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24226"/>
  <mc:AlternateContent xmlns:mc="http://schemas.openxmlformats.org/markup-compatibility/2006">
    <mc:Choice Requires="x15">
      <x15ac:absPath xmlns:x15ac="http://schemas.microsoft.com/office/spreadsheetml/2010/11/ac" url="Y:\Fernando\IACS\"/>
    </mc:Choice>
  </mc:AlternateContent>
  <xr:revisionPtr revIDLastSave="0" documentId="13_ncr:1_{CFAF5C25-C2CB-4260-987F-747A106C16A4}" xr6:coauthVersionLast="45" xr6:coauthVersionMax="45" xr10:uidLastSave="{00000000-0000-0000-0000-000000000000}"/>
  <bookViews>
    <workbookView xWindow="-120" yWindow="-120" windowWidth="29040" windowHeight="15840" tabRatio="608" xr2:uid="{00000000-000D-0000-FFFF-FFFF00000000}"/>
  </bookViews>
  <sheets>
    <sheet name="Cronograma" sheetId="13" r:id="rId1"/>
    <sheet name="Planilha" sheetId="11" r:id="rId2"/>
    <sheet name="Memória" sheetId="10" r:id="rId3"/>
    <sheet name="NOV2019" sheetId="3" r:id="rId4"/>
  </sheets>
  <externalReferences>
    <externalReference r:id="rId5"/>
  </externalReferences>
  <definedNames>
    <definedName name="_xlnm.Print_Area" localSheetId="0">Cronograma!$A$1:$U$88</definedName>
    <definedName name="_xlnm.Print_Area" localSheetId="2">Memória!$A$1:$D$4843</definedName>
    <definedName name="_xlnm.Print_Area" localSheetId="1">Planilha!$A$1:$G$726</definedName>
    <definedName name="_xlnm.Print_Titles" localSheetId="2">Memória!$1:$10</definedName>
    <definedName name="_xlnm.Print_Titles" localSheetId="1">Planilha!$6:$9</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60" i="11" l="1"/>
  <c r="G664" i="11"/>
  <c r="G679" i="11"/>
  <c r="G725" i="11" s="1"/>
  <c r="G723" i="11"/>
  <c r="G35" i="11"/>
  <c r="F289" i="10"/>
  <c r="G34" i="11"/>
  <c r="E34" i="11"/>
  <c r="D278" i="10"/>
  <c r="F278" i="10"/>
  <c r="G278" i="10" s="1"/>
  <c r="E278" i="10"/>
  <c r="E274" i="10"/>
  <c r="F274" i="10" s="1"/>
  <c r="D272" i="10"/>
  <c r="D287" i="10"/>
  <c r="D284" i="10"/>
  <c r="D281" i="10"/>
  <c r="D275" i="10"/>
  <c r="D269" i="10"/>
  <c r="D266" i="10"/>
  <c r="D263" i="10"/>
  <c r="D260" i="10"/>
  <c r="D290" i="10" s="1"/>
  <c r="G290" i="10" s="1"/>
  <c r="H290" i="10" s="1"/>
  <c r="D257" i="10"/>
  <c r="E718" i="11" l="1"/>
  <c r="E719" i="11"/>
  <c r="E720" i="11"/>
  <c r="E721" i="11"/>
  <c r="E707" i="11"/>
  <c r="E708" i="11"/>
  <c r="E709" i="11"/>
  <c r="E710" i="11"/>
  <c r="E711" i="11"/>
  <c r="E712" i="11"/>
  <c r="E713" i="11"/>
  <c r="E714" i="11"/>
  <c r="E715" i="11"/>
  <c r="E716" i="11"/>
  <c r="E717" i="11"/>
  <c r="E704" i="11"/>
  <c r="E705" i="11"/>
  <c r="E706" i="11"/>
  <c r="E694" i="11"/>
  <c r="E695" i="11"/>
  <c r="E696" i="11"/>
  <c r="E697" i="11"/>
  <c r="E698" i="11"/>
  <c r="E699" i="11"/>
  <c r="E700" i="11"/>
  <c r="E701" i="11"/>
  <c r="E702" i="11"/>
  <c r="E703" i="11"/>
  <c r="E687" i="11"/>
  <c r="E688" i="11"/>
  <c r="E689" i="11"/>
  <c r="E690" i="11"/>
  <c r="E691" i="11"/>
  <c r="E692" i="11"/>
  <c r="E693" i="11"/>
  <c r="E682" i="11"/>
  <c r="E683" i="11"/>
  <c r="E684" i="11"/>
  <c r="E685" i="11"/>
  <c r="E686" i="11"/>
  <c r="E681" i="11"/>
  <c r="E634" i="11"/>
  <c r="E635" i="11"/>
  <c r="E636" i="11"/>
  <c r="E637" i="11"/>
  <c r="E638" i="11"/>
  <c r="E639" i="11"/>
  <c r="E640" i="11"/>
  <c r="E641" i="11"/>
  <c r="E642" i="11"/>
  <c r="E643" i="11"/>
  <c r="E644" i="11"/>
  <c r="E645" i="11"/>
  <c r="E633" i="11"/>
  <c r="E571" i="11"/>
  <c r="E570" i="11"/>
  <c r="E569" i="11"/>
  <c r="E568" i="11"/>
  <c r="E567" i="11"/>
  <c r="E566" i="11"/>
  <c r="E546" i="11"/>
  <c r="E547" i="11"/>
  <c r="E548" i="11"/>
  <c r="E549" i="11"/>
  <c r="E550" i="11"/>
  <c r="E551" i="11"/>
  <c r="E552" i="11"/>
  <c r="E553" i="11"/>
  <c r="E554" i="11"/>
  <c r="E555" i="11"/>
  <c r="E556" i="11"/>
  <c r="E557" i="11"/>
  <c r="E558" i="11"/>
  <c r="E559" i="11"/>
  <c r="E560" i="11"/>
  <c r="E561" i="11"/>
  <c r="E562" i="11"/>
  <c r="E563" i="11"/>
  <c r="E564" i="11"/>
  <c r="E565" i="11"/>
  <c r="E545" i="11"/>
  <c r="E544" i="11"/>
  <c r="E543" i="11"/>
  <c r="E542" i="11"/>
  <c r="E541" i="11"/>
  <c r="E540" i="11"/>
  <c r="E539" i="11"/>
  <c r="E538"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06" i="11"/>
  <c r="E505" i="11"/>
  <c r="E504" i="11"/>
  <c r="E503" i="11"/>
  <c r="E502" i="11"/>
  <c r="E501" i="11"/>
  <c r="E500" i="11"/>
  <c r="E499" i="11"/>
  <c r="E498" i="11"/>
  <c r="E497" i="11"/>
  <c r="E496" i="11"/>
  <c r="E495" i="11"/>
  <c r="E494" i="11"/>
  <c r="E493" i="11"/>
  <c r="E482" i="11"/>
  <c r="E483" i="11"/>
  <c r="E484" i="11"/>
  <c r="E485" i="11"/>
  <c r="E486" i="11"/>
  <c r="E487" i="11"/>
  <c r="E488" i="11"/>
  <c r="E489" i="11"/>
  <c r="E490" i="11"/>
  <c r="E481" i="11"/>
  <c r="C807" i="10" l="1"/>
  <c r="D803" i="10" s="1"/>
  <c r="C765" i="10"/>
  <c r="D761" i="10" s="1"/>
  <c r="D344" i="10" l="1"/>
  <c r="C360" i="10"/>
  <c r="C67" i="10"/>
  <c r="D58" i="10" s="1"/>
  <c r="D19" i="11" s="1"/>
  <c r="E19" i="11"/>
  <c r="F19" i="11" s="1"/>
  <c r="C64" i="10"/>
  <c r="G19" i="11" l="1"/>
  <c r="C217" i="10" l="1"/>
  <c r="D206" i="10" s="1"/>
  <c r="D31" i="11" s="1"/>
  <c r="D157" i="10"/>
  <c r="D27" i="11" s="1"/>
  <c r="C163" i="10"/>
  <c r="D134" i="10"/>
  <c r="D25" i="11" s="1"/>
  <c r="C140" i="10"/>
  <c r="E31" i="11"/>
  <c r="F31" i="11" s="1"/>
  <c r="G31" i="11" l="1"/>
  <c r="E27" i="11"/>
  <c r="F27" i="11" s="1"/>
  <c r="G27" i="11" s="1"/>
  <c r="E25" i="11"/>
  <c r="F25" i="11" s="1"/>
  <c r="G25" i="11" s="1"/>
  <c r="C204" i="10"/>
  <c r="D193" i="10" s="1"/>
  <c r="D30" i="11" s="1"/>
  <c r="E30" i="11"/>
  <c r="F30" i="11" s="1"/>
  <c r="C191" i="10"/>
  <c r="D180" i="10" s="1"/>
  <c r="D29" i="11" s="1"/>
  <c r="E29" i="11"/>
  <c r="F29" i="11" s="1"/>
  <c r="C178" i="10"/>
  <c r="D167" i="10" s="1"/>
  <c r="D28" i="11" s="1"/>
  <c r="E28" i="11"/>
  <c r="F28" i="11" s="1"/>
  <c r="C155" i="10"/>
  <c r="D144" i="10" s="1"/>
  <c r="D26" i="11" s="1"/>
  <c r="E26" i="11"/>
  <c r="F26" i="11" s="1"/>
  <c r="C132" i="10"/>
  <c r="D121" i="10" s="1"/>
  <c r="D24" i="11" s="1"/>
  <c r="E24" i="11"/>
  <c r="F24" i="11" s="1"/>
  <c r="C119" i="10"/>
  <c r="D108" i="10" s="1"/>
  <c r="D23" i="11" s="1"/>
  <c r="E23" i="11"/>
  <c r="F23" i="11" s="1"/>
  <c r="C106" i="10"/>
  <c r="D95" i="10" s="1"/>
  <c r="D22" i="11" s="1"/>
  <c r="E22" i="11"/>
  <c r="F22" i="11" s="1"/>
  <c r="C93" i="10"/>
  <c r="D82" i="10" s="1"/>
  <c r="D21" i="11" s="1"/>
  <c r="E21" i="11"/>
  <c r="F21" i="11" s="1"/>
  <c r="C233" i="10"/>
  <c r="D222" i="10" s="1"/>
  <c r="D33" i="11" s="1"/>
  <c r="G33" i="11" s="1"/>
  <c r="E33" i="11"/>
  <c r="F33" i="11" s="1"/>
  <c r="G30" i="11" l="1"/>
  <c r="G29" i="11"/>
  <c r="G28" i="11"/>
  <c r="G26" i="11"/>
  <c r="G24" i="11"/>
  <c r="G23" i="11"/>
  <c r="G22" i="11"/>
  <c r="G21" i="11"/>
  <c r="C80" i="10"/>
  <c r="D69" i="10" s="1"/>
  <c r="D20" i="11" s="1"/>
  <c r="C46" i="10" l="1"/>
  <c r="D42" i="10" s="1"/>
  <c r="G480" i="11" l="1"/>
  <c r="G491" i="11"/>
  <c r="G492" i="11"/>
  <c r="F667" i="11"/>
  <c r="D628" i="11"/>
  <c r="C1976" i="10"/>
  <c r="C1856" i="10"/>
  <c r="D645" i="11"/>
  <c r="D644" i="11"/>
  <c r="D643" i="11"/>
  <c r="D642" i="11"/>
  <c r="D641" i="11"/>
  <c r="D640" i="11"/>
  <c r="D639" i="11"/>
  <c r="D638" i="11"/>
  <c r="D637" i="11"/>
  <c r="D636" i="11"/>
  <c r="D635" i="11"/>
  <c r="D634" i="11"/>
  <c r="D633" i="11"/>
  <c r="D185" i="11"/>
  <c r="D186" i="11"/>
  <c r="E186" i="11"/>
  <c r="F186" i="11" s="1"/>
  <c r="C2048" i="10"/>
  <c r="G186" i="11" l="1"/>
  <c r="F633" i="11" l="1"/>
  <c r="G633" i="11" s="1"/>
  <c r="F645" i="11"/>
  <c r="G645" i="11" s="1"/>
  <c r="F644" i="11"/>
  <c r="G644" i="11" s="1"/>
  <c r="F643" i="11"/>
  <c r="G643" i="11" s="1"/>
  <c r="F642" i="11"/>
  <c r="G642" i="11" s="1"/>
  <c r="F641" i="11"/>
  <c r="G641" i="11" s="1"/>
  <c r="F640" i="11"/>
  <c r="G640" i="11" s="1"/>
  <c r="F639" i="11"/>
  <c r="G639" i="11" s="1"/>
  <c r="F638" i="11"/>
  <c r="G638" i="11" s="1"/>
  <c r="F637" i="11"/>
  <c r="G637" i="11" s="1"/>
  <c r="F636" i="11"/>
  <c r="G636" i="11" s="1"/>
  <c r="F635" i="11"/>
  <c r="G635" i="11" s="1"/>
  <c r="F634" i="11"/>
  <c r="G634" i="11" s="1"/>
  <c r="E149" i="11" l="1"/>
  <c r="F149" i="11" s="1"/>
  <c r="E169" i="11"/>
  <c r="F169" i="11" s="1"/>
  <c r="E161" i="11"/>
  <c r="F161" i="11" s="1"/>
  <c r="E160" i="11"/>
  <c r="F160" i="11" s="1"/>
  <c r="E167" i="11"/>
  <c r="F167" i="11" s="1"/>
  <c r="E166" i="11"/>
  <c r="F166" i="11" s="1"/>
  <c r="E148" i="11"/>
  <c r="F148" i="11" s="1"/>
  <c r="D160" i="11"/>
  <c r="E153" i="11"/>
  <c r="F153" i="11" s="1"/>
  <c r="E152" i="11"/>
  <c r="F152" i="11" s="1"/>
  <c r="E155" i="11"/>
  <c r="F155" i="11" s="1"/>
  <c r="E150" i="11"/>
  <c r="F150" i="11" s="1"/>
  <c r="E156" i="11"/>
  <c r="F156" i="11" s="1"/>
  <c r="E154" i="11"/>
  <c r="E151" i="11"/>
  <c r="F151" i="11" s="1"/>
  <c r="G160" i="11" l="1"/>
  <c r="D298" i="11"/>
  <c r="E298" i="11"/>
  <c r="F298" i="11" s="1"/>
  <c r="G298" i="11" l="1"/>
  <c r="C40" i="13"/>
  <c r="C44" i="13"/>
  <c r="C48" i="13"/>
  <c r="C52" i="13"/>
  <c r="C56" i="13"/>
  <c r="C60" i="13"/>
  <c r="C64" i="13"/>
  <c r="C68" i="13"/>
  <c r="C72" i="13"/>
  <c r="C76" i="13"/>
  <c r="C36" i="13"/>
  <c r="C32" i="13"/>
  <c r="C28" i="13"/>
  <c r="C24" i="13"/>
  <c r="C16" i="13"/>
  <c r="C20" i="13"/>
  <c r="C4" i="13"/>
  <c r="C12" i="13"/>
  <c r="G536" i="11" l="1"/>
  <c r="C731" i="10"/>
  <c r="D723" i="10" s="1"/>
  <c r="D81" i="11" s="1"/>
  <c r="D744" i="10"/>
  <c r="D85" i="11" s="1"/>
  <c r="D741" i="10"/>
  <c r="D84" i="11" s="1"/>
  <c r="D720" i="10"/>
  <c r="D80" i="11" s="1"/>
  <c r="E81" i="11"/>
  <c r="F81" i="11" s="1"/>
  <c r="E85" i="11"/>
  <c r="F85" i="11" s="1"/>
  <c r="E84" i="11"/>
  <c r="F84" i="11" s="1"/>
  <c r="E80" i="11"/>
  <c r="F80" i="11" s="1"/>
  <c r="C739" i="10"/>
  <c r="D736" i="10" s="1"/>
  <c r="D733" i="10"/>
  <c r="C718" i="10"/>
  <c r="D714" i="10" s="1"/>
  <c r="G715" i="11"/>
  <c r="G701" i="11"/>
  <c r="G690" i="11"/>
  <c r="G684" i="11"/>
  <c r="G537" i="11"/>
  <c r="G479" i="11"/>
  <c r="G193" i="11"/>
  <c r="D475" i="11"/>
  <c r="D334" i="11"/>
  <c r="E334" i="11"/>
  <c r="F334" i="11" s="1"/>
  <c r="E475" i="11"/>
  <c r="F475" i="11" s="1"/>
  <c r="D373" i="11"/>
  <c r="D372" i="11"/>
  <c r="E372" i="11"/>
  <c r="F372" i="11" s="1"/>
  <c r="E373" i="11"/>
  <c r="F373" i="11" s="1"/>
  <c r="D314" i="11"/>
  <c r="D347" i="11"/>
  <c r="D658" i="11"/>
  <c r="D335" i="11"/>
  <c r="D677" i="11"/>
  <c r="D676" i="11"/>
  <c r="D672" i="11"/>
  <c r="D671" i="11"/>
  <c r="E347" i="11"/>
  <c r="F347" i="11" s="1"/>
  <c r="E314" i="11"/>
  <c r="F314" i="11" s="1"/>
  <c r="E658" i="11"/>
  <c r="F658" i="11" s="1"/>
  <c r="C2440" i="10"/>
  <c r="D2437" i="10" s="1"/>
  <c r="E671" i="11"/>
  <c r="F671" i="11" s="1"/>
  <c r="E677" i="11"/>
  <c r="F677" i="11" s="1"/>
  <c r="E676" i="11"/>
  <c r="F676" i="11" s="1"/>
  <c r="D675" i="11"/>
  <c r="D674" i="11"/>
  <c r="D673" i="11"/>
  <c r="D670" i="11"/>
  <c r="D669" i="11"/>
  <c r="D668" i="11"/>
  <c r="E674" i="11"/>
  <c r="F674" i="11" s="1"/>
  <c r="F673" i="11"/>
  <c r="E669" i="11"/>
  <c r="F669" i="11" s="1"/>
  <c r="E670" i="11"/>
  <c r="F670" i="11" s="1"/>
  <c r="E668" i="11"/>
  <c r="F668" i="11" s="1"/>
  <c r="E335" i="11"/>
  <c r="F335" i="11" s="1"/>
  <c r="D336" i="11"/>
  <c r="E336" i="11"/>
  <c r="F336" i="11" s="1"/>
  <c r="D337" i="11"/>
  <c r="E337" i="11"/>
  <c r="F337" i="11" s="1"/>
  <c r="D111" i="11"/>
  <c r="E111" i="11"/>
  <c r="F111" i="11" s="1"/>
  <c r="D620" i="11"/>
  <c r="D268" i="11"/>
  <c r="D293" i="11"/>
  <c r="D369" i="11"/>
  <c r="D370" i="11"/>
  <c r="E370" i="11"/>
  <c r="F370" i="11" s="1"/>
  <c r="D406" i="11"/>
  <c r="D405" i="11"/>
  <c r="D135" i="11"/>
  <c r="D428" i="11"/>
  <c r="D474" i="11"/>
  <c r="D473" i="11"/>
  <c r="D472" i="11"/>
  <c r="D471" i="11"/>
  <c r="D470" i="11"/>
  <c r="D469" i="11"/>
  <c r="D468" i="11"/>
  <c r="D457" i="11"/>
  <c r="D453" i="11"/>
  <c r="D452" i="11"/>
  <c r="D451" i="11"/>
  <c r="D427" i="11"/>
  <c r="D420" i="11"/>
  <c r="E462" i="11"/>
  <c r="F462" i="11" s="1"/>
  <c r="G462" i="11" s="1"/>
  <c r="D431" i="11"/>
  <c r="D422" i="11"/>
  <c r="D421" i="11"/>
  <c r="D465" i="11"/>
  <c r="D412" i="11"/>
  <c r="D411" i="11"/>
  <c r="D397" i="11"/>
  <c r="D396" i="11"/>
  <c r="G85" i="11" l="1"/>
  <c r="G84" i="11"/>
  <c r="G81" i="11"/>
  <c r="G80" i="11"/>
  <c r="G676" i="11"/>
  <c r="G677" i="11"/>
  <c r="G373" i="11"/>
  <c r="G111" i="11"/>
  <c r="G674" i="11"/>
  <c r="G671" i="11"/>
  <c r="G314" i="11"/>
  <c r="G336" i="11"/>
  <c r="G669" i="11"/>
  <c r="G335" i="11"/>
  <c r="G670" i="11"/>
  <c r="G658" i="11"/>
  <c r="G370" i="11"/>
  <c r="G337" i="11"/>
  <c r="G673" i="11"/>
  <c r="G372" i="11"/>
  <c r="G668" i="11"/>
  <c r="G347" i="11"/>
  <c r="G334" i="11"/>
  <c r="G475" i="11"/>
  <c r="D476" i="11"/>
  <c r="E476" i="11"/>
  <c r="F476" i="11" s="1"/>
  <c r="D467" i="11"/>
  <c r="D463" i="11"/>
  <c r="D430" i="11"/>
  <c r="D429" i="11"/>
  <c r="D426" i="11"/>
  <c r="D425" i="11"/>
  <c r="D424" i="11"/>
  <c r="D423" i="11"/>
  <c r="D459" i="11"/>
  <c r="D419" i="11"/>
  <c r="E435" i="11"/>
  <c r="F435" i="11" s="1"/>
  <c r="E434" i="11"/>
  <c r="F434" i="11" s="1"/>
  <c r="D435" i="11"/>
  <c r="D434" i="11"/>
  <c r="E430" i="11"/>
  <c r="F430" i="11" s="1"/>
  <c r="E429" i="11"/>
  <c r="F429" i="11" s="1"/>
  <c r="E426" i="11"/>
  <c r="F426" i="11" s="1"/>
  <c r="E425" i="11"/>
  <c r="F425" i="11" s="1"/>
  <c r="E424" i="11"/>
  <c r="F424" i="11" s="1"/>
  <c r="E423" i="11"/>
  <c r="F423" i="11" s="1"/>
  <c r="E467" i="11"/>
  <c r="F467" i="11" s="1"/>
  <c r="E463" i="11"/>
  <c r="F463" i="11" s="1"/>
  <c r="E474" i="11"/>
  <c r="F474" i="11" s="1"/>
  <c r="G474" i="11" s="1"/>
  <c r="E473" i="11"/>
  <c r="F473" i="11" s="1"/>
  <c r="G473" i="11" s="1"/>
  <c r="E468" i="11"/>
  <c r="F468" i="11" s="1"/>
  <c r="G468" i="11" s="1"/>
  <c r="E469" i="11"/>
  <c r="F469" i="11" s="1"/>
  <c r="G469" i="11" s="1"/>
  <c r="E470" i="11"/>
  <c r="F470" i="11" s="1"/>
  <c r="G470" i="11" s="1"/>
  <c r="E471" i="11"/>
  <c r="F471" i="11" s="1"/>
  <c r="G471" i="11" s="1"/>
  <c r="E472" i="11"/>
  <c r="F472" i="11" s="1"/>
  <c r="G472" i="11" s="1"/>
  <c r="E411" i="11"/>
  <c r="F411" i="11" s="1"/>
  <c r="G411" i="11" s="1"/>
  <c r="E452" i="11"/>
  <c r="F452" i="11" s="1"/>
  <c r="G452" i="11" s="1"/>
  <c r="E457" i="11"/>
  <c r="F457" i="11" s="1"/>
  <c r="G457" i="11" s="1"/>
  <c r="E453" i="11"/>
  <c r="F453" i="11" s="1"/>
  <c r="G453" i="11" s="1"/>
  <c r="E451" i="11"/>
  <c r="F451" i="11" s="1"/>
  <c r="G451" i="11" s="1"/>
  <c r="E431" i="11"/>
  <c r="F431" i="11" s="1"/>
  <c r="G431" i="11" s="1"/>
  <c r="E422" i="11"/>
  <c r="F422" i="11" s="1"/>
  <c r="G422" i="11" s="1"/>
  <c r="E420" i="11"/>
  <c r="F420" i="11" s="1"/>
  <c r="G420" i="11" s="1"/>
  <c r="E421" i="11"/>
  <c r="F421" i="11" s="1"/>
  <c r="G421" i="11" s="1"/>
  <c r="E397" i="11"/>
  <c r="F397" i="11" s="1"/>
  <c r="G397" i="11" s="1"/>
  <c r="E396" i="11"/>
  <c r="F396" i="11" s="1"/>
  <c r="G396" i="11" s="1"/>
  <c r="E412" i="11"/>
  <c r="F412" i="11" s="1"/>
  <c r="G412" i="11" s="1"/>
  <c r="E460" i="11"/>
  <c r="F460" i="11" s="1"/>
  <c r="G460" i="11" s="1"/>
  <c r="E466" i="11"/>
  <c r="F466" i="11" s="1"/>
  <c r="G466" i="11" s="1"/>
  <c r="E465" i="11"/>
  <c r="F465" i="11" s="1"/>
  <c r="G465" i="11" s="1"/>
  <c r="E464" i="11"/>
  <c r="F464" i="11" s="1"/>
  <c r="G464" i="11" s="1"/>
  <c r="E459" i="11"/>
  <c r="F459" i="11" s="1"/>
  <c r="E419" i="11"/>
  <c r="F419" i="11" s="1"/>
  <c r="E268" i="11"/>
  <c r="F268" i="11" s="1"/>
  <c r="G268" i="11" s="1"/>
  <c r="E293" i="11"/>
  <c r="F293" i="11" s="1"/>
  <c r="G293" i="11" s="1"/>
  <c r="E135" i="11"/>
  <c r="F135" i="11" s="1"/>
  <c r="G135" i="11" s="1"/>
  <c r="E405" i="11"/>
  <c r="F405" i="11" s="1"/>
  <c r="G405" i="11" s="1"/>
  <c r="E406" i="11"/>
  <c r="F406" i="11" s="1"/>
  <c r="G406" i="11" s="1"/>
  <c r="D458" i="11"/>
  <c r="D456" i="11"/>
  <c r="D455" i="11"/>
  <c r="D454" i="11"/>
  <c r="D450" i="11"/>
  <c r="D449" i="11"/>
  <c r="D448" i="11"/>
  <c r="D447" i="11"/>
  <c r="D446" i="11"/>
  <c r="D445" i="11"/>
  <c r="D444" i="11"/>
  <c r="D443" i="11"/>
  <c r="D442" i="11"/>
  <c r="D441" i="11"/>
  <c r="D440" i="11"/>
  <c r="D439" i="11"/>
  <c r="D438" i="11"/>
  <c r="D437" i="11"/>
  <c r="D436" i="11"/>
  <c r="D433" i="11"/>
  <c r="D432" i="11"/>
  <c r="D418" i="11"/>
  <c r="D415" i="11"/>
  <c r="C4066" i="10"/>
  <c r="D4062" i="10" s="1"/>
  <c r="D602" i="11" s="1"/>
  <c r="E602" i="11"/>
  <c r="F602" i="11" s="1"/>
  <c r="D273" i="11"/>
  <c r="D282" i="11"/>
  <c r="D632" i="11"/>
  <c r="D617" i="11"/>
  <c r="D616" i="11"/>
  <c r="D615" i="11"/>
  <c r="D387" i="11"/>
  <c r="D386" i="11"/>
  <c r="D385" i="11"/>
  <c r="D384" i="11"/>
  <c r="D383" i="11"/>
  <c r="D116" i="11"/>
  <c r="D115" i="11"/>
  <c r="D114" i="11"/>
  <c r="D113" i="11"/>
  <c r="D128" i="11"/>
  <c r="D127" i="11"/>
  <c r="D126" i="11"/>
  <c r="D125" i="11"/>
  <c r="D124" i="11"/>
  <c r="D281" i="11"/>
  <c r="D325" i="11"/>
  <c r="E325" i="11"/>
  <c r="F325" i="11" s="1"/>
  <c r="G602" i="11" l="1"/>
  <c r="G476" i="11"/>
  <c r="G434" i="11"/>
  <c r="G435" i="11"/>
  <c r="G467" i="11"/>
  <c r="G325" i="11"/>
  <c r="G459" i="11"/>
  <c r="G426" i="11"/>
  <c r="G423" i="11"/>
  <c r="G429" i="11"/>
  <c r="G424" i="11"/>
  <c r="G430" i="11"/>
  <c r="G419" i="11"/>
  <c r="G425" i="11"/>
  <c r="G463" i="11"/>
  <c r="E672" i="11"/>
  <c r="F672" i="11" s="1"/>
  <c r="G672" i="11" s="1"/>
  <c r="E675" i="11"/>
  <c r="F675" i="11" s="1"/>
  <c r="G675" i="11" s="1"/>
  <c r="E418" i="11"/>
  <c r="F418" i="11" s="1"/>
  <c r="G418" i="11" s="1"/>
  <c r="E461" i="11"/>
  <c r="F461" i="11" s="1"/>
  <c r="G461" i="11" s="1"/>
  <c r="E443" i="11"/>
  <c r="F443" i="11" s="1"/>
  <c r="G443" i="11" s="1"/>
  <c r="E458" i="11"/>
  <c r="F458" i="11" s="1"/>
  <c r="G458" i="11" s="1"/>
  <c r="E632" i="11"/>
  <c r="F632" i="11" s="1"/>
  <c r="G632" i="11" s="1"/>
  <c r="E617" i="11"/>
  <c r="F617" i="11" s="1"/>
  <c r="G617" i="11" s="1"/>
  <c r="E616" i="11"/>
  <c r="F616" i="11" s="1"/>
  <c r="G616" i="11" s="1"/>
  <c r="E615" i="11"/>
  <c r="F615" i="11" s="1"/>
  <c r="G615" i="11" s="1"/>
  <c r="E427" i="11"/>
  <c r="F427" i="11" s="1"/>
  <c r="G427" i="11" s="1"/>
  <c r="E415" i="11"/>
  <c r="F415" i="11" s="1"/>
  <c r="G415" i="11" s="1"/>
  <c r="E440" i="11"/>
  <c r="F440" i="11" s="1"/>
  <c r="G440" i="11" s="1"/>
  <c r="E438" i="11"/>
  <c r="F438" i="11" s="1"/>
  <c r="G438" i="11" s="1"/>
  <c r="E448" i="11"/>
  <c r="F448" i="11" s="1"/>
  <c r="G448" i="11" s="1"/>
  <c r="E446" i="11"/>
  <c r="F446" i="11" s="1"/>
  <c r="G446" i="11" s="1"/>
  <c r="E450" i="11"/>
  <c r="F450" i="11" s="1"/>
  <c r="G450" i="11" s="1"/>
  <c r="E442" i="11"/>
  <c r="F442" i="11" s="1"/>
  <c r="G442" i="11" s="1"/>
  <c r="E456" i="11"/>
  <c r="F456" i="11" s="1"/>
  <c r="G456" i="11" s="1"/>
  <c r="E455" i="11"/>
  <c r="F455" i="11" s="1"/>
  <c r="G455" i="11" s="1"/>
  <c r="E454" i="11"/>
  <c r="F454" i="11" s="1"/>
  <c r="G454" i="11" s="1"/>
  <c r="E124" i="11"/>
  <c r="F124" i="11" s="1"/>
  <c r="G124" i="11" s="1"/>
  <c r="E127" i="11"/>
  <c r="F127" i="11" s="1"/>
  <c r="G127" i="11" s="1"/>
  <c r="E126" i="11"/>
  <c r="F126" i="11" s="1"/>
  <c r="G126" i="11" s="1"/>
  <c r="E125" i="11"/>
  <c r="F125" i="11" s="1"/>
  <c r="G125" i="11" s="1"/>
  <c r="E115" i="11"/>
  <c r="F115" i="11" s="1"/>
  <c r="G115" i="11" s="1"/>
  <c r="E116" i="11"/>
  <c r="F116" i="11" s="1"/>
  <c r="G116" i="11" s="1"/>
  <c r="E113" i="11"/>
  <c r="F113" i="11" s="1"/>
  <c r="G113" i="11" s="1"/>
  <c r="E114" i="11"/>
  <c r="F114" i="11" s="1"/>
  <c r="G114" i="11" s="1"/>
  <c r="E282" i="11"/>
  <c r="F282" i="11" s="1"/>
  <c r="G282" i="11" s="1"/>
  <c r="E273" i="11"/>
  <c r="F273" i="11" s="1"/>
  <c r="G273" i="11" s="1"/>
  <c r="E387" i="11"/>
  <c r="F387" i="11" s="1"/>
  <c r="G387" i="11" s="1"/>
  <c r="E384" i="11"/>
  <c r="F384" i="11" s="1"/>
  <c r="G384" i="11" s="1"/>
  <c r="E385" i="11"/>
  <c r="F385" i="11" s="1"/>
  <c r="G385" i="11" s="1"/>
  <c r="E386" i="11"/>
  <c r="F386" i="11" s="1"/>
  <c r="G386" i="11" s="1"/>
  <c r="E383" i="11"/>
  <c r="F383" i="11" s="1"/>
  <c r="G383" i="11" s="1"/>
  <c r="E449" i="11"/>
  <c r="F449" i="11" s="1"/>
  <c r="G449" i="11" s="1"/>
  <c r="E445" i="11"/>
  <c r="F445" i="11" s="1"/>
  <c r="G445" i="11" s="1"/>
  <c r="E444" i="11"/>
  <c r="F444" i="11" s="1"/>
  <c r="G444" i="11" s="1"/>
  <c r="E447" i="11"/>
  <c r="F447" i="11" s="1"/>
  <c r="G447" i="11" s="1"/>
  <c r="E441" i="11"/>
  <c r="F441" i="11" s="1"/>
  <c r="G441" i="11" s="1"/>
  <c r="E439" i="11"/>
  <c r="F439" i="11" s="1"/>
  <c r="G439" i="11" s="1"/>
  <c r="E437" i="11"/>
  <c r="F437" i="11" s="1"/>
  <c r="G437" i="11" s="1"/>
  <c r="E436" i="11"/>
  <c r="F436" i="11" s="1"/>
  <c r="G436" i="11" s="1"/>
  <c r="E432" i="11"/>
  <c r="F432" i="11" s="1"/>
  <c r="G432" i="11" s="1"/>
  <c r="E433" i="11"/>
  <c r="F433" i="11" s="1"/>
  <c r="G433" i="11" s="1"/>
  <c r="E281" i="11"/>
  <c r="F281" i="11" s="1"/>
  <c r="G281" i="11" s="1"/>
  <c r="E428" i="11"/>
  <c r="F428" i="11" s="1"/>
  <c r="G428" i="11" s="1"/>
  <c r="C2036" i="10"/>
  <c r="D2033" i="10" s="1"/>
  <c r="C3447" i="10"/>
  <c r="C3429" i="10"/>
  <c r="C3438" i="10"/>
  <c r="C2128" i="10"/>
  <c r="D2125" i="10" s="1"/>
  <c r="D243" i="11" s="1"/>
  <c r="C2123" i="10"/>
  <c r="D2120" i="10" s="1"/>
  <c r="D242" i="11" s="1"/>
  <c r="D251" i="11"/>
  <c r="D252" i="11"/>
  <c r="E251" i="11"/>
  <c r="F251" i="11" s="1"/>
  <c r="E243" i="11"/>
  <c r="F243" i="11" s="1"/>
  <c r="E242" i="11"/>
  <c r="F242" i="11" s="1"/>
  <c r="E252" i="11"/>
  <c r="F252" i="11" s="1"/>
  <c r="C3457" i="10"/>
  <c r="D3449" i="10" s="1"/>
  <c r="C3467" i="10"/>
  <c r="D3459" i="10" s="1"/>
  <c r="D363" i="11"/>
  <c r="E363" i="11"/>
  <c r="F363" i="11" s="1"/>
  <c r="D230" i="11"/>
  <c r="E230" i="11"/>
  <c r="F230" i="11" s="1"/>
  <c r="G363" i="11" l="1"/>
  <c r="G243" i="11"/>
  <c r="G230" i="11"/>
  <c r="G252" i="11"/>
  <c r="G251" i="11"/>
  <c r="G242" i="11"/>
  <c r="C3992" i="10"/>
  <c r="C3728" i="10"/>
  <c r="C704" i="10"/>
  <c r="E78" i="11"/>
  <c r="F78" i="11" s="1"/>
  <c r="D78" i="11"/>
  <c r="C1566" i="10"/>
  <c r="C1250" i="10"/>
  <c r="D65" i="11"/>
  <c r="E614" i="11"/>
  <c r="C4089" i="10"/>
  <c r="D4068" i="10" s="1"/>
  <c r="C4054" i="10"/>
  <c r="C4120" i="10"/>
  <c r="D4112" i="10" s="1"/>
  <c r="D290" i="11"/>
  <c r="D289" i="11"/>
  <c r="E290" i="11"/>
  <c r="F290" i="11" s="1"/>
  <c r="E289" i="11"/>
  <c r="F289" i="11" s="1"/>
  <c r="D2334" i="10"/>
  <c r="D2344" i="10"/>
  <c r="D2329" i="10"/>
  <c r="D275" i="11"/>
  <c r="E319" i="11"/>
  <c r="F319" i="11" s="1"/>
  <c r="D2447" i="10"/>
  <c r="D319" i="11" s="1"/>
  <c r="C2445" i="10"/>
  <c r="D2442" i="10" s="1"/>
  <c r="D318" i="11" s="1"/>
  <c r="E317" i="11"/>
  <c r="F317" i="11" s="1"/>
  <c r="E318" i="11"/>
  <c r="F318" i="11" s="1"/>
  <c r="D317" i="11"/>
  <c r="C2435" i="10"/>
  <c r="C2427" i="10"/>
  <c r="D2418" i="10" s="1"/>
  <c r="C2232" i="10"/>
  <c r="D2224" i="10" s="1"/>
  <c r="C2274" i="10"/>
  <c r="C2264" i="10"/>
  <c r="D2246" i="10" s="1"/>
  <c r="C2312" i="10"/>
  <c r="D2288" i="10" s="1"/>
  <c r="D121" i="11"/>
  <c r="E121" i="11"/>
  <c r="F121" i="11" s="1"/>
  <c r="D2041" i="10"/>
  <c r="C2013" i="10"/>
  <c r="D2007" i="10" s="1"/>
  <c r="C1651" i="10"/>
  <c r="D1634" i="10" s="1"/>
  <c r="D211" i="11" s="1"/>
  <c r="G121" i="11" l="1"/>
  <c r="G78" i="11"/>
  <c r="G318" i="11"/>
  <c r="G317" i="11"/>
  <c r="G319" i="11"/>
  <c r="G289" i="11"/>
  <c r="G290" i="11"/>
  <c r="D4036" i="10"/>
  <c r="D2429" i="10"/>
  <c r="D667" i="11"/>
  <c r="G667" i="11" s="1"/>
  <c r="C73" i="13" s="1"/>
  <c r="K73" i="13" s="1"/>
  <c r="E630" i="11"/>
  <c r="E629" i="11"/>
  <c r="F628" i="11"/>
  <c r="C4473" i="10"/>
  <c r="D4460" i="10" s="1"/>
  <c r="C4240" i="10"/>
  <c r="D4165" i="10" s="1"/>
  <c r="C4458" i="10"/>
  <c r="D4248" i="10" s="1"/>
  <c r="G628" i="11" l="1"/>
  <c r="C2812" i="10"/>
  <c r="D2783" i="10" s="1"/>
  <c r="C2739" i="10"/>
  <c r="D2510" i="10" s="1"/>
  <c r="D13" i="10"/>
  <c r="D19" i="10"/>
  <c r="D29" i="10"/>
  <c r="D4540" i="10"/>
  <c r="D648" i="11" s="1"/>
  <c r="D4634" i="10"/>
  <c r="D296" i="11"/>
  <c r="D295" i="11"/>
  <c r="E296" i="11"/>
  <c r="F296" i="11" s="1"/>
  <c r="E295" i="11"/>
  <c r="F295" i="11" s="1"/>
  <c r="E648" i="11"/>
  <c r="F648" i="11" s="1"/>
  <c r="C4529" i="10"/>
  <c r="D4520" i="10" s="1"/>
  <c r="C4553" i="10"/>
  <c r="C4538" i="10"/>
  <c r="D4531" i="10" s="1"/>
  <c r="C4033" i="10"/>
  <c r="D4018" i="10" s="1"/>
  <c r="D3469" i="10"/>
  <c r="D3730" i="10"/>
  <c r="C2005" i="10"/>
  <c r="D1998" i="10" s="1"/>
  <c r="C4004" i="10"/>
  <c r="D3994" i="10" s="1"/>
  <c r="E593" i="11"/>
  <c r="F593" i="11" s="1"/>
  <c r="D1443" i="10"/>
  <c r="C1440" i="10"/>
  <c r="D1306" i="10" s="1"/>
  <c r="G648" i="11" l="1"/>
  <c r="G295" i="11"/>
  <c r="G296" i="11"/>
  <c r="D593" i="11"/>
  <c r="G593" i="11" s="1"/>
  <c r="D382" i="11"/>
  <c r="E382" i="11"/>
  <c r="F382" i="11" s="1"/>
  <c r="E393" i="11"/>
  <c r="F393" i="11" s="1"/>
  <c r="G393" i="11" s="1"/>
  <c r="D394" i="11"/>
  <c r="E394" i="11"/>
  <c r="F394" i="11" s="1"/>
  <c r="D118" i="11"/>
  <c r="E118" i="11"/>
  <c r="F118" i="11" s="1"/>
  <c r="D605" i="11"/>
  <c r="E604" i="11"/>
  <c r="E605" i="11"/>
  <c r="F605" i="11" s="1"/>
  <c r="E606" i="11"/>
  <c r="E607" i="11"/>
  <c r="E369" i="11"/>
  <c r="F369" i="11" s="1"/>
  <c r="G369" i="11" s="1"/>
  <c r="D417" i="11"/>
  <c r="D416" i="11"/>
  <c r="D414" i="11"/>
  <c r="D413" i="11"/>
  <c r="E417" i="11"/>
  <c r="F417" i="11" s="1"/>
  <c r="E416" i="11"/>
  <c r="F416" i="11" s="1"/>
  <c r="E414" i="11"/>
  <c r="F414" i="11" s="1"/>
  <c r="E413" i="11"/>
  <c r="F413" i="11" s="1"/>
  <c r="E410" i="11"/>
  <c r="F410" i="11" s="1"/>
  <c r="E404" i="11"/>
  <c r="F404" i="11" s="1"/>
  <c r="E403" i="11"/>
  <c r="F403" i="11" s="1"/>
  <c r="E402" i="11"/>
  <c r="F402" i="11" s="1"/>
  <c r="E401" i="11"/>
  <c r="F401" i="11" s="1"/>
  <c r="E400" i="11"/>
  <c r="F400" i="11" s="1"/>
  <c r="E399" i="11"/>
  <c r="F399" i="11" s="1"/>
  <c r="E398" i="11"/>
  <c r="F398" i="11" s="1"/>
  <c r="D404" i="11"/>
  <c r="D403" i="11"/>
  <c r="D402" i="11"/>
  <c r="D401" i="11"/>
  <c r="D400" i="11"/>
  <c r="D399" i="11"/>
  <c r="D398" i="11"/>
  <c r="E409" i="11"/>
  <c r="F409" i="11" s="1"/>
  <c r="E408" i="11"/>
  <c r="F408" i="11" s="1"/>
  <c r="E407" i="11"/>
  <c r="F407" i="11" s="1"/>
  <c r="D410" i="11"/>
  <c r="D409" i="11"/>
  <c r="D408" i="11"/>
  <c r="D407" i="11"/>
  <c r="E378" i="11"/>
  <c r="F378" i="11" s="1"/>
  <c r="E379" i="11"/>
  <c r="F379" i="11" s="1"/>
  <c r="E380" i="11"/>
  <c r="F380" i="11" s="1"/>
  <c r="E381" i="11"/>
  <c r="F381" i="11" s="1"/>
  <c r="E388" i="11"/>
  <c r="F388" i="11" s="1"/>
  <c r="D381" i="11"/>
  <c r="D380" i="11"/>
  <c r="D379" i="11"/>
  <c r="D378" i="11"/>
  <c r="E350" i="11"/>
  <c r="F350" i="11" s="1"/>
  <c r="D350" i="11"/>
  <c r="D359" i="11"/>
  <c r="E359" i="11"/>
  <c r="F359" i="11" s="1"/>
  <c r="D377" i="11"/>
  <c r="D184" i="11"/>
  <c r="E184" i="11"/>
  <c r="F184" i="11" s="1"/>
  <c r="D189" i="11"/>
  <c r="D188" i="11"/>
  <c r="D187" i="11"/>
  <c r="F189" i="11"/>
  <c r="F188" i="11"/>
  <c r="F187" i="11"/>
  <c r="C3372" i="10"/>
  <c r="D3355" i="10" s="1"/>
  <c r="C3418" i="10"/>
  <c r="D3414" i="10" s="1"/>
  <c r="G408" i="11" l="1"/>
  <c r="G409" i="11"/>
  <c r="G188" i="11"/>
  <c r="G380" i="11"/>
  <c r="G407" i="11"/>
  <c r="G403" i="11"/>
  <c r="G399" i="11"/>
  <c r="G378" i="11"/>
  <c r="G410" i="11"/>
  <c r="G401" i="11"/>
  <c r="G381" i="11"/>
  <c r="G379" i="11"/>
  <c r="G187" i="11"/>
  <c r="G184" i="11"/>
  <c r="G398" i="11"/>
  <c r="G402" i="11"/>
  <c r="G414" i="11"/>
  <c r="G605" i="11"/>
  <c r="G394" i="11"/>
  <c r="G416" i="11"/>
  <c r="G189" i="11"/>
  <c r="G400" i="11"/>
  <c r="G404" i="11"/>
  <c r="G417" i="11"/>
  <c r="G118" i="11"/>
  <c r="G413" i="11"/>
  <c r="G382" i="11"/>
  <c r="G359" i="11"/>
  <c r="G350" i="11"/>
  <c r="D582" i="11"/>
  <c r="C3412" i="10"/>
  <c r="E581" i="11"/>
  <c r="F581" i="11" s="1"/>
  <c r="C1626" i="10"/>
  <c r="D1575" i="10" s="1"/>
  <c r="C3406" i="10"/>
  <c r="D3374" i="10" l="1"/>
  <c r="D579" i="11" s="1"/>
  <c r="D3408" i="10"/>
  <c r="D581" i="11" s="1"/>
  <c r="G581" i="11" s="1"/>
  <c r="D142" i="11"/>
  <c r="E142" i="11"/>
  <c r="F142" i="11" s="1"/>
  <c r="G142" i="11" l="1"/>
  <c r="F571" i="11"/>
  <c r="G571" i="11" s="1"/>
  <c r="F570" i="11"/>
  <c r="G570" i="11" s="1"/>
  <c r="F569" i="11"/>
  <c r="G569" i="11" s="1"/>
  <c r="F568" i="11"/>
  <c r="G568" i="11" s="1"/>
  <c r="F567" i="11"/>
  <c r="G567" i="11" s="1"/>
  <c r="F566" i="11"/>
  <c r="G566" i="11" s="1"/>
  <c r="F565" i="11"/>
  <c r="G565" i="11" s="1"/>
  <c r="F564" i="11"/>
  <c r="G564" i="11" s="1"/>
  <c r="F563" i="11"/>
  <c r="G563" i="11" s="1"/>
  <c r="F562" i="11"/>
  <c r="G562" i="11" s="1"/>
  <c r="F561" i="11"/>
  <c r="G561" i="11" s="1"/>
  <c r="F560" i="11"/>
  <c r="G560" i="11" s="1"/>
  <c r="F559" i="11"/>
  <c r="G559" i="11" s="1"/>
  <c r="F558" i="11"/>
  <c r="G558" i="11" s="1"/>
  <c r="F557" i="11"/>
  <c r="G557" i="11" s="1"/>
  <c r="F556" i="11"/>
  <c r="G556" i="11" s="1"/>
  <c r="F555" i="11"/>
  <c r="G555" i="11" s="1"/>
  <c r="F554" i="11"/>
  <c r="G554" i="11" s="1"/>
  <c r="F553" i="11"/>
  <c r="G553" i="11" s="1"/>
  <c r="F552" i="11"/>
  <c r="G552" i="11" s="1"/>
  <c r="F551" i="11"/>
  <c r="G551" i="11" s="1"/>
  <c r="F550" i="11"/>
  <c r="G550" i="11" s="1"/>
  <c r="F549" i="11"/>
  <c r="G549" i="11" s="1"/>
  <c r="F548" i="11"/>
  <c r="G548" i="11" s="1"/>
  <c r="F547" i="11"/>
  <c r="G547" i="11" s="1"/>
  <c r="F546" i="11"/>
  <c r="G546" i="11" s="1"/>
  <c r="F545" i="11"/>
  <c r="G545" i="11" s="1"/>
  <c r="F544" i="11"/>
  <c r="G544" i="11" s="1"/>
  <c r="F543" i="11"/>
  <c r="G543" i="11" s="1"/>
  <c r="F542" i="11"/>
  <c r="G542" i="11" s="1"/>
  <c r="F541" i="11"/>
  <c r="G541" i="11" s="1"/>
  <c r="F540" i="11"/>
  <c r="G540" i="11" s="1"/>
  <c r="F539" i="11"/>
  <c r="G539" i="11" s="1"/>
  <c r="F538" i="11"/>
  <c r="G538" i="11" s="1"/>
  <c r="E575" i="11"/>
  <c r="D576" i="11"/>
  <c r="E576" i="11"/>
  <c r="D578" i="11"/>
  <c r="E578" i="11"/>
  <c r="E577" i="11"/>
  <c r="E579" i="11"/>
  <c r="E580" i="11"/>
  <c r="E582" i="11"/>
  <c r="D583" i="11"/>
  <c r="E583" i="11"/>
  <c r="E586" i="11"/>
  <c r="E587" i="11"/>
  <c r="E588" i="11"/>
  <c r="D589" i="11"/>
  <c r="E589" i="11"/>
  <c r="D590" i="11"/>
  <c r="E590" i="11"/>
  <c r="E591" i="11"/>
  <c r="E592" i="11"/>
  <c r="E594" i="11"/>
  <c r="D595" i="11"/>
  <c r="E595" i="11"/>
  <c r="D599" i="11"/>
  <c r="E599" i="11"/>
  <c r="D600" i="11"/>
  <c r="E600" i="11"/>
  <c r="D601" i="11"/>
  <c r="E601" i="11"/>
  <c r="D603" i="11"/>
  <c r="E603" i="11"/>
  <c r="D604" i="11"/>
  <c r="D606" i="11"/>
  <c r="D607" i="11"/>
  <c r="D608" i="11"/>
  <c r="E608" i="11"/>
  <c r="D609" i="11"/>
  <c r="E609" i="11"/>
  <c r="D610" i="11"/>
  <c r="E610" i="11"/>
  <c r="D611" i="11"/>
  <c r="E611" i="11"/>
  <c r="D612" i="11"/>
  <c r="E612" i="11"/>
  <c r="D613" i="11"/>
  <c r="E613" i="11"/>
  <c r="D614" i="11"/>
  <c r="D618" i="11"/>
  <c r="E618" i="11"/>
  <c r="D619" i="11"/>
  <c r="E619" i="11"/>
  <c r="E620" i="11"/>
  <c r="D621" i="11"/>
  <c r="E621" i="11"/>
  <c r="D622" i="11"/>
  <c r="E622" i="11"/>
  <c r="D623" i="11"/>
  <c r="E623" i="11"/>
  <c r="D624" i="11"/>
  <c r="E624" i="11"/>
  <c r="D625" i="11"/>
  <c r="E625" i="11"/>
  <c r="D626" i="11"/>
  <c r="E626" i="11"/>
  <c r="D627" i="11"/>
  <c r="E627" i="11"/>
  <c r="D629" i="11"/>
  <c r="D630" i="11"/>
  <c r="D631" i="11"/>
  <c r="E631" i="11"/>
  <c r="D646" i="11"/>
  <c r="E646" i="11"/>
  <c r="D647" i="11"/>
  <c r="E647" i="11"/>
  <c r="D649" i="11"/>
  <c r="E649" i="11"/>
  <c r="D650" i="11"/>
  <c r="E650" i="11"/>
  <c r="D651" i="11"/>
  <c r="E651" i="11"/>
  <c r="D652" i="11"/>
  <c r="E652" i="11"/>
  <c r="D653" i="11"/>
  <c r="E653" i="11"/>
  <c r="D654" i="11"/>
  <c r="E654" i="11"/>
  <c r="D655" i="11"/>
  <c r="E655" i="11"/>
  <c r="D656" i="11"/>
  <c r="E656" i="11"/>
  <c r="D657" i="11"/>
  <c r="E657" i="11"/>
  <c r="D157" i="11"/>
  <c r="D151" i="11"/>
  <c r="G151" i="11" s="1"/>
  <c r="D154" i="11"/>
  <c r="D156" i="11"/>
  <c r="G156" i="11" s="1"/>
  <c r="D150" i="11"/>
  <c r="G150" i="11" s="1"/>
  <c r="D153" i="11"/>
  <c r="G153" i="11" s="1"/>
  <c r="D149" i="11"/>
  <c r="G149" i="11" s="1"/>
  <c r="D152" i="11"/>
  <c r="G152" i="11" s="1"/>
  <c r="D155" i="11"/>
  <c r="G155" i="11" s="1"/>
  <c r="D169" i="11"/>
  <c r="G169" i="11" s="1"/>
  <c r="D161" i="11"/>
  <c r="G161" i="11" s="1"/>
  <c r="D166" i="11"/>
  <c r="G166" i="11" s="1"/>
  <c r="D167" i="11"/>
  <c r="G167" i="11" s="1"/>
  <c r="D148" i="11"/>
  <c r="G148" i="11" s="1"/>
  <c r="D168" i="11"/>
  <c r="D165" i="11"/>
  <c r="D164" i="11"/>
  <c r="D163" i="11"/>
  <c r="D162" i="11"/>
  <c r="D159" i="11"/>
  <c r="D158" i="11"/>
  <c r="E165" i="11"/>
  <c r="F165" i="11" s="1"/>
  <c r="E163" i="11"/>
  <c r="F163" i="11" s="1"/>
  <c r="E158" i="11"/>
  <c r="F158" i="11" s="1"/>
  <c r="E159" i="11"/>
  <c r="F159" i="11" s="1"/>
  <c r="E168" i="11"/>
  <c r="F168" i="11" s="1"/>
  <c r="E164" i="11"/>
  <c r="F164" i="11" s="1"/>
  <c r="E162" i="11"/>
  <c r="F162" i="11" s="1"/>
  <c r="F154" i="11"/>
  <c r="G159" i="11" l="1"/>
  <c r="G165" i="11"/>
  <c r="G154" i="11"/>
  <c r="G162" i="11"/>
  <c r="G168" i="11"/>
  <c r="G163" i="11"/>
  <c r="G158" i="11"/>
  <c r="G164" i="11"/>
  <c r="F490" i="11"/>
  <c r="G490" i="11" s="1"/>
  <c r="F489" i="11"/>
  <c r="G489" i="11" s="1"/>
  <c r="F488" i="11"/>
  <c r="G488" i="11" s="1"/>
  <c r="F487" i="11"/>
  <c r="G487" i="11" s="1"/>
  <c r="F486" i="11"/>
  <c r="G486" i="11" s="1"/>
  <c r="F485" i="11"/>
  <c r="G485" i="11" s="1"/>
  <c r="F484" i="11"/>
  <c r="G484" i="11" s="1"/>
  <c r="F483" i="11"/>
  <c r="G483" i="11" s="1"/>
  <c r="F482" i="11"/>
  <c r="G482" i="11" s="1"/>
  <c r="F481" i="11"/>
  <c r="G481" i="11" s="1"/>
  <c r="D138" i="11"/>
  <c r="E173" i="11"/>
  <c r="E138" i="11"/>
  <c r="F138" i="11" s="1"/>
  <c r="C373" i="10"/>
  <c r="D370" i="10" s="1"/>
  <c r="E54" i="11"/>
  <c r="F54" i="11" s="1"/>
  <c r="D663" i="11"/>
  <c r="E663" i="11"/>
  <c r="F663" i="11" s="1"/>
  <c r="D182" i="11"/>
  <c r="E182" i="11"/>
  <c r="F182" i="11" s="1"/>
  <c r="D210" i="11"/>
  <c r="E210" i="11"/>
  <c r="F210" i="11" s="1"/>
  <c r="D144" i="11"/>
  <c r="E144" i="11"/>
  <c r="F144" i="11" s="1"/>
  <c r="D140" i="11"/>
  <c r="D139" i="11"/>
  <c r="E140" i="11"/>
  <c r="F140" i="11" s="1"/>
  <c r="E139" i="11"/>
  <c r="F139" i="11" s="1"/>
  <c r="D141" i="11"/>
  <c r="E141" i="11"/>
  <c r="F141" i="11" s="1"/>
  <c r="G170" i="11" l="1"/>
  <c r="G139" i="11"/>
  <c r="G141" i="11"/>
  <c r="G140" i="11"/>
  <c r="G144" i="11"/>
  <c r="G182" i="11"/>
  <c r="G663" i="11"/>
  <c r="G138" i="11"/>
  <c r="G210" i="11"/>
  <c r="D12" i="11"/>
  <c r="D13" i="11"/>
  <c r="E13" i="11"/>
  <c r="F13" i="11" s="1"/>
  <c r="E12" i="11"/>
  <c r="F12" i="11" s="1"/>
  <c r="E377" i="11"/>
  <c r="F377" i="11" s="1"/>
  <c r="G377" i="11" s="1"/>
  <c r="E366" i="11"/>
  <c r="F366" i="11" s="1"/>
  <c r="C2882" i="10"/>
  <c r="C2873" i="10"/>
  <c r="D2869" i="10" s="1"/>
  <c r="C2888" i="10"/>
  <c r="E368" i="11"/>
  <c r="F368" i="11" s="1"/>
  <c r="E367" i="11"/>
  <c r="F367" i="11" s="1"/>
  <c r="C2894" i="10"/>
  <c r="D368" i="11" s="1"/>
  <c r="G12" i="11" l="1"/>
  <c r="G368" i="11"/>
  <c r="D2878" i="10"/>
  <c r="D366" i="11" s="1"/>
  <c r="G366" i="11" s="1"/>
  <c r="D2884" i="10"/>
  <c r="D367" i="11" s="1"/>
  <c r="G367" i="11" s="1"/>
  <c r="G13" i="11"/>
  <c r="D358" i="11"/>
  <c r="D357" i="11"/>
  <c r="D356" i="11"/>
  <c r="D355" i="11"/>
  <c r="D354" i="11"/>
  <c r="D353" i="11"/>
  <c r="E357" i="11"/>
  <c r="F357" i="11" s="1"/>
  <c r="E356" i="11"/>
  <c r="F356" i="11" s="1"/>
  <c r="E355" i="11"/>
  <c r="F355" i="11" s="1"/>
  <c r="E354" i="11"/>
  <c r="F354" i="11" s="1"/>
  <c r="E353" i="11"/>
  <c r="F353" i="11" s="1"/>
  <c r="G355" i="11" l="1"/>
  <c r="G356" i="11"/>
  <c r="G353" i="11"/>
  <c r="G357" i="11"/>
  <c r="G354" i="11"/>
  <c r="C2162" i="10"/>
  <c r="D2155" i="10" s="1"/>
  <c r="E250" i="11"/>
  <c r="C2146" i="10"/>
  <c r="D2139" i="10" s="1"/>
  <c r="C2117" i="10"/>
  <c r="D2110" i="10" s="1"/>
  <c r="E236" i="11"/>
  <c r="F236" i="11" s="1"/>
  <c r="C2094" i="10"/>
  <c r="D2083" i="10" s="1"/>
  <c r="D236" i="11" s="1"/>
  <c r="C2775" i="10"/>
  <c r="D2744" i="10" s="1"/>
  <c r="D302" i="11"/>
  <c r="D333" i="11"/>
  <c r="D332" i="11"/>
  <c r="E302" i="11"/>
  <c r="F302" i="11" s="1"/>
  <c r="E333" i="11"/>
  <c r="F333" i="11" s="1"/>
  <c r="E332" i="11"/>
  <c r="F332" i="11" s="1"/>
  <c r="D228" i="11"/>
  <c r="E228" i="11"/>
  <c r="F228" i="11" s="1"/>
  <c r="G64" i="11"/>
  <c r="E65" i="11"/>
  <c r="F65" i="11" s="1"/>
  <c r="G65" i="11" s="1"/>
  <c r="D331" i="11"/>
  <c r="D330" i="11"/>
  <c r="E331" i="11"/>
  <c r="F331" i="11" s="1"/>
  <c r="E330" i="11"/>
  <c r="F330" i="11" s="1"/>
  <c r="D328" i="11"/>
  <c r="E328" i="11"/>
  <c r="F328" i="11" s="1"/>
  <c r="F535" i="11"/>
  <c r="G535" i="11" s="1"/>
  <c r="F534" i="11"/>
  <c r="G534" i="11" s="1"/>
  <c r="F533" i="11"/>
  <c r="G533" i="11" s="1"/>
  <c r="F532" i="11"/>
  <c r="G532" i="11" s="1"/>
  <c r="F531" i="11"/>
  <c r="G531" i="11" s="1"/>
  <c r="F530" i="11"/>
  <c r="G530" i="11" s="1"/>
  <c r="F529" i="11"/>
  <c r="G529" i="11" s="1"/>
  <c r="F528" i="11"/>
  <c r="G528" i="11" s="1"/>
  <c r="F527" i="11"/>
  <c r="G527" i="11" s="1"/>
  <c r="F526" i="11"/>
  <c r="G526" i="11" s="1"/>
  <c r="F525" i="11"/>
  <c r="G525" i="11" s="1"/>
  <c r="F524" i="11"/>
  <c r="G524" i="11" s="1"/>
  <c r="F523" i="11"/>
  <c r="G523" i="11" s="1"/>
  <c r="F522" i="11"/>
  <c r="G522" i="11" s="1"/>
  <c r="F521" i="11"/>
  <c r="G521" i="11" s="1"/>
  <c r="F520" i="11"/>
  <c r="G520" i="11" s="1"/>
  <c r="F519" i="11"/>
  <c r="G519" i="11" s="1"/>
  <c r="F518" i="11"/>
  <c r="G518" i="11" s="1"/>
  <c r="F517" i="11"/>
  <c r="G517" i="11" s="1"/>
  <c r="F516" i="11"/>
  <c r="G516" i="11" s="1"/>
  <c r="F515" i="11"/>
  <c r="G515" i="11" s="1"/>
  <c r="F514" i="11"/>
  <c r="G514" i="11" s="1"/>
  <c r="F513" i="11"/>
  <c r="G513" i="11" s="1"/>
  <c r="F512" i="11"/>
  <c r="G512" i="11" s="1"/>
  <c r="F511" i="11"/>
  <c r="G511" i="11" s="1"/>
  <c r="F510" i="11"/>
  <c r="G510" i="11" s="1"/>
  <c r="F509" i="11"/>
  <c r="G509" i="11" s="1"/>
  <c r="F508" i="11"/>
  <c r="G508" i="11" s="1"/>
  <c r="F507" i="11"/>
  <c r="G507" i="11" s="1"/>
  <c r="F506" i="11"/>
  <c r="G506" i="11" s="1"/>
  <c r="F505" i="11"/>
  <c r="G505" i="11" s="1"/>
  <c r="F504" i="11"/>
  <c r="G504" i="11" s="1"/>
  <c r="F503" i="11"/>
  <c r="G503" i="11" s="1"/>
  <c r="F502" i="11"/>
  <c r="G502" i="11" s="1"/>
  <c r="F501" i="11"/>
  <c r="G501" i="11" s="1"/>
  <c r="F500" i="11"/>
  <c r="G500" i="11" s="1"/>
  <c r="F499" i="11"/>
  <c r="G499" i="11" s="1"/>
  <c r="F498" i="11"/>
  <c r="G498" i="11" s="1"/>
  <c r="F497" i="11"/>
  <c r="G497" i="11" s="1"/>
  <c r="F496" i="11"/>
  <c r="G496" i="11" s="1"/>
  <c r="F495" i="11"/>
  <c r="G495" i="11" s="1"/>
  <c r="F494" i="11"/>
  <c r="G494" i="11" s="1"/>
  <c r="F493" i="11"/>
  <c r="G493" i="11" s="1"/>
  <c r="F650" i="11"/>
  <c r="G650" i="11" s="1"/>
  <c r="F578" i="11"/>
  <c r="G578" i="11" s="1"/>
  <c r="D592" i="11"/>
  <c r="D591" i="11"/>
  <c r="D202" i="11"/>
  <c r="E202" i="11"/>
  <c r="F202" i="11" s="1"/>
  <c r="D87" i="11"/>
  <c r="E87" i="11"/>
  <c r="F87" i="11" s="1"/>
  <c r="D237" i="11"/>
  <c r="D235" i="11"/>
  <c r="F721" i="11"/>
  <c r="D721" i="11"/>
  <c r="E237" i="11"/>
  <c r="F237" i="11" s="1"/>
  <c r="E235" i="11"/>
  <c r="F235" i="11" s="1"/>
  <c r="F720" i="11"/>
  <c r="D720" i="11"/>
  <c r="F719" i="11"/>
  <c r="F718" i="11"/>
  <c r="D719" i="11"/>
  <c r="D718" i="11"/>
  <c r="C2055" i="10"/>
  <c r="D2050" i="10" s="1"/>
  <c r="D234" i="11"/>
  <c r="D233" i="11"/>
  <c r="E233" i="11"/>
  <c r="F233" i="11" s="1"/>
  <c r="E234" i="11"/>
  <c r="F234" i="11" s="1"/>
  <c r="D238" i="11"/>
  <c r="E238" i="11"/>
  <c r="F238" i="11" s="1"/>
  <c r="D717" i="11"/>
  <c r="D716" i="11"/>
  <c r="F717" i="11"/>
  <c r="F716" i="11"/>
  <c r="C1659" i="10"/>
  <c r="E212" i="11"/>
  <c r="F212" i="11" s="1"/>
  <c r="C4704" i="10"/>
  <c r="D682" i="11"/>
  <c r="D681" i="11"/>
  <c r="F682" i="11"/>
  <c r="F681" i="11"/>
  <c r="C4805" i="10"/>
  <c r="C4648" i="10"/>
  <c r="C4672" i="10"/>
  <c r="C4664" i="10"/>
  <c r="C4694" i="10"/>
  <c r="F688" i="11"/>
  <c r="C4823" i="10"/>
  <c r="C4637" i="10"/>
  <c r="D683" i="11"/>
  <c r="F683" i="11"/>
  <c r="F706" i="11"/>
  <c r="C4777" i="10"/>
  <c r="C4783" i="10"/>
  <c r="C4764" i="10"/>
  <c r="C4772" i="10"/>
  <c r="C4680" i="10"/>
  <c r="F687" i="11"/>
  <c r="F689" i="11"/>
  <c r="C4810" i="10"/>
  <c r="C4740" i="10"/>
  <c r="C4655" i="10"/>
  <c r="F686" i="11"/>
  <c r="C4798" i="10"/>
  <c r="C4716" i="10"/>
  <c r="C4727" i="10"/>
  <c r="F697" i="11"/>
  <c r="F698" i="11"/>
  <c r="C4748" i="10"/>
  <c r="F707" i="11"/>
  <c r="C4793" i="10"/>
  <c r="D4790" i="10" s="1"/>
  <c r="C4788" i="10"/>
  <c r="D4785" i="10" s="1"/>
  <c r="F709" i="11"/>
  <c r="F708" i="11"/>
  <c r="F711" i="11"/>
  <c r="C4733" i="10"/>
  <c r="C4721" i="10"/>
  <c r="F696" i="11"/>
  <c r="C4709" i="10"/>
  <c r="F695" i="11"/>
  <c r="F694" i="11"/>
  <c r="C4815" i="10"/>
  <c r="F712" i="11"/>
  <c r="F714" i="11"/>
  <c r="F710" i="11"/>
  <c r="F713" i="11"/>
  <c r="F705" i="11"/>
  <c r="F685" i="11"/>
  <c r="F704" i="11"/>
  <c r="C4699" i="10"/>
  <c r="F693" i="11"/>
  <c r="F700" i="11"/>
  <c r="F699" i="11"/>
  <c r="F692" i="11"/>
  <c r="C4687" i="10"/>
  <c r="F691" i="11"/>
  <c r="F702" i="11"/>
  <c r="F703" i="11"/>
  <c r="C4753" i="10"/>
  <c r="C2071" i="10"/>
  <c r="D2060" i="10" s="1"/>
  <c r="E232" i="11"/>
  <c r="F232" i="11" s="1"/>
  <c r="C1982" i="10"/>
  <c r="D1978" i="10" s="1"/>
  <c r="D209" i="11"/>
  <c r="E209" i="11"/>
  <c r="F209" i="11" s="1"/>
  <c r="E207" i="11"/>
  <c r="F207" i="11" s="1"/>
  <c r="C1573" i="10"/>
  <c r="C1304" i="10"/>
  <c r="D1252" i="10" s="1"/>
  <c r="G683" i="11" l="1"/>
  <c r="G719" i="11"/>
  <c r="G682" i="11"/>
  <c r="G717" i="11"/>
  <c r="G720" i="11"/>
  <c r="G721" i="11"/>
  <c r="G681" i="11"/>
  <c r="G716" i="11"/>
  <c r="G718" i="11"/>
  <c r="G87" i="11"/>
  <c r="G238" i="11"/>
  <c r="G234" i="11"/>
  <c r="G236" i="11"/>
  <c r="G333" i="11"/>
  <c r="G233" i="11"/>
  <c r="G302" i="11"/>
  <c r="G235" i="11"/>
  <c r="G330" i="11"/>
  <c r="G209" i="11"/>
  <c r="G237" i="11"/>
  <c r="G202" i="11"/>
  <c r="G328" i="11"/>
  <c r="G331" i="11"/>
  <c r="G228" i="11"/>
  <c r="G332" i="11"/>
  <c r="D4640" i="10"/>
  <c r="D685" i="11" s="1"/>
  <c r="G685" i="11" s="1"/>
  <c r="D4723" i="10"/>
  <c r="D698" i="11" s="1"/>
  <c r="G698" i="11" s="1"/>
  <c r="D4650" i="10"/>
  <c r="D686" i="11" s="1"/>
  <c r="G686" i="11" s="1"/>
  <c r="D4779" i="10"/>
  <c r="D707" i="11" s="1"/>
  <c r="G707" i="11" s="1"/>
  <c r="D4689" i="10"/>
  <c r="D692" i="11" s="1"/>
  <c r="G692" i="11" s="1"/>
  <c r="D4800" i="10"/>
  <c r="D711" i="11" s="1"/>
  <c r="G711" i="11" s="1"/>
  <c r="D1653" i="10"/>
  <c r="D212" i="11" s="1"/>
  <c r="G212" i="11" s="1"/>
  <c r="D3431" i="10"/>
  <c r="D587" i="11" s="1"/>
  <c r="D4683" i="10"/>
  <c r="D691" i="11" s="1"/>
  <c r="G691" i="11" s="1"/>
  <c r="D4718" i="10"/>
  <c r="D697" i="11" s="1"/>
  <c r="G697" i="11" s="1"/>
  <c r="D4743" i="10"/>
  <c r="D702" i="11" s="1"/>
  <c r="G702" i="11" s="1"/>
  <c r="D4711" i="10"/>
  <c r="D696" i="11" s="1"/>
  <c r="G696" i="11" s="1"/>
  <c r="D4735" i="10"/>
  <c r="D700" i="11" s="1"/>
  <c r="G700" i="11" s="1"/>
  <c r="D4674" i="10"/>
  <c r="D689" i="11" s="1"/>
  <c r="G689" i="11" s="1"/>
  <c r="D4774" i="10"/>
  <c r="D706" i="11" s="1"/>
  <c r="G706" i="11" s="1"/>
  <c r="D4657" i="10"/>
  <c r="D687" i="11" s="1"/>
  <c r="G687" i="11" s="1"/>
  <c r="D4701" i="10"/>
  <c r="D694" i="11" s="1"/>
  <c r="G694" i="11" s="1"/>
  <c r="D3424" i="10"/>
  <c r="D586" i="11" s="1"/>
  <c r="D3440" i="10"/>
  <c r="D588" i="11" s="1"/>
  <c r="D4755" i="10"/>
  <c r="D704" i="11" s="1"/>
  <c r="G704" i="11" s="1"/>
  <c r="D1568" i="10"/>
  <c r="D207" i="11" s="1"/>
  <c r="G207" i="11" s="1"/>
  <c r="D4750" i="10"/>
  <c r="D703" i="11" s="1"/>
  <c r="G703" i="11" s="1"/>
  <c r="D4696" i="10"/>
  <c r="D693" i="11" s="1"/>
  <c r="G693" i="11" s="1"/>
  <c r="D4812" i="10"/>
  <c r="D713" i="11" s="1"/>
  <c r="G713" i="11" s="1"/>
  <c r="D4706" i="10"/>
  <c r="D695" i="11" s="1"/>
  <c r="G695" i="11" s="1"/>
  <c r="D4729" i="10"/>
  <c r="D699" i="11" s="1"/>
  <c r="G699" i="11" s="1"/>
  <c r="D4795" i="10"/>
  <c r="D710" i="11" s="1"/>
  <c r="G710" i="11" s="1"/>
  <c r="D4807" i="10"/>
  <c r="D712" i="11" s="1"/>
  <c r="G712" i="11" s="1"/>
  <c r="D4766" i="10"/>
  <c r="D705" i="11" s="1"/>
  <c r="G705" i="11" s="1"/>
  <c r="D4817" i="10"/>
  <c r="D714" i="11" s="1"/>
  <c r="G714" i="11" s="1"/>
  <c r="D4666" i="10"/>
  <c r="D688" i="11" s="1"/>
  <c r="G688" i="11" s="1"/>
  <c r="D232" i="11"/>
  <c r="G232" i="11" s="1"/>
  <c r="D709" i="11"/>
  <c r="G709" i="11" s="1"/>
  <c r="D708" i="11"/>
  <c r="G708" i="11" s="1"/>
  <c r="D1204" i="10"/>
  <c r="D204" i="11"/>
  <c r="E204" i="11"/>
  <c r="F204" i="11" s="1"/>
  <c r="E211" i="11"/>
  <c r="F211" i="11" s="1"/>
  <c r="G211" i="11" s="1"/>
  <c r="C1195" i="10"/>
  <c r="C1198" i="10" s="1"/>
  <c r="C1032" i="10"/>
  <c r="D178" i="11"/>
  <c r="D177" i="11"/>
  <c r="D176" i="11"/>
  <c r="D175" i="11"/>
  <c r="D174" i="11"/>
  <c r="D183" i="11"/>
  <c r="E183" i="11"/>
  <c r="F183" i="11" s="1"/>
  <c r="E180" i="11"/>
  <c r="F180" i="11" s="1"/>
  <c r="E178" i="11"/>
  <c r="F178" i="11" s="1"/>
  <c r="E177" i="11"/>
  <c r="F177" i="11" s="1"/>
  <c r="E176" i="11"/>
  <c r="F176" i="11" s="1"/>
  <c r="E175" i="11"/>
  <c r="F175" i="11" s="1"/>
  <c r="E174" i="11"/>
  <c r="F174" i="11" s="1"/>
  <c r="C1861" i="10"/>
  <c r="D1858" i="10" s="1"/>
  <c r="C2030" i="10"/>
  <c r="C342" i="10"/>
  <c r="E219" i="11"/>
  <c r="F219" i="11" s="1"/>
  <c r="C1996" i="10"/>
  <c r="C1989" i="10"/>
  <c r="D1863" i="10"/>
  <c r="D223" i="11"/>
  <c r="D222" i="11"/>
  <c r="E224" i="11"/>
  <c r="F224" i="11" s="1"/>
  <c r="E223" i="11"/>
  <c r="F223" i="11" s="1"/>
  <c r="E222" i="11"/>
  <c r="F222" i="11" s="1"/>
  <c r="D244" i="11"/>
  <c r="E244" i="11"/>
  <c r="F244" i="11" s="1"/>
  <c r="D221" i="11"/>
  <c r="E221" i="11"/>
  <c r="F221" i="11" s="1"/>
  <c r="D220" i="11"/>
  <c r="E220" i="11"/>
  <c r="F220" i="11" s="1"/>
  <c r="E218" i="11"/>
  <c r="F218" i="11" s="1"/>
  <c r="D213" i="11"/>
  <c r="E213" i="11"/>
  <c r="F213" i="11" s="1"/>
  <c r="E215" i="11"/>
  <c r="F215" i="11" s="1"/>
  <c r="E214" i="11"/>
  <c r="F214" i="11" s="1"/>
  <c r="C1071" i="10"/>
  <c r="C1089" i="10"/>
  <c r="E194" i="11"/>
  <c r="F194" i="11" s="1"/>
  <c r="E195" i="11"/>
  <c r="F195" i="11" s="1"/>
  <c r="C1168" i="10"/>
  <c r="D1142" i="10" s="1"/>
  <c r="C1140" i="10"/>
  <c r="C1123" i="10"/>
  <c r="E197" i="11"/>
  <c r="F197" i="11" s="1"/>
  <c r="E196" i="11"/>
  <c r="F196" i="11" s="1"/>
  <c r="C1002" i="10"/>
  <c r="C1037" i="10"/>
  <c r="D1034" i="10" s="1"/>
  <c r="C1027" i="10"/>
  <c r="D1024" i="10" s="1"/>
  <c r="D327" i="10" l="1"/>
  <c r="C345" i="10"/>
  <c r="G213" i="11"/>
  <c r="G174" i="11"/>
  <c r="G178" i="11"/>
  <c r="G175" i="11"/>
  <c r="G176" i="11"/>
  <c r="G183" i="11"/>
  <c r="G177" i="11"/>
  <c r="C77" i="13"/>
  <c r="G223" i="11"/>
  <c r="G221" i="11"/>
  <c r="G220" i="11"/>
  <c r="G244" i="11"/>
  <c r="G222" i="11"/>
  <c r="G204" i="11"/>
  <c r="D999" i="10"/>
  <c r="D173" i="11" s="1"/>
  <c r="D1125" i="10"/>
  <c r="D197" i="11" s="1"/>
  <c r="G197" i="11" s="1"/>
  <c r="D1991" i="10"/>
  <c r="D219" i="11" s="1"/>
  <c r="G219" i="11" s="1"/>
  <c r="D1066" i="10"/>
  <c r="D194" i="11" s="1"/>
  <c r="G194" i="11" s="1"/>
  <c r="D215" i="11"/>
  <c r="G215" i="11" s="1"/>
  <c r="D1664" i="10"/>
  <c r="D214" i="11" s="1"/>
  <c r="G214" i="11" s="1"/>
  <c r="D1073" i="10"/>
  <c r="D195" i="11" s="1"/>
  <c r="G195" i="11" s="1"/>
  <c r="D1091" i="10"/>
  <c r="D196" i="11" s="1"/>
  <c r="G196" i="11" s="1"/>
  <c r="D1984" i="10"/>
  <c r="D218" i="11" s="1"/>
  <c r="G218" i="11" s="1"/>
  <c r="D2021" i="10"/>
  <c r="D224" i="11" s="1"/>
  <c r="G224" i="11" s="1"/>
  <c r="D1029" i="10"/>
  <c r="D180" i="11" s="1"/>
  <c r="G180" i="11" s="1"/>
  <c r="C1177" i="10"/>
  <c r="C1178" i="10" s="1"/>
  <c r="C1197" i="10" s="1"/>
  <c r="C1199" i="10" s="1"/>
  <c r="D1171" i="10" s="1"/>
  <c r="C997" i="10"/>
  <c r="D994" i="10" s="1"/>
  <c r="D662" i="11"/>
  <c r="D50" i="11"/>
  <c r="D49" i="11"/>
  <c r="E662" i="11"/>
  <c r="F662" i="11" s="1"/>
  <c r="E50" i="11"/>
  <c r="F50" i="11" s="1"/>
  <c r="E49" i="11"/>
  <c r="F49" i="11" s="1"/>
  <c r="D117" i="11"/>
  <c r="E117" i="11"/>
  <c r="F117" i="11" s="1"/>
  <c r="D129" i="11"/>
  <c r="E129" i="11"/>
  <c r="F129" i="11" s="1"/>
  <c r="E128" i="11"/>
  <c r="F128" i="11" s="1"/>
  <c r="G128" i="11" s="1"/>
  <c r="D130" i="11"/>
  <c r="D131" i="11"/>
  <c r="D132" i="11"/>
  <c r="D134" i="11"/>
  <c r="E134" i="11"/>
  <c r="F134" i="11" s="1"/>
  <c r="D133" i="11"/>
  <c r="E133" i="11"/>
  <c r="F133" i="11" s="1"/>
  <c r="E131" i="11"/>
  <c r="F131" i="11" s="1"/>
  <c r="D122" i="11"/>
  <c r="E122" i="11"/>
  <c r="F122" i="11" s="1"/>
  <c r="D112" i="11"/>
  <c r="E112" i="11"/>
  <c r="F112" i="11" s="1"/>
  <c r="D262" i="11"/>
  <c r="E262" i="11"/>
  <c r="F262" i="11" s="1"/>
  <c r="P77" i="13" l="1"/>
  <c r="K77" i="13"/>
  <c r="I77" i="13"/>
  <c r="H77" i="13"/>
  <c r="L77" i="13"/>
  <c r="O77" i="13"/>
  <c r="J77" i="13"/>
  <c r="N77" i="13"/>
  <c r="Q77" i="13"/>
  <c r="M77" i="13"/>
  <c r="G112" i="11"/>
  <c r="G122" i="11"/>
  <c r="G134" i="11"/>
  <c r="G117" i="11"/>
  <c r="G49" i="11"/>
  <c r="G662" i="11"/>
  <c r="C69" i="13" s="1"/>
  <c r="G50" i="11"/>
  <c r="G133" i="11"/>
  <c r="G131" i="11"/>
  <c r="G129" i="11"/>
  <c r="G262" i="11"/>
  <c r="C706" i="10"/>
  <c r="D689" i="10" s="1"/>
  <c r="C426" i="10"/>
  <c r="D409" i="10" s="1"/>
  <c r="C534" i="10"/>
  <c r="C536" i="10" s="1"/>
  <c r="D483" i="10" s="1"/>
  <c r="C479" i="10"/>
  <c r="C481" i="10" s="1"/>
  <c r="D428" i="10" s="1"/>
  <c r="C667" i="10"/>
  <c r="D620" i="10" s="1"/>
  <c r="C618" i="10"/>
  <c r="D571" i="10" s="1"/>
  <c r="D580" i="11"/>
  <c r="C687" i="10"/>
  <c r="E72" i="11"/>
  <c r="F72" i="11" s="1"/>
  <c r="C4011" i="10"/>
  <c r="C4013" i="10" s="1"/>
  <c r="C3333" i="10"/>
  <c r="C3335" i="10" s="1"/>
  <c r="C3347" i="10"/>
  <c r="C3349" i="10" s="1"/>
  <c r="E208" i="11"/>
  <c r="F208" i="11" s="1"/>
  <c r="D208" i="11"/>
  <c r="C569" i="10"/>
  <c r="E75" i="11"/>
  <c r="F75" i="11" s="1"/>
  <c r="C759" i="10"/>
  <c r="D753" i="10" s="1"/>
  <c r="C549" i="10"/>
  <c r="D546" i="10" s="1"/>
  <c r="E82" i="11"/>
  <c r="F82" i="11" s="1"/>
  <c r="E83" i="11"/>
  <c r="F83" i="11" s="1"/>
  <c r="E86" i="11"/>
  <c r="F86" i="11" s="1"/>
  <c r="E88" i="11"/>
  <c r="F88" i="11" s="1"/>
  <c r="E15" i="11"/>
  <c r="F15" i="11" s="1"/>
  <c r="D14" i="11"/>
  <c r="D15" i="11"/>
  <c r="C35" i="10"/>
  <c r="C25" i="10"/>
  <c r="E14" i="11"/>
  <c r="F14" i="11" s="1"/>
  <c r="C401" i="10"/>
  <c r="D398" i="10" s="1"/>
  <c r="C393" i="10"/>
  <c r="D390" i="10" s="1"/>
  <c r="C778" i="10"/>
  <c r="C780" i="10" s="1"/>
  <c r="C782" i="10" s="1"/>
  <c r="C793" i="10"/>
  <c r="C795" i="10" s="1"/>
  <c r="C798" i="10" s="1"/>
  <c r="D790" i="10" s="1"/>
  <c r="C770" i="10"/>
  <c r="C772" i="10" s="1"/>
  <c r="C773" i="10" s="1"/>
  <c r="D767" i="10" s="1"/>
  <c r="D46" i="11"/>
  <c r="D45" i="11"/>
  <c r="D41" i="11"/>
  <c r="E41" i="11"/>
  <c r="F41" i="11" s="1"/>
  <c r="E46" i="11"/>
  <c r="F46" i="11" s="1"/>
  <c r="E45" i="11"/>
  <c r="F45" i="11" s="1"/>
  <c r="C300" i="10"/>
  <c r="E38" i="11"/>
  <c r="F38" i="11" s="1"/>
  <c r="D37" i="11"/>
  <c r="E37" i="11"/>
  <c r="F37" i="11" s="1"/>
  <c r="D16" i="11"/>
  <c r="E16" i="11"/>
  <c r="F16" i="11" s="1"/>
  <c r="E32" i="11"/>
  <c r="F32" i="11" s="1"/>
  <c r="E20" i="11"/>
  <c r="F20" i="11" s="1"/>
  <c r="E18" i="11"/>
  <c r="F18" i="11" s="1"/>
  <c r="E17" i="11"/>
  <c r="F17" i="11" s="1"/>
  <c r="D32" i="11"/>
  <c r="D17" i="11"/>
  <c r="C55" i="10"/>
  <c r="G51" i="11" l="1"/>
  <c r="C13" i="13" s="1"/>
  <c r="D13" i="13" s="1"/>
  <c r="G15" i="11"/>
  <c r="G32" i="11"/>
  <c r="E69" i="13"/>
  <c r="D69" i="13"/>
  <c r="G45" i="11"/>
  <c r="G37" i="11"/>
  <c r="G46" i="11"/>
  <c r="G17" i="11"/>
  <c r="G16" i="11"/>
  <c r="G41" i="11"/>
  <c r="G14" i="11"/>
  <c r="G208" i="11"/>
  <c r="D48" i="10"/>
  <c r="D18" i="11" s="1"/>
  <c r="G18" i="11" s="1"/>
  <c r="D551" i="10"/>
  <c r="D72" i="11" s="1"/>
  <c r="G72" i="11" s="1"/>
  <c r="D669" i="10"/>
  <c r="D75" i="11" s="1"/>
  <c r="G75" i="11" s="1"/>
  <c r="G20" i="11"/>
  <c r="D297" i="10"/>
  <c r="D38" i="11" s="1"/>
  <c r="G38" i="11" s="1"/>
  <c r="D54" i="11"/>
  <c r="G54" i="11" s="1"/>
  <c r="C4014" i="10"/>
  <c r="C4016" i="10" s="1"/>
  <c r="C3350" i="10"/>
  <c r="C3336" i="10"/>
  <c r="D3330" i="10" l="1"/>
  <c r="D575" i="11" s="1"/>
  <c r="D4006" i="10"/>
  <c r="D594" i="11" s="1"/>
  <c r="D3342" i="10"/>
  <c r="D577" i="11" s="1"/>
  <c r="D67" i="11" l="1"/>
  <c r="D100" i="11" l="1"/>
  <c r="D99" i="11"/>
  <c r="D98" i="11"/>
  <c r="D97" i="11"/>
  <c r="E96" i="11"/>
  <c r="F96" i="11" s="1"/>
  <c r="E97" i="11"/>
  <c r="F97" i="11" s="1"/>
  <c r="E98" i="11"/>
  <c r="F98" i="11" s="1"/>
  <c r="E99" i="11"/>
  <c r="F99" i="11" s="1"/>
  <c r="E100" i="11"/>
  <c r="F100" i="11" s="1"/>
  <c r="D103" i="11"/>
  <c r="E103" i="11"/>
  <c r="F103" i="11" s="1"/>
  <c r="D101" i="11"/>
  <c r="E101" i="11"/>
  <c r="F101" i="11" s="1"/>
  <c r="C8" i="13"/>
  <c r="G101" i="11" l="1"/>
  <c r="G97" i="11"/>
  <c r="G98" i="11"/>
  <c r="G103" i="11"/>
  <c r="G99" i="11"/>
  <c r="G100" i="11"/>
  <c r="D82" i="11"/>
  <c r="G82" i="11" s="1"/>
  <c r="D362" i="11"/>
  <c r="D361" i="11"/>
  <c r="D360" i="11"/>
  <c r="E360" i="11"/>
  <c r="F360" i="11" s="1"/>
  <c r="E361" i="11"/>
  <c r="F361" i="11" s="1"/>
  <c r="E362" i="11"/>
  <c r="F362" i="11" s="1"/>
  <c r="D338" i="11"/>
  <c r="E338" i="11"/>
  <c r="F338" i="11" s="1"/>
  <c r="G338" i="11" l="1"/>
  <c r="G360" i="11"/>
  <c r="G361" i="11"/>
  <c r="G362" i="11"/>
  <c r="F651" i="11"/>
  <c r="G651" i="11" s="1"/>
  <c r="F618" i="11"/>
  <c r="G618" i="11" s="1"/>
  <c r="F619" i="11"/>
  <c r="G619" i="11" s="1"/>
  <c r="E316" i="11" l="1"/>
  <c r="F316" i="11" s="1"/>
  <c r="E301" i="11"/>
  <c r="F301" i="11" s="1"/>
  <c r="F303" i="11"/>
  <c r="E304" i="11"/>
  <c r="F304" i="11" s="1"/>
  <c r="D303" i="11"/>
  <c r="E206" i="11"/>
  <c r="F206" i="11" s="1"/>
  <c r="D227" i="11"/>
  <c r="E227" i="11"/>
  <c r="F227" i="11" s="1"/>
  <c r="D346" i="11"/>
  <c r="E346" i="11"/>
  <c r="F346" i="11" s="1"/>
  <c r="G303" i="11" l="1"/>
  <c r="G227" i="11"/>
  <c r="G346" i="11"/>
  <c r="F649" i="11"/>
  <c r="G649" i="11" s="1"/>
  <c r="F652" i="11"/>
  <c r="G652" i="11" s="1"/>
  <c r="F653" i="11"/>
  <c r="G653" i="11" s="1"/>
  <c r="F655" i="11"/>
  <c r="G655" i="11" s="1"/>
  <c r="F656" i="11"/>
  <c r="G656" i="11" s="1"/>
  <c r="F654" i="11"/>
  <c r="G654" i="11" s="1"/>
  <c r="D267" i="11"/>
  <c r="E267" i="11"/>
  <c r="F267" i="11" s="1"/>
  <c r="D70" i="11"/>
  <c r="E70" i="11"/>
  <c r="F70" i="11" s="1"/>
  <c r="G70" i="11" l="1"/>
  <c r="G267" i="11"/>
  <c r="F631" i="11"/>
  <c r="G631" i="11" s="1"/>
  <c r="E266" i="11" l="1"/>
  <c r="F266" i="11" s="1"/>
  <c r="D266" i="11"/>
  <c r="F620" i="11"/>
  <c r="G620" i="11" s="1"/>
  <c r="E60" i="11"/>
  <c r="F60" i="11" s="1"/>
  <c r="D95" i="11"/>
  <c r="E94" i="11"/>
  <c r="F94" i="11" s="1"/>
  <c r="E95" i="11"/>
  <c r="F95" i="11" s="1"/>
  <c r="G95" i="11" l="1"/>
  <c r="G266" i="11"/>
  <c r="D265" i="11"/>
  <c r="D264" i="11"/>
  <c r="D263" i="11"/>
  <c r="D261" i="11"/>
  <c r="D260" i="11"/>
  <c r="D259" i="11"/>
  <c r="D258" i="11"/>
  <c r="D257" i="11"/>
  <c r="D256" i="11"/>
  <c r="D269" i="11"/>
  <c r="E269" i="11"/>
  <c r="F269" i="11" s="1"/>
  <c r="E265" i="11"/>
  <c r="F265" i="11" s="1"/>
  <c r="E264" i="11"/>
  <c r="F264" i="11" s="1"/>
  <c r="E263" i="11"/>
  <c r="F263" i="11" s="1"/>
  <c r="E261" i="11"/>
  <c r="F261" i="11" s="1"/>
  <c r="E260" i="11"/>
  <c r="F260" i="11" s="1"/>
  <c r="E259" i="11"/>
  <c r="F259" i="11" s="1"/>
  <c r="E258" i="11"/>
  <c r="F258" i="11" s="1"/>
  <c r="E257" i="11"/>
  <c r="F257" i="11" s="1"/>
  <c r="E256" i="11"/>
  <c r="F256" i="11" s="1"/>
  <c r="G258" i="11" l="1"/>
  <c r="G263" i="11"/>
  <c r="G269" i="11"/>
  <c r="G259" i="11"/>
  <c r="G264" i="11"/>
  <c r="G256" i="11"/>
  <c r="G260" i="11"/>
  <c r="G265" i="11"/>
  <c r="G257" i="11"/>
  <c r="G261" i="11"/>
  <c r="D390" i="11"/>
  <c r="D389" i="11"/>
  <c r="D388" i="11"/>
  <c r="G388" i="11" s="1"/>
  <c r="D376" i="11"/>
  <c r="D375" i="11"/>
  <c r="D374" i="11"/>
  <c r="D371" i="11"/>
  <c r="D365" i="11"/>
  <c r="D364" i="11"/>
  <c r="D278" i="11"/>
  <c r="D277" i="11"/>
  <c r="E275" i="11"/>
  <c r="F275" i="11" s="1"/>
  <c r="G275" i="11" s="1"/>
  <c r="E274" i="11"/>
  <c r="F274" i="11" s="1"/>
  <c r="D274" i="11"/>
  <c r="D271" i="11"/>
  <c r="E271" i="11"/>
  <c r="F271" i="11" s="1"/>
  <c r="E276" i="11"/>
  <c r="F276" i="11" s="1"/>
  <c r="E277" i="11"/>
  <c r="F277" i="11" s="1"/>
  <c r="E278" i="11"/>
  <c r="F278" i="11" s="1"/>
  <c r="E279" i="11"/>
  <c r="F279" i="11" s="1"/>
  <c r="D395" i="11"/>
  <c r="E395" i="11"/>
  <c r="F395" i="11" s="1"/>
  <c r="E477" i="11"/>
  <c r="F477" i="11" s="1"/>
  <c r="E364" i="11"/>
  <c r="F364" i="11" s="1"/>
  <c r="E365" i="11"/>
  <c r="F365" i="11" s="1"/>
  <c r="E371" i="11"/>
  <c r="F371" i="11" s="1"/>
  <c r="E374" i="11"/>
  <c r="F374" i="11" s="1"/>
  <c r="E375" i="11"/>
  <c r="F375" i="11" s="1"/>
  <c r="E376" i="11"/>
  <c r="F376" i="11" s="1"/>
  <c r="E389" i="11"/>
  <c r="F389" i="11" s="1"/>
  <c r="E390" i="11"/>
  <c r="F390" i="11" s="1"/>
  <c r="F599" i="11"/>
  <c r="G599" i="11" s="1"/>
  <c r="F612" i="11"/>
  <c r="G612" i="11" s="1"/>
  <c r="F611" i="11"/>
  <c r="G611" i="11" s="1"/>
  <c r="F610" i="11"/>
  <c r="G610" i="11" s="1"/>
  <c r="F609" i="11"/>
  <c r="G609" i="11" s="1"/>
  <c r="F608" i="11"/>
  <c r="G608" i="11" s="1"/>
  <c r="F607" i="11"/>
  <c r="G607" i="11" s="1"/>
  <c r="F606" i="11"/>
  <c r="G606" i="11" s="1"/>
  <c r="F604" i="11"/>
  <c r="G604" i="11" s="1"/>
  <c r="F603" i="11"/>
  <c r="G603" i="11" s="1"/>
  <c r="F601" i="11"/>
  <c r="G601" i="11" s="1"/>
  <c r="F600" i="11"/>
  <c r="G600" i="11" s="1"/>
  <c r="F624" i="11"/>
  <c r="G624" i="11" s="1"/>
  <c r="F622" i="11"/>
  <c r="G622" i="11" s="1"/>
  <c r="F621" i="11"/>
  <c r="G621" i="11" s="1"/>
  <c r="F614" i="11"/>
  <c r="G614" i="11" s="1"/>
  <c r="F613" i="11"/>
  <c r="G613" i="11" s="1"/>
  <c r="E659" i="11"/>
  <c r="F659" i="11" s="1"/>
  <c r="F657" i="11"/>
  <c r="G657" i="11" s="1"/>
  <c r="F647" i="11"/>
  <c r="G647" i="11" s="1"/>
  <c r="F646" i="11"/>
  <c r="G646" i="11" s="1"/>
  <c r="F630" i="11"/>
  <c r="G630" i="11" s="1"/>
  <c r="F629" i="11"/>
  <c r="G629" i="11" s="1"/>
  <c r="F627" i="11"/>
  <c r="G627" i="11" s="1"/>
  <c r="F626" i="11"/>
  <c r="G626" i="11" s="1"/>
  <c r="F625" i="11"/>
  <c r="G625" i="11" s="1"/>
  <c r="F576" i="11"/>
  <c r="G576" i="11" s="1"/>
  <c r="G374" i="11" l="1"/>
  <c r="G389" i="11"/>
  <c r="G395" i="11"/>
  <c r="G375" i="11"/>
  <c r="G390" i="11"/>
  <c r="G376" i="11"/>
  <c r="G274" i="11"/>
  <c r="G278" i="11"/>
  <c r="G364" i="11"/>
  <c r="G365" i="11"/>
  <c r="G271" i="11"/>
  <c r="G277" i="11"/>
  <c r="G371" i="11"/>
  <c r="F588" i="11"/>
  <c r="G588" i="11" s="1"/>
  <c r="E358" i="11" l="1"/>
  <c r="F358" i="11" s="1"/>
  <c r="G358" i="11" s="1"/>
  <c r="E351" i="11"/>
  <c r="F351" i="11" s="1"/>
  <c r="D344" i="11"/>
  <c r="E344" i="11"/>
  <c r="F344" i="11" s="1"/>
  <c r="D341" i="11"/>
  <c r="E341" i="11"/>
  <c r="F341" i="11" s="1"/>
  <c r="D478" i="11"/>
  <c r="D477" i="11"/>
  <c r="G477" i="11" s="1"/>
  <c r="E392" i="11"/>
  <c r="F392" i="11" s="1"/>
  <c r="E478" i="11"/>
  <c r="F478" i="11" s="1"/>
  <c r="D286" i="11"/>
  <c r="E286" i="11"/>
  <c r="F286" i="11" s="1"/>
  <c r="E287" i="11"/>
  <c r="F287" i="11" s="1"/>
  <c r="E297" i="11"/>
  <c r="F297" i="11" s="1"/>
  <c r="E299" i="11"/>
  <c r="F299" i="11" s="1"/>
  <c r="E300" i="11"/>
  <c r="F300" i="11" s="1"/>
  <c r="E305" i="11"/>
  <c r="F305" i="11" s="1"/>
  <c r="E306" i="11"/>
  <c r="F306" i="11" s="1"/>
  <c r="E307" i="11"/>
  <c r="F307" i="11" s="1"/>
  <c r="E308" i="11"/>
  <c r="F308" i="11" s="1"/>
  <c r="E309" i="11"/>
  <c r="F309" i="11" s="1"/>
  <c r="E310" i="11"/>
  <c r="F310" i="11" s="1"/>
  <c r="E311" i="11"/>
  <c r="F311" i="11" s="1"/>
  <c r="E312" i="11"/>
  <c r="D311" i="11"/>
  <c r="D310" i="11"/>
  <c r="D309" i="11"/>
  <c r="D307" i="11"/>
  <c r="D308" i="11"/>
  <c r="D306" i="11"/>
  <c r="D305" i="11"/>
  <c r="D304" i="11"/>
  <c r="G304" i="11" s="1"/>
  <c r="D301" i="11"/>
  <c r="G301" i="11" s="1"/>
  <c r="D300" i="11"/>
  <c r="D299" i="11"/>
  <c r="D343" i="11"/>
  <c r="D349" i="11"/>
  <c r="D348" i="11"/>
  <c r="D345" i="11"/>
  <c r="D351" i="11"/>
  <c r="D352" i="11"/>
  <c r="D392" i="11"/>
  <c r="D391" i="11"/>
  <c r="D342" i="11"/>
  <c r="D339" i="11"/>
  <c r="D329" i="11"/>
  <c r="D327" i="11"/>
  <c r="E329" i="11"/>
  <c r="F329" i="11" s="1"/>
  <c r="E327" i="11"/>
  <c r="F327" i="11" s="1"/>
  <c r="D326" i="11"/>
  <c r="D324" i="11"/>
  <c r="D323" i="11"/>
  <c r="D322" i="11"/>
  <c r="D321" i="11"/>
  <c r="D320" i="11"/>
  <c r="E324" i="11"/>
  <c r="F324" i="11" s="1"/>
  <c r="E323" i="11"/>
  <c r="F323" i="11" s="1"/>
  <c r="E322" i="11"/>
  <c r="F322" i="11" s="1"/>
  <c r="D313" i="11"/>
  <c r="E313" i="11"/>
  <c r="F313" i="11" s="1"/>
  <c r="D291" i="11"/>
  <c r="D288" i="11"/>
  <c r="E288" i="11"/>
  <c r="F288" i="11" s="1"/>
  <c r="E291" i="11"/>
  <c r="F291" i="11" s="1"/>
  <c r="E292" i="11"/>
  <c r="F292" i="11" s="1"/>
  <c r="D229" i="11"/>
  <c r="E229" i="11"/>
  <c r="F229" i="11" s="1"/>
  <c r="D249" i="11"/>
  <c r="E249" i="11"/>
  <c r="F249" i="11" s="1"/>
  <c r="F250" i="11"/>
  <c r="D253" i="11"/>
  <c r="E253" i="11"/>
  <c r="F253" i="11" s="1"/>
  <c r="D248" i="11"/>
  <c r="E245" i="11"/>
  <c r="F245" i="11" s="1"/>
  <c r="D245" i="11"/>
  <c r="E248" i="11"/>
  <c r="F248" i="11" s="1"/>
  <c r="D250" i="11"/>
  <c r="D239" i="11"/>
  <c r="E239" i="11"/>
  <c r="F239" i="11" s="1"/>
  <c r="D143" i="11"/>
  <c r="E143" i="11"/>
  <c r="F143" i="11" s="1"/>
  <c r="G299" i="11" l="1"/>
  <c r="G351" i="11"/>
  <c r="G306" i="11"/>
  <c r="G392" i="11"/>
  <c r="G307" i="11"/>
  <c r="G310" i="11"/>
  <c r="G239" i="11"/>
  <c r="G229" i="11"/>
  <c r="G288" i="11"/>
  <c r="G311" i="11"/>
  <c r="G250" i="11"/>
  <c r="G300" i="11"/>
  <c r="G308" i="11"/>
  <c r="G143" i="11"/>
  <c r="G145" i="11" s="1"/>
  <c r="G305" i="11"/>
  <c r="G478" i="11"/>
  <c r="G249" i="11"/>
  <c r="G323" i="11"/>
  <c r="G245" i="11"/>
  <c r="G253" i="11"/>
  <c r="G313" i="11"/>
  <c r="G324" i="11"/>
  <c r="G327" i="11"/>
  <c r="G309" i="11"/>
  <c r="G286" i="11"/>
  <c r="G344" i="11"/>
  <c r="G329" i="11"/>
  <c r="G248" i="11"/>
  <c r="G291" i="11"/>
  <c r="G322" i="11"/>
  <c r="G341" i="11"/>
  <c r="E132" i="11"/>
  <c r="F132" i="11" s="1"/>
  <c r="G132" i="11" s="1"/>
  <c r="E119" i="11"/>
  <c r="F119" i="11" s="1"/>
  <c r="E120" i="11"/>
  <c r="F120" i="11" s="1"/>
  <c r="E123" i="11"/>
  <c r="F123" i="11" s="1"/>
  <c r="E130" i="11"/>
  <c r="F130" i="11" s="1"/>
  <c r="G130" i="11" s="1"/>
  <c r="D123" i="11"/>
  <c r="D120" i="11"/>
  <c r="D119" i="11"/>
  <c r="D110" i="11"/>
  <c r="D109" i="11"/>
  <c r="D108" i="11"/>
  <c r="E109" i="11"/>
  <c r="F109" i="11" s="1"/>
  <c r="E110" i="11"/>
  <c r="F110" i="11" s="1"/>
  <c r="E108" i="11"/>
  <c r="F108" i="11" s="1"/>
  <c r="D181" i="11"/>
  <c r="D179" i="11"/>
  <c r="G120" i="11" l="1"/>
  <c r="G119" i="11"/>
  <c r="G123" i="11"/>
  <c r="G110" i="11"/>
  <c r="G108" i="11"/>
  <c r="G109" i="11"/>
  <c r="C29" i="13"/>
  <c r="O29" i="13" l="1"/>
  <c r="P29" i="13"/>
  <c r="N29" i="13"/>
  <c r="M29" i="13"/>
  <c r="G136" i="11"/>
  <c r="C25" i="13" s="1"/>
  <c r="F25" i="13" l="1"/>
  <c r="J25" i="13"/>
  <c r="H25" i="13"/>
  <c r="G25" i="13"/>
  <c r="I25" i="13"/>
  <c r="D172" i="11"/>
  <c r="E179" i="11"/>
  <c r="F179" i="11" s="1"/>
  <c r="G179" i="11" s="1"/>
  <c r="E181" i="11"/>
  <c r="F181" i="11" s="1"/>
  <c r="G181" i="11" s="1"/>
  <c r="E172" i="11"/>
  <c r="F172" i="11" s="1"/>
  <c r="F173" i="11"/>
  <c r="G173" i="11" s="1"/>
  <c r="E185" i="11"/>
  <c r="F185" i="11" s="1"/>
  <c r="E69" i="11"/>
  <c r="E71" i="11"/>
  <c r="F71" i="11" s="1"/>
  <c r="D216" i="11"/>
  <c r="D217" i="11"/>
  <c r="D73" i="11"/>
  <c r="D71" i="11"/>
  <c r="G71" i="11" l="1"/>
  <c r="G172" i="11"/>
  <c r="F579" i="11"/>
  <c r="G579" i="11" s="1"/>
  <c r="D231" i="11" l="1"/>
  <c r="F231" i="11"/>
  <c r="E217" i="11"/>
  <c r="F217" i="11" s="1"/>
  <c r="G217" i="11" s="1"/>
  <c r="E216" i="11"/>
  <c r="F216" i="11" s="1"/>
  <c r="G216" i="11" s="1"/>
  <c r="E205" i="11"/>
  <c r="D198" i="11"/>
  <c r="E102" i="11"/>
  <c r="F102" i="11" s="1"/>
  <c r="E89" i="11"/>
  <c r="G231" i="11" l="1"/>
  <c r="D42" i="11"/>
  <c r="D40" i="11"/>
  <c r="D39" i="11"/>
  <c r="E39" i="11"/>
  <c r="F39" i="11" s="1"/>
  <c r="E40" i="11"/>
  <c r="F40" i="11" s="1"/>
  <c r="G39" i="11" l="1"/>
  <c r="G40" i="11"/>
  <c r="E73" i="11"/>
  <c r="F73" i="11" s="1"/>
  <c r="G73" i="11" s="1"/>
  <c r="E74" i="11"/>
  <c r="F74" i="11" s="1"/>
  <c r="D77" i="11"/>
  <c r="E77" i="11"/>
  <c r="F77" i="11" s="1"/>
  <c r="E79" i="11"/>
  <c r="F79" i="11" s="1"/>
  <c r="D88" i="11"/>
  <c r="G88" i="11" s="1"/>
  <c r="D287" i="11"/>
  <c r="G287" i="11" s="1"/>
  <c r="D60" i="11"/>
  <c r="G60" i="11" s="1"/>
  <c r="D69" i="11"/>
  <c r="F69" i="11"/>
  <c r="D92" i="11"/>
  <c r="E91" i="11"/>
  <c r="F91" i="11" s="1"/>
  <c r="E92" i="11"/>
  <c r="F92" i="11" s="1"/>
  <c r="E93" i="11"/>
  <c r="F93" i="11" s="1"/>
  <c r="D93" i="11"/>
  <c r="D91" i="11"/>
  <c r="D90" i="11"/>
  <c r="E90" i="11"/>
  <c r="F90" i="11" s="1"/>
  <c r="G69" i="11" l="1"/>
  <c r="G91" i="11"/>
  <c r="G90" i="11"/>
  <c r="G93" i="11"/>
  <c r="G92" i="11"/>
  <c r="G77" i="11"/>
  <c r="D285" i="11" l="1"/>
  <c r="E285" i="11"/>
  <c r="F285" i="11" s="1"/>
  <c r="D284" i="11"/>
  <c r="E284" i="11"/>
  <c r="F284" i="11" s="1"/>
  <c r="D283" i="11"/>
  <c r="E283" i="11"/>
  <c r="F283" i="11" s="1"/>
  <c r="D270" i="11"/>
  <c r="E270" i="11"/>
  <c r="F270" i="11" s="1"/>
  <c r="F583" i="11"/>
  <c r="G583" i="11" s="1"/>
  <c r="G185" i="11"/>
  <c r="G191" i="11" s="1"/>
  <c r="F590" i="11"/>
  <c r="G590" i="11" s="1"/>
  <c r="D79" i="11"/>
  <c r="G79" i="11" s="1"/>
  <c r="D86" i="11"/>
  <c r="G86" i="11" s="1"/>
  <c r="F591" i="11"/>
  <c r="G591" i="11" s="1"/>
  <c r="F580" i="11"/>
  <c r="G580" i="11" s="1"/>
  <c r="E339" i="11"/>
  <c r="F339" i="11" s="1"/>
  <c r="G339" i="11" s="1"/>
  <c r="E340" i="11"/>
  <c r="E342" i="11"/>
  <c r="F623" i="11"/>
  <c r="G623" i="11" s="1"/>
  <c r="D659" i="11"/>
  <c r="G659" i="11" s="1"/>
  <c r="C65" i="13" l="1"/>
  <c r="R65" i="13" s="1"/>
  <c r="G270" i="11"/>
  <c r="G284" i="11"/>
  <c r="G283" i="11"/>
  <c r="G285" i="11"/>
  <c r="E345" i="11"/>
  <c r="F345" i="11" s="1"/>
  <c r="G345" i="11" s="1"/>
  <c r="D297" i="11"/>
  <c r="G297" i="11" s="1"/>
  <c r="D294" i="11"/>
  <c r="D292" i="11"/>
  <c r="G292" i="11" s="1"/>
  <c r="E294" i="11"/>
  <c r="F294" i="11" s="1"/>
  <c r="F312" i="11"/>
  <c r="E348" i="11"/>
  <c r="F348" i="11" s="1"/>
  <c r="G348" i="11" s="1"/>
  <c r="E349" i="11"/>
  <c r="F349" i="11" s="1"/>
  <c r="G349" i="11" s="1"/>
  <c r="E352" i="11"/>
  <c r="F352" i="11" s="1"/>
  <c r="G352" i="11" s="1"/>
  <c r="E391" i="11"/>
  <c r="E272" i="11"/>
  <c r="F272" i="11" s="1"/>
  <c r="F595" i="11"/>
  <c r="G595" i="11" s="1"/>
  <c r="F586" i="11"/>
  <c r="G586" i="11" s="1"/>
  <c r="F587" i="11"/>
  <c r="G587" i="11" s="1"/>
  <c r="F589" i="11"/>
  <c r="G589" i="11" s="1"/>
  <c r="F592" i="11"/>
  <c r="G592" i="11" s="1"/>
  <c r="F594" i="11"/>
  <c r="G594" i="11" s="1"/>
  <c r="S65" i="13" l="1"/>
  <c r="G596" i="11"/>
  <c r="G294" i="11"/>
  <c r="F391" i="11"/>
  <c r="G391" i="11" s="1"/>
  <c r="E320" i="11"/>
  <c r="F320" i="11" s="1"/>
  <c r="G320" i="11" s="1"/>
  <c r="E321" i="11"/>
  <c r="F321" i="11" s="1"/>
  <c r="G321" i="11" s="1"/>
  <c r="E326" i="11"/>
  <c r="F326" i="11" s="1"/>
  <c r="G326" i="11" s="1"/>
  <c r="F575" i="11"/>
  <c r="G575" i="11" s="1"/>
  <c r="F342" i="11"/>
  <c r="G342" i="11" s="1"/>
  <c r="E343" i="11"/>
  <c r="F343" i="11" s="1"/>
  <c r="G343" i="11" s="1"/>
  <c r="E315" i="11"/>
  <c r="F315" i="11" s="1"/>
  <c r="D279" i="11"/>
  <c r="G279" i="11" s="1"/>
  <c r="E280" i="11"/>
  <c r="F280" i="11" s="1"/>
  <c r="E240" i="11"/>
  <c r="F240" i="11" s="1"/>
  <c r="E241" i="11"/>
  <c r="F241" i="11" s="1"/>
  <c r="E246" i="11"/>
  <c r="F246" i="11" s="1"/>
  <c r="D240" i="11"/>
  <c r="G240" i="11" l="1"/>
  <c r="F205" i="11"/>
  <c r="D205" i="11"/>
  <c r="E59" i="11"/>
  <c r="E57" i="11"/>
  <c r="F57" i="11" s="1"/>
  <c r="E58" i="11"/>
  <c r="F58" i="11" s="1"/>
  <c r="E61" i="11"/>
  <c r="D57" i="11"/>
  <c r="E55" i="11"/>
  <c r="F55" i="11" s="1"/>
  <c r="D55" i="11"/>
  <c r="D44" i="11"/>
  <c r="D43" i="11"/>
  <c r="E44" i="11"/>
  <c r="F44" i="11" s="1"/>
  <c r="E43" i="11"/>
  <c r="F43" i="11" s="1"/>
  <c r="E42" i="11"/>
  <c r="F42" i="11" s="1"/>
  <c r="G42" i="11" s="1"/>
  <c r="G205" i="11" l="1"/>
  <c r="G43" i="11"/>
  <c r="G57" i="11"/>
  <c r="G44" i="11"/>
  <c r="G55" i="11"/>
  <c r="D247" i="11"/>
  <c r="D246" i="11"/>
  <c r="G246" i="11" s="1"/>
  <c r="E247" i="11"/>
  <c r="F247" i="11" s="1"/>
  <c r="D241" i="11"/>
  <c r="G241" i="11" s="1"/>
  <c r="G47" i="11" l="1"/>
  <c r="G247" i="11"/>
  <c r="G254" i="11" s="1"/>
  <c r="C33" i="13"/>
  <c r="D280" i="11"/>
  <c r="G280" i="11" s="1"/>
  <c r="D276" i="11"/>
  <c r="G276" i="11" s="1"/>
  <c r="D272" i="11"/>
  <c r="G272" i="11" s="1"/>
  <c r="F577" i="11"/>
  <c r="G577" i="11" s="1"/>
  <c r="E76" i="11"/>
  <c r="F76" i="11" s="1"/>
  <c r="D74" i="11"/>
  <c r="G74" i="11" s="1"/>
  <c r="D206" i="11"/>
  <c r="G206" i="11" s="1"/>
  <c r="F340" i="11"/>
  <c r="F582" i="11"/>
  <c r="G582" i="11" s="1"/>
  <c r="F89" i="11"/>
  <c r="R33" i="13" l="1"/>
  <c r="T33" i="13"/>
  <c r="U33" i="13"/>
  <c r="S33" i="13"/>
  <c r="C9" i="13"/>
  <c r="D9" i="13" s="1"/>
  <c r="D83" i="11"/>
  <c r="G83" i="11" s="1"/>
  <c r="D66" i="11"/>
  <c r="E66" i="11"/>
  <c r="F66" i="11" s="1"/>
  <c r="E67" i="11"/>
  <c r="F67" i="11" s="1"/>
  <c r="G67" i="11" s="1"/>
  <c r="E203" i="11"/>
  <c r="F203" i="11" s="1"/>
  <c r="D203" i="11"/>
  <c r="D68" i="11"/>
  <c r="E68" i="11"/>
  <c r="F68" i="11" s="1"/>
  <c r="G68" i="11" l="1"/>
  <c r="G66" i="11"/>
  <c r="G203" i="11"/>
  <c r="G584" i="11"/>
  <c r="C57" i="13" s="1"/>
  <c r="G57" i="13" l="1"/>
  <c r="J57" i="13"/>
  <c r="E57" i="13"/>
  <c r="D57" i="13"/>
  <c r="I57" i="13"/>
  <c r="H57" i="13"/>
  <c r="F57" i="13"/>
  <c r="D58" i="11" l="1"/>
  <c r="G58" i="11" s="1"/>
  <c r="F59" i="11"/>
  <c r="E201" i="11" l="1"/>
  <c r="F201" i="11" s="1"/>
  <c r="E198" i="11"/>
  <c r="F198" i="11" s="1"/>
  <c r="G198" i="11" s="1"/>
  <c r="G199" i="11" s="1"/>
  <c r="F61" i="11"/>
  <c r="E56" i="11"/>
  <c r="F56" i="11" s="1"/>
  <c r="E53" i="11"/>
  <c r="F53" i="11" s="1"/>
  <c r="D316" i="11" l="1"/>
  <c r="G316" i="11" s="1"/>
  <c r="D315" i="11"/>
  <c r="G315" i="11" s="1"/>
  <c r="D312" i="11"/>
  <c r="G312" i="11" s="1"/>
  <c r="C61" i="13" l="1"/>
  <c r="T61" i="13" l="1"/>
  <c r="P61" i="13"/>
  <c r="M61" i="13"/>
  <c r="U61" i="13"/>
  <c r="N61" i="13"/>
  <c r="S61" i="13"/>
  <c r="O61" i="13"/>
  <c r="R61" i="13"/>
  <c r="Q61" i="13"/>
  <c r="D201" i="11"/>
  <c r="G201" i="11" s="1"/>
  <c r="G225" i="11" s="1"/>
  <c r="C45" i="13" l="1"/>
  <c r="C41" i="13"/>
  <c r="D56" i="11"/>
  <c r="G56" i="11" s="1"/>
  <c r="D53" i="11"/>
  <c r="G53" i="11" s="1"/>
  <c r="D76" i="11"/>
  <c r="G76" i="11" s="1"/>
  <c r="H41" i="13" l="1"/>
  <c r="J41" i="13"/>
  <c r="E41" i="13"/>
  <c r="I41" i="13"/>
  <c r="H45" i="13"/>
  <c r="I45" i="13"/>
  <c r="K45" i="13"/>
  <c r="J45" i="13"/>
  <c r="G45" i="13"/>
  <c r="F41" i="13"/>
  <c r="G41" i="13"/>
  <c r="D61" i="11"/>
  <c r="G61" i="11" s="1"/>
  <c r="D59" i="11"/>
  <c r="D94" i="11"/>
  <c r="G94" i="11" s="1"/>
  <c r="D96" i="11"/>
  <c r="G96" i="11" s="1"/>
  <c r="D89" i="11"/>
  <c r="G89" i="11" s="1"/>
  <c r="D102" i="11"/>
  <c r="G102" i="11" l="1"/>
  <c r="G105" i="11" s="1"/>
  <c r="C21" i="13" s="1"/>
  <c r="G59" i="11"/>
  <c r="G62" i="11" s="1"/>
  <c r="S21" i="13" l="1"/>
  <c r="O21" i="13"/>
  <c r="Q21" i="13"/>
  <c r="P21" i="13"/>
  <c r="R21" i="13"/>
  <c r="N21" i="13"/>
  <c r="U21" i="13"/>
  <c r="T21" i="13"/>
  <c r="C17" i="13"/>
  <c r="F21" i="13"/>
  <c r="M21" i="13"/>
  <c r="J21" i="13"/>
  <c r="K21" i="13"/>
  <c r="L21" i="13"/>
  <c r="D21" i="13"/>
  <c r="E21" i="13"/>
  <c r="G21" i="13"/>
  <c r="H21" i="13"/>
  <c r="I21" i="13"/>
  <c r="S17" i="13" l="1"/>
  <c r="O17" i="13"/>
  <c r="Q17" i="13"/>
  <c r="P17" i="13"/>
  <c r="R17" i="13"/>
  <c r="N17" i="13"/>
  <c r="U17" i="13"/>
  <c r="T17" i="13"/>
  <c r="M17" i="13"/>
  <c r="J17" i="13"/>
  <c r="K17" i="13"/>
  <c r="F17" i="13"/>
  <c r="L17" i="13"/>
  <c r="D17" i="13"/>
  <c r="E17" i="13"/>
  <c r="I17" i="13"/>
  <c r="H17" i="13"/>
  <c r="G17" i="13"/>
  <c r="C37" i="13"/>
  <c r="E37" i="13" l="1"/>
  <c r="F37" i="13"/>
  <c r="G37" i="13"/>
  <c r="D37" i="13"/>
  <c r="C49" i="13" l="1"/>
  <c r="R49" i="13" l="1"/>
  <c r="N49" i="13"/>
  <c r="J49" i="13"/>
  <c r="L49" i="13"/>
  <c r="O49" i="13"/>
  <c r="Q49" i="13"/>
  <c r="M49" i="13"/>
  <c r="P49" i="13"/>
  <c r="S49" i="13"/>
  <c r="K49" i="13"/>
  <c r="D340" i="11"/>
  <c r="G340" i="11" s="1"/>
  <c r="G572" i="11" s="1"/>
  <c r="C53" i="13" l="1"/>
  <c r="Q53" i="13" l="1"/>
  <c r="U53" i="13"/>
  <c r="P53" i="13"/>
  <c r="N53" i="13"/>
  <c r="R53" i="13"/>
  <c r="O53" i="13"/>
  <c r="S53" i="13"/>
  <c r="T53" i="13"/>
  <c r="L53" i="13"/>
  <c r="G53" i="13"/>
  <c r="H53" i="13"/>
  <c r="I53" i="13"/>
  <c r="M53" i="13"/>
  <c r="J53" i="13"/>
  <c r="E53" i="13"/>
  <c r="K53" i="13"/>
  <c r="D53" i="13"/>
  <c r="F53" i="13"/>
  <c r="G731" i="11" l="1"/>
  <c r="N32" i="11"/>
  <c r="C5" i="13"/>
  <c r="D5" i="13" l="1"/>
  <c r="D80" i="13" s="1"/>
  <c r="J5" i="13"/>
  <c r="J80" i="13" s="1"/>
  <c r="R5" i="13"/>
  <c r="R80" i="13" s="1"/>
  <c r="G5" i="13"/>
  <c r="G80" i="13" s="1"/>
  <c r="L5" i="13"/>
  <c r="L80" i="13" s="1"/>
  <c r="Q5" i="13"/>
  <c r="Q80" i="13" s="1"/>
  <c r="I5" i="13"/>
  <c r="I80" i="13" s="1"/>
  <c r="K5" i="13"/>
  <c r="K80" i="13" s="1"/>
  <c r="M5" i="13"/>
  <c r="M80" i="13" s="1"/>
  <c r="E5" i="13"/>
  <c r="E80" i="13" s="1"/>
  <c r="U5" i="13"/>
  <c r="U80" i="13" s="1"/>
  <c r="C80" i="13"/>
  <c r="C82" i="13" s="1"/>
  <c r="P5" i="13"/>
  <c r="P80" i="13" s="1"/>
  <c r="T5" i="13"/>
  <c r="T80" i="13" s="1"/>
  <c r="N5" i="13"/>
  <c r="N80" i="13" s="1"/>
  <c r="F5" i="13"/>
  <c r="F80" i="13" s="1"/>
  <c r="H5" i="13"/>
  <c r="H80" i="13" s="1"/>
  <c r="O5" i="13"/>
  <c r="O80" i="13" s="1"/>
  <c r="S5" i="13"/>
  <c r="S80" i="13" s="1"/>
  <c r="S84" i="13" l="1"/>
  <c r="O84" i="13"/>
  <c r="F84" i="13"/>
  <c r="K84" i="13"/>
  <c r="G84" i="13"/>
  <c r="N84" i="13"/>
  <c r="U84" i="13"/>
  <c r="I84" i="13"/>
  <c r="R84" i="13"/>
  <c r="T84" i="13"/>
  <c r="E84" i="13"/>
  <c r="Q84" i="13"/>
  <c r="J84" i="13"/>
  <c r="H84" i="13"/>
  <c r="P84" i="13"/>
  <c r="M84" i="13"/>
  <c r="L84" i="13"/>
  <c r="D84" i="13"/>
  <c r="D85" i="13" s="1"/>
  <c r="D82" i="13"/>
  <c r="E82" i="13" s="1"/>
  <c r="F82" i="13" s="1"/>
  <c r="G82" i="13" s="1"/>
  <c r="H82" i="13" s="1"/>
  <c r="I82" i="13" s="1"/>
  <c r="J82" i="13" s="1"/>
  <c r="K82" i="13" s="1"/>
  <c r="L82" i="13" s="1"/>
  <c r="M82" i="13" s="1"/>
  <c r="N82" i="13" s="1"/>
  <c r="O82" i="13" s="1"/>
  <c r="P82" i="13" s="1"/>
  <c r="Q82" i="13" s="1"/>
  <c r="R82" i="13" s="1"/>
  <c r="S82" i="13" s="1"/>
  <c r="T82" i="13" s="1"/>
  <c r="U82" i="13" s="1"/>
  <c r="E85" i="13" l="1"/>
  <c r="F85" i="13" s="1"/>
  <c r="G85" i="13" s="1"/>
  <c r="H85" i="13" s="1"/>
  <c r="I85" i="13" s="1"/>
  <c r="J85" i="13" s="1"/>
  <c r="K85" i="13" s="1"/>
  <c r="L85" i="13" s="1"/>
  <c r="M85" i="13" s="1"/>
  <c r="N85" i="13" s="1"/>
  <c r="O85" i="13" s="1"/>
  <c r="P85" i="13" s="1"/>
  <c r="Q85" i="13" s="1"/>
  <c r="R85" i="13" s="1"/>
  <c r="S85" i="13" s="1"/>
  <c r="T85" i="13" s="1"/>
  <c r="U85" i="13" s="1"/>
</calcChain>
</file>

<file path=xl/sharedStrings.xml><?xml version="1.0" encoding="utf-8"?>
<sst xmlns="http://schemas.openxmlformats.org/spreadsheetml/2006/main" count="31031" uniqueCount="25627">
  <si>
    <t>CÓDIGO</t>
  </si>
  <si>
    <t>DESCRIÇÃO</t>
  </si>
  <si>
    <t>UN</t>
  </si>
  <si>
    <t xml:space="preserve">QTD </t>
  </si>
  <si>
    <t>TOTAL</t>
  </si>
  <si>
    <t>M2</t>
  </si>
  <si>
    <t>TOTAL DO ITEM</t>
  </si>
  <si>
    <t>CANTEIRO DE OBRA</t>
  </si>
  <si>
    <t>M3</t>
  </si>
  <si>
    <t>SERVIÇOS COMPLEMENTARES</t>
  </si>
  <si>
    <t>M</t>
  </si>
  <si>
    <t>SERVIÇOS DE PARQUES E JARDINS</t>
  </si>
  <si>
    <t>ALVENARIAS E DIVISÓRIAS</t>
  </si>
  <si>
    <t>REVESTIMENTOS DE  PAREDES, TETOS E PISOS</t>
  </si>
  <si>
    <t>ESQUADRIAS DE PVC, FERRO, ALUMÍNIO OU MADEIRA, VIDRAÇAS E FERRAGENS</t>
  </si>
  <si>
    <t>INSTALAÇÕES ELÉTRICAS, HIDRÁULICAS, SANITÁRIAS E MECÂNICAS</t>
  </si>
  <si>
    <t>COBERTURAS, ISOLAMENTOS E IMPERMEABILIZAÇÕES</t>
  </si>
  <si>
    <t>PINTURAS</t>
  </si>
  <si>
    <t>APARELHOS HIDRAÚLICOS, SANITÁRIOS, ELÉTRICAS, MECÂNICOS E ESPORTIVOS</t>
  </si>
  <si>
    <t>01</t>
  </si>
  <si>
    <t>02</t>
  </si>
  <si>
    <t>05</t>
  </si>
  <si>
    <t>06</t>
  </si>
  <si>
    <t>09</t>
  </si>
  <si>
    <t>12</t>
  </si>
  <si>
    <t>13</t>
  </si>
  <si>
    <t>14</t>
  </si>
  <si>
    <t>15</t>
  </si>
  <si>
    <t>16</t>
  </si>
  <si>
    <t>17</t>
  </si>
  <si>
    <t>18</t>
  </si>
  <si>
    <t>04</t>
  </si>
  <si>
    <t>Unitário</t>
  </si>
  <si>
    <t>Preço EMOP</t>
  </si>
  <si>
    <t>DISJUNTOR TERMOMAGNETICO, TRIPOLAR, DE 10 A 50A X 240V.FORN.E COLOC.</t>
  </si>
  <si>
    <t>DISJUNTOR TERMOMAGNETICO, TRIPOLAR, DE 60 A 100A X 240V.FORNE COLOC.</t>
  </si>
  <si>
    <t>SERVIÇOS DE ESCRITÓRIO LABORATÓRIO E CAMPO</t>
  </si>
  <si>
    <t>TRANSPORTES</t>
  </si>
  <si>
    <t>TRANSPORTE DE QUALQUER NATUR. C/VELOC. MEDIA DE 30KM/H EM CAMINHAO CARROC. FIXA, CAPAC. 7,5T</t>
  </si>
  <si>
    <t>T X KM</t>
  </si>
  <si>
    <t>CARGA E DESC. MANUAL DE MAT. C/MAIS DE 1 SERVENTE EM CAMINHAO CARROC. FIXA CAPAC. UTIL DE 7,5T</t>
  </si>
  <si>
    <t>T</t>
  </si>
  <si>
    <t>TRANSPORTE DE ANDAIME TUBULAR</t>
  </si>
  <si>
    <t>M2XKM</t>
  </si>
  <si>
    <t>PREÇO</t>
  </si>
  <si>
    <t>Planilha  Orçamentária</t>
  </si>
  <si>
    <t>TOTAL DA OBRA</t>
  </si>
  <si>
    <t>MXMES</t>
  </si>
  <si>
    <t>58.002.0434-1</t>
  </si>
  <si>
    <t>58.002.0435-1</t>
  </si>
  <si>
    <t>58.002.0436-1</t>
  </si>
  <si>
    <t>59.003.0010-1</t>
  </si>
  <si>
    <t>59.003.0050-1</t>
  </si>
  <si>
    <t>59.003.0060-1</t>
  </si>
  <si>
    <t>CARGA E DESCARGA MANUAL DE MATERIAL QUE EXIJA O CONCURSO DE MAIS DE UM SERVENTE PARA CADA PECA:VERGALHOES,VIGAS DE MADEIRA,CAIXAS E MEIOS-FIOS,EM CAMINHAO DE CARROCERIA FIXA A OLEO</t>
  </si>
  <si>
    <t>TRANSPORTE DE ANDAIME TUBULAR,CONSIDERANDO-SE A AREA DE PROJECAO VERTICAL DO ANDAIME,EXCLUSIVE CARGA,DESCARGA E TEMPO DE ESPERA DO CAMINHAO(VIDE ITEM 04.021.0010)</t>
  </si>
  <si>
    <t>PINTURA INTERNA OU EXTERNA SOBRE FERRO COM TINTA A OLEO BRILHANTE,INCLUSIVE LIXAMENTO,LIMPEZA,UMA DEMAO DE TINTA ANTIOXIDO E DUAS DEMAOS DE ACABAMENTO</t>
  </si>
  <si>
    <t>TRANSPORTE HORIZONTAL DE MATERIAL DE 1ªCATEGORIA OU ENTULHO,EM CARRINHOS,A 30,00M DE DISTANCIA,INCLUSIVE CARGA A PA</t>
  </si>
  <si>
    <t>Quantidade prevista</t>
  </si>
  <si>
    <t>Conforme Projeto de Instalações</t>
  </si>
  <si>
    <t>01.050.0031-A</t>
  </si>
  <si>
    <t>01.050.0049-A</t>
  </si>
  <si>
    <t>01.050.0078-A</t>
  </si>
  <si>
    <t>01.050.0087-A</t>
  </si>
  <si>
    <t>01.050.0098-A</t>
  </si>
  <si>
    <t>01.050.0113-A</t>
  </si>
  <si>
    <t>01.050.0128-A</t>
  </si>
  <si>
    <t>01.050.0147-A</t>
  </si>
  <si>
    <t>02.006.0015-A</t>
  </si>
  <si>
    <t>02.015.0001-A</t>
  </si>
  <si>
    <t>02.016.0001-A</t>
  </si>
  <si>
    <t>02.020.0001-A</t>
  </si>
  <si>
    <t>02.020.0002-A</t>
  </si>
  <si>
    <t>04.005.0006-B</t>
  </si>
  <si>
    <t>04.005.0300-A</t>
  </si>
  <si>
    <t>04.006.0014-B</t>
  </si>
  <si>
    <t>04.013.0015-A</t>
  </si>
  <si>
    <t>04.014.0095-A</t>
  </si>
  <si>
    <t>04.020.0122-A</t>
  </si>
  <si>
    <t>04.021.0010-A</t>
  </si>
  <si>
    <t>05.001.0007-A</t>
  </si>
  <si>
    <t>05.001.0009-A</t>
  </si>
  <si>
    <t>05.001.0014-A</t>
  </si>
  <si>
    <t>05.001.0015-A</t>
  </si>
  <si>
    <t>05.001.0021-A</t>
  </si>
  <si>
    <t>05.001.0047-A</t>
  </si>
  <si>
    <t>05.001.0074-A</t>
  </si>
  <si>
    <t>05.001.0134-A</t>
  </si>
  <si>
    <t>05.001.0144-A</t>
  </si>
  <si>
    <t>05.001.0145-A</t>
  </si>
  <si>
    <t>05.001.0147-A</t>
  </si>
  <si>
    <t>05.001.0172-A</t>
  </si>
  <si>
    <t>05.001.0350-A</t>
  </si>
  <si>
    <t>05.001.0360-A</t>
  </si>
  <si>
    <t>05.001.0365-A</t>
  </si>
  <si>
    <t>05.001.0385-A</t>
  </si>
  <si>
    <t>05.001.0460-A</t>
  </si>
  <si>
    <t>05.001.0850-A</t>
  </si>
  <si>
    <t>05.001.0876-A</t>
  </si>
  <si>
    <t>05.005.0012-B</t>
  </si>
  <si>
    <t>05.006.0002-B</t>
  </si>
  <si>
    <t>05.008.0001-A</t>
  </si>
  <si>
    <t>05.008.0008-B</t>
  </si>
  <si>
    <t>05.042.0880-A</t>
  </si>
  <si>
    <t>05.058.0010-A</t>
  </si>
  <si>
    <t>09.015.0048-A</t>
  </si>
  <si>
    <t>12.012.0001-A</t>
  </si>
  <si>
    <t>12.035.0005-A</t>
  </si>
  <si>
    <t>13.001.0026-A</t>
  </si>
  <si>
    <t>13.026.0010-A</t>
  </si>
  <si>
    <t>13.175.0010-A</t>
  </si>
  <si>
    <t>13.196.0035-A</t>
  </si>
  <si>
    <t>13.301.0131-A</t>
  </si>
  <si>
    <t>13.330.0075-A</t>
  </si>
  <si>
    <t>13.348.0075-A</t>
  </si>
  <si>
    <t>13.365.0170-A</t>
  </si>
  <si>
    <t>14.004.0121-A</t>
  </si>
  <si>
    <t>14.006.0012-A</t>
  </si>
  <si>
    <t>14.006.0014-A</t>
  </si>
  <si>
    <t>14.006.0079-A</t>
  </si>
  <si>
    <t>14.006.0088-A</t>
  </si>
  <si>
    <t>14.007.0060-A</t>
  </si>
  <si>
    <t>14.007.0085-A</t>
  </si>
  <si>
    <t>15.003.0500-A</t>
  </si>
  <si>
    <t>15.004.0010-A</t>
  </si>
  <si>
    <t>15.004.0046-A</t>
  </si>
  <si>
    <t>15.004.0063-A</t>
  </si>
  <si>
    <t>15.004.0103-A</t>
  </si>
  <si>
    <t>15.004.0110-A</t>
  </si>
  <si>
    <t>15.004.0176-A</t>
  </si>
  <si>
    <t>15.004.0181-A</t>
  </si>
  <si>
    <t>15.004.0190-A</t>
  </si>
  <si>
    <t>15.005.0200-A</t>
  </si>
  <si>
    <t>15.005.0201-A</t>
  </si>
  <si>
    <t>15.005.0205-A</t>
  </si>
  <si>
    <t>15.005.0206-A</t>
  </si>
  <si>
    <t>15.005.0255-A</t>
  </si>
  <si>
    <t>15.006.0012-A</t>
  </si>
  <si>
    <t>15.006.0035-A</t>
  </si>
  <si>
    <t>15.007.0208-A</t>
  </si>
  <si>
    <t>15.007.0504-A</t>
  </si>
  <si>
    <t>15.007.0507-A</t>
  </si>
  <si>
    <t>15.007.0570-A</t>
  </si>
  <si>
    <t>15.007.0575-A</t>
  </si>
  <si>
    <t>15.007.0600-A</t>
  </si>
  <si>
    <t>15.007.0605-A</t>
  </si>
  <si>
    <t>15.008.0085-A</t>
  </si>
  <si>
    <t>15.008.0090-A</t>
  </si>
  <si>
    <t>15.008.0105-A</t>
  </si>
  <si>
    <t>15.008.0115-A</t>
  </si>
  <si>
    <t>15.011.0017-A</t>
  </si>
  <si>
    <t>15.011.0150-A</t>
  </si>
  <si>
    <t>15.015.0025-A</t>
  </si>
  <si>
    <t>15.015.0203-A</t>
  </si>
  <si>
    <t>15.015.0204-A</t>
  </si>
  <si>
    <t>15.015.0251-A</t>
  </si>
  <si>
    <t>15.015.0255-A</t>
  </si>
  <si>
    <t>15.018.0015-A</t>
  </si>
  <si>
    <t>15.018.0020-A</t>
  </si>
  <si>
    <t>15.018.0133-A</t>
  </si>
  <si>
    <t>15.018.0170-A</t>
  </si>
  <si>
    <t>15.028.0017-A</t>
  </si>
  <si>
    <t>15.036.0061-A</t>
  </si>
  <si>
    <t>15.036.0062-A</t>
  </si>
  <si>
    <t>16.001.0061-A</t>
  </si>
  <si>
    <t>16.005.0004-A</t>
  </si>
  <si>
    <t>16.021.0002-A</t>
  </si>
  <si>
    <t>16.026.0001-A</t>
  </si>
  <si>
    <t>16.035.0005-A</t>
  </si>
  <si>
    <t>17.013.0030-A</t>
  </si>
  <si>
    <t>17.017.0169-A</t>
  </si>
  <si>
    <t>17.017.0300-B</t>
  </si>
  <si>
    <t>17.017.0365-A</t>
  </si>
  <si>
    <t>17.018.0031-A</t>
  </si>
  <si>
    <t>17.018.0110-A</t>
  </si>
  <si>
    <t>17.025.0010-A</t>
  </si>
  <si>
    <t>17.040.0021-A</t>
  </si>
  <si>
    <t>17.040.0050-A</t>
  </si>
  <si>
    <t>18.002.0015-A</t>
  </si>
  <si>
    <t>18.002.0070-A</t>
  </si>
  <si>
    <t>18.007.0075-A</t>
  </si>
  <si>
    <t>18.021.0042-A</t>
  </si>
  <si>
    <t>18.027.0040-A</t>
  </si>
  <si>
    <t>18.027.0305-A</t>
  </si>
  <si>
    <t>18.027.0400-A</t>
  </si>
  <si>
    <t>18.027.0445-A</t>
  </si>
  <si>
    <t>18.030.0001-A</t>
  </si>
  <si>
    <t>18.030.0002-A</t>
  </si>
  <si>
    <t>18.030.0005-A</t>
  </si>
  <si>
    <t>18.030.0007-A</t>
  </si>
  <si>
    <t>18.032.0012-A</t>
  </si>
  <si>
    <t>18.032.0014-A</t>
  </si>
  <si>
    <t>18.032.0030-A</t>
  </si>
  <si>
    <t>18.081.0050-A</t>
  </si>
  <si>
    <t>18.250.0046-A</t>
  </si>
  <si>
    <t>58.002.0433-B</t>
  </si>
  <si>
    <t>58.002.0434-B</t>
  </si>
  <si>
    <t>58.002.0435-B</t>
  </si>
  <si>
    <t>58.002.0436-B</t>
  </si>
  <si>
    <t>59.003.0010-B</t>
  </si>
  <si>
    <t>59.003.0050-B</t>
  </si>
  <si>
    <t>59.003.0060-B</t>
  </si>
  <si>
    <t>Estes item refere-se a colocação de tábuas de madeira sobre o andaimes</t>
  </si>
  <si>
    <t>ADMINISTRAÇÃO GERAL DE OBRAS PÚBLICAS</t>
  </si>
  <si>
    <t>Na Administração da obra incluimos:</t>
  </si>
  <si>
    <t>Mão-de-obra administrativa (chefe de escritório, apontador, estagiário e técnico de edificações)</t>
  </si>
  <si>
    <t>Mão-de-obra Encarregado</t>
  </si>
  <si>
    <t>Fotografia, compra de material de escritório e limpeza</t>
  </si>
  <si>
    <t>ART (CREA-Conselho Regional de Engenharia e Agronomia)  e/ou  RRT  (CAU - Conselho de Arquitetura e Urbanismo)</t>
  </si>
  <si>
    <t>Subsídios em alimentação, café da manhã, transporte, diária e demais itens necessários ao bom funcionamento do canteiro</t>
  </si>
  <si>
    <t>01.090.0999-A</t>
  </si>
  <si>
    <t>un x mês</t>
  </si>
  <si>
    <t>Demolição de revestimento em azulejos, cerâmicas ou mármore em parede, exclusive a camada de assentamento</t>
  </si>
  <si>
    <t>Demolição de argamassa de assentamento de azulejo, cerâmica ou mármore em parede, inclusive afastamento lateral dentro do canteiro de serviço</t>
  </si>
  <si>
    <t>Demolição de revestimento em argamassa de cal e areia ou cimento e saibro</t>
  </si>
  <si>
    <t>Limpeza de paredes revestidas de cerâmicas ou azulejos</t>
  </si>
  <si>
    <t>Remoção de forro ou lambri de frisos de madeira ou PVC, placas de aglomerado prensado ou semelhantes, exclusive o engradamento</t>
  </si>
  <si>
    <t>Instalação e assentamento de lavatório de uma torneira (exclusive fornecimento do aparelho), compreendendo: 3,00m de tubo de PVC de 25mm, 2,00m de tubo PVC de 40mm, rabichos e conexões</t>
  </si>
  <si>
    <t>Instalação e assentamento de chuveiro (exclusive fornecimento do aparelho e registro), compreendendo: 5,00m de tubo de PVC de 25mm, ralo seco de PVC 100mm com grelha, 2,00m de tubo de PVC de 40mm e conexões, para chuveiro elétrico, incluindo 30,00m de fio 4mm², 6,00m de eletroduto de PVC diâmetro de 3/4”e conexões</t>
  </si>
  <si>
    <t>Instalação e assentamento de vaso sanitário individual com caixa acoplada (exclusive estes) em pavimento térreo, compreendendo: instalação hidráulica com 2,00m de tubo de PVC de 25mm, com conexões, até a caixa e após esta até o vaso, ligação de esgoto com 3,00m de tubo de PVC de 100mm à caixa de inspeção e tubo de ventilação, inclusive conexões, exclusive o tubo de ventilação</t>
  </si>
  <si>
    <t>Vaso sanitário de louça branca, tipo médio luxo, com caixa acoplada, inclusive rabicho cromado de 40cm, com saída de 1/2", bolsa de ligação e acessórios de fixação. FORNECIMENTO</t>
  </si>
  <si>
    <t>Chuveiro elétrico, em metal cromado, em 110/220V, com braço cromado de 1/2” e 1 registro de pressão 1416 de 3/4”, com canopla e volante em metal cromado. FORNECIMENTO</t>
  </si>
  <si>
    <t>15.004.0046-a</t>
  </si>
  <si>
    <t>m2</t>
  </si>
  <si>
    <t>Porta de madeira de lei em compensado, de 60 x 180 x 3cm, folheada nas 2 faces e marco de 7 x 3cm, exclusive ferragens. FORNECIMENTO e COLOCAÇÃO</t>
  </si>
  <si>
    <t>Ferragens para porta de madeira, de 1 folha de abrir, para banheiro, constando de fornecimento sem colocação (esta incluída no fornecimento e colocação das esquadrias)</t>
  </si>
  <si>
    <t>Ferragens para porta de madeira colocadas em divisórias de mármore, marmorite ou concreto, até 3cm de espessura, constando de fornecimento sem colocação (esta incluída no fornecimento e colocação das esquadrias)</t>
  </si>
  <si>
    <t>UNIDADE:</t>
  </si>
  <si>
    <t>Aluguel de container (módulo metálico içável), para escritório com WC, medindo aproximadamente 2,20m de largura, 6,20m de comprimento e 2,50m de altura, composto de chapas de aço com nervuras trapezoidais, isolamento termo-acústico no forro, chassis reforçado e piso em compensado naval, incluindo instalações elétricas e hidrossanitárias, suprido de acessórios, 1 vaso sanitário e 1 lavatório, exclusive transporte (vide item 04.005.0300), carga e descarga (vide item 04.013.0015)</t>
  </si>
  <si>
    <t>UNXMÊS</t>
  </si>
  <si>
    <t>Instalação e ligação provisórias para abastecimento de água e esgotamento sanitário em canteiro de obras, inclusive escavação, exclusive reposição da pavimentação do logradouro público</t>
  </si>
  <si>
    <t>1,00 unidade</t>
  </si>
  <si>
    <t>Instalação e ligação provisórias de alimentação de energia elétrica, em baixa tensão, para canteiro de obras, M3 - chave 100A, carga 3kW, 20cv, exclusive o fornecimento do medidor</t>
  </si>
  <si>
    <t>Placa de identificação de obra pública tipo BANNER / PLOTTER, constituída por lona e impressão digital, inclusive suportes de madeira. FORNECIMENTO e COLOCAÇÃO</t>
  </si>
  <si>
    <t>M²</t>
  </si>
  <si>
    <t>3,00m x 2,00m = 6,00m²</t>
  </si>
  <si>
    <t>Transporte de container, segundo descrição da família 02.006, exclusive carga e descarga (vide item 04.013.0015)</t>
  </si>
  <si>
    <t>UNXKM</t>
  </si>
  <si>
    <t>Carga e descarga de container, segundo descrição da família 02.006</t>
  </si>
  <si>
    <t>EMOP</t>
  </si>
  <si>
    <t>Remoção de cobertura em telhas de fibrocimento, tipo calha, com 90cm de largura, ou metálica, medida pela área real de cobertura, inclusive madeiramento</t>
  </si>
  <si>
    <t>Porta de madeira de lei em compensado, de 60 x 210 x 3cm, folheada nas 2 faces, aduela de 13 x 3cm e alizares de 5 x 2cm, exclusive ferragens. FORNECIMENTO e COLOCAÇÃO</t>
  </si>
  <si>
    <t>Instalação e assentamento para vaso sanitário com caixa acoplada, com 2,00m de tubo de PVC de 25mm, até a caixa acoplada em pavimento elevado, compreendendo: instalação hidráulica com 2,00m de tubo de PVC de 50mm, com conexões, até a válvula e após esta até o vaso, ligação de esgotos com 3,00m de tubo de PVC de 100mm aos tubos de queda e ventilação, inclusive conexões, exclusive os tubos de queda e ventilação</t>
  </si>
  <si>
    <t>QUADRO DE DISTRIB. DE ENERGIA DE EMBUTIR P/INSTAL. DE ATE 18 DISJ. C/DISPOSITIVO P/CHAVE GERAL.FORN.E COLOC.</t>
  </si>
  <si>
    <t>Instalação de conjunto de telefone e lógica, compreendendo: 5 varas de eletroduto de 3/4", conexões e caixas</t>
  </si>
  <si>
    <t>Instalação de conjunto para antena de TV, compreendendo: 5 varas de eletroduto de 3/4", conexões e caixas</t>
  </si>
  <si>
    <t>Madeiramento para cobertura em telhas onduladas, constituído de peças de 3” x 3” e 3” x 4.1/2”, em madeira aparelhada, sem tesoura ou pontalete, medido pela área real do madeiramento. FORNECIMENTO e COLOCAÇÃO</t>
  </si>
  <si>
    <t>Pintura imunizante fungicida e inseticida para aplicação em madeira bruta ou aparelhada, em duas demãos</t>
  </si>
  <si>
    <t>Pintura de sinalização para extintores de incêndio, em quadrados vermelhos e bordas amarelas, conforme projeto EMOP 2547 (Hidráulica / Sanitária / Incêndio)</t>
  </si>
  <si>
    <t>Pintura interna ou externa sobre concreto liso ou revestimento, com tinta aquosa a base de epóxi incolor ou em cores, inclusive limpeza, e duas demãos de acabamento</t>
  </si>
  <si>
    <t xml:space="preserve"> Sprinkler, bico de 1/2". FORNECIMENTO e COLOCAÇÃO</t>
  </si>
  <si>
    <t>Caixa de aterramento, em PVC, 25 x 25cm. FORNECIMENTO e COLOCAÇÃO</t>
  </si>
  <si>
    <t>Caixa de passagem nº 8, para telefone, conforme padrão TELEBRÁS nas dimensões de 200 x 200 x 22cm. FORNECIMENTO e COLOCAÇÃO</t>
  </si>
  <si>
    <t>Eletroduto de PVC rígido rosqueável de 3/4”, exclusive luvas, curvas, abertura e fechamento de rasgo. FORNECIMENTO e ASSENTAMENTO</t>
  </si>
  <si>
    <t>Eletroduto de PVC rígido rosqueável de 1”, exclusive luvas, curvas, abertura e fechamento de rasgo. FORNECIMENTO e ASSENTAMENTO</t>
  </si>
  <si>
    <t>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t>
  </si>
  <si>
    <t xml:space="preserve"> Hidrante de coluna completo, para linha de 100mm, inclusive peças complementares até o início da tubulação horizontal e fornecimento do material para rejuntamento. FORNECIMENTO e ASSENTAMENTO</t>
  </si>
  <si>
    <t>Haste para aterramento, de cobre de 5/8” (16mm), com 3,00m de comprimento. FORNECIMENTO e COLOCAÇÃO</t>
  </si>
  <si>
    <t>Extintor de incêndio, tipo pó químico, de 6kg. FORNECIMENTO e COLOCAÇÃO</t>
  </si>
  <si>
    <t>Extintor de incêndio, tipo água-pressurizada, de 10kg, inclusive suporte de parede e carga completa. FORNECIMENTO e COLOCAÇÃO</t>
  </si>
  <si>
    <t>Quantidade prevista = Conforme Projeto de Instalações</t>
  </si>
  <si>
    <t>Conforme Projeto de Instalações de Incêndio</t>
  </si>
  <si>
    <t>Arandela completa, de parede, com receptáculo para lâmpada incandescente, refletor em material anti-ferrugem e braço de alumínio anodizado com base para fixação. FORNECIMENTO e COLOCAÇÃO</t>
  </si>
  <si>
    <t>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t>
  </si>
  <si>
    <t>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exclusive preparo, proteção térmica e mecânica. CAMPO DE APLICAÇÃO: Terraços, lajes de pequeno porte, calhas, baldrames, tanques, áreas com muitas interferências, muro de contenção (face da terra), pisos frios, e em sistemas com uso de drywall</t>
  </si>
  <si>
    <t>Limpeza de caixa d’água ou cisterna, com capacidade de 2001 a 20000l, inclusive desinfecção conforme normas do INEA</t>
  </si>
  <si>
    <t>Limpeza da cisterna existente</t>
  </si>
  <si>
    <t>Limpeza de vidros, feita nos dois lados, contado um lado</t>
  </si>
  <si>
    <t xml:space="preserve"> Primer convertedor de ferrugem em fundo de proteção, em duas demãos. FORNECIMENTO E APLICAÇÃO</t>
  </si>
  <si>
    <t>Primer convertedor de ferrugem em fundo de proteção, em duas demãos. FORNECIMENTO E APLICAÇÃO</t>
  </si>
  <si>
    <t>11</t>
  </si>
  <si>
    <t>ESTRUTURAS</t>
  </si>
  <si>
    <t>m3</t>
  </si>
  <si>
    <t>Reforço estrutural com lâmina de fibra de carbono, largura de 50mm e espessura de 1,20mm, inclusive lixamento da superfície, regularização por enchimento aleatório e aplicação de adesivo epóxi para fixação e saturação das fibras de carbono</t>
  </si>
  <si>
    <t xml:space="preserve"> 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</si>
  <si>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Alça para barrilete de distribuição, do tipo concentrado, sob reservatório duplo, inclusive ramais para extravasor e limpeza compreendendo: 5,50m de tubo de PVC 50mm, registros e conexões. FORNECIMENTO e INSTALAÇÃO</t>
  </si>
  <si>
    <t xml:space="preserve"> 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</si>
  <si>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 xml:space="preserve"> Ralo sifonado de PVC (100 x 100) x 50mm, em pavimento térreo, com tampa cega, com 1 entrada de 40mm e saída de 50mm, inclusive ligação de 50mm de PVC até a caixa de inspeção, considerando a distância do centro do ralo até 2,00m. FORNECIMENTO e INSTALAÇÃO</t>
  </si>
  <si>
    <t>Ligação à coluna de gordura do esgoto de pias em tubo de PVC de 50mm soldável, com conexões</t>
  </si>
  <si>
    <t>Copa e cozinha</t>
  </si>
  <si>
    <t>Para cada um ponto de telefone é um ponto de lógica</t>
  </si>
  <si>
    <t>CODIGO</t>
  </si>
  <si>
    <t>PRECO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</si>
  <si>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</si>
  <si>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</si>
  <si>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</si>
  <si>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</si>
  <si>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</si>
  <si>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</si>
  <si>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</si>
  <si>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</si>
  <si>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</si>
  <si>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</si>
  <si>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</si>
  <si>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</si>
  <si>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</si>
  <si>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</si>
  <si>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</si>
  <si>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</si>
  <si>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</si>
  <si>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</si>
  <si>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</si>
  <si>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</si>
  <si>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</si>
  <si>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</si>
  <si>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</si>
  <si>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</si>
  <si>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</si>
  <si>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</si>
  <si>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</si>
  <si>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</si>
  <si>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</si>
  <si>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</si>
  <si>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</si>
  <si>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</si>
  <si>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</si>
  <si>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</si>
  <si>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</si>
  <si>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</si>
  <si>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</si>
  <si>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</si>
  <si>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</si>
  <si>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</si>
  <si>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</si>
  <si>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</si>
  <si>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</si>
  <si>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</si>
  <si>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</si>
  <si>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</si>
  <si>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</si>
  <si>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</si>
  <si>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</si>
  <si>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</si>
  <si>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</si>
  <si>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</si>
  <si>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</si>
  <si>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</si>
  <si>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</si>
  <si>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</si>
  <si>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</si>
  <si>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</si>
  <si>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</si>
  <si>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</si>
  <si>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</si>
  <si>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</si>
  <si>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</si>
  <si>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</si>
  <si>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</si>
  <si>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</si>
  <si>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</si>
  <si>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</si>
  <si>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</si>
  <si>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</si>
  <si>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</si>
  <si>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</si>
  <si>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</si>
  <si>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</si>
  <si>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</si>
  <si>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</si>
  <si>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</si>
  <si>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</si>
  <si>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</si>
  <si>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</si>
  <si>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</si>
  <si>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</si>
  <si>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</si>
  <si>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</si>
  <si>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</si>
  <si>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</si>
  <si>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</si>
  <si>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</si>
  <si>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</si>
  <si>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</si>
  <si>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</si>
  <si>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</si>
  <si>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</si>
  <si>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</si>
  <si>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</si>
  <si>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</si>
  <si>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</si>
  <si>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</si>
  <si>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</si>
  <si>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</si>
  <si>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</si>
  <si>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</si>
  <si>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</si>
  <si>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</si>
  <si>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</si>
  <si>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</si>
  <si>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</si>
  <si>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</si>
  <si>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</si>
  <si>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</si>
  <si>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</si>
  <si>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</si>
  <si>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</si>
  <si>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</si>
  <si>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</si>
  <si>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</si>
  <si>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</si>
  <si>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</si>
  <si>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</si>
  <si>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</si>
  <si>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</si>
  <si>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</si>
  <si>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</si>
  <si>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</si>
  <si>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</si>
  <si>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</si>
  <si>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</si>
  <si>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</si>
  <si>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</si>
  <si>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</si>
  <si>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</si>
  <si>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</si>
  <si>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</si>
  <si>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</si>
  <si>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</si>
  <si>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</si>
  <si>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</si>
  <si>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</si>
  <si>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</si>
  <si>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</si>
  <si>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</si>
  <si>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</si>
  <si>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</si>
  <si>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</si>
  <si>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</si>
  <si>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</si>
  <si>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</si>
  <si>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</si>
  <si>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</si>
  <si>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</si>
  <si>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</si>
  <si>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</si>
  <si>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</si>
  <si>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</si>
  <si>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</si>
  <si>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</si>
  <si>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</si>
  <si>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</si>
  <si>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</si>
  <si>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</si>
  <si>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</si>
  <si>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</si>
  <si>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</si>
  <si>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</si>
  <si>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</si>
  <si>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</si>
  <si>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</si>
  <si>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</si>
  <si>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</si>
  <si>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</si>
  <si>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</si>
  <si>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</si>
  <si>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</si>
  <si>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</si>
  <si>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</si>
  <si>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</si>
  <si>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</si>
  <si>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</si>
  <si>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</si>
  <si>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</si>
  <si>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</si>
  <si>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</si>
  <si>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</si>
  <si>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</si>
  <si>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</si>
  <si>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</si>
  <si>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</si>
  <si>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</si>
  <si>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</si>
  <si>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</si>
  <si>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</si>
  <si>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</si>
  <si>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</si>
  <si>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</si>
  <si>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</si>
  <si>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</si>
  <si>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</si>
  <si>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</si>
  <si>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</si>
  <si>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</si>
  <si>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</si>
  <si>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</si>
  <si>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</si>
  <si>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</si>
  <si>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</si>
  <si>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</si>
  <si>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</si>
  <si>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</si>
  <si>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</si>
  <si>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</si>
  <si>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</si>
  <si>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</si>
  <si>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</si>
  <si>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</si>
  <si>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</si>
  <si>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</si>
  <si>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</si>
  <si>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</si>
  <si>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</si>
  <si>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</si>
  <si>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</si>
  <si>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</si>
  <si>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</si>
  <si>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</si>
  <si>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</si>
  <si>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</si>
  <si>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</si>
  <si>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</si>
  <si>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</si>
  <si>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</si>
  <si>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</si>
  <si>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</si>
  <si>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</si>
  <si>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</si>
  <si>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</si>
  <si>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</si>
  <si>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</si>
  <si>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</si>
  <si>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</si>
  <si>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</si>
  <si>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</si>
  <si>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</si>
  <si>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</si>
  <si>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</si>
  <si>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</si>
  <si>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</si>
  <si>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</si>
  <si>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</si>
  <si>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</si>
  <si>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</si>
  <si>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</si>
  <si>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</si>
  <si>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</si>
  <si>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</si>
  <si>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</si>
  <si>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</si>
  <si>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</si>
  <si>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</si>
  <si>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</si>
  <si>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</si>
  <si>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</si>
  <si>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</si>
  <si>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</si>
  <si>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</si>
  <si>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</si>
  <si>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</si>
  <si>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</si>
  <si>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</si>
  <si>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</si>
  <si>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</si>
  <si>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</si>
  <si>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</si>
  <si>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</si>
  <si>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</si>
  <si>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</si>
  <si>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</si>
  <si>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</si>
  <si>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</si>
  <si>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</si>
  <si>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</si>
  <si>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</si>
  <si>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</si>
  <si>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</si>
  <si>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</si>
  <si>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</si>
  <si>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</si>
  <si>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</si>
  <si>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</si>
  <si>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</si>
  <si>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</si>
  <si>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</si>
  <si>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</si>
  <si>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</si>
  <si>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</si>
  <si>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</si>
  <si>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</si>
  <si>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</si>
  <si>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</si>
  <si>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</si>
  <si>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</si>
  <si>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</si>
  <si>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</si>
  <si>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</si>
  <si>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</si>
  <si>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</si>
  <si>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</si>
  <si>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</si>
  <si>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</si>
  <si>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</si>
  <si>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</si>
  <si>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</si>
  <si>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</si>
  <si>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</si>
  <si>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</si>
  <si>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</si>
  <si>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</si>
  <si>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</si>
  <si>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</si>
  <si>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</si>
  <si>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</si>
  <si>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</si>
  <si>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</si>
  <si>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</si>
  <si>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</si>
  <si>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</si>
  <si>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</si>
  <si>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</si>
  <si>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</si>
  <si>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</si>
  <si>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</si>
  <si>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</si>
  <si>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</si>
  <si>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</si>
  <si>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</si>
  <si>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</si>
  <si>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</si>
  <si>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</si>
  <si>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</si>
  <si>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</si>
  <si>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</si>
  <si>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</si>
  <si>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</si>
  <si>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</si>
  <si>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</si>
  <si>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</si>
  <si>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</si>
  <si>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</si>
  <si>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</si>
  <si>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</si>
  <si>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</si>
  <si>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</si>
  <si>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</si>
  <si>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</si>
  <si>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</si>
  <si>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</si>
  <si>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</si>
  <si>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</si>
  <si>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</si>
  <si>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</si>
  <si>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</si>
  <si>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</si>
  <si>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</si>
  <si>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</si>
  <si>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</si>
  <si>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</si>
  <si>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</si>
  <si>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</si>
  <si>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</si>
  <si>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</si>
  <si>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</si>
  <si>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</si>
  <si>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</si>
  <si>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</si>
  <si>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</si>
  <si>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</si>
  <si>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</si>
  <si>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</si>
  <si>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</si>
  <si>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</si>
  <si>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</si>
  <si>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</si>
  <si>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</si>
  <si>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</si>
  <si>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</si>
  <si>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</si>
  <si>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</si>
  <si>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</si>
  <si>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</si>
  <si>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</si>
  <si>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</si>
  <si>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</si>
  <si>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</si>
  <si>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</si>
  <si>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</si>
  <si>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</si>
  <si>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</si>
  <si>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</si>
  <si>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</si>
  <si>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</si>
  <si>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</si>
  <si>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</si>
  <si>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</si>
  <si>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</si>
  <si>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</si>
  <si>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</si>
  <si>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</si>
  <si>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</si>
  <si>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</si>
  <si>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</si>
  <si>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</si>
  <si>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</si>
  <si>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</si>
  <si>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</si>
  <si>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</si>
  <si>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</si>
  <si>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</si>
  <si>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</si>
  <si>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</si>
  <si>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</si>
  <si>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</si>
  <si>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</si>
  <si>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</si>
  <si>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</si>
  <si>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</si>
  <si>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</si>
  <si>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</si>
  <si>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</si>
  <si>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</si>
  <si>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</si>
  <si>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</si>
  <si>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</si>
  <si>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</si>
  <si>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</si>
  <si>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</si>
  <si>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</si>
  <si>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</si>
  <si>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</si>
  <si>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</si>
  <si>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</si>
  <si>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</si>
  <si>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</si>
  <si>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</si>
  <si>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</si>
  <si>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</si>
  <si>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</si>
  <si>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</si>
  <si>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</si>
  <si>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</si>
  <si>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</si>
  <si>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</si>
  <si>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</si>
  <si>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</si>
  <si>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</si>
  <si>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</si>
  <si>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</si>
  <si>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</si>
  <si>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</si>
  <si>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</si>
  <si>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</si>
  <si>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</si>
  <si>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</si>
  <si>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</si>
  <si>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</si>
  <si>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</si>
  <si>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</si>
  <si>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</si>
  <si>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</si>
  <si>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</si>
  <si>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</si>
  <si>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</si>
  <si>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</si>
  <si>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</si>
  <si>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</si>
  <si>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</si>
  <si>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</si>
  <si>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</si>
  <si>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</si>
  <si>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</si>
  <si>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</si>
  <si>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</si>
  <si>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</si>
  <si>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</si>
  <si>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</si>
  <si>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</si>
  <si>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</si>
  <si>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</si>
  <si>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</si>
  <si>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</si>
  <si>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</si>
  <si>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</si>
  <si>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</si>
  <si>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</si>
  <si>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</si>
  <si>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</si>
  <si>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</si>
  <si>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</si>
  <si>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</si>
  <si>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</si>
  <si>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</si>
  <si>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</si>
  <si>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</si>
  <si>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</si>
  <si>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</si>
  <si>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</si>
  <si>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</si>
  <si>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</si>
  <si>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</si>
  <si>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</si>
  <si>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</si>
  <si>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</si>
  <si>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</si>
  <si>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</si>
  <si>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</si>
  <si>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</si>
  <si>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</si>
  <si>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</si>
  <si>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</si>
  <si>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</si>
  <si>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</si>
  <si>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</si>
  <si>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</si>
  <si>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</si>
  <si>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</si>
  <si>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</si>
  <si>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</si>
  <si>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</si>
  <si>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</si>
  <si>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</si>
  <si>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</si>
  <si>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</si>
  <si>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</si>
  <si>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</si>
  <si>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</si>
  <si>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</si>
  <si>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</si>
  <si>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</si>
  <si>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</si>
  <si>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</si>
  <si>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</si>
  <si>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</si>
  <si>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</si>
  <si>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</si>
  <si>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</si>
  <si>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</si>
  <si>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</si>
  <si>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</si>
  <si>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</si>
  <si>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</si>
  <si>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</si>
  <si>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</si>
  <si>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</si>
  <si>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</si>
  <si>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</si>
  <si>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</si>
  <si>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</si>
  <si>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</si>
  <si>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</si>
  <si>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</si>
  <si>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</si>
  <si>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</si>
  <si>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</si>
  <si>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</si>
  <si>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</si>
  <si>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</si>
  <si>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</si>
  <si>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</si>
  <si>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</si>
  <si>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</si>
  <si>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</si>
  <si>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</si>
  <si>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</si>
  <si>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</si>
  <si>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</si>
  <si>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</si>
  <si>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</si>
  <si>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</si>
  <si>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</si>
  <si>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</si>
  <si>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</si>
  <si>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</si>
  <si>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</si>
  <si>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</si>
  <si>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</si>
  <si>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</si>
  <si>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</si>
  <si>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</si>
  <si>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</si>
  <si>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</si>
  <si>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</si>
  <si>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</si>
  <si>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</si>
  <si>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</si>
  <si>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</si>
  <si>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</si>
  <si>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</si>
  <si>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</si>
  <si>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</si>
  <si>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</si>
  <si>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</si>
  <si>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</si>
  <si>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</si>
  <si>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</si>
  <si>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</si>
  <si>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</si>
  <si>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</si>
  <si>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</si>
  <si>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</si>
  <si>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</si>
  <si>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</si>
  <si>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</si>
  <si>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</si>
  <si>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</si>
  <si>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</si>
  <si>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</si>
  <si>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</si>
  <si>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</si>
  <si>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</si>
  <si>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</si>
  <si>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</si>
  <si>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</si>
  <si>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</si>
  <si>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</si>
  <si>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</si>
  <si>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</si>
  <si>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</si>
  <si>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</si>
  <si>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</si>
  <si>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</si>
  <si>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</si>
  <si>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</si>
  <si>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</si>
  <si>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</si>
  <si>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</si>
  <si>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</si>
  <si>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</si>
  <si>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</si>
  <si>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</si>
  <si>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</si>
  <si>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</si>
  <si>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</si>
  <si>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</si>
  <si>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</si>
  <si>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</si>
  <si>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</si>
  <si>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</si>
  <si>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</si>
  <si>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</si>
  <si>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</si>
  <si>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</si>
  <si>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</si>
  <si>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</si>
  <si>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</si>
  <si>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</si>
  <si>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</si>
  <si>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</si>
  <si>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</si>
  <si>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</si>
  <si>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</si>
  <si>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</si>
  <si>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</si>
  <si>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</si>
  <si>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</si>
  <si>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</si>
  <si>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</si>
  <si>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</si>
  <si>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</si>
  <si>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</si>
  <si>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</si>
  <si>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</si>
  <si>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</si>
  <si>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</si>
  <si>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</si>
  <si>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</si>
  <si>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</si>
  <si>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</si>
  <si>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</si>
  <si>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</si>
  <si>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</si>
  <si>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</si>
  <si>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</si>
  <si>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</si>
  <si>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</si>
  <si>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</si>
  <si>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</si>
  <si>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</si>
  <si>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</si>
  <si>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</si>
  <si>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</si>
  <si>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</si>
  <si>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</si>
  <si>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</si>
  <si>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</si>
  <si>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</si>
  <si>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</si>
  <si>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</si>
  <si>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</si>
  <si>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</si>
  <si>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</si>
  <si>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</si>
  <si>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</si>
  <si>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</si>
  <si>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</si>
  <si>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</si>
  <si>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</si>
  <si>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</si>
  <si>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</si>
  <si>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</si>
  <si>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</si>
  <si>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</si>
  <si>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</si>
  <si>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</si>
  <si>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</si>
  <si>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</si>
  <si>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</si>
  <si>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</si>
  <si>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</si>
  <si>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</si>
  <si>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</si>
  <si>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</si>
  <si>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</si>
  <si>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</si>
  <si>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</si>
  <si>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</si>
  <si>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</si>
  <si>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</si>
  <si>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</si>
  <si>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</si>
  <si>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</si>
  <si>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</si>
  <si>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</si>
  <si>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</si>
  <si>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</si>
  <si>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</si>
  <si>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</si>
  <si>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</si>
  <si>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</si>
  <si>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</si>
  <si>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</si>
  <si>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</si>
  <si>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</si>
  <si>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</si>
  <si>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</si>
  <si>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</si>
  <si>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</si>
  <si>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</si>
  <si>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</si>
  <si>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</si>
  <si>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</si>
  <si>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</si>
  <si>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</si>
  <si>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</si>
  <si>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</si>
  <si>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</si>
  <si>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</si>
  <si>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</si>
  <si>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</si>
  <si>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</si>
  <si>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</si>
  <si>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</si>
  <si>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</si>
  <si>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</si>
  <si>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</si>
  <si>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</si>
  <si>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</si>
  <si>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</si>
  <si>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</si>
  <si>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</si>
  <si>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</si>
  <si>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</si>
  <si>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</si>
  <si>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</si>
  <si>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</si>
  <si>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</si>
  <si>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</si>
  <si>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</si>
  <si>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</si>
  <si>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</si>
  <si>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</si>
  <si>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</si>
  <si>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</si>
  <si>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</si>
  <si>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</si>
  <si>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</si>
  <si>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</si>
  <si>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</si>
  <si>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</si>
  <si>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</si>
  <si>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</si>
  <si>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</si>
  <si>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</si>
  <si>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</si>
  <si>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</si>
  <si>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</si>
  <si>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</si>
  <si>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</si>
  <si>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</si>
  <si>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</si>
  <si>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</si>
  <si>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</si>
  <si>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</si>
  <si>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</si>
  <si>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</si>
  <si>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</si>
  <si>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</si>
  <si>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</si>
  <si>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</si>
  <si>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</si>
  <si>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</si>
  <si>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</si>
  <si>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</si>
  <si>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</si>
  <si>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</si>
  <si>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</si>
  <si>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</si>
  <si>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</si>
  <si>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</si>
  <si>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</si>
  <si>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</si>
  <si>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</si>
  <si>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</si>
  <si>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</si>
  <si>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</si>
  <si>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</si>
  <si>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</si>
  <si>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</si>
  <si>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</si>
  <si>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</si>
  <si>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</si>
  <si>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</si>
  <si>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</si>
  <si>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</si>
  <si>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</si>
  <si>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</si>
  <si>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</si>
  <si>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</si>
  <si>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</si>
  <si>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</si>
  <si>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</si>
  <si>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</si>
  <si>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</si>
  <si>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</si>
  <si>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</si>
  <si>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</si>
  <si>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</si>
  <si>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</si>
  <si>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</si>
  <si>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</si>
  <si>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</si>
  <si>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</si>
  <si>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</si>
  <si>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</si>
  <si>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</si>
  <si>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</si>
  <si>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</si>
  <si>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</si>
  <si>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</si>
  <si>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</si>
  <si>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</si>
  <si>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</si>
  <si>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</si>
  <si>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</si>
  <si>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</si>
  <si>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</si>
  <si>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</si>
  <si>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</si>
  <si>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</si>
  <si>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</si>
  <si>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</si>
  <si>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</si>
  <si>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</si>
  <si>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</si>
  <si>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</si>
  <si>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</si>
  <si>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</si>
  <si>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</si>
  <si>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</si>
  <si>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</si>
  <si>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</si>
  <si>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</si>
  <si>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</si>
  <si>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</si>
  <si>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</si>
  <si>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</si>
  <si>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</si>
  <si>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</si>
  <si>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</si>
  <si>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</si>
  <si>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</si>
  <si>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</si>
  <si>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</si>
  <si>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</si>
  <si>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</si>
  <si>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</si>
  <si>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</si>
  <si>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</si>
  <si>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</si>
  <si>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</si>
  <si>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</si>
  <si>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</si>
  <si>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</si>
  <si>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</si>
  <si>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</si>
  <si>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</si>
  <si>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</si>
  <si>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</si>
  <si>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</si>
  <si>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</si>
  <si>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</si>
  <si>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</si>
  <si>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</si>
  <si>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</si>
  <si>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</si>
  <si>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</si>
  <si>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</si>
  <si>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</si>
  <si>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</si>
  <si>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</si>
  <si>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</si>
  <si>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</si>
  <si>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</si>
  <si>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</si>
  <si>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</si>
  <si>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</si>
  <si>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</si>
  <si>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</si>
  <si>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</si>
  <si>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</si>
  <si>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</si>
  <si>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</si>
  <si>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</si>
  <si>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</si>
  <si>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</si>
  <si>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</si>
  <si>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</si>
  <si>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</si>
  <si>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</si>
  <si>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</si>
  <si>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</si>
  <si>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</si>
  <si>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</si>
  <si>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</si>
  <si>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</si>
  <si>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</si>
  <si>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</si>
  <si>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</si>
  <si>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</si>
  <si>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</si>
  <si>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</si>
  <si>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</si>
  <si>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</si>
  <si>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</si>
  <si>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</si>
  <si>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</si>
  <si>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</si>
  <si>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</si>
  <si>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</si>
  <si>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</si>
  <si>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</si>
  <si>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</si>
  <si>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</si>
  <si>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</si>
  <si>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</si>
  <si>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</si>
  <si>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</si>
  <si>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</si>
  <si>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</si>
  <si>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</si>
  <si>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</si>
  <si>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</si>
  <si>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</si>
  <si>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</si>
  <si>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</si>
  <si>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</si>
  <si>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</si>
  <si>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</si>
  <si>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</si>
  <si>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</si>
  <si>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</si>
  <si>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</si>
  <si>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</si>
  <si>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</si>
  <si>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</si>
  <si>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</si>
  <si>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</si>
  <si>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</si>
  <si>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</si>
  <si>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</si>
  <si>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</si>
  <si>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</si>
  <si>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</si>
  <si>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</si>
  <si>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</si>
  <si>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</si>
  <si>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</si>
  <si>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</si>
  <si>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</si>
  <si>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</si>
  <si>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</si>
  <si>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</si>
  <si>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</si>
  <si>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</si>
  <si>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</si>
  <si>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</si>
  <si>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</si>
  <si>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</si>
  <si>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</si>
  <si>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</si>
  <si>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</si>
  <si>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</si>
  <si>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</si>
  <si>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</si>
  <si>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</si>
  <si>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</si>
  <si>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</si>
  <si>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</si>
  <si>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</si>
  <si>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</si>
  <si>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</si>
  <si>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</si>
  <si>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</si>
  <si>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</si>
  <si>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</si>
  <si>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</si>
  <si>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</si>
  <si>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</si>
  <si>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</si>
  <si>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</si>
  <si>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</si>
  <si>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</si>
  <si>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</si>
  <si>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</si>
  <si>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</si>
  <si>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</si>
  <si>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</si>
  <si>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</si>
  <si>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</si>
  <si>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</si>
  <si>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</si>
  <si>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</si>
  <si>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</si>
  <si>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</si>
  <si>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</si>
  <si>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</si>
  <si>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</si>
  <si>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</si>
  <si>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</si>
  <si>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</si>
  <si>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</si>
  <si>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</si>
  <si>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</si>
  <si>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</si>
  <si>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</si>
  <si>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</si>
  <si>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</si>
  <si>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</si>
  <si>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</si>
  <si>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</si>
  <si>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</si>
  <si>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</si>
  <si>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</si>
  <si>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</si>
  <si>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</si>
  <si>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</si>
  <si>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</si>
  <si>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</si>
  <si>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</si>
  <si>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</si>
  <si>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</si>
  <si>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</si>
  <si>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</si>
  <si>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</si>
  <si>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</si>
  <si>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</si>
  <si>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</si>
  <si>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</si>
  <si>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</si>
  <si>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</si>
  <si>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</si>
  <si>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</si>
  <si>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</si>
  <si>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</si>
  <si>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</si>
  <si>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</si>
  <si>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</si>
  <si>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</si>
  <si>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</si>
  <si>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</si>
  <si>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</si>
  <si>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</si>
  <si>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</si>
  <si>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</si>
  <si>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</si>
  <si>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</si>
  <si>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</si>
  <si>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</si>
  <si>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</si>
  <si>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</si>
  <si>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</si>
  <si>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</si>
  <si>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</si>
  <si>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</si>
  <si>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</si>
  <si>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</si>
  <si>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</si>
  <si>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</si>
  <si>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</si>
  <si>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</si>
  <si>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</si>
  <si>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</si>
  <si>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</si>
  <si>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</si>
  <si>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</si>
  <si>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</si>
  <si>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</si>
  <si>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</si>
  <si>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</si>
  <si>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</si>
  <si>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</si>
  <si>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</si>
  <si>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</si>
  <si>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</si>
  <si>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</si>
  <si>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</si>
  <si>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</si>
  <si>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</si>
  <si>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</si>
  <si>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</si>
  <si>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</si>
  <si>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</si>
  <si>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</si>
  <si>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</si>
  <si>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</si>
  <si>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</si>
  <si>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</si>
  <si>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</si>
  <si>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</si>
  <si>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</si>
  <si>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</si>
  <si>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</si>
  <si>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</si>
  <si>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</si>
  <si>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</si>
  <si>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</si>
  <si>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</si>
  <si>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</si>
  <si>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</si>
  <si>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</si>
  <si>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</si>
  <si>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</si>
  <si>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</si>
  <si>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</si>
  <si>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</si>
  <si>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</si>
  <si>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</si>
  <si>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</si>
  <si>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</si>
  <si>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</si>
  <si>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</si>
  <si>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</si>
  <si>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</si>
  <si>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</si>
  <si>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</si>
  <si>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</si>
  <si>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</si>
  <si>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</si>
  <si>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</si>
  <si>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</si>
  <si>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</si>
  <si>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</si>
  <si>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</si>
  <si>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</si>
  <si>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</si>
  <si>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</si>
  <si>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</si>
  <si>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</si>
  <si>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</si>
  <si>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</si>
  <si>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</si>
  <si>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</si>
  <si>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</si>
  <si>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</si>
  <si>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</si>
  <si>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</si>
  <si>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</si>
  <si>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</si>
  <si>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</si>
  <si>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</si>
  <si>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</si>
  <si>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</si>
  <si>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</si>
  <si>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</si>
  <si>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</si>
  <si>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</si>
  <si>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</si>
  <si>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</si>
  <si>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</si>
  <si>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</si>
  <si>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</si>
  <si>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</si>
  <si>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</si>
  <si>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</si>
  <si>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</si>
  <si>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</si>
  <si>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</si>
  <si>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</si>
  <si>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</si>
  <si>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</si>
  <si>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</si>
  <si>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</si>
  <si>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</si>
  <si>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</si>
  <si>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</si>
  <si>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</si>
  <si>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</si>
  <si>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</si>
  <si>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</si>
  <si>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</si>
  <si>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</si>
  <si>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</si>
  <si>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</si>
  <si>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</si>
  <si>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</si>
  <si>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</si>
  <si>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</si>
  <si>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</si>
  <si>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</si>
  <si>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</si>
  <si>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</si>
  <si>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</si>
  <si>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</si>
  <si>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</si>
  <si>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</si>
  <si>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</si>
  <si>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</si>
  <si>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</si>
  <si>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</si>
  <si>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</si>
  <si>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</si>
  <si>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</si>
  <si>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</si>
  <si>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</si>
  <si>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</si>
  <si>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</si>
  <si>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</si>
  <si>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</si>
  <si>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</si>
  <si>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</si>
  <si>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</si>
  <si>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</si>
  <si>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</si>
  <si>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</si>
  <si>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</si>
  <si>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</si>
  <si>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</si>
  <si>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</si>
  <si>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</si>
  <si>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</si>
  <si>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</si>
  <si>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</si>
  <si>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</si>
  <si>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</si>
  <si>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</si>
  <si>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</si>
  <si>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</si>
  <si>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</si>
  <si>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</si>
  <si>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</si>
  <si>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</si>
  <si>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</si>
  <si>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</si>
  <si>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</si>
  <si>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</si>
  <si>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</si>
  <si>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</si>
  <si>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</si>
  <si>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</si>
  <si>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</si>
  <si>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</si>
  <si>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</si>
  <si>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</si>
  <si>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</si>
  <si>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</si>
  <si>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</si>
  <si>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</si>
  <si>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</si>
  <si>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</si>
  <si>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</si>
  <si>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</si>
  <si>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</si>
  <si>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</si>
  <si>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</si>
  <si>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</si>
  <si>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</si>
  <si>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</si>
  <si>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</si>
  <si>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</si>
  <si>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</si>
  <si>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</si>
  <si>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</si>
  <si>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</si>
  <si>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</si>
  <si>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</si>
  <si>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</si>
  <si>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</si>
  <si>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</si>
  <si>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</si>
  <si>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</si>
  <si>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</si>
  <si>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</si>
  <si>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</si>
  <si>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</si>
  <si>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</si>
  <si>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</si>
  <si>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</si>
  <si>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</si>
  <si>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</si>
  <si>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</si>
  <si>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</si>
  <si>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</si>
  <si>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</si>
  <si>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</si>
  <si>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</si>
  <si>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</si>
  <si>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</si>
  <si>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</si>
  <si>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</si>
  <si>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</si>
  <si>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</si>
  <si>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</si>
  <si>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</si>
  <si>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</si>
  <si>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</si>
  <si>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</si>
  <si>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</si>
  <si>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</si>
  <si>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</si>
  <si>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</si>
  <si>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</si>
  <si>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</si>
  <si>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</si>
  <si>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</si>
  <si>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</si>
  <si>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</si>
  <si>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</si>
  <si>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</si>
  <si>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</si>
  <si>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</si>
  <si>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</si>
  <si>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</si>
  <si>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</si>
  <si>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</si>
  <si>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</si>
  <si>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</si>
  <si>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</si>
  <si>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</si>
  <si>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</si>
  <si>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</si>
  <si>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</si>
  <si>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</si>
  <si>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</si>
  <si>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</si>
  <si>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</si>
  <si>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</si>
  <si>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</si>
  <si>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</si>
  <si>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</si>
  <si>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</si>
  <si>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</si>
  <si>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</si>
  <si>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</si>
  <si>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</si>
  <si>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</si>
  <si>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</si>
  <si>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</si>
  <si>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</si>
  <si>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</si>
  <si>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</si>
  <si>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</si>
  <si>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</si>
  <si>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</si>
  <si>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</si>
  <si>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</si>
  <si>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</si>
  <si>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</si>
  <si>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</si>
  <si>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</si>
  <si>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</si>
  <si>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</si>
  <si>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</si>
  <si>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</si>
  <si>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</si>
  <si>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</si>
  <si>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</si>
  <si>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</si>
  <si>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</si>
  <si>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</si>
  <si>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</si>
  <si>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</si>
  <si>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</si>
  <si>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</si>
  <si>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</si>
  <si>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</si>
  <si>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</si>
  <si>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</si>
  <si>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</si>
  <si>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</si>
  <si>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</si>
  <si>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</si>
  <si>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</si>
  <si>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</si>
  <si>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</si>
  <si>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</si>
  <si>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</si>
  <si>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</si>
  <si>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</si>
  <si>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</si>
  <si>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</si>
  <si>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</si>
  <si>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</si>
  <si>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</si>
  <si>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</si>
  <si>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</si>
  <si>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</si>
  <si>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</si>
  <si>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</si>
  <si>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</si>
  <si>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</si>
  <si>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</si>
  <si>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</si>
  <si>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</si>
  <si>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</si>
  <si>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</si>
  <si>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</si>
  <si>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</si>
  <si>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</si>
  <si>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</si>
  <si>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</si>
  <si>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</si>
  <si>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</si>
  <si>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</si>
  <si>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</si>
  <si>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</si>
  <si>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</si>
  <si>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</si>
  <si>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</si>
  <si>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</si>
  <si>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</si>
  <si>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</si>
  <si>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</si>
  <si>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</si>
  <si>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</si>
  <si>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</si>
  <si>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</si>
  <si>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</si>
  <si>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</si>
  <si>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</si>
  <si>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</si>
  <si>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</si>
  <si>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</si>
  <si>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</si>
  <si>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</si>
  <si>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</si>
  <si>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</si>
  <si>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</si>
  <si>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</si>
  <si>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</si>
  <si>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</si>
  <si>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</si>
  <si>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</si>
  <si>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</si>
  <si>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</si>
  <si>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</si>
  <si>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</si>
  <si>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</si>
  <si>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</si>
  <si>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</si>
  <si>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</si>
  <si>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</si>
  <si>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</si>
  <si>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</si>
  <si>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</si>
  <si>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</si>
  <si>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</si>
  <si>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</si>
  <si>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</si>
  <si>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</si>
  <si>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</si>
  <si>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</si>
  <si>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</si>
  <si>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</si>
  <si>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</si>
  <si>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</si>
  <si>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</si>
  <si>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</si>
  <si>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</si>
  <si>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</si>
  <si>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</si>
  <si>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</si>
  <si>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</si>
  <si>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</si>
  <si>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</si>
  <si>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</si>
  <si>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</si>
  <si>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</si>
  <si>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</si>
  <si>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</si>
  <si>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</si>
  <si>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</si>
  <si>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</si>
  <si>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</si>
  <si>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</si>
  <si>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</si>
  <si>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</si>
  <si>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</si>
  <si>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</si>
  <si>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</si>
  <si>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</si>
  <si>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</si>
  <si>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</si>
  <si>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</si>
  <si>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</si>
  <si>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</si>
  <si>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</si>
  <si>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</si>
  <si>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</si>
  <si>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</si>
  <si>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</si>
  <si>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</si>
  <si>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</si>
  <si>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</si>
  <si>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</si>
  <si>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</si>
  <si>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</si>
  <si>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</si>
  <si>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</si>
  <si>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</si>
  <si>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</si>
  <si>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</si>
  <si>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</si>
  <si>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</si>
  <si>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</si>
  <si>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</si>
  <si>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</si>
  <si>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</si>
  <si>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</si>
  <si>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</si>
  <si>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</si>
  <si>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</si>
  <si>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</si>
  <si>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</si>
  <si>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</si>
  <si>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</si>
  <si>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</si>
  <si>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</si>
  <si>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</si>
  <si>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</si>
  <si>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</si>
  <si>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</si>
  <si>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</si>
  <si>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</si>
  <si>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</si>
  <si>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</si>
  <si>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</si>
  <si>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</si>
  <si>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</si>
  <si>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</si>
  <si>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</si>
  <si>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</si>
  <si>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</si>
  <si>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</si>
  <si>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</si>
  <si>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</si>
  <si>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</si>
  <si>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</si>
  <si>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</si>
  <si>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</si>
  <si>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</si>
  <si>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</si>
  <si>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</si>
  <si>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</si>
  <si>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</si>
  <si>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</si>
  <si>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</si>
  <si>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</si>
  <si>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</si>
  <si>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</si>
  <si>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</si>
  <si>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</si>
  <si>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</si>
  <si>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</si>
  <si>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</si>
  <si>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</si>
  <si>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</si>
  <si>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</si>
  <si>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</si>
  <si>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</si>
  <si>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</si>
  <si>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</si>
  <si>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</si>
  <si>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</si>
  <si>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</si>
  <si>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</si>
  <si>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</si>
  <si>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</si>
  <si>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</si>
  <si>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</si>
  <si>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</si>
  <si>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</si>
  <si>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</si>
  <si>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</si>
  <si>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</si>
  <si>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</si>
  <si>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</si>
  <si>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</si>
  <si>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</si>
  <si>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</si>
  <si>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</si>
  <si>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</si>
  <si>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</si>
  <si>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</si>
  <si>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</si>
  <si>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</si>
  <si>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</si>
  <si>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</si>
  <si>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</si>
  <si>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</si>
  <si>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</si>
  <si>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</si>
  <si>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</si>
  <si>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</si>
  <si>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</si>
  <si>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</si>
  <si>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</si>
  <si>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</si>
  <si>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</si>
  <si>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</si>
  <si>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</si>
  <si>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</si>
  <si>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</si>
  <si>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</si>
  <si>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</si>
  <si>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</si>
  <si>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</si>
  <si>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</si>
  <si>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</si>
  <si>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</si>
  <si>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</si>
  <si>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</si>
  <si>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</si>
  <si>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</si>
  <si>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</si>
  <si>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</si>
  <si>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</si>
  <si>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</si>
  <si>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</si>
  <si>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</si>
  <si>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</si>
  <si>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</si>
  <si>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</si>
  <si>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</si>
  <si>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</si>
  <si>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</si>
  <si>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</si>
  <si>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</si>
  <si>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</si>
  <si>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</si>
  <si>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</si>
  <si>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</si>
  <si>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</si>
  <si>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</si>
  <si>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</si>
  <si>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</si>
  <si>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</si>
  <si>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</si>
  <si>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</si>
  <si>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</si>
  <si>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</si>
  <si>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</si>
  <si>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</si>
  <si>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</si>
  <si>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</si>
  <si>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</si>
  <si>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</si>
  <si>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</si>
  <si>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</si>
  <si>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</si>
  <si>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</si>
  <si>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</si>
  <si>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</si>
  <si>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</si>
  <si>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</si>
  <si>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</si>
  <si>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</si>
  <si>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</si>
  <si>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</si>
  <si>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</si>
  <si>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</si>
  <si>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</si>
  <si>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</si>
  <si>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</si>
  <si>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</si>
  <si>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</si>
  <si>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</si>
  <si>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</si>
  <si>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</si>
  <si>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</si>
  <si>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</si>
  <si>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</si>
  <si>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</si>
  <si>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</si>
  <si>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</si>
  <si>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</si>
  <si>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</si>
  <si>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</si>
  <si>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</si>
  <si>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</si>
  <si>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</si>
  <si>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</si>
  <si>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</si>
  <si>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</si>
  <si>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</si>
  <si>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</si>
  <si>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</si>
  <si>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</si>
  <si>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</si>
  <si>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</si>
  <si>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</si>
  <si>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</si>
  <si>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</si>
  <si>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</si>
  <si>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</si>
  <si>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</si>
  <si>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</si>
  <si>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</si>
  <si>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</si>
  <si>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</si>
  <si>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</si>
  <si>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</si>
  <si>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</si>
  <si>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</si>
  <si>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</si>
  <si>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</si>
  <si>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</si>
  <si>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</si>
  <si>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</si>
  <si>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</si>
  <si>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</si>
  <si>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</si>
  <si>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</si>
  <si>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</si>
  <si>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</si>
  <si>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</si>
  <si>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</si>
  <si>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</si>
  <si>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</si>
  <si>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</si>
  <si>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</si>
  <si>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</si>
  <si>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</si>
  <si>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</si>
  <si>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</si>
  <si>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</si>
  <si>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</si>
  <si>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</si>
  <si>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</si>
  <si>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</si>
  <si>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</si>
  <si>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</si>
  <si>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</si>
  <si>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</si>
  <si>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</si>
  <si>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</si>
  <si>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</si>
  <si>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</si>
  <si>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</si>
  <si>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</si>
  <si>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</si>
  <si>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</si>
  <si>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</si>
  <si>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</si>
  <si>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</si>
  <si>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</si>
  <si>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</si>
  <si>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</si>
  <si>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</si>
  <si>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</si>
  <si>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</si>
  <si>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</si>
  <si>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</si>
  <si>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</si>
  <si>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</si>
  <si>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</si>
  <si>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</si>
  <si>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</si>
  <si>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</si>
  <si>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</si>
  <si>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</si>
  <si>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</si>
  <si>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</si>
  <si>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</si>
  <si>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</si>
  <si>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</si>
  <si>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</si>
  <si>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</si>
  <si>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</si>
  <si>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</si>
  <si>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</si>
  <si>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</si>
  <si>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</si>
  <si>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</si>
  <si>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</si>
  <si>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</si>
  <si>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</si>
  <si>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</si>
  <si>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</si>
  <si>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</si>
  <si>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</si>
  <si>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02.016.0003-0</t>
  </si>
  <si>
    <t>02.016.0003-A</t>
  </si>
  <si>
    <t>02.016.0004-0</t>
  </si>
  <si>
    <t>02.016.0004-A</t>
  </si>
  <si>
    <t>02.016.0006-0</t>
  </si>
  <si>
    <t>02.016.0006-A</t>
  </si>
  <si>
    <t>02.016.0008-0</t>
  </si>
  <si>
    <t>02.016.0008-A</t>
  </si>
  <si>
    <t>02.016.0010-0</t>
  </si>
  <si>
    <t>02.016.0010-A</t>
  </si>
  <si>
    <t>02.020.0001-0</t>
  </si>
  <si>
    <t>02.020.0002-0</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</si>
  <si>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</si>
  <si>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</si>
  <si>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</si>
  <si>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</si>
  <si>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</si>
  <si>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</si>
  <si>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</si>
  <si>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</si>
  <si>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</si>
  <si>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</si>
  <si>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</si>
  <si>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</si>
  <si>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</si>
  <si>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</si>
  <si>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</si>
  <si>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</si>
  <si>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</si>
  <si>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</si>
  <si>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</si>
  <si>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</si>
  <si>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</si>
  <si>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</si>
  <si>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</si>
  <si>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</si>
  <si>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</si>
  <si>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</si>
  <si>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</si>
  <si>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</si>
  <si>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</si>
  <si>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</si>
  <si>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</si>
  <si>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</si>
  <si>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</si>
  <si>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</si>
  <si>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</si>
  <si>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</si>
  <si>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</si>
  <si>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</si>
  <si>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</si>
  <si>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</si>
  <si>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</si>
  <si>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</si>
  <si>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</si>
  <si>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</si>
  <si>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</si>
  <si>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</si>
  <si>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</si>
  <si>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</si>
  <si>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</si>
  <si>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</si>
  <si>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</si>
  <si>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</si>
  <si>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</si>
  <si>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</si>
  <si>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</si>
  <si>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</si>
  <si>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</si>
  <si>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</si>
  <si>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</si>
  <si>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</si>
  <si>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</si>
  <si>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</si>
  <si>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</si>
  <si>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</si>
  <si>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</si>
  <si>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</si>
  <si>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</si>
  <si>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</si>
  <si>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</si>
  <si>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</si>
  <si>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</si>
  <si>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</si>
  <si>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</si>
  <si>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</si>
  <si>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</si>
  <si>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</si>
  <si>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</si>
  <si>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</si>
  <si>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</si>
  <si>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</si>
  <si>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</si>
  <si>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</si>
  <si>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</si>
  <si>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</si>
  <si>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</si>
  <si>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</si>
  <si>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</si>
  <si>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</si>
  <si>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</si>
  <si>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</si>
  <si>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</si>
  <si>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</si>
  <si>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</si>
  <si>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</si>
  <si>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</si>
  <si>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</si>
  <si>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</si>
  <si>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</si>
  <si>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</si>
  <si>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</si>
  <si>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</si>
  <si>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</si>
  <si>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</si>
  <si>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</si>
  <si>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</si>
  <si>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</si>
  <si>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</si>
  <si>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</si>
  <si>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</si>
  <si>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</si>
  <si>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</si>
  <si>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</si>
  <si>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</si>
  <si>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</si>
  <si>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</si>
  <si>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</si>
  <si>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</si>
  <si>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</si>
  <si>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</si>
  <si>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</si>
  <si>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</si>
  <si>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</si>
  <si>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</si>
  <si>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</si>
  <si>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</si>
  <si>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</si>
  <si>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</si>
  <si>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</si>
  <si>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</si>
  <si>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</si>
  <si>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</si>
  <si>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</si>
  <si>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</si>
  <si>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</si>
  <si>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</si>
  <si>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</si>
  <si>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</si>
  <si>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</si>
  <si>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</si>
  <si>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</si>
  <si>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</si>
  <si>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</si>
  <si>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</si>
  <si>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</si>
  <si>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</si>
  <si>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</si>
  <si>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</si>
  <si>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</si>
  <si>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</si>
  <si>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</si>
  <si>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</si>
  <si>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</si>
  <si>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</si>
  <si>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</si>
  <si>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</si>
  <si>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</si>
  <si>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</si>
  <si>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</si>
  <si>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</si>
  <si>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</si>
  <si>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</si>
  <si>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</si>
  <si>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</si>
  <si>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</si>
  <si>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</si>
  <si>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</si>
  <si>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</si>
  <si>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</si>
  <si>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</si>
  <si>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</si>
  <si>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</si>
  <si>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</si>
  <si>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</si>
  <si>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</si>
  <si>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</si>
  <si>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</si>
  <si>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</si>
  <si>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</si>
  <si>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</si>
  <si>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</si>
  <si>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</si>
  <si>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</si>
  <si>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</si>
  <si>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</si>
  <si>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</si>
  <si>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</si>
  <si>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</si>
  <si>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</si>
  <si>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</si>
  <si>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</si>
  <si>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</si>
  <si>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</si>
  <si>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</si>
  <si>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</si>
  <si>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</si>
  <si>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</si>
  <si>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</si>
  <si>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</si>
  <si>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</si>
  <si>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</si>
  <si>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</si>
  <si>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</si>
  <si>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</si>
  <si>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</si>
  <si>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</si>
  <si>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</si>
  <si>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</si>
  <si>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</si>
  <si>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</si>
  <si>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</si>
  <si>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</si>
  <si>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</si>
  <si>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</si>
  <si>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</si>
  <si>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</si>
  <si>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</si>
  <si>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</si>
  <si>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</si>
  <si>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</si>
  <si>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</si>
  <si>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</si>
  <si>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</si>
  <si>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</si>
  <si>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</si>
  <si>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</si>
  <si>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</si>
  <si>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</si>
  <si>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</si>
  <si>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</si>
  <si>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</si>
  <si>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</si>
  <si>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</si>
  <si>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</si>
  <si>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</si>
  <si>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</si>
  <si>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</si>
  <si>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</si>
  <si>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</si>
  <si>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</si>
  <si>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</si>
  <si>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</si>
  <si>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</si>
  <si>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</si>
  <si>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</si>
  <si>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</si>
  <si>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</si>
  <si>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</si>
  <si>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</si>
  <si>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</si>
  <si>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</si>
  <si>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</si>
  <si>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</si>
  <si>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</si>
  <si>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</si>
  <si>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</si>
  <si>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</si>
  <si>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</si>
  <si>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</si>
  <si>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</si>
  <si>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</si>
  <si>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</si>
  <si>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</si>
  <si>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</si>
  <si>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</si>
  <si>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</si>
  <si>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</si>
  <si>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</si>
  <si>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</si>
  <si>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</si>
  <si>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</si>
  <si>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</si>
  <si>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</si>
  <si>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</si>
  <si>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</si>
  <si>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</si>
  <si>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</si>
  <si>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</si>
  <si>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</si>
  <si>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</si>
  <si>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</si>
  <si>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</si>
  <si>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</si>
  <si>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</si>
  <si>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</si>
  <si>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</si>
  <si>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</si>
  <si>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</si>
  <si>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</si>
  <si>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</si>
  <si>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</si>
  <si>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</si>
  <si>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</si>
  <si>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</si>
  <si>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</si>
  <si>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</si>
  <si>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</si>
  <si>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</si>
  <si>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</si>
  <si>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</si>
  <si>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</si>
  <si>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</si>
  <si>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</si>
  <si>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</si>
  <si>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</si>
  <si>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</si>
  <si>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</si>
  <si>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</si>
  <si>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</si>
  <si>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</si>
  <si>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</si>
  <si>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</si>
  <si>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</si>
  <si>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</si>
  <si>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</si>
  <si>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</si>
  <si>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</si>
  <si>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</si>
  <si>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</si>
  <si>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</si>
  <si>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</si>
  <si>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</si>
  <si>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</si>
  <si>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</si>
  <si>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</si>
  <si>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</si>
  <si>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</si>
  <si>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</si>
  <si>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</si>
  <si>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</si>
  <si>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</si>
  <si>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</si>
  <si>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</si>
  <si>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</si>
  <si>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</si>
  <si>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</si>
  <si>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</si>
  <si>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</si>
  <si>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</si>
  <si>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</si>
  <si>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</si>
  <si>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</si>
  <si>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</si>
  <si>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</si>
  <si>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</si>
  <si>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</si>
  <si>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</si>
  <si>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</si>
  <si>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</si>
  <si>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</si>
  <si>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</si>
  <si>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</si>
  <si>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</si>
  <si>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</si>
  <si>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</si>
  <si>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</si>
  <si>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</si>
  <si>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</si>
  <si>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</si>
  <si>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</si>
  <si>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</si>
  <si>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</si>
  <si>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</si>
  <si>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</si>
  <si>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</si>
  <si>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</si>
  <si>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</si>
  <si>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</si>
  <si>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</si>
  <si>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</si>
  <si>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</si>
  <si>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</si>
  <si>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</si>
  <si>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</si>
  <si>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</si>
  <si>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</si>
  <si>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</si>
  <si>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</si>
  <si>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</si>
  <si>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</si>
  <si>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</si>
  <si>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</si>
  <si>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</si>
  <si>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</si>
  <si>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</si>
  <si>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</si>
  <si>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</si>
  <si>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</si>
  <si>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</si>
  <si>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</si>
  <si>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</si>
  <si>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</si>
  <si>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</si>
  <si>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</si>
  <si>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</si>
  <si>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</si>
  <si>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</si>
  <si>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</si>
  <si>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</si>
  <si>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</si>
  <si>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</si>
  <si>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</si>
  <si>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</si>
  <si>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</si>
  <si>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</si>
  <si>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</si>
  <si>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</si>
  <si>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</si>
  <si>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</si>
  <si>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</si>
  <si>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</si>
  <si>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</si>
  <si>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</si>
  <si>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</si>
  <si>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</si>
  <si>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</si>
  <si>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</si>
  <si>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</si>
  <si>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</si>
  <si>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</si>
  <si>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</si>
  <si>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</si>
  <si>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</si>
  <si>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</si>
  <si>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</si>
  <si>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</si>
  <si>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</si>
  <si>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</si>
  <si>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</si>
  <si>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</si>
  <si>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</si>
  <si>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</si>
  <si>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</si>
  <si>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</si>
  <si>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</si>
  <si>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</si>
  <si>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</si>
  <si>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</si>
  <si>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</si>
  <si>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</si>
  <si>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</si>
  <si>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</si>
  <si>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</si>
  <si>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</si>
  <si>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</si>
  <si>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</si>
  <si>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</si>
  <si>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</si>
  <si>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</si>
  <si>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</si>
  <si>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</si>
  <si>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</si>
  <si>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</si>
  <si>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</si>
  <si>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</si>
  <si>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</si>
  <si>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</si>
  <si>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</si>
  <si>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</si>
  <si>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</si>
  <si>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</si>
  <si>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</si>
  <si>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</si>
  <si>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</si>
  <si>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</si>
  <si>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</si>
  <si>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</si>
  <si>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</si>
  <si>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</si>
  <si>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</si>
  <si>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</si>
  <si>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</si>
  <si>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</si>
  <si>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</si>
  <si>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</si>
  <si>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</si>
  <si>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</si>
  <si>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</si>
  <si>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</si>
  <si>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</si>
  <si>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</si>
  <si>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</si>
  <si>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</si>
  <si>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</si>
  <si>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</si>
  <si>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</si>
  <si>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</si>
  <si>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</si>
  <si>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</si>
  <si>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</si>
  <si>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</si>
  <si>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</si>
  <si>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</si>
  <si>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</si>
  <si>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</si>
  <si>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</si>
  <si>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</si>
  <si>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</si>
  <si>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</si>
  <si>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</si>
  <si>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</si>
  <si>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</si>
  <si>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</si>
  <si>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</si>
  <si>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</si>
  <si>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</si>
  <si>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</si>
  <si>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</si>
  <si>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</si>
  <si>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</si>
  <si>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</si>
  <si>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</si>
  <si>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</si>
  <si>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</si>
  <si>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</si>
  <si>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</si>
  <si>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</si>
  <si>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</si>
  <si>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</si>
  <si>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</si>
  <si>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</si>
  <si>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</si>
  <si>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</si>
  <si>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</si>
  <si>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</si>
  <si>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</si>
  <si>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</si>
  <si>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</si>
  <si>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</si>
  <si>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</si>
  <si>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</si>
  <si>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</si>
  <si>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</si>
  <si>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</si>
  <si>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</si>
  <si>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</si>
  <si>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</si>
  <si>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</si>
  <si>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</si>
  <si>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</si>
  <si>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</si>
  <si>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</si>
  <si>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</si>
  <si>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</si>
  <si>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</si>
  <si>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</si>
  <si>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</si>
  <si>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</si>
  <si>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</si>
  <si>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</si>
  <si>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</si>
  <si>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</si>
  <si>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</si>
  <si>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</si>
  <si>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</si>
  <si>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</si>
  <si>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</si>
  <si>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</si>
  <si>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</si>
  <si>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</si>
  <si>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</si>
  <si>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</si>
  <si>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</si>
  <si>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</si>
  <si>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</si>
  <si>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</si>
  <si>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</si>
  <si>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</si>
  <si>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</si>
  <si>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</si>
  <si>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</si>
  <si>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</si>
  <si>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</si>
  <si>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</si>
  <si>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</si>
  <si>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</si>
  <si>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</si>
  <si>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</si>
  <si>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</si>
  <si>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</si>
  <si>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</si>
  <si>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</si>
  <si>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</si>
  <si>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</si>
  <si>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</si>
  <si>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</si>
  <si>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</si>
  <si>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</si>
  <si>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</si>
  <si>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</si>
  <si>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</si>
  <si>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</si>
  <si>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</si>
  <si>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</si>
  <si>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</si>
  <si>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</si>
  <si>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</si>
  <si>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</si>
  <si>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</si>
  <si>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</si>
  <si>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</si>
  <si>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</si>
  <si>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</si>
  <si>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</si>
  <si>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</si>
  <si>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</si>
  <si>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</si>
  <si>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</si>
  <si>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</si>
  <si>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</si>
  <si>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</si>
  <si>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</si>
  <si>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</si>
  <si>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</si>
  <si>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</si>
  <si>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</si>
  <si>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</si>
  <si>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</si>
  <si>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</si>
  <si>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</si>
  <si>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</si>
  <si>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</si>
  <si>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</si>
  <si>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</si>
  <si>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</si>
  <si>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</si>
  <si>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</si>
  <si>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</si>
  <si>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</si>
  <si>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</si>
  <si>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</si>
  <si>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</si>
  <si>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</si>
  <si>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</si>
  <si>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</si>
  <si>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</si>
  <si>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</si>
  <si>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</si>
  <si>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</si>
  <si>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</si>
  <si>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</si>
  <si>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</si>
  <si>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</si>
  <si>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</si>
  <si>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</si>
  <si>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</si>
  <si>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</si>
  <si>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</si>
  <si>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</si>
  <si>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</si>
  <si>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</si>
  <si>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</si>
  <si>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</si>
  <si>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</si>
  <si>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</si>
  <si>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</si>
  <si>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</si>
  <si>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</si>
  <si>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</si>
  <si>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</si>
  <si>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</si>
  <si>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</si>
  <si>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</si>
  <si>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</si>
  <si>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</si>
  <si>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</si>
  <si>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</si>
  <si>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</si>
  <si>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</si>
  <si>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</si>
  <si>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</si>
  <si>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</si>
  <si>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</si>
  <si>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</si>
  <si>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</si>
  <si>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</si>
  <si>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</si>
  <si>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</si>
  <si>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</si>
  <si>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</si>
  <si>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</si>
  <si>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</si>
  <si>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</si>
  <si>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</si>
  <si>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</si>
  <si>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</si>
  <si>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</si>
  <si>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</si>
  <si>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</si>
  <si>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</si>
  <si>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</si>
  <si>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</si>
  <si>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</si>
  <si>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</si>
  <si>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</si>
  <si>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</si>
  <si>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</si>
  <si>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</si>
  <si>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</si>
  <si>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</si>
  <si>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</si>
  <si>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</si>
  <si>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</si>
  <si>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</si>
  <si>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</si>
  <si>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</si>
  <si>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</si>
  <si>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</si>
  <si>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</si>
  <si>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</si>
  <si>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</si>
  <si>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</si>
  <si>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</si>
  <si>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</si>
  <si>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</si>
  <si>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</si>
  <si>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</si>
  <si>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</si>
  <si>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</si>
  <si>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</si>
  <si>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</si>
  <si>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</si>
  <si>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</si>
  <si>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</si>
  <si>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</si>
  <si>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</si>
  <si>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</si>
  <si>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</si>
  <si>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</si>
  <si>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</si>
  <si>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</si>
  <si>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</si>
  <si>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04.014.0091-1</t>
  </si>
  <si>
    <t>04.014.0091-B</t>
  </si>
  <si>
    <t>04.014.0095-0</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</si>
  <si>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</si>
  <si>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</si>
  <si>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</si>
  <si>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</si>
  <si>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</si>
  <si>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</si>
  <si>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</si>
  <si>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</si>
  <si>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</si>
  <si>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</si>
  <si>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</si>
  <si>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</si>
  <si>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</si>
  <si>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</si>
  <si>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</si>
  <si>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</si>
  <si>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</si>
  <si>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</si>
  <si>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</si>
  <si>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</si>
  <si>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</si>
  <si>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</si>
  <si>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</si>
  <si>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</si>
  <si>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</si>
  <si>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04.020.0131-0</t>
  </si>
  <si>
    <t>04.020.0131-A</t>
  </si>
  <si>
    <t>04.020.0136-0</t>
  </si>
  <si>
    <t>04.020.0136-A</t>
  </si>
  <si>
    <t>04.021.0010-0</t>
  </si>
  <si>
    <t>04.021.0015-0</t>
  </si>
  <si>
    <t>04.021.0015-A</t>
  </si>
  <si>
    <t>04.021.0020-0</t>
  </si>
  <si>
    <t>04.021.0020-A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</si>
  <si>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</si>
  <si>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</si>
  <si>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</si>
  <si>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</si>
  <si>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</si>
  <si>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</si>
  <si>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</si>
  <si>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</si>
  <si>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</si>
  <si>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</si>
  <si>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</si>
  <si>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</si>
  <si>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</si>
  <si>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</si>
  <si>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</si>
  <si>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</si>
  <si>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</si>
  <si>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</si>
  <si>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</si>
  <si>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05.001.0008-0</t>
  </si>
  <si>
    <t>05.001.0008-A</t>
  </si>
  <si>
    <t>05.001.0009-0</t>
  </si>
  <si>
    <t>05.001.0010-0</t>
  </si>
  <si>
    <t>05.001.0010-A</t>
  </si>
  <si>
    <t>05.001.0011-0</t>
  </si>
  <si>
    <t>05.001.0011-A</t>
  </si>
  <si>
    <t>05.001.0012-0</t>
  </si>
  <si>
    <t>05.001.0012-A</t>
  </si>
  <si>
    <t>05.001.0013-0</t>
  </si>
  <si>
    <t>05.001.0013-A</t>
  </si>
  <si>
    <t>05.001.0014-0</t>
  </si>
  <si>
    <t>05.001.0015-0</t>
  </si>
  <si>
    <t>05.001.0016-0</t>
  </si>
  <si>
    <t>05.001.0016-A</t>
  </si>
  <si>
    <t>05.001.0017-0</t>
  </si>
  <si>
    <t>05.001.0017-A</t>
  </si>
  <si>
    <t>05.001.0018-0</t>
  </si>
  <si>
    <t>05.001.0018-A</t>
  </si>
  <si>
    <t>05.001.0019-0</t>
  </si>
  <si>
    <t>05.001.0019-A</t>
  </si>
  <si>
    <t>05.001.0020-0</t>
  </si>
  <si>
    <t>05.001.0020-A</t>
  </si>
  <si>
    <t>05.001.0021-0</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</si>
  <si>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</si>
  <si>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</si>
  <si>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</si>
  <si>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</si>
  <si>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</si>
  <si>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</si>
  <si>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</si>
  <si>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</si>
  <si>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</si>
  <si>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</si>
  <si>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</si>
  <si>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</si>
  <si>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</si>
  <si>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</si>
  <si>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</si>
  <si>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</si>
  <si>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</si>
  <si>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</si>
  <si>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</si>
  <si>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</si>
  <si>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</si>
  <si>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</si>
  <si>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</si>
  <si>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</si>
  <si>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</si>
  <si>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</si>
  <si>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</si>
  <si>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</si>
  <si>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</si>
  <si>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</si>
  <si>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</si>
  <si>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</si>
  <si>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</si>
  <si>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</si>
  <si>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</si>
  <si>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</si>
  <si>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</si>
  <si>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</si>
  <si>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</si>
  <si>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</si>
  <si>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</si>
  <si>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</si>
  <si>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</si>
  <si>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</si>
  <si>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</si>
  <si>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</si>
  <si>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</si>
  <si>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</si>
  <si>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</si>
  <si>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</si>
  <si>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</si>
  <si>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</si>
  <si>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</si>
  <si>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</si>
  <si>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</si>
  <si>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</si>
  <si>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</si>
  <si>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</si>
  <si>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</si>
  <si>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</si>
  <si>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</si>
  <si>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</si>
  <si>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</si>
  <si>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</si>
  <si>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</si>
  <si>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</si>
  <si>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</si>
  <si>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</si>
  <si>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</si>
  <si>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</si>
  <si>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</si>
  <si>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</si>
  <si>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</si>
  <si>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</si>
  <si>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</si>
  <si>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</si>
  <si>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</si>
  <si>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</si>
  <si>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</si>
  <si>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</si>
  <si>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</si>
  <si>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</si>
  <si>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</si>
  <si>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</si>
  <si>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</si>
  <si>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</si>
  <si>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</si>
  <si>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</si>
  <si>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</si>
  <si>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</si>
  <si>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</si>
  <si>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</si>
  <si>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</si>
  <si>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</si>
  <si>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</si>
  <si>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</si>
  <si>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</si>
  <si>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</si>
  <si>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</si>
  <si>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</si>
  <si>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</si>
  <si>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</si>
  <si>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</si>
  <si>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</si>
  <si>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</si>
  <si>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</si>
  <si>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</si>
  <si>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</si>
  <si>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</si>
  <si>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</si>
  <si>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</si>
  <si>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</si>
  <si>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</si>
  <si>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</si>
  <si>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</si>
  <si>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</si>
  <si>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</si>
  <si>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</si>
  <si>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</si>
  <si>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</si>
  <si>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</si>
  <si>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</si>
  <si>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</si>
  <si>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</si>
  <si>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</si>
  <si>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</si>
  <si>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</si>
  <si>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</si>
  <si>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</si>
  <si>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</si>
  <si>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</si>
  <si>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</si>
  <si>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</si>
  <si>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</si>
  <si>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</si>
  <si>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</si>
  <si>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</si>
  <si>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</si>
  <si>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</si>
  <si>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</si>
  <si>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</si>
  <si>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</si>
  <si>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</si>
  <si>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</si>
  <si>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</si>
  <si>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</si>
  <si>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</si>
  <si>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</si>
  <si>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</si>
  <si>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</si>
  <si>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</si>
  <si>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</si>
  <si>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</si>
  <si>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</si>
  <si>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</si>
  <si>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</si>
  <si>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</si>
  <si>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</si>
  <si>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05.001.0145-0</t>
  </si>
  <si>
    <t>05.001.0146-0</t>
  </si>
  <si>
    <t>05.001.0146-A</t>
  </si>
  <si>
    <t>05.001.0147-0</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</si>
  <si>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</si>
  <si>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</si>
  <si>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</si>
  <si>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</si>
  <si>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</si>
  <si>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</si>
  <si>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</si>
  <si>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</si>
  <si>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</si>
  <si>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</si>
  <si>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</si>
  <si>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</si>
  <si>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</si>
  <si>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</si>
  <si>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</si>
  <si>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</si>
  <si>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</si>
  <si>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</si>
  <si>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</si>
  <si>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</si>
  <si>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</si>
  <si>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</si>
  <si>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</si>
  <si>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</si>
  <si>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</si>
  <si>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</si>
  <si>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</si>
  <si>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</si>
  <si>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</si>
  <si>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</si>
  <si>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</si>
  <si>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</si>
  <si>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</si>
  <si>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</si>
  <si>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</si>
  <si>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</si>
  <si>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</si>
  <si>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</si>
  <si>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</si>
  <si>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</si>
  <si>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</si>
  <si>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</si>
  <si>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</si>
  <si>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</si>
  <si>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</si>
  <si>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</si>
  <si>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</si>
  <si>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</si>
  <si>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</si>
  <si>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</si>
  <si>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</si>
  <si>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</si>
  <si>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</si>
  <si>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</si>
  <si>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</si>
  <si>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</si>
  <si>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</si>
  <si>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</si>
  <si>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</si>
  <si>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</si>
  <si>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</si>
  <si>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</si>
  <si>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</si>
  <si>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</si>
  <si>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</si>
  <si>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</si>
  <si>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</si>
  <si>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</si>
  <si>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</si>
  <si>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</si>
  <si>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</si>
  <si>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</si>
  <si>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05.001.0360-0</t>
  </si>
  <si>
    <t>05.001.0365-0</t>
  </si>
  <si>
    <t>05.001.0366-0</t>
  </si>
  <si>
    <t>05.001.0366-A</t>
  </si>
  <si>
    <t>05.001.0370-0</t>
  </si>
  <si>
    <t>05.001.0370-A</t>
  </si>
  <si>
    <t>05.001.0375-0</t>
  </si>
  <si>
    <t>05.001.0375-A</t>
  </si>
  <si>
    <t>05.001.0380-0</t>
  </si>
  <si>
    <t>05.001.0380-A</t>
  </si>
  <si>
    <t>05.001.0385-0</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</si>
  <si>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</si>
  <si>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</si>
  <si>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</si>
  <si>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</si>
  <si>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</si>
  <si>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</si>
  <si>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</si>
  <si>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</si>
  <si>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</si>
  <si>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</si>
  <si>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</si>
  <si>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</si>
  <si>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</si>
  <si>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</si>
  <si>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</si>
  <si>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</si>
  <si>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</si>
  <si>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</si>
  <si>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</si>
  <si>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</si>
  <si>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</si>
  <si>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</si>
  <si>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</si>
  <si>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</si>
  <si>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</si>
  <si>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</si>
  <si>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</si>
  <si>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</si>
  <si>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</si>
  <si>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</si>
  <si>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</si>
  <si>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</si>
  <si>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</si>
  <si>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</si>
  <si>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</si>
  <si>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</si>
  <si>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</si>
  <si>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</si>
  <si>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</si>
  <si>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</si>
  <si>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</si>
  <si>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</si>
  <si>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</si>
  <si>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</si>
  <si>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</si>
  <si>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</si>
  <si>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</si>
  <si>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</si>
  <si>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</si>
  <si>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</si>
  <si>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</si>
  <si>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</si>
  <si>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</si>
  <si>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</si>
  <si>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</si>
  <si>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</si>
  <si>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</si>
  <si>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</si>
  <si>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</si>
  <si>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</si>
  <si>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</si>
  <si>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</si>
  <si>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</si>
  <si>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</si>
  <si>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</si>
  <si>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</si>
  <si>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</si>
  <si>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</si>
  <si>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</si>
  <si>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</si>
  <si>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</si>
  <si>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</si>
  <si>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</si>
  <si>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</si>
  <si>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</si>
  <si>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</si>
  <si>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</si>
  <si>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</si>
  <si>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</si>
  <si>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</si>
  <si>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</si>
  <si>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</si>
  <si>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</si>
  <si>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</si>
  <si>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</si>
  <si>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</si>
  <si>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</si>
  <si>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</si>
  <si>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</si>
  <si>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</si>
  <si>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</si>
  <si>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</si>
  <si>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</si>
  <si>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</si>
  <si>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</si>
  <si>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</si>
  <si>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</si>
  <si>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</si>
  <si>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05.001.0876-0</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</si>
  <si>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</si>
  <si>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</si>
  <si>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</si>
  <si>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</si>
  <si>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</si>
  <si>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</si>
  <si>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</si>
  <si>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</si>
  <si>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</si>
  <si>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</si>
  <si>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</si>
  <si>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</si>
  <si>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</si>
  <si>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</si>
  <si>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</si>
  <si>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</si>
  <si>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</si>
  <si>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</si>
  <si>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</si>
  <si>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</si>
  <si>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</si>
  <si>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</si>
  <si>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</si>
  <si>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</si>
  <si>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</si>
  <si>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</si>
  <si>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</si>
  <si>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</si>
  <si>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</si>
  <si>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</si>
  <si>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</si>
  <si>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</si>
  <si>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</si>
  <si>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</si>
  <si>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</si>
  <si>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</si>
  <si>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</si>
  <si>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</si>
  <si>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</si>
  <si>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</si>
  <si>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</si>
  <si>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</si>
  <si>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</si>
  <si>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</si>
  <si>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</si>
  <si>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</si>
  <si>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</si>
  <si>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</si>
  <si>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</si>
  <si>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</si>
  <si>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</si>
  <si>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</si>
  <si>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</si>
  <si>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</si>
  <si>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</si>
  <si>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</si>
  <si>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</si>
  <si>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</si>
  <si>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</si>
  <si>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</si>
  <si>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</si>
  <si>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</si>
  <si>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</si>
  <si>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</si>
  <si>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</si>
  <si>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</si>
  <si>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</si>
  <si>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</si>
  <si>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</si>
  <si>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</si>
  <si>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</si>
  <si>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</si>
  <si>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</si>
  <si>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</si>
  <si>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</si>
  <si>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</si>
  <si>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</si>
  <si>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</si>
  <si>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</si>
  <si>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</si>
  <si>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</si>
  <si>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</si>
  <si>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</si>
  <si>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</si>
  <si>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</si>
  <si>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</si>
  <si>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</si>
  <si>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</si>
  <si>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</si>
  <si>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</si>
  <si>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</si>
  <si>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</si>
  <si>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</si>
  <si>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</si>
  <si>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</si>
  <si>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</si>
  <si>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</si>
  <si>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</si>
  <si>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</si>
  <si>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</si>
  <si>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</si>
  <si>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</si>
  <si>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</si>
  <si>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</si>
  <si>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</si>
  <si>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</si>
  <si>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</si>
  <si>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</si>
  <si>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</si>
  <si>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</si>
  <si>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</si>
  <si>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</si>
  <si>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</si>
  <si>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</si>
  <si>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</si>
  <si>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</si>
  <si>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</si>
  <si>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</si>
  <si>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</si>
  <si>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</si>
  <si>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</si>
  <si>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</si>
  <si>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</si>
  <si>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</si>
  <si>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</si>
  <si>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</si>
  <si>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</si>
  <si>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</si>
  <si>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</si>
  <si>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</si>
  <si>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</si>
  <si>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</si>
  <si>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</si>
  <si>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</si>
  <si>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</si>
  <si>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</si>
  <si>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</si>
  <si>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</si>
  <si>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</si>
  <si>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</si>
  <si>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</si>
  <si>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</si>
  <si>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</si>
  <si>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</si>
  <si>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</si>
  <si>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</si>
  <si>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</si>
  <si>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</si>
  <si>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</si>
  <si>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</si>
  <si>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</si>
  <si>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</si>
  <si>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</si>
  <si>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</si>
  <si>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</si>
  <si>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</si>
  <si>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</si>
  <si>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</si>
  <si>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</si>
  <si>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</si>
  <si>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</si>
  <si>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</si>
  <si>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</si>
  <si>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</si>
  <si>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</si>
  <si>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</si>
  <si>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</si>
  <si>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</si>
  <si>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</si>
  <si>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</si>
  <si>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</si>
  <si>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</si>
  <si>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</si>
  <si>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</si>
  <si>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</si>
  <si>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</si>
  <si>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</si>
  <si>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</si>
  <si>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</si>
  <si>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</si>
  <si>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</si>
  <si>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</si>
  <si>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</si>
  <si>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</si>
  <si>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</si>
  <si>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</si>
  <si>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</si>
  <si>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</si>
  <si>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</si>
  <si>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</si>
  <si>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</si>
  <si>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</si>
  <si>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</si>
  <si>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</si>
  <si>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</si>
  <si>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</si>
  <si>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</si>
  <si>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</si>
  <si>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</si>
  <si>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</si>
  <si>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</si>
  <si>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</si>
  <si>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</si>
  <si>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</si>
  <si>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</si>
  <si>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</si>
  <si>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</si>
  <si>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</si>
  <si>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05.006.0004-0</t>
  </si>
  <si>
    <t>05.006.0004-A</t>
  </si>
  <si>
    <t>05.006.0010-0</t>
  </si>
  <si>
    <t>05.006.0010-A</t>
  </si>
  <si>
    <t>05.006.0015-0</t>
  </si>
  <si>
    <t>05.006.0015-A</t>
  </si>
  <si>
    <t>05.007.0001-1</t>
  </si>
  <si>
    <t>05.007.0001-B</t>
  </si>
  <si>
    <t>05.007.0002-1</t>
  </si>
  <si>
    <t>05.007.0002-B</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</si>
  <si>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</si>
  <si>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</si>
  <si>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</si>
  <si>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</si>
  <si>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</si>
  <si>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</si>
  <si>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</si>
  <si>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</si>
  <si>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</si>
  <si>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</si>
  <si>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</si>
  <si>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</si>
  <si>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</si>
  <si>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</si>
  <si>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</si>
  <si>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</si>
  <si>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</si>
  <si>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</si>
  <si>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</si>
  <si>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</si>
  <si>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</si>
  <si>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</si>
  <si>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</si>
  <si>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</si>
  <si>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</si>
  <si>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</si>
  <si>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</si>
  <si>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</si>
  <si>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</si>
  <si>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</si>
  <si>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</si>
  <si>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</si>
  <si>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</si>
  <si>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</si>
  <si>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</si>
  <si>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</si>
  <si>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</si>
  <si>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</si>
  <si>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</si>
  <si>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</si>
  <si>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</si>
  <si>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</si>
  <si>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</si>
  <si>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</si>
  <si>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</si>
  <si>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</si>
  <si>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</si>
  <si>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</si>
  <si>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</si>
  <si>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</si>
  <si>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</si>
  <si>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</si>
  <si>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</si>
  <si>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</si>
  <si>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</si>
  <si>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</si>
  <si>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</si>
  <si>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</si>
  <si>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</si>
  <si>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</si>
  <si>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</si>
  <si>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</si>
  <si>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</si>
  <si>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</si>
  <si>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</si>
  <si>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</si>
  <si>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</si>
  <si>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</si>
  <si>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</si>
  <si>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</si>
  <si>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</si>
  <si>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</si>
  <si>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</si>
  <si>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</si>
  <si>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</si>
  <si>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</si>
  <si>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</si>
  <si>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</si>
  <si>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</si>
  <si>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</si>
  <si>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</si>
  <si>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</si>
  <si>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</si>
  <si>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</si>
  <si>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</si>
  <si>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</si>
  <si>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</si>
  <si>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</si>
  <si>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</si>
  <si>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</si>
  <si>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</si>
  <si>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</si>
  <si>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</si>
  <si>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</si>
  <si>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</si>
  <si>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</si>
  <si>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</si>
  <si>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</si>
  <si>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</si>
  <si>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</si>
  <si>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</si>
  <si>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</si>
  <si>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</si>
  <si>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</si>
  <si>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</si>
  <si>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</si>
  <si>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</si>
  <si>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</si>
  <si>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</si>
  <si>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</si>
  <si>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</si>
  <si>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</si>
  <si>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</si>
  <si>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</si>
  <si>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</si>
  <si>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</si>
  <si>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</si>
  <si>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</si>
  <si>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</si>
  <si>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</si>
  <si>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</si>
  <si>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</si>
  <si>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</si>
  <si>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</si>
  <si>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</si>
  <si>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</si>
  <si>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</si>
  <si>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</si>
  <si>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</si>
  <si>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</si>
  <si>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</si>
  <si>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</si>
  <si>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</si>
  <si>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</si>
  <si>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</si>
  <si>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</si>
  <si>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</si>
  <si>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</si>
  <si>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</si>
  <si>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</si>
  <si>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</si>
  <si>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</si>
  <si>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</si>
  <si>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</si>
  <si>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</si>
  <si>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</si>
  <si>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</si>
  <si>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</si>
  <si>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</si>
  <si>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</si>
  <si>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</si>
  <si>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</si>
  <si>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</si>
  <si>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</si>
  <si>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</si>
  <si>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</si>
  <si>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</si>
  <si>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</si>
  <si>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</si>
  <si>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</si>
  <si>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</si>
  <si>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</si>
  <si>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</si>
  <si>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</si>
  <si>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</si>
  <si>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</si>
  <si>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</si>
  <si>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</si>
  <si>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</si>
  <si>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</si>
  <si>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</si>
  <si>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</si>
  <si>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</si>
  <si>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</si>
  <si>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</si>
  <si>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</si>
  <si>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</si>
  <si>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</si>
  <si>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</si>
  <si>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</si>
  <si>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</si>
  <si>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</si>
  <si>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</si>
  <si>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</si>
  <si>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</si>
  <si>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</si>
  <si>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</si>
  <si>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</si>
  <si>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</si>
  <si>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</si>
  <si>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</si>
  <si>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</si>
  <si>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</si>
  <si>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</si>
  <si>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</si>
  <si>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</si>
  <si>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</si>
  <si>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</si>
  <si>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</si>
  <si>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</si>
  <si>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</si>
  <si>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</si>
  <si>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</si>
  <si>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</si>
  <si>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</si>
  <si>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</si>
  <si>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</si>
  <si>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</si>
  <si>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</si>
  <si>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</si>
  <si>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</si>
  <si>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</si>
  <si>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</si>
  <si>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</si>
  <si>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</si>
  <si>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</si>
  <si>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</si>
  <si>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</si>
  <si>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</si>
  <si>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</si>
  <si>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</si>
  <si>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</si>
  <si>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</si>
  <si>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</si>
  <si>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</si>
  <si>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</si>
  <si>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</si>
  <si>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</si>
  <si>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</si>
  <si>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</si>
  <si>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</si>
  <si>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</si>
  <si>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</si>
  <si>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</si>
  <si>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</si>
  <si>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</si>
  <si>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</si>
  <si>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</si>
  <si>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</si>
  <si>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</si>
  <si>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</si>
  <si>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</si>
  <si>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</si>
  <si>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</si>
  <si>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</si>
  <si>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</si>
  <si>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</si>
  <si>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05.030.0001-A</t>
  </si>
  <si>
    <t>05.030.0005-0</t>
  </si>
  <si>
    <t>05.030.0005-A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</si>
  <si>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</si>
  <si>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</si>
  <si>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</si>
  <si>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</si>
  <si>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</si>
  <si>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</si>
  <si>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</si>
  <si>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</si>
  <si>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</si>
  <si>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</si>
  <si>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</si>
  <si>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</si>
  <si>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</si>
  <si>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</si>
  <si>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</si>
  <si>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</si>
  <si>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</si>
  <si>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</si>
  <si>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</si>
  <si>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</si>
  <si>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</si>
  <si>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</si>
  <si>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</si>
  <si>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</si>
  <si>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</si>
  <si>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</si>
  <si>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</si>
  <si>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</si>
  <si>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</si>
  <si>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</si>
  <si>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</si>
  <si>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</si>
  <si>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</si>
  <si>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</si>
  <si>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</si>
  <si>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</si>
  <si>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</si>
  <si>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</si>
  <si>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</si>
  <si>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</si>
  <si>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</si>
  <si>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</si>
  <si>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</si>
  <si>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</si>
  <si>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</si>
  <si>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</si>
  <si>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</si>
  <si>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</si>
  <si>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</si>
  <si>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</si>
  <si>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</si>
  <si>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</si>
  <si>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</si>
  <si>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</si>
  <si>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</si>
  <si>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</si>
  <si>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</si>
  <si>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</si>
  <si>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</si>
  <si>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</si>
  <si>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</si>
  <si>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</si>
  <si>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</si>
  <si>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</si>
  <si>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</si>
  <si>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</si>
  <si>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</si>
  <si>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</si>
  <si>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</si>
  <si>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</si>
  <si>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</si>
  <si>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</si>
  <si>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</si>
  <si>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05.054.0003-0</t>
  </si>
  <si>
    <t>05.054.0003-A</t>
  </si>
  <si>
    <t>05.054.0015-0</t>
  </si>
  <si>
    <t>05.054.0015-A</t>
  </si>
  <si>
    <t>05.054.0025-0</t>
  </si>
  <si>
    <t>05.054.0025-A</t>
  </si>
  <si>
    <t>05.054.0030-0</t>
  </si>
  <si>
    <t>05.054.0030-A</t>
  </si>
  <si>
    <t>05.054.0035-0</t>
  </si>
  <si>
    <t>05.054.0035-A</t>
  </si>
  <si>
    <t>05.054.0040-0</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</si>
  <si>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</si>
  <si>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</si>
  <si>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</si>
  <si>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</si>
  <si>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</si>
  <si>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</si>
  <si>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</si>
  <si>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</si>
  <si>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</si>
  <si>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</si>
  <si>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</si>
  <si>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</si>
  <si>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</si>
  <si>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</si>
  <si>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</si>
  <si>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</si>
  <si>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</si>
  <si>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</si>
  <si>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</si>
  <si>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</si>
  <si>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</si>
  <si>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</si>
  <si>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</si>
  <si>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</si>
  <si>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</si>
  <si>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</si>
  <si>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</si>
  <si>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</si>
  <si>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</si>
  <si>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</si>
  <si>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</si>
  <si>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</si>
  <si>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</si>
  <si>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</si>
  <si>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</si>
  <si>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</si>
  <si>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</si>
  <si>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</si>
  <si>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</si>
  <si>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</si>
  <si>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</si>
  <si>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</si>
  <si>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</si>
  <si>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</si>
  <si>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</si>
  <si>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</si>
  <si>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</si>
  <si>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</si>
  <si>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</si>
  <si>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</si>
  <si>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</si>
  <si>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</si>
  <si>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</si>
  <si>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</si>
  <si>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</si>
  <si>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</si>
  <si>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</si>
  <si>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</si>
  <si>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</si>
  <si>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</si>
  <si>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</si>
  <si>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</si>
  <si>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</si>
  <si>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</si>
  <si>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</si>
  <si>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</si>
  <si>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</si>
  <si>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</si>
  <si>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</si>
  <si>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</si>
  <si>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</si>
  <si>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</si>
  <si>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</si>
  <si>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</si>
  <si>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</si>
  <si>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</si>
  <si>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</si>
  <si>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</si>
  <si>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</si>
  <si>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</si>
  <si>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</si>
  <si>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</si>
  <si>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</si>
  <si>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</si>
  <si>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</si>
  <si>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</si>
  <si>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</si>
  <si>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</si>
  <si>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</si>
  <si>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</si>
  <si>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</si>
  <si>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</si>
  <si>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</si>
  <si>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</si>
  <si>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</si>
  <si>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</si>
  <si>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</si>
  <si>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</si>
  <si>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</si>
  <si>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</si>
  <si>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</si>
  <si>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</si>
  <si>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</si>
  <si>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</si>
  <si>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</si>
  <si>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</si>
  <si>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</si>
  <si>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</si>
  <si>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</si>
  <si>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</si>
  <si>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</si>
  <si>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</si>
  <si>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</si>
  <si>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</si>
  <si>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</si>
  <si>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</si>
  <si>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</si>
  <si>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</si>
  <si>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</si>
  <si>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</si>
  <si>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</si>
  <si>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</si>
  <si>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</si>
  <si>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</si>
  <si>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</si>
  <si>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</si>
  <si>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</si>
  <si>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</si>
  <si>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</si>
  <si>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</si>
  <si>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</si>
  <si>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</si>
  <si>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</si>
  <si>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</si>
  <si>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</si>
  <si>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</si>
  <si>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</si>
  <si>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</si>
  <si>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</si>
  <si>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</si>
  <si>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</si>
  <si>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</si>
  <si>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</si>
  <si>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</si>
  <si>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</si>
  <si>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</si>
  <si>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</si>
  <si>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</si>
  <si>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</si>
  <si>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</si>
  <si>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</si>
  <si>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</si>
  <si>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</si>
  <si>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</si>
  <si>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</si>
  <si>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</si>
  <si>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</si>
  <si>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</si>
  <si>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</si>
  <si>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</si>
  <si>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</si>
  <si>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</si>
  <si>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</si>
  <si>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</si>
  <si>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</si>
  <si>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</si>
  <si>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</si>
  <si>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</si>
  <si>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</si>
  <si>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</si>
  <si>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</si>
  <si>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</si>
  <si>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</si>
  <si>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</si>
  <si>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</si>
  <si>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</si>
  <si>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</si>
  <si>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</si>
  <si>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</si>
  <si>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</si>
  <si>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</si>
  <si>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</si>
  <si>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</si>
  <si>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</si>
  <si>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</si>
  <si>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</si>
  <si>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</si>
  <si>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</si>
  <si>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</si>
  <si>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</si>
  <si>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</si>
  <si>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</si>
  <si>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</si>
  <si>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</si>
  <si>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</si>
  <si>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</si>
  <si>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</si>
  <si>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</si>
  <si>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</si>
  <si>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</si>
  <si>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</si>
  <si>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</si>
  <si>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</si>
  <si>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</si>
  <si>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</si>
  <si>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</si>
  <si>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</si>
  <si>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</si>
  <si>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</si>
  <si>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</si>
  <si>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</si>
  <si>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</si>
  <si>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</si>
  <si>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</si>
  <si>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</si>
  <si>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</si>
  <si>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</si>
  <si>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</si>
  <si>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</si>
  <si>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</si>
  <si>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</si>
  <si>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</si>
  <si>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</si>
  <si>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</si>
  <si>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</si>
  <si>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</si>
  <si>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</si>
  <si>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</si>
  <si>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</si>
  <si>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</si>
  <si>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</si>
  <si>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</si>
  <si>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</si>
  <si>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</si>
  <si>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</si>
  <si>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</si>
  <si>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</si>
  <si>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</si>
  <si>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</si>
  <si>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</si>
  <si>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</si>
  <si>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</si>
  <si>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</si>
  <si>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</si>
  <si>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</si>
  <si>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</si>
  <si>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</si>
  <si>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</si>
  <si>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</si>
  <si>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</si>
  <si>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</si>
  <si>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</si>
  <si>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</si>
  <si>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</si>
  <si>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</si>
  <si>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</si>
  <si>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</si>
  <si>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</si>
  <si>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</si>
  <si>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</si>
  <si>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</si>
  <si>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</si>
  <si>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</si>
  <si>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</si>
  <si>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</si>
  <si>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</si>
  <si>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</si>
  <si>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</si>
  <si>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</si>
  <si>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</si>
  <si>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</si>
  <si>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</si>
  <si>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</si>
  <si>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</si>
  <si>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</si>
  <si>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</si>
  <si>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</si>
  <si>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</si>
  <si>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</si>
  <si>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</si>
  <si>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</si>
  <si>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</si>
  <si>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</si>
  <si>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</si>
  <si>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</si>
  <si>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</si>
  <si>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</si>
  <si>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</si>
  <si>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</si>
  <si>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</si>
  <si>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</si>
  <si>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</si>
  <si>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</si>
  <si>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</si>
  <si>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</si>
  <si>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</si>
  <si>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</si>
  <si>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</si>
  <si>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</si>
  <si>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</si>
  <si>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</si>
  <si>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</si>
  <si>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</si>
  <si>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</si>
  <si>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</si>
  <si>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</si>
  <si>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</si>
  <si>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</si>
  <si>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</si>
  <si>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</si>
  <si>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</si>
  <si>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</si>
  <si>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</si>
  <si>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</si>
  <si>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</si>
  <si>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</si>
  <si>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</si>
  <si>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</si>
  <si>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</si>
  <si>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</si>
  <si>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</si>
  <si>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</si>
  <si>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</si>
  <si>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</si>
  <si>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</si>
  <si>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</si>
  <si>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</si>
  <si>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</si>
  <si>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</si>
  <si>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</si>
  <si>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</si>
  <si>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</si>
  <si>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</si>
  <si>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</si>
  <si>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</si>
  <si>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</si>
  <si>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</si>
  <si>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</si>
  <si>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</si>
  <si>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</si>
  <si>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</si>
  <si>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</si>
  <si>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</si>
  <si>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</si>
  <si>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</si>
  <si>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</si>
  <si>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</si>
  <si>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</si>
  <si>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</si>
  <si>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</si>
  <si>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</si>
  <si>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</si>
  <si>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</si>
  <si>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</si>
  <si>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</si>
  <si>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</si>
  <si>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</si>
  <si>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</si>
  <si>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</si>
  <si>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</si>
  <si>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</si>
  <si>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</si>
  <si>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</si>
  <si>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</si>
  <si>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</si>
  <si>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</si>
  <si>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</si>
  <si>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</si>
  <si>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</si>
  <si>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</si>
  <si>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</si>
  <si>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</si>
  <si>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</si>
  <si>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</si>
  <si>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</si>
  <si>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</si>
  <si>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</si>
  <si>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</si>
  <si>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</si>
  <si>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</si>
  <si>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</si>
  <si>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</si>
  <si>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</si>
  <si>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</si>
  <si>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</si>
  <si>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</si>
  <si>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</si>
  <si>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</si>
  <si>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</si>
  <si>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</si>
  <si>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</si>
  <si>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</si>
  <si>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</si>
  <si>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</si>
  <si>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</si>
  <si>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</si>
  <si>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</si>
  <si>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</si>
  <si>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</si>
  <si>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</si>
  <si>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</si>
  <si>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</si>
  <si>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</si>
  <si>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</si>
  <si>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</si>
  <si>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</si>
  <si>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</si>
  <si>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</si>
  <si>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</si>
  <si>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</si>
  <si>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</si>
  <si>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</si>
  <si>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</si>
  <si>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</si>
  <si>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</si>
  <si>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</si>
  <si>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</si>
  <si>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</si>
  <si>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</si>
  <si>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</si>
  <si>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</si>
  <si>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</si>
  <si>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</si>
  <si>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</si>
  <si>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</si>
  <si>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</si>
  <si>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</si>
  <si>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</si>
  <si>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</si>
  <si>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</si>
  <si>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</si>
  <si>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</si>
  <si>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</si>
  <si>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</si>
  <si>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</si>
  <si>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</si>
  <si>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</si>
  <si>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</si>
  <si>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</si>
  <si>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</si>
  <si>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</si>
  <si>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</si>
  <si>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</si>
  <si>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</si>
  <si>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</si>
  <si>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</si>
  <si>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</si>
  <si>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</si>
  <si>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</si>
  <si>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</si>
  <si>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</si>
  <si>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</si>
  <si>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</si>
  <si>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</si>
  <si>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</si>
  <si>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</si>
  <si>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</si>
  <si>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</si>
  <si>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</si>
  <si>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</si>
  <si>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</si>
  <si>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</si>
  <si>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</si>
  <si>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</si>
  <si>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</si>
  <si>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</si>
  <si>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</si>
  <si>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</si>
  <si>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</si>
  <si>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</si>
  <si>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</si>
  <si>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</si>
  <si>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</si>
  <si>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</si>
  <si>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</si>
  <si>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</si>
  <si>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</si>
  <si>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</si>
  <si>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</si>
  <si>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</si>
  <si>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</si>
  <si>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</si>
  <si>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</si>
  <si>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</si>
  <si>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</si>
  <si>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</si>
  <si>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</si>
  <si>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</si>
  <si>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</si>
  <si>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</si>
  <si>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</si>
  <si>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</si>
  <si>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</si>
  <si>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</si>
  <si>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</si>
  <si>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</si>
  <si>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</si>
  <si>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</si>
  <si>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</si>
  <si>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</si>
  <si>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</si>
  <si>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</si>
  <si>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</si>
  <si>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</si>
  <si>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</si>
  <si>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</si>
  <si>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</si>
  <si>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</si>
  <si>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</si>
  <si>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</si>
  <si>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</si>
  <si>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</si>
  <si>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</si>
  <si>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</si>
  <si>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</si>
  <si>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</si>
  <si>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</si>
  <si>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</si>
  <si>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</si>
  <si>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</si>
  <si>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</si>
  <si>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</si>
  <si>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</si>
  <si>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</si>
  <si>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</si>
  <si>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</si>
  <si>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</si>
  <si>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</si>
  <si>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</si>
  <si>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</si>
  <si>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</si>
  <si>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</si>
  <si>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</si>
  <si>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</si>
  <si>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</si>
  <si>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</si>
  <si>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</si>
  <si>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</si>
  <si>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</si>
  <si>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</si>
  <si>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</si>
  <si>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</si>
  <si>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</si>
  <si>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</si>
  <si>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</si>
  <si>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</si>
  <si>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</si>
  <si>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</si>
  <si>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</si>
  <si>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</si>
  <si>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</si>
  <si>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</si>
  <si>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</si>
  <si>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</si>
  <si>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</si>
  <si>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</si>
  <si>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</si>
  <si>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</si>
  <si>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</si>
  <si>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</si>
  <si>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</si>
  <si>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</si>
  <si>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</si>
  <si>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</si>
  <si>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</si>
  <si>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</si>
  <si>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</si>
  <si>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</si>
  <si>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</si>
  <si>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</si>
  <si>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</si>
  <si>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</si>
  <si>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</si>
  <si>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</si>
  <si>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</si>
  <si>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</si>
  <si>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</si>
  <si>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</si>
  <si>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</si>
  <si>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</si>
  <si>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</si>
  <si>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</si>
  <si>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</si>
  <si>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</si>
  <si>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</si>
  <si>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</si>
  <si>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</si>
  <si>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</si>
  <si>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</si>
  <si>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</si>
  <si>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</si>
  <si>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</si>
  <si>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</si>
  <si>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</si>
  <si>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</si>
  <si>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</si>
  <si>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</si>
  <si>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</si>
  <si>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</si>
  <si>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</si>
  <si>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</si>
  <si>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</si>
  <si>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</si>
  <si>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</si>
  <si>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</si>
  <si>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</si>
  <si>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</si>
  <si>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</si>
  <si>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</si>
  <si>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</si>
  <si>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</si>
  <si>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</si>
  <si>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</si>
  <si>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</si>
  <si>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</si>
  <si>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</si>
  <si>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</si>
  <si>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</si>
  <si>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</si>
  <si>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</si>
  <si>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</si>
  <si>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</si>
  <si>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</si>
  <si>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</si>
  <si>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</si>
  <si>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</si>
  <si>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</si>
  <si>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</si>
  <si>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</si>
  <si>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</si>
  <si>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</si>
  <si>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</si>
  <si>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</si>
  <si>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</si>
  <si>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</si>
  <si>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</si>
  <si>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</si>
  <si>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</si>
  <si>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</si>
  <si>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</si>
  <si>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</si>
  <si>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</si>
  <si>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</si>
  <si>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</si>
  <si>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</si>
  <si>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</si>
  <si>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</si>
  <si>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</si>
  <si>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</si>
  <si>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</si>
  <si>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</si>
  <si>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</si>
  <si>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</si>
  <si>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</si>
  <si>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</si>
  <si>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</si>
  <si>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</si>
  <si>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</si>
  <si>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</si>
  <si>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</si>
  <si>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</si>
  <si>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</si>
  <si>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</si>
  <si>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</si>
  <si>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</si>
  <si>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</si>
  <si>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</si>
  <si>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</si>
  <si>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</si>
  <si>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</si>
  <si>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</si>
  <si>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</si>
  <si>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</si>
  <si>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</si>
  <si>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</si>
  <si>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</si>
  <si>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</si>
  <si>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</si>
  <si>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</si>
  <si>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</si>
  <si>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</si>
  <si>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</si>
  <si>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</si>
  <si>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</si>
  <si>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</si>
  <si>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</si>
  <si>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</si>
  <si>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</si>
  <si>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</si>
  <si>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</si>
  <si>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</si>
  <si>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</si>
  <si>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</si>
  <si>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</si>
  <si>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</si>
  <si>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</si>
  <si>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</si>
  <si>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</si>
  <si>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</si>
  <si>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</si>
  <si>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</si>
  <si>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</si>
  <si>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</si>
  <si>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</si>
  <si>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</si>
  <si>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</si>
  <si>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</si>
  <si>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</si>
  <si>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</si>
  <si>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</si>
  <si>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</si>
  <si>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</si>
  <si>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</si>
  <si>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</si>
  <si>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</si>
  <si>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</si>
  <si>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</si>
  <si>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</si>
  <si>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</si>
  <si>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</si>
  <si>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</si>
  <si>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</si>
  <si>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</si>
  <si>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</si>
  <si>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</si>
  <si>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</si>
  <si>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</si>
  <si>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</si>
  <si>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</si>
  <si>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</si>
  <si>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</si>
  <si>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</si>
  <si>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</si>
  <si>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</si>
  <si>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</si>
  <si>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</si>
  <si>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</si>
  <si>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</si>
  <si>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</si>
  <si>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</si>
  <si>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</si>
  <si>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</si>
  <si>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</si>
  <si>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</si>
  <si>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</si>
  <si>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</si>
  <si>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</si>
  <si>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</si>
  <si>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</si>
  <si>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</si>
  <si>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</si>
  <si>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</si>
  <si>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</si>
  <si>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</si>
  <si>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</si>
  <si>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</si>
  <si>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</si>
  <si>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</si>
  <si>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</si>
  <si>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</si>
  <si>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</si>
  <si>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</si>
  <si>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</si>
  <si>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</si>
  <si>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</si>
  <si>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</si>
  <si>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</si>
  <si>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</si>
  <si>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</si>
  <si>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</si>
  <si>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</si>
  <si>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</si>
  <si>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</si>
  <si>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</si>
  <si>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</si>
  <si>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</si>
  <si>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</si>
  <si>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</si>
  <si>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</si>
  <si>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</si>
  <si>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</si>
  <si>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</si>
  <si>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</si>
  <si>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</si>
  <si>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</si>
  <si>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</si>
  <si>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</si>
  <si>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</si>
  <si>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</si>
  <si>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</si>
  <si>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</si>
  <si>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</si>
  <si>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</si>
  <si>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</si>
  <si>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</si>
  <si>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</si>
  <si>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</si>
  <si>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</si>
  <si>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</si>
  <si>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</si>
  <si>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</si>
  <si>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</si>
  <si>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</si>
  <si>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</si>
  <si>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</si>
  <si>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</si>
  <si>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</si>
  <si>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</si>
  <si>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</si>
  <si>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</si>
  <si>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</si>
  <si>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</si>
  <si>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</si>
  <si>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</si>
  <si>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</si>
  <si>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</si>
  <si>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</si>
  <si>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</si>
  <si>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</si>
  <si>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</si>
  <si>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</si>
  <si>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</si>
  <si>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</si>
  <si>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</si>
  <si>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</si>
  <si>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</si>
  <si>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</si>
  <si>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</si>
  <si>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</si>
  <si>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</si>
  <si>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</si>
  <si>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</si>
  <si>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</si>
  <si>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</si>
  <si>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</si>
  <si>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</si>
  <si>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</si>
  <si>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</si>
  <si>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</si>
  <si>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</si>
  <si>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</si>
  <si>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</si>
  <si>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</si>
  <si>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</si>
  <si>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</si>
  <si>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</si>
  <si>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</si>
  <si>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</si>
  <si>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</si>
  <si>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</si>
  <si>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</si>
  <si>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</si>
  <si>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</si>
  <si>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</si>
  <si>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</si>
  <si>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</si>
  <si>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</si>
  <si>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</si>
  <si>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</si>
  <si>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</si>
  <si>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</si>
  <si>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</si>
  <si>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</si>
  <si>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</si>
  <si>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</si>
  <si>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</si>
  <si>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</si>
  <si>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</si>
  <si>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</si>
  <si>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</si>
  <si>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</si>
  <si>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</si>
  <si>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</si>
  <si>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</si>
  <si>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</si>
  <si>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</si>
  <si>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</si>
  <si>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</si>
  <si>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</si>
  <si>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</si>
  <si>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</si>
  <si>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</si>
  <si>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</si>
  <si>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</si>
  <si>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</si>
  <si>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</si>
  <si>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</si>
  <si>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</si>
  <si>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</si>
  <si>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</si>
  <si>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</si>
  <si>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</si>
  <si>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</si>
  <si>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</si>
  <si>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</si>
  <si>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</si>
  <si>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</si>
  <si>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</si>
  <si>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</si>
  <si>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</si>
  <si>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</si>
  <si>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</si>
  <si>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</si>
  <si>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</si>
  <si>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</si>
  <si>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</si>
  <si>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</si>
  <si>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</si>
  <si>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</si>
  <si>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</si>
  <si>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</si>
  <si>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</si>
  <si>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</si>
  <si>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</si>
  <si>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</si>
  <si>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</si>
  <si>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</si>
  <si>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</si>
  <si>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</si>
  <si>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</si>
  <si>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</si>
  <si>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</si>
  <si>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</si>
  <si>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</si>
  <si>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</si>
  <si>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</si>
  <si>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</si>
  <si>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</si>
  <si>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</si>
  <si>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</si>
  <si>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</si>
  <si>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</si>
  <si>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</si>
  <si>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</si>
  <si>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</si>
  <si>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</si>
  <si>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</si>
  <si>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</si>
  <si>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</si>
  <si>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</si>
  <si>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</si>
  <si>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</si>
  <si>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</si>
  <si>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</si>
  <si>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</si>
  <si>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</si>
  <si>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</si>
  <si>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</si>
  <si>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</si>
  <si>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</si>
  <si>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</si>
  <si>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</si>
  <si>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</si>
  <si>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</si>
  <si>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</si>
  <si>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</si>
  <si>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</si>
  <si>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</si>
  <si>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</si>
  <si>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</si>
  <si>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</si>
  <si>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</si>
  <si>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</si>
  <si>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</si>
  <si>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</si>
  <si>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</si>
  <si>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</si>
  <si>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</si>
  <si>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</si>
  <si>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</si>
  <si>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</si>
  <si>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</si>
  <si>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</si>
  <si>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</si>
  <si>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</si>
  <si>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</si>
  <si>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</si>
  <si>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</si>
  <si>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</si>
  <si>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</si>
  <si>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</si>
  <si>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</si>
  <si>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</si>
  <si>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</si>
  <si>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</si>
  <si>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</si>
  <si>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</si>
  <si>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</si>
  <si>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</si>
  <si>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</si>
  <si>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</si>
  <si>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</si>
  <si>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</si>
  <si>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</si>
  <si>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</si>
  <si>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</si>
  <si>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</si>
  <si>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</si>
  <si>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</si>
  <si>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</si>
  <si>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</si>
  <si>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</si>
  <si>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</si>
  <si>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</si>
  <si>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</si>
  <si>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</si>
  <si>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</si>
  <si>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</si>
  <si>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</si>
  <si>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</si>
  <si>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</si>
  <si>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</si>
  <si>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</si>
  <si>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</si>
  <si>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</si>
  <si>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</si>
  <si>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</si>
  <si>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</si>
  <si>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</si>
  <si>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</si>
  <si>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</si>
  <si>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</si>
  <si>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</si>
  <si>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</si>
  <si>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</si>
  <si>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</si>
  <si>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</si>
  <si>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</si>
  <si>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</si>
  <si>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</si>
  <si>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</si>
  <si>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</si>
  <si>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</si>
  <si>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</si>
  <si>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</si>
  <si>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</si>
  <si>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</si>
  <si>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</si>
  <si>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</si>
  <si>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</si>
  <si>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</si>
  <si>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</si>
  <si>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</si>
  <si>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</si>
  <si>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</si>
  <si>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</si>
  <si>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</si>
  <si>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</si>
  <si>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</si>
  <si>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</si>
  <si>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</si>
  <si>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</si>
  <si>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</si>
  <si>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</si>
  <si>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</si>
  <si>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</si>
  <si>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</si>
  <si>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</si>
  <si>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</si>
  <si>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</si>
  <si>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</si>
  <si>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</si>
  <si>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</si>
  <si>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</si>
  <si>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</si>
  <si>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</si>
  <si>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</si>
  <si>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</si>
  <si>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</si>
  <si>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</si>
  <si>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</si>
  <si>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</si>
  <si>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</si>
  <si>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</si>
  <si>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</si>
  <si>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</si>
  <si>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</si>
  <si>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</si>
  <si>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</si>
  <si>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</si>
  <si>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</si>
  <si>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</si>
  <si>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</si>
  <si>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</si>
  <si>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</si>
  <si>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</si>
  <si>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</si>
  <si>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</si>
  <si>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</si>
  <si>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</si>
  <si>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</si>
  <si>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</si>
  <si>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</si>
  <si>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</si>
  <si>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</si>
  <si>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</si>
  <si>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</si>
  <si>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</si>
  <si>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</si>
  <si>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</si>
  <si>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</si>
  <si>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</si>
  <si>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</si>
  <si>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</si>
  <si>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</si>
  <si>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</si>
  <si>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</si>
  <si>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</si>
  <si>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</si>
  <si>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</si>
  <si>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</si>
  <si>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</si>
  <si>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</si>
  <si>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</si>
  <si>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</si>
  <si>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</si>
  <si>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</si>
  <si>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</si>
  <si>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</si>
  <si>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</si>
  <si>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</si>
  <si>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</si>
  <si>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</si>
  <si>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</si>
  <si>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</si>
  <si>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</si>
  <si>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</si>
  <si>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</si>
  <si>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</si>
  <si>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</si>
  <si>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</si>
  <si>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</si>
  <si>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</si>
  <si>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</si>
  <si>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</si>
  <si>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</si>
  <si>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</si>
  <si>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</si>
  <si>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</si>
  <si>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</si>
  <si>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</si>
  <si>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</si>
  <si>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</si>
  <si>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</si>
  <si>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</si>
  <si>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</si>
  <si>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</si>
  <si>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</si>
  <si>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</si>
  <si>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</si>
  <si>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</si>
  <si>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</si>
  <si>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</si>
  <si>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</si>
  <si>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</si>
  <si>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</si>
  <si>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</si>
  <si>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</si>
  <si>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</si>
  <si>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</si>
  <si>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</si>
  <si>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</si>
  <si>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</si>
  <si>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</si>
  <si>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</si>
  <si>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</si>
  <si>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</si>
  <si>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</si>
  <si>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</si>
  <si>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</si>
  <si>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</si>
  <si>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</si>
  <si>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</si>
  <si>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</si>
  <si>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</si>
  <si>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</si>
  <si>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</si>
  <si>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</si>
  <si>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</si>
  <si>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</si>
  <si>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</si>
  <si>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</si>
  <si>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</si>
  <si>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</si>
  <si>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</si>
  <si>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</si>
  <si>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</si>
  <si>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</si>
  <si>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</si>
  <si>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</si>
  <si>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</si>
  <si>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</si>
  <si>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</si>
  <si>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</si>
  <si>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</si>
  <si>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</si>
  <si>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</si>
  <si>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</si>
  <si>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</si>
  <si>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</si>
  <si>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</si>
  <si>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</si>
  <si>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</si>
  <si>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</si>
  <si>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</si>
  <si>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</si>
  <si>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</si>
  <si>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</si>
  <si>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</si>
  <si>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</si>
  <si>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</si>
  <si>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</si>
  <si>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</si>
  <si>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</si>
  <si>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</si>
  <si>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</si>
  <si>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</si>
  <si>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</si>
  <si>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</si>
  <si>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</si>
  <si>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</si>
  <si>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</si>
  <si>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</si>
  <si>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</si>
  <si>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</si>
  <si>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</si>
  <si>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</si>
  <si>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</si>
  <si>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</si>
  <si>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</si>
  <si>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</si>
  <si>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</si>
  <si>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</si>
  <si>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</si>
  <si>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</si>
  <si>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</si>
  <si>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</si>
  <si>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</si>
  <si>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</si>
  <si>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</si>
  <si>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</si>
  <si>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</si>
  <si>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</si>
  <si>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</si>
  <si>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</si>
  <si>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</si>
  <si>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</si>
  <si>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</si>
  <si>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</si>
  <si>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</si>
  <si>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</si>
  <si>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</si>
  <si>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</si>
  <si>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</si>
  <si>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</si>
  <si>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</si>
  <si>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</si>
  <si>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</si>
  <si>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</si>
  <si>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</si>
  <si>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</si>
  <si>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</si>
  <si>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</si>
  <si>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</si>
  <si>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</si>
  <si>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</si>
  <si>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</si>
  <si>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</si>
  <si>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</si>
  <si>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</si>
  <si>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</si>
  <si>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</si>
  <si>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</si>
  <si>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</si>
  <si>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</si>
  <si>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</si>
  <si>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</si>
  <si>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</si>
  <si>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</si>
  <si>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</si>
  <si>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</si>
  <si>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</si>
  <si>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</si>
  <si>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</si>
  <si>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</si>
  <si>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</si>
  <si>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</si>
  <si>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</si>
  <si>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</si>
  <si>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</si>
  <si>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</si>
  <si>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</si>
  <si>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</si>
  <si>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</si>
  <si>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</si>
  <si>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</si>
  <si>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</si>
  <si>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</si>
  <si>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</si>
  <si>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</si>
  <si>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</si>
  <si>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</si>
  <si>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</si>
  <si>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</si>
  <si>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</si>
  <si>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</si>
  <si>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</si>
  <si>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</si>
  <si>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</si>
  <si>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</si>
  <si>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</si>
  <si>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</si>
  <si>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</si>
  <si>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</si>
  <si>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</si>
  <si>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</si>
  <si>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</si>
  <si>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</si>
  <si>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</si>
  <si>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</si>
  <si>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</si>
  <si>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</si>
  <si>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</si>
  <si>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</si>
  <si>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</si>
  <si>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</si>
  <si>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</si>
  <si>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</si>
  <si>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</si>
  <si>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</si>
  <si>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</si>
  <si>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</si>
  <si>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</si>
  <si>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</si>
  <si>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</si>
  <si>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</si>
  <si>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</si>
  <si>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</si>
  <si>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</si>
  <si>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</si>
  <si>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</si>
  <si>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</si>
  <si>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</si>
  <si>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</si>
  <si>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</si>
  <si>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</si>
  <si>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</si>
  <si>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</si>
  <si>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</si>
  <si>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</si>
  <si>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</si>
  <si>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</si>
  <si>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</si>
  <si>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</si>
  <si>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</si>
  <si>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</si>
  <si>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</si>
  <si>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</si>
  <si>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</si>
  <si>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</si>
  <si>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</si>
  <si>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</si>
  <si>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</si>
  <si>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</si>
  <si>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</si>
  <si>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</si>
  <si>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</si>
  <si>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</si>
  <si>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</si>
  <si>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</si>
  <si>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</si>
  <si>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</si>
  <si>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</si>
  <si>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</si>
  <si>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</si>
  <si>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</si>
  <si>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</si>
  <si>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</si>
  <si>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</si>
  <si>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</si>
  <si>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</si>
  <si>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</si>
  <si>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</si>
  <si>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</si>
  <si>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</si>
  <si>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</si>
  <si>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</si>
  <si>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</si>
  <si>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</si>
  <si>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</si>
  <si>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</si>
  <si>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</si>
  <si>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</si>
  <si>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</si>
  <si>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</si>
  <si>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</si>
  <si>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</si>
  <si>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</si>
  <si>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</si>
  <si>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</si>
  <si>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</si>
  <si>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</si>
  <si>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</si>
  <si>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</si>
  <si>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</si>
  <si>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</si>
  <si>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</si>
  <si>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</si>
  <si>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</si>
  <si>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</si>
  <si>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</si>
  <si>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</si>
  <si>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</si>
  <si>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</si>
  <si>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</si>
  <si>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</si>
  <si>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</si>
  <si>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</si>
  <si>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</si>
  <si>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</si>
  <si>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</si>
  <si>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</si>
  <si>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</si>
  <si>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</si>
  <si>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</si>
  <si>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</si>
  <si>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</si>
  <si>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</si>
  <si>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</si>
  <si>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</si>
  <si>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</si>
  <si>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</si>
  <si>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</si>
  <si>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</si>
  <si>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</si>
  <si>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</si>
  <si>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</si>
  <si>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</si>
  <si>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</si>
  <si>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</si>
  <si>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</si>
  <si>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</si>
  <si>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</si>
  <si>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</si>
  <si>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</si>
  <si>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</si>
  <si>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</si>
  <si>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</si>
  <si>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</si>
  <si>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</si>
  <si>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</si>
  <si>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</si>
  <si>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</si>
  <si>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</si>
  <si>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</si>
  <si>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</si>
  <si>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</si>
  <si>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</si>
  <si>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</si>
  <si>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</si>
  <si>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</si>
  <si>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</si>
  <si>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</si>
  <si>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</si>
  <si>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</si>
  <si>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</si>
  <si>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</si>
  <si>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</si>
  <si>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</si>
  <si>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</si>
  <si>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</si>
  <si>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</si>
  <si>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</si>
  <si>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</si>
  <si>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</si>
  <si>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</si>
  <si>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</si>
  <si>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</si>
  <si>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</si>
  <si>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</si>
  <si>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</si>
  <si>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</si>
  <si>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</si>
  <si>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</si>
  <si>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</si>
  <si>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</si>
  <si>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</si>
  <si>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</si>
  <si>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</si>
  <si>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</si>
  <si>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</si>
  <si>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</si>
  <si>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</si>
  <si>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</si>
  <si>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</si>
  <si>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</si>
  <si>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</si>
  <si>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</si>
  <si>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</si>
  <si>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</si>
  <si>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</si>
  <si>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</si>
  <si>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</si>
  <si>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</si>
  <si>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</si>
  <si>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</si>
  <si>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</si>
  <si>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</si>
  <si>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</si>
  <si>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</si>
  <si>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</si>
  <si>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</si>
  <si>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</si>
  <si>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</si>
  <si>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</si>
  <si>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</si>
  <si>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</si>
  <si>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</si>
  <si>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</si>
  <si>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</si>
  <si>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</si>
  <si>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</si>
  <si>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</si>
  <si>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</si>
  <si>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</si>
  <si>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</si>
  <si>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</si>
  <si>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</si>
  <si>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</si>
  <si>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</si>
  <si>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</si>
  <si>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</si>
  <si>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</si>
  <si>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</si>
  <si>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</si>
  <si>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</si>
  <si>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</si>
  <si>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</si>
  <si>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</si>
  <si>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</si>
  <si>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</si>
  <si>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</si>
  <si>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</si>
  <si>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</si>
  <si>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</si>
  <si>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</si>
  <si>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</si>
  <si>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</si>
  <si>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</si>
  <si>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</si>
  <si>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</si>
  <si>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</si>
  <si>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</si>
  <si>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</si>
  <si>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</si>
  <si>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</si>
  <si>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</si>
  <si>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</si>
  <si>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</si>
  <si>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</si>
  <si>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</si>
  <si>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</si>
  <si>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</si>
  <si>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</si>
  <si>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</si>
  <si>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</si>
  <si>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</si>
  <si>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</si>
  <si>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</si>
  <si>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</si>
  <si>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</si>
  <si>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</si>
  <si>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</si>
  <si>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</si>
  <si>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</si>
  <si>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</si>
  <si>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</si>
  <si>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</si>
  <si>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</si>
  <si>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</si>
  <si>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</si>
  <si>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</si>
  <si>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</si>
  <si>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</si>
  <si>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</si>
  <si>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</si>
  <si>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</si>
  <si>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</si>
  <si>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</si>
  <si>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</si>
  <si>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</si>
  <si>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</si>
  <si>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</si>
  <si>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</si>
  <si>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</si>
  <si>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</si>
  <si>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</si>
  <si>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</si>
  <si>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</si>
  <si>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</si>
  <si>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</si>
  <si>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</si>
  <si>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</si>
  <si>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</si>
  <si>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</si>
  <si>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</si>
  <si>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</si>
  <si>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</si>
  <si>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</si>
  <si>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</si>
  <si>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</si>
  <si>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</si>
  <si>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</si>
  <si>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</si>
  <si>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</si>
  <si>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</si>
  <si>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</si>
  <si>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</si>
  <si>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</si>
  <si>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</si>
  <si>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</si>
  <si>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</si>
  <si>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</si>
  <si>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</si>
  <si>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</si>
  <si>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</si>
  <si>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</si>
  <si>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</si>
  <si>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</si>
  <si>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</si>
  <si>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</si>
  <si>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</si>
  <si>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</si>
  <si>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</si>
  <si>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</si>
  <si>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</si>
  <si>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</si>
  <si>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</si>
  <si>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</si>
  <si>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</si>
  <si>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</si>
  <si>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</si>
  <si>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</si>
  <si>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</si>
  <si>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</si>
  <si>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</si>
  <si>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</si>
  <si>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</si>
  <si>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</si>
  <si>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</si>
  <si>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</si>
  <si>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</si>
  <si>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</si>
  <si>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</si>
  <si>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</si>
  <si>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</si>
  <si>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</si>
  <si>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</si>
  <si>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</si>
  <si>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</si>
  <si>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</si>
  <si>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</si>
  <si>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</si>
  <si>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</si>
  <si>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</si>
  <si>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</si>
  <si>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</si>
  <si>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</si>
  <si>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</si>
  <si>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</si>
  <si>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</si>
  <si>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</si>
  <si>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</si>
  <si>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</si>
  <si>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</si>
  <si>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</si>
  <si>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</si>
  <si>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</si>
  <si>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</si>
  <si>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</si>
  <si>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</si>
  <si>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</si>
  <si>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</si>
  <si>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</si>
  <si>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</si>
  <si>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</si>
  <si>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</si>
  <si>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</si>
  <si>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</si>
  <si>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</si>
  <si>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</si>
  <si>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</si>
  <si>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</si>
  <si>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</si>
  <si>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</si>
  <si>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</si>
  <si>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</si>
  <si>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</si>
  <si>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</si>
  <si>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</si>
  <si>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</si>
  <si>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</si>
  <si>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</si>
  <si>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</si>
  <si>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</si>
  <si>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</si>
  <si>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</si>
  <si>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</si>
  <si>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</si>
  <si>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</si>
  <si>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</si>
  <si>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</si>
  <si>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</si>
  <si>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</si>
  <si>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</si>
  <si>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</si>
  <si>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</si>
  <si>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</si>
  <si>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</si>
  <si>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</si>
  <si>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</si>
  <si>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</si>
  <si>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</si>
  <si>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</si>
  <si>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</si>
  <si>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</si>
  <si>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</si>
  <si>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</si>
  <si>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</si>
  <si>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</si>
  <si>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</si>
  <si>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</si>
  <si>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</si>
  <si>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</si>
  <si>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</si>
  <si>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</si>
  <si>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</si>
  <si>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</si>
  <si>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</si>
  <si>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</si>
  <si>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</si>
  <si>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</si>
  <si>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</si>
  <si>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</si>
  <si>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</si>
  <si>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</si>
  <si>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</si>
  <si>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</si>
  <si>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</si>
  <si>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</si>
  <si>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</si>
  <si>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</si>
  <si>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</si>
  <si>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</si>
  <si>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</si>
  <si>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</si>
  <si>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</si>
  <si>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</si>
  <si>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</si>
  <si>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</si>
  <si>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</si>
  <si>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</si>
  <si>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</si>
  <si>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</si>
  <si>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</si>
  <si>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</si>
  <si>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</si>
  <si>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</si>
  <si>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</si>
  <si>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</si>
  <si>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</si>
  <si>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</si>
  <si>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</si>
  <si>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</si>
  <si>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</si>
  <si>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</si>
  <si>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</si>
  <si>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</si>
  <si>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</si>
  <si>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</si>
  <si>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</si>
  <si>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</si>
  <si>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</si>
  <si>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</si>
  <si>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</si>
  <si>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</si>
  <si>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</si>
  <si>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</si>
  <si>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</si>
  <si>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</si>
  <si>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</si>
  <si>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</si>
  <si>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</si>
  <si>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</si>
  <si>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</si>
  <si>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</si>
  <si>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</si>
  <si>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</si>
  <si>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</si>
  <si>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</si>
  <si>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</si>
  <si>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</si>
  <si>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</si>
  <si>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</si>
  <si>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</si>
  <si>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</si>
  <si>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</si>
  <si>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</si>
  <si>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</si>
  <si>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</si>
  <si>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</si>
  <si>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</si>
  <si>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</si>
  <si>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</si>
  <si>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</si>
  <si>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</si>
  <si>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</si>
  <si>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</si>
  <si>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</si>
  <si>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</si>
  <si>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</si>
  <si>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</si>
  <si>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</si>
  <si>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</si>
  <si>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</si>
  <si>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</si>
  <si>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</si>
  <si>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</si>
  <si>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</si>
  <si>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</si>
  <si>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</si>
  <si>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</si>
  <si>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</si>
  <si>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</si>
  <si>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</si>
  <si>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</si>
  <si>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</si>
  <si>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</si>
  <si>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</si>
  <si>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</si>
  <si>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</si>
  <si>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</si>
  <si>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</si>
  <si>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</si>
  <si>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</si>
  <si>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</si>
  <si>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</si>
  <si>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</si>
  <si>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</si>
  <si>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</si>
  <si>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</si>
  <si>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</si>
  <si>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</si>
  <si>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</si>
  <si>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</si>
  <si>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</si>
  <si>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</si>
  <si>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</si>
  <si>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</si>
  <si>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</si>
  <si>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</si>
  <si>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</si>
  <si>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</si>
  <si>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</si>
  <si>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</si>
  <si>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</si>
  <si>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</si>
  <si>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</si>
  <si>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</si>
  <si>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</si>
  <si>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</si>
  <si>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</si>
  <si>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</si>
  <si>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</si>
  <si>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</si>
  <si>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</si>
  <si>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</si>
  <si>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</si>
  <si>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</si>
  <si>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</si>
  <si>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</si>
  <si>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</si>
  <si>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</si>
  <si>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</si>
  <si>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</si>
  <si>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</si>
  <si>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</si>
  <si>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</si>
  <si>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</si>
  <si>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</si>
  <si>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</si>
  <si>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</si>
  <si>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</si>
  <si>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</si>
  <si>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</si>
  <si>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</si>
  <si>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</si>
  <si>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</si>
  <si>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</si>
  <si>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</si>
  <si>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</si>
  <si>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</si>
  <si>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</si>
  <si>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</si>
  <si>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</si>
  <si>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</si>
  <si>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</si>
  <si>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</si>
  <si>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</si>
  <si>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</si>
  <si>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</si>
  <si>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</si>
  <si>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</si>
  <si>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</si>
  <si>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</si>
  <si>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</si>
  <si>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</si>
  <si>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</si>
  <si>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</si>
  <si>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</si>
  <si>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</si>
  <si>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</si>
  <si>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</si>
  <si>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</si>
  <si>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</si>
  <si>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</si>
  <si>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</si>
  <si>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</si>
  <si>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</si>
  <si>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</si>
  <si>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</si>
  <si>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</si>
  <si>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</si>
  <si>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</si>
  <si>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</si>
  <si>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</si>
  <si>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</si>
  <si>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</si>
  <si>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</si>
  <si>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</si>
  <si>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</si>
  <si>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</si>
  <si>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</si>
  <si>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</si>
  <si>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</si>
  <si>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</si>
  <si>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</si>
  <si>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</si>
  <si>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</si>
  <si>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</si>
  <si>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</si>
  <si>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</si>
  <si>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</si>
  <si>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</si>
  <si>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</si>
  <si>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</si>
  <si>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</si>
  <si>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</si>
  <si>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</si>
  <si>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</si>
  <si>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</si>
  <si>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</si>
  <si>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</si>
  <si>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</si>
  <si>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</si>
  <si>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</si>
  <si>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</si>
  <si>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</si>
  <si>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</si>
  <si>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</si>
  <si>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</si>
  <si>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</si>
  <si>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</si>
  <si>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</si>
  <si>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</si>
  <si>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</si>
  <si>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</si>
  <si>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</si>
  <si>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</si>
  <si>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</si>
  <si>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</si>
  <si>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</si>
  <si>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</si>
  <si>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</si>
  <si>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</si>
  <si>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</si>
  <si>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</si>
  <si>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</si>
  <si>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</si>
  <si>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</si>
  <si>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</si>
  <si>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</si>
  <si>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</si>
  <si>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</si>
  <si>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</si>
  <si>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</si>
  <si>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</si>
  <si>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</si>
  <si>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</si>
  <si>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</si>
  <si>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</si>
  <si>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</si>
  <si>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</si>
  <si>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</si>
  <si>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</si>
  <si>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</si>
  <si>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</si>
  <si>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</si>
  <si>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</si>
  <si>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</si>
  <si>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</si>
  <si>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</si>
  <si>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</si>
  <si>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</si>
  <si>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</si>
  <si>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</si>
  <si>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</si>
  <si>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</si>
  <si>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</si>
  <si>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</si>
  <si>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</si>
  <si>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</si>
  <si>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</si>
  <si>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</si>
  <si>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</si>
  <si>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</si>
  <si>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</si>
  <si>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</si>
  <si>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</si>
  <si>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</si>
  <si>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</si>
  <si>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</si>
  <si>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</si>
  <si>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</si>
  <si>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</si>
  <si>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</si>
  <si>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</si>
  <si>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</si>
  <si>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</si>
  <si>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</si>
  <si>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</si>
  <si>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</si>
  <si>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</si>
  <si>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</si>
  <si>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</si>
  <si>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</si>
  <si>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</si>
  <si>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</si>
  <si>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</si>
  <si>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</si>
  <si>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</si>
  <si>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</si>
  <si>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</si>
  <si>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</si>
  <si>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</si>
  <si>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</si>
  <si>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</si>
  <si>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</si>
  <si>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</si>
  <si>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</si>
  <si>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</si>
  <si>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</si>
  <si>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</si>
  <si>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</si>
  <si>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</si>
  <si>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</si>
  <si>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</si>
  <si>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</si>
  <si>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</si>
  <si>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</si>
  <si>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</si>
  <si>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</si>
  <si>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</si>
  <si>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</si>
  <si>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</si>
  <si>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</si>
  <si>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</si>
  <si>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</si>
  <si>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</si>
  <si>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</si>
  <si>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</si>
  <si>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</si>
  <si>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</si>
  <si>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</si>
  <si>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</si>
  <si>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</si>
  <si>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</si>
  <si>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</si>
  <si>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</si>
  <si>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</si>
  <si>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</si>
  <si>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</si>
  <si>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</si>
  <si>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</si>
  <si>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</si>
  <si>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</si>
  <si>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</si>
  <si>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</si>
  <si>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</si>
  <si>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</si>
  <si>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</si>
  <si>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</si>
  <si>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</si>
  <si>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</si>
  <si>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</si>
  <si>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</si>
  <si>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</si>
  <si>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</si>
  <si>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</si>
  <si>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</si>
  <si>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</si>
  <si>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</si>
  <si>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</si>
  <si>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</si>
  <si>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</si>
  <si>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</si>
  <si>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</si>
  <si>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</si>
  <si>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</si>
  <si>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</si>
  <si>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</si>
  <si>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</si>
  <si>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</si>
  <si>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</si>
  <si>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</si>
  <si>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</si>
  <si>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</si>
  <si>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</si>
  <si>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</si>
  <si>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</si>
  <si>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</si>
  <si>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</si>
  <si>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</si>
  <si>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</si>
  <si>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</si>
  <si>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</si>
  <si>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</si>
  <si>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</si>
  <si>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</si>
  <si>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</si>
  <si>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</si>
  <si>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</si>
  <si>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</si>
  <si>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</si>
  <si>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</si>
  <si>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</si>
  <si>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</si>
  <si>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</si>
  <si>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</si>
  <si>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</si>
  <si>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</si>
  <si>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</si>
  <si>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</si>
  <si>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</si>
  <si>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</si>
  <si>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</si>
  <si>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</si>
  <si>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</si>
  <si>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</si>
  <si>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</si>
  <si>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</si>
  <si>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</si>
  <si>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</si>
  <si>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</si>
  <si>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</si>
  <si>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</si>
  <si>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</si>
  <si>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</si>
  <si>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</si>
  <si>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</si>
  <si>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</si>
  <si>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</si>
  <si>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</si>
  <si>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</si>
  <si>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</si>
  <si>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</si>
  <si>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</si>
  <si>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</si>
  <si>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</si>
  <si>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</si>
  <si>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</si>
  <si>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</si>
  <si>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</si>
  <si>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</si>
  <si>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</si>
  <si>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</si>
  <si>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</si>
  <si>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</si>
  <si>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</si>
  <si>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</si>
  <si>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</si>
  <si>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</si>
  <si>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</si>
  <si>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</si>
  <si>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</si>
  <si>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</si>
  <si>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</si>
  <si>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</si>
  <si>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</si>
  <si>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</si>
  <si>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</si>
  <si>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</si>
  <si>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</si>
  <si>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</si>
  <si>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</si>
  <si>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</si>
  <si>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</si>
  <si>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</si>
  <si>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</si>
  <si>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</si>
  <si>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</si>
  <si>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</si>
  <si>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</si>
  <si>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</si>
  <si>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</si>
  <si>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</si>
  <si>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</si>
  <si>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</si>
  <si>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</si>
  <si>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</si>
  <si>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</si>
  <si>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</si>
  <si>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</si>
  <si>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</si>
  <si>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</si>
  <si>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</si>
  <si>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</si>
  <si>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</si>
  <si>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</si>
  <si>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</si>
  <si>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</si>
  <si>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</si>
  <si>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</si>
  <si>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</si>
  <si>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</si>
  <si>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</si>
  <si>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</si>
  <si>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</si>
  <si>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</si>
  <si>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</si>
  <si>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</si>
  <si>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</si>
  <si>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</si>
  <si>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</si>
  <si>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</si>
  <si>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</si>
  <si>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</si>
  <si>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</si>
  <si>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</si>
  <si>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</si>
  <si>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</si>
  <si>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</si>
  <si>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</si>
  <si>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</si>
  <si>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</si>
  <si>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</si>
  <si>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</si>
  <si>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</si>
  <si>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</si>
  <si>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</si>
  <si>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</si>
  <si>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</si>
  <si>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</si>
  <si>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</si>
  <si>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</si>
  <si>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</si>
  <si>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</si>
  <si>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</si>
  <si>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</si>
  <si>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</si>
  <si>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</si>
  <si>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</si>
  <si>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</si>
  <si>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</si>
  <si>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</si>
  <si>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</si>
  <si>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</si>
  <si>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</si>
  <si>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</si>
  <si>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</si>
  <si>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</si>
  <si>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</si>
  <si>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</si>
  <si>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</si>
  <si>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</si>
  <si>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</si>
  <si>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</si>
  <si>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</si>
  <si>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</si>
  <si>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</si>
  <si>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</si>
  <si>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</si>
  <si>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</si>
  <si>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</si>
  <si>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</si>
  <si>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</si>
  <si>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</si>
  <si>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</si>
  <si>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</si>
  <si>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</si>
  <si>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</si>
  <si>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</si>
  <si>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</si>
  <si>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</si>
  <si>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</si>
  <si>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</si>
  <si>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</si>
  <si>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</si>
  <si>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</si>
  <si>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</si>
  <si>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</si>
  <si>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</si>
  <si>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</si>
  <si>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</si>
  <si>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</si>
  <si>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</si>
  <si>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</si>
  <si>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</si>
  <si>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</si>
  <si>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</si>
  <si>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</si>
  <si>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</si>
  <si>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</si>
  <si>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</si>
  <si>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</si>
  <si>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</si>
  <si>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</si>
  <si>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</si>
  <si>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</si>
  <si>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</si>
  <si>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</si>
  <si>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</si>
  <si>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</si>
  <si>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</si>
  <si>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</si>
  <si>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</si>
  <si>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</si>
  <si>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</si>
  <si>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</si>
  <si>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</si>
  <si>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</si>
  <si>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</si>
  <si>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</si>
  <si>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</si>
  <si>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</si>
  <si>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</si>
  <si>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</si>
  <si>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</si>
  <si>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</si>
  <si>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</si>
  <si>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</si>
  <si>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</si>
  <si>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</si>
  <si>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</si>
  <si>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</si>
  <si>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</si>
  <si>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</si>
  <si>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</si>
  <si>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</si>
  <si>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</si>
  <si>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</si>
  <si>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</si>
  <si>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</si>
  <si>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</si>
  <si>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</si>
  <si>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</si>
  <si>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</si>
  <si>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</si>
  <si>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</si>
  <si>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</si>
  <si>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</si>
  <si>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</si>
  <si>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</si>
  <si>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</si>
  <si>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</si>
  <si>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</si>
  <si>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</si>
  <si>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</si>
  <si>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</si>
  <si>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</si>
  <si>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</si>
  <si>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</si>
  <si>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</si>
  <si>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</si>
  <si>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</si>
  <si>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</si>
  <si>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</si>
  <si>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</si>
  <si>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</si>
  <si>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</si>
  <si>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</si>
  <si>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</si>
  <si>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</si>
  <si>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</si>
  <si>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</si>
  <si>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</si>
  <si>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</si>
  <si>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</si>
  <si>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</si>
  <si>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</si>
  <si>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</si>
  <si>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</si>
  <si>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</si>
  <si>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</si>
  <si>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</si>
  <si>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</si>
  <si>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</si>
  <si>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</si>
  <si>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</si>
  <si>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</si>
  <si>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</si>
  <si>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</si>
  <si>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</si>
  <si>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</si>
  <si>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</si>
  <si>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</si>
  <si>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</si>
  <si>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</si>
  <si>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</si>
  <si>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</si>
  <si>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</si>
  <si>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</si>
  <si>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</si>
  <si>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</si>
  <si>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</si>
  <si>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</si>
  <si>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</si>
  <si>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</si>
  <si>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</si>
  <si>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</si>
  <si>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</si>
  <si>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</si>
  <si>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</si>
  <si>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</si>
  <si>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</si>
  <si>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</si>
  <si>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</si>
  <si>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</si>
  <si>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</si>
  <si>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</si>
  <si>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</si>
  <si>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</si>
  <si>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</si>
  <si>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</si>
  <si>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</si>
  <si>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</si>
  <si>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</si>
  <si>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</si>
  <si>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</si>
  <si>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</si>
  <si>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</si>
  <si>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</si>
  <si>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</si>
  <si>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</si>
  <si>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</si>
  <si>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</si>
  <si>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</si>
  <si>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</si>
  <si>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</si>
  <si>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</si>
  <si>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</si>
  <si>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</si>
  <si>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</si>
  <si>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</si>
  <si>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</si>
  <si>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</si>
  <si>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</si>
  <si>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</si>
  <si>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</si>
  <si>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</si>
  <si>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</si>
  <si>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</si>
  <si>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</si>
  <si>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</si>
  <si>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</si>
  <si>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</si>
  <si>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</si>
  <si>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</si>
  <si>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</si>
  <si>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</si>
  <si>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</si>
  <si>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</si>
  <si>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</si>
  <si>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</si>
  <si>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</si>
  <si>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</si>
  <si>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</si>
  <si>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</si>
  <si>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</si>
  <si>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</si>
  <si>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</si>
  <si>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</si>
  <si>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</si>
  <si>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</si>
  <si>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</si>
  <si>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</si>
  <si>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</si>
  <si>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</si>
  <si>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</si>
  <si>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</si>
  <si>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</si>
  <si>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</si>
  <si>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</si>
  <si>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</si>
  <si>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</si>
  <si>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</si>
  <si>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</si>
  <si>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</si>
  <si>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</si>
  <si>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</si>
  <si>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</si>
  <si>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</si>
  <si>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</si>
  <si>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</si>
  <si>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</si>
  <si>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</si>
  <si>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</si>
  <si>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</si>
  <si>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</si>
  <si>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</si>
  <si>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</si>
  <si>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</si>
  <si>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</si>
  <si>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</si>
  <si>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</si>
  <si>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</si>
  <si>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</si>
  <si>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</si>
  <si>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</si>
  <si>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</si>
  <si>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</si>
  <si>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</si>
  <si>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</si>
  <si>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</si>
  <si>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</si>
  <si>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</si>
  <si>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</si>
  <si>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</si>
  <si>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</si>
  <si>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</si>
  <si>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</si>
  <si>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</si>
  <si>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</si>
  <si>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</si>
  <si>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</si>
  <si>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</si>
  <si>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</si>
  <si>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</si>
  <si>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</si>
  <si>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</si>
  <si>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</si>
  <si>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</si>
  <si>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</si>
  <si>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</si>
  <si>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</si>
  <si>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</si>
  <si>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</si>
  <si>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</si>
  <si>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</si>
  <si>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</si>
  <si>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</si>
  <si>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</si>
  <si>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</si>
  <si>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</si>
  <si>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</si>
  <si>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</si>
  <si>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</si>
  <si>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</si>
  <si>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</si>
  <si>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</si>
  <si>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</si>
  <si>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</si>
  <si>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</si>
  <si>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</si>
  <si>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</si>
  <si>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</si>
  <si>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</si>
  <si>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</si>
  <si>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</si>
  <si>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</si>
  <si>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</si>
  <si>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</si>
  <si>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</si>
  <si>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</si>
  <si>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</si>
  <si>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</si>
  <si>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</si>
  <si>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</si>
  <si>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</si>
  <si>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</si>
  <si>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</si>
  <si>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</si>
  <si>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</si>
  <si>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</si>
  <si>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</si>
  <si>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</si>
  <si>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</si>
  <si>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</si>
  <si>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</si>
  <si>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</si>
  <si>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</si>
  <si>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</si>
  <si>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</si>
  <si>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</si>
  <si>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</si>
  <si>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</si>
  <si>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</si>
  <si>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</si>
  <si>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</si>
  <si>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</si>
  <si>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</si>
  <si>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</si>
  <si>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</si>
  <si>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</si>
  <si>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</si>
  <si>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</si>
  <si>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</si>
  <si>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</si>
  <si>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</si>
  <si>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</si>
  <si>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</si>
  <si>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</si>
  <si>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</si>
  <si>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</si>
  <si>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</si>
  <si>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</si>
  <si>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</si>
  <si>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</si>
  <si>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</si>
  <si>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</si>
  <si>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</si>
  <si>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</si>
  <si>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</si>
  <si>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</si>
  <si>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</si>
  <si>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</si>
  <si>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</si>
  <si>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</si>
  <si>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</si>
  <si>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</si>
  <si>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</si>
  <si>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</si>
  <si>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</si>
  <si>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</si>
  <si>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</si>
  <si>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</si>
  <si>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</si>
  <si>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</si>
  <si>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</si>
  <si>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</si>
  <si>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</si>
  <si>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</si>
  <si>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</si>
  <si>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</si>
  <si>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</si>
  <si>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</si>
  <si>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</si>
  <si>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</si>
  <si>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</si>
  <si>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</si>
  <si>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</si>
  <si>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</si>
  <si>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</si>
  <si>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</si>
  <si>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</si>
  <si>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</si>
  <si>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</si>
  <si>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</si>
  <si>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</si>
  <si>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</si>
  <si>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</si>
  <si>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</si>
  <si>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</si>
  <si>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</si>
  <si>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</si>
  <si>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</si>
  <si>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</si>
  <si>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</si>
  <si>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</si>
  <si>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</si>
  <si>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</si>
  <si>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</si>
  <si>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</si>
  <si>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</si>
  <si>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</si>
  <si>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</si>
  <si>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</si>
  <si>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</si>
  <si>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</si>
  <si>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</si>
  <si>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</si>
  <si>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</si>
  <si>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</si>
  <si>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</si>
  <si>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</si>
  <si>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</si>
  <si>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</si>
  <si>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</si>
  <si>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</si>
  <si>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</si>
  <si>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</si>
  <si>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</si>
  <si>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</si>
  <si>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</si>
  <si>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</si>
  <si>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</si>
  <si>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</si>
  <si>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</si>
  <si>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</si>
  <si>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</si>
  <si>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</si>
  <si>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</si>
  <si>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</si>
  <si>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</si>
  <si>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</si>
  <si>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</si>
  <si>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</si>
  <si>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</si>
  <si>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</si>
  <si>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</si>
  <si>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</si>
  <si>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</si>
  <si>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</si>
  <si>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</si>
  <si>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</si>
  <si>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</si>
  <si>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</si>
  <si>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</si>
  <si>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</si>
  <si>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</si>
  <si>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</si>
  <si>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</si>
  <si>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</si>
  <si>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</si>
  <si>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</si>
  <si>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</si>
  <si>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</si>
  <si>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</si>
  <si>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</si>
  <si>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</si>
  <si>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</si>
  <si>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</si>
  <si>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</si>
  <si>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</si>
  <si>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</si>
  <si>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</si>
  <si>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</si>
  <si>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</si>
  <si>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</si>
  <si>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</si>
  <si>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</si>
  <si>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</si>
  <si>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</si>
  <si>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</si>
  <si>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</si>
  <si>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</si>
  <si>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</si>
  <si>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</si>
  <si>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</si>
  <si>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</si>
  <si>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</si>
  <si>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</si>
  <si>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</si>
  <si>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</si>
  <si>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</si>
  <si>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</si>
  <si>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</si>
  <si>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</si>
  <si>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</si>
  <si>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</si>
  <si>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</si>
  <si>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</si>
  <si>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</si>
  <si>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</si>
  <si>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</si>
  <si>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</si>
  <si>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</si>
  <si>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</si>
  <si>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</si>
  <si>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</si>
  <si>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</si>
  <si>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</si>
  <si>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</si>
  <si>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</si>
  <si>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</si>
  <si>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</si>
  <si>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</si>
  <si>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</si>
  <si>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</si>
  <si>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</si>
  <si>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</si>
  <si>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</si>
  <si>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</si>
  <si>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</si>
  <si>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</si>
  <si>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</si>
  <si>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</si>
  <si>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</si>
  <si>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</si>
  <si>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</si>
  <si>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</si>
  <si>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</si>
  <si>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</si>
  <si>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</si>
  <si>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</si>
  <si>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</si>
  <si>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</si>
  <si>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</si>
  <si>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</si>
  <si>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</si>
  <si>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</si>
  <si>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</si>
  <si>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</si>
  <si>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</si>
  <si>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</si>
  <si>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</si>
  <si>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</si>
  <si>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</si>
  <si>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</si>
  <si>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</si>
  <si>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</si>
  <si>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</si>
  <si>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</si>
  <si>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</si>
  <si>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</si>
  <si>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</si>
  <si>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</si>
  <si>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</si>
  <si>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</si>
  <si>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</si>
  <si>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</si>
  <si>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</si>
  <si>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</si>
  <si>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</si>
  <si>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</si>
  <si>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</si>
  <si>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</si>
  <si>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</si>
  <si>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</si>
  <si>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</si>
  <si>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</si>
  <si>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</si>
  <si>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</si>
  <si>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</si>
  <si>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</si>
  <si>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</si>
  <si>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</si>
  <si>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</si>
  <si>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</si>
  <si>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</si>
  <si>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</si>
  <si>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</si>
  <si>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</si>
  <si>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</si>
  <si>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</si>
  <si>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</si>
  <si>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</si>
  <si>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</si>
  <si>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</si>
  <si>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</si>
  <si>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</si>
  <si>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</si>
  <si>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</si>
  <si>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</si>
  <si>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</si>
  <si>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</si>
  <si>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</si>
  <si>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</si>
  <si>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</si>
  <si>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</si>
  <si>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</si>
  <si>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</si>
  <si>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</si>
  <si>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</si>
  <si>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</si>
  <si>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</si>
  <si>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</si>
  <si>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</si>
  <si>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</si>
  <si>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</si>
  <si>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</si>
  <si>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</si>
  <si>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</si>
  <si>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</si>
  <si>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</si>
  <si>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</si>
  <si>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</si>
  <si>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</si>
  <si>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</si>
  <si>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</si>
  <si>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</si>
  <si>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</si>
  <si>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</si>
  <si>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</si>
  <si>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</si>
  <si>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</si>
  <si>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</si>
  <si>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</si>
  <si>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</si>
  <si>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</si>
  <si>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</si>
  <si>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</si>
  <si>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</si>
  <si>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</si>
  <si>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</si>
  <si>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</si>
  <si>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</si>
  <si>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</si>
  <si>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</si>
  <si>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</si>
  <si>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</si>
  <si>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</si>
  <si>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</si>
  <si>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</si>
  <si>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</si>
  <si>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</si>
  <si>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</si>
  <si>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</si>
  <si>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</si>
  <si>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</si>
  <si>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</si>
  <si>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</si>
  <si>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</si>
  <si>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</si>
  <si>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</si>
  <si>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</si>
  <si>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</si>
  <si>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</si>
  <si>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</si>
  <si>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</si>
  <si>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</si>
  <si>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</si>
  <si>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</si>
  <si>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</si>
  <si>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</si>
  <si>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</si>
  <si>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</si>
  <si>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</si>
  <si>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</si>
  <si>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</si>
  <si>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</si>
  <si>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</si>
  <si>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</si>
  <si>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</si>
  <si>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</si>
  <si>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</si>
  <si>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</si>
  <si>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</si>
  <si>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</si>
  <si>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</si>
  <si>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</si>
  <si>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</si>
  <si>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</si>
  <si>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</si>
  <si>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</si>
  <si>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</si>
  <si>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</si>
  <si>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</si>
  <si>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</si>
  <si>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</si>
  <si>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</si>
  <si>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</si>
  <si>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</si>
  <si>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</si>
  <si>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</si>
  <si>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</si>
  <si>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</si>
  <si>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</si>
  <si>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</si>
  <si>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</si>
  <si>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</si>
  <si>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</si>
  <si>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</si>
  <si>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</si>
  <si>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</si>
  <si>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</si>
  <si>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</si>
  <si>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</si>
  <si>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</si>
  <si>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</si>
  <si>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</si>
  <si>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</si>
  <si>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</si>
  <si>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</si>
  <si>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</si>
  <si>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</si>
  <si>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</si>
  <si>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</si>
  <si>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</si>
  <si>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</si>
  <si>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</si>
  <si>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</si>
  <si>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</si>
  <si>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</si>
  <si>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</si>
  <si>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</si>
  <si>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</si>
  <si>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</si>
  <si>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</si>
  <si>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</si>
  <si>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</si>
  <si>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</si>
  <si>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</si>
  <si>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</si>
  <si>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</si>
  <si>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</si>
  <si>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</si>
  <si>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</si>
  <si>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</si>
  <si>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</si>
  <si>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</si>
  <si>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</si>
  <si>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</si>
  <si>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</si>
  <si>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</si>
  <si>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</si>
  <si>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</si>
  <si>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</si>
  <si>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</si>
  <si>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</si>
  <si>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</si>
  <si>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</si>
  <si>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</si>
  <si>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</si>
  <si>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</si>
  <si>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</si>
  <si>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</si>
  <si>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</si>
  <si>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</si>
  <si>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</si>
  <si>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</si>
  <si>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</si>
  <si>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</si>
  <si>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</si>
  <si>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</si>
  <si>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</si>
  <si>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</si>
  <si>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</si>
  <si>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</si>
  <si>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</si>
  <si>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</si>
  <si>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</si>
  <si>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</si>
  <si>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</si>
  <si>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</si>
  <si>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</si>
  <si>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</si>
  <si>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</si>
  <si>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</si>
  <si>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</si>
  <si>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</si>
  <si>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</si>
  <si>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</si>
  <si>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</si>
  <si>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</si>
  <si>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</si>
  <si>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</si>
  <si>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</si>
  <si>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</si>
  <si>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</si>
  <si>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</si>
  <si>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</si>
  <si>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</si>
  <si>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</si>
  <si>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</si>
  <si>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</si>
  <si>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</si>
  <si>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</si>
  <si>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</si>
  <si>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</si>
  <si>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</si>
  <si>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</si>
  <si>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</si>
  <si>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</si>
  <si>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</si>
  <si>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</si>
  <si>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</si>
  <si>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</si>
  <si>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</si>
  <si>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</si>
  <si>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</si>
  <si>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</si>
  <si>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</si>
  <si>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</si>
  <si>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</si>
  <si>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</si>
  <si>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</si>
  <si>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</si>
  <si>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</si>
  <si>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</si>
  <si>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</si>
  <si>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</si>
  <si>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</si>
  <si>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</si>
  <si>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</si>
  <si>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</si>
  <si>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</si>
  <si>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</si>
  <si>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</si>
  <si>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</si>
  <si>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</si>
  <si>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</si>
  <si>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</si>
  <si>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</si>
  <si>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</si>
  <si>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</si>
  <si>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</si>
  <si>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</si>
  <si>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</si>
  <si>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</si>
  <si>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</si>
  <si>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</si>
  <si>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</si>
  <si>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</si>
  <si>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</si>
  <si>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</si>
  <si>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</si>
  <si>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</si>
  <si>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</si>
  <si>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</si>
  <si>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</si>
  <si>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</si>
  <si>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</si>
  <si>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</si>
  <si>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</si>
  <si>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</si>
  <si>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</si>
  <si>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</si>
  <si>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</si>
  <si>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</si>
  <si>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</si>
  <si>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</si>
  <si>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</si>
  <si>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</si>
  <si>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</si>
  <si>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</si>
  <si>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</si>
  <si>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</si>
  <si>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</si>
  <si>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</si>
  <si>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</si>
  <si>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</si>
  <si>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</si>
  <si>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</si>
  <si>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</si>
  <si>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</si>
  <si>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</si>
  <si>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</si>
  <si>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</si>
  <si>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</si>
  <si>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</si>
  <si>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</si>
  <si>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</si>
  <si>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</si>
  <si>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</si>
  <si>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</si>
  <si>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</si>
  <si>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</si>
  <si>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</si>
  <si>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</si>
  <si>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</si>
  <si>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</si>
  <si>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</si>
  <si>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</si>
  <si>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</si>
  <si>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</si>
  <si>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</si>
  <si>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</si>
  <si>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</si>
  <si>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</si>
  <si>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</si>
  <si>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</si>
  <si>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</si>
  <si>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</si>
  <si>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</si>
  <si>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</si>
  <si>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</si>
  <si>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</si>
  <si>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</si>
  <si>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</si>
  <si>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</si>
  <si>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</si>
  <si>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</si>
  <si>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</si>
  <si>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</si>
  <si>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</si>
  <si>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</si>
  <si>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</si>
  <si>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</si>
  <si>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</si>
  <si>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</si>
  <si>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</si>
  <si>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</si>
  <si>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</si>
  <si>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</si>
  <si>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</si>
  <si>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</si>
  <si>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</si>
  <si>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</si>
  <si>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</si>
  <si>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</si>
  <si>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</si>
  <si>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</si>
  <si>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</si>
  <si>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</si>
  <si>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</si>
  <si>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</si>
  <si>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</si>
  <si>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</si>
  <si>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</si>
  <si>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</si>
  <si>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</si>
  <si>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</si>
  <si>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</si>
  <si>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</si>
  <si>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</si>
  <si>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</si>
  <si>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</si>
  <si>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</si>
  <si>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</si>
  <si>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</si>
  <si>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</si>
  <si>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</si>
  <si>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</si>
  <si>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</si>
  <si>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</si>
  <si>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</si>
  <si>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</si>
  <si>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</si>
  <si>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</si>
  <si>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</si>
  <si>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</si>
  <si>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</si>
  <si>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</si>
  <si>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</si>
  <si>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</si>
  <si>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</si>
  <si>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</si>
  <si>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</si>
  <si>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</si>
  <si>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</si>
  <si>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</si>
  <si>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</si>
  <si>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</si>
  <si>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</si>
  <si>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</si>
  <si>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</si>
  <si>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</si>
  <si>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</si>
  <si>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</si>
  <si>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</si>
  <si>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</si>
  <si>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</si>
  <si>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</si>
  <si>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</si>
  <si>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</si>
  <si>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</si>
  <si>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</si>
  <si>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</si>
  <si>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</si>
  <si>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</si>
  <si>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</si>
  <si>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</si>
  <si>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</si>
  <si>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</si>
  <si>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</si>
  <si>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</si>
  <si>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</si>
  <si>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</si>
  <si>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</si>
  <si>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</si>
  <si>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</si>
  <si>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</si>
  <si>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</si>
  <si>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</si>
  <si>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</si>
  <si>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</si>
  <si>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</si>
  <si>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</si>
  <si>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</si>
  <si>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</si>
  <si>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</si>
  <si>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</si>
  <si>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</si>
  <si>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</si>
  <si>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</si>
  <si>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</si>
  <si>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</si>
  <si>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</si>
  <si>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</si>
  <si>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</si>
  <si>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</si>
  <si>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</si>
  <si>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</si>
  <si>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</si>
  <si>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</si>
  <si>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</si>
  <si>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</si>
  <si>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</si>
  <si>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</si>
  <si>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</si>
  <si>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</si>
  <si>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</si>
  <si>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</si>
  <si>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</si>
  <si>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</si>
  <si>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</si>
  <si>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</si>
  <si>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</si>
  <si>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</si>
  <si>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</si>
  <si>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</si>
  <si>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</si>
  <si>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</si>
  <si>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</si>
  <si>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</si>
  <si>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</si>
  <si>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</si>
  <si>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</si>
  <si>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</si>
  <si>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</si>
  <si>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</si>
  <si>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</si>
  <si>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</si>
  <si>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</si>
  <si>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</si>
  <si>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</si>
  <si>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</si>
  <si>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</si>
  <si>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</si>
  <si>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</si>
  <si>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</si>
  <si>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</si>
  <si>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</si>
  <si>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</si>
  <si>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</si>
  <si>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</si>
  <si>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</si>
  <si>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</si>
  <si>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</si>
  <si>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</si>
  <si>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</si>
  <si>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</si>
  <si>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</si>
  <si>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</si>
  <si>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</si>
  <si>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</si>
  <si>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</si>
  <si>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</si>
  <si>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</si>
  <si>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</si>
  <si>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</si>
  <si>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</si>
  <si>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</si>
  <si>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</si>
  <si>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</si>
  <si>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</si>
  <si>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</si>
  <si>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</si>
  <si>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</si>
  <si>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</si>
  <si>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</si>
  <si>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</si>
  <si>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</si>
  <si>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</si>
  <si>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</si>
  <si>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</si>
  <si>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</si>
  <si>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</si>
  <si>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</si>
  <si>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</si>
  <si>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</si>
  <si>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</si>
  <si>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</si>
  <si>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</si>
  <si>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</si>
  <si>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</si>
  <si>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</si>
  <si>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</si>
  <si>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</si>
  <si>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</si>
  <si>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</si>
  <si>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</si>
  <si>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</si>
  <si>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</si>
  <si>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</si>
  <si>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</si>
  <si>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</si>
  <si>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</si>
  <si>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</si>
  <si>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</si>
  <si>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</si>
  <si>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</si>
  <si>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</si>
  <si>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</si>
  <si>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</si>
  <si>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</si>
  <si>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</si>
  <si>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</si>
  <si>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</si>
  <si>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</si>
  <si>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</si>
  <si>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</si>
  <si>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</si>
  <si>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</si>
  <si>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</si>
  <si>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</si>
  <si>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</si>
  <si>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</si>
  <si>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</si>
  <si>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</si>
  <si>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</si>
  <si>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</si>
  <si>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</si>
  <si>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</si>
  <si>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</si>
  <si>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</si>
  <si>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</si>
  <si>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</si>
  <si>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</si>
  <si>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</si>
  <si>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</si>
  <si>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</si>
  <si>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</si>
  <si>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</si>
  <si>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</si>
  <si>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</si>
  <si>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</si>
  <si>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</si>
  <si>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</si>
  <si>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</si>
  <si>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</si>
  <si>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</si>
  <si>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</si>
  <si>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</si>
  <si>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</si>
  <si>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</si>
  <si>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</si>
  <si>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</si>
  <si>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</si>
  <si>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</si>
  <si>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</si>
  <si>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</si>
  <si>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</si>
  <si>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</si>
  <si>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</si>
  <si>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</si>
  <si>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</si>
  <si>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</si>
  <si>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</si>
  <si>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</si>
  <si>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</si>
  <si>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</si>
  <si>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</si>
  <si>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</si>
  <si>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</si>
  <si>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</si>
  <si>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</si>
  <si>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</si>
  <si>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</si>
  <si>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</si>
  <si>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</si>
  <si>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</si>
  <si>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</si>
  <si>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</si>
  <si>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</si>
  <si>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</si>
  <si>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</si>
  <si>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</si>
  <si>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</si>
  <si>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</si>
  <si>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</si>
  <si>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</si>
  <si>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</si>
  <si>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</si>
  <si>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</si>
  <si>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</si>
  <si>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</si>
  <si>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</si>
  <si>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</si>
  <si>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</si>
  <si>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</si>
  <si>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</si>
  <si>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</si>
  <si>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</si>
  <si>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</si>
  <si>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</si>
  <si>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</si>
  <si>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</si>
  <si>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</si>
  <si>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</si>
  <si>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</si>
  <si>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</si>
  <si>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</si>
  <si>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</si>
  <si>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</si>
  <si>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</si>
  <si>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</si>
  <si>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</si>
  <si>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</si>
  <si>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</si>
  <si>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</si>
  <si>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</si>
  <si>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</si>
  <si>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</si>
  <si>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</si>
  <si>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</si>
  <si>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</si>
  <si>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</si>
  <si>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</si>
  <si>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</si>
  <si>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</si>
  <si>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</si>
  <si>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</si>
  <si>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</si>
  <si>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</si>
  <si>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</si>
  <si>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</si>
  <si>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</si>
  <si>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</si>
  <si>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</si>
  <si>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</si>
  <si>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</si>
  <si>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</si>
  <si>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</si>
  <si>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</si>
  <si>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</si>
  <si>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</si>
  <si>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</si>
  <si>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</si>
  <si>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</si>
  <si>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</si>
  <si>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</si>
  <si>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</si>
  <si>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</si>
  <si>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</si>
  <si>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</si>
  <si>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</si>
  <si>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</si>
  <si>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</si>
  <si>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</si>
  <si>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</si>
  <si>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</si>
  <si>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</si>
  <si>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</si>
  <si>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</si>
  <si>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</si>
  <si>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</si>
  <si>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</si>
  <si>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</si>
  <si>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</si>
  <si>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</si>
  <si>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</si>
  <si>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</si>
  <si>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</si>
  <si>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</si>
  <si>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</si>
  <si>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</si>
  <si>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</si>
  <si>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</si>
  <si>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</si>
  <si>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</si>
  <si>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</si>
  <si>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</si>
  <si>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</si>
  <si>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</si>
  <si>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</si>
  <si>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</si>
  <si>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</si>
  <si>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</si>
  <si>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</si>
  <si>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</si>
  <si>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</si>
  <si>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</si>
  <si>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</si>
  <si>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</si>
  <si>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</si>
  <si>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</si>
  <si>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</si>
  <si>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</si>
  <si>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</si>
  <si>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</si>
  <si>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</si>
  <si>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</si>
  <si>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</si>
  <si>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</si>
  <si>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</si>
  <si>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</si>
  <si>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</si>
  <si>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</si>
  <si>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</si>
  <si>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</si>
  <si>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</si>
  <si>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</si>
  <si>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</si>
  <si>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</si>
  <si>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</si>
  <si>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</si>
  <si>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</si>
  <si>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</si>
  <si>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</si>
  <si>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</si>
  <si>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</si>
  <si>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</si>
  <si>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</si>
  <si>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</si>
  <si>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</si>
  <si>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</si>
  <si>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</si>
  <si>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</si>
  <si>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</si>
  <si>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</si>
  <si>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</si>
  <si>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</si>
  <si>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</si>
  <si>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</si>
  <si>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</si>
  <si>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</si>
  <si>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</si>
  <si>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</si>
  <si>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</si>
  <si>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</si>
  <si>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</si>
  <si>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</si>
  <si>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</si>
  <si>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</si>
  <si>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</si>
  <si>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</si>
  <si>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</si>
  <si>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</si>
  <si>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</si>
  <si>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</si>
  <si>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</si>
  <si>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</si>
  <si>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</si>
  <si>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</si>
  <si>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</si>
  <si>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</si>
  <si>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</si>
  <si>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</si>
  <si>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</si>
  <si>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</si>
  <si>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</si>
  <si>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</si>
  <si>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</si>
  <si>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</si>
  <si>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</si>
  <si>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</si>
  <si>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</si>
  <si>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</si>
  <si>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</si>
  <si>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</si>
  <si>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</si>
  <si>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</si>
  <si>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</si>
  <si>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</si>
  <si>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</si>
  <si>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</si>
  <si>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</si>
  <si>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</si>
  <si>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</si>
  <si>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</si>
  <si>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</si>
  <si>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</si>
  <si>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</si>
  <si>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</si>
  <si>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</si>
  <si>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</si>
  <si>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</si>
  <si>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</si>
  <si>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</si>
  <si>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</si>
  <si>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</si>
  <si>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</si>
  <si>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</si>
  <si>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</si>
  <si>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</si>
  <si>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</si>
  <si>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</si>
  <si>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</si>
  <si>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</si>
  <si>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</si>
  <si>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</si>
  <si>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</si>
  <si>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</si>
  <si>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</si>
  <si>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</si>
  <si>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</si>
  <si>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</si>
  <si>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</si>
  <si>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</si>
  <si>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</si>
  <si>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</si>
  <si>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</si>
  <si>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</si>
  <si>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</si>
  <si>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</si>
  <si>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</si>
  <si>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</si>
  <si>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</si>
  <si>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</si>
  <si>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</si>
  <si>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</si>
  <si>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</si>
  <si>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</si>
  <si>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</si>
  <si>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</si>
  <si>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</si>
  <si>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</si>
  <si>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</si>
  <si>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</si>
  <si>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</si>
  <si>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</si>
  <si>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</si>
  <si>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</si>
  <si>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</si>
  <si>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</si>
  <si>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</si>
  <si>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</si>
  <si>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</si>
  <si>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</si>
  <si>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</si>
  <si>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</si>
  <si>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</si>
  <si>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</si>
  <si>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</si>
  <si>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</si>
  <si>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</si>
  <si>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</si>
  <si>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</si>
  <si>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</si>
  <si>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</si>
  <si>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</si>
  <si>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</si>
  <si>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</si>
  <si>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</si>
  <si>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</si>
  <si>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</si>
  <si>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</si>
  <si>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</si>
  <si>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</si>
  <si>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</si>
  <si>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</si>
  <si>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</si>
  <si>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</si>
  <si>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</si>
  <si>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</si>
  <si>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</si>
  <si>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</si>
  <si>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</si>
  <si>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</si>
  <si>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</si>
  <si>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</si>
  <si>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</si>
  <si>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</si>
  <si>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</si>
  <si>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</si>
  <si>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</si>
  <si>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</si>
  <si>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</si>
  <si>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</si>
  <si>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</si>
  <si>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</si>
  <si>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</si>
  <si>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</si>
  <si>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</si>
  <si>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</si>
  <si>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</si>
  <si>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</si>
  <si>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</si>
  <si>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</si>
  <si>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</si>
  <si>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</si>
  <si>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</si>
  <si>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</si>
  <si>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</si>
  <si>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</si>
  <si>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</si>
  <si>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</si>
  <si>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</si>
  <si>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</si>
  <si>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</si>
  <si>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</si>
  <si>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</si>
  <si>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</si>
  <si>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</si>
  <si>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</si>
  <si>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</si>
  <si>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</si>
  <si>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</si>
  <si>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</si>
  <si>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</si>
  <si>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</si>
  <si>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</si>
  <si>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</si>
  <si>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</si>
  <si>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</si>
  <si>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</si>
  <si>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</si>
  <si>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</si>
  <si>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</si>
  <si>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</si>
  <si>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</si>
  <si>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</si>
  <si>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</si>
  <si>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</si>
  <si>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</si>
  <si>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</si>
  <si>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</si>
  <si>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</si>
  <si>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</si>
  <si>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</si>
  <si>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</si>
  <si>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</si>
  <si>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</si>
  <si>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</si>
  <si>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</si>
  <si>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</si>
  <si>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</si>
  <si>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</si>
  <si>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</si>
  <si>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</si>
  <si>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</si>
  <si>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</si>
  <si>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</si>
  <si>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</si>
  <si>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</si>
  <si>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</si>
  <si>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</si>
  <si>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</si>
  <si>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</si>
  <si>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</si>
  <si>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</si>
  <si>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</si>
  <si>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</si>
  <si>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</si>
  <si>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</si>
  <si>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</si>
  <si>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</si>
  <si>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</si>
  <si>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</si>
  <si>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</si>
  <si>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</si>
  <si>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</si>
  <si>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</si>
  <si>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</si>
  <si>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</si>
  <si>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</si>
  <si>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</si>
  <si>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</si>
  <si>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</si>
  <si>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</si>
  <si>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</si>
  <si>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</si>
  <si>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</si>
  <si>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</si>
  <si>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</si>
  <si>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</si>
  <si>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</si>
  <si>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</si>
  <si>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</si>
  <si>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</si>
  <si>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</si>
  <si>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</si>
  <si>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</si>
  <si>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</si>
  <si>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</si>
  <si>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</si>
  <si>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</si>
  <si>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</si>
  <si>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</si>
  <si>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</si>
  <si>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</si>
  <si>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</si>
  <si>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</si>
  <si>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</si>
  <si>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</si>
  <si>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</si>
  <si>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</si>
  <si>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</si>
  <si>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</si>
  <si>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</si>
  <si>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</si>
  <si>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</si>
  <si>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</si>
  <si>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</si>
  <si>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</si>
  <si>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</si>
  <si>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</si>
  <si>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</si>
  <si>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</si>
  <si>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</si>
  <si>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</si>
  <si>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</si>
  <si>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</si>
  <si>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</si>
  <si>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</si>
  <si>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</si>
  <si>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</si>
  <si>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</si>
  <si>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</si>
  <si>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</si>
  <si>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</si>
  <si>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</si>
  <si>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</si>
  <si>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</si>
  <si>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</si>
  <si>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</si>
  <si>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</si>
  <si>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</si>
  <si>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</si>
  <si>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</si>
  <si>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</si>
  <si>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</si>
  <si>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</si>
  <si>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</si>
  <si>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</si>
  <si>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</si>
  <si>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</si>
  <si>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</si>
  <si>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</si>
  <si>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</si>
  <si>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</si>
  <si>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</si>
  <si>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</si>
  <si>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</si>
  <si>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</si>
  <si>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</si>
  <si>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</si>
  <si>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</si>
  <si>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</si>
  <si>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</si>
  <si>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</si>
  <si>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</si>
  <si>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</si>
  <si>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</si>
  <si>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</si>
  <si>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</si>
  <si>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</si>
  <si>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</si>
  <si>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</si>
  <si>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</si>
  <si>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</si>
  <si>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</si>
  <si>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</si>
  <si>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</si>
  <si>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</si>
  <si>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</si>
  <si>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</si>
  <si>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</si>
  <si>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</si>
  <si>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</si>
  <si>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</si>
  <si>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</si>
  <si>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</si>
  <si>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</si>
  <si>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</si>
  <si>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</si>
  <si>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</si>
  <si>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</si>
  <si>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</si>
  <si>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</si>
  <si>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</si>
  <si>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</si>
  <si>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</si>
  <si>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</si>
  <si>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</si>
  <si>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</si>
  <si>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</si>
  <si>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</si>
  <si>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</si>
  <si>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</si>
  <si>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</si>
  <si>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</si>
  <si>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</si>
  <si>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</si>
  <si>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</si>
  <si>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</si>
  <si>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</si>
  <si>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</si>
  <si>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</si>
  <si>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</si>
  <si>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</si>
  <si>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</si>
  <si>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</si>
  <si>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</si>
  <si>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</si>
  <si>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</si>
  <si>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</si>
  <si>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</si>
  <si>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</si>
  <si>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</si>
  <si>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</si>
  <si>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</si>
  <si>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</si>
  <si>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</si>
  <si>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</si>
  <si>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</si>
  <si>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</si>
  <si>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</si>
  <si>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</si>
  <si>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</si>
  <si>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</si>
  <si>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</si>
  <si>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</si>
  <si>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</si>
  <si>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</si>
  <si>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</si>
  <si>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</si>
  <si>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</si>
  <si>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</si>
  <si>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</si>
  <si>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</si>
  <si>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</si>
  <si>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</si>
  <si>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</si>
  <si>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</si>
  <si>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</si>
  <si>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</si>
  <si>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</si>
  <si>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</si>
  <si>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</si>
  <si>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</si>
  <si>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</si>
  <si>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</si>
  <si>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</si>
  <si>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</si>
  <si>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</si>
  <si>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</si>
  <si>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</si>
  <si>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</si>
  <si>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</si>
  <si>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</si>
  <si>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</si>
  <si>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</si>
  <si>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</si>
  <si>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</si>
  <si>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</si>
  <si>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</si>
  <si>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</si>
  <si>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</si>
  <si>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</si>
  <si>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</si>
  <si>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</si>
  <si>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</si>
  <si>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</si>
  <si>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</si>
  <si>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</si>
  <si>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</si>
  <si>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</si>
  <si>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</si>
  <si>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</si>
  <si>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</si>
  <si>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</si>
  <si>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</si>
  <si>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</si>
  <si>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</si>
  <si>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</si>
  <si>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</si>
  <si>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</si>
  <si>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</si>
  <si>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</si>
  <si>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</si>
  <si>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</si>
  <si>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</si>
  <si>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</si>
  <si>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</si>
  <si>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</si>
  <si>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</si>
  <si>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</si>
  <si>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</si>
  <si>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</si>
  <si>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</si>
  <si>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</si>
  <si>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</si>
  <si>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</si>
  <si>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</si>
  <si>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</si>
  <si>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</si>
  <si>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</si>
  <si>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</si>
  <si>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</si>
  <si>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</si>
  <si>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</si>
  <si>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</si>
  <si>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</si>
  <si>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</si>
  <si>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</si>
  <si>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</si>
  <si>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</si>
  <si>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</si>
  <si>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</si>
  <si>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</si>
  <si>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</si>
  <si>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</si>
  <si>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</si>
  <si>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</si>
  <si>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</si>
  <si>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</si>
  <si>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</si>
  <si>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</si>
  <si>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</si>
  <si>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</si>
  <si>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</si>
  <si>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</si>
  <si>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</si>
  <si>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</si>
  <si>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</si>
  <si>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</si>
  <si>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</si>
  <si>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</si>
  <si>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</si>
  <si>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</si>
  <si>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</si>
  <si>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</si>
  <si>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</si>
  <si>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</si>
  <si>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</si>
  <si>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</si>
  <si>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</si>
  <si>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</si>
  <si>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</si>
  <si>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</si>
  <si>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</si>
  <si>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</si>
  <si>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</si>
  <si>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</si>
  <si>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</si>
  <si>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</si>
  <si>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</si>
  <si>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</si>
  <si>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</si>
  <si>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</si>
  <si>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</si>
  <si>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</si>
  <si>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</si>
  <si>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</si>
  <si>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</si>
  <si>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</si>
  <si>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</si>
  <si>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</si>
  <si>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</si>
  <si>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</si>
  <si>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</si>
  <si>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</si>
  <si>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</si>
  <si>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</si>
  <si>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</si>
  <si>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</si>
  <si>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</si>
  <si>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</si>
  <si>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</si>
  <si>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</si>
  <si>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</si>
  <si>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</si>
  <si>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</si>
  <si>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</si>
  <si>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</si>
  <si>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</si>
  <si>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</si>
  <si>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</si>
  <si>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</si>
  <si>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</si>
  <si>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</si>
  <si>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</si>
  <si>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</si>
  <si>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</si>
  <si>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</si>
  <si>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</si>
  <si>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</si>
  <si>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</si>
  <si>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</si>
  <si>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</si>
  <si>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</si>
  <si>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</si>
  <si>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</si>
  <si>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</si>
  <si>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</si>
  <si>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</si>
  <si>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</si>
  <si>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</si>
  <si>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</si>
  <si>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</si>
  <si>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</si>
  <si>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</si>
  <si>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</si>
  <si>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</si>
  <si>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</si>
  <si>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</si>
  <si>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</si>
  <si>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</si>
  <si>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</si>
  <si>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</si>
  <si>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</si>
  <si>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</si>
  <si>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</si>
  <si>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</si>
  <si>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</si>
  <si>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</si>
  <si>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</si>
  <si>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</si>
  <si>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</si>
  <si>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</si>
  <si>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</si>
  <si>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</si>
  <si>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</si>
  <si>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</si>
  <si>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</si>
  <si>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</si>
  <si>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</si>
  <si>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</si>
  <si>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</si>
  <si>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</si>
  <si>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</si>
  <si>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</si>
  <si>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</si>
  <si>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</si>
  <si>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</si>
  <si>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</si>
  <si>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</si>
  <si>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</si>
  <si>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</si>
  <si>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</si>
  <si>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</si>
  <si>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</si>
  <si>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</si>
  <si>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</si>
  <si>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</si>
  <si>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</si>
  <si>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</si>
  <si>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</si>
  <si>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</si>
  <si>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</si>
  <si>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</si>
  <si>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</si>
  <si>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</si>
  <si>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</si>
  <si>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</si>
  <si>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</si>
  <si>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</si>
  <si>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</si>
  <si>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</si>
  <si>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</si>
  <si>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</si>
  <si>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</si>
  <si>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</si>
  <si>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</si>
  <si>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</si>
  <si>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</si>
  <si>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</si>
  <si>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</si>
  <si>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</si>
  <si>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</si>
  <si>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</si>
  <si>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</si>
  <si>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</si>
  <si>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</si>
  <si>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</si>
  <si>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</si>
  <si>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</si>
  <si>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</si>
  <si>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</si>
  <si>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</si>
  <si>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</si>
  <si>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</si>
  <si>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</si>
  <si>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</si>
  <si>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</si>
  <si>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</si>
  <si>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</si>
  <si>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</si>
  <si>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</si>
  <si>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</si>
  <si>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</si>
  <si>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</si>
  <si>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</si>
  <si>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</si>
  <si>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</si>
  <si>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</si>
  <si>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</si>
  <si>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</si>
  <si>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</si>
  <si>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</si>
  <si>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</si>
  <si>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</si>
  <si>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</si>
  <si>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</si>
  <si>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</si>
  <si>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</si>
  <si>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</si>
  <si>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</si>
  <si>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</si>
  <si>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</si>
  <si>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</si>
  <si>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</si>
  <si>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</si>
  <si>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</si>
  <si>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</si>
  <si>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</si>
  <si>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</si>
  <si>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</si>
  <si>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</si>
  <si>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</si>
  <si>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</si>
  <si>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</si>
  <si>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</si>
  <si>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</si>
  <si>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</si>
  <si>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</si>
  <si>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</si>
  <si>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</si>
  <si>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</si>
  <si>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</si>
  <si>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</si>
  <si>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</si>
  <si>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</si>
  <si>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</si>
  <si>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</si>
  <si>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</si>
  <si>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</si>
  <si>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</si>
  <si>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</si>
  <si>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</si>
  <si>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</si>
  <si>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</si>
  <si>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</si>
  <si>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</si>
  <si>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</si>
  <si>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</si>
  <si>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</si>
  <si>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</si>
  <si>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</si>
  <si>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</si>
  <si>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</si>
  <si>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</si>
  <si>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</si>
  <si>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</si>
  <si>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</si>
  <si>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</si>
  <si>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</si>
  <si>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</si>
  <si>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</si>
  <si>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</si>
  <si>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</si>
  <si>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</si>
  <si>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</si>
  <si>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</si>
  <si>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</si>
  <si>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</si>
  <si>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</si>
  <si>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</si>
  <si>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</si>
  <si>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</si>
  <si>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</si>
  <si>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</si>
  <si>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</si>
  <si>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</si>
  <si>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</si>
  <si>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</si>
  <si>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</si>
  <si>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</si>
  <si>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</si>
  <si>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</si>
  <si>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</si>
  <si>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</si>
  <si>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</si>
  <si>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</si>
  <si>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</si>
  <si>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</si>
  <si>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</si>
  <si>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</si>
  <si>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</si>
  <si>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</si>
  <si>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</si>
  <si>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</si>
  <si>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</si>
  <si>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</si>
  <si>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</si>
  <si>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</si>
  <si>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</si>
  <si>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</si>
  <si>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</si>
  <si>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</si>
  <si>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</si>
  <si>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</si>
  <si>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</si>
  <si>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</si>
  <si>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</si>
  <si>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</si>
  <si>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</si>
  <si>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</si>
  <si>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</si>
  <si>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</si>
  <si>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</si>
  <si>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</si>
  <si>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</si>
  <si>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</si>
  <si>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</si>
  <si>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</si>
  <si>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</si>
  <si>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</si>
  <si>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</si>
  <si>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</si>
  <si>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</si>
  <si>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</si>
  <si>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</si>
  <si>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</si>
  <si>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</si>
  <si>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</si>
  <si>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</si>
  <si>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</si>
  <si>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</si>
  <si>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</si>
  <si>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</si>
  <si>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</si>
  <si>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</si>
  <si>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</si>
  <si>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</si>
  <si>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</si>
  <si>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</si>
  <si>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</si>
  <si>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</si>
  <si>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</si>
  <si>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</si>
  <si>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</si>
  <si>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</si>
  <si>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</si>
  <si>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</si>
  <si>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</si>
  <si>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</si>
  <si>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</si>
  <si>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</si>
  <si>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</si>
  <si>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</si>
  <si>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</si>
  <si>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</si>
  <si>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</si>
  <si>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</si>
  <si>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</si>
  <si>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</si>
  <si>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</si>
  <si>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</si>
  <si>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</si>
  <si>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</si>
  <si>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</si>
  <si>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</si>
  <si>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</si>
  <si>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</si>
  <si>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</si>
  <si>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</si>
  <si>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</si>
  <si>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</si>
  <si>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</si>
  <si>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</si>
  <si>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</si>
  <si>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</si>
  <si>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</si>
  <si>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</si>
  <si>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</si>
  <si>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</si>
  <si>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</si>
  <si>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</si>
  <si>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</si>
  <si>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</si>
  <si>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</si>
  <si>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</si>
  <si>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</si>
  <si>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</si>
  <si>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</si>
  <si>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</si>
  <si>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</si>
  <si>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</si>
  <si>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</si>
  <si>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</si>
  <si>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</si>
  <si>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</si>
  <si>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</si>
  <si>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</si>
  <si>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</si>
  <si>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</si>
  <si>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</si>
  <si>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</si>
  <si>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</si>
  <si>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</si>
  <si>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</si>
  <si>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</si>
  <si>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</si>
  <si>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</si>
  <si>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</si>
  <si>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</si>
  <si>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</si>
  <si>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</si>
  <si>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</si>
  <si>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</si>
  <si>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</si>
  <si>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</si>
  <si>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</si>
  <si>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</si>
  <si>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</si>
  <si>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</si>
  <si>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</si>
  <si>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</si>
  <si>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</si>
  <si>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</si>
  <si>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</si>
  <si>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</si>
  <si>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</si>
  <si>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</si>
  <si>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</si>
  <si>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</si>
  <si>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</si>
  <si>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</si>
  <si>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</si>
  <si>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</si>
  <si>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</si>
  <si>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</si>
  <si>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</si>
  <si>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</si>
  <si>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</si>
  <si>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</si>
  <si>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</si>
  <si>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</si>
  <si>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</si>
  <si>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</si>
  <si>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</si>
  <si>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</si>
  <si>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</si>
  <si>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</si>
  <si>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</si>
  <si>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</si>
  <si>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</si>
  <si>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</si>
  <si>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</si>
  <si>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</si>
  <si>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</si>
  <si>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</si>
  <si>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</si>
  <si>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</si>
  <si>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</si>
  <si>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</si>
  <si>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</si>
  <si>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</si>
  <si>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</si>
  <si>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</si>
  <si>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</si>
  <si>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</si>
  <si>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</si>
  <si>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</si>
  <si>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</si>
  <si>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</si>
  <si>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</si>
  <si>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</si>
  <si>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</si>
  <si>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</si>
  <si>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</si>
  <si>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</si>
  <si>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</si>
  <si>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</si>
  <si>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</si>
  <si>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</si>
  <si>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</si>
  <si>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</si>
  <si>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</si>
  <si>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</si>
  <si>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</si>
  <si>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</si>
  <si>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</si>
  <si>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</si>
  <si>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</si>
  <si>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</si>
  <si>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</si>
  <si>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</si>
  <si>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</si>
  <si>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</si>
  <si>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</si>
  <si>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</si>
  <si>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</si>
  <si>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</si>
  <si>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</si>
  <si>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</si>
  <si>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</si>
  <si>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</si>
  <si>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</si>
  <si>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</si>
  <si>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</si>
  <si>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</si>
  <si>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</si>
  <si>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</si>
  <si>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</si>
  <si>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</si>
  <si>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</si>
  <si>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</si>
  <si>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</si>
  <si>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</si>
  <si>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</si>
  <si>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</si>
  <si>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</si>
  <si>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</si>
  <si>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</si>
  <si>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</si>
  <si>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</si>
  <si>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</si>
  <si>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</si>
  <si>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</si>
  <si>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</si>
  <si>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</si>
  <si>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</si>
  <si>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</si>
  <si>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</si>
  <si>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</si>
  <si>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</si>
  <si>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</si>
  <si>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</si>
  <si>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</si>
  <si>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</si>
  <si>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</si>
  <si>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</si>
  <si>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</si>
  <si>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</si>
  <si>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</si>
  <si>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</si>
  <si>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</si>
  <si>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</si>
  <si>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</si>
  <si>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</si>
  <si>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</si>
  <si>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</si>
  <si>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</si>
  <si>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</si>
  <si>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</si>
  <si>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</si>
  <si>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</si>
  <si>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</si>
  <si>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</si>
  <si>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</si>
  <si>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</si>
  <si>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</si>
  <si>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</si>
  <si>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</si>
  <si>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</si>
  <si>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</si>
  <si>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</si>
  <si>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</si>
  <si>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</si>
  <si>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</si>
  <si>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</si>
  <si>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</si>
  <si>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</si>
  <si>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</si>
  <si>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</si>
  <si>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</si>
  <si>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</si>
  <si>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</si>
  <si>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</si>
  <si>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</si>
  <si>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</si>
  <si>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</si>
  <si>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</si>
  <si>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</si>
  <si>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</si>
  <si>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</si>
  <si>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</si>
  <si>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</si>
  <si>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</si>
  <si>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</si>
  <si>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</si>
  <si>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</si>
  <si>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</si>
  <si>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</si>
  <si>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</si>
  <si>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</si>
  <si>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</si>
  <si>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</si>
  <si>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</si>
  <si>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</si>
  <si>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</si>
  <si>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</si>
  <si>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</si>
  <si>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</si>
  <si>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</si>
  <si>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</si>
  <si>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</si>
  <si>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</si>
  <si>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</si>
  <si>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</si>
  <si>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</si>
  <si>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</si>
  <si>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</si>
  <si>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</si>
  <si>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</si>
  <si>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</si>
  <si>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</si>
  <si>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</si>
  <si>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</si>
  <si>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</si>
  <si>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</si>
  <si>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</si>
  <si>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</si>
  <si>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</si>
  <si>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</si>
  <si>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</si>
  <si>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</si>
  <si>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</si>
  <si>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06.271.0026-A</t>
  </si>
  <si>
    <t>06.271.0027-0</t>
  </si>
  <si>
    <t>06.271.0027-A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</si>
  <si>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</si>
  <si>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</si>
  <si>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</si>
  <si>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</si>
  <si>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</si>
  <si>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</si>
  <si>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</si>
  <si>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</si>
  <si>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</si>
  <si>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</si>
  <si>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</si>
  <si>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</si>
  <si>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</si>
  <si>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</si>
  <si>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</si>
  <si>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</si>
  <si>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</si>
  <si>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</si>
  <si>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</si>
  <si>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</si>
  <si>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</si>
  <si>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</si>
  <si>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</si>
  <si>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</si>
  <si>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</si>
  <si>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</si>
  <si>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</si>
  <si>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</si>
  <si>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</si>
  <si>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</si>
  <si>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</si>
  <si>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</si>
  <si>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</si>
  <si>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</si>
  <si>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</si>
  <si>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</si>
  <si>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</si>
  <si>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</si>
  <si>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</si>
  <si>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</si>
  <si>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</si>
  <si>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</si>
  <si>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</si>
  <si>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</si>
  <si>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</si>
  <si>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</si>
  <si>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</si>
  <si>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</si>
  <si>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</si>
  <si>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</si>
  <si>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</si>
  <si>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</si>
  <si>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</si>
  <si>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</si>
  <si>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</si>
  <si>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</si>
  <si>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</si>
  <si>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</si>
  <si>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</si>
  <si>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</si>
  <si>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</si>
  <si>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</si>
  <si>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</si>
  <si>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</si>
  <si>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</si>
  <si>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</si>
  <si>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</si>
  <si>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</si>
  <si>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</si>
  <si>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</si>
  <si>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</si>
  <si>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</si>
  <si>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</si>
  <si>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</si>
  <si>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</si>
  <si>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</si>
  <si>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</si>
  <si>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</si>
  <si>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</si>
  <si>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</si>
  <si>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</si>
  <si>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</si>
  <si>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</si>
  <si>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</si>
  <si>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</si>
  <si>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</si>
  <si>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</si>
  <si>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</si>
  <si>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</si>
  <si>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</si>
  <si>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</si>
  <si>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</si>
  <si>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</si>
  <si>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</si>
  <si>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</si>
  <si>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</si>
  <si>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</si>
  <si>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</si>
  <si>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</si>
  <si>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</si>
  <si>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</si>
  <si>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</si>
  <si>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</si>
  <si>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</si>
  <si>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</si>
  <si>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</si>
  <si>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</si>
  <si>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</si>
  <si>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</si>
  <si>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</si>
  <si>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</si>
  <si>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</si>
  <si>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</si>
  <si>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</si>
  <si>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</si>
  <si>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</si>
  <si>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</si>
  <si>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</si>
  <si>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</si>
  <si>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</si>
  <si>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</si>
  <si>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</si>
  <si>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</si>
  <si>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</si>
  <si>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</si>
  <si>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</si>
  <si>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</si>
  <si>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</si>
  <si>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</si>
  <si>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</si>
  <si>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</si>
  <si>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</si>
  <si>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</si>
  <si>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</si>
  <si>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</si>
  <si>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</si>
  <si>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</si>
  <si>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</si>
  <si>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</si>
  <si>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</si>
  <si>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</si>
  <si>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</si>
  <si>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</si>
  <si>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</si>
  <si>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</si>
  <si>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</si>
  <si>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</si>
  <si>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</si>
  <si>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</si>
  <si>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</si>
  <si>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</si>
  <si>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</si>
  <si>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</si>
  <si>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</si>
  <si>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</si>
  <si>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</si>
  <si>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</si>
  <si>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</si>
  <si>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</si>
  <si>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</si>
  <si>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</si>
  <si>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</si>
  <si>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</si>
  <si>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</si>
  <si>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</si>
  <si>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</si>
  <si>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</si>
  <si>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</si>
  <si>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</si>
  <si>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</si>
  <si>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</si>
  <si>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</si>
  <si>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</si>
  <si>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</si>
  <si>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</si>
  <si>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</si>
  <si>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</si>
  <si>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</si>
  <si>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</si>
  <si>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</si>
  <si>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</si>
  <si>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</si>
  <si>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</si>
  <si>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</si>
  <si>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</si>
  <si>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</si>
  <si>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</si>
  <si>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</si>
  <si>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</si>
  <si>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</si>
  <si>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</si>
  <si>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</si>
  <si>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</si>
  <si>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</si>
  <si>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</si>
  <si>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</si>
  <si>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</si>
  <si>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</si>
  <si>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</si>
  <si>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</si>
  <si>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</si>
  <si>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</si>
  <si>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</si>
  <si>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</si>
  <si>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</si>
  <si>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</si>
  <si>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</si>
  <si>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</si>
  <si>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</si>
  <si>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</si>
  <si>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</si>
  <si>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</si>
  <si>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</si>
  <si>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</si>
  <si>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</si>
  <si>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</si>
  <si>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</si>
  <si>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</si>
  <si>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</si>
  <si>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</si>
  <si>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</si>
  <si>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</si>
  <si>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</si>
  <si>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</si>
  <si>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</si>
  <si>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</si>
  <si>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</si>
  <si>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</si>
  <si>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</si>
  <si>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</si>
  <si>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</si>
  <si>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</si>
  <si>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</si>
  <si>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</si>
  <si>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</si>
  <si>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</si>
  <si>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</si>
  <si>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</si>
  <si>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</si>
  <si>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</si>
  <si>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</si>
  <si>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</si>
  <si>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</si>
  <si>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</si>
  <si>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</si>
  <si>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</si>
  <si>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</si>
  <si>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</si>
  <si>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</si>
  <si>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</si>
  <si>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</si>
  <si>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</si>
  <si>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</si>
  <si>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</si>
  <si>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</si>
  <si>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</si>
  <si>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</si>
  <si>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</si>
  <si>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</si>
  <si>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</si>
  <si>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</si>
  <si>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</si>
  <si>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</si>
  <si>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</si>
  <si>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</si>
  <si>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</si>
  <si>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</si>
  <si>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</si>
  <si>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</si>
  <si>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</si>
  <si>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</si>
  <si>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</si>
  <si>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</si>
  <si>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</si>
  <si>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</si>
  <si>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</si>
  <si>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</si>
  <si>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</si>
  <si>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</si>
  <si>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</si>
  <si>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</si>
  <si>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</si>
  <si>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</si>
  <si>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</si>
  <si>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</si>
  <si>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</si>
  <si>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</si>
  <si>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</si>
  <si>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</si>
  <si>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</si>
  <si>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</si>
  <si>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</si>
  <si>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</si>
  <si>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</si>
  <si>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</si>
  <si>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</si>
  <si>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</si>
  <si>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</si>
  <si>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</si>
  <si>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</si>
  <si>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</si>
  <si>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</si>
  <si>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</si>
  <si>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</si>
  <si>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</si>
  <si>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</si>
  <si>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</si>
  <si>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</si>
  <si>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</si>
  <si>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</si>
  <si>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</si>
  <si>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</si>
  <si>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</si>
  <si>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</si>
  <si>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</si>
  <si>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</si>
  <si>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</si>
  <si>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</si>
  <si>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</si>
  <si>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</si>
  <si>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</si>
  <si>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</si>
  <si>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</si>
  <si>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</si>
  <si>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</si>
  <si>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</si>
  <si>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</si>
  <si>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</si>
  <si>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</si>
  <si>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</si>
  <si>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</si>
  <si>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</si>
  <si>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</si>
  <si>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</si>
  <si>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</si>
  <si>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</si>
  <si>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</si>
  <si>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</si>
  <si>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</si>
  <si>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</si>
  <si>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</si>
  <si>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</si>
  <si>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</si>
  <si>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</si>
  <si>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</si>
  <si>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</si>
  <si>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</si>
  <si>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</si>
  <si>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</si>
  <si>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</si>
  <si>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</si>
  <si>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</si>
  <si>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</si>
  <si>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</si>
  <si>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</si>
  <si>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</si>
  <si>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</si>
  <si>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</si>
  <si>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</si>
  <si>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</si>
  <si>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</si>
  <si>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</si>
  <si>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</si>
  <si>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</si>
  <si>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</si>
  <si>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</si>
  <si>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</si>
  <si>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</si>
  <si>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</si>
  <si>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</si>
  <si>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</si>
  <si>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</si>
  <si>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</si>
  <si>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</si>
  <si>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</si>
  <si>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</si>
  <si>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</si>
  <si>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</si>
  <si>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</si>
  <si>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</si>
  <si>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</si>
  <si>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</si>
  <si>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</si>
  <si>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</si>
  <si>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</si>
  <si>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</si>
  <si>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</si>
  <si>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</si>
  <si>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</si>
  <si>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</si>
  <si>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</si>
  <si>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</si>
  <si>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</si>
  <si>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</si>
  <si>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</si>
  <si>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</si>
  <si>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</si>
  <si>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</si>
  <si>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</si>
  <si>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</si>
  <si>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</si>
  <si>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</si>
  <si>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</si>
  <si>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</si>
  <si>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</si>
  <si>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</si>
  <si>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</si>
  <si>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</si>
  <si>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</si>
  <si>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</si>
  <si>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</si>
  <si>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</si>
  <si>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</si>
  <si>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</si>
  <si>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</si>
  <si>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</si>
  <si>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</si>
  <si>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</si>
  <si>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</si>
  <si>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</si>
  <si>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</si>
  <si>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</si>
  <si>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</si>
  <si>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</si>
  <si>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</si>
  <si>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</si>
  <si>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</si>
  <si>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</si>
  <si>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</si>
  <si>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</si>
  <si>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</si>
  <si>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</si>
  <si>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</si>
  <si>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</si>
  <si>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</si>
  <si>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</si>
  <si>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</si>
  <si>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</si>
  <si>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</si>
  <si>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</si>
  <si>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</si>
  <si>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</si>
  <si>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</si>
  <si>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</si>
  <si>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</si>
  <si>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</si>
  <si>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</si>
  <si>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</si>
  <si>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</si>
  <si>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</si>
  <si>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</si>
  <si>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</si>
  <si>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</si>
  <si>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</si>
  <si>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</si>
  <si>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</si>
  <si>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</si>
  <si>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</si>
  <si>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</si>
  <si>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</si>
  <si>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</si>
  <si>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</si>
  <si>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</si>
  <si>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</si>
  <si>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</si>
  <si>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</si>
  <si>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</si>
  <si>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</si>
  <si>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</si>
  <si>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</si>
  <si>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</si>
  <si>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</si>
  <si>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</si>
  <si>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</si>
  <si>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</si>
  <si>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</si>
  <si>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</si>
  <si>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</si>
  <si>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</si>
  <si>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</si>
  <si>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</si>
  <si>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</si>
  <si>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</si>
  <si>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</si>
  <si>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</si>
  <si>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</si>
  <si>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</si>
  <si>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</si>
  <si>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</si>
  <si>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</si>
  <si>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</si>
  <si>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</si>
  <si>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</si>
  <si>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</si>
  <si>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</si>
  <si>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</si>
  <si>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</si>
  <si>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</si>
  <si>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</si>
  <si>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</si>
  <si>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</si>
  <si>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</si>
  <si>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</si>
  <si>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</si>
  <si>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</si>
  <si>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</si>
  <si>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</si>
  <si>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</si>
  <si>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</si>
  <si>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</si>
  <si>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</si>
  <si>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</si>
  <si>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</si>
  <si>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</si>
  <si>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</si>
  <si>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</si>
  <si>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</si>
  <si>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</si>
  <si>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</si>
  <si>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</si>
  <si>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</si>
  <si>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</si>
  <si>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</si>
  <si>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</si>
  <si>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</si>
  <si>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</si>
  <si>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</si>
  <si>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</si>
  <si>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</si>
  <si>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</si>
  <si>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</si>
  <si>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</si>
  <si>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</si>
  <si>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</si>
  <si>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</si>
  <si>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</si>
  <si>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</si>
  <si>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</si>
  <si>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</si>
  <si>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</si>
  <si>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</si>
  <si>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</si>
  <si>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</si>
  <si>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</si>
  <si>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</si>
  <si>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</si>
  <si>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</si>
  <si>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</si>
  <si>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</si>
  <si>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</si>
  <si>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</si>
  <si>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</si>
  <si>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</si>
  <si>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</si>
  <si>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</si>
  <si>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</si>
  <si>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</si>
  <si>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</si>
  <si>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</si>
  <si>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</si>
  <si>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</si>
  <si>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</si>
  <si>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</si>
  <si>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</si>
  <si>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</si>
  <si>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</si>
  <si>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</si>
  <si>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</si>
  <si>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</si>
  <si>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</si>
  <si>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</si>
  <si>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</si>
  <si>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</si>
  <si>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</si>
  <si>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</si>
  <si>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</si>
  <si>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</si>
  <si>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</si>
  <si>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</si>
  <si>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</si>
  <si>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</si>
  <si>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</si>
  <si>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</si>
  <si>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</si>
  <si>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</si>
  <si>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</si>
  <si>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</si>
  <si>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</si>
  <si>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</si>
  <si>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</si>
  <si>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</si>
  <si>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</si>
  <si>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</si>
  <si>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</si>
  <si>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</si>
  <si>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</si>
  <si>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</si>
  <si>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</si>
  <si>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</si>
  <si>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</si>
  <si>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</si>
  <si>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</si>
  <si>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</si>
  <si>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</si>
  <si>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</si>
  <si>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</si>
  <si>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</si>
  <si>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</si>
  <si>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</si>
  <si>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</si>
  <si>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</si>
  <si>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</si>
  <si>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</si>
  <si>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</si>
  <si>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</si>
  <si>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</si>
  <si>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</si>
  <si>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</si>
  <si>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</si>
  <si>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</si>
  <si>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</si>
  <si>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</si>
  <si>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</si>
  <si>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</si>
  <si>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</si>
  <si>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</si>
  <si>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</si>
  <si>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</si>
  <si>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</si>
  <si>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</si>
  <si>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</si>
  <si>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</si>
  <si>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</si>
  <si>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</si>
  <si>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</si>
  <si>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</si>
  <si>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</si>
  <si>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</si>
  <si>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</si>
  <si>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</si>
  <si>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</si>
  <si>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</si>
  <si>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</si>
  <si>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</si>
  <si>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</si>
  <si>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</si>
  <si>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</si>
  <si>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</si>
  <si>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</si>
  <si>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</si>
  <si>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</si>
  <si>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</si>
  <si>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</si>
  <si>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</si>
  <si>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</si>
  <si>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</si>
  <si>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</si>
  <si>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</si>
  <si>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</si>
  <si>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</si>
  <si>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</si>
  <si>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</si>
  <si>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</si>
  <si>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</si>
  <si>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</si>
  <si>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</si>
  <si>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</si>
  <si>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</si>
  <si>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</si>
  <si>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</si>
  <si>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</si>
  <si>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</si>
  <si>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</si>
  <si>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</si>
  <si>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</si>
  <si>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</si>
  <si>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</si>
  <si>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</si>
  <si>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</si>
  <si>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</si>
  <si>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</si>
  <si>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</si>
  <si>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</si>
  <si>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</si>
  <si>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</si>
  <si>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</si>
  <si>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</si>
  <si>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</si>
  <si>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</si>
  <si>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</si>
  <si>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</si>
  <si>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</si>
  <si>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</si>
  <si>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</si>
  <si>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</si>
  <si>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</si>
  <si>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</si>
  <si>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</si>
  <si>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</si>
  <si>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</si>
  <si>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</si>
  <si>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</si>
  <si>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</si>
  <si>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</si>
  <si>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</si>
  <si>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</si>
  <si>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</si>
  <si>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</si>
  <si>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</si>
  <si>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</si>
  <si>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</si>
  <si>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</si>
  <si>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</si>
  <si>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</si>
  <si>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</si>
  <si>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</si>
  <si>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</si>
  <si>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</si>
  <si>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</si>
  <si>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</si>
  <si>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</si>
  <si>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</si>
  <si>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</si>
  <si>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</si>
  <si>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</si>
  <si>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</si>
  <si>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</si>
  <si>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</si>
  <si>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</si>
  <si>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</si>
  <si>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</si>
  <si>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</si>
  <si>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</si>
  <si>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</si>
  <si>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</si>
  <si>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</si>
  <si>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</si>
  <si>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</si>
  <si>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</si>
  <si>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</si>
  <si>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</si>
  <si>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</si>
  <si>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</si>
  <si>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</si>
  <si>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</si>
  <si>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</si>
  <si>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</si>
  <si>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</si>
  <si>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</si>
  <si>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</si>
  <si>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</si>
  <si>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</si>
  <si>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</si>
  <si>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</si>
  <si>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</si>
  <si>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</si>
  <si>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</si>
  <si>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</si>
  <si>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</si>
  <si>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</si>
  <si>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</si>
  <si>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</si>
  <si>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</si>
  <si>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</si>
  <si>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</si>
  <si>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</si>
  <si>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</si>
  <si>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</si>
  <si>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</si>
  <si>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</si>
  <si>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</si>
  <si>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</si>
  <si>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</si>
  <si>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</si>
  <si>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</si>
  <si>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</si>
  <si>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</si>
  <si>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</si>
  <si>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</si>
  <si>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</si>
  <si>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</si>
  <si>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</si>
  <si>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</si>
  <si>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</si>
  <si>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</si>
  <si>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</si>
  <si>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</si>
  <si>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</si>
  <si>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</si>
  <si>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</si>
  <si>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</si>
  <si>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</si>
  <si>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</si>
  <si>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</si>
  <si>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</si>
  <si>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</si>
  <si>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</si>
  <si>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</si>
  <si>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</si>
  <si>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</si>
  <si>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</si>
  <si>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</si>
  <si>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</si>
  <si>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</si>
  <si>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</si>
  <si>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</si>
  <si>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</si>
  <si>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</si>
  <si>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</si>
  <si>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</si>
  <si>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</si>
  <si>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</si>
  <si>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</si>
  <si>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</si>
  <si>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</si>
  <si>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</si>
  <si>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</si>
  <si>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</si>
  <si>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</si>
  <si>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</si>
  <si>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</si>
  <si>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</si>
  <si>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</si>
  <si>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</si>
  <si>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</si>
  <si>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</si>
  <si>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</si>
  <si>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</si>
  <si>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</si>
  <si>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</si>
  <si>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</si>
  <si>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</si>
  <si>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</si>
  <si>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</si>
  <si>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</si>
  <si>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</si>
  <si>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</si>
  <si>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</si>
  <si>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</si>
  <si>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</si>
  <si>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</si>
  <si>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</si>
  <si>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</si>
  <si>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</si>
  <si>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</si>
  <si>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</si>
  <si>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</si>
  <si>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</si>
  <si>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</si>
  <si>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</si>
  <si>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</si>
  <si>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</si>
  <si>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</si>
  <si>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</si>
  <si>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</si>
  <si>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</si>
  <si>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</si>
  <si>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</si>
  <si>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</si>
  <si>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</si>
  <si>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</si>
  <si>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</si>
  <si>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</si>
  <si>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</si>
  <si>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</si>
  <si>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</si>
  <si>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</si>
  <si>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</si>
  <si>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</si>
  <si>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</si>
  <si>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</si>
  <si>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</si>
  <si>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</si>
  <si>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</si>
  <si>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</si>
  <si>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</si>
  <si>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</si>
  <si>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</si>
  <si>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</si>
  <si>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</si>
  <si>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</si>
  <si>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</si>
  <si>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</si>
  <si>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</si>
  <si>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</si>
  <si>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</si>
  <si>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</si>
  <si>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</si>
  <si>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</si>
  <si>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</si>
  <si>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</si>
  <si>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</si>
  <si>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</si>
  <si>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</si>
  <si>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</si>
  <si>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</si>
  <si>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</si>
  <si>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</si>
  <si>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</si>
  <si>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</si>
  <si>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</si>
  <si>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</si>
  <si>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</si>
  <si>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</si>
  <si>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</si>
  <si>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</si>
  <si>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</si>
  <si>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</si>
  <si>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</si>
  <si>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</si>
  <si>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</si>
  <si>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</si>
  <si>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</si>
  <si>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</si>
  <si>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</si>
  <si>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</si>
  <si>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</si>
  <si>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</si>
  <si>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</si>
  <si>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</si>
  <si>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</si>
  <si>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</si>
  <si>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</si>
  <si>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</si>
  <si>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</si>
  <si>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</si>
  <si>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</si>
  <si>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</si>
  <si>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</si>
  <si>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</si>
  <si>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</si>
  <si>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</si>
  <si>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</si>
  <si>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</si>
  <si>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</si>
  <si>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</si>
  <si>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</si>
  <si>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</si>
  <si>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</si>
  <si>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</si>
  <si>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</si>
  <si>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</si>
  <si>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</si>
  <si>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</si>
  <si>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</si>
  <si>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</si>
  <si>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</si>
  <si>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</si>
  <si>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</si>
  <si>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</si>
  <si>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</si>
  <si>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</si>
  <si>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</si>
  <si>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</si>
  <si>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</si>
  <si>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</si>
  <si>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</si>
  <si>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</si>
  <si>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</si>
  <si>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</si>
  <si>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</si>
  <si>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</si>
  <si>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</si>
  <si>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</si>
  <si>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</si>
  <si>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</si>
  <si>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</si>
  <si>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</si>
  <si>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</si>
  <si>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</si>
  <si>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</si>
  <si>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</si>
  <si>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</si>
  <si>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</si>
  <si>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</si>
  <si>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</si>
  <si>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</si>
  <si>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</si>
  <si>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</si>
  <si>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</si>
  <si>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</si>
  <si>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</si>
  <si>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</si>
  <si>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</si>
  <si>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</si>
  <si>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</si>
  <si>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</si>
  <si>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</si>
  <si>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</si>
  <si>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</si>
  <si>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</si>
  <si>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</si>
  <si>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</si>
  <si>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</si>
  <si>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</si>
  <si>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</si>
  <si>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</si>
  <si>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</si>
  <si>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</si>
  <si>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</si>
  <si>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</si>
  <si>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</si>
  <si>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</si>
  <si>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</si>
  <si>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</si>
  <si>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</si>
  <si>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</si>
  <si>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</si>
  <si>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</si>
  <si>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</si>
  <si>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</si>
  <si>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</si>
  <si>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</si>
  <si>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</si>
  <si>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</si>
  <si>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</si>
  <si>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</si>
  <si>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</si>
  <si>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</si>
  <si>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</si>
  <si>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</si>
  <si>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</si>
  <si>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</si>
  <si>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</si>
  <si>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</si>
  <si>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</si>
  <si>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</si>
  <si>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</si>
  <si>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</si>
  <si>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</si>
  <si>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</si>
  <si>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</si>
  <si>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</si>
  <si>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</si>
  <si>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</si>
  <si>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</si>
  <si>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</si>
  <si>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</si>
  <si>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</si>
  <si>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</si>
  <si>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</si>
  <si>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</si>
  <si>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</si>
  <si>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</si>
  <si>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</si>
  <si>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</si>
  <si>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</si>
  <si>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</si>
  <si>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</si>
  <si>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</si>
  <si>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</si>
  <si>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</si>
  <si>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</si>
  <si>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</si>
  <si>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</si>
  <si>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</si>
  <si>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</si>
  <si>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</si>
  <si>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</si>
  <si>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</si>
  <si>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</si>
  <si>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</si>
  <si>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</si>
  <si>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</si>
  <si>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</si>
  <si>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</si>
  <si>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</si>
  <si>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</si>
  <si>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</si>
  <si>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</si>
  <si>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</si>
  <si>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</si>
  <si>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</si>
  <si>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</si>
  <si>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</si>
  <si>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</si>
  <si>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</si>
  <si>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</si>
  <si>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</si>
  <si>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</si>
  <si>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</si>
  <si>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</si>
  <si>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</si>
  <si>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</si>
  <si>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</si>
  <si>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</si>
  <si>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</si>
  <si>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</si>
  <si>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</si>
  <si>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</si>
  <si>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</si>
  <si>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</si>
  <si>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</si>
  <si>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</si>
  <si>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</si>
  <si>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</si>
  <si>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</si>
  <si>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</si>
  <si>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</si>
  <si>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</si>
  <si>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</si>
  <si>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</si>
  <si>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</si>
  <si>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</si>
  <si>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</si>
  <si>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</si>
  <si>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</si>
  <si>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</si>
  <si>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</si>
  <si>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</si>
  <si>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</si>
  <si>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</si>
  <si>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</si>
  <si>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</si>
  <si>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</si>
  <si>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</si>
  <si>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</si>
  <si>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</si>
  <si>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</si>
  <si>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</si>
  <si>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</si>
  <si>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</si>
  <si>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</si>
  <si>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</si>
  <si>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</si>
  <si>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</si>
  <si>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</si>
  <si>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</si>
  <si>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</si>
  <si>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</si>
  <si>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</si>
  <si>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</si>
  <si>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</si>
  <si>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</si>
  <si>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</si>
  <si>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</si>
  <si>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</si>
  <si>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</si>
  <si>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</si>
  <si>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</si>
  <si>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</si>
  <si>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</si>
  <si>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</si>
  <si>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</si>
  <si>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</si>
  <si>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</si>
  <si>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</si>
  <si>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</si>
  <si>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</si>
  <si>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</si>
  <si>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</si>
  <si>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</si>
  <si>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</si>
  <si>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</si>
  <si>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</si>
  <si>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</si>
  <si>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</si>
  <si>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</si>
  <si>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</si>
  <si>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</si>
  <si>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</si>
  <si>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</si>
  <si>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</si>
  <si>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</si>
  <si>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</si>
  <si>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</si>
  <si>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</si>
  <si>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</si>
  <si>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</si>
  <si>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</si>
  <si>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</si>
  <si>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</si>
  <si>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</si>
  <si>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</si>
  <si>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</si>
  <si>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</si>
  <si>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</si>
  <si>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</si>
  <si>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</si>
  <si>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</si>
  <si>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</si>
  <si>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</si>
  <si>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</si>
  <si>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</si>
  <si>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</si>
  <si>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</si>
  <si>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</si>
  <si>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</si>
  <si>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</si>
  <si>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</si>
  <si>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</si>
  <si>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</si>
  <si>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</si>
  <si>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</si>
  <si>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</si>
  <si>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</si>
  <si>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</si>
  <si>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</si>
  <si>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</si>
  <si>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</si>
  <si>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</si>
  <si>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</si>
  <si>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</si>
  <si>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</si>
  <si>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</si>
  <si>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</si>
  <si>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</si>
  <si>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</si>
  <si>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</si>
  <si>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</si>
  <si>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</si>
  <si>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</si>
  <si>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</si>
  <si>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</si>
  <si>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</si>
  <si>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</si>
  <si>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</si>
  <si>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</si>
  <si>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</si>
  <si>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</si>
  <si>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</si>
  <si>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</si>
  <si>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</si>
  <si>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</si>
  <si>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</si>
  <si>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</si>
  <si>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</si>
  <si>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</si>
  <si>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</si>
  <si>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</si>
  <si>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</si>
  <si>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</si>
  <si>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</si>
  <si>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</si>
  <si>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</si>
  <si>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</si>
  <si>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</si>
  <si>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</si>
  <si>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</si>
  <si>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</si>
  <si>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</si>
  <si>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</si>
  <si>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</si>
  <si>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</si>
  <si>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</si>
  <si>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</si>
  <si>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</si>
  <si>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</si>
  <si>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</si>
  <si>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</si>
  <si>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</si>
  <si>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</si>
  <si>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</si>
  <si>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</si>
  <si>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</si>
  <si>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</si>
  <si>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</si>
  <si>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</si>
  <si>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</si>
  <si>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</si>
  <si>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</si>
  <si>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</si>
  <si>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</si>
  <si>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</si>
  <si>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</si>
  <si>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</si>
  <si>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</si>
  <si>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</si>
  <si>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</si>
  <si>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</si>
  <si>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</si>
  <si>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</si>
  <si>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</si>
  <si>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</si>
  <si>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</si>
  <si>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</si>
  <si>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</si>
  <si>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</si>
  <si>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</si>
  <si>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</si>
  <si>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</si>
  <si>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</si>
  <si>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</si>
  <si>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</si>
  <si>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</si>
  <si>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</si>
  <si>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</si>
  <si>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</si>
  <si>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</si>
  <si>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</si>
  <si>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</si>
  <si>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</si>
  <si>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</si>
  <si>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</si>
  <si>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</si>
  <si>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</si>
  <si>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</si>
  <si>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</si>
  <si>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</si>
  <si>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</si>
  <si>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</si>
  <si>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</si>
  <si>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</si>
  <si>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</si>
  <si>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</si>
  <si>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</si>
  <si>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</si>
  <si>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</si>
  <si>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</si>
  <si>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</si>
  <si>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</si>
  <si>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</si>
  <si>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</si>
  <si>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</si>
  <si>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</si>
  <si>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</si>
  <si>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</si>
  <si>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</si>
  <si>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</si>
  <si>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</si>
  <si>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</si>
  <si>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</si>
  <si>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</si>
  <si>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</si>
  <si>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</si>
  <si>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</si>
  <si>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</si>
  <si>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</si>
  <si>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</si>
  <si>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</si>
  <si>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</si>
  <si>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</si>
  <si>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</si>
  <si>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</si>
  <si>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</si>
  <si>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</si>
  <si>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</si>
  <si>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</si>
  <si>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</si>
  <si>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</si>
  <si>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</si>
  <si>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</si>
  <si>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</si>
  <si>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</si>
  <si>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</si>
  <si>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</si>
  <si>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</si>
  <si>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</si>
  <si>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</si>
  <si>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</si>
  <si>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</si>
  <si>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</si>
  <si>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</si>
  <si>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</si>
  <si>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</si>
  <si>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</si>
  <si>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</si>
  <si>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</si>
  <si>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</si>
  <si>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</si>
  <si>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</si>
  <si>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</si>
  <si>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</si>
  <si>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</si>
  <si>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</si>
  <si>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</si>
  <si>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</si>
  <si>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</si>
  <si>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</si>
  <si>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</si>
  <si>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</si>
  <si>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</si>
  <si>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</si>
  <si>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</si>
  <si>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</si>
  <si>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</si>
  <si>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</si>
  <si>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</si>
  <si>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</si>
  <si>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</si>
  <si>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</si>
  <si>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</si>
  <si>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</si>
  <si>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</si>
  <si>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</si>
  <si>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</si>
  <si>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</si>
  <si>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</si>
  <si>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</si>
  <si>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</si>
  <si>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</si>
  <si>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</si>
  <si>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</si>
  <si>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</si>
  <si>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</si>
  <si>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</si>
  <si>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</si>
  <si>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</si>
  <si>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</si>
  <si>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</si>
  <si>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</si>
  <si>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</si>
  <si>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</si>
  <si>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</si>
  <si>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</si>
  <si>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</si>
  <si>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</si>
  <si>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</si>
  <si>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</si>
  <si>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</si>
  <si>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</si>
  <si>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</si>
  <si>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</si>
  <si>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</si>
  <si>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</si>
  <si>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</si>
  <si>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</si>
  <si>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</si>
  <si>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</si>
  <si>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</si>
  <si>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</si>
  <si>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</si>
  <si>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</si>
  <si>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</si>
  <si>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</si>
  <si>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</si>
  <si>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</si>
  <si>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</si>
  <si>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</si>
  <si>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</si>
  <si>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</si>
  <si>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</si>
  <si>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</si>
  <si>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</si>
  <si>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</si>
  <si>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</si>
  <si>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</si>
  <si>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</si>
  <si>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</si>
  <si>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</si>
  <si>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</si>
  <si>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</si>
  <si>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</si>
  <si>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</si>
  <si>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</si>
  <si>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</si>
  <si>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</si>
  <si>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</si>
  <si>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</si>
  <si>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</si>
  <si>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</si>
  <si>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</si>
  <si>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</si>
  <si>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</si>
  <si>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</si>
  <si>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</si>
  <si>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</si>
  <si>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</si>
  <si>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</si>
  <si>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</si>
  <si>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</si>
  <si>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</si>
  <si>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</si>
  <si>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</si>
  <si>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</si>
  <si>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</si>
  <si>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</si>
  <si>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</si>
  <si>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</si>
  <si>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</si>
  <si>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</si>
  <si>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</si>
  <si>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</si>
  <si>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</si>
  <si>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</si>
  <si>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</si>
  <si>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</si>
  <si>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</si>
  <si>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</si>
  <si>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</si>
  <si>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</si>
  <si>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</si>
  <si>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</si>
  <si>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</si>
  <si>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</si>
  <si>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</si>
  <si>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</si>
  <si>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</si>
  <si>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</si>
  <si>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</si>
  <si>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</si>
  <si>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</si>
  <si>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</si>
  <si>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</si>
  <si>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</si>
  <si>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</si>
  <si>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</si>
  <si>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</si>
  <si>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</si>
  <si>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</si>
  <si>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</si>
  <si>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</si>
  <si>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</si>
  <si>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</si>
  <si>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</si>
  <si>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</si>
  <si>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</si>
  <si>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</si>
  <si>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</si>
  <si>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</si>
  <si>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</si>
  <si>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</si>
  <si>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</si>
  <si>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</si>
  <si>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</si>
  <si>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</si>
  <si>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</si>
  <si>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</si>
  <si>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</si>
  <si>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</si>
  <si>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</si>
  <si>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</si>
  <si>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</si>
  <si>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</si>
  <si>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</si>
  <si>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</si>
  <si>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</si>
  <si>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</si>
  <si>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</si>
  <si>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</si>
  <si>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</si>
  <si>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</si>
  <si>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</si>
  <si>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</si>
  <si>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</si>
  <si>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</si>
  <si>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</si>
  <si>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</si>
  <si>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</si>
  <si>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</si>
  <si>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</si>
  <si>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</si>
  <si>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</si>
  <si>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</si>
  <si>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</si>
  <si>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</si>
  <si>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</si>
  <si>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</si>
  <si>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</si>
  <si>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</si>
  <si>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</si>
  <si>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</si>
  <si>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</si>
  <si>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</si>
  <si>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</si>
  <si>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</si>
  <si>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</si>
  <si>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</si>
  <si>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</si>
  <si>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</si>
  <si>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</si>
  <si>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</si>
  <si>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</si>
  <si>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</si>
  <si>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</si>
  <si>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</si>
  <si>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</si>
  <si>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</si>
  <si>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</si>
  <si>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</si>
  <si>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</si>
  <si>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</si>
  <si>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</si>
  <si>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</si>
  <si>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</si>
  <si>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</si>
  <si>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</si>
  <si>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</si>
  <si>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</si>
  <si>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</si>
  <si>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</si>
  <si>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</si>
  <si>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</si>
  <si>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</si>
  <si>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</si>
  <si>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</si>
  <si>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</si>
  <si>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</si>
  <si>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</si>
  <si>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</si>
  <si>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</si>
  <si>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</si>
  <si>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</si>
  <si>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</si>
  <si>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</si>
  <si>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</si>
  <si>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</si>
  <si>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</si>
  <si>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</si>
  <si>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</si>
  <si>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</si>
  <si>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</si>
  <si>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</si>
  <si>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</si>
  <si>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</si>
  <si>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</si>
  <si>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</si>
  <si>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</si>
  <si>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</si>
  <si>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</si>
  <si>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</si>
  <si>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</si>
  <si>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</si>
  <si>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</si>
  <si>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</si>
  <si>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</si>
  <si>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</si>
  <si>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</si>
  <si>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</si>
  <si>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</si>
  <si>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</si>
  <si>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</si>
  <si>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</si>
  <si>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</si>
  <si>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</si>
  <si>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</si>
  <si>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</si>
  <si>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</si>
  <si>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</si>
  <si>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</si>
  <si>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</si>
  <si>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</si>
  <si>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</si>
  <si>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</si>
  <si>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</si>
  <si>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</si>
  <si>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</si>
  <si>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</si>
  <si>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</si>
  <si>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</si>
  <si>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</si>
  <si>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</si>
  <si>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</si>
  <si>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</si>
  <si>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</si>
  <si>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</si>
  <si>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</si>
  <si>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</si>
  <si>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</si>
  <si>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</si>
  <si>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</si>
  <si>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</si>
  <si>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</si>
  <si>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</si>
  <si>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</si>
  <si>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</si>
  <si>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</si>
  <si>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</si>
  <si>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</si>
  <si>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</si>
  <si>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</si>
  <si>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</si>
  <si>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</si>
  <si>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</si>
  <si>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</si>
  <si>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</si>
  <si>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</si>
  <si>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</si>
  <si>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</si>
  <si>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</si>
  <si>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</si>
  <si>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</si>
  <si>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</si>
  <si>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</si>
  <si>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</si>
  <si>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</si>
  <si>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</si>
  <si>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</si>
  <si>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</si>
  <si>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</si>
  <si>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</si>
  <si>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</si>
  <si>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</si>
  <si>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</si>
  <si>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</si>
  <si>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</si>
  <si>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</si>
  <si>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</si>
  <si>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</si>
  <si>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</si>
  <si>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</si>
  <si>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</si>
  <si>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</si>
  <si>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</si>
  <si>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</si>
  <si>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</si>
  <si>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</si>
  <si>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</si>
  <si>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</si>
  <si>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</si>
  <si>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</si>
  <si>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</si>
  <si>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</si>
  <si>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</si>
  <si>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</si>
  <si>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</si>
  <si>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</si>
  <si>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</si>
  <si>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</si>
  <si>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</si>
  <si>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</si>
  <si>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</si>
  <si>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</si>
  <si>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</si>
  <si>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</si>
  <si>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</si>
  <si>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</si>
  <si>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</si>
  <si>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</si>
  <si>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</si>
  <si>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</si>
  <si>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</si>
  <si>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</si>
  <si>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</si>
  <si>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</si>
  <si>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</si>
  <si>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</si>
  <si>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</si>
  <si>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</si>
  <si>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</si>
  <si>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</si>
  <si>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</si>
  <si>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</si>
  <si>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</si>
  <si>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</si>
  <si>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</si>
  <si>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</si>
  <si>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</si>
  <si>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</si>
  <si>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</si>
  <si>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</si>
  <si>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</si>
  <si>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</si>
  <si>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</si>
  <si>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</si>
  <si>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</si>
  <si>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</si>
  <si>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</si>
  <si>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</si>
  <si>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</si>
  <si>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</si>
  <si>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</si>
  <si>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</si>
  <si>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</si>
  <si>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</si>
  <si>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</si>
  <si>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</si>
  <si>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</si>
  <si>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</si>
  <si>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</si>
  <si>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</si>
  <si>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</si>
  <si>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</si>
  <si>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</si>
  <si>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</si>
  <si>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</si>
  <si>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</si>
  <si>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</si>
  <si>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</si>
  <si>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</si>
  <si>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</si>
  <si>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</si>
  <si>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</si>
  <si>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</si>
  <si>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</si>
  <si>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</si>
  <si>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</si>
  <si>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</si>
  <si>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</si>
  <si>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</si>
  <si>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</si>
  <si>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</si>
  <si>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</si>
  <si>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</si>
  <si>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</si>
  <si>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</si>
  <si>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</si>
  <si>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</si>
  <si>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</si>
  <si>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</si>
  <si>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</si>
  <si>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</si>
  <si>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</si>
  <si>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</si>
  <si>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</si>
  <si>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</si>
  <si>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</si>
  <si>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</si>
  <si>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</si>
  <si>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</si>
  <si>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</si>
  <si>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</si>
  <si>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</si>
  <si>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</si>
  <si>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</si>
  <si>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</si>
  <si>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</si>
  <si>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</si>
  <si>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</si>
  <si>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</si>
  <si>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</si>
  <si>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</si>
  <si>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</si>
  <si>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</si>
  <si>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</si>
  <si>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</si>
  <si>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</si>
  <si>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</si>
  <si>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</si>
  <si>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</si>
  <si>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</si>
  <si>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</si>
  <si>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</si>
  <si>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</si>
  <si>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</si>
  <si>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</si>
  <si>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</si>
  <si>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</si>
  <si>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</si>
  <si>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</si>
  <si>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</si>
  <si>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</si>
  <si>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</si>
  <si>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</si>
  <si>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</si>
  <si>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</si>
  <si>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</si>
  <si>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</si>
  <si>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</si>
  <si>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</si>
  <si>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</si>
  <si>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</si>
  <si>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</si>
  <si>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</si>
  <si>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</si>
  <si>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</si>
  <si>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</si>
  <si>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</si>
  <si>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</si>
  <si>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</si>
  <si>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</si>
  <si>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</si>
  <si>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</si>
  <si>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</si>
  <si>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</si>
  <si>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</si>
  <si>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</si>
  <si>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</si>
  <si>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</si>
  <si>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</si>
  <si>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</si>
  <si>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</si>
  <si>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</si>
  <si>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</si>
  <si>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</si>
  <si>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</si>
  <si>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</si>
  <si>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</si>
  <si>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</si>
  <si>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</si>
  <si>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</si>
  <si>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</si>
  <si>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</si>
  <si>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</si>
  <si>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</si>
  <si>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</si>
  <si>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</si>
  <si>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</si>
  <si>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</si>
  <si>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</si>
  <si>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</si>
  <si>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</si>
  <si>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</si>
  <si>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</si>
  <si>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</si>
  <si>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</si>
  <si>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</si>
  <si>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</si>
  <si>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</si>
  <si>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</si>
  <si>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</si>
  <si>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</si>
  <si>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</si>
  <si>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</si>
  <si>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</si>
  <si>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</si>
  <si>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</si>
  <si>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</si>
  <si>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</si>
  <si>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</si>
  <si>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</si>
  <si>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</si>
  <si>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</si>
  <si>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</si>
  <si>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</si>
  <si>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</si>
  <si>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</si>
  <si>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</si>
  <si>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</si>
  <si>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</si>
  <si>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</si>
  <si>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</si>
  <si>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</si>
  <si>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</si>
  <si>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</si>
  <si>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</si>
  <si>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</si>
  <si>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</si>
  <si>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</si>
  <si>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</si>
  <si>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</si>
  <si>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</si>
  <si>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</si>
  <si>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</si>
  <si>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</si>
  <si>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</si>
  <si>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</si>
  <si>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</si>
  <si>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</si>
  <si>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</si>
  <si>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</si>
  <si>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</si>
  <si>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</si>
  <si>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</si>
  <si>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</si>
  <si>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</si>
  <si>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</si>
  <si>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</si>
  <si>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</si>
  <si>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</si>
  <si>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</si>
  <si>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</si>
  <si>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</si>
  <si>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</si>
  <si>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</si>
  <si>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</si>
  <si>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</si>
  <si>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</si>
  <si>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</si>
  <si>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</si>
  <si>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</si>
  <si>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</si>
  <si>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</si>
  <si>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</si>
  <si>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</si>
  <si>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</si>
  <si>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</si>
  <si>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</si>
  <si>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</si>
  <si>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</si>
  <si>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</si>
  <si>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</si>
  <si>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</si>
  <si>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</si>
  <si>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</si>
  <si>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</si>
  <si>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</si>
  <si>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</si>
  <si>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</si>
  <si>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</si>
  <si>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</si>
  <si>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</si>
  <si>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</si>
  <si>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</si>
  <si>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</si>
  <si>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</si>
  <si>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</si>
  <si>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</si>
  <si>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</si>
  <si>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</si>
  <si>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</si>
  <si>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</si>
  <si>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</si>
  <si>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</si>
  <si>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</si>
  <si>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</si>
  <si>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</si>
  <si>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</si>
  <si>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</si>
  <si>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</si>
  <si>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</si>
  <si>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</si>
  <si>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</si>
  <si>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</si>
  <si>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</si>
  <si>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</si>
  <si>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</si>
  <si>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</si>
  <si>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</si>
  <si>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</si>
  <si>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</si>
  <si>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</si>
  <si>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</si>
  <si>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</si>
  <si>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</si>
  <si>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</si>
  <si>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</si>
  <si>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</si>
  <si>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</si>
  <si>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</si>
  <si>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</si>
  <si>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</si>
  <si>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</si>
  <si>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</si>
  <si>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</si>
  <si>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</si>
  <si>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</si>
  <si>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</si>
  <si>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</si>
  <si>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</si>
  <si>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</si>
  <si>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</si>
  <si>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</si>
  <si>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</si>
  <si>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</si>
  <si>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</si>
  <si>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</si>
  <si>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</si>
  <si>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</si>
  <si>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</si>
  <si>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</si>
  <si>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</si>
  <si>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</si>
  <si>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</si>
  <si>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</si>
  <si>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</si>
  <si>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</si>
  <si>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</si>
  <si>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</si>
  <si>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</si>
  <si>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</si>
  <si>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</si>
  <si>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</si>
  <si>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</si>
  <si>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</si>
  <si>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</si>
  <si>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</si>
  <si>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</si>
  <si>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</si>
  <si>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</si>
  <si>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</si>
  <si>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</si>
  <si>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</si>
  <si>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</si>
  <si>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</si>
  <si>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</si>
  <si>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</si>
  <si>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</si>
  <si>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</si>
  <si>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</si>
  <si>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</si>
  <si>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</si>
  <si>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</si>
  <si>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</si>
  <si>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</si>
  <si>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</si>
  <si>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</si>
  <si>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</si>
  <si>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</si>
  <si>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</si>
  <si>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</si>
  <si>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</si>
  <si>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</si>
  <si>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</si>
  <si>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</si>
  <si>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</si>
  <si>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</si>
  <si>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</si>
  <si>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</si>
  <si>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</si>
  <si>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</si>
  <si>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</si>
  <si>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</si>
  <si>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</si>
  <si>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</si>
  <si>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</si>
  <si>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</si>
  <si>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</si>
  <si>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</si>
  <si>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</si>
  <si>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</si>
  <si>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</si>
  <si>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</si>
  <si>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</si>
  <si>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</si>
  <si>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</si>
  <si>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</si>
  <si>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</si>
  <si>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</si>
  <si>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</si>
  <si>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</si>
  <si>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</si>
  <si>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</si>
  <si>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</si>
  <si>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</si>
  <si>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</si>
  <si>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</si>
  <si>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</si>
  <si>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</si>
  <si>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</si>
  <si>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</si>
  <si>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</si>
  <si>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</si>
  <si>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</si>
  <si>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</si>
  <si>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</si>
  <si>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</si>
  <si>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</si>
  <si>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</si>
  <si>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</si>
  <si>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</si>
  <si>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</si>
  <si>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</si>
  <si>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</si>
  <si>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</si>
  <si>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</si>
  <si>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</si>
  <si>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</si>
  <si>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</si>
  <si>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</si>
  <si>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</si>
  <si>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</si>
  <si>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</si>
  <si>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</si>
  <si>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</si>
  <si>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</si>
  <si>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</si>
  <si>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</si>
  <si>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</si>
  <si>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</si>
  <si>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</si>
  <si>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</si>
  <si>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</si>
  <si>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</si>
  <si>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</si>
  <si>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</si>
  <si>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</si>
  <si>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</si>
  <si>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</si>
  <si>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</si>
  <si>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</si>
  <si>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</si>
  <si>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</si>
  <si>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</si>
  <si>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</si>
  <si>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</si>
  <si>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</si>
  <si>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</si>
  <si>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</si>
  <si>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</si>
  <si>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</si>
  <si>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</si>
  <si>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</si>
  <si>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</si>
  <si>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</si>
  <si>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</si>
  <si>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</si>
  <si>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</si>
  <si>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</si>
  <si>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</si>
  <si>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</si>
  <si>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</si>
  <si>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</si>
  <si>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</si>
  <si>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</si>
  <si>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</si>
  <si>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</si>
  <si>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</si>
  <si>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</si>
  <si>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</si>
  <si>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</si>
  <si>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</si>
  <si>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</si>
  <si>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</si>
  <si>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</si>
  <si>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</si>
  <si>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</si>
  <si>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</si>
  <si>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</si>
  <si>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</si>
  <si>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</si>
  <si>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</si>
  <si>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</si>
  <si>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</si>
  <si>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</si>
  <si>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</si>
  <si>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</si>
  <si>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</si>
  <si>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</si>
  <si>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</si>
  <si>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</si>
  <si>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</si>
  <si>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</si>
  <si>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</si>
  <si>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</si>
  <si>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</si>
  <si>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</si>
  <si>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</si>
  <si>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</si>
  <si>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</si>
  <si>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</si>
  <si>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</si>
  <si>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</si>
  <si>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</si>
  <si>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</si>
  <si>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</si>
  <si>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</si>
  <si>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</si>
  <si>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</si>
  <si>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</si>
  <si>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</si>
  <si>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</si>
  <si>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</si>
  <si>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</si>
  <si>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</si>
  <si>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</si>
  <si>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</si>
  <si>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</si>
  <si>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</si>
  <si>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</si>
  <si>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</si>
  <si>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</si>
  <si>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</si>
  <si>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</si>
  <si>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</si>
  <si>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</si>
  <si>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</si>
  <si>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</si>
  <si>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</si>
  <si>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</si>
  <si>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</si>
  <si>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</si>
  <si>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</si>
  <si>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</si>
  <si>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</si>
  <si>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</si>
  <si>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</si>
  <si>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</si>
  <si>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</si>
  <si>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</si>
  <si>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</si>
  <si>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</si>
  <si>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</si>
  <si>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</si>
  <si>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</si>
  <si>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</si>
  <si>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</si>
  <si>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</si>
  <si>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</si>
  <si>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</si>
  <si>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</si>
  <si>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</si>
  <si>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</si>
  <si>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</si>
  <si>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</si>
  <si>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</si>
  <si>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</si>
  <si>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</si>
  <si>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</si>
  <si>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</si>
  <si>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</si>
  <si>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</si>
  <si>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</si>
  <si>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</si>
  <si>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</si>
  <si>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</si>
  <si>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</si>
  <si>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</si>
  <si>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</si>
  <si>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</si>
  <si>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</si>
  <si>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</si>
  <si>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</si>
  <si>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</si>
  <si>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</si>
  <si>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</si>
  <si>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</si>
  <si>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</si>
  <si>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</si>
  <si>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</si>
  <si>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</si>
  <si>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</si>
  <si>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</si>
  <si>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</si>
  <si>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</si>
  <si>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</si>
  <si>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</si>
  <si>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</si>
  <si>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</si>
  <si>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</si>
  <si>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</si>
  <si>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</si>
  <si>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</si>
  <si>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</si>
  <si>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</si>
  <si>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</si>
  <si>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</si>
  <si>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</si>
  <si>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</si>
  <si>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</si>
  <si>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</si>
  <si>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</si>
  <si>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</si>
  <si>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</si>
  <si>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</si>
  <si>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</si>
  <si>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</si>
  <si>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</si>
  <si>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</si>
  <si>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</si>
  <si>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</si>
  <si>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</si>
  <si>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</si>
  <si>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</si>
  <si>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</si>
  <si>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</si>
  <si>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</si>
  <si>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</si>
  <si>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</si>
  <si>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</si>
  <si>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</si>
  <si>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</si>
  <si>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</si>
  <si>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</si>
  <si>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</si>
  <si>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</si>
  <si>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</si>
  <si>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</si>
  <si>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</si>
  <si>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</si>
  <si>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</si>
  <si>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</si>
  <si>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</si>
  <si>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</si>
  <si>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</si>
  <si>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</si>
  <si>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</si>
  <si>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</si>
  <si>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</si>
  <si>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</si>
  <si>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</si>
  <si>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</si>
  <si>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</si>
  <si>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</si>
  <si>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</si>
  <si>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</si>
  <si>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</si>
  <si>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</si>
  <si>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</si>
  <si>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</si>
  <si>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</si>
  <si>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</si>
  <si>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</si>
  <si>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</si>
  <si>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</si>
  <si>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</si>
  <si>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</si>
  <si>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</si>
  <si>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</si>
  <si>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</si>
  <si>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</si>
  <si>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</si>
  <si>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</si>
  <si>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</si>
  <si>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</si>
  <si>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</si>
  <si>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</si>
  <si>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</si>
  <si>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</si>
  <si>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</si>
  <si>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</si>
  <si>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</si>
  <si>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</si>
  <si>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</si>
  <si>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</si>
  <si>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</si>
  <si>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</si>
  <si>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</si>
  <si>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</si>
  <si>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</si>
  <si>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</si>
  <si>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</si>
  <si>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</si>
  <si>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</si>
  <si>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</si>
  <si>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</si>
  <si>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</si>
  <si>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</si>
  <si>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</si>
  <si>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</si>
  <si>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</si>
  <si>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</si>
  <si>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</si>
  <si>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</si>
  <si>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</si>
  <si>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</si>
  <si>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</si>
  <si>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</si>
  <si>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</si>
  <si>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</si>
  <si>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</si>
  <si>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</si>
  <si>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</si>
  <si>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</si>
  <si>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</si>
  <si>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</si>
  <si>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</si>
  <si>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</si>
  <si>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</si>
  <si>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</si>
  <si>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</si>
  <si>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</si>
  <si>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</si>
  <si>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</si>
  <si>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</si>
  <si>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</si>
  <si>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</si>
  <si>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</si>
  <si>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</si>
  <si>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</si>
  <si>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</si>
  <si>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</si>
  <si>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</si>
  <si>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</si>
  <si>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</si>
  <si>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</si>
  <si>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</si>
  <si>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</si>
  <si>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</si>
  <si>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</si>
  <si>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</si>
  <si>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</si>
  <si>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</si>
  <si>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</si>
  <si>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</si>
  <si>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</si>
  <si>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</si>
  <si>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</si>
  <si>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</si>
  <si>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</si>
  <si>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</si>
  <si>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</si>
  <si>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</si>
  <si>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</si>
  <si>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</si>
  <si>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</si>
  <si>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</si>
  <si>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</si>
  <si>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</si>
  <si>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</si>
  <si>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</si>
  <si>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</si>
  <si>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</si>
  <si>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</si>
  <si>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</si>
  <si>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</si>
  <si>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</si>
  <si>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</si>
  <si>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</si>
  <si>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</si>
  <si>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</si>
  <si>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</si>
  <si>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</si>
  <si>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</si>
  <si>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</si>
  <si>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</si>
  <si>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</si>
  <si>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</si>
  <si>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</si>
  <si>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</si>
  <si>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</si>
  <si>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</si>
  <si>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</si>
  <si>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</si>
  <si>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</si>
  <si>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</si>
  <si>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</si>
  <si>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</si>
  <si>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</si>
  <si>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</si>
  <si>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</si>
  <si>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</si>
  <si>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</si>
  <si>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</si>
  <si>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</si>
  <si>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</si>
  <si>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</si>
  <si>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</si>
  <si>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</si>
  <si>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</si>
  <si>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</si>
  <si>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</si>
  <si>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</si>
  <si>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</si>
  <si>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</si>
  <si>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</si>
  <si>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</si>
  <si>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</si>
  <si>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</si>
  <si>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</si>
  <si>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</si>
  <si>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</si>
  <si>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</si>
  <si>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</si>
  <si>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</si>
  <si>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</si>
  <si>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</si>
  <si>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</si>
  <si>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</si>
  <si>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</si>
  <si>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</si>
  <si>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</si>
  <si>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</si>
  <si>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</si>
  <si>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</si>
  <si>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</si>
  <si>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</si>
  <si>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</si>
  <si>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</si>
  <si>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</si>
  <si>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</si>
  <si>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</si>
  <si>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</si>
  <si>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</si>
  <si>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11.026.0040-A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</si>
  <si>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</si>
  <si>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</si>
  <si>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</si>
  <si>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</si>
  <si>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</si>
  <si>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</si>
  <si>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</si>
  <si>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</si>
  <si>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</si>
  <si>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</si>
  <si>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</si>
  <si>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</si>
  <si>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</si>
  <si>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</si>
  <si>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</si>
  <si>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</si>
  <si>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</si>
  <si>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</si>
  <si>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</si>
  <si>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</si>
  <si>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</si>
  <si>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</si>
  <si>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</si>
  <si>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</si>
  <si>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</si>
  <si>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</si>
  <si>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</si>
  <si>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</si>
  <si>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</si>
  <si>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</si>
  <si>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</si>
  <si>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</si>
  <si>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</si>
  <si>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</si>
  <si>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</si>
  <si>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</si>
  <si>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</si>
  <si>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</si>
  <si>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</si>
  <si>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</si>
  <si>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</si>
  <si>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</si>
  <si>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</si>
  <si>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</si>
  <si>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</si>
  <si>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</si>
  <si>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</si>
  <si>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</si>
  <si>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</si>
  <si>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</si>
  <si>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</si>
  <si>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</si>
  <si>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</si>
  <si>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</si>
  <si>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</si>
  <si>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</si>
  <si>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</si>
  <si>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</si>
  <si>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</si>
  <si>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</si>
  <si>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</si>
  <si>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</si>
  <si>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</si>
  <si>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</si>
  <si>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</si>
  <si>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</si>
  <si>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</si>
  <si>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</si>
  <si>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</si>
  <si>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</si>
  <si>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</si>
  <si>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</si>
  <si>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</si>
  <si>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</si>
  <si>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</si>
  <si>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</si>
  <si>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</si>
  <si>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</si>
  <si>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</si>
  <si>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</si>
  <si>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</si>
  <si>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</si>
  <si>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</si>
  <si>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</si>
  <si>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</si>
  <si>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</si>
  <si>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</si>
  <si>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</si>
  <si>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</si>
  <si>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</si>
  <si>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</si>
  <si>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</si>
  <si>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</si>
  <si>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</si>
  <si>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</si>
  <si>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</si>
  <si>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</si>
  <si>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</si>
  <si>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</si>
  <si>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</si>
  <si>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</si>
  <si>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</si>
  <si>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</si>
  <si>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</si>
  <si>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</si>
  <si>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</si>
  <si>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</si>
  <si>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</si>
  <si>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</si>
  <si>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</si>
  <si>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</si>
  <si>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</si>
  <si>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</si>
  <si>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</si>
  <si>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</si>
  <si>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</si>
  <si>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</si>
  <si>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</si>
  <si>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</si>
  <si>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</si>
  <si>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</si>
  <si>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</si>
  <si>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</si>
  <si>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</si>
  <si>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</si>
  <si>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</si>
  <si>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</si>
  <si>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</si>
  <si>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</si>
  <si>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</si>
  <si>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</si>
  <si>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</si>
  <si>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</si>
  <si>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</si>
  <si>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</si>
  <si>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</si>
  <si>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</si>
  <si>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</si>
  <si>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</si>
  <si>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</si>
  <si>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</si>
  <si>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</si>
  <si>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</si>
  <si>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</si>
  <si>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</si>
  <si>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</si>
  <si>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</si>
  <si>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</si>
  <si>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</si>
  <si>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</si>
  <si>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</si>
  <si>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</si>
  <si>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</si>
  <si>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</si>
  <si>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</si>
  <si>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</si>
  <si>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</si>
  <si>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</si>
  <si>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</si>
  <si>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</si>
  <si>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</si>
  <si>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</si>
  <si>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</si>
  <si>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</si>
  <si>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</si>
  <si>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</si>
  <si>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</si>
  <si>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</si>
  <si>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</si>
  <si>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</si>
  <si>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</si>
  <si>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</si>
  <si>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</si>
  <si>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</si>
  <si>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</si>
  <si>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</si>
  <si>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</si>
  <si>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</si>
  <si>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</si>
  <si>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</si>
  <si>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</si>
  <si>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</si>
  <si>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</si>
  <si>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</si>
  <si>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</si>
  <si>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</si>
  <si>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</si>
  <si>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</si>
  <si>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</si>
  <si>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</si>
  <si>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</si>
  <si>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</si>
  <si>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</si>
  <si>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</si>
  <si>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</si>
  <si>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</si>
  <si>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</si>
  <si>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</si>
  <si>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</si>
  <si>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</si>
  <si>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</si>
  <si>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</si>
  <si>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</si>
  <si>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</si>
  <si>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</si>
  <si>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</si>
  <si>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</si>
  <si>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</si>
  <si>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</si>
  <si>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</si>
  <si>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</si>
  <si>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</si>
  <si>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</si>
  <si>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</si>
  <si>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</si>
  <si>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</si>
  <si>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</si>
  <si>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</si>
  <si>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</si>
  <si>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</si>
  <si>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</si>
  <si>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</si>
  <si>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</si>
  <si>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</si>
  <si>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11.056.0010-0</t>
  </si>
  <si>
    <t>11.056.0010-A</t>
  </si>
  <si>
    <t>11.056.0030-0</t>
  </si>
  <si>
    <t>11.056.0030-A</t>
  </si>
  <si>
    <t>11.057.0010-0</t>
  </si>
  <si>
    <t>11.057.0010-A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</si>
  <si>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</si>
  <si>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</si>
  <si>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</si>
  <si>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</si>
  <si>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</si>
  <si>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</si>
  <si>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</si>
  <si>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</si>
  <si>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</si>
  <si>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</si>
  <si>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</si>
  <si>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</si>
  <si>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</si>
  <si>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</si>
  <si>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</si>
  <si>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</si>
  <si>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</si>
  <si>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</si>
  <si>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</si>
  <si>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</si>
  <si>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</si>
  <si>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</si>
  <si>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</si>
  <si>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</si>
  <si>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</si>
  <si>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</si>
  <si>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</si>
  <si>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</si>
  <si>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</si>
  <si>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</si>
  <si>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</si>
  <si>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</si>
  <si>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</si>
  <si>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</si>
  <si>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</si>
  <si>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</si>
  <si>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</si>
  <si>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</si>
  <si>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</si>
  <si>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</si>
  <si>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</si>
  <si>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</si>
  <si>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</si>
  <si>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</si>
  <si>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</si>
  <si>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</si>
  <si>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</si>
  <si>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</si>
  <si>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</si>
  <si>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</si>
  <si>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</si>
  <si>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</si>
  <si>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</si>
  <si>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</si>
  <si>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</si>
  <si>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</si>
  <si>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</si>
  <si>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</si>
  <si>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</si>
  <si>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</si>
  <si>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</si>
  <si>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</si>
  <si>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</si>
  <si>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</si>
  <si>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</si>
  <si>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</si>
  <si>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</si>
  <si>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</si>
  <si>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</si>
  <si>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</si>
  <si>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</si>
  <si>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</si>
  <si>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</si>
  <si>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</si>
  <si>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</si>
  <si>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</si>
  <si>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</si>
  <si>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</si>
  <si>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</si>
  <si>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</si>
  <si>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</si>
  <si>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</si>
  <si>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</si>
  <si>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</si>
  <si>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</si>
  <si>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</si>
  <si>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</si>
  <si>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</si>
  <si>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</si>
  <si>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</si>
  <si>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</si>
  <si>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</si>
  <si>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</si>
  <si>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</si>
  <si>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</si>
  <si>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</si>
  <si>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</si>
  <si>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</si>
  <si>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</si>
  <si>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</si>
  <si>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</si>
  <si>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</si>
  <si>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</si>
  <si>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</si>
  <si>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</si>
  <si>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</si>
  <si>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</si>
  <si>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</si>
  <si>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</si>
  <si>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</si>
  <si>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</si>
  <si>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</si>
  <si>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</si>
  <si>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</si>
  <si>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</si>
  <si>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</si>
  <si>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</si>
  <si>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</si>
  <si>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</si>
  <si>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</si>
  <si>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</si>
  <si>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</si>
  <si>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</si>
  <si>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</si>
  <si>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</si>
  <si>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</si>
  <si>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</si>
  <si>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</si>
  <si>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</si>
  <si>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</si>
  <si>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</si>
  <si>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</si>
  <si>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</si>
  <si>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</si>
  <si>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</si>
  <si>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</si>
  <si>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</si>
  <si>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</si>
  <si>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</si>
  <si>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</si>
  <si>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</si>
  <si>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</si>
  <si>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</si>
  <si>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</si>
  <si>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</si>
  <si>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</si>
  <si>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</si>
  <si>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</si>
  <si>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</si>
  <si>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</si>
  <si>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</si>
  <si>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</si>
  <si>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</si>
  <si>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</si>
  <si>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</si>
  <si>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</si>
  <si>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</si>
  <si>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</si>
  <si>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</si>
  <si>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</si>
  <si>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</si>
  <si>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</si>
  <si>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</si>
  <si>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</si>
  <si>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</si>
  <si>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</si>
  <si>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</si>
  <si>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</si>
  <si>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</si>
  <si>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</si>
  <si>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</si>
  <si>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</si>
  <si>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</si>
  <si>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</si>
  <si>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</si>
  <si>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</si>
  <si>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</si>
  <si>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</si>
  <si>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</si>
  <si>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</si>
  <si>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</si>
  <si>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</si>
  <si>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</si>
  <si>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</si>
  <si>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</si>
  <si>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</si>
  <si>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</si>
  <si>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</si>
  <si>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</si>
  <si>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</si>
  <si>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</si>
  <si>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</si>
  <si>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</si>
  <si>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</si>
  <si>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</si>
  <si>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</si>
  <si>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</si>
  <si>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</si>
  <si>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</si>
  <si>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</si>
  <si>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</si>
  <si>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</si>
  <si>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</si>
  <si>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</si>
  <si>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</si>
  <si>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</si>
  <si>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</si>
  <si>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</si>
  <si>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</si>
  <si>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</si>
  <si>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</si>
  <si>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</si>
  <si>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</si>
  <si>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</si>
  <si>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</si>
  <si>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</si>
  <si>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</si>
  <si>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</si>
  <si>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</si>
  <si>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</si>
  <si>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</si>
  <si>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</si>
  <si>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</si>
  <si>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</si>
  <si>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</si>
  <si>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</si>
  <si>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</si>
  <si>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</si>
  <si>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</si>
  <si>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</si>
  <si>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</si>
  <si>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</si>
  <si>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</si>
  <si>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</si>
  <si>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</si>
  <si>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</si>
  <si>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</si>
  <si>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</si>
  <si>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</si>
  <si>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</si>
  <si>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</si>
  <si>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</si>
  <si>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</si>
  <si>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</si>
  <si>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</si>
  <si>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</si>
  <si>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</si>
  <si>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</si>
  <si>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</si>
  <si>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</si>
  <si>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</si>
  <si>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</si>
  <si>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</si>
  <si>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</si>
  <si>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</si>
  <si>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</si>
  <si>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</si>
  <si>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</si>
  <si>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</si>
  <si>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</si>
  <si>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</si>
  <si>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</si>
  <si>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</si>
  <si>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</si>
  <si>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</si>
  <si>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</si>
  <si>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</si>
  <si>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</si>
  <si>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</si>
  <si>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</si>
  <si>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</si>
  <si>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</si>
  <si>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</si>
  <si>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</si>
  <si>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</si>
  <si>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</si>
  <si>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</si>
  <si>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</si>
  <si>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</si>
  <si>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</si>
  <si>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</si>
  <si>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</si>
  <si>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</si>
  <si>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</si>
  <si>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</si>
  <si>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</si>
  <si>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</si>
  <si>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</si>
  <si>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</si>
  <si>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</si>
  <si>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</si>
  <si>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</si>
  <si>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</si>
  <si>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</si>
  <si>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</si>
  <si>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</si>
  <si>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</si>
  <si>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</si>
  <si>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</si>
  <si>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</si>
  <si>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</si>
  <si>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</si>
  <si>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</si>
  <si>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</si>
  <si>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</si>
  <si>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</si>
  <si>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</si>
  <si>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</si>
  <si>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</si>
  <si>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</si>
  <si>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</si>
  <si>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</si>
  <si>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</si>
  <si>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</si>
  <si>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</si>
  <si>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</si>
  <si>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</si>
  <si>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</si>
  <si>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</si>
  <si>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</si>
  <si>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</si>
  <si>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</si>
  <si>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</si>
  <si>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</si>
  <si>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</si>
  <si>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</si>
  <si>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</si>
  <si>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</si>
  <si>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</si>
  <si>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</si>
  <si>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</si>
  <si>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</si>
  <si>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</si>
  <si>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</si>
  <si>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</si>
  <si>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</si>
  <si>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</si>
  <si>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</si>
  <si>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</si>
  <si>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</si>
  <si>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</si>
  <si>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</si>
  <si>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</si>
  <si>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</si>
  <si>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</si>
  <si>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</si>
  <si>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</si>
  <si>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</si>
  <si>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</si>
  <si>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</si>
  <si>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</si>
  <si>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</si>
  <si>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</si>
  <si>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</si>
  <si>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</si>
  <si>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</si>
  <si>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</si>
  <si>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</si>
  <si>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</si>
  <si>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</si>
  <si>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</si>
  <si>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</si>
  <si>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</si>
  <si>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</si>
  <si>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</si>
  <si>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</si>
  <si>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</si>
  <si>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</si>
  <si>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</si>
  <si>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</si>
  <si>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</si>
  <si>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</si>
  <si>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</si>
  <si>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</si>
  <si>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</si>
  <si>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</si>
  <si>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</si>
  <si>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</si>
  <si>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</si>
  <si>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</si>
  <si>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</si>
  <si>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</si>
  <si>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</si>
  <si>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</si>
  <si>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</si>
  <si>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</si>
  <si>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</si>
  <si>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</si>
  <si>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</si>
  <si>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</si>
  <si>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</si>
  <si>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</si>
  <si>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</si>
  <si>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</si>
  <si>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</si>
  <si>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</si>
  <si>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</si>
  <si>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</si>
  <si>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</si>
  <si>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</si>
  <si>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</si>
  <si>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</si>
  <si>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</si>
  <si>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</si>
  <si>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</si>
  <si>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</si>
  <si>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</si>
  <si>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</si>
  <si>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</si>
  <si>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</si>
  <si>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</si>
  <si>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</si>
  <si>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</si>
  <si>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</si>
  <si>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</si>
  <si>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</si>
  <si>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</si>
  <si>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</si>
  <si>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</si>
  <si>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</si>
  <si>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</si>
  <si>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</si>
  <si>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</si>
  <si>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</si>
  <si>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</si>
  <si>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</si>
  <si>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</si>
  <si>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</si>
  <si>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</si>
  <si>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</si>
  <si>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</si>
  <si>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</si>
  <si>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</si>
  <si>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</si>
  <si>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</si>
  <si>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</si>
  <si>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</si>
  <si>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</si>
  <si>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</si>
  <si>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</si>
  <si>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</si>
  <si>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</si>
  <si>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</si>
  <si>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</si>
  <si>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</si>
  <si>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</si>
  <si>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</si>
  <si>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</si>
  <si>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</si>
  <si>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</si>
  <si>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</si>
  <si>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</si>
  <si>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</si>
  <si>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</si>
  <si>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</si>
  <si>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</si>
  <si>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</si>
  <si>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</si>
  <si>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</si>
  <si>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</si>
  <si>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</si>
  <si>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</si>
  <si>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</si>
  <si>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</si>
  <si>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</si>
  <si>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</si>
  <si>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</si>
  <si>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</si>
  <si>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</si>
  <si>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</si>
  <si>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</si>
  <si>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</si>
  <si>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</si>
  <si>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</si>
  <si>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</si>
  <si>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</si>
  <si>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</si>
  <si>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</si>
  <si>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</si>
  <si>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</si>
  <si>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</si>
  <si>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</si>
  <si>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</si>
  <si>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</si>
  <si>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</si>
  <si>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</si>
  <si>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</si>
  <si>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</si>
  <si>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</si>
  <si>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</si>
  <si>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</si>
  <si>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</si>
  <si>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</si>
  <si>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</si>
  <si>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</si>
  <si>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</si>
  <si>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</si>
  <si>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</si>
  <si>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</si>
  <si>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</si>
  <si>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</si>
  <si>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</si>
  <si>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</si>
  <si>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</si>
  <si>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</si>
  <si>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</si>
  <si>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</si>
  <si>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</si>
  <si>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</si>
  <si>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</si>
  <si>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</si>
  <si>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</si>
  <si>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</si>
  <si>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</si>
  <si>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</si>
  <si>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</si>
  <si>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</si>
  <si>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</si>
  <si>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</si>
  <si>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</si>
  <si>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</si>
  <si>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</si>
  <si>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</si>
  <si>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</si>
  <si>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</si>
  <si>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</si>
  <si>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</si>
  <si>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</si>
  <si>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</si>
  <si>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</si>
  <si>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</si>
  <si>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</si>
  <si>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</si>
  <si>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13.022.0010-0</t>
  </si>
  <si>
    <t>13.022.0010-A</t>
  </si>
  <si>
    <t>13.022.0015-0</t>
  </si>
  <si>
    <t>13.022.0015-A</t>
  </si>
  <si>
    <t>13.022.0020-0</t>
  </si>
  <si>
    <t>13.022.0020-A</t>
  </si>
  <si>
    <t>13.022.0025-0</t>
  </si>
  <si>
    <t>13.022.0025-A</t>
  </si>
  <si>
    <t>13.022.0027-0</t>
  </si>
  <si>
    <t>13.022.0027-A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</si>
  <si>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</si>
  <si>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</si>
  <si>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</si>
  <si>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</si>
  <si>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</si>
  <si>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</si>
  <si>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</si>
  <si>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</si>
  <si>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</si>
  <si>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</si>
  <si>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</si>
  <si>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</si>
  <si>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</si>
  <si>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</si>
  <si>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</si>
  <si>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</si>
  <si>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</si>
  <si>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</si>
  <si>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</si>
  <si>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</si>
  <si>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</si>
  <si>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</si>
  <si>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</si>
  <si>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</si>
  <si>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</si>
  <si>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</si>
  <si>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</si>
  <si>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</si>
  <si>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</si>
  <si>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</si>
  <si>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</si>
  <si>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</si>
  <si>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</si>
  <si>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</si>
  <si>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</si>
  <si>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</si>
  <si>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</si>
  <si>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</si>
  <si>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</si>
  <si>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</si>
  <si>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</si>
  <si>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</si>
  <si>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</si>
  <si>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</si>
  <si>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</si>
  <si>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</si>
  <si>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</si>
  <si>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</si>
  <si>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</si>
  <si>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</si>
  <si>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</si>
  <si>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</si>
  <si>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</si>
  <si>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</si>
  <si>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</si>
  <si>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</si>
  <si>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</si>
  <si>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</si>
  <si>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</si>
  <si>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</si>
  <si>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</si>
  <si>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</si>
  <si>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13.030.0256-A</t>
  </si>
  <si>
    <t>13.030.0257-0</t>
  </si>
  <si>
    <t>13.030.0257-A</t>
  </si>
  <si>
    <t>13.030.0258-0</t>
  </si>
  <si>
    <t>13.030.0258-A</t>
  </si>
  <si>
    <t>13.030.0259-0</t>
  </si>
  <si>
    <t>13.030.0259-A</t>
  </si>
  <si>
    <t>13.030.0260-0</t>
  </si>
  <si>
    <t>13.030.0260-A</t>
  </si>
  <si>
    <t>13.030.0262-0</t>
  </si>
  <si>
    <t>13.030.0262-A</t>
  </si>
  <si>
    <t>13.030.0263-0</t>
  </si>
  <si>
    <t>13.030.0263-A</t>
  </si>
  <si>
    <t>13.030.0264-0</t>
  </si>
  <si>
    <t>13.030.0264-A</t>
  </si>
  <si>
    <t>13.030.0265-0</t>
  </si>
  <si>
    <t>13.030.0265-A</t>
  </si>
  <si>
    <t>13.030.0267-0</t>
  </si>
  <si>
    <t>13.030.0267-A</t>
  </si>
  <si>
    <t>13.030.0268-0</t>
  </si>
  <si>
    <t>13.030.0268-A</t>
  </si>
  <si>
    <t>13.030.0270-0</t>
  </si>
  <si>
    <t>13.030.0270-A</t>
  </si>
  <si>
    <t>13.030.0271-0</t>
  </si>
  <si>
    <t>13.030.0271-A</t>
  </si>
  <si>
    <t>13.030.0272-0</t>
  </si>
  <si>
    <t>13.030.0272-A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</si>
  <si>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</si>
  <si>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</si>
  <si>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</si>
  <si>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</si>
  <si>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</si>
  <si>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</si>
  <si>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</si>
  <si>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</si>
  <si>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</si>
  <si>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</si>
  <si>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</si>
  <si>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</si>
  <si>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</si>
  <si>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</si>
  <si>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</si>
  <si>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</si>
  <si>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</si>
  <si>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</si>
  <si>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</si>
  <si>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</si>
  <si>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</si>
  <si>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</si>
  <si>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</si>
  <si>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</si>
  <si>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</si>
  <si>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</si>
  <si>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</si>
  <si>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</si>
  <si>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</si>
  <si>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</si>
  <si>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</si>
  <si>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</si>
  <si>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</si>
  <si>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</si>
  <si>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</si>
  <si>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</si>
  <si>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</si>
  <si>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</si>
  <si>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</si>
  <si>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</si>
  <si>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</si>
  <si>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</si>
  <si>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</si>
  <si>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</si>
  <si>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</si>
  <si>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</si>
  <si>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</si>
  <si>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</si>
  <si>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</si>
  <si>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</si>
  <si>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</si>
  <si>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</si>
  <si>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</si>
  <si>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</si>
  <si>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</si>
  <si>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</si>
  <si>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</si>
  <si>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</si>
  <si>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</si>
  <si>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</si>
  <si>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</si>
  <si>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</si>
  <si>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</si>
  <si>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</si>
  <si>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</si>
  <si>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</si>
  <si>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</si>
  <si>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</si>
  <si>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</si>
  <si>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</si>
  <si>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</si>
  <si>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</si>
  <si>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</si>
  <si>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</si>
  <si>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</si>
  <si>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</si>
  <si>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</si>
  <si>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</si>
  <si>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</si>
  <si>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</si>
  <si>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</si>
  <si>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</si>
  <si>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</si>
  <si>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</si>
  <si>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</si>
  <si>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</si>
  <si>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</si>
  <si>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</si>
  <si>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</si>
  <si>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</si>
  <si>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</si>
  <si>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</si>
  <si>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</si>
  <si>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</si>
  <si>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</si>
  <si>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</si>
  <si>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</si>
  <si>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13.170.0025-A</t>
  </si>
  <si>
    <t>13.175.0010-0</t>
  </si>
  <si>
    <t>13.175.0012-0</t>
  </si>
  <si>
    <t>13.175.0012-A</t>
  </si>
  <si>
    <t>13.175.0015-0</t>
  </si>
  <si>
    <t>13.175.0015-A</t>
  </si>
  <si>
    <t>13.175.0016-0</t>
  </si>
  <si>
    <t>13.175.0016-A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</si>
  <si>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</si>
  <si>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</si>
  <si>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</si>
  <si>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</si>
  <si>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</si>
  <si>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</si>
  <si>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</si>
  <si>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</si>
  <si>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</si>
  <si>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</si>
  <si>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</si>
  <si>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</si>
  <si>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</si>
  <si>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</si>
  <si>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</si>
  <si>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</si>
  <si>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</si>
  <si>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</si>
  <si>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</si>
  <si>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</si>
  <si>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</si>
  <si>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</si>
  <si>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</si>
  <si>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</si>
  <si>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</si>
  <si>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</si>
  <si>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</si>
  <si>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</si>
  <si>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</si>
  <si>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</si>
  <si>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</si>
  <si>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</si>
  <si>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</si>
  <si>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</si>
  <si>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</si>
  <si>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</si>
  <si>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</si>
  <si>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</si>
  <si>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</si>
  <si>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</si>
  <si>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</si>
  <si>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</si>
  <si>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</si>
  <si>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</si>
  <si>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</si>
  <si>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</si>
  <si>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</si>
  <si>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</si>
  <si>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</si>
  <si>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</si>
  <si>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</si>
  <si>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</si>
  <si>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</si>
  <si>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</si>
  <si>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</si>
  <si>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</si>
  <si>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</si>
  <si>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</si>
  <si>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</si>
  <si>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</si>
  <si>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</si>
  <si>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</si>
  <si>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</si>
  <si>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</si>
  <si>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</si>
  <si>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</si>
  <si>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</si>
  <si>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</si>
  <si>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</si>
  <si>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</si>
  <si>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</si>
  <si>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</si>
  <si>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</si>
  <si>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</si>
  <si>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</si>
  <si>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</si>
  <si>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</si>
  <si>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</si>
  <si>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</si>
  <si>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</si>
  <si>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</si>
  <si>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</si>
  <si>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</si>
  <si>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</si>
  <si>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</si>
  <si>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</si>
  <si>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</si>
  <si>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</si>
  <si>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</si>
  <si>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</si>
  <si>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</si>
  <si>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</si>
  <si>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</si>
  <si>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</si>
  <si>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</si>
  <si>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</si>
  <si>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</si>
  <si>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</si>
  <si>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</si>
  <si>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</si>
  <si>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</si>
  <si>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</si>
  <si>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</si>
  <si>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</si>
  <si>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</si>
  <si>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</si>
  <si>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</si>
  <si>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</si>
  <si>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</si>
  <si>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</si>
  <si>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</si>
  <si>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</si>
  <si>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</si>
  <si>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</si>
  <si>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</si>
  <si>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</si>
  <si>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</si>
  <si>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</si>
  <si>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</si>
  <si>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</si>
  <si>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</si>
  <si>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</si>
  <si>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</si>
  <si>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</si>
  <si>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</si>
  <si>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</si>
  <si>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</si>
  <si>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</si>
  <si>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</si>
  <si>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</si>
  <si>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</si>
  <si>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</si>
  <si>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</si>
  <si>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</si>
  <si>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</si>
  <si>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</si>
  <si>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</si>
  <si>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</si>
  <si>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</si>
  <si>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</si>
  <si>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</si>
  <si>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</si>
  <si>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</si>
  <si>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</si>
  <si>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</si>
  <si>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</si>
  <si>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</si>
  <si>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</si>
  <si>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</si>
  <si>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</si>
  <si>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</si>
  <si>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</si>
  <si>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</si>
  <si>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</si>
  <si>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</si>
  <si>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</si>
  <si>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</si>
  <si>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</si>
  <si>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</si>
  <si>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</si>
  <si>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</si>
  <si>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</si>
  <si>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</si>
  <si>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</si>
  <si>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</si>
  <si>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</si>
  <si>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</si>
  <si>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</si>
  <si>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</si>
  <si>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</si>
  <si>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</si>
  <si>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</si>
  <si>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</si>
  <si>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</si>
  <si>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</si>
  <si>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</si>
  <si>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</si>
  <si>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</si>
  <si>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</si>
  <si>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</si>
  <si>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</si>
  <si>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</si>
  <si>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</si>
  <si>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</si>
  <si>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</si>
  <si>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</si>
  <si>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</si>
  <si>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</si>
  <si>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</si>
  <si>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</si>
  <si>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</si>
  <si>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</si>
  <si>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</si>
  <si>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</si>
  <si>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</si>
  <si>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</si>
  <si>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</si>
  <si>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</si>
  <si>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</si>
  <si>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</si>
  <si>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</si>
  <si>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</si>
  <si>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</si>
  <si>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</si>
  <si>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</si>
  <si>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</si>
  <si>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</si>
  <si>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</si>
  <si>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</si>
  <si>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</si>
  <si>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</si>
  <si>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</si>
  <si>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</si>
  <si>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</si>
  <si>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</si>
  <si>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</si>
  <si>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</si>
  <si>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</si>
  <si>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</si>
  <si>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</si>
  <si>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</si>
  <si>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</si>
  <si>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</si>
  <si>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</si>
  <si>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</si>
  <si>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</si>
  <si>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</si>
  <si>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</si>
  <si>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</si>
  <si>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</si>
  <si>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</si>
  <si>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</si>
  <si>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</si>
  <si>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</si>
  <si>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</si>
  <si>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</si>
  <si>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</si>
  <si>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</si>
  <si>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</si>
  <si>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</si>
  <si>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</si>
  <si>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</si>
  <si>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</si>
  <si>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</si>
  <si>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</si>
  <si>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</si>
  <si>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</si>
  <si>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</si>
  <si>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</si>
  <si>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</si>
  <si>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</si>
  <si>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</si>
  <si>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</si>
  <si>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</si>
  <si>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</si>
  <si>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</si>
  <si>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</si>
  <si>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</si>
  <si>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</si>
  <si>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</si>
  <si>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</si>
  <si>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</si>
  <si>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</si>
  <si>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</si>
  <si>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</si>
  <si>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</si>
  <si>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</si>
  <si>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</si>
  <si>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</si>
  <si>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</si>
  <si>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</si>
  <si>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</si>
  <si>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</si>
  <si>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</si>
  <si>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</si>
  <si>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</si>
  <si>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</si>
  <si>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</si>
  <si>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</si>
  <si>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</si>
  <si>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</si>
  <si>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</si>
  <si>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</si>
  <si>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</si>
  <si>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</si>
  <si>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</si>
  <si>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</si>
  <si>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</si>
  <si>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</si>
  <si>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</si>
  <si>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</si>
  <si>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</si>
  <si>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</si>
  <si>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</si>
  <si>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</si>
  <si>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</si>
  <si>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</si>
  <si>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</si>
  <si>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</si>
  <si>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</si>
  <si>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</si>
  <si>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</si>
  <si>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</si>
  <si>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</si>
  <si>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</si>
  <si>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</si>
  <si>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</si>
  <si>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</si>
  <si>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</si>
  <si>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</si>
  <si>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</si>
  <si>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</si>
  <si>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</si>
  <si>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</si>
  <si>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</si>
  <si>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</si>
  <si>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</si>
  <si>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</si>
  <si>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</si>
  <si>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</si>
  <si>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</si>
  <si>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</si>
  <si>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</si>
  <si>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</si>
  <si>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</si>
  <si>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</si>
  <si>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</si>
  <si>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</si>
  <si>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</si>
  <si>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</si>
  <si>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</si>
  <si>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</si>
  <si>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</si>
  <si>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</si>
  <si>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</si>
  <si>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</si>
  <si>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</si>
  <si>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</si>
  <si>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</si>
  <si>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</si>
  <si>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</si>
  <si>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</si>
  <si>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</si>
  <si>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</si>
  <si>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</si>
  <si>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</si>
  <si>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</si>
  <si>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</si>
  <si>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</si>
  <si>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</si>
  <si>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</si>
  <si>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</si>
  <si>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</si>
  <si>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</si>
  <si>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</si>
  <si>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</si>
  <si>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</si>
  <si>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</si>
  <si>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</si>
  <si>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</si>
  <si>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</si>
  <si>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</si>
  <si>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</si>
  <si>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</si>
  <si>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</si>
  <si>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</si>
  <si>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</si>
  <si>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</si>
  <si>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</si>
  <si>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</si>
  <si>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</si>
  <si>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</si>
  <si>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</si>
  <si>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</si>
  <si>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</si>
  <si>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</si>
  <si>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</si>
  <si>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</si>
  <si>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</si>
  <si>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</si>
  <si>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</si>
  <si>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</si>
  <si>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</si>
  <si>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</si>
  <si>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</si>
  <si>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</si>
  <si>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</si>
  <si>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</si>
  <si>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</si>
  <si>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</si>
  <si>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</si>
  <si>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</si>
  <si>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</si>
  <si>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</si>
  <si>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</si>
  <si>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</si>
  <si>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</si>
  <si>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</si>
  <si>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</si>
  <si>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</si>
  <si>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</si>
  <si>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</si>
  <si>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</si>
  <si>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</si>
  <si>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</si>
  <si>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</si>
  <si>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</si>
  <si>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</si>
  <si>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</si>
  <si>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</si>
  <si>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</si>
  <si>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</si>
  <si>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</si>
  <si>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</si>
  <si>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</si>
  <si>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</si>
  <si>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</si>
  <si>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</si>
  <si>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</si>
  <si>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</si>
  <si>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</si>
  <si>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</si>
  <si>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</si>
  <si>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</si>
  <si>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</si>
  <si>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</si>
  <si>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</si>
  <si>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</si>
  <si>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</si>
  <si>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</si>
  <si>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</si>
  <si>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</si>
  <si>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</si>
  <si>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</si>
  <si>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</si>
  <si>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</si>
  <si>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</si>
  <si>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</si>
  <si>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</si>
  <si>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</si>
  <si>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</si>
  <si>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</si>
  <si>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</si>
  <si>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</si>
  <si>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</si>
  <si>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</si>
  <si>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</si>
  <si>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</si>
  <si>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</si>
  <si>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</si>
  <si>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</si>
  <si>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</si>
  <si>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</si>
  <si>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</si>
  <si>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</si>
  <si>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</si>
  <si>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</si>
  <si>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</si>
  <si>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</si>
  <si>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</si>
  <si>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</si>
  <si>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</si>
  <si>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</si>
  <si>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</si>
  <si>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</si>
  <si>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</si>
  <si>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</si>
  <si>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</si>
  <si>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</si>
  <si>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</si>
  <si>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</si>
  <si>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</si>
  <si>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</si>
  <si>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</si>
  <si>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</si>
  <si>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</si>
  <si>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</si>
  <si>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</si>
  <si>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</si>
  <si>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</si>
  <si>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</si>
  <si>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</si>
  <si>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</si>
  <si>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</si>
  <si>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</si>
  <si>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</si>
  <si>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</si>
  <si>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</si>
  <si>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</si>
  <si>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</si>
  <si>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</si>
  <si>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</si>
  <si>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</si>
  <si>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</si>
  <si>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</si>
  <si>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</si>
  <si>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</si>
  <si>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</si>
  <si>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</si>
  <si>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</si>
  <si>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</si>
  <si>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</si>
  <si>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</si>
  <si>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</si>
  <si>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</si>
  <si>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</si>
  <si>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</si>
  <si>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</si>
  <si>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</si>
  <si>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</si>
  <si>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</si>
  <si>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</si>
  <si>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</si>
  <si>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</si>
  <si>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</si>
  <si>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</si>
  <si>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</si>
  <si>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</si>
  <si>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</si>
  <si>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</si>
  <si>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</si>
  <si>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</si>
  <si>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</si>
  <si>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</si>
  <si>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</si>
  <si>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</si>
  <si>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</si>
  <si>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</si>
  <si>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</si>
  <si>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</si>
  <si>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</si>
  <si>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</si>
  <si>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</si>
  <si>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</si>
  <si>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</si>
  <si>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</si>
  <si>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</si>
  <si>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</si>
  <si>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</si>
  <si>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</si>
  <si>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</si>
  <si>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</si>
  <si>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</si>
  <si>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</si>
  <si>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</si>
  <si>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</si>
  <si>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</si>
  <si>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</si>
  <si>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</si>
  <si>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</si>
  <si>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</si>
  <si>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</si>
  <si>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</si>
  <si>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</si>
  <si>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</si>
  <si>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</si>
  <si>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</si>
  <si>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</si>
  <si>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</si>
  <si>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</si>
  <si>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</si>
  <si>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</si>
  <si>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</si>
  <si>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</si>
  <si>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</si>
  <si>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</si>
  <si>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</si>
  <si>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</si>
  <si>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</si>
  <si>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</si>
  <si>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</si>
  <si>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</si>
  <si>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</si>
  <si>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</si>
  <si>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</si>
  <si>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</si>
  <si>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</si>
  <si>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</si>
  <si>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</si>
  <si>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</si>
  <si>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</si>
  <si>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</si>
  <si>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</si>
  <si>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</si>
  <si>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</si>
  <si>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</si>
  <si>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</si>
  <si>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</si>
  <si>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</si>
  <si>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</si>
  <si>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</si>
  <si>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</si>
  <si>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</si>
  <si>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</si>
  <si>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</si>
  <si>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</si>
  <si>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</si>
  <si>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</si>
  <si>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</si>
  <si>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</si>
  <si>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</si>
  <si>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</si>
  <si>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</si>
  <si>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</si>
  <si>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</si>
  <si>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</si>
  <si>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</si>
  <si>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</si>
  <si>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</si>
  <si>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</si>
  <si>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</si>
  <si>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</si>
  <si>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</si>
  <si>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</si>
  <si>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</si>
  <si>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</si>
  <si>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</si>
  <si>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</si>
  <si>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</si>
  <si>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</si>
  <si>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</si>
  <si>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</si>
  <si>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</si>
  <si>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</si>
  <si>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</si>
  <si>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</si>
  <si>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</si>
  <si>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</si>
  <si>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</si>
  <si>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</si>
  <si>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</si>
  <si>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</si>
  <si>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</si>
  <si>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</si>
  <si>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</si>
  <si>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</si>
  <si>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</si>
  <si>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</si>
  <si>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</si>
  <si>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</si>
  <si>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</si>
  <si>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</si>
  <si>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</si>
  <si>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</si>
  <si>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</si>
  <si>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</si>
  <si>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</si>
  <si>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</si>
  <si>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</si>
  <si>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</si>
  <si>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</si>
  <si>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</si>
  <si>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</si>
  <si>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</si>
  <si>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</si>
  <si>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</si>
  <si>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</si>
  <si>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</si>
  <si>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</si>
  <si>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</si>
  <si>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</si>
  <si>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</si>
  <si>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</si>
  <si>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</si>
  <si>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</si>
  <si>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</si>
  <si>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</si>
  <si>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</si>
  <si>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</si>
  <si>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</si>
  <si>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</si>
  <si>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</si>
  <si>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</si>
  <si>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</si>
  <si>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</si>
  <si>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</si>
  <si>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</si>
  <si>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</si>
  <si>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</si>
  <si>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</si>
  <si>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</si>
  <si>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</si>
  <si>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</si>
  <si>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</si>
  <si>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</si>
  <si>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</si>
  <si>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</si>
  <si>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</si>
  <si>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</si>
  <si>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</si>
  <si>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</si>
  <si>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</si>
  <si>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</si>
  <si>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</si>
  <si>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</si>
  <si>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</si>
  <si>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</si>
  <si>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</si>
  <si>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</si>
  <si>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</si>
  <si>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</si>
  <si>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</si>
  <si>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</si>
  <si>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</si>
  <si>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</si>
  <si>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</si>
  <si>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</si>
  <si>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</si>
  <si>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</si>
  <si>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</si>
  <si>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</si>
  <si>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</si>
  <si>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</si>
  <si>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</si>
  <si>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</si>
  <si>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</si>
  <si>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</si>
  <si>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</si>
  <si>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</si>
  <si>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</si>
  <si>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</si>
  <si>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</si>
  <si>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</si>
  <si>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</si>
  <si>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</si>
  <si>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</si>
  <si>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</si>
  <si>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</si>
  <si>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</si>
  <si>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</si>
  <si>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</si>
  <si>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</si>
  <si>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</si>
  <si>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</si>
  <si>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</si>
  <si>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</si>
  <si>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</si>
  <si>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</si>
  <si>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</si>
  <si>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</si>
  <si>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</si>
  <si>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</si>
  <si>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</si>
  <si>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</si>
  <si>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</si>
  <si>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</si>
  <si>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</si>
  <si>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</si>
  <si>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</si>
  <si>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</si>
  <si>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</si>
  <si>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</si>
  <si>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</si>
  <si>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</si>
  <si>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</si>
  <si>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</si>
  <si>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</si>
  <si>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</si>
  <si>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</si>
  <si>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</si>
  <si>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</si>
  <si>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</si>
  <si>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</si>
  <si>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</si>
  <si>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</si>
  <si>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</si>
  <si>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</si>
  <si>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</si>
  <si>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</si>
  <si>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</si>
  <si>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</si>
  <si>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</si>
  <si>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</si>
  <si>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</si>
  <si>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</si>
  <si>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</si>
  <si>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</si>
  <si>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</si>
  <si>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</si>
  <si>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</si>
  <si>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</si>
  <si>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</si>
  <si>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</si>
  <si>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</si>
  <si>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</si>
  <si>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</si>
  <si>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</si>
  <si>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</si>
  <si>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</si>
  <si>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</si>
  <si>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</si>
  <si>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</si>
  <si>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</si>
  <si>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</si>
  <si>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</si>
  <si>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</si>
  <si>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</si>
  <si>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</si>
  <si>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</si>
  <si>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</si>
  <si>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</si>
  <si>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</si>
  <si>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</si>
  <si>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</si>
  <si>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</si>
  <si>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</si>
  <si>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</si>
  <si>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</si>
  <si>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</si>
  <si>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</si>
  <si>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</si>
  <si>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</si>
  <si>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</si>
  <si>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</si>
  <si>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</si>
  <si>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</si>
  <si>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</si>
  <si>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</si>
  <si>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</si>
  <si>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</si>
  <si>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</si>
  <si>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</si>
  <si>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</si>
  <si>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</si>
  <si>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</si>
  <si>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</si>
  <si>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</si>
  <si>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</si>
  <si>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</si>
  <si>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</si>
  <si>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</si>
  <si>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</si>
  <si>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</si>
  <si>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</si>
  <si>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</si>
  <si>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</si>
  <si>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</si>
  <si>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</si>
  <si>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</si>
  <si>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</si>
  <si>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</si>
  <si>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</si>
  <si>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</si>
  <si>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</si>
  <si>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</si>
  <si>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</si>
  <si>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</si>
  <si>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</si>
  <si>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</si>
  <si>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</si>
  <si>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</si>
  <si>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</si>
  <si>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</si>
  <si>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</si>
  <si>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</si>
  <si>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</si>
  <si>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</si>
  <si>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</si>
  <si>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</si>
  <si>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</si>
  <si>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</si>
  <si>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</si>
  <si>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</si>
  <si>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</si>
  <si>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</si>
  <si>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</si>
  <si>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</si>
  <si>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</si>
  <si>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</si>
  <si>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</si>
  <si>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</si>
  <si>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</si>
  <si>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</si>
  <si>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</si>
  <si>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</si>
  <si>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</si>
  <si>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</si>
  <si>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</si>
  <si>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</si>
  <si>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</si>
  <si>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</si>
  <si>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</si>
  <si>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</si>
  <si>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</si>
  <si>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</si>
  <si>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</si>
  <si>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</si>
  <si>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</si>
  <si>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</si>
  <si>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</si>
  <si>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</si>
  <si>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</si>
  <si>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</si>
  <si>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</si>
  <si>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</si>
  <si>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</si>
  <si>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</si>
  <si>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</si>
  <si>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</si>
  <si>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</si>
  <si>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</si>
  <si>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</si>
  <si>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</si>
  <si>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</si>
  <si>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</si>
  <si>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</si>
  <si>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</si>
  <si>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</si>
  <si>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</si>
  <si>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</si>
  <si>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</si>
  <si>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</si>
  <si>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</si>
  <si>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</si>
  <si>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</si>
  <si>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</si>
  <si>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</si>
  <si>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</si>
  <si>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</si>
  <si>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</si>
  <si>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</si>
  <si>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</si>
  <si>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</si>
  <si>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</si>
  <si>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</si>
  <si>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</si>
  <si>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</si>
  <si>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</si>
  <si>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</si>
  <si>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</si>
  <si>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</si>
  <si>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</si>
  <si>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</si>
  <si>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</si>
  <si>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</si>
  <si>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</si>
  <si>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</si>
  <si>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</si>
  <si>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</si>
  <si>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</si>
  <si>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</si>
  <si>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</si>
  <si>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</si>
  <si>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</si>
  <si>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</si>
  <si>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</si>
  <si>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</si>
  <si>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</si>
  <si>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</si>
  <si>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</si>
  <si>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</si>
  <si>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</si>
  <si>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</si>
  <si>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</si>
  <si>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</si>
  <si>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</si>
  <si>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</si>
  <si>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</si>
  <si>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</si>
  <si>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</si>
  <si>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</si>
  <si>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</si>
  <si>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</si>
  <si>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</si>
  <si>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</si>
  <si>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</si>
  <si>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</si>
  <si>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</si>
  <si>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</si>
  <si>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</si>
  <si>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</si>
  <si>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</si>
  <si>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</si>
  <si>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</si>
  <si>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</si>
  <si>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</si>
  <si>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</si>
  <si>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</si>
  <si>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</si>
  <si>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</si>
  <si>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</si>
  <si>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</si>
  <si>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</si>
  <si>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14.002.0197-0</t>
  </si>
  <si>
    <t>14.002.0197-A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</si>
  <si>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</si>
  <si>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</si>
  <si>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</si>
  <si>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</si>
  <si>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</si>
  <si>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</si>
  <si>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</si>
  <si>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</si>
  <si>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</si>
  <si>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</si>
  <si>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</si>
  <si>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</si>
  <si>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</si>
  <si>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</si>
  <si>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</si>
  <si>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</si>
  <si>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</si>
  <si>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</si>
  <si>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</si>
  <si>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</si>
  <si>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</si>
  <si>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</si>
  <si>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</si>
  <si>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</si>
  <si>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</si>
  <si>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</si>
  <si>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</si>
  <si>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</si>
  <si>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</si>
  <si>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</si>
  <si>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</si>
  <si>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</si>
  <si>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</si>
  <si>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</si>
  <si>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</si>
  <si>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</si>
  <si>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</si>
  <si>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</si>
  <si>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</si>
  <si>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</si>
  <si>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</si>
  <si>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</si>
  <si>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</si>
  <si>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</si>
  <si>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</si>
  <si>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</si>
  <si>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</si>
  <si>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</si>
  <si>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</si>
  <si>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</si>
  <si>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</si>
  <si>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</si>
  <si>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</si>
  <si>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</si>
  <si>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</si>
  <si>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</si>
  <si>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</si>
  <si>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</si>
  <si>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</si>
  <si>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</si>
  <si>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</si>
  <si>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</si>
  <si>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</si>
  <si>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</si>
  <si>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</si>
  <si>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</si>
  <si>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</si>
  <si>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</si>
  <si>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</si>
  <si>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</si>
  <si>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</si>
  <si>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</si>
  <si>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</si>
  <si>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</si>
  <si>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</si>
  <si>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</si>
  <si>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</si>
  <si>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</si>
  <si>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</si>
  <si>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</si>
  <si>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</si>
  <si>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</si>
  <si>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</si>
  <si>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</si>
  <si>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</si>
  <si>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</si>
  <si>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</si>
  <si>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</si>
  <si>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</si>
  <si>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</si>
  <si>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</si>
  <si>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</si>
  <si>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</si>
  <si>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</si>
  <si>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</si>
  <si>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</si>
  <si>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</si>
  <si>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</si>
  <si>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</si>
  <si>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</si>
  <si>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</si>
  <si>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</si>
  <si>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</si>
  <si>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</si>
  <si>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</si>
  <si>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</si>
  <si>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</si>
  <si>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</si>
  <si>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</si>
  <si>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</si>
  <si>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</si>
  <si>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</si>
  <si>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</si>
  <si>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</si>
  <si>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</si>
  <si>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</si>
  <si>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</si>
  <si>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</si>
  <si>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</si>
  <si>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</si>
  <si>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</si>
  <si>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</si>
  <si>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</si>
  <si>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</si>
  <si>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</si>
  <si>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</si>
  <si>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</si>
  <si>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</si>
  <si>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</si>
  <si>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</si>
  <si>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</si>
  <si>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</si>
  <si>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</si>
  <si>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</si>
  <si>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</si>
  <si>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</si>
  <si>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</si>
  <si>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</si>
  <si>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</si>
  <si>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</si>
  <si>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</si>
  <si>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</si>
  <si>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</si>
  <si>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</si>
  <si>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</si>
  <si>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</si>
  <si>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</si>
  <si>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</si>
  <si>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</si>
  <si>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</si>
  <si>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</si>
  <si>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</si>
  <si>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</si>
  <si>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</si>
  <si>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</si>
  <si>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</si>
  <si>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</si>
  <si>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</si>
  <si>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</si>
  <si>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</si>
  <si>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</si>
  <si>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</si>
  <si>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</si>
  <si>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</si>
  <si>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</si>
  <si>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</si>
  <si>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</si>
  <si>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</si>
  <si>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</si>
  <si>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</si>
  <si>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</si>
  <si>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</si>
  <si>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</si>
  <si>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</si>
  <si>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</si>
  <si>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</si>
  <si>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</si>
  <si>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</si>
  <si>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</si>
  <si>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</si>
  <si>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</si>
  <si>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</si>
  <si>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</si>
  <si>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</si>
  <si>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</si>
  <si>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</si>
  <si>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</si>
  <si>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</si>
  <si>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</si>
  <si>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</si>
  <si>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</si>
  <si>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</si>
  <si>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</si>
  <si>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</si>
  <si>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</si>
  <si>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</si>
  <si>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</si>
  <si>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</si>
  <si>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</si>
  <si>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</si>
  <si>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</si>
  <si>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</si>
  <si>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</si>
  <si>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</si>
  <si>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</si>
  <si>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</si>
  <si>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</si>
  <si>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</si>
  <si>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</si>
  <si>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</si>
  <si>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</si>
  <si>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</si>
  <si>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</si>
  <si>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</si>
  <si>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</si>
  <si>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</si>
  <si>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</si>
  <si>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</si>
  <si>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</si>
  <si>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</si>
  <si>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</si>
  <si>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</si>
  <si>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</si>
  <si>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</si>
  <si>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</si>
  <si>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</si>
  <si>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</si>
  <si>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</si>
  <si>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</si>
  <si>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</si>
  <si>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</si>
  <si>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</si>
  <si>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</si>
  <si>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</si>
  <si>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</si>
  <si>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</si>
  <si>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</si>
  <si>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</si>
  <si>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</si>
  <si>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</si>
  <si>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</si>
  <si>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</si>
  <si>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</si>
  <si>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</si>
  <si>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</si>
  <si>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</si>
  <si>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</si>
  <si>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</si>
  <si>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</si>
  <si>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</si>
  <si>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</si>
  <si>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</si>
  <si>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</si>
  <si>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</si>
  <si>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</si>
  <si>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</si>
  <si>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</si>
  <si>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</si>
  <si>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</si>
  <si>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</si>
  <si>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</si>
  <si>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</si>
  <si>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</si>
  <si>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</si>
  <si>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</si>
  <si>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</si>
  <si>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</si>
  <si>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</si>
  <si>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</si>
  <si>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</si>
  <si>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</si>
  <si>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</si>
  <si>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</si>
  <si>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</si>
  <si>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</si>
  <si>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</si>
  <si>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</si>
  <si>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</si>
  <si>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</si>
  <si>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</si>
  <si>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</si>
  <si>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</si>
  <si>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</si>
  <si>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</si>
  <si>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</si>
  <si>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</si>
  <si>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</si>
  <si>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</si>
  <si>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</si>
  <si>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</si>
  <si>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</si>
  <si>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</si>
  <si>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</si>
  <si>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</si>
  <si>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</si>
  <si>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</si>
  <si>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</si>
  <si>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</si>
  <si>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</si>
  <si>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</si>
  <si>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</si>
  <si>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</si>
  <si>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</si>
  <si>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</si>
  <si>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</si>
  <si>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</si>
  <si>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</si>
  <si>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</si>
  <si>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</si>
  <si>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</si>
  <si>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</si>
  <si>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</si>
  <si>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</si>
  <si>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</si>
  <si>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</si>
  <si>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</si>
  <si>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</si>
  <si>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</si>
  <si>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</si>
  <si>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</si>
  <si>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</si>
  <si>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</si>
  <si>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</si>
  <si>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</si>
  <si>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</si>
  <si>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</si>
  <si>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</si>
  <si>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</si>
  <si>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</si>
  <si>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</si>
  <si>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</si>
  <si>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</si>
  <si>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</si>
  <si>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</si>
  <si>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</si>
  <si>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</si>
  <si>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</si>
  <si>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</si>
  <si>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</si>
  <si>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</si>
  <si>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</si>
  <si>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</si>
  <si>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</si>
  <si>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</si>
  <si>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</si>
  <si>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</si>
  <si>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</si>
  <si>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</si>
  <si>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</si>
  <si>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</si>
  <si>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</si>
  <si>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</si>
  <si>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</si>
  <si>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</si>
  <si>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</si>
  <si>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</si>
  <si>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</si>
  <si>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</si>
  <si>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14.006.0014-0</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</si>
  <si>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</si>
  <si>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</si>
  <si>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</si>
  <si>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</si>
  <si>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</si>
  <si>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</si>
  <si>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</si>
  <si>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</si>
  <si>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</si>
  <si>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</si>
  <si>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</si>
  <si>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</si>
  <si>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</si>
  <si>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</si>
  <si>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</si>
  <si>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</si>
  <si>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</si>
  <si>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</si>
  <si>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</si>
  <si>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</si>
  <si>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</si>
  <si>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</si>
  <si>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</si>
  <si>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</si>
  <si>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</si>
  <si>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</si>
  <si>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</si>
  <si>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</si>
  <si>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</si>
  <si>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</si>
  <si>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</si>
  <si>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</si>
  <si>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</si>
  <si>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</si>
  <si>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</si>
  <si>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</si>
  <si>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</si>
  <si>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</si>
  <si>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</si>
  <si>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</si>
  <si>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</si>
  <si>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</si>
  <si>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</si>
  <si>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</si>
  <si>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</si>
  <si>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</si>
  <si>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</si>
  <si>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</si>
  <si>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</si>
  <si>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</si>
  <si>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</si>
  <si>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</si>
  <si>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</si>
  <si>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</si>
  <si>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</si>
  <si>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</si>
  <si>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</si>
  <si>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</si>
  <si>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</si>
  <si>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</si>
  <si>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</si>
  <si>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</si>
  <si>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</si>
  <si>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</si>
  <si>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</si>
  <si>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</si>
  <si>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</si>
  <si>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</si>
  <si>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</si>
  <si>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</si>
  <si>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</si>
  <si>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</si>
  <si>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</si>
  <si>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</si>
  <si>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</si>
  <si>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</si>
  <si>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</si>
  <si>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</si>
  <si>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</si>
  <si>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</si>
  <si>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</si>
  <si>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</si>
  <si>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</si>
  <si>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</si>
  <si>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</si>
  <si>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</si>
  <si>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</si>
  <si>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</si>
  <si>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</si>
  <si>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</si>
  <si>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</si>
  <si>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</si>
  <si>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</si>
  <si>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</si>
  <si>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</si>
  <si>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</si>
  <si>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</si>
  <si>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</si>
  <si>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</si>
  <si>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</si>
  <si>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</si>
  <si>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</si>
  <si>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</si>
  <si>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</si>
  <si>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</si>
  <si>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</si>
  <si>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</si>
  <si>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</si>
  <si>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</si>
  <si>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</si>
  <si>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</si>
  <si>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</si>
  <si>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</si>
  <si>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</si>
  <si>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</si>
  <si>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</si>
  <si>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</si>
  <si>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</si>
  <si>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</si>
  <si>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</si>
  <si>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</si>
  <si>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</si>
  <si>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</si>
  <si>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</si>
  <si>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</si>
  <si>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</si>
  <si>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</si>
  <si>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</si>
  <si>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</si>
  <si>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</si>
  <si>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</si>
  <si>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</si>
  <si>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</si>
  <si>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</si>
  <si>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</si>
  <si>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</si>
  <si>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</si>
  <si>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</si>
  <si>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</si>
  <si>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</si>
  <si>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</si>
  <si>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</si>
  <si>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</si>
  <si>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</si>
  <si>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</si>
  <si>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</si>
  <si>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</si>
  <si>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</si>
  <si>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</si>
  <si>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</si>
  <si>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</si>
  <si>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</si>
  <si>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</si>
  <si>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</si>
  <si>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</si>
  <si>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</si>
  <si>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</si>
  <si>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</si>
  <si>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</si>
  <si>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</si>
  <si>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</si>
  <si>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</si>
  <si>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</si>
  <si>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</si>
  <si>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</si>
  <si>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</si>
  <si>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</si>
  <si>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</si>
  <si>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</si>
  <si>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</si>
  <si>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</si>
  <si>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</si>
  <si>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</si>
  <si>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</si>
  <si>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</si>
  <si>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</si>
  <si>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</si>
  <si>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</si>
  <si>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</si>
  <si>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</si>
  <si>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</si>
  <si>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</si>
  <si>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</si>
  <si>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</si>
  <si>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</si>
  <si>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</si>
  <si>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</si>
  <si>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</si>
  <si>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</si>
  <si>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</si>
  <si>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</si>
  <si>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</si>
  <si>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</si>
  <si>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</si>
  <si>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</si>
  <si>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</si>
  <si>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</si>
  <si>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</si>
  <si>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</si>
  <si>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</si>
  <si>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</si>
  <si>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</si>
  <si>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</si>
  <si>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</si>
  <si>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</si>
  <si>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</si>
  <si>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</si>
  <si>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</si>
  <si>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</si>
  <si>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</si>
  <si>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</si>
  <si>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</si>
  <si>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</si>
  <si>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</si>
  <si>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</si>
  <si>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</si>
  <si>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</si>
  <si>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</si>
  <si>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</si>
  <si>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</si>
  <si>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</si>
  <si>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</si>
  <si>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</si>
  <si>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</si>
  <si>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</si>
  <si>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</si>
  <si>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</si>
  <si>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</si>
  <si>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</si>
  <si>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</si>
  <si>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</si>
  <si>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</si>
  <si>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</si>
  <si>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</si>
  <si>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</si>
  <si>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</si>
  <si>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</si>
  <si>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</si>
  <si>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</si>
  <si>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</si>
  <si>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</si>
  <si>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</si>
  <si>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</si>
  <si>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</si>
  <si>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</si>
  <si>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</si>
  <si>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</si>
  <si>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</si>
  <si>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</si>
  <si>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</si>
  <si>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</si>
  <si>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</si>
  <si>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</si>
  <si>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</si>
  <si>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</si>
  <si>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</si>
  <si>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</si>
  <si>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</si>
  <si>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</si>
  <si>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</si>
  <si>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</si>
  <si>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</si>
  <si>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</si>
  <si>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</si>
  <si>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</si>
  <si>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</si>
  <si>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</si>
  <si>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</si>
  <si>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</si>
  <si>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</si>
  <si>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</si>
  <si>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</si>
  <si>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</si>
  <si>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</si>
  <si>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</si>
  <si>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14.007.0065-0</t>
  </si>
  <si>
    <t>14.007.0065-A</t>
  </si>
  <si>
    <t>14.007.0070-0</t>
  </si>
  <si>
    <t>14.007.0070-A</t>
  </si>
  <si>
    <t>14.007.0075-0</t>
  </si>
  <si>
    <t>14.007.0075-A</t>
  </si>
  <si>
    <t>14.007.0080-0</t>
  </si>
  <si>
    <t>14.007.0080-A</t>
  </si>
  <si>
    <t>14.007.0085-0</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</si>
  <si>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</si>
  <si>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</si>
  <si>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</si>
  <si>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</si>
  <si>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</si>
  <si>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</si>
  <si>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</si>
  <si>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</si>
  <si>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</si>
  <si>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</si>
  <si>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</si>
  <si>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</si>
  <si>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</si>
  <si>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</si>
  <si>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</si>
  <si>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</si>
  <si>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</si>
  <si>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</si>
  <si>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</si>
  <si>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</si>
  <si>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</si>
  <si>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</si>
  <si>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</si>
  <si>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</si>
  <si>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</si>
  <si>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</si>
  <si>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</si>
  <si>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</si>
  <si>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</si>
  <si>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</si>
  <si>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</si>
  <si>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</si>
  <si>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</si>
  <si>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</si>
  <si>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</si>
  <si>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</si>
  <si>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</si>
  <si>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</si>
  <si>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</si>
  <si>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</si>
  <si>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</si>
  <si>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</si>
  <si>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</si>
  <si>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</si>
  <si>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</si>
  <si>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</si>
  <si>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</si>
  <si>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</si>
  <si>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</si>
  <si>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</si>
  <si>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</si>
  <si>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</si>
  <si>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</si>
  <si>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</si>
  <si>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</si>
  <si>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</si>
  <si>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</si>
  <si>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</si>
  <si>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</si>
  <si>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</si>
  <si>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</si>
  <si>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</si>
  <si>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</si>
  <si>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</si>
  <si>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</si>
  <si>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</si>
  <si>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</si>
  <si>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</si>
  <si>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</si>
  <si>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</si>
  <si>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</si>
  <si>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</si>
  <si>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</si>
  <si>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</si>
  <si>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</si>
  <si>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</si>
  <si>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</si>
  <si>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</si>
  <si>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</si>
  <si>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</si>
  <si>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</si>
  <si>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</si>
  <si>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</si>
  <si>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</si>
  <si>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</si>
  <si>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</si>
  <si>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</si>
  <si>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</si>
  <si>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</si>
  <si>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</si>
  <si>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</si>
  <si>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</si>
  <si>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</si>
  <si>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</si>
  <si>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</si>
  <si>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</si>
  <si>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</si>
  <si>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</si>
  <si>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</si>
  <si>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</si>
  <si>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</si>
  <si>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</si>
  <si>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</si>
  <si>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</si>
  <si>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</si>
  <si>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</si>
  <si>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</si>
  <si>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</si>
  <si>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</si>
  <si>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</si>
  <si>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</si>
  <si>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</si>
  <si>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</si>
  <si>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</si>
  <si>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</si>
  <si>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</si>
  <si>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</si>
  <si>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</si>
  <si>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</si>
  <si>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</si>
  <si>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</si>
  <si>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</si>
  <si>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</si>
  <si>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</si>
  <si>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</si>
  <si>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</si>
  <si>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</si>
  <si>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</si>
  <si>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</si>
  <si>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</si>
  <si>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</si>
  <si>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</si>
  <si>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</si>
  <si>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</si>
  <si>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</si>
  <si>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</si>
  <si>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</si>
  <si>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</si>
  <si>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</si>
  <si>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</si>
  <si>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</si>
  <si>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</si>
  <si>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</si>
  <si>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</si>
  <si>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</si>
  <si>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</si>
  <si>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</si>
  <si>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</si>
  <si>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</si>
  <si>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</si>
  <si>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</si>
  <si>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</si>
  <si>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</si>
  <si>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</si>
  <si>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</si>
  <si>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</si>
  <si>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</si>
  <si>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</si>
  <si>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</si>
  <si>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</si>
  <si>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</si>
  <si>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</si>
  <si>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</si>
  <si>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</si>
  <si>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</si>
  <si>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</si>
  <si>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</si>
  <si>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</si>
  <si>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</si>
  <si>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</si>
  <si>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</si>
  <si>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</si>
  <si>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</si>
  <si>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</si>
  <si>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</si>
  <si>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</si>
  <si>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</si>
  <si>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</si>
  <si>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</si>
  <si>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</si>
  <si>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</si>
  <si>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</si>
  <si>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</si>
  <si>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</si>
  <si>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</si>
  <si>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</si>
  <si>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</si>
  <si>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</si>
  <si>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</si>
  <si>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</si>
  <si>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</si>
  <si>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</si>
  <si>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</si>
  <si>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</si>
  <si>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</si>
  <si>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</si>
  <si>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</si>
  <si>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</si>
  <si>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</si>
  <si>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</si>
  <si>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</si>
  <si>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</si>
  <si>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</si>
  <si>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</si>
  <si>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</si>
  <si>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</si>
  <si>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</si>
  <si>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</si>
  <si>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</si>
  <si>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</si>
  <si>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</si>
  <si>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</si>
  <si>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</si>
  <si>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</si>
  <si>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</si>
  <si>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</si>
  <si>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</si>
  <si>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</si>
  <si>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</si>
  <si>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</si>
  <si>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</si>
  <si>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</si>
  <si>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</si>
  <si>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</si>
  <si>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</si>
  <si>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</si>
  <si>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</si>
  <si>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</si>
  <si>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</si>
  <si>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</si>
  <si>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</si>
  <si>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</si>
  <si>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</si>
  <si>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</si>
  <si>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</si>
  <si>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</si>
  <si>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</si>
  <si>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</si>
  <si>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</si>
  <si>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</si>
  <si>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</si>
  <si>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</si>
  <si>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</si>
  <si>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</si>
  <si>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</si>
  <si>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</si>
  <si>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</si>
  <si>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</si>
  <si>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</si>
  <si>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</si>
  <si>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</si>
  <si>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</si>
  <si>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</si>
  <si>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</si>
  <si>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</si>
  <si>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</si>
  <si>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</si>
  <si>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</si>
  <si>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</si>
  <si>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</si>
  <si>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</si>
  <si>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</si>
  <si>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</si>
  <si>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</si>
  <si>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</si>
  <si>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</si>
  <si>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</si>
  <si>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</si>
  <si>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</si>
  <si>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</si>
  <si>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</si>
  <si>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</si>
  <si>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</si>
  <si>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</si>
  <si>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</si>
  <si>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</si>
  <si>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</si>
  <si>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</si>
  <si>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</si>
  <si>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</si>
  <si>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</si>
  <si>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</si>
  <si>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</si>
  <si>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</si>
  <si>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</si>
  <si>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</si>
  <si>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</si>
  <si>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</si>
  <si>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</si>
  <si>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</si>
  <si>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</si>
  <si>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</si>
  <si>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</si>
  <si>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</si>
  <si>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</si>
  <si>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</si>
  <si>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</si>
  <si>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</si>
  <si>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</si>
  <si>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</si>
  <si>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</si>
  <si>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</si>
  <si>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</si>
  <si>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</si>
  <si>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</si>
  <si>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</si>
  <si>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</si>
  <si>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</si>
  <si>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</si>
  <si>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</si>
  <si>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</si>
  <si>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</si>
  <si>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</si>
  <si>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</si>
  <si>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</si>
  <si>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</si>
  <si>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</si>
  <si>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</si>
  <si>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</si>
  <si>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</si>
  <si>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</si>
  <si>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</si>
  <si>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</si>
  <si>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</si>
  <si>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</si>
  <si>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</si>
  <si>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</si>
  <si>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</si>
  <si>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</si>
  <si>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</si>
  <si>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</si>
  <si>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</si>
  <si>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</si>
  <si>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</si>
  <si>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</si>
  <si>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</si>
  <si>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</si>
  <si>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</si>
  <si>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</si>
  <si>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</si>
  <si>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</si>
  <si>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</si>
  <si>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</si>
  <si>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</si>
  <si>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</si>
  <si>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</si>
  <si>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</si>
  <si>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</si>
  <si>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</si>
  <si>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</si>
  <si>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</si>
  <si>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</si>
  <si>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</si>
  <si>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</si>
  <si>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</si>
  <si>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</si>
  <si>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</si>
  <si>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</si>
  <si>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</si>
  <si>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</si>
  <si>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</si>
  <si>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</si>
  <si>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</si>
  <si>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</si>
  <si>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</si>
  <si>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</si>
  <si>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</si>
  <si>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</si>
  <si>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</si>
  <si>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</si>
  <si>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</si>
  <si>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</si>
  <si>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</si>
  <si>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</si>
  <si>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</si>
  <si>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</si>
  <si>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</si>
  <si>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</si>
  <si>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</si>
  <si>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</si>
  <si>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</si>
  <si>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</si>
  <si>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</si>
  <si>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</si>
  <si>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</si>
  <si>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</si>
  <si>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</si>
  <si>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</si>
  <si>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</si>
  <si>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</si>
  <si>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</si>
  <si>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</si>
  <si>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</si>
  <si>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</si>
  <si>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</si>
  <si>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</si>
  <si>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</si>
  <si>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</si>
  <si>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</si>
  <si>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</si>
  <si>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</si>
  <si>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</si>
  <si>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</si>
  <si>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</si>
  <si>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</si>
  <si>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</si>
  <si>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</si>
  <si>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</si>
  <si>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</si>
  <si>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</si>
  <si>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</si>
  <si>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</si>
  <si>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</si>
  <si>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</si>
  <si>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</si>
  <si>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</si>
  <si>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</si>
  <si>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</si>
  <si>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</si>
  <si>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</si>
  <si>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</si>
  <si>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</si>
  <si>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</si>
  <si>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</si>
  <si>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</si>
  <si>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</si>
  <si>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</si>
  <si>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</si>
  <si>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</si>
  <si>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</si>
  <si>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</si>
  <si>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</si>
  <si>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</si>
  <si>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</si>
  <si>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</si>
  <si>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</si>
  <si>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</si>
  <si>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</si>
  <si>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</si>
  <si>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</si>
  <si>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</si>
  <si>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</si>
  <si>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</si>
  <si>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</si>
  <si>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</si>
  <si>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</si>
  <si>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</si>
  <si>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</si>
  <si>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</si>
  <si>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</si>
  <si>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</si>
  <si>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</si>
  <si>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</si>
  <si>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</si>
  <si>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</si>
  <si>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</si>
  <si>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</si>
  <si>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</si>
  <si>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</si>
  <si>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</si>
  <si>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</si>
  <si>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</si>
  <si>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</si>
  <si>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</si>
  <si>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</si>
  <si>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</si>
  <si>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</si>
  <si>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</si>
  <si>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</si>
  <si>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</si>
  <si>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</si>
  <si>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</si>
  <si>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</si>
  <si>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</si>
  <si>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</si>
  <si>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</si>
  <si>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</si>
  <si>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</si>
  <si>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</si>
  <si>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</si>
  <si>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</si>
  <si>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</si>
  <si>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</si>
  <si>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</si>
  <si>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</si>
  <si>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</si>
  <si>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</si>
  <si>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</si>
  <si>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</si>
  <si>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</si>
  <si>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</si>
  <si>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</si>
  <si>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</si>
  <si>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</si>
  <si>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</si>
  <si>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</si>
  <si>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</si>
  <si>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</si>
  <si>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</si>
  <si>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</si>
  <si>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</si>
  <si>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</si>
  <si>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</si>
  <si>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</si>
  <si>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</si>
  <si>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</si>
  <si>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</si>
  <si>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</si>
  <si>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</si>
  <si>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</si>
  <si>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</si>
  <si>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</si>
  <si>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</si>
  <si>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</si>
  <si>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</si>
  <si>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</si>
  <si>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</si>
  <si>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</si>
  <si>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</si>
  <si>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</si>
  <si>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</si>
  <si>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</si>
  <si>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</si>
  <si>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</si>
  <si>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</si>
  <si>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</si>
  <si>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</si>
  <si>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</si>
  <si>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</si>
  <si>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</si>
  <si>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</si>
  <si>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</si>
  <si>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</si>
  <si>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</si>
  <si>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</si>
  <si>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</si>
  <si>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</si>
  <si>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</si>
  <si>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</si>
  <si>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</si>
  <si>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</si>
  <si>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</si>
  <si>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</si>
  <si>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</si>
  <si>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</si>
  <si>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</si>
  <si>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</si>
  <si>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</si>
  <si>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</si>
  <si>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</si>
  <si>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</si>
  <si>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</si>
  <si>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</si>
  <si>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</si>
  <si>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</si>
  <si>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</si>
  <si>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</si>
  <si>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</si>
  <si>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</si>
  <si>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</si>
  <si>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</si>
  <si>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</si>
  <si>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</si>
  <si>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</si>
  <si>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</si>
  <si>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</si>
  <si>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</si>
  <si>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</si>
  <si>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</si>
  <si>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</si>
  <si>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</si>
  <si>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</si>
  <si>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</si>
  <si>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</si>
  <si>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</si>
  <si>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</si>
  <si>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</si>
  <si>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</si>
  <si>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</si>
  <si>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</si>
  <si>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</si>
  <si>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</si>
  <si>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</si>
  <si>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</si>
  <si>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</si>
  <si>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</si>
  <si>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</si>
  <si>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</si>
  <si>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</si>
  <si>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</si>
  <si>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</si>
  <si>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</si>
  <si>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</si>
  <si>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</si>
  <si>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</si>
  <si>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</si>
  <si>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</si>
  <si>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</si>
  <si>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</si>
  <si>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</si>
  <si>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</si>
  <si>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</si>
  <si>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</si>
  <si>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</si>
  <si>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</si>
  <si>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</si>
  <si>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</si>
  <si>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</si>
  <si>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</si>
  <si>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</si>
  <si>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</si>
  <si>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</si>
  <si>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</si>
  <si>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</si>
  <si>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</si>
  <si>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</si>
  <si>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</si>
  <si>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</si>
  <si>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</si>
  <si>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</si>
  <si>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</si>
  <si>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</si>
  <si>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</si>
  <si>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</si>
  <si>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</si>
  <si>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</si>
  <si>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</si>
  <si>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</si>
  <si>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</si>
  <si>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</si>
  <si>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</si>
  <si>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</si>
  <si>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</si>
  <si>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</si>
  <si>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</si>
  <si>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</si>
  <si>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</si>
  <si>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</si>
  <si>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</si>
  <si>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</si>
  <si>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</si>
  <si>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</si>
  <si>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</si>
  <si>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</si>
  <si>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</si>
  <si>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</si>
  <si>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</si>
  <si>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</si>
  <si>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</si>
  <si>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</si>
  <si>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</si>
  <si>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</si>
  <si>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</si>
  <si>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</si>
  <si>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</si>
  <si>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</si>
  <si>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</si>
  <si>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</si>
  <si>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</si>
  <si>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</si>
  <si>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</si>
  <si>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</si>
  <si>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</si>
  <si>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</si>
  <si>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</si>
  <si>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</si>
  <si>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</si>
  <si>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</si>
  <si>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</si>
  <si>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</si>
  <si>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</si>
  <si>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</si>
  <si>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</si>
  <si>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</si>
  <si>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</si>
  <si>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</si>
  <si>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</si>
  <si>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</si>
  <si>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</si>
  <si>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</si>
  <si>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</si>
  <si>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</si>
  <si>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</si>
  <si>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</si>
  <si>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</si>
  <si>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</si>
  <si>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</si>
  <si>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</si>
  <si>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</si>
  <si>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</si>
  <si>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</si>
  <si>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</si>
  <si>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</si>
  <si>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</si>
  <si>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</si>
  <si>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</si>
  <si>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</si>
  <si>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</si>
  <si>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</si>
  <si>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</si>
  <si>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</si>
  <si>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</si>
  <si>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</si>
  <si>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</si>
  <si>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</si>
  <si>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</si>
  <si>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</si>
  <si>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</si>
  <si>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</si>
  <si>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</si>
  <si>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</si>
  <si>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</si>
  <si>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</si>
  <si>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</si>
  <si>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</si>
  <si>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</si>
  <si>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</si>
  <si>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</si>
  <si>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</si>
  <si>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</si>
  <si>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</si>
  <si>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</si>
  <si>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</si>
  <si>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</si>
  <si>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</si>
  <si>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</si>
  <si>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</si>
  <si>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</si>
  <si>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</si>
  <si>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</si>
  <si>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</si>
  <si>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</si>
  <si>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</si>
  <si>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</si>
  <si>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</si>
  <si>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</si>
  <si>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</si>
  <si>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</si>
  <si>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</si>
  <si>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</si>
  <si>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</si>
  <si>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</si>
  <si>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</si>
  <si>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</si>
  <si>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</si>
  <si>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</si>
  <si>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</si>
  <si>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</si>
  <si>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</si>
  <si>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</si>
  <si>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</si>
  <si>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</si>
  <si>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</si>
  <si>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</si>
  <si>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</si>
  <si>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</si>
  <si>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</si>
  <si>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</si>
  <si>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</si>
  <si>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</si>
  <si>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</si>
  <si>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</si>
  <si>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</si>
  <si>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</si>
  <si>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</si>
  <si>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</si>
  <si>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</si>
  <si>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</si>
  <si>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</si>
  <si>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</si>
  <si>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</si>
  <si>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</si>
  <si>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</si>
  <si>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</si>
  <si>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</si>
  <si>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</si>
  <si>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</si>
  <si>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</si>
  <si>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</si>
  <si>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</si>
  <si>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</si>
  <si>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</si>
  <si>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</si>
  <si>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</si>
  <si>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</si>
  <si>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</si>
  <si>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</si>
  <si>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</si>
  <si>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</si>
  <si>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</si>
  <si>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</si>
  <si>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</si>
  <si>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</si>
  <si>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</si>
  <si>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</si>
  <si>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</si>
  <si>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</si>
  <si>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</si>
  <si>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</si>
  <si>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</si>
  <si>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</si>
  <si>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</si>
  <si>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</si>
  <si>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15.004.0104-0</t>
  </si>
  <si>
    <t>15.004.0104-A</t>
  </si>
  <si>
    <t>15.004.0105-0</t>
  </si>
  <si>
    <t>15.004.0105-A</t>
  </si>
  <si>
    <t>15.004.0108-0</t>
  </si>
  <si>
    <t>15.004.0108-A</t>
  </si>
  <si>
    <t>15.004.0110-0</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</si>
  <si>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</si>
  <si>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</si>
  <si>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</si>
  <si>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</si>
  <si>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</si>
  <si>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</si>
  <si>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</si>
  <si>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</si>
  <si>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</si>
  <si>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</si>
  <si>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</si>
  <si>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</si>
  <si>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</si>
  <si>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</si>
  <si>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</si>
  <si>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</si>
  <si>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</si>
  <si>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</si>
  <si>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</si>
  <si>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</si>
  <si>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</si>
  <si>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</si>
  <si>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</si>
  <si>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</si>
  <si>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</si>
  <si>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15.004.0180-0</t>
  </si>
  <si>
    <t>15.004.0180-A</t>
  </si>
  <si>
    <t>15.004.0181-0</t>
  </si>
  <si>
    <t>15.004.0190-0</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</si>
  <si>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</si>
  <si>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</si>
  <si>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</si>
  <si>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</si>
  <si>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</si>
  <si>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</si>
  <si>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</si>
  <si>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</si>
  <si>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</si>
  <si>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</si>
  <si>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</si>
  <si>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</si>
  <si>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</si>
  <si>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</si>
  <si>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</si>
  <si>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</si>
  <si>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</si>
  <si>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</si>
  <si>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</si>
  <si>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</si>
  <si>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</si>
  <si>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</si>
  <si>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</si>
  <si>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</si>
  <si>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</si>
  <si>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</si>
  <si>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</si>
  <si>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</si>
  <si>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</si>
  <si>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</si>
  <si>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</si>
  <si>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</si>
  <si>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</si>
  <si>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</si>
  <si>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</si>
  <si>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</si>
  <si>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</si>
  <si>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</si>
  <si>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</si>
  <si>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</si>
  <si>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</si>
  <si>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</si>
  <si>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</si>
  <si>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</si>
  <si>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</si>
  <si>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</si>
  <si>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</si>
  <si>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</si>
  <si>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</si>
  <si>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</si>
  <si>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</si>
  <si>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</si>
  <si>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</si>
  <si>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</si>
  <si>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</si>
  <si>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</si>
  <si>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</si>
  <si>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</si>
  <si>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</si>
  <si>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</si>
  <si>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</si>
  <si>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</si>
  <si>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</si>
  <si>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</si>
  <si>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</si>
  <si>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</si>
  <si>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</si>
  <si>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</si>
  <si>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</si>
  <si>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</si>
  <si>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</si>
  <si>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</si>
  <si>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</si>
  <si>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</si>
  <si>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</si>
  <si>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</si>
  <si>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</si>
  <si>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15.005.0201-0</t>
  </si>
  <si>
    <t>15.005.0202-0</t>
  </si>
  <si>
    <t>15.005.0202-A</t>
  </si>
  <si>
    <t>15.005.0203-0</t>
  </si>
  <si>
    <t>15.005.0203-A</t>
  </si>
  <si>
    <t>15.005.0204-0</t>
  </si>
  <si>
    <t>15.005.0204-A</t>
  </si>
  <si>
    <t>15.005.0205-0</t>
  </si>
  <si>
    <t>15.005.0206-0</t>
  </si>
  <si>
    <t>15.005.0207-0</t>
  </si>
  <si>
    <t>15.005.0207-A</t>
  </si>
  <si>
    <t>15.005.0208-0</t>
  </si>
  <si>
    <t>15.005.0208-A</t>
  </si>
  <si>
    <t>15.005.0209-0</t>
  </si>
  <si>
    <t>15.005.0209-A</t>
  </si>
  <si>
    <t>15.005.0253-0</t>
  </si>
  <si>
    <t>15.005.0253-A</t>
  </si>
  <si>
    <t>15.005.0255-0</t>
  </si>
  <si>
    <t>15.005.0260-0</t>
  </si>
  <si>
    <t>15.005.0260-A</t>
  </si>
  <si>
    <t>15.005.0275-0</t>
  </si>
  <si>
    <t>15.005.0275-A</t>
  </si>
  <si>
    <t>15.005.0278-0</t>
  </si>
  <si>
    <t>15.005.0278-A</t>
  </si>
  <si>
    <t>15.005.0280-0</t>
  </si>
  <si>
    <t>15.005.0280-A</t>
  </si>
  <si>
    <t>15.006.0010-0</t>
  </si>
  <si>
    <t>15.006.0010-A</t>
  </si>
  <si>
    <t>15.006.0012-0</t>
  </si>
  <si>
    <t>15.006.0015-0</t>
  </si>
  <si>
    <t>15.006.0015-A</t>
  </si>
  <si>
    <t>15.006.0016-0</t>
  </si>
  <si>
    <t>15.006.0016-A</t>
  </si>
  <si>
    <t>15.006.0035-0</t>
  </si>
  <si>
    <t>15.006.0040-0</t>
  </si>
  <si>
    <t>15.006.0040-A</t>
  </si>
  <si>
    <t>15.006.0045-0</t>
  </si>
  <si>
    <t>15.006.0045-A</t>
  </si>
  <si>
    <t>15.007.0208-0</t>
  </si>
  <si>
    <t>15.007.0209-0</t>
  </si>
  <si>
    <t>15.007.0209-A</t>
  </si>
  <si>
    <t>15.007.0210-0</t>
  </si>
  <si>
    <t>15.007.0210-A</t>
  </si>
  <si>
    <t>15.007.0214-0</t>
  </si>
  <si>
    <t>15.007.0214-A</t>
  </si>
  <si>
    <t>15.007.0216-0</t>
  </si>
  <si>
    <t>15.007.0216-A</t>
  </si>
  <si>
    <t>15.007.0218-0</t>
  </si>
  <si>
    <t>15.007.0218-A</t>
  </si>
  <si>
    <t>15.007.0250-0</t>
  </si>
  <si>
    <t>15.007.0250-A</t>
  </si>
  <si>
    <t>15.007.0260-A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</si>
  <si>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</si>
  <si>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</si>
  <si>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</si>
  <si>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</si>
  <si>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</si>
  <si>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</si>
  <si>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</si>
  <si>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</si>
  <si>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</si>
  <si>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</si>
  <si>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</si>
  <si>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</si>
  <si>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</si>
  <si>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</si>
  <si>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</si>
  <si>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</si>
  <si>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</si>
  <si>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</si>
  <si>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</si>
  <si>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</si>
  <si>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</si>
  <si>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</si>
  <si>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</si>
  <si>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</si>
  <si>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</si>
  <si>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</si>
  <si>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</si>
  <si>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</si>
  <si>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</si>
  <si>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</si>
  <si>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</si>
  <si>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</si>
  <si>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</si>
  <si>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</si>
  <si>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</si>
  <si>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</si>
  <si>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</si>
  <si>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</si>
  <si>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</si>
  <si>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</si>
  <si>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</si>
  <si>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</si>
  <si>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</si>
  <si>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</si>
  <si>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</si>
  <si>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</si>
  <si>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</si>
  <si>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</si>
  <si>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</si>
  <si>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15.007.0507-0</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</si>
  <si>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</si>
  <si>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</si>
  <si>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</si>
  <si>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</si>
  <si>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</si>
  <si>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</si>
  <si>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</si>
  <si>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</si>
  <si>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</si>
  <si>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</si>
  <si>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</si>
  <si>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</si>
  <si>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</si>
  <si>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</si>
  <si>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</si>
  <si>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</si>
  <si>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</si>
  <si>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</si>
  <si>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</si>
  <si>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</si>
  <si>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</si>
  <si>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</si>
  <si>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</si>
  <si>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</si>
  <si>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</si>
  <si>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</si>
  <si>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</si>
  <si>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</si>
  <si>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</si>
  <si>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</si>
  <si>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</si>
  <si>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</si>
  <si>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</si>
  <si>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</si>
  <si>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</si>
  <si>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</si>
  <si>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</si>
  <si>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</si>
  <si>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</si>
  <si>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</si>
  <si>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</si>
  <si>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</si>
  <si>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</si>
  <si>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</si>
  <si>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</si>
  <si>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</si>
  <si>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</si>
  <si>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</si>
  <si>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</si>
  <si>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</si>
  <si>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</si>
  <si>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</si>
  <si>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</si>
  <si>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</si>
  <si>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</si>
  <si>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</si>
  <si>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</si>
  <si>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15.007.0572-0</t>
  </si>
  <si>
    <t>15.007.0572-A</t>
  </si>
  <si>
    <t>15.007.0575-0</t>
  </si>
  <si>
    <t>15.007.0600-0</t>
  </si>
  <si>
    <t>15.007.0605-0</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</si>
  <si>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</si>
  <si>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</si>
  <si>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</si>
  <si>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</si>
  <si>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</si>
  <si>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</si>
  <si>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</si>
  <si>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</si>
  <si>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</si>
  <si>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</si>
  <si>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</si>
  <si>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</si>
  <si>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</si>
  <si>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</si>
  <si>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</si>
  <si>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</si>
  <si>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</si>
  <si>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</si>
  <si>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</si>
  <si>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</si>
  <si>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</si>
  <si>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</si>
  <si>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</si>
  <si>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</si>
  <si>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</si>
  <si>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</si>
  <si>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</si>
  <si>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</si>
  <si>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</si>
  <si>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</si>
  <si>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</si>
  <si>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</si>
  <si>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</si>
  <si>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</si>
  <si>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</si>
  <si>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</si>
  <si>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</si>
  <si>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</si>
  <si>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</si>
  <si>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</si>
  <si>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</si>
  <si>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</si>
  <si>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</si>
  <si>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</si>
  <si>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</si>
  <si>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</si>
  <si>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</si>
  <si>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</si>
  <si>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</si>
  <si>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</si>
  <si>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</si>
  <si>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15.008.0090-0</t>
  </si>
  <si>
    <t>15.008.0095-0</t>
  </si>
  <si>
    <t>15.008.0095-A</t>
  </si>
  <si>
    <t>15.008.0100-0</t>
  </si>
  <si>
    <t>15.008.0100-A</t>
  </si>
  <si>
    <t>15.008.0105-0</t>
  </si>
  <si>
    <t>15.008.0110-0</t>
  </si>
  <si>
    <t>15.008.0110-A</t>
  </si>
  <si>
    <t>15.008.0112-0</t>
  </si>
  <si>
    <t>15.008.0112-A</t>
  </si>
  <si>
    <t>15.008.0115-0</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</si>
  <si>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</si>
  <si>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</si>
  <si>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</si>
  <si>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</si>
  <si>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</si>
  <si>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</si>
  <si>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</si>
  <si>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</si>
  <si>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</si>
  <si>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</si>
  <si>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</si>
  <si>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</si>
  <si>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</si>
  <si>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</si>
  <si>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</si>
  <si>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</si>
  <si>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</si>
  <si>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</si>
  <si>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</si>
  <si>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</si>
  <si>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</si>
  <si>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</si>
  <si>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</si>
  <si>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</si>
  <si>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</si>
  <si>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</si>
  <si>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</si>
  <si>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</si>
  <si>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</si>
  <si>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</si>
  <si>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</si>
  <si>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</si>
  <si>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</si>
  <si>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</si>
  <si>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</si>
  <si>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</si>
  <si>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</si>
  <si>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</si>
  <si>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</si>
  <si>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</si>
  <si>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</si>
  <si>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</si>
  <si>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</si>
  <si>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</si>
  <si>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</si>
  <si>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</si>
  <si>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</si>
  <si>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</si>
  <si>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</si>
  <si>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</si>
  <si>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</si>
  <si>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</si>
  <si>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</si>
  <si>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</si>
  <si>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</si>
  <si>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</si>
  <si>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</si>
  <si>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</si>
  <si>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</si>
  <si>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</si>
  <si>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</si>
  <si>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</si>
  <si>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</si>
  <si>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</si>
  <si>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</si>
  <si>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</si>
  <si>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</si>
  <si>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</si>
  <si>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</si>
  <si>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</si>
  <si>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</si>
  <si>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</si>
  <si>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</si>
  <si>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</si>
  <si>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</si>
  <si>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</si>
  <si>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</si>
  <si>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</si>
  <si>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</si>
  <si>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</si>
  <si>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</si>
  <si>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</si>
  <si>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</si>
  <si>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</si>
  <si>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</si>
  <si>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</si>
  <si>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</si>
  <si>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</si>
  <si>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</si>
  <si>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</si>
  <si>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</si>
  <si>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</si>
  <si>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</si>
  <si>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</si>
  <si>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</si>
  <si>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</si>
  <si>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</si>
  <si>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</si>
  <si>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</si>
  <si>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</si>
  <si>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</si>
  <si>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</si>
  <si>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</si>
  <si>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</si>
  <si>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</si>
  <si>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</si>
  <si>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</si>
  <si>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</si>
  <si>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</si>
  <si>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</si>
  <si>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</si>
  <si>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</si>
  <si>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</si>
  <si>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</si>
  <si>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</si>
  <si>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</si>
  <si>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</si>
  <si>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</si>
  <si>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</si>
  <si>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</si>
  <si>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</si>
  <si>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</si>
  <si>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</si>
  <si>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</si>
  <si>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</si>
  <si>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</si>
  <si>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</si>
  <si>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</si>
  <si>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</si>
  <si>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</si>
  <si>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</si>
  <si>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</si>
  <si>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</si>
  <si>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</si>
  <si>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</si>
  <si>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</si>
  <si>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</si>
  <si>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</si>
  <si>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</si>
  <si>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</si>
  <si>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</si>
  <si>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</si>
  <si>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</si>
  <si>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</si>
  <si>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</si>
  <si>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</si>
  <si>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</si>
  <si>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</si>
  <si>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</si>
  <si>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</si>
  <si>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</si>
  <si>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</si>
  <si>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</si>
  <si>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</si>
  <si>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</si>
  <si>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</si>
  <si>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</si>
  <si>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</si>
  <si>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</si>
  <si>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</si>
  <si>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</si>
  <si>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</si>
  <si>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</si>
  <si>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</si>
  <si>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</si>
  <si>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</si>
  <si>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</si>
  <si>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</si>
  <si>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</si>
  <si>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</si>
  <si>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</si>
  <si>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</si>
  <si>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</si>
  <si>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</si>
  <si>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</si>
  <si>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</si>
  <si>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</si>
  <si>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</si>
  <si>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</si>
  <si>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</si>
  <si>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</si>
  <si>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</si>
  <si>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</si>
  <si>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</si>
  <si>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</si>
  <si>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</si>
  <si>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</si>
  <si>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</si>
  <si>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</si>
  <si>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</si>
  <si>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</si>
  <si>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</si>
  <si>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</si>
  <si>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</si>
  <si>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</si>
  <si>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</si>
  <si>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</si>
  <si>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</si>
  <si>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</si>
  <si>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</si>
  <si>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</si>
  <si>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</si>
  <si>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</si>
  <si>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</si>
  <si>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</si>
  <si>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</si>
  <si>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</si>
  <si>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</si>
  <si>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</si>
  <si>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</si>
  <si>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</si>
  <si>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</si>
  <si>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</si>
  <si>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</si>
  <si>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</si>
  <si>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</si>
  <si>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</si>
  <si>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</si>
  <si>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</si>
  <si>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</si>
  <si>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</si>
  <si>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</si>
  <si>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</si>
  <si>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</si>
  <si>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</si>
  <si>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</si>
  <si>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</si>
  <si>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</si>
  <si>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</si>
  <si>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</si>
  <si>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</si>
  <si>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</si>
  <si>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</si>
  <si>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</si>
  <si>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</si>
  <si>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</si>
  <si>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</si>
  <si>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</si>
  <si>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</si>
  <si>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</si>
  <si>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</si>
  <si>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</si>
  <si>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</si>
  <si>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</si>
  <si>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</si>
  <si>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</si>
  <si>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</si>
  <si>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</si>
  <si>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</si>
  <si>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</si>
  <si>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</si>
  <si>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</si>
  <si>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</si>
  <si>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</si>
  <si>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</si>
  <si>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</si>
  <si>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</si>
  <si>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</si>
  <si>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</si>
  <si>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</si>
  <si>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</si>
  <si>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</si>
  <si>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</si>
  <si>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</si>
  <si>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</si>
  <si>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</si>
  <si>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</si>
  <si>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</si>
  <si>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</si>
  <si>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</si>
  <si>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</si>
  <si>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</si>
  <si>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</si>
  <si>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</si>
  <si>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</si>
  <si>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</si>
  <si>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</si>
  <si>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</si>
  <si>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</si>
  <si>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</si>
  <si>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</si>
  <si>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</si>
  <si>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</si>
  <si>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</si>
  <si>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</si>
  <si>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</si>
  <si>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</si>
  <si>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</si>
  <si>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</si>
  <si>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</si>
  <si>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</si>
  <si>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</si>
  <si>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</si>
  <si>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</si>
  <si>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</si>
  <si>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</si>
  <si>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</si>
  <si>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</si>
  <si>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</si>
  <si>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</si>
  <si>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</si>
  <si>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</si>
  <si>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</si>
  <si>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</si>
  <si>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</si>
  <si>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</si>
  <si>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</si>
  <si>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</si>
  <si>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</si>
  <si>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</si>
  <si>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</si>
  <si>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</si>
  <si>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</si>
  <si>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</si>
  <si>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</si>
  <si>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</si>
  <si>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</si>
  <si>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</si>
  <si>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</si>
  <si>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</si>
  <si>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</si>
  <si>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</si>
  <si>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</si>
  <si>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</si>
  <si>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</si>
  <si>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</si>
  <si>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</si>
  <si>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</si>
  <si>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</si>
  <si>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</si>
  <si>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</si>
  <si>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</si>
  <si>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</si>
  <si>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</si>
  <si>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</si>
  <si>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</si>
  <si>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</si>
  <si>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</si>
  <si>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</si>
  <si>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</si>
  <si>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</si>
  <si>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</si>
  <si>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</si>
  <si>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</si>
  <si>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</si>
  <si>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</si>
  <si>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</si>
  <si>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</si>
  <si>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</si>
  <si>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</si>
  <si>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</si>
  <si>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</si>
  <si>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</si>
  <si>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</si>
  <si>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</si>
  <si>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</si>
  <si>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</si>
  <si>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</si>
  <si>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</si>
  <si>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</si>
  <si>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</si>
  <si>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</si>
  <si>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</si>
  <si>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</si>
  <si>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</si>
  <si>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</si>
  <si>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</si>
  <si>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</si>
  <si>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</si>
  <si>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</si>
  <si>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</si>
  <si>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</si>
  <si>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</si>
  <si>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</si>
  <si>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</si>
  <si>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</si>
  <si>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</si>
  <si>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</si>
  <si>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</si>
  <si>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</si>
  <si>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</si>
  <si>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</si>
  <si>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</si>
  <si>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</si>
  <si>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</si>
  <si>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</si>
  <si>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</si>
  <si>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</si>
  <si>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</si>
  <si>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</si>
  <si>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</si>
  <si>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</si>
  <si>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</si>
  <si>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</si>
  <si>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</si>
  <si>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</si>
  <si>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</si>
  <si>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</si>
  <si>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</si>
  <si>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</si>
  <si>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</si>
  <si>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</si>
  <si>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</si>
  <si>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</si>
  <si>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</si>
  <si>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</si>
  <si>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</si>
  <si>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</si>
  <si>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</si>
  <si>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</si>
  <si>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</si>
  <si>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</si>
  <si>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</si>
  <si>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</si>
  <si>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</si>
  <si>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</si>
  <si>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</si>
  <si>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</si>
  <si>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</si>
  <si>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</si>
  <si>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</si>
  <si>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</si>
  <si>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</si>
  <si>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</si>
  <si>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</si>
  <si>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</si>
  <si>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</si>
  <si>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</si>
  <si>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</si>
  <si>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</si>
  <si>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</si>
  <si>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</si>
  <si>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</si>
  <si>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</si>
  <si>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</si>
  <si>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</si>
  <si>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</si>
  <si>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</si>
  <si>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</si>
  <si>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</si>
  <si>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</si>
  <si>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</si>
  <si>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</si>
  <si>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</si>
  <si>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</si>
  <si>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</si>
  <si>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</si>
  <si>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</si>
  <si>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</si>
  <si>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</si>
  <si>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15.015.0204-0</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</si>
  <si>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</si>
  <si>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</si>
  <si>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</si>
  <si>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</si>
  <si>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</si>
  <si>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</si>
  <si>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</si>
  <si>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</si>
  <si>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</si>
  <si>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</si>
  <si>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</si>
  <si>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</si>
  <si>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</si>
  <si>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</si>
  <si>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</si>
  <si>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</si>
  <si>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</si>
  <si>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</si>
  <si>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</si>
  <si>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</si>
  <si>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</si>
  <si>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</si>
  <si>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</si>
  <si>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</si>
  <si>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</si>
  <si>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</si>
  <si>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</si>
  <si>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15.015.0255-0</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</si>
  <si>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</si>
  <si>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</si>
  <si>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</si>
  <si>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</si>
  <si>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</si>
  <si>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</si>
  <si>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</si>
  <si>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</si>
  <si>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</si>
  <si>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</si>
  <si>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</si>
  <si>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</si>
  <si>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</si>
  <si>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</si>
  <si>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</si>
  <si>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</si>
  <si>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</si>
  <si>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</si>
  <si>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</si>
  <si>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</si>
  <si>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</si>
  <si>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</si>
  <si>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</si>
  <si>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</si>
  <si>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</si>
  <si>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</si>
  <si>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</si>
  <si>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</si>
  <si>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</si>
  <si>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</si>
  <si>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</si>
  <si>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</si>
  <si>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</si>
  <si>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</si>
  <si>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</si>
  <si>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</si>
  <si>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</si>
  <si>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</si>
  <si>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</si>
  <si>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</si>
  <si>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</si>
  <si>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</si>
  <si>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</si>
  <si>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</si>
  <si>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</si>
  <si>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</si>
  <si>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</si>
  <si>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</si>
  <si>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</si>
  <si>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</si>
  <si>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</si>
  <si>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</si>
  <si>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</si>
  <si>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</si>
  <si>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</si>
  <si>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</si>
  <si>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</si>
  <si>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</si>
  <si>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</si>
  <si>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</si>
  <si>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</si>
  <si>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</si>
  <si>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</si>
  <si>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</si>
  <si>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</si>
  <si>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</si>
  <si>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</si>
  <si>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</si>
  <si>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</si>
  <si>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</si>
  <si>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</si>
  <si>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</si>
  <si>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</si>
  <si>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</si>
  <si>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</si>
  <si>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</si>
  <si>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</si>
  <si>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</si>
  <si>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</si>
  <si>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</si>
  <si>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</si>
  <si>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</si>
  <si>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</si>
  <si>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</si>
  <si>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</si>
  <si>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</si>
  <si>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</si>
  <si>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</si>
  <si>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</si>
  <si>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</si>
  <si>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</si>
  <si>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</si>
  <si>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</si>
  <si>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</si>
  <si>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</si>
  <si>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</si>
  <si>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</si>
  <si>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</si>
  <si>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</si>
  <si>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</si>
  <si>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</si>
  <si>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</si>
  <si>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</si>
  <si>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</si>
  <si>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</si>
  <si>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</si>
  <si>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</si>
  <si>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</si>
  <si>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</si>
  <si>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</si>
  <si>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</si>
  <si>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</si>
  <si>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</si>
  <si>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</si>
  <si>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</si>
  <si>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</si>
  <si>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</si>
  <si>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</si>
  <si>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</si>
  <si>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</si>
  <si>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</si>
  <si>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</si>
  <si>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</si>
  <si>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</si>
  <si>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</si>
  <si>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</si>
  <si>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</si>
  <si>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</si>
  <si>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</si>
  <si>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</si>
  <si>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</si>
  <si>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</si>
  <si>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</si>
  <si>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</si>
  <si>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</si>
  <si>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</si>
  <si>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</si>
  <si>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</si>
  <si>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</si>
  <si>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</si>
  <si>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</si>
  <si>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</si>
  <si>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</si>
  <si>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</si>
  <si>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</si>
  <si>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</si>
  <si>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</si>
  <si>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</si>
  <si>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</si>
  <si>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</si>
  <si>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</si>
  <si>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</si>
  <si>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</si>
  <si>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</si>
  <si>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</si>
  <si>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</si>
  <si>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</si>
  <si>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</si>
  <si>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</si>
  <si>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</si>
  <si>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</si>
  <si>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</si>
  <si>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</si>
  <si>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</si>
  <si>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</si>
  <si>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</si>
  <si>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</si>
  <si>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</si>
  <si>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</si>
  <si>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</si>
  <si>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</si>
  <si>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</si>
  <si>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</si>
  <si>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</si>
  <si>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</si>
  <si>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</si>
  <si>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</si>
  <si>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</si>
  <si>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</si>
  <si>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</si>
  <si>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</si>
  <si>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</si>
  <si>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</si>
  <si>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</si>
  <si>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</si>
  <si>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</si>
  <si>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</si>
  <si>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</si>
  <si>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</si>
  <si>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</si>
  <si>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</si>
  <si>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</si>
  <si>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</si>
  <si>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</si>
  <si>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</si>
  <si>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</si>
  <si>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</si>
  <si>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</si>
  <si>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</si>
  <si>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</si>
  <si>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</si>
  <si>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</si>
  <si>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</si>
  <si>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</si>
  <si>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</si>
  <si>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</si>
  <si>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</si>
  <si>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</si>
  <si>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</si>
  <si>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</si>
  <si>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</si>
  <si>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</si>
  <si>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</si>
  <si>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</si>
  <si>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</si>
  <si>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</si>
  <si>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</si>
  <si>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</si>
  <si>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</si>
  <si>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</si>
  <si>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</si>
  <si>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</si>
  <si>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</si>
  <si>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</si>
  <si>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</si>
  <si>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</si>
  <si>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</si>
  <si>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</si>
  <si>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</si>
  <si>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15.018.0020-0</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</si>
  <si>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</si>
  <si>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</si>
  <si>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</si>
  <si>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</si>
  <si>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</si>
  <si>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</si>
  <si>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</si>
  <si>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</si>
  <si>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</si>
  <si>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</si>
  <si>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</si>
  <si>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</si>
  <si>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</si>
  <si>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</si>
  <si>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</si>
  <si>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</si>
  <si>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</si>
  <si>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</si>
  <si>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</si>
  <si>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</si>
  <si>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</si>
  <si>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</si>
  <si>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</si>
  <si>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</si>
  <si>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</si>
  <si>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</si>
  <si>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</si>
  <si>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</si>
  <si>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</si>
  <si>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</si>
  <si>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</si>
  <si>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</si>
  <si>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</si>
  <si>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</si>
  <si>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</si>
  <si>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</si>
  <si>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</si>
  <si>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</si>
  <si>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</si>
  <si>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</si>
  <si>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</si>
  <si>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</si>
  <si>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</si>
  <si>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</si>
  <si>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</si>
  <si>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</si>
  <si>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</si>
  <si>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</si>
  <si>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</si>
  <si>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</si>
  <si>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</si>
  <si>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</si>
  <si>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</si>
  <si>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</si>
  <si>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</si>
  <si>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</si>
  <si>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</si>
  <si>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</si>
  <si>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</si>
  <si>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</si>
  <si>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</si>
  <si>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</si>
  <si>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</si>
  <si>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</si>
  <si>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</si>
  <si>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</si>
  <si>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</si>
  <si>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</si>
  <si>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</si>
  <si>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</si>
  <si>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</si>
  <si>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</si>
  <si>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</si>
  <si>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</si>
  <si>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</si>
  <si>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</si>
  <si>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</si>
  <si>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</si>
  <si>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</si>
  <si>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</si>
  <si>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</si>
  <si>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</si>
  <si>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</si>
  <si>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</si>
  <si>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</si>
  <si>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</si>
  <si>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</si>
  <si>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</si>
  <si>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</si>
  <si>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</si>
  <si>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</si>
  <si>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</si>
  <si>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</si>
  <si>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</si>
  <si>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</si>
  <si>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</si>
  <si>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</si>
  <si>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</si>
  <si>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</si>
  <si>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</si>
  <si>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</si>
  <si>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</si>
  <si>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</si>
  <si>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</si>
  <si>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</si>
  <si>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</si>
  <si>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</si>
  <si>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</si>
  <si>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</si>
  <si>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</si>
  <si>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</si>
  <si>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</si>
  <si>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</si>
  <si>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</si>
  <si>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</si>
  <si>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</si>
  <si>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</si>
  <si>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</si>
  <si>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</si>
  <si>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</si>
  <si>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</si>
  <si>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</si>
  <si>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</si>
  <si>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</si>
  <si>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</si>
  <si>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</si>
  <si>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</si>
  <si>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</si>
  <si>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</si>
  <si>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</si>
  <si>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</si>
  <si>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</si>
  <si>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</si>
  <si>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</si>
  <si>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</si>
  <si>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</si>
  <si>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</si>
  <si>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</si>
  <si>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</si>
  <si>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</si>
  <si>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</si>
  <si>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</si>
  <si>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</si>
  <si>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</si>
  <si>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</si>
  <si>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</si>
  <si>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</si>
  <si>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</si>
  <si>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</si>
  <si>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</si>
  <si>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</si>
  <si>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</si>
  <si>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</si>
  <si>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</si>
  <si>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</si>
  <si>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</si>
  <si>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</si>
  <si>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</si>
  <si>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</si>
  <si>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</si>
  <si>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</si>
  <si>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</si>
  <si>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</si>
  <si>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</si>
  <si>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</si>
  <si>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</si>
  <si>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</si>
  <si>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</si>
  <si>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</si>
  <si>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</si>
  <si>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</si>
  <si>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</si>
  <si>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</si>
  <si>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</si>
  <si>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</si>
  <si>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</si>
  <si>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</si>
  <si>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</si>
  <si>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</si>
  <si>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</si>
  <si>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</si>
  <si>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</si>
  <si>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</si>
  <si>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</si>
  <si>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</si>
  <si>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</si>
  <si>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</si>
  <si>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</si>
  <si>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</si>
  <si>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</si>
  <si>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</si>
  <si>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</si>
  <si>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</si>
  <si>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</si>
  <si>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</si>
  <si>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</si>
  <si>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</si>
  <si>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</si>
  <si>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</si>
  <si>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</si>
  <si>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</si>
  <si>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</si>
  <si>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</si>
  <si>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</si>
  <si>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</si>
  <si>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</si>
  <si>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</si>
  <si>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</si>
  <si>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</si>
  <si>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</si>
  <si>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</si>
  <si>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</si>
  <si>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</si>
  <si>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</si>
  <si>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</si>
  <si>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</si>
  <si>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</si>
  <si>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</si>
  <si>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</si>
  <si>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</si>
  <si>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</si>
  <si>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</si>
  <si>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</si>
  <si>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</si>
  <si>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</si>
  <si>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</si>
  <si>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</si>
  <si>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</si>
  <si>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</si>
  <si>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</si>
  <si>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</si>
  <si>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</si>
  <si>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</si>
  <si>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</si>
  <si>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</si>
  <si>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</si>
  <si>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</si>
  <si>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</si>
  <si>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</si>
  <si>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</si>
  <si>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</si>
  <si>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</si>
  <si>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</si>
  <si>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</si>
  <si>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</si>
  <si>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</si>
  <si>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</si>
  <si>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</si>
  <si>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</si>
  <si>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</si>
  <si>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</si>
  <si>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</si>
  <si>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</si>
  <si>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</si>
  <si>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</si>
  <si>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</si>
  <si>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</si>
  <si>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</si>
  <si>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</si>
  <si>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</si>
  <si>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</si>
  <si>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</si>
  <si>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</si>
  <si>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</si>
  <si>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</si>
  <si>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</si>
  <si>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</si>
  <si>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</si>
  <si>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</si>
  <si>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</si>
  <si>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</si>
  <si>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</si>
  <si>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</si>
  <si>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</si>
  <si>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</si>
  <si>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</si>
  <si>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</si>
  <si>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</si>
  <si>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</si>
  <si>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</si>
  <si>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</si>
  <si>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</si>
  <si>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</si>
  <si>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</si>
  <si>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</si>
  <si>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</si>
  <si>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</si>
  <si>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</si>
  <si>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</si>
  <si>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</si>
  <si>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</si>
  <si>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</si>
  <si>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</si>
  <si>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</si>
  <si>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</si>
  <si>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</si>
  <si>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</si>
  <si>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</si>
  <si>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</si>
  <si>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</si>
  <si>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</si>
  <si>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</si>
  <si>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</si>
  <si>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</si>
  <si>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</si>
  <si>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</si>
  <si>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</si>
  <si>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</si>
  <si>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</si>
  <si>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</si>
  <si>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</si>
  <si>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</si>
  <si>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</si>
  <si>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</si>
  <si>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</si>
  <si>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</si>
  <si>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</si>
  <si>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</si>
  <si>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</si>
  <si>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</si>
  <si>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</si>
  <si>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</si>
  <si>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</si>
  <si>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</si>
  <si>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</si>
  <si>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</si>
  <si>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</si>
  <si>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</si>
  <si>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</si>
  <si>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</si>
  <si>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</si>
  <si>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</si>
  <si>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</si>
  <si>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</si>
  <si>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</si>
  <si>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</si>
  <si>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</si>
  <si>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</si>
  <si>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</si>
  <si>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</si>
  <si>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</si>
  <si>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</si>
  <si>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</si>
  <si>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</si>
  <si>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</si>
  <si>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</si>
  <si>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</si>
  <si>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</si>
  <si>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</si>
  <si>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</si>
  <si>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</si>
  <si>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</si>
  <si>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</si>
  <si>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</si>
  <si>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</si>
  <si>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</si>
  <si>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</si>
  <si>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</si>
  <si>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</si>
  <si>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</si>
  <si>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</si>
  <si>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</si>
  <si>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</si>
  <si>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</si>
  <si>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</si>
  <si>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</si>
  <si>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</si>
  <si>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</si>
  <si>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</si>
  <si>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</si>
  <si>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</si>
  <si>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</si>
  <si>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</si>
  <si>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</si>
  <si>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</si>
  <si>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</si>
  <si>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</si>
  <si>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</si>
  <si>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</si>
  <si>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</si>
  <si>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</si>
  <si>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</si>
  <si>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</si>
  <si>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</si>
  <si>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</si>
  <si>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</si>
  <si>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</si>
  <si>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</si>
  <si>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</si>
  <si>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</si>
  <si>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</si>
  <si>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</si>
  <si>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</si>
  <si>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</si>
  <si>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</si>
  <si>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</si>
  <si>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</si>
  <si>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</si>
  <si>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</si>
  <si>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</si>
  <si>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</si>
  <si>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</si>
  <si>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</si>
  <si>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</si>
  <si>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</si>
  <si>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</si>
  <si>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</si>
  <si>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</si>
  <si>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</si>
  <si>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</si>
  <si>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</si>
  <si>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</si>
  <si>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</si>
  <si>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</si>
  <si>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</si>
  <si>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</si>
  <si>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</si>
  <si>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</si>
  <si>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</si>
  <si>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</si>
  <si>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</si>
  <si>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</si>
  <si>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</si>
  <si>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</si>
  <si>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</si>
  <si>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</si>
  <si>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</si>
  <si>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</si>
  <si>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</si>
  <si>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</si>
  <si>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</si>
  <si>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</si>
  <si>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</si>
  <si>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</si>
  <si>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</si>
  <si>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</si>
  <si>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</si>
  <si>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</si>
  <si>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</si>
  <si>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</si>
  <si>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</si>
  <si>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</si>
  <si>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</si>
  <si>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</si>
  <si>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</si>
  <si>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</si>
  <si>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</si>
  <si>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</si>
  <si>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</si>
  <si>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</si>
  <si>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</si>
  <si>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</si>
  <si>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</si>
  <si>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</si>
  <si>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</si>
  <si>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</si>
  <si>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</si>
  <si>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</si>
  <si>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</si>
  <si>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</si>
  <si>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</si>
  <si>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</si>
  <si>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</si>
  <si>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</si>
  <si>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</si>
  <si>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</si>
  <si>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</si>
  <si>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</si>
  <si>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</si>
  <si>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</si>
  <si>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</si>
  <si>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</si>
  <si>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</si>
  <si>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</si>
  <si>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</si>
  <si>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</si>
  <si>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</si>
  <si>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</si>
  <si>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</si>
  <si>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</si>
  <si>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</si>
  <si>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</si>
  <si>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</si>
  <si>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</si>
  <si>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</si>
  <si>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</si>
  <si>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</si>
  <si>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</si>
  <si>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</si>
  <si>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</si>
  <si>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</si>
  <si>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</si>
  <si>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</si>
  <si>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</si>
  <si>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</si>
  <si>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</si>
  <si>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</si>
  <si>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</si>
  <si>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</si>
  <si>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</si>
  <si>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</si>
  <si>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</si>
  <si>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</si>
  <si>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</si>
  <si>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</si>
  <si>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</si>
  <si>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</si>
  <si>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</si>
  <si>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</si>
  <si>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</si>
  <si>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</si>
  <si>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</si>
  <si>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</si>
  <si>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</si>
  <si>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</si>
  <si>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</si>
  <si>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</si>
  <si>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</si>
  <si>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</si>
  <si>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</si>
  <si>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</si>
  <si>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</si>
  <si>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</si>
  <si>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</si>
  <si>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</si>
  <si>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</si>
  <si>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</si>
  <si>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</si>
  <si>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</si>
  <si>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</si>
  <si>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</si>
  <si>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</si>
  <si>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</si>
  <si>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</si>
  <si>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</si>
  <si>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</si>
  <si>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</si>
  <si>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</si>
  <si>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</si>
  <si>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</si>
  <si>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</si>
  <si>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</si>
  <si>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</si>
  <si>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</si>
  <si>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</si>
  <si>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</si>
  <si>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</si>
  <si>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</si>
  <si>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</si>
  <si>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</si>
  <si>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</si>
  <si>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</si>
  <si>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</si>
  <si>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</si>
  <si>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</si>
  <si>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</si>
  <si>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</si>
  <si>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</si>
  <si>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</si>
  <si>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</si>
  <si>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</si>
  <si>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</si>
  <si>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</si>
  <si>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</si>
  <si>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</si>
  <si>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</si>
  <si>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</si>
  <si>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</si>
  <si>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</si>
  <si>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</si>
  <si>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</si>
  <si>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</si>
  <si>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</si>
  <si>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</si>
  <si>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</si>
  <si>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</si>
  <si>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</si>
  <si>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</si>
  <si>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</si>
  <si>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</si>
  <si>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</si>
  <si>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</si>
  <si>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</si>
  <si>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</si>
  <si>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</si>
  <si>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</si>
  <si>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</si>
  <si>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</si>
  <si>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</si>
  <si>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</si>
  <si>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</si>
  <si>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</si>
  <si>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</si>
  <si>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</si>
  <si>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</si>
  <si>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</si>
  <si>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</si>
  <si>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</si>
  <si>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</si>
  <si>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</si>
  <si>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</si>
  <si>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</si>
  <si>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</si>
  <si>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</si>
  <si>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</si>
  <si>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</si>
  <si>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</si>
  <si>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</si>
  <si>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</si>
  <si>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</si>
  <si>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</si>
  <si>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</si>
  <si>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</si>
  <si>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</si>
  <si>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</si>
  <si>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</si>
  <si>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</si>
  <si>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</si>
  <si>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</si>
  <si>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</si>
  <si>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</si>
  <si>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</si>
  <si>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</si>
  <si>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</si>
  <si>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</si>
  <si>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</si>
  <si>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</si>
  <si>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</si>
  <si>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</si>
  <si>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</si>
  <si>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</si>
  <si>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</si>
  <si>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</si>
  <si>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</si>
  <si>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</si>
  <si>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</si>
  <si>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</si>
  <si>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</si>
  <si>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</si>
  <si>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</si>
  <si>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</si>
  <si>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</si>
  <si>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</si>
  <si>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</si>
  <si>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</si>
  <si>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</si>
  <si>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</si>
  <si>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</si>
  <si>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</si>
  <si>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</si>
  <si>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</si>
  <si>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</si>
  <si>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</si>
  <si>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</si>
  <si>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</si>
  <si>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</si>
  <si>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</si>
  <si>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</si>
  <si>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</si>
  <si>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</si>
  <si>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</si>
  <si>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</si>
  <si>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</si>
  <si>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</si>
  <si>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</si>
  <si>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</si>
  <si>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</si>
  <si>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</si>
  <si>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</si>
  <si>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</si>
  <si>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</si>
  <si>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</si>
  <si>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</si>
  <si>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</si>
  <si>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</si>
  <si>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</si>
  <si>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</si>
  <si>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</si>
  <si>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</si>
  <si>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</si>
  <si>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</si>
  <si>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</si>
  <si>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</si>
  <si>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</si>
  <si>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</si>
  <si>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</si>
  <si>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</si>
  <si>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</si>
  <si>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</si>
  <si>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</si>
  <si>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</si>
  <si>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</si>
  <si>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</si>
  <si>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</si>
  <si>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</si>
  <si>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</si>
  <si>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</si>
  <si>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</si>
  <si>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</si>
  <si>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</si>
  <si>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</si>
  <si>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</si>
  <si>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</si>
  <si>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</si>
  <si>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</si>
  <si>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</si>
  <si>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</si>
  <si>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</si>
  <si>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</si>
  <si>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</si>
  <si>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</si>
  <si>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</si>
  <si>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</si>
  <si>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</si>
  <si>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</si>
  <si>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</si>
  <si>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</si>
  <si>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</si>
  <si>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</si>
  <si>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</si>
  <si>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</si>
  <si>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</si>
  <si>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</si>
  <si>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</si>
  <si>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</si>
  <si>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</si>
  <si>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</si>
  <si>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</si>
  <si>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</si>
  <si>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</si>
  <si>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</si>
  <si>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</si>
  <si>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</si>
  <si>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</si>
  <si>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</si>
  <si>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</si>
  <si>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</si>
  <si>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</si>
  <si>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</si>
  <si>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</si>
  <si>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</si>
  <si>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</si>
  <si>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</si>
  <si>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</si>
  <si>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</si>
  <si>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</si>
  <si>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</si>
  <si>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</si>
  <si>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</si>
  <si>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</si>
  <si>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</si>
  <si>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</si>
  <si>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</si>
  <si>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</si>
  <si>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</si>
  <si>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</si>
  <si>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</si>
  <si>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</si>
  <si>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</si>
  <si>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</si>
  <si>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</si>
  <si>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</si>
  <si>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</si>
  <si>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</si>
  <si>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</si>
  <si>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</si>
  <si>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</si>
  <si>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</si>
  <si>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</si>
  <si>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</si>
  <si>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</si>
  <si>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</si>
  <si>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</si>
  <si>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</si>
  <si>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</si>
  <si>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</si>
  <si>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</si>
  <si>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</si>
  <si>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</si>
  <si>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</si>
  <si>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</si>
  <si>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</si>
  <si>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</si>
  <si>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</si>
  <si>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</si>
  <si>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</si>
  <si>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</si>
  <si>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</si>
  <si>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</si>
  <si>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</si>
  <si>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</si>
  <si>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</si>
  <si>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</si>
  <si>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</si>
  <si>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</si>
  <si>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</si>
  <si>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</si>
  <si>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</si>
  <si>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</si>
  <si>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</si>
  <si>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</si>
  <si>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</si>
  <si>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</si>
  <si>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</si>
  <si>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</si>
  <si>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</si>
  <si>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</si>
  <si>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</si>
  <si>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</si>
  <si>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</si>
  <si>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</si>
  <si>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</si>
  <si>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</si>
  <si>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</si>
  <si>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</si>
  <si>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</si>
  <si>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</si>
  <si>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</si>
  <si>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</si>
  <si>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</si>
  <si>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</si>
  <si>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</si>
  <si>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</si>
  <si>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</si>
  <si>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</si>
  <si>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</si>
  <si>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</si>
  <si>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</si>
  <si>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</si>
  <si>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</si>
  <si>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</si>
  <si>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</si>
  <si>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</si>
  <si>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</si>
  <si>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</si>
  <si>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</si>
  <si>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</si>
  <si>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</si>
  <si>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</si>
  <si>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</si>
  <si>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</si>
  <si>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</si>
  <si>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</si>
  <si>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</si>
  <si>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</si>
  <si>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</si>
  <si>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</si>
  <si>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</si>
  <si>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</si>
  <si>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</si>
  <si>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</si>
  <si>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</si>
  <si>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</si>
  <si>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</si>
  <si>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</si>
  <si>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</si>
  <si>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</si>
  <si>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</si>
  <si>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</si>
  <si>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</si>
  <si>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</si>
  <si>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</si>
  <si>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</si>
  <si>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</si>
  <si>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</si>
  <si>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</si>
  <si>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</si>
  <si>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</si>
  <si>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</si>
  <si>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</si>
  <si>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</si>
  <si>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</si>
  <si>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</si>
  <si>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</si>
  <si>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</si>
  <si>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</si>
  <si>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</si>
  <si>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</si>
  <si>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</si>
  <si>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</si>
  <si>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</si>
  <si>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</si>
  <si>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</si>
  <si>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</si>
  <si>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</si>
  <si>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</si>
  <si>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</si>
  <si>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</si>
  <si>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</si>
  <si>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</si>
  <si>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</si>
  <si>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</si>
  <si>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</si>
  <si>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</si>
  <si>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</si>
  <si>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</si>
  <si>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</si>
  <si>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</si>
  <si>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</si>
  <si>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</si>
  <si>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</si>
  <si>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</si>
  <si>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</si>
  <si>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</si>
  <si>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</si>
  <si>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</si>
  <si>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</si>
  <si>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</si>
  <si>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</si>
  <si>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</si>
  <si>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</si>
  <si>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</si>
  <si>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</si>
  <si>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</si>
  <si>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</si>
  <si>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</si>
  <si>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</si>
  <si>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</si>
  <si>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</si>
  <si>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</si>
  <si>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</si>
  <si>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</si>
  <si>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</si>
  <si>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</si>
  <si>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</si>
  <si>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</si>
  <si>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</si>
  <si>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</si>
  <si>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</si>
  <si>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</si>
  <si>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</si>
  <si>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</si>
  <si>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</si>
  <si>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</si>
  <si>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</si>
  <si>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</si>
  <si>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</si>
  <si>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</si>
  <si>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</si>
  <si>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</si>
  <si>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</si>
  <si>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</si>
  <si>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</si>
  <si>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</si>
  <si>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</si>
  <si>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</si>
  <si>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</si>
  <si>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</si>
  <si>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</si>
  <si>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</si>
  <si>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</si>
  <si>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</si>
  <si>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</si>
  <si>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</si>
  <si>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</si>
  <si>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</si>
  <si>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</si>
  <si>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</si>
  <si>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</si>
  <si>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</si>
  <si>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</si>
  <si>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</si>
  <si>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</si>
  <si>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</si>
  <si>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</si>
  <si>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</si>
  <si>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</si>
  <si>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</si>
  <si>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</si>
  <si>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</si>
  <si>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</si>
  <si>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</si>
  <si>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</si>
  <si>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</si>
  <si>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</si>
  <si>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</si>
  <si>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</si>
  <si>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</si>
  <si>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</si>
  <si>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</si>
  <si>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</si>
  <si>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</si>
  <si>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</si>
  <si>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</si>
  <si>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</si>
  <si>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</si>
  <si>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</si>
  <si>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</si>
  <si>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</si>
  <si>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</si>
  <si>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</si>
  <si>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</si>
  <si>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</si>
  <si>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</si>
  <si>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</si>
  <si>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</si>
  <si>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</si>
  <si>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</si>
  <si>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</si>
  <si>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</si>
  <si>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</si>
  <si>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</si>
  <si>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</si>
  <si>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</si>
  <si>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</si>
  <si>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</si>
  <si>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</si>
  <si>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</si>
  <si>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</si>
  <si>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</si>
  <si>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</si>
  <si>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</si>
  <si>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</si>
  <si>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</si>
  <si>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</si>
  <si>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</si>
  <si>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</si>
  <si>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</si>
  <si>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</si>
  <si>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</si>
  <si>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</si>
  <si>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</si>
  <si>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</si>
  <si>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</si>
  <si>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</si>
  <si>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</si>
  <si>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</si>
  <si>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</si>
  <si>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</si>
  <si>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</si>
  <si>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</si>
  <si>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</si>
  <si>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</si>
  <si>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</si>
  <si>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</si>
  <si>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</si>
  <si>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</si>
  <si>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</si>
  <si>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</si>
  <si>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</si>
  <si>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</si>
  <si>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</si>
  <si>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</si>
  <si>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</si>
  <si>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</si>
  <si>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</si>
  <si>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</si>
  <si>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</si>
  <si>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</si>
  <si>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</si>
  <si>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</si>
  <si>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</si>
  <si>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</si>
  <si>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</si>
  <si>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</si>
  <si>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</si>
  <si>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</si>
  <si>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</si>
  <si>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</si>
  <si>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</si>
  <si>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</si>
  <si>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</si>
  <si>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</si>
  <si>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</si>
  <si>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</si>
  <si>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</si>
  <si>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</si>
  <si>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</si>
  <si>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</si>
  <si>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</si>
  <si>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</si>
  <si>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</si>
  <si>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</si>
  <si>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</si>
  <si>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</si>
  <si>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</si>
  <si>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</si>
  <si>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</si>
  <si>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</si>
  <si>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</si>
  <si>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</si>
  <si>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</si>
  <si>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</si>
  <si>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</si>
  <si>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</si>
  <si>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</si>
  <si>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</si>
  <si>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</si>
  <si>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</si>
  <si>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</si>
  <si>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</si>
  <si>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</si>
  <si>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</si>
  <si>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</si>
  <si>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</si>
  <si>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</si>
  <si>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</si>
  <si>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</si>
  <si>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</si>
  <si>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</si>
  <si>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</si>
  <si>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</si>
  <si>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</si>
  <si>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</si>
  <si>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</si>
  <si>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</si>
  <si>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</si>
  <si>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</si>
  <si>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</si>
  <si>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</si>
  <si>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</si>
  <si>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</si>
  <si>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</si>
  <si>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</si>
  <si>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</si>
  <si>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</si>
  <si>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</si>
  <si>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</si>
  <si>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</si>
  <si>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</si>
  <si>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</si>
  <si>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</si>
  <si>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</si>
  <si>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</si>
  <si>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</si>
  <si>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</si>
  <si>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</si>
  <si>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</si>
  <si>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</si>
  <si>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</si>
  <si>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</si>
  <si>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</si>
  <si>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</si>
  <si>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</si>
  <si>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</si>
  <si>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</si>
  <si>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</si>
  <si>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</si>
  <si>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</si>
  <si>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</si>
  <si>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</si>
  <si>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</si>
  <si>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</si>
  <si>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</si>
  <si>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</si>
  <si>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</si>
  <si>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</si>
  <si>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</si>
  <si>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</si>
  <si>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</si>
  <si>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</si>
  <si>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</si>
  <si>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</si>
  <si>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</si>
  <si>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</si>
  <si>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</si>
  <si>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</si>
  <si>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</si>
  <si>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</si>
  <si>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</si>
  <si>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</si>
  <si>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</si>
  <si>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</si>
  <si>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</si>
  <si>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</si>
  <si>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</si>
  <si>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</si>
  <si>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</si>
  <si>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</si>
  <si>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</si>
  <si>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</si>
  <si>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</si>
  <si>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</si>
  <si>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</si>
  <si>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</si>
  <si>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</si>
  <si>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</si>
  <si>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</si>
  <si>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</si>
  <si>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</si>
  <si>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</si>
  <si>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</si>
  <si>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</si>
  <si>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</si>
  <si>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</si>
  <si>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</si>
  <si>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</si>
  <si>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</si>
  <si>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</si>
  <si>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</si>
  <si>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</si>
  <si>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</si>
  <si>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</si>
  <si>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</si>
  <si>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</si>
  <si>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</si>
  <si>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</si>
  <si>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</si>
  <si>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</si>
  <si>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</si>
  <si>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</si>
  <si>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</si>
  <si>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</si>
  <si>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</si>
  <si>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</si>
  <si>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</si>
  <si>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</si>
  <si>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</si>
  <si>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</si>
  <si>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</si>
  <si>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</si>
  <si>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</si>
  <si>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</si>
  <si>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</si>
  <si>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</si>
  <si>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</si>
  <si>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</si>
  <si>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</si>
  <si>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</si>
  <si>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</si>
  <si>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</si>
  <si>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</si>
  <si>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</si>
  <si>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</si>
  <si>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</si>
  <si>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</si>
  <si>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</si>
  <si>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</si>
  <si>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</si>
  <si>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</si>
  <si>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</si>
  <si>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</si>
  <si>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</si>
  <si>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</si>
  <si>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</si>
  <si>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</si>
  <si>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</si>
  <si>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</si>
  <si>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</si>
  <si>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</si>
  <si>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</si>
  <si>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</si>
  <si>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</si>
  <si>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</si>
  <si>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</si>
  <si>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</si>
  <si>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</si>
  <si>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</si>
  <si>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</si>
  <si>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</si>
  <si>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</si>
  <si>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</si>
  <si>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</si>
  <si>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</si>
  <si>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</si>
  <si>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</si>
  <si>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</si>
  <si>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</si>
  <si>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</si>
  <si>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</si>
  <si>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</si>
  <si>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</si>
  <si>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</si>
  <si>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</si>
  <si>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</si>
  <si>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</si>
  <si>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</si>
  <si>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</si>
  <si>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</si>
  <si>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</si>
  <si>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</si>
  <si>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</si>
  <si>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</si>
  <si>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</si>
  <si>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</si>
  <si>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</si>
  <si>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</si>
  <si>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</si>
  <si>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</si>
  <si>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</si>
  <si>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</si>
  <si>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</si>
  <si>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</si>
  <si>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</si>
  <si>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</si>
  <si>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</si>
  <si>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</si>
  <si>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</si>
  <si>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</si>
  <si>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</si>
  <si>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</si>
  <si>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</si>
  <si>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</si>
  <si>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</si>
  <si>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</si>
  <si>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</si>
  <si>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</si>
  <si>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</si>
  <si>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</si>
  <si>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</si>
  <si>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</si>
  <si>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</si>
  <si>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</si>
  <si>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</si>
  <si>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</si>
  <si>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</si>
  <si>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</si>
  <si>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</si>
  <si>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</si>
  <si>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</si>
  <si>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</si>
  <si>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</si>
  <si>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</si>
  <si>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</si>
  <si>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</si>
  <si>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</si>
  <si>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</si>
  <si>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</si>
  <si>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</si>
  <si>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</si>
  <si>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</si>
  <si>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</si>
  <si>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</si>
  <si>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</si>
  <si>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</si>
  <si>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</si>
  <si>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</si>
  <si>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</si>
  <si>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</si>
  <si>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</si>
  <si>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</si>
  <si>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</si>
  <si>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</si>
  <si>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</si>
  <si>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</si>
  <si>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</si>
  <si>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</si>
  <si>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</si>
  <si>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</si>
  <si>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</si>
  <si>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</si>
  <si>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</si>
  <si>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</si>
  <si>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</si>
  <si>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</si>
  <si>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</si>
  <si>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</si>
  <si>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</si>
  <si>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</si>
  <si>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</si>
  <si>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</si>
  <si>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</si>
  <si>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</si>
  <si>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</si>
  <si>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</si>
  <si>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</si>
  <si>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</si>
  <si>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</si>
  <si>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</si>
  <si>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</si>
  <si>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</si>
  <si>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</si>
  <si>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</si>
  <si>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</si>
  <si>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</si>
  <si>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</si>
  <si>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</si>
  <si>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</si>
  <si>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</si>
  <si>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</si>
  <si>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</si>
  <si>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</si>
  <si>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</si>
  <si>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</si>
  <si>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</si>
  <si>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</si>
  <si>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</si>
  <si>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</si>
  <si>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</si>
  <si>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</si>
  <si>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</si>
  <si>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</si>
  <si>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</si>
  <si>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</si>
  <si>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</si>
  <si>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</si>
  <si>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</si>
  <si>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</si>
  <si>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</si>
  <si>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</si>
  <si>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</si>
  <si>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</si>
  <si>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</si>
  <si>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</si>
  <si>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</si>
  <si>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</si>
  <si>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</si>
  <si>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</si>
  <si>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</si>
  <si>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</si>
  <si>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</si>
  <si>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</si>
  <si>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</si>
  <si>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</si>
  <si>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</si>
  <si>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</si>
  <si>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15.036.0062-0</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</si>
  <si>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</si>
  <si>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</si>
  <si>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</si>
  <si>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</si>
  <si>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</si>
  <si>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</si>
  <si>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</si>
  <si>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</si>
  <si>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</si>
  <si>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</si>
  <si>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</si>
  <si>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</si>
  <si>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</si>
  <si>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</si>
  <si>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</si>
  <si>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</si>
  <si>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</si>
  <si>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</si>
  <si>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</si>
  <si>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</si>
  <si>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</si>
  <si>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</si>
  <si>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</si>
  <si>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</si>
  <si>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</si>
  <si>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</si>
  <si>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</si>
  <si>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</si>
  <si>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</si>
  <si>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</si>
  <si>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</si>
  <si>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</si>
  <si>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</si>
  <si>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</si>
  <si>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</si>
  <si>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</si>
  <si>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</si>
  <si>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</si>
  <si>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</si>
  <si>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</si>
  <si>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</si>
  <si>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</si>
  <si>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</si>
  <si>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</si>
  <si>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</si>
  <si>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</si>
  <si>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</si>
  <si>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</si>
  <si>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</si>
  <si>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</si>
  <si>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</si>
  <si>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</si>
  <si>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</si>
  <si>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</si>
  <si>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</si>
  <si>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</si>
  <si>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</si>
  <si>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</si>
  <si>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</si>
  <si>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</si>
  <si>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</si>
  <si>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</si>
  <si>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</si>
  <si>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</si>
  <si>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</si>
  <si>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</si>
  <si>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</si>
  <si>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</si>
  <si>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</si>
  <si>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</si>
  <si>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</si>
  <si>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</si>
  <si>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</si>
  <si>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</si>
  <si>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</si>
  <si>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</si>
  <si>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</si>
  <si>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</si>
  <si>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</si>
  <si>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</si>
  <si>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</si>
  <si>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</si>
  <si>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</si>
  <si>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</si>
  <si>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</si>
  <si>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</si>
  <si>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</si>
  <si>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</si>
  <si>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</si>
  <si>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</si>
  <si>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</si>
  <si>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</si>
  <si>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</si>
  <si>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</si>
  <si>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</si>
  <si>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</si>
  <si>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</si>
  <si>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</si>
  <si>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</si>
  <si>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</si>
  <si>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</si>
  <si>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</si>
  <si>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</si>
  <si>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</si>
  <si>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</si>
  <si>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</si>
  <si>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</si>
  <si>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</si>
  <si>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</si>
  <si>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</si>
  <si>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</si>
  <si>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</si>
  <si>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</si>
  <si>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</si>
  <si>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</si>
  <si>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</si>
  <si>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</si>
  <si>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</si>
  <si>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</si>
  <si>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</si>
  <si>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</si>
  <si>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</si>
  <si>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</si>
  <si>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</si>
  <si>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</si>
  <si>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</si>
  <si>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</si>
  <si>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</si>
  <si>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</si>
  <si>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</si>
  <si>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</si>
  <si>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</si>
  <si>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</si>
  <si>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</si>
  <si>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</si>
  <si>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</si>
  <si>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</si>
  <si>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</si>
  <si>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</si>
  <si>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</si>
  <si>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</si>
  <si>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</si>
  <si>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</si>
  <si>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</si>
  <si>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</si>
  <si>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</si>
  <si>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</si>
  <si>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</si>
  <si>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</si>
  <si>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</si>
  <si>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</si>
  <si>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</si>
  <si>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</si>
  <si>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</si>
  <si>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</si>
  <si>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</si>
  <si>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</si>
  <si>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</si>
  <si>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</si>
  <si>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</si>
  <si>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</si>
  <si>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</si>
  <si>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</si>
  <si>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</si>
  <si>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</si>
  <si>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</si>
  <si>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</si>
  <si>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</si>
  <si>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</si>
  <si>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</si>
  <si>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</si>
  <si>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</si>
  <si>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</si>
  <si>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</si>
  <si>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</si>
  <si>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</si>
  <si>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</si>
  <si>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</si>
  <si>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</si>
  <si>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</si>
  <si>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</si>
  <si>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</si>
  <si>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</si>
  <si>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</si>
  <si>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</si>
  <si>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</si>
  <si>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</si>
  <si>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</si>
  <si>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</si>
  <si>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</si>
  <si>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</si>
  <si>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</si>
  <si>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</si>
  <si>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</si>
  <si>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</si>
  <si>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</si>
  <si>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</si>
  <si>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</si>
  <si>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</si>
  <si>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</si>
  <si>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</si>
  <si>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</si>
  <si>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</si>
  <si>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</si>
  <si>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</si>
  <si>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</si>
  <si>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</si>
  <si>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</si>
  <si>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</si>
  <si>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</si>
  <si>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</si>
  <si>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</si>
  <si>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</si>
  <si>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</si>
  <si>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</si>
  <si>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</si>
  <si>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</si>
  <si>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</si>
  <si>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</si>
  <si>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</si>
  <si>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</si>
  <si>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</si>
  <si>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</si>
  <si>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</si>
  <si>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</si>
  <si>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</si>
  <si>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</si>
  <si>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</si>
  <si>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</si>
  <si>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</si>
  <si>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</si>
  <si>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</si>
  <si>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</si>
  <si>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</si>
  <si>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</si>
  <si>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</si>
  <si>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</si>
  <si>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</si>
  <si>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</si>
  <si>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</si>
  <si>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</si>
  <si>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</si>
  <si>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</si>
  <si>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</si>
  <si>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</si>
  <si>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</si>
  <si>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</si>
  <si>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</si>
  <si>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</si>
  <si>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</si>
  <si>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</si>
  <si>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</si>
  <si>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</si>
  <si>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</si>
  <si>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</si>
  <si>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</si>
  <si>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</si>
  <si>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</si>
  <si>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</si>
  <si>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</si>
  <si>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</si>
  <si>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</si>
  <si>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</si>
  <si>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</si>
  <si>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</si>
  <si>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</si>
  <si>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</si>
  <si>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</si>
  <si>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</si>
  <si>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</si>
  <si>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</si>
  <si>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</si>
  <si>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</si>
  <si>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</si>
  <si>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</si>
  <si>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</si>
  <si>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</si>
  <si>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</si>
  <si>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</si>
  <si>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</si>
  <si>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</si>
  <si>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</si>
  <si>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</si>
  <si>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</si>
  <si>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</si>
  <si>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</si>
  <si>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</si>
  <si>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</si>
  <si>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</si>
  <si>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</si>
  <si>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</si>
  <si>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</si>
  <si>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</si>
  <si>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</si>
  <si>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</si>
  <si>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</si>
  <si>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</si>
  <si>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</si>
  <si>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</si>
  <si>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</si>
  <si>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</si>
  <si>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</si>
  <si>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</si>
  <si>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</si>
  <si>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</si>
  <si>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</si>
  <si>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</si>
  <si>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</si>
  <si>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</si>
  <si>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</si>
  <si>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</si>
  <si>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</si>
  <si>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</si>
  <si>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</si>
  <si>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</si>
  <si>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</si>
  <si>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</si>
  <si>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</si>
  <si>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</si>
  <si>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</si>
  <si>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</si>
  <si>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</si>
  <si>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</si>
  <si>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</si>
  <si>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</si>
  <si>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</si>
  <si>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</si>
  <si>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</si>
  <si>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</si>
  <si>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</si>
  <si>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</si>
  <si>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</si>
  <si>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</si>
  <si>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</si>
  <si>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</si>
  <si>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</si>
  <si>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</si>
  <si>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</si>
  <si>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</si>
  <si>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</si>
  <si>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</si>
  <si>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</si>
  <si>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</si>
  <si>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</si>
  <si>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</si>
  <si>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</si>
  <si>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</si>
  <si>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</si>
  <si>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</si>
  <si>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</si>
  <si>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</si>
  <si>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</si>
  <si>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</si>
  <si>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</si>
  <si>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</si>
  <si>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</si>
  <si>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</si>
  <si>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</si>
  <si>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</si>
  <si>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</si>
  <si>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</si>
  <si>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</si>
  <si>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</si>
  <si>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</si>
  <si>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</si>
  <si>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</si>
  <si>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</si>
  <si>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</si>
  <si>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</si>
  <si>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</si>
  <si>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</si>
  <si>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</si>
  <si>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</si>
  <si>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</si>
  <si>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</si>
  <si>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</si>
  <si>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</si>
  <si>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</si>
  <si>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</si>
  <si>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</si>
  <si>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</si>
  <si>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</si>
  <si>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</si>
  <si>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</si>
  <si>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</si>
  <si>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</si>
  <si>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</si>
  <si>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</si>
  <si>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</si>
  <si>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</si>
  <si>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</si>
  <si>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</si>
  <si>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</si>
  <si>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</si>
  <si>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</si>
  <si>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</si>
  <si>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</si>
  <si>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</si>
  <si>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</si>
  <si>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</si>
  <si>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</si>
  <si>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</si>
  <si>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</si>
  <si>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</si>
  <si>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</si>
  <si>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</si>
  <si>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</si>
  <si>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</si>
  <si>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</si>
  <si>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</si>
  <si>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</si>
  <si>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</si>
  <si>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</si>
  <si>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</si>
  <si>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</si>
  <si>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</si>
  <si>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</si>
  <si>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</si>
  <si>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</si>
  <si>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</si>
  <si>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</si>
  <si>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</si>
  <si>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</si>
  <si>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</si>
  <si>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</si>
  <si>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</si>
  <si>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</si>
  <si>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</si>
  <si>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</si>
  <si>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</si>
  <si>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</si>
  <si>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</si>
  <si>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</si>
  <si>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</si>
  <si>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</si>
  <si>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</si>
  <si>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</si>
  <si>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</si>
  <si>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</si>
  <si>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</si>
  <si>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</si>
  <si>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</si>
  <si>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</si>
  <si>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</si>
  <si>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</si>
  <si>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</si>
  <si>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</si>
  <si>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</si>
  <si>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</si>
  <si>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</si>
  <si>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</si>
  <si>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</si>
  <si>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</si>
  <si>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</si>
  <si>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</si>
  <si>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</si>
  <si>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</si>
  <si>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</si>
  <si>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</si>
  <si>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</si>
  <si>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</si>
  <si>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</si>
  <si>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</si>
  <si>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</si>
  <si>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</si>
  <si>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</si>
  <si>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</si>
  <si>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</si>
  <si>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</si>
  <si>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</si>
  <si>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</si>
  <si>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</si>
  <si>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</si>
  <si>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</si>
  <si>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</si>
  <si>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</si>
  <si>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</si>
  <si>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</si>
  <si>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</si>
  <si>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</si>
  <si>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</si>
  <si>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</si>
  <si>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</si>
  <si>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</si>
  <si>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</si>
  <si>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</si>
  <si>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</si>
  <si>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</si>
  <si>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</si>
  <si>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</si>
  <si>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</si>
  <si>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</si>
  <si>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</si>
  <si>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</si>
  <si>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</si>
  <si>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</si>
  <si>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</si>
  <si>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</si>
  <si>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</si>
  <si>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</si>
  <si>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</si>
  <si>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</si>
  <si>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</si>
  <si>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</si>
  <si>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</si>
  <si>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</si>
  <si>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</si>
  <si>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</si>
  <si>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</si>
  <si>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</si>
  <si>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</si>
  <si>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</si>
  <si>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</si>
  <si>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</si>
  <si>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</si>
  <si>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</si>
  <si>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</si>
  <si>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</si>
  <si>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</si>
  <si>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</si>
  <si>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</si>
  <si>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</si>
  <si>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</si>
  <si>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</si>
  <si>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</si>
  <si>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</si>
  <si>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</si>
  <si>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</si>
  <si>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</si>
  <si>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</si>
  <si>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</si>
  <si>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</si>
  <si>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</si>
  <si>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</si>
  <si>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</si>
  <si>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</si>
  <si>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</si>
  <si>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</si>
  <si>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</si>
  <si>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</si>
  <si>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</si>
  <si>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</si>
  <si>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</si>
  <si>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</si>
  <si>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</si>
  <si>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</si>
  <si>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</si>
  <si>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</si>
  <si>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</si>
  <si>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</si>
  <si>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</si>
  <si>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</si>
  <si>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</si>
  <si>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</si>
  <si>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</si>
  <si>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</si>
  <si>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</si>
  <si>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</si>
  <si>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</si>
  <si>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</si>
  <si>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</si>
  <si>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</si>
  <si>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</si>
  <si>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</si>
  <si>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</si>
  <si>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</si>
  <si>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</si>
  <si>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</si>
  <si>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</si>
  <si>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</si>
  <si>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</si>
  <si>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</si>
  <si>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</si>
  <si>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</si>
  <si>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</si>
  <si>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</si>
  <si>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</si>
  <si>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</si>
  <si>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</si>
  <si>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</si>
  <si>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</si>
  <si>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</si>
  <si>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</si>
  <si>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</si>
  <si>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</si>
  <si>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</si>
  <si>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</si>
  <si>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</si>
  <si>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</si>
  <si>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</si>
  <si>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</si>
  <si>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</si>
  <si>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</si>
  <si>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</si>
  <si>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</si>
  <si>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</si>
  <si>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</si>
  <si>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</si>
  <si>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</si>
  <si>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</si>
  <si>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</si>
  <si>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</si>
  <si>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</si>
  <si>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</si>
  <si>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</si>
  <si>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</si>
  <si>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</si>
  <si>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</si>
  <si>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</si>
  <si>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</si>
  <si>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</si>
  <si>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</si>
  <si>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</si>
  <si>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</si>
  <si>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</si>
  <si>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</si>
  <si>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</si>
  <si>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</si>
  <si>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</si>
  <si>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</si>
  <si>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</si>
  <si>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</si>
  <si>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</si>
  <si>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</si>
  <si>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</si>
  <si>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</si>
  <si>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</si>
  <si>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</si>
  <si>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</si>
  <si>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</si>
  <si>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</si>
  <si>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</si>
  <si>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</si>
  <si>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</si>
  <si>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</si>
  <si>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</si>
  <si>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</si>
  <si>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</si>
  <si>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</si>
  <si>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</si>
  <si>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</si>
  <si>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</si>
  <si>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</si>
  <si>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</si>
  <si>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</si>
  <si>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</si>
  <si>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</si>
  <si>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</si>
  <si>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</si>
  <si>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</si>
  <si>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</si>
  <si>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</si>
  <si>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</si>
  <si>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</si>
  <si>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</si>
  <si>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</si>
  <si>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</si>
  <si>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</si>
  <si>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</si>
  <si>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</si>
  <si>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</si>
  <si>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</si>
  <si>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</si>
  <si>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</si>
  <si>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</si>
  <si>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</si>
  <si>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</si>
  <si>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</si>
  <si>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</si>
  <si>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</si>
  <si>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</si>
  <si>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</si>
  <si>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</si>
  <si>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</si>
  <si>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</si>
  <si>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</si>
  <si>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</si>
  <si>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</si>
  <si>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</si>
  <si>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</si>
  <si>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</si>
  <si>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</si>
  <si>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</si>
  <si>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</si>
  <si>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</si>
  <si>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</si>
  <si>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</si>
  <si>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</si>
  <si>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</si>
  <si>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</si>
  <si>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</si>
  <si>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</si>
  <si>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</si>
  <si>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</si>
  <si>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</si>
  <si>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</si>
  <si>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</si>
  <si>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</si>
  <si>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</si>
  <si>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</si>
  <si>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</si>
  <si>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</si>
  <si>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</si>
  <si>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</si>
  <si>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</si>
  <si>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</si>
  <si>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</si>
  <si>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</si>
  <si>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</si>
  <si>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</si>
  <si>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</si>
  <si>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</si>
  <si>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</si>
  <si>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</si>
  <si>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</si>
  <si>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</si>
  <si>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</si>
  <si>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</si>
  <si>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</si>
  <si>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</si>
  <si>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</si>
  <si>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</si>
  <si>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</si>
  <si>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</si>
  <si>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</si>
  <si>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</si>
  <si>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</si>
  <si>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</si>
  <si>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</si>
  <si>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</si>
  <si>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</si>
  <si>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</si>
  <si>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</si>
  <si>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</si>
  <si>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</si>
  <si>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</si>
  <si>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</si>
  <si>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</si>
  <si>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</si>
  <si>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</si>
  <si>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</si>
  <si>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</si>
  <si>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</si>
  <si>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</si>
  <si>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</si>
  <si>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</si>
  <si>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</si>
  <si>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</si>
  <si>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</si>
  <si>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</si>
  <si>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</si>
  <si>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</si>
  <si>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</si>
  <si>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</si>
  <si>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</si>
  <si>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</si>
  <si>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</si>
  <si>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</si>
  <si>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</si>
  <si>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</si>
  <si>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</si>
  <si>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</si>
  <si>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</si>
  <si>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</si>
  <si>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</si>
  <si>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</si>
  <si>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</si>
  <si>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</si>
  <si>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</si>
  <si>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</si>
  <si>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</si>
  <si>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</si>
  <si>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</si>
  <si>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</si>
  <si>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</si>
  <si>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</si>
  <si>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</si>
  <si>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</si>
  <si>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</si>
  <si>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</si>
  <si>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</si>
  <si>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</si>
  <si>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</si>
  <si>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</si>
  <si>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</si>
  <si>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</si>
  <si>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</si>
  <si>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</si>
  <si>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</si>
  <si>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</si>
  <si>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</si>
  <si>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</si>
  <si>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</si>
  <si>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</si>
  <si>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</si>
  <si>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</si>
  <si>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</si>
  <si>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</si>
  <si>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</si>
  <si>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</si>
  <si>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</si>
  <si>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</si>
  <si>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</si>
  <si>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</si>
  <si>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</si>
  <si>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</si>
  <si>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</si>
  <si>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</si>
  <si>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</si>
  <si>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</si>
  <si>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</si>
  <si>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</si>
  <si>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</si>
  <si>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</si>
  <si>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</si>
  <si>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</si>
  <si>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</si>
  <si>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</si>
  <si>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</si>
  <si>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</si>
  <si>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</si>
  <si>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</si>
  <si>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</si>
  <si>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</si>
  <si>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</si>
  <si>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</si>
  <si>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</si>
  <si>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</si>
  <si>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</si>
  <si>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</si>
  <si>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</si>
  <si>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</si>
  <si>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</si>
  <si>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</si>
  <si>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</si>
  <si>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</si>
  <si>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</si>
  <si>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</si>
  <si>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</si>
  <si>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</si>
  <si>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</si>
  <si>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</si>
  <si>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</si>
  <si>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</si>
  <si>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</si>
  <si>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</si>
  <si>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</si>
  <si>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</si>
  <si>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</si>
  <si>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</si>
  <si>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</si>
  <si>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</si>
  <si>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</si>
  <si>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</si>
  <si>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</si>
  <si>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</si>
  <si>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</si>
  <si>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</si>
  <si>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</si>
  <si>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</si>
  <si>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</si>
  <si>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</si>
  <si>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</si>
  <si>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</si>
  <si>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</si>
  <si>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</si>
  <si>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</si>
  <si>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</si>
  <si>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</si>
  <si>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</si>
  <si>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</si>
  <si>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</si>
  <si>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</si>
  <si>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</si>
  <si>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</si>
  <si>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</si>
  <si>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</si>
  <si>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</si>
  <si>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</si>
  <si>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</si>
  <si>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</si>
  <si>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</si>
  <si>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</si>
  <si>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</si>
  <si>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</si>
  <si>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</si>
  <si>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</si>
  <si>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</si>
  <si>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</si>
  <si>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</si>
  <si>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</si>
  <si>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</si>
  <si>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</si>
  <si>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</si>
  <si>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</si>
  <si>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</si>
  <si>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</si>
  <si>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</si>
  <si>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</si>
  <si>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</si>
  <si>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</si>
  <si>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</si>
  <si>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</si>
  <si>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</si>
  <si>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</si>
  <si>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</si>
  <si>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</si>
  <si>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</si>
  <si>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</si>
  <si>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</si>
  <si>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</si>
  <si>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</si>
  <si>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</si>
  <si>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</si>
  <si>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</si>
  <si>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15.066.0031-B</t>
  </si>
  <si>
    <t>15.066.0032-1</t>
  </si>
  <si>
    <t>15.066.0032-B</t>
  </si>
  <si>
    <t>15.066.0033-1</t>
  </si>
  <si>
    <t>15.066.0033-B</t>
  </si>
  <si>
    <t>15.066.0034-1</t>
  </si>
  <si>
    <t>15.066.0034-B</t>
  </si>
  <si>
    <t>15.066.0035-0</t>
  </si>
  <si>
    <t>15.066.0035-A</t>
  </si>
  <si>
    <t>15.066.0036-0</t>
  </si>
  <si>
    <t>15.066.0036-A</t>
  </si>
  <si>
    <t>15.066.0037-0</t>
  </si>
  <si>
    <t>15.066.0037-A</t>
  </si>
  <si>
    <t>15.066.0038-0</t>
  </si>
  <si>
    <t>15.066.0038-A</t>
  </si>
  <si>
    <t>15.066.0041-1</t>
  </si>
  <si>
    <t>15.066.0041-B</t>
  </si>
  <si>
    <t>15.066.0042-1</t>
  </si>
  <si>
    <t>15.066.0042-B</t>
  </si>
  <si>
    <t>15.066.0043-1</t>
  </si>
  <si>
    <t>15.066.0043-B</t>
  </si>
  <si>
    <t>15.066.0044-1</t>
  </si>
  <si>
    <t>15.066.0044-B</t>
  </si>
  <si>
    <t>15.066.0045-0</t>
  </si>
  <si>
    <t>15.066.0045-A</t>
  </si>
  <si>
    <t>15.066.0046-0</t>
  </si>
  <si>
    <t>15.066.0046-A</t>
  </si>
  <si>
    <t>15.066.0047-0</t>
  </si>
  <si>
    <t>15.066.0047-A</t>
  </si>
  <si>
    <t>15.066.0048-0</t>
  </si>
  <si>
    <t>15.066.0048-A</t>
  </si>
  <si>
    <t>15.066.0051-1</t>
  </si>
  <si>
    <t>15.066.0051-B</t>
  </si>
  <si>
    <t>15.066.0052-1</t>
  </si>
  <si>
    <t>15.066.0052-B</t>
  </si>
  <si>
    <t>15.066.0053-1</t>
  </si>
  <si>
    <t>15.066.0053-B</t>
  </si>
  <si>
    <t>15.066.0054-0</t>
  </si>
  <si>
    <t>15.066.0054-A</t>
  </si>
  <si>
    <t>15.066.0055-0</t>
  </si>
  <si>
    <t>15.066.0055-A</t>
  </si>
  <si>
    <t>15.066.0056-0</t>
  </si>
  <si>
    <t>15.066.0056-A</t>
  </si>
  <si>
    <t>15.066.0057-0</t>
  </si>
  <si>
    <t>15.066.0057-A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</si>
  <si>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</si>
  <si>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</si>
  <si>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</si>
  <si>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</si>
  <si>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</si>
  <si>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</si>
  <si>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</si>
  <si>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</si>
  <si>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</si>
  <si>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</si>
  <si>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</si>
  <si>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</si>
  <si>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</si>
  <si>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</si>
  <si>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</si>
  <si>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</si>
  <si>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</si>
  <si>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</si>
  <si>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</si>
  <si>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</si>
  <si>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</si>
  <si>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</si>
  <si>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</si>
  <si>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</si>
  <si>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</si>
  <si>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</si>
  <si>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</si>
  <si>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</si>
  <si>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</si>
  <si>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</si>
  <si>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</si>
  <si>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</si>
  <si>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</si>
  <si>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</si>
  <si>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</si>
  <si>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</si>
  <si>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</si>
  <si>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</si>
  <si>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</si>
  <si>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15.067.0030-A</t>
  </si>
  <si>
    <t>15.067.0040-0</t>
  </si>
  <si>
    <t>15.067.0040-A</t>
  </si>
  <si>
    <t>15.067.0050-0</t>
  </si>
  <si>
    <t>15.067.0050-A</t>
  </si>
  <si>
    <t>15.067.0060-0</t>
  </si>
  <si>
    <t>15.067.0060-A</t>
  </si>
  <si>
    <t>15.067.0070-0</t>
  </si>
  <si>
    <t>15.067.0070-A</t>
  </si>
  <si>
    <t>15.067.0080-0</t>
  </si>
  <si>
    <t>15.067.0080-A</t>
  </si>
  <si>
    <t>15.067.0090-0</t>
  </si>
  <si>
    <t>15.067.0090-A</t>
  </si>
  <si>
    <t>15.067.0100-0</t>
  </si>
  <si>
    <t>15.067.0100-A</t>
  </si>
  <si>
    <t>15.067.0110-0</t>
  </si>
  <si>
    <t>15.067.0110-A</t>
  </si>
  <si>
    <t>15.067.0120-0</t>
  </si>
  <si>
    <t>15.067.0120-A</t>
  </si>
  <si>
    <t>15.067.0130-0</t>
  </si>
  <si>
    <t>15.067.0130-A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</si>
  <si>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</si>
  <si>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</si>
  <si>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</si>
  <si>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</si>
  <si>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</si>
  <si>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</si>
  <si>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</si>
  <si>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</si>
  <si>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</si>
  <si>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</si>
  <si>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</si>
  <si>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</si>
  <si>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</si>
  <si>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</si>
  <si>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</si>
  <si>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</si>
  <si>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</si>
  <si>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</si>
  <si>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</si>
  <si>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</si>
  <si>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</si>
  <si>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</si>
  <si>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</si>
  <si>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</si>
  <si>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</si>
  <si>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</si>
  <si>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</si>
  <si>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</si>
  <si>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</si>
  <si>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</si>
  <si>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</si>
  <si>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</si>
  <si>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</si>
  <si>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</si>
  <si>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</si>
  <si>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</si>
  <si>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</si>
  <si>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</si>
  <si>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</si>
  <si>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</si>
  <si>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</si>
  <si>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</si>
  <si>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</si>
  <si>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</si>
  <si>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</si>
  <si>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</si>
  <si>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</si>
  <si>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</si>
  <si>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</si>
  <si>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</si>
  <si>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</si>
  <si>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</si>
  <si>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</si>
  <si>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</si>
  <si>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</si>
  <si>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</si>
  <si>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</si>
  <si>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</si>
  <si>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</si>
  <si>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</si>
  <si>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15.075.0020-0</t>
  </si>
  <si>
    <t>15.075.0020-A</t>
  </si>
  <si>
    <t>15.075.0025-0</t>
  </si>
  <si>
    <t>15.075.0025-A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</si>
  <si>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</si>
  <si>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</si>
  <si>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</si>
  <si>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</si>
  <si>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</si>
  <si>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</si>
  <si>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</si>
  <si>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</si>
  <si>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</si>
  <si>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</si>
  <si>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</si>
  <si>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</si>
  <si>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</si>
  <si>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</si>
  <si>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</si>
  <si>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</si>
  <si>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</si>
  <si>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</si>
  <si>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</si>
  <si>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</si>
  <si>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</si>
  <si>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</si>
  <si>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</si>
  <si>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</si>
  <si>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</si>
  <si>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</si>
  <si>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</si>
  <si>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</si>
  <si>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</si>
  <si>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</si>
  <si>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</si>
  <si>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</si>
  <si>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</si>
  <si>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</si>
  <si>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</si>
  <si>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</si>
  <si>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</si>
  <si>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</si>
  <si>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</si>
  <si>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</si>
  <si>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</si>
  <si>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</si>
  <si>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</si>
  <si>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</si>
  <si>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</si>
  <si>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</si>
  <si>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</si>
  <si>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</si>
  <si>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</si>
  <si>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</si>
  <si>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</si>
  <si>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</si>
  <si>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</si>
  <si>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</si>
  <si>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</si>
  <si>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</si>
  <si>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</si>
  <si>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</si>
  <si>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</si>
  <si>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</si>
  <si>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</si>
  <si>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</si>
  <si>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</si>
  <si>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</si>
  <si>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</si>
  <si>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</si>
  <si>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</si>
  <si>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</si>
  <si>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</si>
  <si>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</si>
  <si>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</si>
  <si>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</si>
  <si>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</si>
  <si>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</si>
  <si>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</si>
  <si>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</si>
  <si>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</si>
  <si>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</si>
  <si>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</si>
  <si>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</si>
  <si>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</si>
  <si>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</si>
  <si>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</si>
  <si>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</si>
  <si>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</si>
  <si>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</si>
  <si>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</si>
  <si>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</si>
  <si>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</si>
  <si>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</si>
  <si>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</si>
  <si>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</si>
  <si>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</si>
  <si>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</si>
  <si>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</si>
  <si>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</si>
  <si>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</si>
  <si>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</si>
  <si>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</si>
  <si>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</si>
  <si>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</si>
  <si>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</si>
  <si>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</si>
  <si>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</si>
  <si>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</si>
  <si>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</si>
  <si>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</si>
  <si>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</si>
  <si>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</si>
  <si>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</si>
  <si>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</si>
  <si>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</si>
  <si>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</si>
  <si>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</si>
  <si>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</si>
  <si>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</si>
  <si>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</si>
  <si>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</si>
  <si>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</si>
  <si>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</si>
  <si>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</si>
  <si>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</si>
  <si>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</si>
  <si>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</si>
  <si>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</si>
  <si>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</si>
  <si>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</si>
  <si>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</si>
  <si>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</si>
  <si>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</si>
  <si>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</si>
  <si>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</si>
  <si>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</si>
  <si>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</si>
  <si>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</si>
  <si>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</si>
  <si>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</si>
  <si>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</si>
  <si>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</si>
  <si>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</si>
  <si>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</si>
  <si>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</si>
  <si>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</si>
  <si>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</si>
  <si>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</si>
  <si>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</si>
  <si>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</si>
  <si>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</si>
  <si>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</si>
  <si>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</si>
  <si>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</si>
  <si>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</si>
  <si>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</si>
  <si>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</si>
  <si>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</si>
  <si>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</si>
  <si>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</si>
  <si>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</si>
  <si>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</si>
  <si>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</si>
  <si>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</si>
  <si>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</si>
  <si>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</si>
  <si>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</si>
  <si>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</si>
  <si>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</si>
  <si>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</si>
  <si>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</si>
  <si>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</si>
  <si>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</si>
  <si>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</si>
  <si>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</si>
  <si>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</si>
  <si>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</si>
  <si>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</si>
  <si>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</si>
  <si>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</si>
  <si>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</si>
  <si>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</si>
  <si>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</si>
  <si>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</si>
  <si>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</si>
  <si>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</si>
  <si>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</si>
  <si>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</si>
  <si>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</si>
  <si>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</si>
  <si>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</si>
  <si>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</si>
  <si>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</si>
  <si>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</si>
  <si>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</si>
  <si>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</si>
  <si>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</si>
  <si>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</si>
  <si>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</si>
  <si>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</si>
  <si>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</si>
  <si>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</si>
  <si>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</si>
  <si>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</si>
  <si>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</si>
  <si>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</si>
  <si>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</si>
  <si>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</si>
  <si>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</si>
  <si>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</si>
  <si>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</si>
  <si>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</si>
  <si>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</si>
  <si>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</si>
  <si>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</si>
  <si>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</si>
  <si>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</si>
  <si>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</si>
  <si>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</si>
  <si>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</si>
  <si>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</si>
  <si>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</si>
  <si>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</si>
  <si>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</si>
  <si>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</si>
  <si>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</si>
  <si>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</si>
  <si>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</si>
  <si>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</si>
  <si>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</si>
  <si>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</si>
  <si>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</si>
  <si>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</si>
  <si>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</si>
  <si>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</si>
  <si>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</si>
  <si>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</si>
  <si>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</si>
  <si>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</si>
  <si>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</si>
  <si>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</si>
  <si>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</si>
  <si>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</si>
  <si>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</si>
  <si>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</si>
  <si>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</si>
  <si>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</si>
  <si>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</si>
  <si>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</si>
  <si>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</si>
  <si>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</si>
  <si>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</si>
  <si>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</si>
  <si>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</si>
  <si>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</si>
  <si>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</si>
  <si>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</si>
  <si>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</si>
  <si>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</si>
  <si>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</si>
  <si>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</si>
  <si>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</si>
  <si>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</si>
  <si>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</si>
  <si>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</si>
  <si>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</si>
  <si>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</si>
  <si>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</si>
  <si>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</si>
  <si>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</si>
  <si>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</si>
  <si>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</si>
  <si>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</si>
  <si>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</si>
  <si>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</si>
  <si>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</si>
  <si>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</si>
  <si>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</si>
  <si>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</si>
  <si>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</si>
  <si>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</si>
  <si>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</si>
  <si>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</si>
  <si>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</si>
  <si>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</si>
  <si>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</si>
  <si>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</si>
  <si>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</si>
  <si>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</si>
  <si>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</si>
  <si>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</si>
  <si>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</si>
  <si>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</si>
  <si>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</si>
  <si>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</si>
  <si>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</si>
  <si>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</si>
  <si>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</si>
  <si>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</si>
  <si>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</si>
  <si>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</si>
  <si>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</si>
  <si>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</si>
  <si>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</si>
  <si>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</si>
  <si>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</si>
  <si>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</si>
  <si>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</si>
  <si>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</si>
  <si>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</si>
  <si>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</si>
  <si>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</si>
  <si>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</si>
  <si>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</si>
  <si>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</si>
  <si>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</si>
  <si>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</si>
  <si>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</si>
  <si>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</si>
  <si>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</si>
  <si>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</si>
  <si>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</si>
  <si>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</si>
  <si>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</si>
  <si>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</si>
  <si>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</si>
  <si>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</si>
  <si>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</si>
  <si>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</si>
  <si>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</si>
  <si>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</si>
  <si>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16.028.0030-0</t>
  </si>
  <si>
    <t>16.028.0030-A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</si>
  <si>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</si>
  <si>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</si>
  <si>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</si>
  <si>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</si>
  <si>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</si>
  <si>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</si>
  <si>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</si>
  <si>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</si>
  <si>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</si>
  <si>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</si>
  <si>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</si>
  <si>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</si>
  <si>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</si>
  <si>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</si>
  <si>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</si>
  <si>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</si>
  <si>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</si>
  <si>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</si>
  <si>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</si>
  <si>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</si>
  <si>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</si>
  <si>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</si>
  <si>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</si>
  <si>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</si>
  <si>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</si>
  <si>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</si>
  <si>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</si>
  <si>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</si>
  <si>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</si>
  <si>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</si>
  <si>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</si>
  <si>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</si>
  <si>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</si>
  <si>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</si>
  <si>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</si>
  <si>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</si>
  <si>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</si>
  <si>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</si>
  <si>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</si>
  <si>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</si>
  <si>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</si>
  <si>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</si>
  <si>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</si>
  <si>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</si>
  <si>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</si>
  <si>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</si>
  <si>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</si>
  <si>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</si>
  <si>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</si>
  <si>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</si>
  <si>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</si>
  <si>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</si>
  <si>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</si>
  <si>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</si>
  <si>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</si>
  <si>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</si>
  <si>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</si>
  <si>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</si>
  <si>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</si>
  <si>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</si>
  <si>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</si>
  <si>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</si>
  <si>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</si>
  <si>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</si>
  <si>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</si>
  <si>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</si>
  <si>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</si>
  <si>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</si>
  <si>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</si>
  <si>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</si>
  <si>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</si>
  <si>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</si>
  <si>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</si>
  <si>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</si>
  <si>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</si>
  <si>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</si>
  <si>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</si>
  <si>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</si>
  <si>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</si>
  <si>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</si>
  <si>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</si>
  <si>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</si>
  <si>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</si>
  <si>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</si>
  <si>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</si>
  <si>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</si>
  <si>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</si>
  <si>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</si>
  <si>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</si>
  <si>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</si>
  <si>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</si>
  <si>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</si>
  <si>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</si>
  <si>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</si>
  <si>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</si>
  <si>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</si>
  <si>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</si>
  <si>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</si>
  <si>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</si>
  <si>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</si>
  <si>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</si>
  <si>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</si>
  <si>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</si>
  <si>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</si>
  <si>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</si>
  <si>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</si>
  <si>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</si>
  <si>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</si>
  <si>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</si>
  <si>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</si>
  <si>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</si>
  <si>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</si>
  <si>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</si>
  <si>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</si>
  <si>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</si>
  <si>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</si>
  <si>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</si>
  <si>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</si>
  <si>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</si>
  <si>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</si>
  <si>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</si>
  <si>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</si>
  <si>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</si>
  <si>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</si>
  <si>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</si>
  <si>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</si>
  <si>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</si>
  <si>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</si>
  <si>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</si>
  <si>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</si>
  <si>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</si>
  <si>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</si>
  <si>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</si>
  <si>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</si>
  <si>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</si>
  <si>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</si>
  <si>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</si>
  <si>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</si>
  <si>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</si>
  <si>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</si>
  <si>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</si>
  <si>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</si>
  <si>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</si>
  <si>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</si>
  <si>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</si>
  <si>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</si>
  <si>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</si>
  <si>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</si>
  <si>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</si>
  <si>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</si>
  <si>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</si>
  <si>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</si>
  <si>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</si>
  <si>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</si>
  <si>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</si>
  <si>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</si>
  <si>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</si>
  <si>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</si>
  <si>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</si>
  <si>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</si>
  <si>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</si>
  <si>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</si>
  <si>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</si>
  <si>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</si>
  <si>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</si>
  <si>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17.017.0370-0</t>
  </si>
  <si>
    <t>17.017.0370-A</t>
  </si>
  <si>
    <t>17.018.0010-0</t>
  </si>
  <si>
    <t>17.018.0010-A</t>
  </si>
  <si>
    <t>17.018.0015-0</t>
  </si>
  <si>
    <t>17.018.0015-A</t>
  </si>
  <si>
    <t>17.018.0020-0</t>
  </si>
  <si>
    <t>17.018.0020-A</t>
  </si>
  <si>
    <t>17.018.0031-0</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</si>
  <si>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</si>
  <si>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</si>
  <si>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</si>
  <si>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</si>
  <si>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</si>
  <si>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</si>
  <si>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</si>
  <si>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</si>
  <si>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</si>
  <si>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</si>
  <si>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</si>
  <si>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</si>
  <si>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</si>
  <si>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</si>
  <si>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</si>
  <si>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</si>
  <si>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</si>
  <si>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</si>
  <si>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</si>
  <si>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</si>
  <si>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</si>
  <si>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</si>
  <si>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</si>
  <si>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</si>
  <si>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</si>
  <si>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</si>
  <si>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</si>
  <si>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</si>
  <si>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</si>
  <si>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</si>
  <si>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</si>
  <si>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</si>
  <si>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</si>
  <si>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</si>
  <si>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</si>
  <si>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</si>
  <si>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</si>
  <si>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</si>
  <si>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</si>
  <si>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</si>
  <si>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</si>
  <si>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</si>
  <si>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</si>
  <si>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</si>
  <si>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</si>
  <si>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</si>
  <si>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</si>
  <si>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</si>
  <si>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</si>
  <si>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</si>
  <si>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</si>
  <si>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</si>
  <si>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</si>
  <si>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</si>
  <si>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</si>
  <si>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</si>
  <si>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</si>
  <si>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</si>
  <si>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</si>
  <si>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</si>
  <si>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</si>
  <si>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</si>
  <si>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</si>
  <si>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</si>
  <si>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</si>
  <si>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</si>
  <si>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</si>
  <si>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</si>
  <si>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</si>
  <si>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</si>
  <si>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</si>
  <si>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</si>
  <si>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</si>
  <si>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</si>
  <si>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</si>
  <si>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</si>
  <si>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</si>
  <si>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</si>
  <si>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</si>
  <si>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</si>
  <si>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</si>
  <si>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</si>
  <si>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</si>
  <si>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</si>
  <si>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</si>
  <si>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</si>
  <si>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</si>
  <si>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</si>
  <si>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</si>
  <si>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</si>
  <si>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</si>
  <si>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</si>
  <si>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</si>
  <si>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</si>
  <si>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</si>
  <si>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</si>
  <si>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</si>
  <si>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</si>
  <si>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</si>
  <si>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17.040.0022-0</t>
  </si>
  <si>
    <t>17.040.0022-A</t>
  </si>
  <si>
    <t>17.040.0024-0</t>
  </si>
  <si>
    <t>17.040.0024-A</t>
  </si>
  <si>
    <t>17.040.0050-0</t>
  </si>
  <si>
    <t>18.002.0010-0</t>
  </si>
  <si>
    <t>18.002.0010-A</t>
  </si>
  <si>
    <t>18.002.0012-0</t>
  </si>
  <si>
    <t>18.002.0012-A</t>
  </si>
  <si>
    <t>18.002.0013-0</t>
  </si>
  <si>
    <t>18.002.0013-A</t>
  </si>
  <si>
    <t>18.002.0014-0</t>
  </si>
  <si>
    <t>18.002.0014-A</t>
  </si>
  <si>
    <t>18.002.0015-0</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</si>
  <si>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</si>
  <si>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</si>
  <si>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</si>
  <si>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</si>
  <si>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</si>
  <si>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</si>
  <si>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</si>
  <si>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</si>
  <si>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</si>
  <si>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</si>
  <si>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</si>
  <si>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</si>
  <si>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</si>
  <si>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</si>
  <si>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</si>
  <si>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</si>
  <si>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</si>
  <si>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</si>
  <si>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</si>
  <si>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</si>
  <si>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</si>
  <si>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</si>
  <si>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</si>
  <si>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</si>
  <si>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</si>
  <si>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</si>
  <si>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</si>
  <si>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</si>
  <si>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</si>
  <si>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</si>
  <si>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</si>
  <si>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</si>
  <si>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</si>
  <si>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</si>
  <si>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</si>
  <si>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</si>
  <si>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</si>
  <si>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</si>
  <si>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</si>
  <si>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</si>
  <si>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</si>
  <si>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</si>
  <si>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</si>
  <si>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</si>
  <si>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</si>
  <si>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</si>
  <si>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</si>
  <si>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</si>
  <si>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</si>
  <si>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</si>
  <si>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</si>
  <si>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</si>
  <si>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</si>
  <si>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</si>
  <si>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</si>
  <si>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</si>
  <si>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</si>
  <si>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</si>
  <si>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</si>
  <si>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</si>
  <si>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</si>
  <si>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</si>
  <si>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</si>
  <si>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</si>
  <si>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</si>
  <si>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</si>
  <si>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</si>
  <si>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</si>
  <si>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</si>
  <si>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</si>
  <si>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</si>
  <si>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</si>
  <si>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</si>
  <si>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</si>
  <si>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</si>
  <si>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</si>
  <si>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</si>
  <si>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</si>
  <si>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</si>
  <si>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</si>
  <si>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</si>
  <si>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</si>
  <si>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</si>
  <si>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</si>
  <si>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</si>
  <si>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</si>
  <si>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</si>
  <si>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</si>
  <si>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</si>
  <si>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</si>
  <si>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</si>
  <si>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</si>
  <si>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</si>
  <si>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</si>
  <si>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</si>
  <si>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</si>
  <si>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</si>
  <si>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</si>
  <si>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</si>
  <si>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</si>
  <si>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</si>
  <si>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</si>
  <si>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</si>
  <si>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</si>
  <si>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</si>
  <si>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</si>
  <si>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</si>
  <si>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</si>
  <si>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</si>
  <si>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</si>
  <si>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</si>
  <si>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</si>
  <si>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</si>
  <si>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</si>
  <si>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</si>
  <si>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</si>
  <si>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</si>
  <si>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</si>
  <si>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</si>
  <si>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</si>
  <si>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</si>
  <si>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</si>
  <si>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</si>
  <si>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</si>
  <si>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</si>
  <si>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</si>
  <si>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</si>
  <si>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</si>
  <si>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</si>
  <si>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</si>
  <si>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</si>
  <si>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</si>
  <si>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</si>
  <si>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</si>
  <si>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</si>
  <si>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</si>
  <si>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</si>
  <si>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</si>
  <si>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</si>
  <si>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</si>
  <si>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</si>
  <si>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</si>
  <si>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</si>
  <si>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</si>
  <si>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</si>
  <si>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</si>
  <si>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</si>
  <si>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</si>
  <si>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</si>
  <si>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</si>
  <si>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</si>
  <si>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</si>
  <si>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</si>
  <si>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</si>
  <si>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</si>
  <si>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</si>
  <si>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</si>
  <si>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</si>
  <si>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</si>
  <si>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</si>
  <si>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</si>
  <si>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</si>
  <si>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</si>
  <si>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</si>
  <si>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</si>
  <si>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</si>
  <si>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</si>
  <si>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</si>
  <si>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</si>
  <si>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</si>
  <si>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</si>
  <si>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</si>
  <si>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</si>
  <si>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</si>
  <si>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</si>
  <si>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</si>
  <si>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</si>
  <si>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</si>
  <si>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</si>
  <si>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</si>
  <si>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</si>
  <si>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</si>
  <si>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</si>
  <si>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</si>
  <si>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</si>
  <si>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</si>
  <si>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</si>
  <si>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</si>
  <si>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</si>
  <si>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</si>
  <si>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</si>
  <si>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</si>
  <si>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</si>
  <si>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</si>
  <si>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</si>
  <si>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</si>
  <si>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</si>
  <si>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</si>
  <si>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</si>
  <si>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</si>
  <si>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</si>
  <si>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</si>
  <si>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</si>
  <si>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</si>
  <si>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</si>
  <si>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</si>
  <si>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</si>
  <si>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</si>
  <si>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</si>
  <si>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</si>
  <si>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</si>
  <si>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</si>
  <si>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</si>
  <si>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</si>
  <si>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</si>
  <si>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</si>
  <si>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</si>
  <si>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</si>
  <si>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</si>
  <si>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</si>
  <si>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</si>
  <si>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</si>
  <si>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</si>
  <si>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</si>
  <si>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</si>
  <si>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</si>
  <si>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</si>
  <si>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</si>
  <si>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</si>
  <si>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</si>
  <si>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</si>
  <si>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</si>
  <si>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</si>
  <si>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</si>
  <si>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</si>
  <si>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</si>
  <si>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</si>
  <si>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</si>
  <si>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</si>
  <si>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</si>
  <si>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</si>
  <si>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</si>
  <si>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</si>
  <si>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</si>
  <si>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</si>
  <si>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</si>
  <si>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</si>
  <si>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</si>
  <si>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</si>
  <si>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</si>
  <si>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</si>
  <si>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</si>
  <si>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</si>
  <si>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</si>
  <si>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</si>
  <si>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</si>
  <si>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</si>
  <si>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</si>
  <si>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</si>
  <si>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</si>
  <si>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</si>
  <si>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</si>
  <si>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</si>
  <si>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</si>
  <si>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</si>
  <si>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</si>
  <si>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</si>
  <si>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</si>
  <si>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</si>
  <si>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</si>
  <si>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</si>
  <si>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</si>
  <si>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</si>
  <si>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</si>
  <si>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</si>
  <si>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</si>
  <si>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</si>
  <si>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</si>
  <si>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</si>
  <si>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</si>
  <si>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</si>
  <si>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</si>
  <si>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</si>
  <si>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</si>
  <si>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</si>
  <si>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</si>
  <si>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</si>
  <si>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</si>
  <si>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</si>
  <si>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</si>
  <si>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</si>
  <si>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</si>
  <si>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</si>
  <si>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</si>
  <si>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</si>
  <si>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</si>
  <si>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</si>
  <si>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</si>
  <si>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</si>
  <si>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</si>
  <si>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</si>
  <si>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</si>
  <si>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</si>
  <si>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</si>
  <si>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</si>
  <si>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</si>
  <si>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</si>
  <si>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</si>
  <si>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</si>
  <si>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</si>
  <si>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</si>
  <si>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</si>
  <si>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</si>
  <si>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</si>
  <si>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</si>
  <si>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</si>
  <si>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</si>
  <si>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</si>
  <si>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</si>
  <si>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</si>
  <si>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</si>
  <si>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</si>
  <si>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</si>
  <si>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</si>
  <si>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</si>
  <si>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</si>
  <si>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</si>
  <si>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</si>
  <si>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</si>
  <si>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</si>
  <si>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</si>
  <si>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</si>
  <si>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</si>
  <si>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</si>
  <si>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</si>
  <si>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</si>
  <si>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</si>
  <si>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</si>
  <si>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</si>
  <si>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</si>
  <si>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</si>
  <si>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</si>
  <si>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</si>
  <si>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</si>
  <si>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</si>
  <si>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</si>
  <si>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</si>
  <si>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</si>
  <si>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</si>
  <si>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</si>
  <si>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</si>
  <si>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</si>
  <si>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</si>
  <si>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</si>
  <si>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</si>
  <si>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</si>
  <si>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</si>
  <si>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</si>
  <si>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</si>
  <si>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</si>
  <si>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</si>
  <si>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</si>
  <si>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</si>
  <si>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</si>
  <si>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</si>
  <si>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</si>
  <si>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</si>
  <si>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</si>
  <si>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</si>
  <si>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</si>
  <si>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</si>
  <si>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</si>
  <si>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</si>
  <si>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</si>
  <si>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</si>
  <si>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18.017.0025-A</t>
  </si>
  <si>
    <t>18.017.0028-0</t>
  </si>
  <si>
    <t>18.017.0028-A</t>
  </si>
  <si>
    <t>18.017.0030-0</t>
  </si>
  <si>
    <t>18.017.0030-A</t>
  </si>
  <si>
    <t>18.017.0035-0</t>
  </si>
  <si>
    <t>18.017.0035-A</t>
  </si>
  <si>
    <t>18.017.0050-0</t>
  </si>
  <si>
    <t>18.017.0050-A</t>
  </si>
  <si>
    <t>18.017.0055-0</t>
  </si>
  <si>
    <t>18.017.0055-A</t>
  </si>
  <si>
    <t>18.017.0070-0</t>
  </si>
  <si>
    <t>18.017.0070-A</t>
  </si>
  <si>
    <t>18.017.0075-0</t>
  </si>
  <si>
    <t>18.017.0075-A</t>
  </si>
  <si>
    <t>18.017.0080-0</t>
  </si>
  <si>
    <t>18.017.0080-A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</si>
  <si>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</si>
  <si>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</si>
  <si>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</si>
  <si>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</si>
  <si>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</si>
  <si>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</si>
  <si>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</si>
  <si>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</si>
  <si>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</si>
  <si>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</si>
  <si>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</si>
  <si>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</si>
  <si>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</si>
  <si>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</si>
  <si>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</si>
  <si>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</si>
  <si>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</si>
  <si>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</si>
  <si>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</si>
  <si>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</si>
  <si>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</si>
  <si>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</si>
  <si>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</si>
  <si>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</si>
  <si>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</si>
  <si>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</si>
  <si>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</si>
  <si>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</si>
  <si>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</si>
  <si>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</si>
  <si>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</si>
  <si>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</si>
  <si>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</si>
  <si>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</si>
  <si>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</si>
  <si>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</si>
  <si>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</si>
  <si>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</si>
  <si>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</si>
  <si>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</si>
  <si>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</si>
  <si>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</si>
  <si>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</si>
  <si>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</si>
  <si>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</si>
  <si>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</si>
  <si>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</si>
  <si>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</si>
  <si>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</si>
  <si>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</si>
  <si>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</si>
  <si>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</si>
  <si>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</si>
  <si>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</si>
  <si>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</si>
  <si>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</si>
  <si>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</si>
  <si>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</si>
  <si>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</si>
  <si>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</si>
  <si>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</si>
  <si>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</si>
  <si>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</si>
  <si>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</si>
  <si>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</si>
  <si>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</si>
  <si>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</si>
  <si>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</si>
  <si>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</si>
  <si>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</si>
  <si>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</si>
  <si>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</si>
  <si>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</si>
  <si>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</si>
  <si>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</si>
  <si>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</si>
  <si>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</si>
  <si>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</si>
  <si>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</si>
  <si>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</si>
  <si>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</si>
  <si>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</si>
  <si>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</si>
  <si>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</si>
  <si>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</si>
  <si>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</si>
  <si>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</si>
  <si>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</si>
  <si>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</si>
  <si>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</si>
  <si>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</si>
  <si>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</si>
  <si>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</si>
  <si>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</si>
  <si>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</si>
  <si>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</si>
  <si>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</si>
  <si>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</si>
  <si>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</si>
  <si>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</si>
  <si>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</si>
  <si>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</si>
  <si>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</si>
  <si>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</si>
  <si>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</si>
  <si>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</si>
  <si>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</si>
  <si>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</si>
  <si>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</si>
  <si>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</si>
  <si>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</si>
  <si>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</si>
  <si>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</si>
  <si>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</si>
  <si>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</si>
  <si>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</si>
  <si>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</si>
  <si>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</si>
  <si>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</si>
  <si>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</si>
  <si>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</si>
  <si>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</si>
  <si>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</si>
  <si>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</si>
  <si>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</si>
  <si>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</si>
  <si>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</si>
  <si>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</si>
  <si>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</si>
  <si>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</si>
  <si>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</si>
  <si>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</si>
  <si>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</si>
  <si>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</si>
  <si>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</si>
  <si>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</si>
  <si>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</si>
  <si>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</si>
  <si>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</si>
  <si>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</si>
  <si>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</si>
  <si>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</si>
  <si>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</si>
  <si>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</si>
  <si>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</si>
  <si>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</si>
  <si>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</si>
  <si>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</si>
  <si>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</si>
  <si>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</si>
  <si>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</si>
  <si>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</si>
  <si>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</si>
  <si>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</si>
  <si>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</si>
  <si>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</si>
  <si>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</si>
  <si>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</si>
  <si>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</si>
  <si>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</si>
  <si>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</si>
  <si>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</si>
  <si>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</si>
  <si>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</si>
  <si>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</si>
  <si>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</si>
  <si>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</si>
  <si>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</si>
  <si>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</si>
  <si>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</si>
  <si>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</si>
  <si>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</si>
  <si>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</si>
  <si>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</si>
  <si>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</si>
  <si>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</si>
  <si>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</si>
  <si>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</si>
  <si>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</si>
  <si>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</si>
  <si>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</si>
  <si>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</si>
  <si>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</si>
  <si>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</si>
  <si>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</si>
  <si>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</si>
  <si>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</si>
  <si>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</si>
  <si>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</si>
  <si>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</si>
  <si>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</si>
  <si>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</si>
  <si>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</si>
  <si>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</si>
  <si>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</si>
  <si>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</si>
  <si>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</si>
  <si>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</si>
  <si>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</si>
  <si>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</si>
  <si>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</si>
  <si>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</si>
  <si>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</si>
  <si>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</si>
  <si>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</si>
  <si>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</si>
  <si>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</si>
  <si>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</si>
  <si>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</si>
  <si>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</si>
  <si>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</si>
  <si>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</si>
  <si>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</si>
  <si>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</si>
  <si>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</si>
  <si>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</si>
  <si>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</si>
  <si>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</si>
  <si>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</si>
  <si>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</si>
  <si>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</si>
  <si>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</si>
  <si>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</si>
  <si>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</si>
  <si>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</si>
  <si>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</si>
  <si>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</si>
  <si>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</si>
  <si>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</si>
  <si>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</si>
  <si>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</si>
  <si>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</si>
  <si>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</si>
  <si>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</si>
  <si>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</si>
  <si>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</si>
  <si>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</si>
  <si>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</si>
  <si>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</si>
  <si>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</si>
  <si>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</si>
  <si>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</si>
  <si>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</si>
  <si>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</si>
  <si>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</si>
  <si>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</si>
  <si>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</si>
  <si>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</si>
  <si>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</si>
  <si>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</si>
  <si>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</si>
  <si>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</si>
  <si>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</si>
  <si>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</si>
  <si>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</si>
  <si>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</si>
  <si>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</si>
  <si>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</si>
  <si>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</si>
  <si>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</si>
  <si>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</si>
  <si>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</si>
  <si>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</si>
  <si>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</si>
  <si>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</si>
  <si>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</si>
  <si>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</si>
  <si>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</si>
  <si>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</si>
  <si>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</si>
  <si>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</si>
  <si>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</si>
  <si>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</si>
  <si>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</si>
  <si>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</si>
  <si>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</si>
  <si>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</si>
  <si>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</si>
  <si>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</si>
  <si>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</si>
  <si>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</si>
  <si>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</si>
  <si>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</si>
  <si>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</si>
  <si>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</si>
  <si>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</si>
  <si>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</si>
  <si>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</si>
  <si>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</si>
  <si>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</si>
  <si>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</si>
  <si>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</si>
  <si>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</si>
  <si>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</si>
  <si>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</si>
  <si>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</si>
  <si>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</si>
  <si>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</si>
  <si>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</si>
  <si>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</si>
  <si>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</si>
  <si>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</si>
  <si>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</si>
  <si>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</si>
  <si>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</si>
  <si>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</si>
  <si>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</si>
  <si>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</si>
  <si>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</si>
  <si>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</si>
  <si>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</si>
  <si>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</si>
  <si>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</si>
  <si>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</si>
  <si>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</si>
  <si>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</si>
  <si>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</si>
  <si>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</si>
  <si>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</si>
  <si>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</si>
  <si>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</si>
  <si>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</si>
  <si>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</si>
  <si>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</si>
  <si>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</si>
  <si>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</si>
  <si>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</si>
  <si>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</si>
  <si>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</si>
  <si>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</si>
  <si>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</si>
  <si>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</si>
  <si>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</si>
  <si>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</si>
  <si>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</si>
  <si>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</si>
  <si>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</si>
  <si>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</si>
  <si>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</si>
  <si>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</si>
  <si>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</si>
  <si>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</si>
  <si>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</si>
  <si>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</si>
  <si>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</si>
  <si>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</si>
  <si>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</si>
  <si>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</si>
  <si>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</si>
  <si>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</si>
  <si>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</si>
  <si>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</si>
  <si>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</si>
  <si>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</si>
  <si>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</si>
  <si>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</si>
  <si>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</si>
  <si>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</si>
  <si>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</si>
  <si>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</si>
  <si>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</si>
  <si>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</si>
  <si>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</si>
  <si>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</si>
  <si>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</si>
  <si>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</si>
  <si>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</si>
  <si>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</si>
  <si>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</si>
  <si>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</si>
  <si>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</si>
  <si>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</si>
  <si>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</si>
  <si>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</si>
  <si>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</si>
  <si>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</si>
  <si>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</si>
  <si>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</si>
  <si>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</si>
  <si>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</si>
  <si>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</si>
  <si>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</si>
  <si>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</si>
  <si>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</si>
  <si>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</si>
  <si>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</si>
  <si>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</si>
  <si>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</si>
  <si>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</si>
  <si>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</si>
  <si>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</si>
  <si>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</si>
  <si>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</si>
  <si>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</si>
  <si>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</si>
  <si>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</si>
  <si>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</si>
  <si>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</si>
  <si>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</si>
  <si>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</si>
  <si>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</si>
  <si>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</si>
  <si>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</si>
  <si>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</si>
  <si>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</si>
  <si>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</si>
  <si>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</si>
  <si>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</si>
  <si>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</si>
  <si>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</si>
  <si>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</si>
  <si>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</si>
  <si>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</si>
  <si>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</si>
  <si>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</si>
  <si>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</si>
  <si>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</si>
  <si>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</si>
  <si>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</si>
  <si>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</si>
  <si>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</si>
  <si>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</si>
  <si>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</si>
  <si>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</si>
  <si>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</si>
  <si>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</si>
  <si>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18.030.0002-0</t>
  </si>
  <si>
    <t>18.030.0003-0</t>
  </si>
  <si>
    <t>18.030.0003-A</t>
  </si>
  <si>
    <t>18.030.0004-0</t>
  </si>
  <si>
    <t>18.030.0004-A</t>
  </si>
  <si>
    <t>18.030.0005-0</t>
  </si>
  <si>
    <t>18.030.0006-0</t>
  </si>
  <si>
    <t>18.030.0006-A</t>
  </si>
  <si>
    <t>18.030.0007-0</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</si>
  <si>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</si>
  <si>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</si>
  <si>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</si>
  <si>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</si>
  <si>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</si>
  <si>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</si>
  <si>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</si>
  <si>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</si>
  <si>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</si>
  <si>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</si>
  <si>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</si>
  <si>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</si>
  <si>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</si>
  <si>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</si>
  <si>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</si>
  <si>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</si>
  <si>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</si>
  <si>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</si>
  <si>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</si>
  <si>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</si>
  <si>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</si>
  <si>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</si>
  <si>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</si>
  <si>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</si>
  <si>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</si>
  <si>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</si>
  <si>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</si>
  <si>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</si>
  <si>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</si>
  <si>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</si>
  <si>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</si>
  <si>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</si>
  <si>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</si>
  <si>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</si>
  <si>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</si>
  <si>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</si>
  <si>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</si>
  <si>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</si>
  <si>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</si>
  <si>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</si>
  <si>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</si>
  <si>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</si>
  <si>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</si>
  <si>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</si>
  <si>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</si>
  <si>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</si>
  <si>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</si>
  <si>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</si>
  <si>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</si>
  <si>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</si>
  <si>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</si>
  <si>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</si>
  <si>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</si>
  <si>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</si>
  <si>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</si>
  <si>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</si>
  <si>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</si>
  <si>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</si>
  <si>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</si>
  <si>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</si>
  <si>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</si>
  <si>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</si>
  <si>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</si>
  <si>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</si>
  <si>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</si>
  <si>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</si>
  <si>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</si>
  <si>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</si>
  <si>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</si>
  <si>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</si>
  <si>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</si>
  <si>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</si>
  <si>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</si>
  <si>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18.032.0014-0</t>
  </si>
  <si>
    <t>18.032.0015-0</t>
  </si>
  <si>
    <t>18.032.0015-A</t>
  </si>
  <si>
    <t>18.032.0020-0</t>
  </si>
  <si>
    <t>18.032.0020-A</t>
  </si>
  <si>
    <t>18.032.0025-0</t>
  </si>
  <si>
    <t>18.032.0025-A</t>
  </si>
  <si>
    <t>18.032.0030-0</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</si>
  <si>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</si>
  <si>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</si>
  <si>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</si>
  <si>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</si>
  <si>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</si>
  <si>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</si>
  <si>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</si>
  <si>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</si>
  <si>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</si>
  <si>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</si>
  <si>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</si>
  <si>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</si>
  <si>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</si>
  <si>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</si>
  <si>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</si>
  <si>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</si>
  <si>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</si>
  <si>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</si>
  <si>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</si>
  <si>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</si>
  <si>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</si>
  <si>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</si>
  <si>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</si>
  <si>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</si>
  <si>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</si>
  <si>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</si>
  <si>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</si>
  <si>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</si>
  <si>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</si>
  <si>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</si>
  <si>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</si>
  <si>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</si>
  <si>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</si>
  <si>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</si>
  <si>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</si>
  <si>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</si>
  <si>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</si>
  <si>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</si>
  <si>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</si>
  <si>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</si>
  <si>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</si>
  <si>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</si>
  <si>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</si>
  <si>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</si>
  <si>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</si>
  <si>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</si>
  <si>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</si>
  <si>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</si>
  <si>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</si>
  <si>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</si>
  <si>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</si>
  <si>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</si>
  <si>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</si>
  <si>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</si>
  <si>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</si>
  <si>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</si>
  <si>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</si>
  <si>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</si>
  <si>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</si>
  <si>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</si>
  <si>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</si>
  <si>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</si>
  <si>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</si>
  <si>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</si>
  <si>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</si>
  <si>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</si>
  <si>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</si>
  <si>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</si>
  <si>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</si>
  <si>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</si>
  <si>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</si>
  <si>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</si>
  <si>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</si>
  <si>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</si>
  <si>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</si>
  <si>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</si>
  <si>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</si>
  <si>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</si>
  <si>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</si>
  <si>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</si>
  <si>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</si>
  <si>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</si>
  <si>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</si>
  <si>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</si>
  <si>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</si>
  <si>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</si>
  <si>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</si>
  <si>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</si>
  <si>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</si>
  <si>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</si>
  <si>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</si>
  <si>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</si>
  <si>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</si>
  <si>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</si>
  <si>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</si>
  <si>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</si>
  <si>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</si>
  <si>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</si>
  <si>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</si>
  <si>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</si>
  <si>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</si>
  <si>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</si>
  <si>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</si>
  <si>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</si>
  <si>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</si>
  <si>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</si>
  <si>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</si>
  <si>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</si>
  <si>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</si>
  <si>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</si>
  <si>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</si>
  <si>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</si>
  <si>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</si>
  <si>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</si>
  <si>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</si>
  <si>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</si>
  <si>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</si>
  <si>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</si>
  <si>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</si>
  <si>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</si>
  <si>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</si>
  <si>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</si>
  <si>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</si>
  <si>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</si>
  <si>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</si>
  <si>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</si>
  <si>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</si>
  <si>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18.050.0001-A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</si>
  <si>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</si>
  <si>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</si>
  <si>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</si>
  <si>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</si>
  <si>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</si>
  <si>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</si>
  <si>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</si>
  <si>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</si>
  <si>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</si>
  <si>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</si>
  <si>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</si>
  <si>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</si>
  <si>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</si>
  <si>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</si>
  <si>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</si>
  <si>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</si>
  <si>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</si>
  <si>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</si>
  <si>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</si>
  <si>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</si>
  <si>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</si>
  <si>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</si>
  <si>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</si>
  <si>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</si>
  <si>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</si>
  <si>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</si>
  <si>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</si>
  <si>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</si>
  <si>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</si>
  <si>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18.050.0130-A</t>
  </si>
  <si>
    <t>18.050.0135-0</t>
  </si>
  <si>
    <t>18.050.0135-A</t>
  </si>
  <si>
    <t>18.050.0140-0</t>
  </si>
  <si>
    <t>18.050.0140-A</t>
  </si>
  <si>
    <t>18.050.0145-0</t>
  </si>
  <si>
    <t>18.050.0145-A</t>
  </si>
  <si>
    <t>18.050.0150-0</t>
  </si>
  <si>
    <t>18.050.0150-A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</si>
  <si>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</si>
  <si>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</si>
  <si>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</si>
  <si>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</si>
  <si>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</si>
  <si>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</si>
  <si>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</si>
  <si>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</si>
  <si>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</si>
  <si>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</si>
  <si>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</si>
  <si>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</si>
  <si>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</si>
  <si>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</si>
  <si>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</si>
  <si>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</si>
  <si>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</si>
  <si>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</si>
  <si>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</si>
  <si>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</si>
  <si>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</si>
  <si>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</si>
  <si>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</si>
  <si>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</si>
  <si>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</si>
  <si>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</si>
  <si>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</si>
  <si>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</si>
  <si>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</si>
  <si>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</si>
  <si>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</si>
  <si>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</si>
  <si>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</si>
  <si>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</si>
  <si>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</si>
  <si>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</si>
  <si>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</si>
  <si>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</si>
  <si>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</si>
  <si>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</si>
  <si>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</si>
  <si>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</si>
  <si>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</si>
  <si>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</si>
  <si>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</si>
  <si>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</si>
  <si>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</si>
  <si>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</si>
  <si>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</si>
  <si>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</si>
  <si>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</si>
  <si>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</si>
  <si>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</si>
  <si>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</si>
  <si>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</si>
  <si>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</si>
  <si>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</si>
  <si>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</si>
  <si>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</si>
  <si>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</si>
  <si>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</si>
  <si>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</si>
  <si>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</si>
  <si>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</si>
  <si>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</si>
  <si>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</si>
  <si>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</si>
  <si>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</si>
  <si>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</si>
  <si>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</si>
  <si>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</si>
  <si>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</si>
  <si>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</si>
  <si>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</si>
  <si>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</si>
  <si>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</si>
  <si>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</si>
  <si>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</si>
  <si>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</si>
  <si>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</si>
  <si>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</si>
  <si>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</si>
  <si>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</si>
  <si>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</si>
  <si>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</si>
  <si>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</si>
  <si>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</si>
  <si>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</si>
  <si>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</si>
  <si>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</si>
  <si>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</si>
  <si>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</si>
  <si>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</si>
  <si>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</si>
  <si>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</si>
  <si>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</si>
  <si>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</si>
  <si>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</si>
  <si>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</si>
  <si>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</si>
  <si>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</si>
  <si>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</si>
  <si>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</si>
  <si>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</si>
  <si>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</si>
  <si>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</si>
  <si>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</si>
  <si>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</si>
  <si>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</si>
  <si>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</si>
  <si>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</si>
  <si>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</si>
  <si>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</si>
  <si>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</si>
  <si>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</si>
  <si>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</si>
  <si>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</si>
  <si>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</si>
  <si>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</si>
  <si>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</si>
  <si>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</si>
  <si>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</si>
  <si>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</si>
  <si>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</si>
  <si>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</si>
  <si>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</si>
  <si>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</si>
  <si>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</si>
  <si>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</si>
  <si>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</si>
  <si>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</si>
  <si>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</si>
  <si>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</si>
  <si>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</si>
  <si>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</si>
  <si>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</si>
  <si>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</si>
  <si>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</si>
  <si>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</si>
  <si>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</si>
  <si>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</si>
  <si>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</si>
  <si>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</si>
  <si>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</si>
  <si>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</si>
  <si>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</si>
  <si>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</si>
  <si>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</si>
  <si>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</si>
  <si>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</si>
  <si>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</si>
  <si>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</si>
  <si>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</si>
  <si>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</si>
  <si>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</si>
  <si>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</si>
  <si>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</si>
  <si>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</si>
  <si>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</si>
  <si>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</si>
  <si>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</si>
  <si>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</si>
  <si>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</si>
  <si>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</si>
  <si>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</si>
  <si>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</si>
  <si>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</si>
  <si>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</si>
  <si>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</si>
  <si>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</si>
  <si>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</si>
  <si>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</si>
  <si>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</si>
  <si>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</si>
  <si>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</si>
  <si>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</si>
  <si>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</si>
  <si>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</si>
  <si>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</si>
  <si>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</si>
  <si>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</si>
  <si>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</si>
  <si>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</si>
  <si>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</si>
  <si>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</si>
  <si>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</si>
  <si>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</si>
  <si>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</si>
  <si>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</si>
  <si>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</si>
  <si>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</si>
  <si>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</si>
  <si>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</si>
  <si>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</si>
  <si>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</si>
  <si>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</si>
  <si>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</si>
  <si>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</si>
  <si>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</si>
  <si>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</si>
  <si>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</si>
  <si>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</si>
  <si>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</si>
  <si>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</si>
  <si>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</si>
  <si>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</si>
  <si>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</si>
  <si>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</si>
  <si>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</si>
  <si>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</si>
  <si>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</si>
  <si>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</si>
  <si>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</si>
  <si>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</si>
  <si>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</si>
  <si>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</si>
  <si>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</si>
  <si>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</si>
  <si>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</si>
  <si>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</si>
  <si>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</si>
  <si>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</si>
  <si>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</si>
  <si>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</si>
  <si>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</si>
  <si>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</si>
  <si>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</si>
  <si>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</si>
  <si>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</si>
  <si>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</si>
  <si>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</si>
  <si>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</si>
  <si>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</si>
  <si>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</si>
  <si>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</si>
  <si>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</si>
  <si>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</si>
  <si>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</si>
  <si>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</si>
  <si>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</si>
  <si>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</si>
  <si>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</si>
  <si>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</si>
  <si>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</si>
  <si>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</si>
  <si>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</si>
  <si>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</si>
  <si>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</si>
  <si>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</si>
  <si>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</si>
  <si>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</si>
  <si>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</si>
  <si>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</si>
  <si>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</si>
  <si>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</si>
  <si>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</si>
  <si>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</si>
  <si>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</si>
  <si>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</si>
  <si>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</si>
  <si>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</si>
  <si>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</si>
  <si>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</si>
  <si>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</si>
  <si>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</si>
  <si>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</si>
  <si>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</si>
  <si>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</si>
  <si>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</si>
  <si>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</si>
  <si>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</si>
  <si>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</si>
  <si>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</si>
  <si>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</si>
  <si>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</si>
  <si>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</si>
  <si>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</si>
  <si>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</si>
  <si>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</si>
  <si>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</si>
  <si>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</si>
  <si>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</si>
  <si>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</si>
  <si>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</si>
  <si>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</si>
  <si>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</si>
  <si>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</si>
  <si>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</si>
  <si>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</si>
  <si>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</si>
  <si>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</si>
  <si>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</si>
  <si>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</si>
  <si>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</si>
  <si>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</si>
  <si>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</si>
  <si>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</si>
  <si>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</si>
  <si>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</si>
  <si>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</si>
  <si>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</si>
  <si>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</si>
  <si>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</si>
  <si>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</si>
  <si>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</si>
  <si>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</si>
  <si>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</si>
  <si>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</si>
  <si>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</si>
  <si>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</si>
  <si>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</si>
  <si>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</si>
  <si>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</si>
  <si>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</si>
  <si>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</si>
  <si>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</si>
  <si>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</si>
  <si>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</si>
  <si>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</si>
  <si>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</si>
  <si>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</si>
  <si>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</si>
  <si>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</si>
  <si>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</si>
  <si>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</si>
  <si>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</si>
  <si>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</si>
  <si>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</si>
  <si>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</si>
  <si>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</si>
  <si>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</si>
  <si>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</si>
  <si>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</si>
  <si>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</si>
  <si>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</si>
  <si>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</si>
  <si>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</si>
  <si>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</si>
  <si>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</si>
  <si>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</si>
  <si>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</si>
  <si>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</si>
  <si>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</si>
  <si>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</si>
  <si>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</si>
  <si>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</si>
  <si>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</si>
  <si>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</si>
  <si>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</si>
  <si>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</si>
  <si>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</si>
  <si>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</si>
  <si>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</si>
  <si>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</si>
  <si>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</si>
  <si>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</si>
  <si>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</si>
  <si>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</si>
  <si>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</si>
  <si>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</si>
  <si>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</si>
  <si>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</si>
  <si>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</si>
  <si>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</si>
  <si>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</si>
  <si>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</si>
  <si>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</si>
  <si>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</si>
  <si>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</si>
  <si>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</si>
  <si>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</si>
  <si>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</si>
  <si>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</si>
  <si>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</si>
  <si>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</si>
  <si>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</si>
  <si>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</si>
  <si>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</si>
  <si>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</si>
  <si>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</si>
  <si>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</si>
  <si>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</si>
  <si>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</si>
  <si>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</si>
  <si>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</si>
  <si>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</si>
  <si>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</si>
  <si>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</si>
  <si>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</si>
  <si>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</si>
  <si>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</si>
  <si>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</si>
  <si>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</si>
  <si>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</si>
  <si>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</si>
  <si>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</si>
  <si>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</si>
  <si>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</si>
  <si>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</si>
  <si>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</si>
  <si>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</si>
  <si>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</si>
  <si>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</si>
  <si>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</si>
  <si>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</si>
  <si>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</si>
  <si>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</si>
  <si>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</si>
  <si>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</si>
  <si>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</si>
  <si>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</si>
  <si>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</si>
  <si>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</si>
  <si>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</si>
  <si>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</si>
  <si>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</si>
  <si>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</si>
  <si>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</si>
  <si>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</si>
  <si>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</si>
  <si>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</si>
  <si>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</si>
  <si>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</si>
  <si>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</si>
  <si>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</si>
  <si>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</si>
  <si>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</si>
  <si>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</si>
  <si>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</si>
  <si>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</si>
  <si>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</si>
  <si>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</si>
  <si>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</si>
  <si>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</si>
  <si>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</si>
  <si>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</si>
  <si>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</si>
  <si>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</si>
  <si>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</si>
  <si>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</si>
  <si>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</si>
  <si>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</si>
  <si>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</si>
  <si>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</si>
  <si>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</si>
  <si>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</si>
  <si>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</si>
  <si>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</si>
  <si>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</si>
  <si>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</si>
  <si>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</si>
  <si>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</si>
  <si>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</si>
  <si>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</si>
  <si>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</si>
  <si>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</si>
  <si>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</si>
  <si>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</si>
  <si>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</si>
  <si>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</si>
  <si>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</si>
  <si>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</si>
  <si>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</si>
  <si>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</si>
  <si>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</si>
  <si>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</si>
  <si>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</si>
  <si>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</si>
  <si>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</si>
  <si>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</si>
  <si>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</si>
  <si>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</si>
  <si>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</si>
  <si>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</si>
  <si>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</si>
  <si>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</si>
  <si>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</si>
  <si>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</si>
  <si>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</si>
  <si>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</si>
  <si>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</si>
  <si>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</si>
  <si>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</si>
  <si>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</si>
  <si>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</si>
  <si>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</si>
  <si>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</si>
  <si>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</si>
  <si>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</si>
  <si>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</si>
  <si>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</si>
  <si>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</si>
  <si>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</si>
  <si>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</si>
  <si>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</si>
  <si>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</si>
  <si>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</si>
  <si>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</si>
  <si>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</si>
  <si>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</si>
  <si>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</si>
  <si>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</si>
  <si>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</si>
  <si>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</si>
  <si>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</si>
  <si>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</si>
  <si>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</si>
  <si>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</si>
  <si>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</si>
  <si>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</si>
  <si>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</si>
  <si>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</si>
  <si>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</si>
  <si>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</si>
  <si>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</si>
  <si>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</si>
  <si>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</si>
  <si>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</si>
  <si>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</si>
  <si>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</si>
  <si>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</si>
  <si>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</si>
  <si>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</si>
  <si>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</si>
  <si>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</si>
  <si>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</si>
  <si>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</si>
  <si>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</si>
  <si>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</si>
  <si>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</si>
  <si>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</si>
  <si>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</si>
  <si>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</si>
  <si>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</si>
  <si>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</si>
  <si>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</si>
  <si>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</si>
  <si>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</si>
  <si>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</si>
  <si>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</si>
  <si>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</si>
  <si>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</si>
  <si>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</si>
  <si>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</si>
  <si>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</si>
  <si>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</si>
  <si>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</si>
  <si>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</si>
  <si>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</si>
  <si>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</si>
  <si>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</si>
  <si>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</si>
  <si>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</si>
  <si>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</si>
  <si>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</si>
  <si>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</si>
  <si>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</si>
  <si>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</si>
  <si>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</si>
  <si>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</si>
  <si>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</si>
  <si>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</si>
  <si>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</si>
  <si>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</si>
  <si>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</si>
  <si>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</si>
  <si>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</si>
  <si>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</si>
  <si>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</si>
  <si>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</si>
  <si>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</si>
  <si>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</si>
  <si>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</si>
  <si>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</si>
  <si>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</si>
  <si>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</si>
  <si>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</si>
  <si>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</si>
  <si>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</si>
  <si>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</si>
  <si>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</si>
  <si>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</si>
  <si>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</si>
  <si>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</si>
  <si>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</si>
  <si>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</si>
  <si>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</si>
  <si>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</si>
  <si>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</si>
  <si>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</si>
  <si>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</si>
  <si>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</si>
  <si>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</si>
  <si>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</si>
  <si>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</si>
  <si>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</si>
  <si>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</si>
  <si>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</si>
  <si>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</si>
  <si>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</si>
  <si>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</si>
  <si>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</si>
  <si>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</si>
  <si>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</si>
  <si>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</si>
  <si>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</si>
  <si>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</si>
  <si>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</si>
  <si>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</si>
  <si>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</si>
  <si>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</si>
  <si>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</si>
  <si>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</si>
  <si>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</si>
  <si>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</si>
  <si>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</si>
  <si>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</si>
  <si>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</si>
  <si>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</si>
  <si>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</si>
  <si>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</si>
  <si>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</si>
  <si>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</si>
  <si>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</si>
  <si>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</si>
  <si>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</si>
  <si>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</si>
  <si>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</si>
  <si>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</si>
  <si>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</si>
  <si>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</si>
  <si>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</si>
  <si>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</si>
  <si>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</si>
  <si>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</si>
  <si>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</si>
  <si>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</si>
  <si>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</si>
  <si>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</si>
  <si>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</si>
  <si>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</si>
  <si>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</si>
  <si>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</si>
  <si>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</si>
  <si>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</si>
  <si>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</si>
  <si>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</si>
  <si>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</si>
  <si>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</si>
  <si>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</si>
  <si>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</si>
  <si>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</si>
  <si>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</si>
  <si>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</si>
  <si>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</si>
  <si>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</si>
  <si>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</si>
  <si>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</si>
  <si>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</si>
  <si>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</si>
  <si>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</si>
  <si>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</si>
  <si>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</si>
  <si>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</si>
  <si>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</si>
  <si>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</si>
  <si>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</si>
  <si>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</si>
  <si>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</si>
  <si>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</si>
  <si>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</si>
  <si>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</si>
  <si>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</si>
  <si>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</si>
  <si>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</si>
  <si>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</si>
  <si>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</si>
  <si>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</si>
  <si>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</si>
  <si>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</si>
  <si>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</si>
  <si>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</si>
  <si>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</si>
  <si>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</si>
  <si>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</si>
  <si>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</si>
  <si>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</si>
  <si>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</si>
  <si>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</si>
  <si>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</si>
  <si>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</si>
  <si>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</si>
  <si>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</si>
  <si>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</si>
  <si>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</si>
  <si>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</si>
  <si>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</si>
  <si>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</si>
  <si>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</si>
  <si>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</si>
  <si>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</si>
  <si>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</si>
  <si>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</si>
  <si>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</si>
  <si>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</si>
  <si>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</si>
  <si>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</si>
  <si>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</si>
  <si>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</si>
  <si>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</si>
  <si>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</si>
  <si>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</si>
  <si>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</si>
  <si>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</si>
  <si>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</si>
  <si>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</si>
  <si>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</si>
  <si>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</si>
  <si>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</si>
  <si>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</si>
  <si>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</si>
  <si>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</si>
  <si>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</si>
  <si>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</si>
  <si>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</si>
  <si>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</si>
  <si>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</si>
  <si>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</si>
  <si>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</si>
  <si>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</si>
  <si>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</si>
  <si>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</si>
  <si>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</si>
  <si>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</si>
  <si>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</si>
  <si>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</si>
  <si>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</si>
  <si>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</si>
  <si>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</si>
  <si>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</si>
  <si>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</si>
  <si>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</si>
  <si>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</si>
  <si>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</si>
  <si>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</si>
  <si>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</si>
  <si>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</si>
  <si>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</si>
  <si>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</si>
  <si>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</si>
  <si>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</si>
  <si>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</si>
  <si>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</si>
  <si>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</si>
  <si>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</si>
  <si>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</si>
  <si>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</si>
  <si>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</si>
  <si>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</si>
  <si>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</si>
  <si>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</si>
  <si>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</si>
  <si>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</si>
  <si>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</si>
  <si>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</si>
  <si>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</si>
  <si>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</si>
  <si>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</si>
  <si>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</si>
  <si>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</si>
  <si>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</si>
  <si>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</si>
  <si>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</si>
  <si>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</si>
  <si>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</si>
  <si>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</si>
  <si>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</si>
  <si>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</si>
  <si>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</si>
  <si>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</si>
  <si>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</si>
  <si>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</si>
  <si>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</si>
  <si>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</si>
  <si>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</si>
  <si>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</si>
  <si>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</si>
  <si>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</si>
  <si>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</si>
  <si>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</si>
  <si>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</si>
  <si>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</si>
  <si>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</si>
  <si>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</si>
  <si>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</si>
  <si>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</si>
  <si>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</si>
  <si>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</si>
  <si>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</si>
  <si>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</si>
  <si>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</si>
  <si>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</si>
  <si>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</si>
  <si>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</si>
  <si>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</si>
  <si>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</si>
  <si>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</si>
  <si>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</si>
  <si>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</si>
  <si>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</si>
  <si>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</si>
  <si>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</si>
  <si>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</si>
  <si>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</si>
  <si>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</si>
  <si>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</si>
  <si>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</si>
  <si>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</si>
  <si>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</si>
  <si>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</si>
  <si>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</si>
  <si>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</si>
  <si>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</si>
  <si>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</si>
  <si>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</si>
  <si>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</si>
  <si>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</si>
  <si>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</si>
  <si>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</si>
  <si>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</si>
  <si>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</si>
  <si>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</si>
  <si>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</si>
  <si>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</si>
  <si>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</si>
  <si>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</si>
  <si>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</si>
  <si>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</si>
  <si>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</si>
  <si>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</si>
  <si>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</si>
  <si>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</si>
  <si>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</si>
  <si>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</si>
  <si>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</si>
  <si>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</si>
  <si>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</si>
  <si>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</si>
  <si>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</si>
  <si>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</si>
  <si>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</si>
  <si>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</si>
  <si>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</si>
  <si>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</si>
  <si>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</si>
  <si>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</si>
  <si>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</si>
  <si>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</si>
  <si>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</si>
  <si>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</si>
  <si>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</si>
  <si>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</si>
  <si>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</si>
  <si>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</si>
  <si>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</si>
  <si>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</si>
  <si>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</si>
  <si>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</si>
  <si>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</si>
  <si>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</si>
  <si>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</si>
  <si>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</si>
  <si>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</si>
  <si>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</si>
  <si>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</si>
  <si>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</si>
  <si>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</si>
  <si>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</si>
  <si>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</si>
  <si>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</si>
  <si>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</si>
  <si>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</si>
  <si>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</si>
  <si>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</si>
  <si>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</si>
  <si>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</si>
  <si>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</si>
  <si>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</si>
  <si>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</si>
  <si>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</si>
  <si>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</si>
  <si>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</si>
  <si>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</si>
  <si>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</si>
  <si>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</si>
  <si>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</si>
  <si>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</si>
  <si>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</si>
  <si>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</si>
  <si>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</si>
  <si>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</si>
  <si>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</si>
  <si>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</si>
  <si>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</si>
  <si>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</si>
  <si>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</si>
  <si>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</si>
  <si>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</si>
  <si>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</si>
  <si>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</si>
  <si>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</si>
  <si>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</si>
  <si>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</si>
  <si>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</si>
  <si>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</si>
  <si>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</si>
  <si>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</si>
  <si>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</si>
  <si>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</si>
  <si>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</si>
  <si>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</si>
  <si>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</si>
  <si>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</si>
  <si>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</si>
  <si>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</si>
  <si>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</si>
  <si>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</si>
  <si>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</si>
  <si>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</si>
  <si>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</si>
  <si>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</si>
  <si>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</si>
  <si>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</si>
  <si>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</si>
  <si>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</si>
  <si>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</si>
  <si>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</si>
  <si>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</si>
  <si>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</si>
  <si>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</si>
  <si>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</si>
  <si>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</si>
  <si>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</si>
  <si>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</si>
  <si>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</si>
  <si>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</si>
  <si>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</si>
  <si>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</si>
  <si>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</si>
  <si>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</si>
  <si>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</si>
  <si>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</si>
  <si>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</si>
  <si>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</si>
  <si>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</si>
  <si>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</si>
  <si>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</si>
  <si>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</si>
  <si>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</si>
  <si>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</si>
  <si>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</si>
  <si>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</si>
  <si>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</si>
  <si>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</si>
  <si>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</si>
  <si>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</si>
  <si>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</si>
  <si>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</si>
  <si>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</si>
  <si>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</si>
  <si>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</si>
  <si>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</si>
  <si>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</si>
  <si>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</si>
  <si>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</si>
  <si>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</si>
  <si>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</si>
  <si>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</si>
  <si>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</si>
  <si>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</si>
  <si>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</si>
  <si>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</si>
  <si>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</si>
  <si>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</si>
  <si>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</si>
  <si>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</si>
  <si>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</si>
  <si>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</si>
  <si>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</si>
  <si>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</si>
  <si>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</si>
  <si>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</si>
  <si>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</si>
  <si>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</si>
  <si>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</si>
  <si>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</si>
  <si>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</si>
  <si>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</si>
  <si>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</si>
  <si>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</si>
  <si>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</si>
  <si>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</si>
  <si>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</si>
  <si>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</si>
  <si>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</si>
  <si>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</si>
  <si>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</si>
  <si>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</si>
  <si>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</si>
  <si>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</si>
  <si>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</si>
  <si>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</si>
  <si>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</si>
  <si>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</si>
  <si>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</si>
  <si>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</si>
  <si>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</si>
  <si>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</si>
  <si>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</si>
  <si>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</si>
  <si>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</si>
  <si>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</si>
  <si>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</si>
  <si>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</si>
  <si>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</si>
  <si>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</si>
  <si>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</si>
  <si>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</si>
  <si>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</si>
  <si>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</si>
  <si>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</si>
  <si>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</si>
  <si>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</si>
  <si>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</si>
  <si>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</si>
  <si>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</si>
  <si>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</si>
  <si>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</si>
  <si>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</si>
  <si>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</si>
  <si>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</si>
  <si>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</si>
  <si>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</si>
  <si>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</si>
  <si>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</si>
  <si>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</si>
  <si>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</si>
  <si>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</si>
  <si>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</si>
  <si>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</si>
  <si>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</si>
  <si>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</si>
  <si>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</si>
  <si>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</si>
  <si>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</si>
  <si>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</si>
  <si>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</si>
  <si>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</si>
  <si>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</si>
  <si>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</si>
  <si>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</si>
  <si>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</si>
  <si>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</si>
  <si>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</si>
  <si>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</si>
  <si>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</si>
  <si>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</si>
  <si>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</si>
  <si>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</si>
  <si>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</si>
  <si>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</si>
  <si>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</si>
  <si>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</si>
  <si>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</si>
  <si>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</si>
  <si>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</si>
  <si>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</si>
  <si>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</si>
  <si>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</si>
  <si>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</si>
  <si>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</si>
  <si>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</si>
  <si>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</si>
  <si>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</si>
  <si>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</si>
  <si>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</si>
  <si>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</si>
  <si>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</si>
  <si>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</si>
  <si>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</si>
  <si>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</si>
  <si>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</si>
  <si>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</si>
  <si>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</si>
  <si>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</si>
  <si>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</si>
  <si>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</si>
  <si>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</si>
  <si>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</si>
  <si>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</si>
  <si>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</si>
  <si>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</si>
  <si>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</si>
  <si>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</si>
  <si>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</si>
  <si>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</si>
  <si>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</si>
  <si>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</si>
  <si>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</si>
  <si>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</si>
  <si>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</si>
  <si>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</si>
  <si>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</si>
  <si>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</si>
  <si>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</si>
  <si>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</si>
  <si>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</si>
  <si>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</si>
  <si>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</si>
  <si>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</si>
  <si>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</si>
  <si>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</si>
  <si>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</si>
  <si>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</si>
  <si>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</si>
  <si>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</si>
  <si>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</si>
  <si>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</si>
  <si>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</si>
  <si>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</si>
  <si>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</si>
  <si>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</si>
  <si>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</si>
  <si>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</si>
  <si>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</si>
  <si>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</si>
  <si>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</si>
  <si>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</si>
  <si>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</si>
  <si>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</si>
  <si>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</si>
  <si>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</si>
  <si>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</si>
  <si>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</si>
  <si>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</si>
  <si>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</si>
  <si>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</si>
  <si>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</si>
  <si>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</si>
  <si>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</si>
  <si>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</si>
  <si>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</si>
  <si>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</si>
  <si>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</si>
  <si>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</si>
  <si>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</si>
  <si>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</si>
  <si>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</si>
  <si>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</si>
  <si>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</si>
  <si>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</si>
  <si>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</si>
  <si>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</si>
  <si>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</si>
  <si>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</si>
  <si>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</si>
  <si>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</si>
  <si>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</si>
  <si>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</si>
  <si>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</si>
  <si>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</si>
  <si>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</si>
  <si>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</si>
  <si>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</si>
  <si>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</si>
  <si>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</si>
  <si>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</si>
  <si>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</si>
  <si>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</si>
  <si>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</si>
  <si>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</si>
  <si>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</si>
  <si>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</si>
  <si>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</si>
  <si>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</si>
  <si>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</si>
  <si>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</si>
  <si>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</si>
  <si>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</si>
  <si>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</si>
  <si>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</si>
  <si>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</si>
  <si>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</si>
  <si>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</si>
  <si>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</si>
  <si>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</si>
  <si>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</si>
  <si>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</si>
  <si>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</si>
  <si>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</si>
  <si>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</si>
  <si>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</si>
  <si>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</si>
  <si>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</si>
  <si>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</si>
  <si>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</si>
  <si>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</si>
  <si>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</si>
  <si>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</si>
  <si>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</si>
  <si>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</si>
  <si>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</si>
  <si>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</si>
  <si>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</si>
  <si>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</si>
  <si>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</si>
  <si>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</si>
  <si>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</si>
  <si>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</si>
  <si>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</si>
  <si>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</si>
  <si>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</si>
  <si>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</si>
  <si>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</si>
  <si>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</si>
  <si>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</si>
  <si>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</si>
  <si>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</si>
  <si>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</si>
  <si>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</si>
  <si>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</si>
  <si>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</si>
  <si>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</si>
  <si>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</si>
  <si>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</si>
  <si>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</si>
  <si>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</si>
  <si>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</si>
  <si>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</si>
  <si>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</si>
  <si>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</si>
  <si>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</si>
  <si>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</si>
  <si>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</si>
  <si>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</si>
  <si>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</si>
  <si>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</si>
  <si>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</si>
  <si>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</si>
  <si>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</si>
  <si>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</si>
  <si>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</si>
  <si>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</si>
  <si>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</si>
  <si>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</si>
  <si>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</si>
  <si>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</si>
  <si>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</si>
  <si>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</si>
  <si>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</si>
  <si>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</si>
  <si>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</si>
  <si>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</si>
  <si>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</si>
  <si>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</si>
  <si>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</si>
  <si>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</si>
  <si>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</si>
  <si>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</si>
  <si>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</si>
  <si>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</si>
  <si>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</si>
  <si>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</si>
  <si>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</si>
  <si>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</si>
  <si>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</si>
  <si>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</si>
  <si>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</si>
  <si>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</si>
  <si>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</si>
  <si>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</si>
  <si>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</si>
  <si>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</si>
  <si>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</si>
  <si>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</si>
  <si>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</si>
  <si>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</si>
  <si>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</si>
  <si>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</si>
  <si>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</si>
  <si>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</si>
  <si>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</si>
  <si>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</si>
  <si>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</si>
  <si>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</si>
  <si>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</si>
  <si>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</si>
  <si>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</si>
  <si>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</si>
  <si>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</si>
  <si>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</si>
  <si>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</si>
  <si>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</si>
  <si>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</si>
  <si>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</si>
  <si>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</si>
  <si>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</si>
  <si>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</si>
  <si>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</si>
  <si>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</si>
  <si>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</si>
  <si>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</si>
  <si>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</si>
  <si>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</si>
  <si>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</si>
  <si>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</si>
  <si>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</si>
  <si>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</si>
  <si>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</si>
  <si>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</si>
  <si>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</si>
  <si>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</si>
  <si>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</si>
  <si>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</si>
  <si>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</si>
  <si>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</si>
  <si>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</si>
  <si>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</si>
  <si>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</si>
  <si>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</si>
  <si>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</si>
  <si>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</si>
  <si>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</si>
  <si>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</si>
  <si>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</si>
  <si>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</si>
  <si>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</si>
  <si>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</si>
  <si>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</si>
  <si>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</si>
  <si>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</si>
  <si>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</si>
  <si>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</si>
  <si>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</si>
  <si>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</si>
  <si>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</si>
  <si>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</si>
  <si>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</si>
  <si>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</si>
  <si>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</si>
  <si>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</si>
  <si>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</si>
  <si>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</si>
  <si>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</si>
  <si>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</si>
  <si>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</si>
  <si>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</si>
  <si>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</si>
  <si>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</si>
  <si>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</si>
  <si>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</si>
  <si>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</si>
  <si>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</si>
  <si>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</si>
  <si>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</si>
  <si>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</si>
  <si>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</si>
  <si>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</si>
  <si>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</si>
  <si>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</si>
  <si>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</si>
  <si>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</si>
  <si>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</si>
  <si>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</si>
  <si>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</si>
  <si>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</si>
  <si>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</si>
  <si>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</si>
  <si>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</si>
  <si>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</si>
  <si>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</si>
  <si>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</si>
  <si>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</si>
  <si>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</si>
  <si>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</si>
  <si>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</si>
  <si>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</si>
  <si>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</si>
  <si>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</si>
  <si>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</si>
  <si>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</si>
  <si>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</si>
  <si>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</si>
  <si>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</si>
  <si>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</si>
  <si>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</si>
  <si>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</si>
  <si>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</si>
  <si>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</si>
  <si>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</si>
  <si>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</si>
  <si>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</si>
  <si>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</si>
  <si>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</si>
  <si>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</si>
  <si>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</si>
  <si>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</si>
  <si>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</si>
  <si>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</si>
  <si>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</si>
  <si>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</si>
  <si>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</si>
  <si>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</si>
  <si>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</si>
  <si>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</si>
  <si>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</si>
  <si>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</si>
  <si>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</si>
  <si>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</si>
  <si>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</si>
  <si>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</si>
  <si>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</si>
  <si>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</si>
  <si>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</si>
  <si>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</si>
  <si>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</si>
  <si>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</si>
  <si>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</si>
  <si>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</si>
  <si>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</si>
  <si>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</si>
  <si>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</si>
  <si>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</si>
  <si>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</si>
  <si>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</si>
  <si>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</si>
  <si>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</si>
  <si>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</si>
  <si>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</si>
  <si>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</si>
  <si>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</si>
  <si>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</si>
  <si>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</si>
  <si>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</si>
  <si>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</si>
  <si>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</si>
  <si>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</si>
  <si>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</si>
  <si>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</si>
  <si>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</si>
  <si>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</si>
  <si>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</si>
  <si>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</si>
  <si>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</si>
  <si>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</si>
  <si>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</si>
  <si>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</si>
  <si>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</si>
  <si>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</si>
  <si>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</si>
  <si>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</si>
  <si>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</si>
  <si>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</si>
  <si>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</si>
  <si>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</si>
  <si>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</si>
  <si>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</si>
  <si>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</si>
  <si>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</si>
  <si>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</si>
  <si>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</si>
  <si>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</si>
  <si>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</si>
  <si>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</si>
  <si>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</si>
  <si>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</si>
  <si>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</si>
  <si>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</si>
  <si>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</si>
  <si>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</si>
  <si>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</si>
  <si>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</si>
  <si>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</si>
  <si>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</si>
  <si>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</si>
  <si>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</si>
  <si>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</si>
  <si>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</si>
  <si>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</si>
  <si>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</si>
  <si>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</si>
  <si>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</si>
  <si>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</si>
  <si>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</si>
  <si>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</si>
  <si>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</si>
  <si>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</si>
  <si>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</si>
  <si>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</si>
  <si>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</si>
  <si>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</si>
  <si>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</si>
  <si>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</si>
  <si>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</si>
  <si>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</si>
  <si>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</si>
  <si>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</si>
  <si>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</si>
  <si>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</si>
  <si>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</si>
  <si>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</si>
  <si>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</si>
  <si>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</si>
  <si>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</si>
  <si>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</si>
  <si>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</si>
  <si>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</si>
  <si>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</si>
  <si>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</si>
  <si>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</si>
  <si>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</si>
  <si>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</si>
  <si>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</si>
  <si>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</si>
  <si>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</si>
  <si>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</si>
  <si>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</si>
  <si>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</si>
  <si>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</si>
  <si>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</si>
  <si>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</si>
  <si>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</si>
  <si>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</si>
  <si>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</si>
  <si>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</si>
  <si>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</si>
  <si>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</si>
  <si>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</si>
  <si>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</si>
  <si>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</si>
  <si>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</si>
  <si>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</si>
  <si>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</si>
  <si>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</si>
  <si>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</si>
  <si>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</si>
  <si>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</si>
  <si>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</si>
  <si>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</si>
  <si>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</si>
  <si>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</si>
  <si>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</si>
  <si>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</si>
  <si>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</si>
  <si>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</si>
  <si>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</si>
  <si>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</si>
  <si>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</si>
  <si>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</si>
  <si>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</si>
  <si>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</si>
  <si>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</si>
  <si>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</si>
  <si>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</si>
  <si>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</si>
  <si>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</si>
  <si>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</si>
  <si>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</si>
  <si>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</si>
  <si>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</si>
  <si>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</si>
  <si>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</si>
  <si>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</si>
  <si>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</si>
  <si>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</si>
  <si>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</si>
  <si>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</si>
  <si>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</si>
  <si>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</si>
  <si>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</si>
  <si>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</si>
  <si>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</si>
  <si>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</si>
  <si>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</si>
  <si>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</si>
  <si>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</si>
  <si>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</si>
  <si>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</si>
  <si>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</si>
  <si>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</si>
  <si>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</si>
  <si>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</si>
  <si>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</si>
  <si>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</si>
  <si>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</si>
  <si>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</si>
  <si>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</si>
  <si>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</si>
  <si>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</si>
  <si>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</si>
  <si>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</si>
  <si>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</si>
  <si>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</si>
  <si>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</si>
  <si>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</si>
  <si>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</si>
  <si>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</si>
  <si>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</si>
  <si>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</si>
  <si>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</si>
  <si>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</si>
  <si>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</si>
  <si>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</si>
  <si>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</si>
  <si>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</si>
  <si>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</si>
  <si>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</si>
  <si>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</si>
  <si>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</si>
  <si>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</si>
  <si>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</si>
  <si>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</si>
  <si>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</si>
  <si>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</si>
  <si>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</si>
  <si>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</si>
  <si>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</si>
  <si>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</si>
  <si>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</si>
  <si>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</si>
  <si>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</si>
  <si>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</si>
  <si>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</si>
  <si>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</si>
  <si>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</si>
  <si>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</si>
  <si>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</si>
  <si>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</si>
  <si>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</si>
  <si>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</si>
  <si>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</si>
  <si>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</si>
  <si>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</si>
  <si>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</si>
  <si>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</si>
  <si>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</si>
  <si>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</si>
  <si>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</si>
  <si>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</si>
  <si>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</si>
  <si>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</si>
  <si>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</si>
  <si>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</si>
  <si>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</si>
  <si>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</si>
  <si>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</si>
  <si>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</si>
  <si>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</si>
  <si>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</si>
  <si>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</si>
  <si>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</si>
  <si>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</si>
  <si>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</si>
  <si>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</si>
  <si>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</si>
  <si>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</si>
  <si>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</si>
  <si>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</si>
  <si>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</si>
  <si>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</si>
  <si>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</si>
  <si>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</si>
  <si>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</si>
  <si>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</si>
  <si>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</si>
  <si>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</si>
  <si>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</si>
  <si>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</si>
  <si>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</si>
  <si>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</si>
  <si>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</si>
  <si>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</si>
  <si>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</si>
  <si>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</si>
  <si>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</si>
  <si>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</si>
  <si>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</si>
  <si>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</si>
  <si>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</si>
  <si>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</si>
  <si>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</si>
  <si>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</si>
  <si>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</si>
  <si>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</si>
  <si>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</si>
  <si>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</si>
  <si>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</si>
  <si>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</si>
  <si>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</si>
  <si>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</si>
  <si>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</si>
  <si>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</si>
  <si>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</si>
  <si>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</si>
  <si>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</si>
  <si>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</si>
  <si>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</si>
  <si>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</si>
  <si>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</si>
  <si>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</si>
  <si>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</si>
  <si>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</si>
  <si>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</si>
  <si>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</si>
  <si>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</si>
  <si>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</si>
  <si>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</si>
  <si>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</si>
  <si>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</si>
  <si>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</si>
  <si>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</si>
  <si>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</si>
  <si>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</si>
  <si>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</si>
  <si>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</si>
  <si>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</si>
  <si>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</si>
  <si>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</si>
  <si>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</si>
  <si>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</si>
  <si>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</si>
  <si>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</si>
  <si>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</si>
  <si>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</si>
  <si>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</si>
  <si>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</si>
  <si>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</si>
  <si>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</si>
  <si>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</si>
  <si>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</si>
  <si>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</si>
  <si>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</si>
  <si>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</si>
  <si>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</si>
  <si>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</si>
  <si>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</si>
  <si>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</si>
  <si>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</si>
  <si>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</si>
  <si>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</si>
  <si>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</si>
  <si>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</si>
  <si>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</si>
  <si>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</si>
  <si>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</si>
  <si>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</si>
  <si>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</si>
  <si>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</si>
  <si>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</si>
  <si>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</si>
  <si>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</si>
  <si>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</si>
  <si>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</si>
  <si>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</si>
  <si>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</si>
  <si>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</si>
  <si>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</si>
  <si>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</si>
  <si>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</si>
  <si>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</si>
  <si>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</si>
  <si>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</si>
  <si>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</si>
  <si>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</si>
  <si>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</si>
  <si>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</si>
  <si>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</si>
  <si>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</si>
  <si>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</si>
  <si>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</si>
  <si>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</si>
  <si>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</si>
  <si>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</si>
  <si>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</si>
  <si>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</si>
  <si>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</si>
  <si>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</si>
  <si>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</si>
  <si>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</si>
  <si>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</si>
  <si>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</si>
  <si>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</si>
  <si>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</si>
  <si>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</si>
  <si>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</si>
  <si>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</si>
  <si>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</si>
  <si>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</si>
  <si>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</si>
  <si>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</si>
  <si>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</si>
  <si>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</si>
  <si>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</si>
  <si>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</si>
  <si>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</si>
  <si>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</si>
  <si>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</si>
  <si>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</si>
  <si>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</si>
  <si>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</si>
  <si>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</si>
  <si>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</si>
  <si>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</si>
  <si>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</si>
  <si>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</si>
  <si>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</si>
  <si>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</si>
  <si>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</si>
  <si>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</si>
  <si>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</si>
  <si>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</si>
  <si>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</si>
  <si>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</si>
  <si>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</si>
  <si>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</si>
  <si>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</si>
  <si>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</si>
  <si>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</si>
  <si>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</si>
  <si>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</si>
  <si>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</si>
  <si>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</si>
  <si>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</si>
  <si>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</si>
  <si>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</si>
  <si>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</si>
  <si>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</si>
  <si>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</si>
  <si>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</si>
  <si>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</si>
  <si>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</si>
  <si>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</si>
  <si>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</si>
  <si>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</si>
  <si>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</si>
  <si>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</si>
  <si>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</si>
  <si>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</si>
  <si>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</si>
  <si>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</si>
  <si>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</si>
  <si>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</si>
  <si>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</si>
  <si>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</si>
  <si>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</si>
  <si>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</si>
  <si>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</si>
  <si>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</si>
  <si>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</si>
  <si>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</si>
  <si>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</si>
  <si>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</si>
  <si>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</si>
  <si>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</si>
  <si>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</si>
  <si>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</si>
  <si>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</si>
  <si>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</si>
  <si>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</si>
  <si>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</si>
  <si>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</si>
  <si>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</si>
  <si>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</si>
  <si>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</si>
  <si>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</si>
  <si>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</si>
  <si>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</si>
  <si>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</si>
  <si>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</si>
  <si>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</si>
  <si>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</si>
  <si>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</si>
  <si>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</si>
  <si>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</si>
  <si>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</si>
  <si>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</si>
  <si>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</si>
  <si>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</si>
  <si>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</si>
  <si>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</si>
  <si>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</si>
  <si>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</si>
  <si>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</si>
  <si>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</si>
  <si>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</si>
  <si>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</si>
  <si>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</si>
  <si>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</si>
  <si>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</si>
  <si>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</si>
  <si>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</si>
  <si>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</si>
  <si>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</si>
  <si>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</si>
  <si>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</si>
  <si>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</si>
  <si>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</si>
  <si>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</si>
  <si>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</si>
  <si>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</si>
  <si>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</si>
  <si>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</si>
  <si>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</si>
  <si>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</si>
  <si>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</si>
  <si>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</si>
  <si>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</si>
  <si>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</si>
  <si>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</si>
  <si>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</si>
  <si>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</si>
  <si>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</si>
  <si>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</si>
  <si>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</si>
  <si>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</si>
  <si>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</si>
  <si>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</si>
  <si>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</si>
  <si>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</si>
  <si>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</si>
  <si>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</si>
  <si>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</si>
  <si>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</si>
  <si>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</si>
  <si>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</si>
  <si>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</si>
  <si>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</si>
  <si>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</si>
  <si>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</si>
  <si>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</si>
  <si>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</si>
  <si>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</si>
  <si>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</si>
  <si>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</si>
  <si>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</si>
  <si>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</si>
  <si>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</si>
  <si>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</si>
  <si>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</si>
  <si>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</si>
  <si>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</si>
  <si>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</si>
  <si>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</si>
  <si>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</si>
  <si>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</si>
  <si>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</si>
  <si>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</si>
  <si>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</si>
  <si>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</si>
  <si>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</si>
  <si>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</si>
  <si>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</si>
  <si>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</si>
  <si>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</si>
  <si>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</si>
  <si>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</si>
  <si>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</si>
  <si>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</si>
  <si>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</si>
  <si>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</si>
  <si>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</si>
  <si>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</si>
  <si>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</si>
  <si>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</si>
  <si>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</si>
  <si>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</si>
  <si>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</si>
  <si>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</si>
  <si>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</si>
  <si>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</si>
  <si>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</si>
  <si>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</si>
  <si>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</si>
  <si>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</si>
  <si>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</si>
  <si>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</si>
  <si>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</si>
  <si>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</si>
  <si>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</si>
  <si>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</si>
  <si>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</si>
  <si>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</si>
  <si>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</si>
  <si>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</si>
  <si>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</si>
  <si>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</si>
  <si>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</si>
  <si>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</si>
  <si>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</si>
  <si>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</si>
  <si>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</si>
  <si>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</si>
  <si>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</si>
  <si>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</si>
  <si>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</si>
  <si>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</si>
  <si>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</si>
  <si>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</si>
  <si>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</si>
  <si>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</si>
  <si>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</si>
  <si>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</si>
  <si>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</si>
  <si>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</si>
  <si>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</si>
  <si>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</si>
  <si>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</si>
  <si>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</si>
  <si>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</si>
  <si>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</si>
  <si>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</si>
  <si>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</si>
  <si>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</si>
  <si>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</si>
  <si>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</si>
  <si>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</si>
  <si>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</si>
  <si>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</si>
  <si>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</si>
  <si>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</si>
  <si>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</si>
  <si>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</si>
  <si>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</si>
  <si>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</si>
  <si>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</si>
  <si>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</si>
  <si>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</si>
  <si>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</si>
  <si>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</si>
  <si>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</si>
  <si>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</si>
  <si>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</si>
  <si>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</si>
  <si>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</si>
  <si>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</si>
  <si>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</si>
  <si>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</si>
  <si>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</si>
  <si>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</si>
  <si>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</si>
  <si>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</si>
  <si>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</si>
  <si>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</si>
  <si>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</si>
  <si>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</si>
  <si>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</si>
  <si>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</si>
  <si>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</si>
  <si>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</si>
  <si>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</si>
  <si>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</si>
  <si>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</si>
  <si>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</si>
  <si>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</si>
  <si>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</si>
  <si>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</si>
  <si>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</si>
  <si>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</si>
  <si>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</si>
  <si>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</si>
  <si>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</si>
  <si>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</si>
  <si>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</si>
  <si>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</si>
  <si>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</si>
  <si>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</si>
  <si>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</si>
  <si>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</si>
  <si>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</si>
  <si>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</si>
  <si>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</si>
  <si>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</si>
  <si>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</si>
  <si>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</si>
  <si>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</si>
  <si>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</si>
  <si>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</si>
  <si>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</si>
  <si>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</si>
  <si>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</si>
  <si>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</si>
  <si>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</si>
  <si>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</si>
  <si>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</si>
  <si>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</si>
  <si>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</si>
  <si>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</si>
  <si>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</si>
  <si>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</si>
  <si>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</si>
  <si>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</si>
  <si>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</si>
  <si>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</si>
  <si>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</si>
  <si>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</si>
  <si>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</si>
  <si>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</si>
  <si>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</si>
  <si>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</si>
  <si>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</si>
  <si>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</si>
  <si>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</si>
  <si>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</si>
  <si>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</si>
  <si>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</si>
  <si>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</si>
  <si>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</si>
  <si>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</si>
  <si>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</si>
  <si>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</si>
  <si>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</si>
  <si>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</si>
  <si>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</si>
  <si>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</si>
  <si>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</si>
  <si>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</si>
  <si>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</si>
  <si>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</si>
  <si>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</si>
  <si>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</si>
  <si>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</si>
  <si>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</si>
  <si>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</si>
  <si>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</si>
  <si>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</si>
  <si>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</si>
  <si>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</si>
  <si>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</si>
  <si>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</si>
  <si>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</si>
  <si>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</si>
  <si>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</si>
  <si>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</si>
  <si>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</si>
  <si>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</si>
  <si>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</si>
  <si>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</si>
  <si>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</si>
  <si>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</si>
  <si>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</si>
  <si>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</si>
  <si>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</si>
  <si>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</si>
  <si>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</si>
  <si>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</si>
  <si>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</si>
  <si>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</si>
  <si>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</si>
  <si>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</si>
  <si>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</si>
  <si>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</si>
  <si>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</si>
  <si>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</si>
  <si>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</si>
  <si>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</si>
  <si>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</si>
  <si>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</si>
  <si>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</si>
  <si>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</si>
  <si>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</si>
  <si>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</si>
  <si>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</si>
  <si>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</si>
  <si>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</si>
  <si>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</si>
  <si>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</si>
  <si>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</si>
  <si>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</si>
  <si>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</si>
  <si>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</si>
  <si>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</si>
  <si>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</si>
  <si>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</si>
  <si>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</si>
  <si>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</si>
  <si>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</si>
  <si>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</si>
  <si>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</si>
  <si>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</si>
  <si>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</si>
  <si>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</si>
  <si>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</si>
  <si>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</si>
  <si>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</si>
  <si>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</si>
  <si>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</si>
  <si>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</si>
  <si>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</si>
  <si>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</si>
  <si>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</si>
  <si>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</si>
  <si>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</si>
  <si>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</si>
  <si>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</si>
  <si>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</si>
  <si>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</si>
  <si>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</si>
  <si>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</si>
  <si>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</si>
  <si>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</si>
  <si>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</si>
  <si>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</si>
  <si>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</si>
  <si>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</si>
  <si>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</si>
  <si>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</si>
  <si>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</si>
  <si>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</si>
  <si>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</si>
  <si>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</si>
  <si>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</si>
  <si>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</si>
  <si>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</si>
  <si>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</si>
  <si>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</si>
  <si>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</si>
  <si>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</si>
  <si>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</si>
  <si>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</si>
  <si>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</si>
  <si>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</si>
  <si>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</si>
  <si>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</si>
  <si>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</si>
  <si>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</si>
  <si>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</si>
  <si>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</si>
  <si>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</si>
  <si>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</si>
  <si>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</si>
  <si>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</si>
  <si>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</si>
  <si>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</si>
  <si>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</si>
  <si>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</si>
  <si>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</si>
  <si>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</si>
  <si>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</si>
  <si>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</si>
  <si>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</si>
  <si>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</si>
  <si>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</si>
  <si>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</si>
  <si>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</si>
  <si>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</si>
  <si>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</si>
  <si>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</si>
  <si>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</si>
  <si>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</si>
  <si>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</si>
  <si>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</si>
  <si>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</si>
  <si>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</si>
  <si>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</si>
  <si>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</si>
  <si>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</si>
  <si>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</si>
  <si>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</si>
  <si>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</si>
  <si>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</si>
  <si>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</si>
  <si>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</si>
  <si>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</si>
  <si>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</si>
  <si>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</si>
  <si>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</si>
  <si>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</si>
  <si>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</si>
  <si>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</si>
  <si>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</si>
  <si>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</si>
  <si>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</si>
  <si>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</si>
  <si>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</si>
  <si>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</si>
  <si>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</si>
  <si>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</si>
  <si>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</si>
  <si>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</si>
  <si>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</si>
  <si>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</si>
  <si>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</si>
  <si>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</si>
  <si>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</si>
  <si>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</si>
  <si>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</si>
  <si>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</si>
  <si>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</si>
  <si>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</si>
  <si>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</si>
  <si>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</si>
  <si>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</si>
  <si>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</si>
  <si>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</si>
  <si>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</si>
  <si>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</si>
  <si>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</si>
  <si>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</si>
  <si>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</si>
  <si>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</si>
  <si>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</si>
  <si>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</si>
  <si>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</si>
  <si>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</si>
  <si>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</si>
  <si>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</si>
  <si>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</si>
  <si>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</si>
  <si>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</si>
  <si>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</si>
  <si>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</si>
  <si>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</si>
  <si>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</si>
  <si>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</si>
  <si>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</si>
  <si>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</si>
  <si>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</si>
  <si>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</si>
  <si>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</si>
  <si>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</si>
  <si>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</si>
  <si>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</si>
  <si>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</si>
  <si>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</si>
  <si>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</si>
  <si>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</si>
  <si>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</si>
  <si>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</si>
  <si>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</si>
  <si>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</si>
  <si>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</si>
  <si>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</si>
  <si>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</si>
  <si>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</si>
  <si>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</si>
  <si>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</si>
  <si>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</si>
  <si>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</si>
  <si>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</si>
  <si>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</si>
  <si>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</si>
  <si>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</si>
  <si>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</si>
  <si>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</si>
  <si>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</si>
  <si>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</si>
  <si>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</si>
  <si>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</si>
  <si>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</si>
  <si>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</si>
  <si>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</si>
  <si>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</si>
  <si>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</si>
  <si>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</si>
  <si>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</si>
  <si>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</si>
  <si>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</si>
  <si>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</si>
  <si>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</si>
  <si>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</si>
  <si>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</si>
  <si>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</si>
  <si>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</si>
  <si>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</si>
  <si>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</si>
  <si>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</si>
  <si>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</si>
  <si>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</si>
  <si>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</si>
  <si>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</si>
  <si>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</si>
  <si>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</si>
  <si>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</si>
  <si>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</si>
  <si>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</si>
  <si>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</si>
  <si>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</si>
  <si>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</si>
  <si>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</si>
  <si>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</si>
  <si>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</si>
  <si>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</si>
  <si>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</si>
  <si>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</si>
  <si>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</si>
  <si>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</si>
  <si>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</si>
  <si>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</si>
  <si>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</si>
  <si>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</si>
  <si>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</si>
  <si>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</si>
  <si>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</si>
  <si>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</si>
  <si>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</si>
  <si>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</si>
  <si>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</si>
  <si>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</si>
  <si>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</si>
  <si>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</si>
  <si>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</si>
  <si>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</si>
  <si>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</si>
  <si>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</si>
  <si>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</si>
  <si>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</si>
  <si>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</si>
  <si>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</si>
  <si>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</si>
  <si>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</si>
  <si>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</si>
  <si>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</si>
  <si>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</si>
  <si>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</si>
  <si>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</si>
  <si>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</si>
  <si>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</si>
  <si>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</si>
  <si>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</si>
  <si>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</si>
  <si>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</si>
  <si>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</si>
  <si>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</si>
  <si>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</si>
  <si>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</si>
  <si>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</si>
  <si>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</si>
  <si>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</si>
  <si>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</si>
  <si>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</si>
  <si>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</si>
  <si>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</si>
  <si>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</si>
  <si>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</si>
  <si>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</si>
  <si>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</si>
  <si>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</si>
  <si>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</si>
  <si>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</si>
  <si>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</si>
  <si>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</si>
  <si>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</si>
  <si>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</si>
  <si>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</si>
  <si>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</si>
  <si>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</si>
  <si>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</si>
  <si>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</si>
  <si>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</si>
  <si>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</si>
  <si>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</si>
  <si>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</si>
  <si>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</si>
  <si>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</si>
  <si>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</si>
  <si>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</si>
  <si>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</si>
  <si>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</si>
  <si>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</si>
  <si>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</si>
  <si>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</si>
  <si>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</si>
  <si>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</si>
  <si>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</si>
  <si>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</si>
  <si>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</si>
  <si>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</si>
  <si>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</si>
  <si>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</si>
  <si>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</si>
  <si>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</si>
  <si>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</si>
  <si>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</si>
  <si>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</si>
  <si>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</si>
  <si>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</si>
  <si>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</si>
  <si>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</si>
  <si>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</si>
  <si>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</si>
  <si>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</si>
  <si>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</si>
  <si>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</si>
  <si>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</si>
  <si>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</si>
  <si>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</si>
  <si>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</si>
  <si>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</si>
  <si>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</si>
  <si>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</si>
  <si>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</si>
  <si>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</si>
  <si>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</si>
  <si>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</si>
  <si>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</si>
  <si>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</si>
  <si>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</si>
  <si>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</si>
  <si>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</si>
  <si>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</si>
  <si>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</si>
  <si>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</si>
  <si>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</si>
  <si>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</si>
  <si>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</si>
  <si>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</si>
  <si>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</si>
  <si>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</si>
  <si>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</si>
  <si>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</si>
  <si>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</si>
  <si>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</si>
  <si>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</si>
  <si>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</si>
  <si>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</si>
  <si>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</si>
  <si>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</si>
  <si>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</si>
  <si>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</si>
  <si>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</si>
  <si>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</si>
  <si>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</si>
  <si>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</si>
  <si>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</si>
  <si>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</si>
  <si>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</si>
  <si>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</si>
  <si>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</si>
  <si>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</si>
  <si>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</si>
  <si>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</si>
  <si>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</si>
  <si>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</si>
  <si>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</si>
  <si>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</si>
  <si>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</si>
  <si>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</si>
  <si>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</si>
  <si>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</si>
  <si>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</si>
  <si>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</si>
  <si>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</si>
  <si>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</si>
  <si>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</si>
  <si>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</si>
  <si>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</si>
  <si>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</si>
  <si>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</si>
  <si>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</si>
  <si>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</si>
  <si>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</si>
  <si>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</si>
  <si>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</si>
  <si>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</si>
  <si>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</si>
  <si>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</si>
  <si>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</si>
  <si>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</si>
  <si>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</si>
  <si>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</si>
  <si>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</si>
  <si>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</si>
  <si>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</si>
  <si>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</si>
  <si>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</si>
  <si>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</si>
  <si>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</si>
  <si>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</si>
  <si>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</si>
  <si>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</si>
  <si>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</si>
  <si>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</si>
  <si>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</si>
  <si>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</si>
  <si>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</si>
  <si>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</si>
  <si>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</si>
  <si>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</si>
  <si>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</si>
  <si>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</si>
  <si>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</si>
  <si>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</si>
  <si>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</si>
  <si>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</si>
  <si>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</si>
  <si>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</si>
  <si>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</si>
  <si>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</si>
  <si>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</si>
  <si>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</si>
  <si>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</si>
  <si>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</si>
  <si>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</si>
  <si>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</si>
  <si>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</si>
  <si>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</si>
  <si>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</si>
  <si>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</si>
  <si>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</si>
  <si>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</si>
  <si>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</si>
  <si>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</si>
  <si>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</si>
  <si>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</si>
  <si>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</si>
  <si>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</si>
  <si>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</si>
  <si>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</si>
  <si>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</si>
  <si>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</si>
  <si>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</si>
  <si>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</si>
  <si>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</si>
  <si>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</si>
  <si>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</si>
  <si>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</si>
  <si>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</si>
  <si>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</si>
  <si>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</si>
  <si>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</si>
  <si>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</si>
  <si>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</si>
  <si>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</si>
  <si>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</si>
  <si>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</si>
  <si>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</si>
  <si>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</si>
  <si>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</si>
  <si>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</si>
  <si>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</si>
  <si>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</si>
  <si>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</si>
  <si>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</si>
  <si>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</si>
  <si>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</si>
  <si>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</si>
  <si>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</si>
  <si>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</si>
  <si>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</si>
  <si>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</si>
  <si>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</si>
  <si>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</si>
  <si>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</si>
  <si>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</si>
  <si>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</si>
  <si>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</si>
  <si>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</si>
  <si>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</si>
  <si>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</si>
  <si>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</si>
  <si>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</si>
  <si>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</si>
  <si>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</si>
  <si>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</si>
  <si>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</si>
  <si>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</si>
  <si>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</si>
  <si>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</si>
  <si>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</si>
  <si>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</si>
  <si>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</si>
  <si>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</si>
  <si>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</si>
  <si>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</si>
  <si>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</si>
  <si>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</si>
  <si>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</si>
  <si>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</si>
  <si>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</si>
  <si>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</si>
  <si>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</si>
  <si>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</si>
  <si>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</si>
  <si>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</si>
  <si>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</si>
  <si>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</si>
  <si>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</si>
  <si>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</si>
  <si>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</si>
  <si>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</si>
  <si>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</si>
  <si>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</si>
  <si>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</si>
  <si>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</si>
  <si>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</si>
  <si>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</si>
  <si>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</si>
  <si>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</si>
  <si>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</si>
  <si>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</si>
  <si>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</si>
  <si>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</si>
  <si>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</si>
  <si>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</si>
  <si>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</si>
  <si>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</si>
  <si>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</si>
  <si>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</si>
  <si>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</si>
  <si>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</si>
  <si>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</si>
  <si>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</si>
  <si>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</si>
  <si>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</si>
  <si>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</si>
  <si>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</si>
  <si>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</si>
  <si>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</si>
  <si>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</si>
  <si>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</si>
  <si>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</si>
  <si>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</si>
  <si>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</si>
  <si>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</si>
  <si>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</si>
  <si>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</si>
  <si>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</si>
  <si>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</si>
  <si>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</si>
  <si>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</si>
  <si>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</si>
  <si>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</si>
  <si>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</si>
  <si>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</si>
  <si>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</si>
  <si>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</si>
  <si>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</si>
  <si>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</si>
  <si>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</si>
  <si>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</si>
  <si>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</si>
  <si>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</si>
  <si>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</si>
  <si>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</si>
  <si>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</si>
  <si>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</si>
  <si>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</si>
  <si>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</si>
  <si>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</si>
  <si>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</si>
  <si>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</si>
  <si>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</si>
  <si>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</si>
  <si>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</si>
  <si>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</si>
  <si>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</si>
  <si>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</si>
  <si>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</si>
  <si>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</si>
  <si>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</si>
  <si>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</si>
  <si>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</si>
  <si>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</si>
  <si>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</si>
  <si>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</si>
  <si>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</si>
  <si>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</si>
  <si>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</si>
  <si>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</si>
  <si>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</si>
  <si>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</si>
  <si>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</si>
  <si>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</si>
  <si>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</si>
  <si>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</si>
  <si>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</si>
  <si>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</si>
  <si>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</si>
  <si>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</si>
  <si>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</si>
  <si>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</si>
  <si>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</si>
  <si>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</si>
  <si>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</si>
  <si>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</si>
  <si>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</si>
  <si>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</si>
  <si>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</si>
  <si>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</si>
  <si>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</si>
  <si>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</si>
  <si>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</si>
  <si>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</si>
  <si>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</si>
  <si>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</si>
  <si>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</si>
  <si>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</si>
  <si>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</si>
  <si>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</si>
  <si>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</si>
  <si>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</si>
  <si>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</si>
  <si>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</si>
  <si>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</si>
  <si>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</si>
  <si>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21.029.0010-0</t>
  </si>
  <si>
    <t>21.029.0010-A</t>
  </si>
  <si>
    <t>21.029.0015-0</t>
  </si>
  <si>
    <t>21.029.0015-A</t>
  </si>
  <si>
    <t>21.029.0020-0</t>
  </si>
  <si>
    <t>21.029.0020-A</t>
  </si>
  <si>
    <t>21.030.0050-0</t>
  </si>
  <si>
    <t>21.030.0050-A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</si>
  <si>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</si>
  <si>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</si>
  <si>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</si>
  <si>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</si>
  <si>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</si>
  <si>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</si>
  <si>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</si>
  <si>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</si>
  <si>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</si>
  <si>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</si>
  <si>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</si>
  <si>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</si>
  <si>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</si>
  <si>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</si>
  <si>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</si>
  <si>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</si>
  <si>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</si>
  <si>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</si>
  <si>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</si>
  <si>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</si>
  <si>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</si>
  <si>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</si>
  <si>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</si>
  <si>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</si>
  <si>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</si>
  <si>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</si>
  <si>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</si>
  <si>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</si>
  <si>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</si>
  <si>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</si>
  <si>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</si>
  <si>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</si>
  <si>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</si>
  <si>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</si>
  <si>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</si>
  <si>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</si>
  <si>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</si>
  <si>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</si>
  <si>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</si>
  <si>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</si>
  <si>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</si>
  <si>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</si>
  <si>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</si>
  <si>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</si>
  <si>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</si>
  <si>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</si>
  <si>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</si>
  <si>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</si>
  <si>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</si>
  <si>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</si>
  <si>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</si>
  <si>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</si>
  <si>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</si>
  <si>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</si>
  <si>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</si>
  <si>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</si>
  <si>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</si>
  <si>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</si>
  <si>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</si>
  <si>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</si>
  <si>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</si>
  <si>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</si>
  <si>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</si>
  <si>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</si>
  <si>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</si>
  <si>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</si>
  <si>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</si>
  <si>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</si>
  <si>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</si>
  <si>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</si>
  <si>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</si>
  <si>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</si>
  <si>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</si>
  <si>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</si>
  <si>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</si>
  <si>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</si>
  <si>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</si>
  <si>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</si>
  <si>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</si>
  <si>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</si>
  <si>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</si>
  <si>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</si>
  <si>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</si>
  <si>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</si>
  <si>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</si>
  <si>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</si>
  <si>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</si>
  <si>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</si>
  <si>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</si>
  <si>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</si>
  <si>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</si>
  <si>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</si>
  <si>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</si>
  <si>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</si>
  <si>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</si>
  <si>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</si>
  <si>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</si>
  <si>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</si>
  <si>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</si>
  <si>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</si>
  <si>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</si>
  <si>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</si>
  <si>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</si>
  <si>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</si>
  <si>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</si>
  <si>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</si>
  <si>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</si>
  <si>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</si>
  <si>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</si>
  <si>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</si>
  <si>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</si>
  <si>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</si>
  <si>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</si>
  <si>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</si>
  <si>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</si>
  <si>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</si>
  <si>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</si>
  <si>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</si>
  <si>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</si>
  <si>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</si>
  <si>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</si>
  <si>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</si>
  <si>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</si>
  <si>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</si>
  <si>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</si>
  <si>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</si>
  <si>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21.040.0110-0</t>
  </si>
  <si>
    <t>21.040.0110-A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</si>
  <si>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</si>
  <si>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</si>
  <si>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</si>
  <si>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</si>
  <si>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</si>
  <si>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</si>
  <si>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</si>
  <si>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</si>
  <si>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</si>
  <si>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</si>
  <si>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</si>
  <si>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</si>
  <si>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</si>
  <si>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</si>
  <si>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</si>
  <si>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</si>
  <si>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</si>
  <si>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</si>
  <si>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</si>
  <si>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</si>
  <si>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</si>
  <si>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</si>
  <si>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</si>
  <si>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</si>
  <si>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</si>
  <si>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</si>
  <si>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</si>
  <si>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</si>
  <si>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</si>
  <si>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</si>
  <si>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</si>
  <si>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</si>
  <si>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</si>
  <si>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</si>
  <si>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</si>
  <si>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</si>
  <si>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</si>
  <si>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</si>
  <si>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</si>
  <si>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</si>
  <si>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</si>
  <si>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</si>
  <si>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</si>
  <si>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</si>
  <si>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</si>
  <si>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</si>
  <si>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</si>
  <si>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</si>
  <si>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</si>
  <si>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</si>
  <si>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</si>
  <si>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</si>
  <si>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</si>
  <si>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</si>
  <si>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</si>
  <si>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</si>
  <si>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</si>
  <si>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</si>
  <si>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</si>
  <si>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</si>
  <si>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</si>
  <si>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</si>
  <si>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</si>
  <si>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</si>
  <si>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</si>
  <si>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</si>
  <si>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</si>
  <si>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</si>
  <si>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</si>
  <si>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</si>
  <si>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</si>
  <si>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</si>
  <si>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</si>
  <si>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</si>
  <si>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</si>
  <si>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</si>
  <si>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</si>
  <si>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</si>
  <si>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</si>
  <si>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</si>
  <si>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</si>
  <si>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</si>
  <si>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</si>
  <si>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</si>
  <si>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</si>
  <si>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</si>
  <si>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</si>
  <si>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</si>
  <si>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</si>
  <si>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</si>
  <si>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</si>
  <si>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</si>
  <si>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</si>
  <si>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</si>
  <si>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</si>
  <si>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</si>
  <si>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</si>
  <si>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</si>
  <si>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</si>
  <si>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</si>
  <si>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</si>
  <si>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</si>
  <si>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</si>
  <si>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</si>
  <si>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</si>
  <si>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</si>
  <si>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</si>
  <si>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</si>
  <si>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</si>
  <si>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</si>
  <si>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</si>
  <si>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</si>
  <si>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</si>
  <si>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</si>
  <si>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</si>
  <si>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</si>
  <si>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</si>
  <si>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</si>
  <si>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</si>
  <si>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</si>
  <si>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</si>
  <si>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</si>
  <si>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</si>
  <si>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</si>
  <si>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</si>
  <si>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</si>
  <si>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</si>
  <si>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</si>
  <si>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</si>
  <si>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</si>
  <si>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</si>
  <si>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</si>
  <si>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</si>
  <si>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</si>
  <si>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</si>
  <si>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</si>
  <si>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</si>
  <si>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</si>
  <si>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</si>
  <si>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</si>
  <si>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</si>
  <si>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</si>
  <si>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</si>
  <si>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</si>
  <si>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</si>
  <si>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</si>
  <si>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</si>
  <si>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</si>
  <si>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21.051.0030-0</t>
  </si>
  <si>
    <t>21.051.0030-A</t>
  </si>
  <si>
    <t>21.051.0040-0</t>
  </si>
  <si>
    <t>21.051.0040-A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</si>
  <si>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</si>
  <si>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</si>
  <si>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</si>
  <si>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</si>
  <si>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</si>
  <si>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</si>
  <si>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</si>
  <si>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</si>
  <si>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</si>
  <si>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</si>
  <si>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</si>
  <si>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</si>
  <si>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</si>
  <si>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</si>
  <si>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</si>
  <si>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</si>
  <si>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</si>
  <si>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</si>
  <si>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</si>
  <si>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</si>
  <si>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</si>
  <si>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</si>
  <si>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</si>
  <si>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</si>
  <si>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</si>
  <si>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</si>
  <si>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</si>
  <si>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</si>
  <si>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</si>
  <si>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</si>
  <si>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</si>
  <si>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</si>
  <si>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</si>
  <si>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</si>
  <si>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</si>
  <si>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</si>
  <si>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</si>
  <si>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</si>
  <si>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</si>
  <si>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</si>
  <si>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</si>
  <si>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</si>
  <si>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</si>
  <si>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</si>
  <si>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</si>
  <si>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</si>
  <si>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</si>
  <si>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</si>
  <si>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</si>
  <si>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</si>
  <si>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</si>
  <si>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</si>
  <si>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</si>
  <si>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</si>
  <si>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</si>
  <si>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</si>
  <si>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</si>
  <si>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</si>
  <si>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</si>
  <si>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</si>
  <si>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</si>
  <si>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</si>
  <si>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</si>
  <si>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</si>
  <si>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</si>
  <si>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</si>
  <si>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</si>
  <si>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</si>
  <si>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</si>
  <si>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</si>
  <si>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</si>
  <si>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</si>
  <si>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</si>
  <si>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</si>
  <si>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</si>
  <si>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</si>
  <si>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</si>
  <si>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</si>
  <si>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</si>
  <si>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</si>
  <si>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</si>
  <si>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</si>
  <si>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</si>
  <si>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</si>
  <si>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</si>
  <si>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</si>
  <si>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</si>
  <si>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</si>
  <si>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</si>
  <si>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</si>
  <si>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</si>
  <si>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</si>
  <si>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</si>
  <si>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</si>
  <si>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</si>
  <si>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</si>
  <si>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</si>
  <si>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</si>
  <si>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</si>
  <si>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</si>
  <si>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</si>
  <si>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</si>
  <si>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</si>
  <si>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</si>
  <si>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</si>
  <si>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</si>
  <si>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22.013.0025-0</t>
  </si>
  <si>
    <t>22.013.0025-A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</si>
  <si>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</si>
  <si>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</si>
  <si>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</si>
  <si>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</si>
  <si>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</si>
  <si>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</si>
  <si>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</si>
  <si>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</si>
  <si>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</si>
  <si>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</si>
  <si>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</si>
  <si>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</si>
  <si>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</si>
  <si>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</si>
  <si>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</si>
  <si>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</si>
  <si>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</si>
  <si>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</si>
  <si>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</si>
  <si>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</si>
  <si>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</si>
  <si>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</si>
  <si>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</si>
  <si>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</si>
  <si>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</si>
  <si>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</si>
  <si>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</si>
  <si>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</si>
  <si>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</si>
  <si>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</si>
  <si>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</si>
  <si>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</si>
  <si>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</si>
  <si>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</si>
  <si>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</si>
  <si>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</si>
  <si>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</si>
  <si>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</si>
  <si>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</si>
  <si>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</si>
  <si>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</si>
  <si>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</si>
  <si>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</si>
  <si>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</si>
  <si>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</si>
  <si>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</si>
  <si>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</si>
  <si>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</si>
  <si>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</si>
  <si>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</si>
  <si>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</si>
  <si>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</si>
  <si>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</si>
  <si>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</si>
  <si>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</si>
  <si>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</si>
  <si>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</si>
  <si>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</si>
  <si>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</si>
  <si>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</si>
  <si>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</si>
  <si>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</si>
  <si>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</si>
  <si>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</si>
  <si>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</si>
  <si>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</si>
  <si>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</si>
  <si>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</si>
  <si>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</si>
  <si>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</si>
  <si>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</si>
  <si>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</si>
  <si>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</si>
  <si>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</si>
  <si>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</si>
  <si>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</si>
  <si>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</si>
  <si>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</si>
  <si>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</si>
  <si>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</si>
  <si>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</si>
  <si>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</si>
  <si>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</si>
  <si>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</si>
  <si>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</si>
  <si>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</si>
  <si>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</si>
  <si>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</si>
  <si>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</si>
  <si>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</si>
  <si>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</si>
  <si>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</si>
  <si>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</si>
  <si>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</si>
  <si>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</si>
  <si>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</si>
  <si>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</si>
  <si>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</si>
  <si>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</si>
  <si>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</si>
  <si>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</si>
  <si>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</si>
  <si>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</si>
  <si>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</si>
  <si>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</si>
  <si>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</si>
  <si>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</si>
  <si>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</si>
  <si>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</si>
  <si>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</si>
  <si>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</si>
  <si>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</si>
  <si>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</si>
  <si>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</si>
  <si>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</si>
  <si>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</si>
  <si>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</si>
  <si>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</si>
  <si>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</si>
  <si>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</si>
  <si>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</si>
  <si>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</si>
  <si>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</si>
  <si>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</si>
  <si>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</si>
  <si>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</si>
  <si>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</si>
  <si>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</si>
  <si>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</si>
  <si>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</si>
  <si>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</si>
  <si>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</si>
  <si>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</si>
  <si>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</si>
  <si>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</si>
  <si>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</si>
  <si>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</si>
  <si>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</si>
  <si>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</si>
  <si>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</si>
  <si>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</si>
  <si>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</si>
  <si>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</si>
  <si>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</si>
  <si>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</si>
  <si>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</si>
  <si>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</si>
  <si>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</si>
  <si>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</si>
  <si>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</si>
  <si>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</si>
  <si>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</si>
  <si>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</si>
  <si>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</si>
  <si>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</si>
  <si>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</si>
  <si>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</si>
  <si>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</si>
  <si>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</si>
  <si>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</si>
  <si>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</si>
  <si>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</si>
  <si>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</si>
  <si>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</si>
  <si>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</si>
  <si>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</si>
  <si>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</si>
  <si>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</si>
  <si>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</si>
  <si>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</si>
  <si>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</si>
  <si>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</si>
  <si>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</si>
  <si>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</si>
  <si>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</si>
  <si>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</si>
  <si>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</si>
  <si>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</si>
  <si>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</si>
  <si>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</si>
  <si>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</si>
  <si>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</si>
  <si>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</si>
  <si>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</si>
  <si>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</si>
  <si>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</si>
  <si>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</si>
  <si>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</si>
  <si>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</si>
  <si>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</si>
  <si>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</si>
  <si>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</si>
  <si>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</si>
  <si>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</si>
  <si>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</si>
  <si>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</si>
  <si>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</si>
  <si>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</si>
  <si>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</si>
  <si>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</si>
  <si>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</si>
  <si>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</si>
  <si>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</si>
  <si>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</si>
  <si>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</si>
  <si>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</si>
  <si>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</si>
  <si>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</si>
  <si>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</si>
  <si>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</si>
  <si>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</si>
  <si>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</si>
  <si>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</si>
  <si>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</si>
  <si>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</si>
  <si>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</si>
  <si>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</si>
  <si>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</si>
  <si>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</si>
  <si>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</si>
  <si>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</si>
  <si>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</si>
  <si>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</si>
  <si>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</si>
  <si>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</si>
  <si>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</si>
  <si>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</si>
  <si>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</si>
  <si>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</si>
  <si>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</si>
  <si>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</si>
  <si>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</si>
  <si>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</si>
  <si>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</si>
  <si>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</si>
  <si>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</si>
  <si>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</si>
  <si>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</si>
  <si>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</si>
  <si>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</si>
  <si>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</si>
  <si>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</si>
  <si>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</si>
  <si>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</si>
  <si>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</si>
  <si>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</si>
  <si>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</si>
  <si>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</si>
  <si>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</si>
  <si>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</si>
  <si>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</si>
  <si>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</si>
  <si>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</si>
  <si>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</si>
  <si>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</si>
  <si>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</si>
  <si>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</si>
  <si>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</si>
  <si>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</si>
  <si>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</si>
  <si>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</si>
  <si>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</si>
  <si>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</si>
  <si>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</si>
  <si>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</si>
  <si>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</si>
  <si>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</si>
  <si>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</si>
  <si>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</si>
  <si>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</si>
  <si>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</si>
  <si>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</si>
  <si>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</si>
  <si>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</si>
  <si>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</si>
  <si>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</si>
  <si>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</si>
  <si>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</si>
  <si>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</si>
  <si>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</si>
  <si>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</si>
  <si>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</si>
  <si>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</si>
  <si>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</si>
  <si>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</si>
  <si>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</si>
  <si>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</si>
  <si>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</si>
  <si>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</si>
  <si>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</si>
  <si>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</si>
  <si>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</si>
  <si>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</si>
  <si>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</si>
  <si>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</si>
  <si>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</si>
  <si>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</si>
  <si>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</si>
  <si>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</si>
  <si>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</si>
  <si>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</si>
  <si>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</si>
  <si>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</si>
  <si>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</si>
  <si>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</si>
  <si>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</si>
  <si>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</si>
  <si>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</si>
  <si>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</si>
  <si>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</si>
  <si>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</si>
  <si>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</si>
  <si>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</si>
  <si>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</si>
  <si>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</si>
  <si>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</si>
  <si>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</si>
  <si>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</si>
  <si>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</si>
  <si>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</si>
  <si>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</si>
  <si>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</si>
  <si>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</si>
  <si>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</si>
  <si>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</si>
  <si>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</si>
  <si>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</si>
  <si>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</si>
  <si>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</si>
  <si>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</si>
  <si>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</si>
  <si>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</si>
  <si>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</si>
  <si>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</si>
  <si>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</si>
  <si>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</si>
  <si>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</si>
  <si>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</si>
  <si>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</si>
  <si>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</si>
  <si>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</si>
  <si>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</si>
  <si>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</si>
  <si>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</si>
  <si>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</si>
  <si>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</si>
  <si>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</si>
  <si>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</si>
  <si>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</si>
  <si>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</si>
  <si>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</si>
  <si>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</si>
  <si>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</si>
  <si>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</si>
  <si>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</si>
  <si>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</si>
  <si>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</si>
  <si>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</si>
  <si>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</si>
  <si>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</si>
  <si>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</si>
  <si>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</si>
  <si>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</si>
  <si>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</si>
  <si>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</si>
  <si>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</si>
  <si>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</si>
  <si>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</si>
  <si>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</si>
  <si>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</si>
  <si>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</si>
  <si>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</si>
  <si>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</si>
  <si>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</si>
  <si>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</si>
  <si>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</si>
  <si>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</si>
  <si>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</si>
  <si>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</si>
  <si>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</si>
  <si>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</si>
  <si>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</si>
  <si>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</si>
  <si>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</si>
  <si>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</si>
  <si>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</si>
  <si>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</si>
  <si>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</si>
  <si>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</si>
  <si>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</si>
  <si>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</si>
  <si>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</si>
  <si>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</si>
  <si>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</si>
  <si>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</si>
  <si>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</si>
  <si>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</si>
  <si>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</si>
  <si>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</si>
  <si>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</si>
  <si>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</si>
  <si>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</si>
  <si>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</si>
  <si>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</si>
  <si>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</si>
  <si>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</si>
  <si>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</si>
  <si>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</si>
  <si>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</si>
  <si>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</si>
  <si>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</si>
  <si>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</si>
  <si>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</si>
  <si>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</si>
  <si>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</si>
  <si>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</si>
  <si>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</si>
  <si>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</si>
  <si>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</si>
  <si>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</si>
  <si>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</si>
  <si>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Tela de polipropileno para proteção de fachadas amarrada em andaime, exclusive este. FORNECIMENTO e COLOCAÇÃO</t>
  </si>
  <si>
    <t>m</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</si>
  <si>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</si>
  <si>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m² x mês</t>
  </si>
  <si>
    <t>Aluguel de elevador para obra, de elementos tubulares, para transporte vertical de materiais em cabine aberta, inclusive esta, guincho de 12,5cv, plataforma e cabos de 16,00m de altura, exclusive transporte dos elementos até a obra (vide item 04.020.0136), montagem e desmontagem (vide item 05.008.0003)</t>
  </si>
  <si>
    <t>Demolição manual de piso cimentado e da respectiva base de concreto, ou passeio de concreto, inclusive afastamento lateral dentro do canteiro de serviço</t>
  </si>
  <si>
    <t>Transporte de elevador de obras, constituído por caçamba, funil e silo ou elevador de cabine aberta com plataforma, ambos com guincho e cabo até 16,00m de altura, exclusive carga, descarga e tempo de espera do caminhão (vide item 04.021.0025)</t>
  </si>
  <si>
    <t>un x km</t>
  </si>
  <si>
    <t>Duto para condicionamento de ar, chavetado em chapa de aço galvanizado, nas diversas bitolas, conforme SMACNA/ABNT, isolado com manta de lã de vidro, revestida com folha de aluminio, incluindo cintas, fitas, suportes pintados, difusores e grelhas em alumínio extrudado e demais itens necessários FORNECIMENTO e COLOCAÇÃO</t>
  </si>
  <si>
    <t>kg</t>
  </si>
  <si>
    <t>Hidrante de coluna completo, para linha de 100mm, inclusive peças complementares até o início da tubulação horizontal e fornecimento do material para rejuntamento. FORNECIMENTO e ASSENTAMENTO</t>
  </si>
  <si>
    <t>Casa de máquina de incêndio, em alvenaria, com área útil de 2,25m², coberta com laje de concreto, pé-direito de 2,00m, porta corta-fogo (0,90 x 2,10)m, pintura, impermeabilização, luminária à prova de gases e basculante com vidro (0,60 x 0,60)m, extintor de incêndio, exclusive sistema de pressurização (vide item 18.029.0045)</t>
  </si>
  <si>
    <t>Lixamento manual para limpeza ou preparação de estruturas metálicas, utilizando escova de aço de 30cm de cabo, considerando a área efetivamente lixada</t>
  </si>
  <si>
    <t>Calha fechada, de tábuas de madeira de 3ª, com a seção de 0,45 x 0,45m, para descida de escombros, com colocação</t>
  </si>
  <si>
    <t>Remoção de placas de piso vinílico ou de borracha sintética</t>
  </si>
  <si>
    <t>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04.005.0300) carga e descarga (vide item 04.013.0015)</t>
  </si>
  <si>
    <t>UM</t>
  </si>
  <si>
    <t>1,00 unidade para escritório</t>
  </si>
  <si>
    <t>Quantidade prevista = 30m x 4 fachadas = 120m</t>
  </si>
  <si>
    <t>Revestimento de paredes com ladrilhos cerâmicos esmaltados, com medidas em torno de 20 x 20cm e 8,5mm de espessura, assente conforme item 13.025.0016</t>
  </si>
  <si>
    <t>Vidro jateado, com 4mm de espessura. FORNECIMENTO e COLOCAÇÃO</t>
  </si>
  <si>
    <t>GALERIA, DRENOS E CONEXOS</t>
  </si>
  <si>
    <t>Assentamento de tubulação de PVC, com junta elástica, para coletor de esgotos, com diâmetro nominal de 50mm, aterro e soca até a altura da geratriz superior do tubo, considerando o material da própria escavação, exclusive tubo e junta</t>
  </si>
  <si>
    <t>Assentamento de tubo de PVC rosqueável, exclusive fornecimento deste, inclusive montagem das conexões, inclusive materiais para vedação, diâmetro de 3/4”</t>
  </si>
  <si>
    <t>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inclusive fornecimento de todos os materiais</t>
  </si>
  <si>
    <t>Tubo PVC (NBR-7362), para esgoto sanitário, com diâmetro nominal de 200mm, inclusive anel de borracha. FORNECIMENTO</t>
  </si>
  <si>
    <t>BASES E PAVIMENTOS</t>
  </si>
  <si>
    <t>Meio-fio reto de concreto pré-moldado fck=15MPa, medindo 0,15m na base e com altura de 0,30m, rejuntamento com argamassa de cimento e areia, no traço 1:3,5, com fornecimento de todos os materiais, escavação e reaterro</t>
  </si>
  <si>
    <t>KG</t>
  </si>
  <si>
    <t>CAIXA DE ALVENARIA EM TIJOLOS MACICOS(7X10X20CM),EM PAREDES DE MEIA VEZ,COM DIMENSOES DE 0,30X0,30X0,30M,ASSENTADA COM ARGAMASSA DE CIMENTO E AREIA,NO TRACO 1:4,REVESTIDA INTERNAME</t>
  </si>
  <si>
    <t>ABRIGO PARA HIDROMETRO DE 1/2" OU 3/4",NAS DIMENSOES DE 0,80 X0,40X0,50M,EM ALVENARIA DE TIJOLOS FURADOS DE 10X20X20CM,PAREDES DE MEIA VEZ,REVESTIDAS COM ARGAMASSA DE CIMENTO E SAIB</t>
  </si>
  <si>
    <t>ABRIGO PARA BOMBA,NAS DIMENSOES DE 0,70X0,50X0,50M,EM ALVENARIA DE TIJOLOS FURADOS DE 10X20X20CM,EM PAREDES DE MEIA VEZ, REVESTIDAS COM ARGAMASSA DE CIMENTO E SAIBRO,NO TRACO 1:6,CO</t>
  </si>
  <si>
    <t>HIDROMETRO COM DIAMETRO DE 1/2".FORNECIMENTO</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</si>
  <si>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</si>
  <si>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INSTALACAO E ASSENT. DE DUCHINHA MANUAL P/BANHEIRO</t>
  </si>
  <si>
    <t>BEBEDOURO ELETRICO,TIPO PRESSAO COM FILTRO INTERNO(EXCLUSIVE FORNECIMENTO DE APARELHO),COMPREENDENDO:2 VARAS DE ELETRODUTO PVC DE 3/4",COM LUVAS,10,00M DE FIO 2,5MM2,TOMADA DE EMBU</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</si>
  <si>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</si>
  <si>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</si>
  <si>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</si>
  <si>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Vara de manobra em fenolite, com ponteira de duralumínio testada em 15kV, com 3,00m de comprimento. FORNECIMENTO</t>
  </si>
  <si>
    <t>Mufla terminal, interna ou externa, para cabo singelo de 15kV. FORNECIMENTO e COLOCAÇÃO</t>
  </si>
  <si>
    <t>Vergalhão de cobre de 3/8”. FORNECIMENTO e COLOCAÇÃO</t>
  </si>
  <si>
    <t>Isolador de pino, tipo HI-TOP, cilíndrico classe 15kV. FORNECIMENTO e COLOCAÇÃO</t>
  </si>
  <si>
    <t>Isolador de Suspensão (disco), tipo cavilha classe 15kV. FORNECIMENTO e COLOCAÇÃO</t>
  </si>
  <si>
    <t>Intertravamento mecânico (disjuntor x chaves faca), com fechaduras. FORNECIMENTO e COLOCAÇÃO</t>
  </si>
  <si>
    <t>Chave fusível, unipolar, comando por vara de manobra, 15kV - 100A. FORNECIMENTO e COLOCAÇÃO</t>
  </si>
  <si>
    <t>Botoeira de comando à distância (emergência), blindada em caixa de alumínio fundido com porta de vidro (acionada automaticamente ao quebrar o vidro), compreendendo: 5 varas de eletroduto de 1/2”, 50,00m de fio 1mm², caixas e conexões, inclusive abertura e fechamento de rasgo em alvenaria. FORNECIMENTO e COLOCAÇÃO</t>
  </si>
  <si>
    <t>REGISTRO DE GAVETA EM BRONZE C/DIAM. DE 1/2".FORNECIMENTO E COLOCACAO.</t>
  </si>
  <si>
    <t>REGISTRO DE GAVETA EM BRONZE C/DIAM. DE 3/4".FORNECIMENTO E COLOCACAO.</t>
  </si>
  <si>
    <t>REGISTRO DE GAVETA EM BRONZE C/DIAM. DE 3".FORNECIMENTO E COLOCACAO.</t>
  </si>
  <si>
    <t>Tubo de ferro galvanizado de 3”, com costura, exclusive emendas, conexões, abertura e fechamento de rasgo. FORNECIMENTO e ASSENTAMENTO</t>
  </si>
  <si>
    <t>Tubo de CPVC rígido, diâmetro de 22mm, soldável, para água quente e fria, exclusive emendas, conexões, abertura e fechamento de rasgo. FORNECIMENTO e ASSENTAMENTO</t>
  </si>
  <si>
    <t>TUBO PVC SD P/AGUA FRIA C/DIAM. DE 25MM, EXCL. CONEXOES, EMENDAS, ABERT. E FECHAM. DE RASGO.FORN.E ASSENT.</t>
  </si>
  <si>
    <t>TUBO PVC SD P/ESGOTO E AGUAS PLUVIAIS C/DIAM. DE 75MM, INCL.CONEXOES,EMENDAS,ABERT.E FECHAM.DE RASGO.FORN.E ASSENT.</t>
  </si>
  <si>
    <t>TUBO PVC SD P/ESGOTO E AGUAS PLUVIAIS C/DIAM.DE 100MM,INCL.CONEXOES,EMENDAS,ABERT.E FECHAM.DE RASGO.FORN.E ASSENT.</t>
  </si>
  <si>
    <t>TUBO DE PVC RIGIDO DE 150MM,SOLDAVEL,INCLUSIVE CONEXOES E EMENDAS,EXCLUSIVE ABERTURA E FECHAMENTO DE RASGO.FORNECIMENTO E ASSENTAMENTO</t>
  </si>
  <si>
    <t>Abertura e fechamento manual de rasgo em alvenaria, para passagem de tubos e dutos, com diâmetro de 1/2” a 1”</t>
  </si>
  <si>
    <t>LIGACAO PREDIAL DE ESGOTO SANITARIO,SEGUNDO INSTRUCOES DA CEDAE,INCLUSIVE CAIXA DE INSPECAO COM TAMPAO DE FERRO FUNDIDO LEVE,EM LOGRADOURO DOTADO DE COLETOR DUPLO.ESTE CUSTO INCLUI</t>
  </si>
  <si>
    <t>LIGACAO DE AGUAS PLUVIAIS OU DOMICILIARES SERVIDAS A REDE PUBL., NO CASO DESTA ESTAR LOCALIZADA SOB O PASSEI</t>
  </si>
  <si>
    <t>Pintura com tinta látex semibrilhante, fosca ou acetinada, classificação premium ou standard (NBR 15079), para interior e exterior, incolor ou colorida, sobre tijolo, concreto liso, cimento sem amianto, revestimento, madeira e ferro, inclusive duas demãos de massa acrílica, uma demão de selador acrílico e duas demãos de acabamento</t>
  </si>
  <si>
    <t>Uma demão adicional de pintura de acabamento nos serviços dos itens 17.018.0110 ou 17.018.0115</t>
  </si>
  <si>
    <t>LAVATORIO DE LOUCA BRANCA, POPULAR, S/LADRAO, MED. EM TORNO DE 47 X 35CM</t>
  </si>
  <si>
    <t>LAVATORIO DE LOUCA BRANCA,COM COLUNA SUSPENSA,PARA PESSOAS COM NECESSIDADES ESPECIFICAS,COM MEDIDAS EM TORNO DE 45,5X35,5CM,EXCLUSIVE SIFAO,VALVULA DE ESCOAMENTO,RABICHO E TORNEIRA</t>
  </si>
  <si>
    <t>TANQUE DE LOUCA BRANCA C/COLUNA, MED. EM TORNO DE 60 X 56CM</t>
  </si>
  <si>
    <t>VASO SANITARIO DE LOUCA BRANCA,PARA PESSOAS COM NECESSIDADES ESPECIFICAS,INCLUSIVE ASSENTO ESPECIAL,BOLSA DE LIGACAO E ACESSORIOS DE FIXACAO.FORNECIMENTO</t>
  </si>
  <si>
    <t>ASSENTO SANITARIO PLASTICO,TIPO POPULAR.FORNECIMENTO E COLOCACAO</t>
  </si>
  <si>
    <t>un</t>
  </si>
  <si>
    <t>SABONETEIRA,DE SOBREPOR,EM METAL CROMADO.FORNECIMENTO ECOLOCACAO.</t>
  </si>
  <si>
    <t>PAPELEIRA,SEM PROTETOR,DE SOBREPOR,EM METAL CROMADO.FORNECIMENTO E COLOCACAO.</t>
  </si>
  <si>
    <t>CABIDE DUPLO,DE SOBREPOR,EM METAL CROMADO.FORNECIMENTO E COLOCACAO.</t>
  </si>
  <si>
    <t>DUCHINHA MANUAL, C/REGISTRO DE PRESSAO, DE 1/2", MANGUEIRA CROM., SUPORTE, BUCHAS E PARAFUSOS DE FIX.</t>
  </si>
  <si>
    <t>TORNEIRA P/PIA OU TANQUE, 1158, DE 1/2" X 18CM APROX., EM METAL CROM.</t>
  </si>
  <si>
    <t>TORNEIRA P/FILTRO, 1147, DE 1/2" X 13CM, EM METAL CROM.</t>
  </si>
  <si>
    <t>Barra de apoio, para pessoas com necessidades específicas, em tubo de aço inoxidável TP304, de 1.1/2” x 1,50mm. FORNECIMENTO e COLOCAÇÃO</t>
  </si>
  <si>
    <t>FILTRO P/USO DOMESTICO C/CARCACA ATOXICA EM POLIPROPILENO C/1 ELEMENTO FILTRANTE DE CELULOSE E CARVAO ATIVADO,ATE 180L/H</t>
  </si>
  <si>
    <t>BEBEDOURO ELETRICO TIPO PRESSAO,EM ACO INOXIDAVEL,MODELO DE PE,ADULTO/CRIANCA,COM FILTRO INTERNO,CAPACIDADE 80L/H.FORNECIMENTO</t>
  </si>
  <si>
    <t>Quantidade prevista = Conforme Projeto de Arquitetura</t>
  </si>
  <si>
    <t>Concreto dosado racionalmente para uma resistência característica à compressão de 10MPa, inclusive materiais, transporte, preparo com betoneira, lançamento e adensamento</t>
  </si>
  <si>
    <t>Concreto dosado racionalmente para uma resistência característica à compressão de 20MPa, inclusive materiais, transporte, preparo com betoneira, lançamento e adensamento</t>
  </si>
  <si>
    <t>Porta de madeira de lei em compensado, de 80 x 210 x 3cm, folheada nas 2 faces, aduela de 13 x 3cm e alizares de 5 x 2cm, exclusive ferragens. FORNECIMENTO e COLOCAÇÃO</t>
  </si>
  <si>
    <t>Sanitário PNE</t>
  </si>
  <si>
    <t xml:space="preserve">Ferragens para janela de madeira, de abrir, de 2 folhas, constando de fornecimento sem colocação (esta incluída no fornecimento e colocação das esquadrias), de:   -1 cremona, forma retangular lisa, em latão, acabamento cromado, com vara de latão com 1,50m acabamento cromado  -2 carrancas em ferro fundido, cabeçote articulado em forma de meia voluta  -6 dobradiças de ferro galvanizado, de 2.1/2” x 3”, com pino e bolas de latão </t>
  </si>
  <si>
    <t>Quantidade prevista para substituição</t>
  </si>
  <si>
    <t xml:space="preserve">Ferragens para porta de madeira, de 1 folha de abrir, interna, constando de fornecimento sem colocação (esta incluída no fornecimento e colocação das esquadrias) de:  -Fechadura simples, retangular acabamento cromado acetinado  -Maçaneta tipo alavanca acabamento cromado acetinado  -Roseta circular em latão laminado acabamento cromado acetinado  -3 dobradiças de ferro galvanizado de 3” x 2.1/2”, com pino e bolas de latão </t>
  </si>
  <si>
    <t>Mastro metálico em tubo de ferro galvanizado de 3” com altura de 6,00m, equipado com roldana com fixação em prisma de concreto de 30 x 30 x 50cm. FORNECIMENTO e COLOCAÇÃO</t>
  </si>
  <si>
    <t xml:space="preserve">Bandeira do Brasil, Bandeira do Governo do Estado e Bandeira do Município </t>
  </si>
  <si>
    <t xml:space="preserve">Ferragens para portas de abrir, de ferro ou alumínio, constando de fornecimento das peças, exclusive dobradiças:  -Fechadura de cilindro ovalado para montantes estreitos, em latão, acabamento cromado  -Espelho retangular, em latão, acabamento cromado ou roseta circular, em latão, acabamento cromado  -Maçaneta tipo alavanca, em latão, zamak ou aço zincado, acabamento cromado </t>
  </si>
  <si>
    <t xml:space="preserve">Corrimão de tubo de ferro galvanizado de 1.1/4”, preso por chumbadores a cada metro. FORNECIMENTO e COLOCAÇÃO </t>
  </si>
  <si>
    <t>Conforme Projeto de  Instalações</t>
  </si>
  <si>
    <t>Sanitários pavimento térreo =  4,00unid</t>
  </si>
  <si>
    <t>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</si>
  <si>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Duto para exaustão de cocção de fogões, soldado em chapa preta, conforme ABNT, pintados com tinta resistente ao calor, inclusive suportes pintados, lonas e demais itens necessários. FORNECIMENTO e COLOCAÇÃO</t>
  </si>
  <si>
    <t>Duto para exaustão de ar /ventilação, chavetado em chapa de aço galvanizado, nas diversas bitolas, conforme SMACNA/ABNT, inclusive suportes pintados, grelhas, difusores em aluminio extrudado e demais itens necessários. FORNECIMENTO e COLOCAÇÃ</t>
  </si>
  <si>
    <t>QUADRO DE DISTRIB. DE ENERGIA DE EMBUTIR P/INSTAL. DE ATE 50 DISJ. C/DISPOSITIVO P/CHAVE GERAL.FORN.E COLOC.</t>
  </si>
  <si>
    <t xml:space="preserve"> Cabo de cobre com isolamento termoplástico, compreendendo:  preparo, corte e enfiação em eletrodutos, na bitola de 2,5mm², 600/1000V.  FORNECIMENTO e COLOCAÇÃO</t>
  </si>
  <si>
    <t xml:space="preserve"> Cabo de cobre com isolamento termoplástico, compreendendo:  preparo, corte e enfiação em eletrodutos, na bitola de 4,0mm², 600/1000V.  FORNECIMENTO e COLOCAÇÃO</t>
  </si>
  <si>
    <t xml:space="preserve"> Cabo de cobre com isolamento termoplástico, compreendendo:  preparo, corte e enfiação em eletrodutos, na bitola de 6,0mm², 600/1000V.  FORNECIMENTO e COLOCAÇÃO</t>
  </si>
  <si>
    <t xml:space="preserve"> Cabo de cobre com isolamento termoplástico, compreendendo:  preparo, corte e enfiação em eletrodutos, na bitola de 10,0mm², 600/1000V.  FORNECIMENTO e COLOCAÇÃO</t>
  </si>
  <si>
    <t xml:space="preserve"> Cabo de cobre com isolamento termoplástico, compreendendo:  preparo, corte e enfiação em eletrodutos, na bitola de 16,0mm², 600/1000V.  FORNECIMENTO e COLOCAÇÃO</t>
  </si>
  <si>
    <t xml:space="preserve"> Cabo de cobre com isolamento termoplástico, compreendendo:  preparo, corte e enfiação em eletrodutos, na bitola de 70,0mm², 600/1000V.  FORNECIMENTO e COLOCAÇÃO</t>
  </si>
  <si>
    <t xml:space="preserve"> Cabo de cobre com isolamento termoplástico, compreendendo:  preparo, corte e enfiação em eletrodutos, na bitola de 150,0mm², 600/1000V.  FORNECIMENTO e COLOCAÇÃO</t>
  </si>
  <si>
    <t xml:space="preserve"> Cabo de cobre com isolamento termoplástico, compreendendo:  preparo, corte e enfiação em eletrodutos, na bitola de 50,0mm², 600/1000V.  FORNECIMENTO e COLOCAÇÃO</t>
  </si>
  <si>
    <t>Conforme Projeto de Instalações do CBMERJ</t>
  </si>
  <si>
    <t>Instalação de ponto de luz,  considerando instalação aparente com canaleta perfurada, sendo esta ligada à eletrocalha principal (exclusive esta) , 12,00m de fio 2,5mm², caixas, conexões, luvas, curva e interruptor de embutir com placa fosforescente, inclusive abertura e fechamento de rasgo em alvenaria</t>
  </si>
  <si>
    <t xml:space="preserve"> Instalação de ponto de tomada, considerando a instalação aparente com canaleta perfurada, sendo esta ligada à eletrocalha principal (exclusive esta) , equivalente a 2 varas de eletroduto de PVC rígido de 3/4”, 12,00m de fio 2,5mm², caixas, conexões e tomada de embutir 2P+T, 10A, padrão brasileiro, com placa fosforescente, inclusive abertura e fechamento de rasgo em alvenaria </t>
  </si>
  <si>
    <t>Instalação de ponto de força até 4cv, equivalente a 2 varas de eletroduto de PVC rígido de 3/4”, 20,00m de fio 4mm², caixas e conexões</t>
  </si>
  <si>
    <t>Gongo campainha de 6 polegadas, para sistema de instalação de combate a incêndio. FORNECIMENTO e COLOCAÇÃO</t>
  </si>
  <si>
    <t xml:space="preserve">Preparo de madeira nova, inclusive lixamento, limpeza, uma demão de verniz isolante incolor, duas demãos de massa para madeira, lixamento e remoção de pó, e uma demão de fundo sintético nivelador </t>
  </si>
  <si>
    <t>Pintura interna ou externa de alta classe sobre madeira nova, com esmalte alquídico brilhante ou acetinado sobre superfície preparada com material da mesma linha de fabricação, conforme item 17.017.0100, exclusive este preparo, inclusive lixamento, uma demão de tinta primária seladora e duas demãos de acabamento</t>
  </si>
  <si>
    <t>Pontalete de madeira serrada, em peças de 3” x 3”, verticais e horizontais, para cobertura de telhas onduladas de qualquer ti, medido pela área real da cobertura do telhado. FORNECIMENTO e COLOCAÇÃO</t>
  </si>
  <si>
    <t>Eletroduto em PVC flexível, cor amarela, diâmetro de 32mm. FORNECIMENTO e COLOCAÇÃO</t>
  </si>
  <si>
    <t>Instalação e assentamento de pia com 1 cuba (exclusive fornecimento do aparelho), compreendendo:  3,00m de tubo de PVC de 25mm, 3,00m de tubo PVC de 50mm e conexões</t>
  </si>
  <si>
    <t>Instalação e assentamento de filtro residencial (exclusive fornecimento do aparelho), compreendendo:  2,00m de tubo de PVC de 25mm e conexões</t>
  </si>
  <si>
    <t>Instalação e assentamento de tanque de serviço (exclusive fornecimento do aparelho), compreendendo:  3,00m de tubo de PVC de 25mm, 3,00m de tubo de PVC de 50mm e conexões</t>
  </si>
  <si>
    <t>Montagem e desmontagem de elevador de obra referido nos itens - 05.006.0003 e 05.006.0004</t>
  </si>
  <si>
    <t>unid</t>
  </si>
  <si>
    <t>Montagem e Desmontagem</t>
  </si>
  <si>
    <t xml:space="preserve">Carga e descarga manual de andaime tubular, inclusive tempo de espera do caminhão, considerando-se a área de projeção vertical </t>
  </si>
  <si>
    <t xml:space="preserve">Cuba de aço inoxidável de 500 x 400 x 200mm, em chapa 20.304, válvula de escoamento tipo americana 1623, sifão 1680 1.1/2” x 1.1/2”, exclusive torneira. FORNECIMENTO e COLOCAÇÃO </t>
  </si>
  <si>
    <t>Banca de granito preto, com 3cm de espessura, com abertura para 1 cuba (exclusive esta), sobre apoios de alvenaria de meia vez e verga de concreto, sem revestimento. FORNECIMENTO e COLOCAÇÃO</t>
  </si>
  <si>
    <t>Instalação e assentamento de fogão a gás encanado (exclusive fornecimento do aparelho), compreendendo:  25,00m de tubo de ferro galvanizado de 1”, conexões e registro</t>
  </si>
  <si>
    <t>Ralo de cobertura semi-esférico (tipo abacaxi), com 3”.  FORNECIMENTO e COLOCAÇÃO</t>
  </si>
  <si>
    <t>Conforme projeto de instalações</t>
  </si>
  <si>
    <t xml:space="preserve">Conforme Projeto de Instalações </t>
  </si>
  <si>
    <t xml:space="preserve">Demolição manual de alvenaria de tijolos furados, inclusive empilhamento dentro do canteiro de serviço </t>
  </si>
  <si>
    <t>Piso tátil de borracha, alerta, para pessoas com necessidades específicas, 25 x 25cm, espessura de 5mm, na cor preta, colado sobre base existente. FORNECIMENTO e COLOCAÇÃO</t>
  </si>
  <si>
    <t>Detector térmico analógico com base, para sistema de alarme contra incêndio. FORNECIMENTO e COLOCAÇÃO</t>
  </si>
  <si>
    <t>Detector de gás combustível (GLP) com alarme a 30cm do piso, tensão de 127V/60Hz e consumo de 10W. FORNECIMENTO e COLOCAÇÃO</t>
  </si>
  <si>
    <t>Acionador tipo “quebre vidro”, inclusive sensor de alarme e chave externa para teste. FORNECIMENTO e COLOCAÇÃO</t>
  </si>
  <si>
    <t xml:space="preserve"> Sirene áudio visual, para sistema de alarme contra incêndio. FORNECIMENTO e COLOCAÇÃO</t>
  </si>
  <si>
    <t>Filtro inercial de aço galvanizado, para coifa de cocção, nas dimensões 40 x 50cm. FORNECIMENTO</t>
  </si>
  <si>
    <t xml:space="preserve">Piso vinílico em ladrilhos de resina de PVC plastificante, com , antiestático, dissipador de energia, mesclado, dimensões de (61 x 61)cm, resistência de 2,5x104 – 1x106 ohms , composto de fibras condutivas de carbono tipo Paviflor , com flash, com 2mm de espessura, assentes sobre base existente, devendo atender a ABNT, no que concerne a resistência, ao impacto, solidez, dureza e ação de agentes químicos, inclusive adesivo. FORNECIMENTO e COLOCAÇÃO </t>
  </si>
  <si>
    <t xml:space="preserve"> Terminal mecânico de pressão para ligação de um cabo a barramento, fabricado em bronze, com bitolas de 1,5 a 10mm². FORNECIMENTO e COLOCAÇÃO</t>
  </si>
  <si>
    <t xml:space="preserve"> Porta de ferro para subestação transformadora, com uma ou duas folhas, quadro e marco de barras e cantoneiras, revestida de chapa de ferro galvanizado nº 18, com painel superior fechado por tela de arame galvanizado nº 10, malha de 2cm, altura de 30cm, inclusive fecho para colocação de cadeado, exclusive este. FORNECIMENTO e COLOCAÇÃO</t>
  </si>
  <si>
    <t>Disjuntor de volume reduzido de óleo tripolar, classe 15kV, corrente nominal de 800A/500MVA, com os acessórios: carregador de mola motorizado, relés de abertura e fechamento, bloqueio mecânico Kirk. FORNECIMENTO e COLOCAÇÃ</t>
  </si>
  <si>
    <t>Conforme Projeto de Instalações para as Subestações</t>
  </si>
  <si>
    <t xml:space="preserve">Quantidade prevista  Conforme Projeto </t>
  </si>
  <si>
    <t>Damper corta fogo 35 x 45cm, acionamento automático, pela ação de elemento fusível, modelo DCF com fusível de disparo (com atestado UL) com rompimento em 72ºC ou 141ºC, com chave fim de curso. FORNECIMENTO e COLOCAÇÃO</t>
  </si>
  <si>
    <t xml:space="preserve"> Damper corta fogo 30 x 30cm, acionamento automático, pela ação de elemento fusível, modelo DCF com fusível de disparo (com atestado UL) com rompimento em 72ºC ou 141ºC, com chave fim de curso. FORNECIMENTO e COLOCAÇÃO </t>
  </si>
  <si>
    <t>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inclusive difusores. FORNECIMENTO</t>
  </si>
  <si>
    <t>Cabo coaxial RG-06, alcance máximo 450m, para instalação CFTV. FORNECIMENTO e COLOCAÇÃO</t>
  </si>
  <si>
    <t>Tomada coaxial, de sobrepor, completa, para antena de TV. FORNECIMENTO e COLOCAÇÃO</t>
  </si>
  <si>
    <t>Tomada tipo RJ45, de sobrepor, completa, para lógica. FORNECIMENTO e COLOCAÇÃO</t>
  </si>
  <si>
    <t xml:space="preserve"> Tomada tipo RJ11, de sobrepor, completa, para telefone. FORNECIMENTO e COLOCAÇÃO</t>
  </si>
  <si>
    <t xml:space="preserve"> Limpeza de peitoris</t>
  </si>
  <si>
    <t>Sirene áudio visual, para sistema de alarme contra incêndio. FORNECIMENTO e COLOCAÇÃO</t>
  </si>
  <si>
    <t>CRONOGRAMA FÍSICO-FINANCEIRO</t>
  </si>
  <si>
    <t>METAS</t>
  </si>
  <si>
    <t>VALOR</t>
  </si>
  <si>
    <t>ITENS DE OBRAS / SERVIÇOS</t>
  </si>
  <si>
    <t>PREVISTO</t>
  </si>
  <si>
    <t>Mês 01</t>
  </si>
  <si>
    <t>Mês 02</t>
  </si>
  <si>
    <t>Mês 03</t>
  </si>
  <si>
    <t>Mês 04</t>
  </si>
  <si>
    <t>Mês 05</t>
  </si>
  <si>
    <t>Mês 06</t>
  </si>
  <si>
    <t>01 - SERVIÇOS DE ESCRITÓRIO</t>
  </si>
  <si>
    <t>%</t>
  </si>
  <si>
    <t>valor R$</t>
  </si>
  <si>
    <t>Tempo serviços:</t>
  </si>
  <si>
    <t>02 - CANTEIRO DE OBRAS</t>
  </si>
  <si>
    <t>04 - TRANSPORTES</t>
  </si>
  <si>
    <t>05 - SERVIÇOS COMPLEMENTARES</t>
  </si>
  <si>
    <t>06 - GALERIAS, DRENOS E CONEXOS</t>
  </si>
  <si>
    <t>09 - SERVIÇOS DE PARQUES E JARDINS</t>
  </si>
  <si>
    <t>11 - ESTRUTURA</t>
  </si>
  <si>
    <t>12 - ALVENARIAS E DIVISÓRIAS</t>
  </si>
  <si>
    <t>13 - REVESTIMENTO DE PAREDES, TETOS E PISOS</t>
  </si>
  <si>
    <t>14 - ESQUADRIAS</t>
  </si>
  <si>
    <t>15 - INSTALAÇÕES ELÉTRICAS E HIDRÁULICAS, SANITÁRIAS E MECÂNICAS</t>
  </si>
  <si>
    <t>16 - COBERTURAS E IMPERMEABILIZAÇÕES</t>
  </si>
  <si>
    <t>17 - PINTURAS</t>
  </si>
  <si>
    <t>18 - APARELHOS SANITÁRIOS E ELÉTRICOS</t>
  </si>
  <si>
    <t>TOTAL MENSAL</t>
  </si>
  <si>
    <t>Valor R$</t>
  </si>
  <si>
    <t>TOTAL ACUMULADO</t>
  </si>
  <si>
    <t>PERCENTUAL</t>
  </si>
  <si>
    <t>PERCENTUAL ACUMULADO</t>
  </si>
  <si>
    <t>Mês 07</t>
  </si>
  <si>
    <t>Mês 08</t>
  </si>
  <si>
    <t>Mês 09</t>
  </si>
  <si>
    <t>Mês 10</t>
  </si>
  <si>
    <t>08 - BASES E PAVIMENTOS</t>
  </si>
  <si>
    <t>Placa de identificação em aço inoxidável, escrita em braille, medindo 8 x 25cm. FORNECIMENTO e COLOCAÇÃO</t>
  </si>
  <si>
    <t xml:space="preserve"> Lona tipo leve para proteção de telhados, reutilizado 2 vezes, inclusive retirada. FORNECIMENTO e COLOCAÇÃO</t>
  </si>
  <si>
    <t>Placa de inauguração em alumínio fundido (duralumínio), com 6mm de espessura, sem inscrição em plotter com as dimensões de 0,40 x 0,60m. FORNECIMENTO e COLOCAÇÃO</t>
  </si>
  <si>
    <t>Placa de acrílico para identificação de salas, medindo 8 x 25cm, conforme detalhe nº 6033/EMOP, polida nas bordas. FORNECIMENTO e COLOCAÇÃ</t>
  </si>
  <si>
    <t>Placa de acrílico para identificação de saída, medindo 8 x 25cm, conforme detalhe nº 6033/EMOP, polida nas bordas. FORNECIMENTO e COLOCAÇÃ</t>
  </si>
  <si>
    <t xml:space="preserve"> Placa de acrílico, desenhada, indicando sanitário masculino ou feminino, de 39 x 19cm, conforme detalhe nº 6035/EMOP. FORNECIMENTO e COLOCAÇÃO</t>
  </si>
  <si>
    <t xml:space="preserve">Para reforma do telhado </t>
  </si>
  <si>
    <t>Placa de acrílico para identificação de salas, medindo 8 x 25cm, conforme detalhe nº 6033/EMOP, polida nas bordas. FORNECIMENTO e COLOCAÇÃO</t>
  </si>
  <si>
    <t>Placa de acrílico para identificação de saída, medindo 8 x 25cm, conforme detalhe nº 6033/EMOP, polida nas bordas. FORNECIMENTO e COLOCAÇÃO</t>
  </si>
  <si>
    <t xml:space="preserve">Instalação de ponto de tomada, considerando a instalação aparente com canaleta perfurada, sendo esta ligada à eletrocalha principal (exclusive esta) , equivalente a 2 varas de eletroduto de PVC rígido de 3/4”, 12,00m de fio 2,5mm², caixas, conexões e tomada de embutir 2P+T, 10A, padrão brasileiro, com placa fosforescente, inclusive abertura e fechamento de rasgo em alvenaria </t>
  </si>
  <si>
    <t>Cabo de cobre com isolamento termoplástico, compreendendo:  preparo, corte e enfiação em eletrodutos, na bitola de 150,0mm², 600/1000V.  FORNECIMENTO e COLOCAÇÃO</t>
  </si>
  <si>
    <t>Conforme Projeto de Instalações aproximadamente 4kg por m2</t>
  </si>
  <si>
    <t>Duto para exaustão de ar /ventilação, chavetado em chapa de aço galvanizado, nas diversas bitolas, conforme SMACNA/ABNT, inclusive suportes pintados, grelhas, difusores em aluminio extrudado e demais itens necessários. FORNECIMENTO e COLOCAÇÃO</t>
  </si>
  <si>
    <t>05.105.0203-0</t>
  </si>
  <si>
    <t>05.105.0203-A</t>
  </si>
  <si>
    <t>05.105.0207-0</t>
  </si>
  <si>
    <t>05.105.0207-A</t>
  </si>
  <si>
    <t>14.002.0062-0</t>
  </si>
  <si>
    <t>14.002.0062-A</t>
  </si>
  <si>
    <t>14.002.0064-0</t>
  </si>
  <si>
    <t>14.002.0064-A</t>
  </si>
  <si>
    <t>14.002.0066-0</t>
  </si>
  <si>
    <t>14.002.0066-A</t>
  </si>
  <si>
    <t>14.006.0688-0</t>
  </si>
  <si>
    <t>14.006.0688-A</t>
  </si>
  <si>
    <t>15.020.0040-0</t>
  </si>
  <si>
    <t>15.020.0040-A</t>
  </si>
  <si>
    <t>15.020.0042-0</t>
  </si>
  <si>
    <t>15.020.0042-A</t>
  </si>
  <si>
    <t>16.026.0030-0</t>
  </si>
  <si>
    <t>16.026.0030-A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</si>
  <si>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</si>
  <si>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</si>
  <si>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</si>
  <si>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</si>
  <si>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</si>
  <si>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</si>
  <si>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</si>
  <si>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</si>
  <si>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</si>
  <si>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</si>
  <si>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</si>
  <si>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</si>
  <si>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</si>
  <si>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</si>
  <si>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</si>
  <si>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</si>
  <si>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</si>
  <si>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</si>
  <si>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05.105.0045-0</t>
  </si>
  <si>
    <t>05.105.0045-A</t>
  </si>
  <si>
    <t>05.105.0137-0</t>
  </si>
  <si>
    <t>05.105.0137-A</t>
  </si>
  <si>
    <t>11.001.0015-1</t>
  </si>
  <si>
    <t>11.001.0015-B</t>
  </si>
  <si>
    <t>11.001.0032-1</t>
  </si>
  <si>
    <t>11.001.0032-B</t>
  </si>
  <si>
    <t>11.001.0036-1</t>
  </si>
  <si>
    <t>11.001.0036-B</t>
  </si>
  <si>
    <t>11.001.0038-1</t>
  </si>
  <si>
    <t>11.001.0038-B</t>
  </si>
  <si>
    <t>11.001.0040-1</t>
  </si>
  <si>
    <t>11.001.0040-B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</si>
  <si>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</si>
  <si>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</si>
  <si>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</si>
  <si>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</si>
  <si>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</si>
  <si>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</si>
  <si>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</si>
  <si>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</si>
  <si>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</si>
  <si>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</si>
  <si>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</si>
  <si>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</si>
  <si>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</si>
  <si>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</si>
  <si>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</si>
  <si>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</si>
  <si>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</si>
  <si>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</si>
  <si>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</si>
  <si>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</si>
  <si>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</si>
  <si>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</si>
  <si>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</si>
  <si>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</si>
  <si>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</si>
  <si>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</si>
  <si>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</si>
  <si>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</si>
  <si>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</si>
  <si>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</si>
  <si>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</si>
  <si>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</si>
  <si>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11.046.0080-1</t>
  </si>
  <si>
    <t>11.046.0080-B</t>
  </si>
  <si>
    <t>12.045.0002-0</t>
  </si>
  <si>
    <t>12.045.0002-A</t>
  </si>
  <si>
    <t>13.205.0022-0</t>
  </si>
  <si>
    <t>13.205.0022-A</t>
  </si>
  <si>
    <t>14.004.0205-0</t>
  </si>
  <si>
    <t>14.004.0205-A</t>
  </si>
  <si>
    <t>14.006.0016-0</t>
  </si>
  <si>
    <t>14.006.0016-A</t>
  </si>
  <si>
    <t>14.006.0090-0</t>
  </si>
  <si>
    <t>14.006.0090-A</t>
  </si>
  <si>
    <t>14.006.0230-0</t>
  </si>
  <si>
    <t>14.006.0230-A</t>
  </si>
  <si>
    <t>14.007.0500-0</t>
  </si>
  <si>
    <t>14.007.0500-A</t>
  </si>
  <si>
    <t>14.007.0505-0</t>
  </si>
  <si>
    <t>14.007.0505-A</t>
  </si>
  <si>
    <t>15.004.0500-0</t>
  </si>
  <si>
    <t>15.004.0500-A</t>
  </si>
  <si>
    <t>15.004.0505-0</t>
  </si>
  <si>
    <t>15.004.0505-A</t>
  </si>
  <si>
    <t>15.004.0640-0</t>
  </si>
  <si>
    <t>15.004.0640-A</t>
  </si>
  <si>
    <t>15.007.0440-0</t>
  </si>
  <si>
    <t>15.007.0440-A</t>
  </si>
  <si>
    <t>15.007.0518-0</t>
  </si>
  <si>
    <t>15.007.0518-A</t>
  </si>
  <si>
    <t>15.007.0545-0</t>
  </si>
  <si>
    <t>15.007.0545-A</t>
  </si>
  <si>
    <t>15.007.0547-0</t>
  </si>
  <si>
    <t>15.007.0547-A</t>
  </si>
  <si>
    <t>15.007.0617-0</t>
  </si>
  <si>
    <t>15.007.0617-A</t>
  </si>
  <si>
    <t>15.020.0156-0</t>
  </si>
  <si>
    <t>15.020.0156-A</t>
  </si>
  <si>
    <t>15.020.0200-0</t>
  </si>
  <si>
    <t>15.020.0200-A</t>
  </si>
  <si>
    <t>15.020.0205-0</t>
  </si>
  <si>
    <t>15.020.0205-A</t>
  </si>
  <si>
    <t>15.020.0210-0</t>
  </si>
  <si>
    <t>15.020.0210-A</t>
  </si>
  <si>
    <t>15.020.0215-0</t>
  </si>
  <si>
    <t>15.020.0215-A</t>
  </si>
  <si>
    <t>15.020.0220-0</t>
  </si>
  <si>
    <t>15.020.0220-A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</si>
  <si>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</si>
  <si>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</si>
  <si>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</si>
  <si>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</si>
  <si>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</si>
  <si>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</si>
  <si>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</si>
  <si>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</si>
  <si>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</si>
  <si>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</si>
  <si>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</si>
  <si>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</si>
  <si>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</si>
  <si>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</si>
  <si>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</si>
  <si>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</si>
  <si>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</si>
  <si>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</si>
  <si>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</si>
  <si>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</si>
  <si>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</si>
  <si>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</si>
  <si>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</si>
  <si>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</si>
  <si>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</si>
  <si>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</si>
  <si>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</si>
  <si>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</si>
  <si>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</si>
  <si>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</si>
  <si>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</si>
  <si>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</si>
  <si>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</si>
  <si>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</si>
  <si>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</si>
  <si>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</si>
  <si>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</si>
  <si>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</si>
  <si>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</si>
  <si>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</si>
  <si>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</si>
  <si>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</si>
  <si>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</si>
  <si>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</si>
  <si>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18.033.0018-0</t>
  </si>
  <si>
    <t>18.033.0018-A</t>
  </si>
  <si>
    <t>18.033.0019-0</t>
  </si>
  <si>
    <t>18.033.0019-A</t>
  </si>
  <si>
    <t>21.026.0470-0</t>
  </si>
  <si>
    <t>21.026.0470-A</t>
  </si>
  <si>
    <t>21.026.0475-0</t>
  </si>
  <si>
    <t>21.026.0475-A</t>
  </si>
  <si>
    <t>UFF - IACS (Campus Gragoatá)</t>
  </si>
  <si>
    <t xml:space="preserve">BLOCO F </t>
  </si>
  <si>
    <t>FASE 1 E TRECHO FASE 2</t>
  </si>
  <si>
    <t>ÁREA TOTAL DE PROJEÇÃO:  3.268,04m²</t>
  </si>
  <si>
    <t>ÁREA TOTAL DE CONSTRUÇÃO:</t>
  </si>
  <si>
    <t>BLOCO E</t>
  </si>
  <si>
    <t>ÁREA TOTAL DE PROJEÇÃO:  600,54m²</t>
  </si>
  <si>
    <t>1° PAVIMENTO       562,45 m²</t>
  </si>
  <si>
    <t xml:space="preserve">PÁTIO:         796,90m² </t>
  </si>
  <si>
    <t>1° PAVIMENTO:   3.270,14 m²</t>
  </si>
  <si>
    <t>2° PAVIMENTO:   3.145,56 m²</t>
  </si>
  <si>
    <t>PAV. TÉCNICO:     357,02m²</t>
  </si>
  <si>
    <t>Total:</t>
  </si>
  <si>
    <t>Código EMOP</t>
  </si>
  <si>
    <t>Descrição Administração</t>
  </si>
  <si>
    <t>unidade</t>
  </si>
  <si>
    <t>Somatório</t>
  </si>
  <si>
    <t xml:space="preserve"> Mão-de-obra de serralheiro de construção civil, inclusive encargos sociais</t>
  </si>
  <si>
    <t>H</t>
  </si>
  <si>
    <t>Mão de obra de carpinteiro de formas</t>
  </si>
  <si>
    <t>Mão de obra de armador</t>
  </si>
  <si>
    <t>Mão de obra de operador de máquinas</t>
  </si>
  <si>
    <t>Mão de obra de almoxarife</t>
  </si>
  <si>
    <t>Mão de obra de estagiário</t>
  </si>
  <si>
    <t>Mão de obra de mestre de obra "A"</t>
  </si>
  <si>
    <t xml:space="preserve">05.105.0033-A </t>
  </si>
  <si>
    <t xml:space="preserve"> Mão de obra de engenheiro senior</t>
  </si>
  <si>
    <t>Mão de obra de técnico de edificações</t>
  </si>
  <si>
    <t>Mão de obra de encarregado de obras</t>
  </si>
  <si>
    <t>Mão de obra de vigia</t>
  </si>
  <si>
    <t>Total Administração</t>
  </si>
  <si>
    <t>Engenheiro da obra (parcial ou residente</t>
  </si>
  <si>
    <t>Mão-de-obra auxiliar técnico</t>
  </si>
  <si>
    <t>Mão-de-obra Mestre de Obras</t>
  </si>
  <si>
    <t>Mão-de-obra Vigia</t>
  </si>
  <si>
    <t>Mão-de-obra Almoxarife</t>
  </si>
  <si>
    <t>Aluguel de veículos de uso da obra (carros de passeio, pick-up)</t>
  </si>
  <si>
    <t>Seguro garantia de execução</t>
  </si>
  <si>
    <t>Compra de computador da obra,</t>
  </si>
  <si>
    <t>Consumo de energia, água e telefone</t>
  </si>
  <si>
    <t xml:space="preserve"> Compra de bebedouro para os funcionários</t>
  </si>
  <si>
    <t>Compra de aparelho de ar condicionado para o escritório do canteiro de obra</t>
  </si>
  <si>
    <t>Relatório final de obras ou serviços de engenharia, incluindo desenhos tamanho A-1 em Autocad, registro fotográfico dos serviços acompanhadas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acompanhadas de cópia digitalizada e armazenada em "CD Rom". O item deverá ser medido pelo número de pranchas originais que compõe o relatório</t>
  </si>
  <si>
    <t>UNID</t>
  </si>
  <si>
    <t>BLOCO F</t>
  </si>
  <si>
    <t>Total projeção dos prédios:</t>
  </si>
  <si>
    <t>Área a ser implantada  o Instituto de Comunicação: 22.344,00m2</t>
  </si>
  <si>
    <t xml:space="preserve">Então = 22.344,00m2 - 3.868,58m2 = 18.475,42m2 </t>
  </si>
  <si>
    <t>Mês 11</t>
  </si>
  <si>
    <t>Mês 12</t>
  </si>
  <si>
    <t>Mês 13</t>
  </si>
  <si>
    <t>Mês 14</t>
  </si>
  <si>
    <t>Mês 15</t>
  </si>
  <si>
    <t>Mês 16</t>
  </si>
  <si>
    <t>Mês 17</t>
  </si>
  <si>
    <t>Mês 18</t>
  </si>
  <si>
    <t>2 profissionais x 8 horas/dia =  16 horas/dia x 22 dias/mês = 352,00hs x 6 meses = 2.112,00 hs x  R$ 18,05 = R$ 38.121,60</t>
  </si>
  <si>
    <t>2 profissionais x 8 horas/dia =  16 horas/dia x 22 dias/mês = 352,00hs x 4 meses = 1.408,000 hs x  R$ 18,05 = R$ 25.414,40</t>
  </si>
  <si>
    <t>2 profissionais x 8 horas/dia =  16 horas/dia x 22 dias/mês = 352,00hs x 4 meses = 1.408,00 hs x  R$ 20,29 = R$ 28.568,32</t>
  </si>
  <si>
    <t>1 profissional x 8 horas/dia = 8 horas/dia x 22 dias/mês = 176hs x 18 meses = 3.168,00 hs x  R$ 21,37 = R$ 67.700,16</t>
  </si>
  <si>
    <t>1 profissional x 8 horas/dia = 8 horas/dia x 22 dias/mês = 176hs x 18 meses = 3.168,00 hs x  R$ 41,30 = R$ 130.838,40</t>
  </si>
  <si>
    <t>1 profissional x 8 horas/dia = 8 horas/dia x 22 dias/mês = 176hs x 18 meses = 3.168,00 hs x  R$ 30,05 = R$ 95.198,40</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</si>
  <si>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</si>
  <si>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Tapume de vedação ou proteção executado com telhas trapezoidais de aço galvanizado, espessura de 0,5mm, estas com 4 vezes de utilização, inclusive engradamento de madeira, utilizado 2 vezes e pintura esmalte sintético na face externa.</t>
  </si>
  <si>
    <t>Isolamento = 205,00 + 114,00 + 170,00 + 74,00 = 563,00 x 2,20 = 1.238,60m2</t>
  </si>
  <si>
    <t>Barracão de obra em chapa de compensado de 6mm de espessura, resinada, simples, reaproveitamento de 2 vezes, piso em cimentado, cobertura com telhas de fibrocimento sem amianto, espessura 6mm, inclusive instalações</t>
  </si>
  <si>
    <t>Refeitório = 10,00 x 6,00 = 60,00m2</t>
  </si>
  <si>
    <t>Será utilizado para escritório = 1,00unid x 18 meses = 18,00 un x mês</t>
  </si>
  <si>
    <t>Almoxarifado = 10,00 x 6,00 = 60,00m2</t>
  </si>
  <si>
    <t>Total =</t>
  </si>
  <si>
    <t>RECARGA PARA EXTINTOR DE INCENDIO TIPO AGUA PRESSURIZADA,DE 10L</t>
  </si>
  <si>
    <t>RECARGA PARA EXTINTOR DE INCENDIO,PO QUIMICO,DE 4KG</t>
  </si>
  <si>
    <t>Colocação no Canteiro de Obra</t>
  </si>
  <si>
    <t>Proteção de fachada Bloco F = (14,60 x 4) + 15,02 + 15,13 + (11,27 x 2) + (12,05 x 3) + (15,13 x 2) + (15,00 x 6) + (17,15 x 4) + (15,20 x 2) + 18,54 + 16,75 + 17,20 = 418,99 x  10,00 = 4.189,90 m2</t>
  </si>
  <si>
    <t>Proteção de fachada Bloco E = 62,08 + (9,78 x 2) + (8,07 x 2) + 3,16 = 97,78 x 7,00 = 684,46m2</t>
  </si>
  <si>
    <t>Sub- Total =</t>
  </si>
  <si>
    <t xml:space="preserve"> Total Geral=</t>
  </si>
  <si>
    <t>+</t>
  </si>
  <si>
    <t>x</t>
  </si>
  <si>
    <t xml:space="preserve">Então = 4.874,36m2 x 50% = 2.437,18m2 </t>
  </si>
  <si>
    <t>Então = 4.874,36m2 x  14meses = 68.241,04m2 x 50% = 34.120,52m2</t>
  </si>
  <si>
    <t>02 elevadores x 6 meses = 12 meses</t>
  </si>
  <si>
    <t>Placa de acrílico, desenhada, indicando sanitário masculino ou feminino, de 39 x 19cm, conforme detalhe nº 6035/EMOP. FORNECIMENTO e COLOCAÇÃO</t>
  </si>
  <si>
    <t>02 elevadores x 30km = 60un x km</t>
  </si>
  <si>
    <t xml:space="preserve">Andaime fachadeiro =   2.437,18m2 </t>
  </si>
  <si>
    <t>Torre de andaime rodizios: 495,00m2</t>
  </si>
  <si>
    <t xml:space="preserve">Total =  </t>
  </si>
  <si>
    <t xml:space="preserve">Andaime interno = 15,00 x 3,00 = 45,00m2 x 11 = 495,00m2 </t>
  </si>
  <si>
    <t>Área a ser urbanizada (área externa onnde não possui construção)</t>
  </si>
  <si>
    <t>Etrutura metálica (área de projeção do prédio)</t>
  </si>
  <si>
    <t>RETIRADA DE IMPERMEABILIZACAO FLEXIVEL(ASFALTO,ETC),INCLUSIV E AFASTAMENTO LATERAL,DENTRO DO CANTEIRO DE SERVICO,EXCLUSIV E CAMADA DE PROTECAO</t>
  </si>
  <si>
    <t>Camada de proteção mecânica da impermeabilização a ser retirada</t>
  </si>
  <si>
    <t>Telhado novo: 3.868,58m2 + 10% =  458,70m2</t>
  </si>
  <si>
    <t>Total Geral</t>
  </si>
  <si>
    <t>Telhado novo: 3.868,58m2 + 10% =  4.255,44m2 x 2,5 = 10.638,60m2</t>
  </si>
  <si>
    <t>Sub Total</t>
  </si>
  <si>
    <t>Platibandas BLOCO F</t>
  </si>
  <si>
    <t>Total  =</t>
  </si>
  <si>
    <t>Bloco A3 =  15,00 x 2 + 16,85 + 12,35 = 59,20m x 1,40 = 82,88m2</t>
  </si>
  <si>
    <t>Bloco A2 =  14,70 x 2 + 16,85 + 14,60 = 60,85m  x 1,40 = 85,19m2</t>
  </si>
  <si>
    <t>Bloco B0 = 14,90 + 14,60 + 14,20 + 29,20 + 12,05 + ( 2,35 x 2 )  = 89,65 x 1,40 = 125,50m2</t>
  </si>
  <si>
    <t>Bloco B1 =  12,35 + 18,85 + 19,06 =  50,26 x 1,40 = 70,36m2</t>
  </si>
  <si>
    <t>Bloco B4 =  29,05 + 18,75 + 15,10 + 2,78 + 1,98 + 2,22 + 7,20 + 3,45 = 80,53 x 1,40 = 112,74m2</t>
  </si>
  <si>
    <t>Bloco C3 =  14,84 + 15,34 + 14,60 + 12,36 = 57,14 x 1,40 = 80,00m2</t>
  </si>
  <si>
    <t>Bloco C2 =  12,35 + 15,10 x 2 = 42,55 x 1,40 = 54,63m2</t>
  </si>
  <si>
    <t>Bloco C6 =  14,60 + 14,90 + 14,60 + 15,10  = 59,20 x 1,40 = 82,88m2</t>
  </si>
  <si>
    <t>Bloco D0 =  14,85 x 2 + 16,85 + 12,35 = 58,90 x 1,40 = 63,84m2</t>
  </si>
  <si>
    <t>Bloco D1 =  15,00 x 2 + 15,52 + 16,85  = 62,37 x 1,40 = 87,30m2</t>
  </si>
  <si>
    <t>Bloco D4 =  15,00 x 2 + 15,52 + 16,85  = 62,37 x 1,40 = 87,30m2</t>
  </si>
  <si>
    <t>Platibandas BLOCO E</t>
  </si>
  <si>
    <t>1,20 + 9,64 x 2 lados = 20,48 x 0,33 = 7,56m2</t>
  </si>
  <si>
    <t>4,37 + ( 8,23 x 2 + 1,46 x 4 )= 26,67 x 0,98 = 26,13m2</t>
  </si>
  <si>
    <t>Remoção cuidadosa de camada de proteção de impermeabilização</t>
  </si>
  <si>
    <t>CALHAS</t>
  </si>
  <si>
    <t>Bloco A3 =  16,85 x (1,30 + 0,30 + 0,54 = 2,14m) = 36,05m2 x 2 lados = 72,11m2</t>
  </si>
  <si>
    <t>Bloco A2 =  16,85 x (1,30 + 0,30 + 0,54 = 2,14m) = 36,05m2 x 2 lados = 72,11m2</t>
  </si>
  <si>
    <t>Bloco B0 =  16,85 x (1,30 + 0,30 + 0,54 = 2,14m) = 36,05m2 x 2 lados = 72,11m2 + (12,09 x (1,30 + 0,30 + 0,54 = 2,14m) = 72,11 + 25,88 = 97,98m2</t>
  </si>
  <si>
    <t>Bloco B1 =  sem calha</t>
  </si>
  <si>
    <t>Bloco B4 =  16,85 x (1,30 + 0,30 + 0,54 = 2,14m) = 36,05m2 x 2 lados = 72,11m2 + (12,09 x (1,30 + 0,30 + 0,54 = 2,14m) = 72,11 + 25,88 = 97,98m2</t>
  </si>
  <si>
    <t>Bloco C2 =  16,85 x (1,30 + 0,30 + 0,54 = 2,14m) = 36,05m2 x 2 lados = 72,11m2</t>
  </si>
  <si>
    <t>Bloco C3 =  16,85 x (1,30 + 0,30 + 0,54 = 2,14m) = 36,05m2 x 2 lados = 72,11m2 +(14,60 x (1,30 + 0,30 + 0,54 = 2,14m) = 31,24m2) = 103,35m2</t>
  </si>
  <si>
    <t>Bloco C6 =  16,85 x (1,30 + 0,30 + 0,54 = 2,14m) = 36,05m2 x 2 lados = 72,11m2</t>
  </si>
  <si>
    <t>Bloco D0 =  16,85 x (1,30 + 0,30 + 0,54 = 2,14m) = 36,05m2 x 2 lados = 72,11m2</t>
  </si>
  <si>
    <t>Bloco D1 = 16,85 x (1,30 + 0,30 + 0,54 = 2,14m) = 36,05m2 x 2 lados = 72,11m2</t>
  </si>
  <si>
    <t>Bloco D4 =  16,85 x (1,30 + 0,30 + 0,54 = 2,14m) = 36,05m2 x 2 lados = 72,11m2</t>
  </si>
  <si>
    <t>Área de projeção do prédio</t>
  </si>
  <si>
    <t>Lab. para tratamento de áudio (técnica de estúdio) = 21,19m2</t>
  </si>
  <si>
    <t>Gabinete de Coord. de Graduação = 17,72m2</t>
  </si>
  <si>
    <t>Gabinete de Coord. de Graduação = 18,40m2</t>
  </si>
  <si>
    <t>Gabinete de Coord. de Graduação = 18,13m2</t>
  </si>
  <si>
    <t>Copa = 21,10 m2</t>
  </si>
  <si>
    <t>Sala de convivência = 20,68m2</t>
  </si>
  <si>
    <t>Total Geral de piso vinílico</t>
  </si>
  <si>
    <t>Bloco A3 (2º pavimento)</t>
  </si>
  <si>
    <t>Bloco A2  (1º pavimento)</t>
  </si>
  <si>
    <t>Gabinete de Coord. Pós Graduação = 27,13m2</t>
  </si>
  <si>
    <t>Gabinete de Coord. Pós Graduação = 18,05m2</t>
  </si>
  <si>
    <t>Gabinete de Coord. Pós Graduação = 23,48m2</t>
  </si>
  <si>
    <t>Gabinete de Coord. Pós Graduação = 18,78m2</t>
  </si>
  <si>
    <t>Gabinete de Coord. Pós Graduação = 23,06m2</t>
  </si>
  <si>
    <t>Gabinete de Coord. Pós Graduação = 17,68m2</t>
  </si>
  <si>
    <t>Gabinete de Coord. Pós Graduação = 17,16m2</t>
  </si>
  <si>
    <t>Gabinete de Coord. Pós Graduação = 17,02m2</t>
  </si>
  <si>
    <t>Bloco B0  (1º pavimento)</t>
  </si>
  <si>
    <t>Sala Técnica = 15,13m2</t>
  </si>
  <si>
    <t>Bloco B1  (1º pavimento)</t>
  </si>
  <si>
    <t>Secretaria da Direção do IACS = 18,68m2</t>
  </si>
  <si>
    <t>Gab. Direção IACS = 18,18m2</t>
  </si>
  <si>
    <t>Gabinete Coord. de Graduação = 18,41m2</t>
  </si>
  <si>
    <t>Gabinete Coord. de Graduação = 18,81m2</t>
  </si>
  <si>
    <t>Unidade Gestora = 27,81m2</t>
  </si>
  <si>
    <t>Secretaria Geral - IACS = 23,19m2</t>
  </si>
  <si>
    <t>Reprografia = 22,42m2</t>
  </si>
  <si>
    <t>Gabinete Coord. de Graduação = 18,10m2</t>
  </si>
  <si>
    <t>Bloco B4  (1º pavimento)</t>
  </si>
  <si>
    <t>Gabinete de Coord. Departamento = 18,30m2</t>
  </si>
  <si>
    <t>Gabinete de Coord. Departamento = 18,77m2</t>
  </si>
  <si>
    <t>Gabinete de Coord. Departamento = 18,81m2</t>
  </si>
  <si>
    <t>Sala de Artes e Meios de Experimentação = 72,51m2</t>
  </si>
  <si>
    <t>Estúdio de TV (aula) = 43,78m2</t>
  </si>
  <si>
    <t>Controle de Audio e Vídeo = 27,95m2</t>
  </si>
  <si>
    <t>Bloco C3 (1º pavimento)</t>
  </si>
  <si>
    <t>Bloco C2 (1º pavimento)</t>
  </si>
  <si>
    <t>Midiateca= 45,32m2</t>
  </si>
  <si>
    <t>Serviços técnicos = 9,51m2</t>
  </si>
  <si>
    <t>Chefia = 6,10m2</t>
  </si>
  <si>
    <t>Acervo de Monografias= 26,27m2</t>
  </si>
  <si>
    <t>LAb. Foto e Iluminação = 29,93m2</t>
  </si>
  <si>
    <t>Apoio = 5,77m2</t>
  </si>
  <si>
    <t>Gabinete de professor= 17,84m2</t>
  </si>
  <si>
    <t>Gabinete de professor= 18,50m2</t>
  </si>
  <si>
    <t>Gabinete de professor= 17,77m2</t>
  </si>
  <si>
    <t>Bloco C6 (1º pavimento)</t>
  </si>
  <si>
    <t>Gabinete de professor= 18,55m2</t>
  </si>
  <si>
    <t>Gabinete de professor= 17,90m2</t>
  </si>
  <si>
    <t>Gabinete de professor= 18,94m2</t>
  </si>
  <si>
    <t>Sala de Aula = 35,90m2</t>
  </si>
  <si>
    <t>Sala de Aula = 36,58m2</t>
  </si>
  <si>
    <t>Sala de Aula = 35,66m2</t>
  </si>
  <si>
    <t>Bloco D1 (1º pavimento)</t>
  </si>
  <si>
    <t>Estúdio de Filmagem = 64,05m2</t>
  </si>
  <si>
    <t>Cenografia GCV = 18,29m2</t>
  </si>
  <si>
    <t>Sala de Aula = 61,17m2</t>
  </si>
  <si>
    <t>Sala de Aula = 61,21m2</t>
  </si>
  <si>
    <t>Gabinete de professor= 18,43m2</t>
  </si>
  <si>
    <t>Bloco D4 (1º pavimento)</t>
  </si>
  <si>
    <t>Lab. Informática Para Alunos de Graduação = 41,64m2</t>
  </si>
  <si>
    <t>Lab. Informática Para Alunos de Graduação = 41,98m2</t>
  </si>
  <si>
    <t>Sala de Aula = 43,90m2</t>
  </si>
  <si>
    <t>Lab. Conservação e Preservação de Documentos (aula) = 44,42m2</t>
  </si>
  <si>
    <t>Bloco B0  (2º pavimento)</t>
  </si>
  <si>
    <t>Sala de Aula = 88,75m2</t>
  </si>
  <si>
    <t>Sala de Aula = 88,87m2</t>
  </si>
  <si>
    <t>Bloco B1  (2º pavimento)</t>
  </si>
  <si>
    <t>Lab. Tratamento de Documentos (aula)= 65,52m2</t>
  </si>
  <si>
    <t>Núcleo de Audiovisual Na Mídia (aula) = 23,84m2</t>
  </si>
  <si>
    <t>Estúdio Fotográfico (aula) = 64,42m2</t>
  </si>
  <si>
    <t>ECIN (aula) = 14,05m2</t>
  </si>
  <si>
    <t>Produção = 18,17m2</t>
  </si>
  <si>
    <t>Bloco C3 (2º pavimento)</t>
  </si>
  <si>
    <t>Agência Júnior de Publicidade = 17,87m2</t>
  </si>
  <si>
    <t>Bloco C2 (2º pavimento)</t>
  </si>
  <si>
    <t>Sala de Aula = 36,37m2</t>
  </si>
  <si>
    <t>Sala de Aula = 37,34m2</t>
  </si>
  <si>
    <t>LAMI / LABCULT / LANIT / LAHMMC = 24,41m2</t>
  </si>
  <si>
    <t>Portal de Estúdios de Mídia (aula) = 55,26m2</t>
  </si>
  <si>
    <t>Bloco D1 (2º pavimento)</t>
  </si>
  <si>
    <t>Terraço = 42,81m2</t>
  </si>
  <si>
    <t>Bloco D0 (2º pavimento)</t>
  </si>
  <si>
    <t>Sala de Aula = 86,79m2</t>
  </si>
  <si>
    <t>Sala de Aula = 86,80m2</t>
  </si>
  <si>
    <t>Agência Produção Cultural = 12,60m2</t>
  </si>
  <si>
    <t>Bloco D4 (2º pavimento)</t>
  </si>
  <si>
    <t>Sala de Aula = 73,45m2</t>
  </si>
  <si>
    <t>Sala de Aula = 36,42m2</t>
  </si>
  <si>
    <t>Sala de Aula = 36,60m2</t>
  </si>
  <si>
    <t>Sala de Aula = 36,09m2</t>
  </si>
  <si>
    <t>Bloco A3  (1º pavimento)</t>
  </si>
  <si>
    <t>Bloco B0 (1º pavimento)</t>
  </si>
  <si>
    <t>Bloco B1 (1º pavimento)</t>
  </si>
  <si>
    <t>Bloco B4 (1º pavimento)</t>
  </si>
  <si>
    <t>Bloco D0 (1º pavimento)</t>
  </si>
  <si>
    <t>Bloco A3  (2º pavimento)</t>
  </si>
  <si>
    <t>Bloco A2  (2º pavimento)</t>
  </si>
  <si>
    <t>Bloco B0 (2º pavimento)</t>
  </si>
  <si>
    <t>Bloco B1 (2º pavimento)</t>
  </si>
  <si>
    <t>Bloco B4 (2º pavimento)</t>
  </si>
  <si>
    <t>Bloco C6 (2º pavimento)</t>
  </si>
  <si>
    <t>Circulações = 15,00m x 2,80 = 42,00m2 x 2 lados = 84,00m2</t>
  </si>
  <si>
    <t>Circulações = 15,00m x 2,80 = 42,00m2</t>
  </si>
  <si>
    <t>Circulações = 7,50m + 10,00m =17,50m  x 2,80 = 49,00m2</t>
  </si>
  <si>
    <t>Circulações = 7,50m + 15,00m = 22,50 x 2,80 = 49,50m2</t>
  </si>
  <si>
    <t>Circulações = 14,50m   x 2 lados = 29,00 + 13,50m = 42,50m x 2,80 = 66,80m2</t>
  </si>
  <si>
    <t>Circulações = 15,00m   x 2 lados = 30,00 + 13,50m = 43,50m x 2,80 = 67,80m2</t>
  </si>
  <si>
    <t xml:space="preserve">Total geral= </t>
  </si>
  <si>
    <t xml:space="preserve">SUB-Total = </t>
  </si>
  <si>
    <t>Idem item   05.001.0009-A</t>
  </si>
  <si>
    <t>demolição de emboço = 1.613,51m2 x 0,02 = 32,27m3</t>
  </si>
  <si>
    <t>demolição de azulejos = 721,20m2 x 0,01 = 7,21m3</t>
  </si>
  <si>
    <t>demolição de argamassa de  azulejos =  721,20m2 x 0,01 = 7,21m3</t>
  </si>
  <si>
    <t>Total geral =</t>
  </si>
  <si>
    <t>Total + empolamento =</t>
  </si>
  <si>
    <t xml:space="preserve"> x (emp.)</t>
  </si>
  <si>
    <t>demolição de piso vinílico = 1.169,92m2 x 0,02 = 23,40m3</t>
  </si>
  <si>
    <t>demolição de forro = 1.169,92m2 x 0,02 = 23,40m3</t>
  </si>
  <si>
    <t>retirada de impermeabilização = 4.672,66m2 x 0,02 = 93,45m3</t>
  </si>
  <si>
    <t>Sub - total</t>
  </si>
  <si>
    <t>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t>
  </si>
  <si>
    <t>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10cm</t>
  </si>
  <si>
    <t>Conforme Projeto de Instalações fornecido pelo Contratante</t>
  </si>
  <si>
    <t>Colchão drenante, com camada de 30cm de pedra britada nº 3 e filtro de transição de manta geotêxtil 100% polipropileno ou 100% poliéster, incluindo fornecimento e colocaçãodos materiais</t>
  </si>
  <si>
    <t>Tubo PVC (NBR-7362), para esgoto sanitário, com diâmetro nominal de 250mm, inclusive anel de borracha. FORNECIMENTO</t>
  </si>
  <si>
    <t>Tubo PVC (NBR-7362), para esgoto sanitário, com diâmetro nominal de 100mm, inclusive anel de borracha. FORNECIMENTO</t>
  </si>
  <si>
    <t>Tubo PVC (NBR-7362), para esgoto sanitário, com diâmetro nominal de 150mm, inclusive anel de borracha. FORNECIMENTO</t>
  </si>
  <si>
    <t>Tubo PVC (NBR-7362), para esgoto sanitário, com diâmetro nominal de 300mm, inclusive anel de borracha. FORNECIMENTO</t>
  </si>
  <si>
    <t>Tubo de PVC rígido, soldavél, para água fria, com diâmetro de 75mm. FORNECIMENTO</t>
  </si>
  <si>
    <t>Tubo de PVC rígido, soldavél, para água fria, com diâmetro de 110m. FORNECIMENTO</t>
  </si>
  <si>
    <t xml:space="preserve"> Tubo PVC - DEFOFO (EB-1208), para adução e distribuição de águas, com diâmetro nominal de 100mm, inclusive anel de borracha. FORNECIMENTO</t>
  </si>
  <si>
    <t>Grelha para canaleta de ferro fundido, com (15 x 50cm) carga mínima para teste 800kg, resistência máxima de rompimento 1000kg e flecha residual máxima 12mm FORNECIMENTO e ASSENTAMENTO</t>
  </si>
  <si>
    <t>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20cm</t>
  </si>
  <si>
    <t>MOVIMENTO DE TERRA</t>
  </si>
  <si>
    <t>Reaterro de vala/cava compactada a maço, em camadas de 30cm de espessura máxima, com material de boa qualidade, exclusive este</t>
  </si>
  <si>
    <t>Saibro, exclusive transporte, inclusive carga no caminhão</t>
  </si>
  <si>
    <t>20</t>
  </si>
  <si>
    <t>Tubo PVC (NBR-7362), de 300mm = 90,00m x 0,50 x 0,60 = 27,00m3</t>
  </si>
  <si>
    <t>TOTAL GERAL</t>
  </si>
  <si>
    <t>Tubo PVC (NBR-7362), de 100mm = 150,00 x 0,30 x 0,45 = 20,25m3</t>
  </si>
  <si>
    <t>Tubo PVC (NBR-7362), de 150mm = 280,00 x 0,35 x 0,45 = 44,10m3</t>
  </si>
  <si>
    <t>Tubo PVC (NBR-7362), de 200mm = 180,00 x 0,40 x 0,30 = 21,60m3</t>
  </si>
  <si>
    <t>Tubo PVC (NBR-7362), de 250mm = 140,00 x 0,45 x 0,45 = 28,35m3</t>
  </si>
  <si>
    <t>Passagem de tubulação</t>
  </si>
  <si>
    <t>CUSTOS RODOVIÁRIOS</t>
  </si>
  <si>
    <t>Estacionamento = 30,00 + 15,00 + 11,50 + 18,75 + 6,25 + 22,50 + 7,50 = 111,50 x 2,50 = 278,75m2 x 0,10 = 27,87m3</t>
  </si>
  <si>
    <t>Total geral</t>
  </si>
  <si>
    <t xml:space="preserve">Total geral = </t>
  </si>
  <si>
    <t>Estacionamento = 278,75m2  x 0,10 = 27,87m3</t>
  </si>
  <si>
    <t>Calçadas = 250,00m2  x 0,10 =25,00m3</t>
  </si>
  <si>
    <t>Parede de Drywall com espessura de 120mm, estruturada com montantes simples autoportantes de 70mm, fixados a guias horizontais de 48mm, ambos de aço galvanizado com espessura de 0,5mm, com quatro chapas de gesso acartonado tipo ST (standard), e com adição de lã mineral, espessura de 12,5mm, largura de 1200mm, borda rebaixada, fixada aos montantes por meio de parafusos, com tratamento de juntas com massa e fita para uniformização da superfície das chapas de gesso acartonado. Aplicação em áreas secas. FORNECIMENTO e COLOCAÇÃO</t>
  </si>
  <si>
    <t xml:space="preserve">Bloco B0 (1º pavimento) </t>
  </si>
  <si>
    <t>Bloco A3  (1º pavimento) = 4,50m x 2 = 9,00m x 2,87 = 25,83m2</t>
  </si>
  <si>
    <t>Bloco A3  (2º pavimento) = 7,30 + 7,10 =14,40m  x 2,87 = 27,67m2</t>
  </si>
  <si>
    <t>Bloco A2  (1º pavimento)= (3,32 + 3,72 + 1,22) + 4,65 +  4,50m x 3 = 21,76 x 2,87 =62,45m2</t>
  </si>
  <si>
    <t>Bloco A2  (2º pavimento)= 6,10 + (12,80 x 2) + (3,72 x 4)+ (3,44 x 3)+ 2,07 + 2,47 = 61,44 x 2,87 = 176,33m2</t>
  </si>
  <si>
    <t>Bloco B0 (2º pavimento)= 11,60m x 2,87 = 33,29m2</t>
  </si>
  <si>
    <t>Bloco B1 (2º pavimento) = 7,43 + 3,88 =  11,31 x 2,87 = 18,56m2</t>
  </si>
  <si>
    <t>Bloco B4 (1º pavimento) = 4,50m x 3 = 13,50  x 2,87 = 38,74m2</t>
  </si>
  <si>
    <t>Bloco B4 (2º pavimento)= 5,08 x 2 + 4,60 = 14,76 x 2,87 = 42,36m2</t>
  </si>
  <si>
    <t>Bloco C2 (1º pavimento) = 4,50m x 3 + 2,40 + 2,50 = 18,40 x 2,87 = 52,80m2</t>
  </si>
  <si>
    <t>Bloco C2 (2º pavimento)= 7,54 x 2 + 9,90 + 5,04 + 4,87 = 34,89 x 2,87 = 100,13m2</t>
  </si>
  <si>
    <t>Bloco C6 (1º pavimento) = 4,60m x 3 + 7,63 + 6,60 = 28,03 x 2,87 = 80,44m2</t>
  </si>
  <si>
    <t>Parede divisória com 35mm de espessura, constituída de painel cego de chapa de fibra de madeira prensada, revestida em laminado melamínico, sendo o miolo em lã de vidro, estruturado com montantes de perfil de aço na cor preta, em “L’’, ‘‘T’’, ou ‘‘X’’, fazendo as portas parte do conjunto, exclusive suas ferragens</t>
  </si>
  <si>
    <t>Bloco C6 (2º pavimento)= 11,80 + 9,94 = 21,74 x 2,87 = 40,32m2</t>
  </si>
  <si>
    <t>Bloco D0 (1º pavimento) = 2,40 + 1,28 + 6,33 + 3,60 = 13,61 x 2,87 = 20,34m2</t>
  </si>
  <si>
    <t>Bloco D1 (1º pavimento) = 3,60 x 2 = 7,20 x 2,87 = 20,66m2</t>
  </si>
  <si>
    <t>Bloco D4 (1º pavimento)= 11,80 + 4,90 + 9,95 = 26,65 x 2,87 = 45,25m2</t>
  </si>
  <si>
    <t>Bloco D4 (2º pavimento)= 14,93 + 4,14 + 6,63 = 25,70 x 2,87 = 30,09m2</t>
  </si>
  <si>
    <t>Bloco A2  (1º pavimento)=  7,00 + 14,58  = 21,58m x 2,87 = 61,93m2</t>
  </si>
  <si>
    <t>Bloco B1 (1º pavimento) = 4,50m x 3 + 6,10 + 4,90 + 7,60 =  32,10 x 2,87 = 92,12m2</t>
  </si>
  <si>
    <t>Bloco B1 (1º pavimento) = 7,60 + 14,84 = 22,44 x 2,87 = 64,40m2</t>
  </si>
  <si>
    <t>Bloco B4 (1º pavimento) = 9,64 x 2,87 = 27,66m2</t>
  </si>
  <si>
    <t>Bloco C2 (1º pavimento) = 7,50 x 2 + 14,87 = 29,87 x 2,87 = 57,67m2</t>
  </si>
  <si>
    <t>Bloco D0 (1º pavimento) = 8,23 x 2,87 = 23,70m2</t>
  </si>
  <si>
    <t>Bloco B1 (2º pavimento) = 8,00 + 7,43 + 3,88  = 19,31 x 2,87 = 55,41m2</t>
  </si>
  <si>
    <t>Bloco C3 (2º pavimento)= 7,58 +2,51 =  10,09 x 2,87 = 28,95m2</t>
  </si>
  <si>
    <t>Bloco D0 (2º pavimento)= 11,63 x 2 x 2,87 =66,75m2</t>
  </si>
  <si>
    <t xml:space="preserve">Bloco B4 (1º pavimento) </t>
  </si>
  <si>
    <t xml:space="preserve">Bloco D0 (1º pavimento) </t>
  </si>
  <si>
    <t xml:space="preserve">Sanitário Feminino = 1,25 x 2 + 2,44 + ( 1,23 x 3)= </t>
  </si>
  <si>
    <t xml:space="preserve">Bloco B4 (2º pavimento) </t>
  </si>
  <si>
    <t>Sanitário Feminino = 1,25 x 2 + 3,10 =  5,60m x 1,80  = 8,08m2</t>
  </si>
  <si>
    <t>Sanitário Masculino = 1,25 x 2 + 1,86 + ( 0,45 x 3) = 5,71m x 1,80  = 10,27m2</t>
  </si>
  <si>
    <t xml:space="preserve">Sanitário Feminino = 1,55 + 1,95 = 3,50m x 1,80  = 5,06m2 </t>
  </si>
  <si>
    <t xml:space="preserve">Sanitário Masculino = 1,55 + 1,95 = 3,50m x 1,80  = 5,06m2 </t>
  </si>
  <si>
    <t xml:space="preserve">Sanitário Masculino = 1,55 + 1,95 = 3,50m x 1,80  = 5,06m2  </t>
  </si>
  <si>
    <t xml:space="preserve">Camarim 01 = 2,41 + 1,11 = 3,52m x 1,80  = 4,40m2 </t>
  </si>
  <si>
    <t xml:space="preserve">Camarim 02 = 2,41 + 1,11 = 3,52m x 1,80  = 4,40m2 </t>
  </si>
  <si>
    <t>Bloco A2  (1º pavimento)= 14,58 + 1,50 = 16,08 x 1,90 = 17,43m2</t>
  </si>
  <si>
    <t>Bloco B4 (1º pavimento) = 14,60 + 16,60 = 31,20 x 1,90 = 46,14m2</t>
  </si>
  <si>
    <t>Bloco C3 (1º pavimento) = 3,55 x 4 = 14,20 x 1,90 = 26,98m2</t>
  </si>
  <si>
    <t>Bloco C6 (1º pavimento) = 14,56 + 15,00 + 1,50 = 31,06 x 1,90 = 32,41m2</t>
  </si>
  <si>
    <t>Bloco D0 (1º pavimento) = 14,56 + 11,50 = 26,06 x 1,90 = 36,41m2</t>
  </si>
  <si>
    <t>Bloco D1 (1º pavimento) = 7,26 + 3,55 + 1,50 = 12,31 x 1,90 = 13,66m2</t>
  </si>
  <si>
    <t>Bloco D4 (1º pavimento) = 11,10 + 1,50 + 7,00 + 1,50 = 21,10  x 1,90 = 22,45m2</t>
  </si>
  <si>
    <t xml:space="preserve">Complementação de alvenaria = </t>
  </si>
  <si>
    <t xml:space="preserve"> (1º pavimento) = 16,00 + 20,00 + 12,80 + 14,60 + 18,80 + 5,20 + (14,20 x 8) = 201,00 x 3,00 = 603,00m2</t>
  </si>
  <si>
    <t xml:space="preserve"> (2º pavimento) = 18,70 + 5,80 + 14,20 + 14,60 + 13,75 + 17,60 + (10,60 x 5) + ( 13,25 x 8)= 243,65 x 3,00 = 518,95m2</t>
  </si>
  <si>
    <t>Piso de granitina, compreendendo:
a) Lastro, com 4cm de espessura média, de argamassa de cimento e areia grossa, no traço 1:4;
b) Camada de granitina, com 3 cm de espessura, feita com grana nº 1 de granito preto nacional e cimento, superfície estucada após a fundição, sem polimento</t>
  </si>
  <si>
    <t>Junta plástica 17 x 3mm, para pisos contínuos. FORNECIMENTO e COLOCAÇÃO</t>
  </si>
  <si>
    <t>Piso de concreto armado monolítico, com junta fria, alisado com régua vibratória, espessura de 10cm,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t>
  </si>
  <si>
    <t>Rodapé de PVC tipo plano ou curvo, com 7,5cm de altura, para pisos vinílicos. FORNECIMENTO e COLOCAÇÃO</t>
  </si>
  <si>
    <t>Forração de piso com carpete de polipropileno, com filamento contínuo, construção Tufting, 5mm de espessura, textura Boucle Mescla, modelo Austin, na cor Sand 250, sobre base existente</t>
  </si>
  <si>
    <t xml:space="preserve"> Piso de friso de ipê ou madeira equivalente, com 10cm de largura, 2cm de espessura, pregado sobre réguas de madeira de lei de 1.1/2” x 3”, embutidas em concreto</t>
  </si>
  <si>
    <t>Rodapé em madeira de lei, com seção de 7 x 2cm, pregado em tacos embutidos na alvenaria</t>
  </si>
  <si>
    <t>Piso de pedra portuguesa, assentado sobre mistura de cimento e saibro, no traço 1:5, inclusive acerto do terreno. FORNECIMENTO e COLOCAÇÃO</t>
  </si>
  <si>
    <t>Deck de madeira de lei, aparelhada, formado por peças de 2 x 10cm, com intervalos de 2,5cm e apoiadas em travessas de madeira serrada 7,5cm x 7,5cm / 3” x 3” e estrutura em toras de madeira com 25cm de diâmetro, tratado, altura útil média de 1,50m, enterrado 1,00m de profundidade. FORNECIMENTO e COLOCAÇÃO</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</si>
  <si>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t>
  </si>
  <si>
    <t xml:space="preserve"> Piso tátil de borracha, direcional, para pessoas com necessidades específicas, 25 x 25cm, espessura de 5mm, na cor preta, colado sobre base existente. FORNECIMENTO e COLOCAÇÃO</t>
  </si>
  <si>
    <t>Circulação Isolada = 6,11m2</t>
  </si>
  <si>
    <t>Circulação Isolada = 6,03m2</t>
  </si>
  <si>
    <t>Circulação Isolada = 6,62m2</t>
  </si>
  <si>
    <t>Circulação = 25,61m2</t>
  </si>
  <si>
    <t>Circulação = 25,91m2</t>
  </si>
  <si>
    <t>Sala vermelha = 18,60m2</t>
  </si>
  <si>
    <t>Sala escura = 2,25m2</t>
  </si>
  <si>
    <t>Ante-câmara Sala escura = 2,25m2 + 2,25m2 = 4,50m2</t>
  </si>
  <si>
    <t>Sala seca = 17,50m2</t>
  </si>
  <si>
    <t>Sala de Cinema = 109,47m2</t>
  </si>
  <si>
    <t>Circulação = 29,63m2</t>
  </si>
  <si>
    <t>Circulação = 23,60m2</t>
  </si>
  <si>
    <t>Circulação = 28,20m2</t>
  </si>
  <si>
    <t>Circulação = 29,59m2</t>
  </si>
  <si>
    <t>Circulação = 23,28m2</t>
  </si>
  <si>
    <t>WC PNE = 2,42m2</t>
  </si>
  <si>
    <t>Sanitário Feminino = 14,49m2</t>
  </si>
  <si>
    <t>Sanitário Masculino =15,11m2</t>
  </si>
  <si>
    <t>Circulação = 52,36m2</t>
  </si>
  <si>
    <t>Circulação Isolada = 13,08m2</t>
  </si>
  <si>
    <t>Circulação = 6,23m2</t>
  </si>
  <si>
    <t>Circulação = 6,18m2</t>
  </si>
  <si>
    <t>Portaria = 7,80m2</t>
  </si>
  <si>
    <t>Sanitário Portaria = 2,61m2</t>
  </si>
  <si>
    <t>WC PNE = 2,75m2</t>
  </si>
  <si>
    <t>Sanitário Feminino = 12,70m2</t>
  </si>
  <si>
    <t>Sanitário Masculino =10,57m2</t>
  </si>
  <si>
    <t>Camarim = 15,69m2</t>
  </si>
  <si>
    <t>Camarim = 10,42m2</t>
  </si>
  <si>
    <t>Camarim PNE =  3,00m2</t>
  </si>
  <si>
    <t>Circulação = 12,76m2</t>
  </si>
  <si>
    <t>Circulação = 25,36m2</t>
  </si>
  <si>
    <t>QGBT 01 = 8,90m2</t>
  </si>
  <si>
    <t>QGBT 02 = 8,90m2</t>
  </si>
  <si>
    <t>TCO = 17,30m2</t>
  </si>
  <si>
    <t>Escada 01  = Degraus:  0,30 x 1,34 = 0,40 x 24 = 9,64m2</t>
  </si>
  <si>
    <t>Escada 01  = Espelhos:  0,175 x 1,34 = 0,23 x 24 = 5,62m2</t>
  </si>
  <si>
    <t>Escada 01  = Patamar = 5,00m2</t>
  </si>
  <si>
    <t>Escada 01  = Patamar = 4,52m2</t>
  </si>
  <si>
    <t>Escada Acesso 01</t>
  </si>
  <si>
    <t>Escada 01  = Patamar subida = 6,26 m2</t>
  </si>
  <si>
    <t>Escada Acesso 02</t>
  </si>
  <si>
    <t>Circulação = 23,57m2</t>
  </si>
  <si>
    <t>Subestação = 43,79m2</t>
  </si>
  <si>
    <t>Circulação = 36,38m2</t>
  </si>
  <si>
    <t>Cimentado áspero</t>
  </si>
  <si>
    <t>Circulação = 27,29m2</t>
  </si>
  <si>
    <t>Circulação = 25,17m2</t>
  </si>
  <si>
    <t>Oficina = 37,06m2</t>
  </si>
  <si>
    <t>Almoxarifado Técnico = 39,85m2</t>
  </si>
  <si>
    <t>Manutenção = 9,08m2</t>
  </si>
  <si>
    <t>Serviços Gerais = 17,24m2</t>
  </si>
  <si>
    <t>Circulação = 8,15m2</t>
  </si>
  <si>
    <t>DML = 5,52m2</t>
  </si>
  <si>
    <t>NTI = 5,52m2</t>
  </si>
  <si>
    <t>Lixo = 5,80m2</t>
  </si>
  <si>
    <t>Vestiário Feminino = 13,28m2</t>
  </si>
  <si>
    <t>Vestiário Masculino =13,08m2</t>
  </si>
  <si>
    <t>Manutenção Eletrônica e Informática = 17,83m2</t>
  </si>
  <si>
    <t>Circulação = 12,92m2</t>
  </si>
  <si>
    <t>Sala Corpo e Som e Lab. de Manifestações do Corpo (aula) = 65,34m2</t>
  </si>
  <si>
    <t>Depósito = 13,81m2</t>
  </si>
  <si>
    <t>Circulação = 17,47m2</t>
  </si>
  <si>
    <t>Circulação = 6,65m2</t>
  </si>
  <si>
    <t>Circulação Isolada = 9,27m2</t>
  </si>
  <si>
    <t>Circulação = 23,37m2</t>
  </si>
  <si>
    <t>Circulação = 12,60m2</t>
  </si>
  <si>
    <t>Caixa de passagem (20 x 20 x 40cm) = 0,50 x 0,50 x 0,40 = 0,12 x 15 = 1,87m3</t>
  </si>
  <si>
    <t xml:space="preserve">Caixa de ralo (0,30 x 0,90 x 0,90m)  = 0,60 x 1,20 x 1,00 = 0,72 x 25 = 18,00m3 </t>
  </si>
  <si>
    <t>Caixa de inspeção (0,60 x 0,60 x 0,90m) = 0,90 x 0,90 x 1,00 = 0,81 x 30 = 24,30m2</t>
  </si>
  <si>
    <t>Caixa de inspeção (0,60 x 0,35 x 0,50m) = 0,90 x 0,65 x 0,60 = 0,35 x 4 = 1,40m3</t>
  </si>
  <si>
    <t>Caixa de gordura (0,60 x 0,80 x 0,90m) = 0,90 x 1,10 x 1,00 =0,99  x 2 = 1,98m3</t>
  </si>
  <si>
    <t>Caixa de passagem (30 x 30 x 30cm) = 0,60 x 0,60 x 0,40 = 0,14 x 10 = 1,44m3</t>
  </si>
  <si>
    <t>Circulação = 25,16m2</t>
  </si>
  <si>
    <t>Lab. Edição Digital HD-GCV = 106,63m2</t>
  </si>
  <si>
    <t>Circulação = 27,30m2</t>
  </si>
  <si>
    <t>Sala de Aula / Posterior Lab. de Livre Criação-LLC (aula) = 38,58m2</t>
  </si>
  <si>
    <t>Lab. de Investigação Audivisual-LIA= 38,59m2</t>
  </si>
  <si>
    <t>Escada Acesso 03</t>
  </si>
  <si>
    <t>Circulação = 37,93m2</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</si>
  <si>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t>
  </si>
  <si>
    <t>Circulação = 23,69m2</t>
  </si>
  <si>
    <t>Circulação = 29,38m2</t>
  </si>
  <si>
    <t>Circulação em frente a escada = 29,39m2</t>
  </si>
  <si>
    <t>QGBT 3 = 8,84m2</t>
  </si>
  <si>
    <t>QGBT 3 = 8,86m2</t>
  </si>
  <si>
    <t>Bloco B4  (2º pavimento)</t>
  </si>
  <si>
    <t>Circulação = 51,82m2</t>
  </si>
  <si>
    <t>Circulação = 23,26m2</t>
  </si>
  <si>
    <t>Lab de Design Editorial-LDE = 24,55m2</t>
  </si>
  <si>
    <t>EMERGE = 25,04m2</t>
  </si>
  <si>
    <t>Lab. de Invest. Multimagem (Fotografia) (aula) = 23,49m2</t>
  </si>
  <si>
    <t>WC PNE = 2,52m2</t>
  </si>
  <si>
    <t>Sanitário Feminino = 14,41m2</t>
  </si>
  <si>
    <t>Sanitário Masculino = 14,97m2</t>
  </si>
  <si>
    <t>Truca = 5,52m2</t>
  </si>
  <si>
    <t>Transfer = 5,52m2</t>
  </si>
  <si>
    <t>Lab. Animação GCV (aula) = 59,88m2</t>
  </si>
  <si>
    <t>Circulação = 48,56m2</t>
  </si>
  <si>
    <t>Circulação = 23,10m2</t>
  </si>
  <si>
    <t>Lab. Produção GCV = 25,81m2</t>
  </si>
  <si>
    <t xml:space="preserve">Total Geral </t>
  </si>
  <si>
    <t>Sala Levi Menezes Lab. Pesq. da Imagem em Arte e Tecnol. (aula) = 39,59m2</t>
  </si>
  <si>
    <t>Preservação de Acervo = 23,64m2</t>
  </si>
  <si>
    <t>Apoio = 7,90m2</t>
  </si>
  <si>
    <t>Apoio = 8,46m2</t>
  </si>
  <si>
    <t>Lab. Desenho e Som GCV = 14,17m2</t>
  </si>
  <si>
    <t>Agência Júnior de Publicidade = 17,,87m2</t>
  </si>
  <si>
    <t>WC PNE = 2,55m2</t>
  </si>
  <si>
    <t>Sanitário Feminino = 11,42m2</t>
  </si>
  <si>
    <t>Sanitário Masculino =12,11m2</t>
  </si>
  <si>
    <t>Circulação = 21,10m2</t>
  </si>
  <si>
    <t>Circulação = 23,25m2</t>
  </si>
  <si>
    <t>Circulação = 22,72m2</t>
  </si>
  <si>
    <t>Web Rádio = 12,09m2</t>
  </si>
  <si>
    <t>Circulação = 23,00m2</t>
  </si>
  <si>
    <t>Formas de chapas de madeira compensada, empregando-se as de 14mm, resinadas, e também as de 20mm de espessura, plastificadas, servindo 4 vezes, e a madeira auxiliar servindo 1 vez, inclusive fornecimento e desmoldagem, exclusive escoramento</t>
  </si>
  <si>
    <t>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exclusive a laje de concreto</t>
  </si>
  <si>
    <t xml:space="preserve"> Concreto bombeado, fck=40MPa, compreendendo o fornecimento de concreto importado de usina, colocação nas formas, espalhamento, adensamento mecânico e acabamento</t>
  </si>
  <si>
    <t>Conforme dimensionamento Estrutural</t>
  </si>
  <si>
    <t>Observação: Este item deve estar de acordo com o Projeto de Cálculo Estrutural</t>
  </si>
  <si>
    <t>Passarela metálica 15,00 x 2,00 = 30,00m2</t>
  </si>
  <si>
    <t>Cobertura 15,00x 2,50 = 37,50m2</t>
  </si>
  <si>
    <t>Passarela metálica 15,00 + 2,00 = 17,00m</t>
  </si>
  <si>
    <t>Corrimão escada  01 = 4,86 + 3,25 + 6,00 + 4,50 + 0,70 + 4,25 = 17,56m</t>
  </si>
  <si>
    <t>Total projeção do prédio:</t>
  </si>
  <si>
    <t>ÁREA TOTAL DE PROJEÇÃO:  3.268,04m² x 50% = 1.634,02m2</t>
  </si>
  <si>
    <t>x 2 lados</t>
  </si>
  <si>
    <t xml:space="preserve">Sub - Total </t>
  </si>
  <si>
    <t xml:space="preserve">Total </t>
  </si>
  <si>
    <t>Forro acústico estruturado monolítico de Drywall com uma chapa de gesso acartonado perfurada ou ranhurada, tipo ST (standard), largura de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</si>
  <si>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aramado monolítico de Drywall, composto de uma chapa de gesso acartonado, do tipo ST (standard), largura de 600mm, comprimento de 2000mm e espessura de 12,5mm, com tratamento de juntas com massa e fita para uniformização da superfície das chapas de gesso acartonado, suspensa por meio de arame nº 18, revestido de PVC, fixado em estrutura superior. FORNECIMENTO e COLOCAÇÃO</t>
  </si>
  <si>
    <t>Ambientes com piso vinílico</t>
  </si>
  <si>
    <t>Ambientes com piso de alta resistência</t>
  </si>
  <si>
    <t>Peitoril em granito cinza corumbá, 2cm de espessura, largura de 15 a 18cm, assentado com nata de cimento sobre argamassa de cimento, saibro e areia, no traço 1:3:3 e rejuntamento com cimento branco</t>
  </si>
  <si>
    <t xml:space="preserve">Total = </t>
  </si>
  <si>
    <t>Copa = 6,15 + 2,42 + 3,27 = 11,84 x 2,90 (PD ) =  34,33m2</t>
  </si>
  <si>
    <t>Sala Seca = 6,25 + 1,91 + 3,60 + 1,95 + 1,65 + 3,05 + 3,00 = 21,41 x 1,50 (PD ) =  32,11m2</t>
  </si>
  <si>
    <t>WC PNE = 1,53 + 1,66 x 2 lados = 6,38 x 2,90 (PD ) = 18,50m2</t>
  </si>
  <si>
    <t>Sanitário Feminino = 3,15 + 3,65 + 4,90 + 2,06 + 1,60 + 2,00 = 17,36 x 2,90 (PD ) =  50,34  m2</t>
  </si>
  <si>
    <t>Sanitário Masculino =3,15 + 3,65 + 4,90 + 2,06 + 1,60 + 2,00 = 17,36 x 2,90 (PD ) =  50,34  m2</t>
  </si>
  <si>
    <t>Sanitário Portaria = 1,13 + 2,37x 2 lados = 5,87 x 2,90 (PD ) = 17,03m2</t>
  </si>
  <si>
    <t>WC PNE =  1,76 + 1,59 x 2 lados = 6,70 x 2,90 (PD ) = 19,43m2</t>
  </si>
  <si>
    <t>Sanitário Feminino = 5,10 + 3,65 + 1,85 + 3,05 + 1,70 + 2,00 = 17,35m x 2,90 (PD ) = 50,31m2</t>
  </si>
  <si>
    <t>Sanitário Masculino = 5,10 + 3,65 + 1,85 + 3,05 + 1,70 + 2,00 = 17,35m x 2,90 (PD ) = 50,31m2</t>
  </si>
  <si>
    <t>Camarim PNE = 2,43 + 1,52 + 0,95 + (0,90 x 2) + 1,10 + 1,40 = 9,20m x 2,90 (PD ) = 26,68m2</t>
  </si>
  <si>
    <t>Camarim = 3,85 + 3,08 + 3,60 + 2,43 + 1,65 + 0,34 + 0,90 + 1,10 =16,950m x 2,90 (PD ) = 49,15m2</t>
  </si>
  <si>
    <t>Copa = 3,74 + 3,60  x 2 lados = 7,34 x 2,90 (PD ) = 21,28m2</t>
  </si>
  <si>
    <t>DML = 2,35  x 4 lados = 9,40 x 2,90 (PD ) = 27,26m2</t>
  </si>
  <si>
    <t>Vestiário Feminino = 3,64 + 3,60  x 2 lados = 14,48 x 2,90 (PD ) = 42,00m2</t>
  </si>
  <si>
    <t>Lixo = 2,38 + 2,50 x 2 lados = 9,76 x 2,90 (PD ) = 28,30m2</t>
  </si>
  <si>
    <t>Piso cimentado áspero, com 1,5cm de espessura, com argamassa de cimento e areia, no traço 1:3, alisado a colher, sobre base existente</t>
  </si>
  <si>
    <t>Revestimento de piso com cerâmica tátil direcional, 25 x 25cm (ladrilho hidráulico), para pessoas com necessidades específicas, assentes sobre superfície em osso, conforme item 13.330.0010</t>
  </si>
  <si>
    <t>Quantidade   prevista, área externa</t>
  </si>
  <si>
    <t>150,00m  x 11 salas = 1.650,00m (2º pavimento)</t>
  </si>
  <si>
    <t>Cada sala em média de 150,00m por bloco</t>
  </si>
  <si>
    <t>150,00m  x 11 salas = 1.650,00m (1º pavimento)</t>
  </si>
  <si>
    <t>Bloco D1(1º pavimento)</t>
  </si>
  <si>
    <t xml:space="preserve"> Janela de alumínio anodizado em bronze ou preto, tipo pivotante, com painel pivotante vertical, em perfis série 28. FORNECIMENTO e COLOCAÇÃO</t>
  </si>
  <si>
    <t xml:space="preserve">14.003.0062-A </t>
  </si>
  <si>
    <t>J01 = 0,85m x 1,92 = 1,63m2 x 118,00unid = 192,72m2</t>
  </si>
  <si>
    <t>V2 - Visor composto de esquadrias e guarnição em madeira MDF cor branca, com 2 vidros insulados inclinados de dupla selagem com butil e polisulfeto, composição do vidro laminado (3 + PVB de 0.3 + 3) mm + espaçamento com ar desidratado 12 mm com silica granulada de alta potência + vidro laminado de (4 + PVB de 0.3 + 4) mm , com laudo do produto ensaiado período mínimo de 60 dias. Rw min = 45 dB. (OBS: Instalar cortina acústica blackout). Tamanho: 5,00 x 1,10 m</t>
  </si>
  <si>
    <t>BLOCO A3</t>
  </si>
  <si>
    <t>V1 - Perfil em alumínio com acabamento anodizado preto, espessura de chapa do perfil 1,5 mm, espessura do perfil 46 mm. Vidro insulado com dupla selagem com butil e polisulfeto, composição do vidro laminado (3 + PVB de 0.3 + 3) mm + espaçamento com ar desidratado 12 mm com silica
granulada de alta potência + vidro laminado de (4 + PVB de 0.3 + 4) mm , com esquadrias certificadas no IPT ou com laudo do produto ensaiado período mínimo de 60 dias. Rw min = 40 dB (OBS: Instalar cortina acústica blackout). Dimensões: 3,75 x 1,10 m.</t>
  </si>
  <si>
    <t>V2 - Visor composto de esquadrias e guarnição em madeira MDF cor branca, com 2 vidros insulados inclinados de dupla selagem com butil e polisulfeto, composição do vidro laminado (3 + PVB de 0.3 + 3) mm + espaçamento com ar desidratado 12 mm com silica granulada de alta potência + vidro
laminado de (4 + PVB de 0.3 + 4) mm , com laudo do produto ensaiado período mínimo de 60 dias. Rw min = 45 dB. (OBS: Instalar cortina acústica blackout). Tamanho: 5,00 x 1,10 m</t>
  </si>
  <si>
    <t>Painel acústico - Painel expandido semi rigido, de estrutura micro celular, especialmente formulado para aplicações acústicas, NBR 9442/1986 - Classe A, esp 30 mm. - Dimensões: 1250 x 625 mm cada módulo</t>
  </si>
  <si>
    <t>Painel Bass Trap - Painel em madeira liso MDF com certificado selo FSC, classe E1, peso 11 Kg/m² (forro + perfil) revestido em melamina padrão amadeirado ou folha de madeira, resistência ao fogo classe B, com fixação em perfil metálico. Dimensões: 2,10 x 0,30 m</t>
  </si>
  <si>
    <t>Cortina Acústica - Tecido cor preta de fibra de vidro, emborrachado com silicone de 1 lado, não combustível comprovado por laudo.</t>
  </si>
  <si>
    <t>Placa de pura fibra mineral com compostos naturais, livre de formaldeído, resistente a fungos e bactérias (DIN 53739), com pintura acrílica de ação bacteriostática. NRC=0,70 αW=0,65 atenuação mín 30 dB, Espessura 15 mm, cor preta, com perfis metálicos de alumínio na cor preta. tamanho do
módulo 1250 x 625mm</t>
  </si>
  <si>
    <t>Painel difusor em MDF conforme detalhe. - Dimensões: 1,54 x 0,80 m</t>
  </si>
  <si>
    <t>P1- Perfil em alumínio com acabamento anodizado branco, espessura de chapa do perfil 1,5 mm, espessura do perfil 46 mm. Vidro insulado com dupla selagem com butil e polisulfeto, composição do vidro laminado (3 + PVB de 0.3 + 3) mm + espaçamento com ar desidratado 21 mm com silica
granulada de alta potência + vidro laminado de (4 + PVB de 0.3 + 4) mm , com esquadrias certificadas no IPT ou com laudo do produto ensaiado período mínimo de 60 dias. Rw min = 35 dB OBS: Com persiana entre vidros. Dimensões: 0.80 x 2.10 m.</t>
  </si>
  <si>
    <t>Parede divisória para sanitário em granito cinza corumbá, com 3cm de espessura, polida nas duas faces, fixação piso ou parede, exclusive ferragens para fixação. FORNECIMENTO e COLOCAÇÃO</t>
  </si>
  <si>
    <t>Contra parede de DRY WALL acústica constituída de dupla camada de gesso acartonado de 12,5 mm com juntas desencontradas e topos contra placado, fixado sobre estrutura metálica de aço galvanizado (montantes e guias de 48mm) com banda acústica nas extremidades da estrutura, preenchido com lã
de PET 50 mm densidade 60 kg/m³, adicionar uma camada de manta de alta densidade entre as camadas de placas de 2 mm (polímero)</t>
  </si>
  <si>
    <t>Bloco A3 = 188,60M2</t>
  </si>
  <si>
    <t>Bloco B0 = 158,02M2</t>
  </si>
  <si>
    <t>P3 - Composta de madeira MDF, revestida com lã de rocha e placa de chumbo, batente e contra batente com borrachas siliconadas que não ressecam, trava retrátil para vedação perimétrica, entre piso e porta. Barra anti pânico, placa luminosa (Saída). Rw min 45 dB e espessura min 70 mm. Cor Carvalho. Dimensões 1,60 x 2,10 m</t>
  </si>
  <si>
    <t>BLOCO B0</t>
  </si>
  <si>
    <t>Painel acústico (madeira + tecido) - Painel (base e topo) em madeira liso MDF com certificado selo FSC, classe E1, peso 11 Kg/m² (forro + perfil) revestido em melamina padrão amadeirado ou folha de madeira, resistência ao fogo classe B, com fixação em perfil metálico. Painel (central) com tecido acústico fixada em placa de fibra de madeira perfurada, esp. 3 mm, preenchida internamente com placa de lã de PET 1", densidade 60 Kg/m³. Na parte inferior colocar iluminação indireta com fita led IP 60 cor: 2700 K - P=42,5W.Dimensões do módulo: 1,20 x 2,10 m. Madeira: Carvalho e Tecido: marrom claro</t>
  </si>
  <si>
    <t>Painel em madeira MDF com certificado selo FSC, classe E1, peso 11 Kg/m² (forro + perfil) revestido em melamina padrão amadeirado ou folha de madeira, réguas de 160 x 2750 mm, distância entre frisos 16 mm parte frontal e com diâmetros de 16 mm entre furos na parte traseira, acabamento TNT preto colado na parte traseira com lã de PET 32 Kg/m³ esp. 50 mm, resistência ao fogo classe B, com fixação em perfil metálico. Madeira: Carvalho.</t>
  </si>
  <si>
    <t>Painel acústico - Painel expandido semi rigido, de estrutura micro celular, especialmente formulado para aplicações acústicas, NBR 9442/1986 - Classe A, esp 30 mm.</t>
  </si>
  <si>
    <t>Painel acústico MDF Liso - Painel (base e topo) em madeira liso MDF com certificado selo FSC, classe E1, peso 11 Kg/m² (forro + perfil) revestido em melamina padrão amadeirado ou folha de madeira, resistência ao fogo classe B, com fixação em perfil metálico. Madeira: Tabaco</t>
  </si>
  <si>
    <t>BLOCO B1</t>
  </si>
  <si>
    <t>Bloco B1 =  78,48M2</t>
  </si>
  <si>
    <t>BLOCO B4</t>
  </si>
  <si>
    <t>Porta de 1 folha perfil em aluminio com acabamento anodizado branco, espessura de chapa do peril 1,5mmespessura do perfil 46mm. Vidro insulado com dupla selagemcom butil e polisulfeto, composição do vidro laminado (3+ PVB de 0,3 + 3)mm + espaçamento com ar desidratado21mm com silica graniulada de alta potencia + vidro laminado de(4PVB de 0,3 + 4mm(, com esquadrias sertificada no IPT ou com laudo do produto insaidao periodo minimo de4 60 dias Rw minimo = 35 Db. com persiana entre vidros tamanho 0,80 X2,10m.</t>
  </si>
  <si>
    <t>Porta de 2 folhas perfil em aluminio com acabamento anodizado branco, espessura de chapa do peril 1,5mmespessura do perfil 46mm. Vidro insulado com dupla selagemcom butil e polisulfeto, composição do vidro laminado (3+ PVB de 0,3 + 3)mm + espaçamento com ar desidratado21mm com silica graniulada de alta potencia + vidro laminado de(4PVB de 0,3 + 4mm(, com esquadrias sertificada no IPT ou com laudo do produto insaidao periodo minimo de4 60 dias Rw minimo = 35 Db. com persiana entre vidros tamanho 0,80 X2,10m.</t>
  </si>
  <si>
    <t>ESTÚDIO DE TV - C3 -1 PAV</t>
  </si>
  <si>
    <t>ESTÚDIO DE TV - C3 -1 PAV = 169,12M2</t>
  </si>
  <si>
    <t>P 10 - Madeira Maciça, 70mm revestida com lã de rocha e manta de chumbo, batente e contra batente com borrachas siliconizadas que não ressecam , barra anti pânico, trava retrátil para vedação perimétrica. entre piso e porta. Rw min 40 dB. Cor preta. Dimensões 0,80 m x 2,10m</t>
  </si>
  <si>
    <t>V1 - Perfil em alumínio com acabamento anodizado preto, espessura de chapa do perfil 1,5 mm, espessura do perfil 46 mm. Vidro insulado com dupla selagem com butil e polisulfeto, composição do vidro laminado (3 + PVB de 0.3 + 3) mm + espaçamento com ar desidratado 12 mm com silica granulada de alta potência + vidro laminado de (4 + PVB de 0.3 + 4) mm , com esquadrias certificadas no IPT ou com laudo do produto ensaiado período mínimo de 60 dias. Rw min = 40 dB (OBS: Instalar cortina acústica blackout). Dimensões: 3,75 x 1,10 m.</t>
  </si>
  <si>
    <t>Painel acústico perfurado: Painel em madeira MDF com certificado selo FSC, classe E1, peso 11 Kg/m² (forro + perfil) revestido em melamina padrão amadeirado ou folha de madeira, réguas de 160 x 2750 mm, distância entre frisos 16 mm parte frontal e com diâmetros de 16 mm entre furos na parte
traseira, acabamento TNT preto colado na parte traseira com lã de PET 32 Kg/m³ esp. 50 mm, resistência ao fogo classe B, com fixação em perfil metálico. Madeira: tabaco</t>
  </si>
  <si>
    <t>ILHA DE EDIÇÃO - C3 -1 PAV</t>
  </si>
  <si>
    <t>Janela J2 - Perfil em alumínio com acabamento anodizado branco, espessura de chapa do perfil 1,5 mm, espessura do perfil 46 mm. Vidro
insulado com dupla selagem com butil e polisulfeto, composição do vidro laminado (3 + PVB de 0.3 + 3) mm + espaçamento com ar desidratado 12mm com silica granulada de alta potência + vidro laminado de (4 + PVB de 0.3 + 4) mm , com esquadrias certificadas no IPT ou com laudo do produto ensaiado período mínimo de 60 dias. Rw min = 35 dB. Dimensões - 0.85 x 2.085 m.</t>
  </si>
  <si>
    <t>Janela J5 - Janela Acústica - Perfil em alumínio com acabamento anodizado preto, espessura de chapa do perfil 1,5 mm, espessura do perfil 46 mm. Vidro insulado com dupla selagem com butil e polisulfeto, composição do vidro laminado (3 + PVB de 0.3 + 3) mm + espaçamento com ar desidratado 12
mm com silica granulada de alta potência + vidro laminado de (4 + PVB de 0.3 + 4) mm , com esquadrias certificadas no IPT ou com laudo do produto ensaiado período mínimo de 60 dias. Rw min = 35 dB. 0,85 x 0,90 m.</t>
  </si>
  <si>
    <t>Parede de DRY WALL acústica constituída de dupla camada de gesso cartonado de 12,5 mm de cada Lado com juntas desencontradas e topos contra placado, fixado sobre estrutura metálica de aço galvanizado (montantes e guias de 48 mm) preenchido com lã de PET50 mm densidade
60 Kg/m³. Uma camada de manta de alta densidade entre as camadas de placas de 2mm, (polímero) - cor branca</t>
  </si>
  <si>
    <t xml:space="preserve">Bloco D0 </t>
  </si>
  <si>
    <t>J4 - Perfil em alumínio com acabamento anodizado branco, espessura de chapa do perfil 1,5 mm, espessura do perfil 46 mm. Vidro insulado com dupla selagem com butil e polisulfeto, composição do vidro laminado (3 + PVB de 0.3 + 3) mm + espaçamento com ar desidratado 12 mm com silica granulada de alta potência + vidro laminado de (4 + PVB de 0.3 + 4) mm , com esquadrias certificadas no IPT ou com laudo do produto ensaiado período mínimo de 60 dias. Rw min = 35 dB OBS: Tela Blackout. Dimensões: 1,10m x 0,90m</t>
  </si>
  <si>
    <t>BLOCO D0</t>
  </si>
  <si>
    <t>Janela J4 - Perfil em alumínio com acabamento anodizado branco, espessura de chapa do perfil 1,5 mm, espessura do perfil 46 mm. Vidro insulado com dupla selagem com butil e polisulfeto, composição do vidro laminado (3 + PVB de 0.3 + 3) mm + espaçamento com ar desidratado 12 mm com silica granulada de alta potência + vidro laminado de (4 + PVB de 0.3 + 4) mm , com esquadrias certificadas no IPT ou com laudo do produto ensaiado período mínimo de 60 dias. Rw min = 35 dB OBS: Tela Blackout. Dimensões: 1,10m x 0,90m</t>
  </si>
  <si>
    <t>Piso flutuante sobre painel de lã de PET 15 mm, densidade 60 kg/m³, com contrapiso de 40 mm separado da parede pelo painel, verificar detalhe construtivo.</t>
  </si>
  <si>
    <t>BLOCO D1</t>
  </si>
  <si>
    <t>Forro de gesso acartonado isolante acústico constituída de dupla camada de
gesso acartonado de 12,5 mm com juntas desencontradas e topos contra
placado, fixado sob estrutura metálica de aço galvanizado (canaletas 70/20)
amortecedores com lã PET 50 mm densidade 60 kg/m³.</t>
  </si>
  <si>
    <t>Forro de gesso acartonado isolante acústico constituída de dupla camada de gesso acartonado de 12,5 mm com juntas desencontradas e topos contra placado, fixado sob estrutura metálica de aço galvanizado (canaletas 70/20) amortecedores com lã PET 50 mm densidade 60 kg/m³.</t>
  </si>
  <si>
    <t>Porta de 2 folhas perfil em aluminio com acabamento anodizado branco, espessura de chapa do peril 1,5mmespessura do perfil 46mm. Vidro insulado com dupla selagemcom butil e polisulfeto, composição do vidro laminado (3+ PVB de 0,3 + 3)mm + espaçamento com ar desidratado21mm com silica graniulada de alta potencia + vidro laminado de(4PVB de 0,3 + 4mm(, com esquadrias sertificada no IPT ou com laudo do produto insaidao periodo minimo de 460 dias Rw minimo = 35 Db. com persiana entre vidros tamanho 0,80 X2,10m.</t>
  </si>
  <si>
    <t>Janela J2 - Perfil em alumínio com acabamento anodizado branco, espessura de chapa do perfil 1,5 mm, espessura do perfil 46 mm. Vidro insulado com dupla selagem com butil e polisulfeto, composição do vidro laminado (3 + PVB de 0.3 + 3) mm + espaçamento com ar desidratado 12mm com silica granulada de alta potência + vidro laminado de (4 + PVB de 0.3 + 4) mm , com esquadrias certificadas no IPT ou com laudo do produto ensaiado período mínimo de 60 dias. Rw min = 35 dB. Dimensões - 0.85 x 2.085 m.</t>
  </si>
  <si>
    <t>Bloco D1</t>
  </si>
  <si>
    <t>Porta P6 - Perfil em alumínio com acabamento anodizado branco, espessura de chapa do perfil 1,5 mm, espessura do perfil 46 mm. Vidro insulado com dupla selagem com butil e polisulfeto, composição do vidro laminado (3 +PVB de 0.3 + 3) mm + espaçamento com ar desidratado 21 mm com silica granulada de alta potência + vidro laminado de (4 + PVB de 0.3 + 4) mm , com esquadrias certificadas no IPT ou com laudo do produto ensaiado período mínimo de 60 dias. Rw min = 35 dB. Dimensões - 5,00 x 3,40m (4 FOLHAS)</t>
  </si>
  <si>
    <t>Passarela técnica: Tubo quadrado metálico estruturado na parede, pintura preta, com tampa de metal perfurado, com abertura meia lua, cabo de aço de segurança, conforme projeto.</t>
  </si>
  <si>
    <t>Forro tratamento acústico - Placa de pura fibra mineral com compostos naturais, livre de formaldeído, resistente a fungos e bactérias (DIN 53739), com pintura acrílica especificada de ação bacteriostática. NRC=0,70 αW=0, 65 atenuação mín 30 dB, Espessura 15 mm, cor preta, com perfis metálicos de alumínio. Cor preta. Dimensões do módulo - 1250 x 625 mm</t>
  </si>
  <si>
    <t>Sistema de perfis de alumínio estrutural anodizado dotado de mecanismos que permitem que chapas de policarbonato transparente girem de 0 a 90graus. Através de comando silencioso, deslizadores de nylon movimentam-se posicionando as chapas tanto na posição totalmente abertas, ou totalmente fechadas, ou ainda em qualquer posição intermediária. ref. AeroTeto da Zetaflex, Tetomatic da BSB Coberturas ou equivalente técnico. (ZETAFLEX)</t>
  </si>
  <si>
    <t>BLOCO 0</t>
  </si>
  <si>
    <t>Janela  em Perfil em alumínio com acabamento anodizado branco, espessura de chapa do perfil 1,5 mm, espessura do perfil 46 mm. Vidro insulado com dupla selagem com butil e polisulfeto, composição do vidro laminado (3 +PVB de 0.3 + 3) mm + espaçamento com ar desidratado 12 mm com silica granulada de alta potência + vidro laminado de (4 + PVB de 0.3 + 4) mm , com esquadrias certificadas no IPT ou com laudo do produto ensaiado período mínimo de 60 dias. Rw min = 35 dB OBS: Tela Blackout. Dimensões: 1,10m x 2,085 m</t>
  </si>
  <si>
    <t>CIRCULAÇÃO 24, 25 e 64</t>
  </si>
  <si>
    <t>Janela J3 - Janela em perfil de aluminio com acabamento anodizado branco, espessura de chapa do perfil 46 mm. Vidro insulado com dupla selagem com butil e polisulfeto, composição do vidro laminado(3+PVB DE 0,3 +3)mm + espaçamento com ar desidratado 12 mm com silica granulada de alta potência + vidro laminado de ( 4+PVB de 0,3 + 4)mm, com esquadrias certificadas no IPT ou com laudo do produto ensaiado período minimo de 60 dias Rw minimo = 35 db, tamanho 1,10 x 2,085m.</t>
  </si>
  <si>
    <t>Piso tátil de borracha, direcional, para pessoas com necessidades específicas, 25 x 25cm, espessura de 5mm, na cor preta, colado sobre base existente. FORNECIMENTO e COLOCAÇÃO</t>
  </si>
  <si>
    <t>Contra parede de DRY WALL acústica constituída de dupla camada de gesso acartonado de 12,5 mm com juntas desencontradas e topos contra placado, fixado sobre estrutura metálica de aço galvanizado (montantes e guias de 48mm) com banda acústica nas extremidades da estrutura, preenchido com lã de PET 50 mm densidade 60 kg/m³, adicionar uma camada de manta de alta densidade entre as camadas de placas de 2 mm (polímero)</t>
  </si>
  <si>
    <t>23.100.0001-H</t>
  </si>
  <si>
    <t>23.100.0002-H</t>
  </si>
  <si>
    <t>Fechamento de shafts com paíneis de 1,20 x 0,75m espessura 6mm aparafusados na alvenaria com parafuso em aço com cabeça sextavada 5/16" x 65mm e bucha S12</t>
  </si>
  <si>
    <t>Shafts para passagem de tubulação e ventilação - Conforme Projeto de Arquitetura</t>
  </si>
  <si>
    <t>Elemento de proteção móvel - Conforme Projeto de Arquitetura</t>
  </si>
  <si>
    <t>23.200.0002-H</t>
  </si>
  <si>
    <t>23.200.0003-H</t>
  </si>
  <si>
    <t>23.100.0003-H</t>
  </si>
  <si>
    <t xml:space="preserve">TRATAMENTO TERMO-ACÚSTICO - (PAREDES, FORROS E PISOS) </t>
  </si>
  <si>
    <t>23.200.0001-H</t>
  </si>
  <si>
    <t>23.200.0004-H</t>
  </si>
  <si>
    <t>23.200.0005-H</t>
  </si>
  <si>
    <t>23.300.0001-H</t>
  </si>
  <si>
    <t>23.300.0002-H</t>
  </si>
  <si>
    <t>23.300.0003-H</t>
  </si>
  <si>
    <t>23.300.0004-H</t>
  </si>
  <si>
    <t>23.300.0005-H</t>
  </si>
  <si>
    <t>23.300.0006-H</t>
  </si>
  <si>
    <t>23.300.0007-H</t>
  </si>
  <si>
    <t>23.300.0008-H</t>
  </si>
  <si>
    <t>23.300.0009-H</t>
  </si>
  <si>
    <t>23.300.0010-H</t>
  </si>
  <si>
    <t>TRATAMENTO TERMO-ACÚSTICO - ( PAINÉIS, CORTINAS E PLACAS ACÚSTICAS)</t>
  </si>
  <si>
    <t>ESQUADRIAS (PORTAS E JANELAS TERMO ACÚSTICAS)</t>
  </si>
  <si>
    <t>23.400.0001-H</t>
  </si>
  <si>
    <t>23.400.0002-H</t>
  </si>
  <si>
    <t>23.400.0003-H</t>
  </si>
  <si>
    <t>23.400.0004-H</t>
  </si>
  <si>
    <t>23.400.0005-H</t>
  </si>
  <si>
    <t>23.400.0006-H</t>
  </si>
  <si>
    <t>23.400.0007-H</t>
  </si>
  <si>
    <t>23.400.0008-H</t>
  </si>
  <si>
    <t>23.400.0009-H</t>
  </si>
  <si>
    <t>23.400.0010-H</t>
  </si>
  <si>
    <t>23.400.0011-H</t>
  </si>
  <si>
    <t>23.400.0012-H</t>
  </si>
  <si>
    <t>23.400.0013-H</t>
  </si>
  <si>
    <t>Pavimentação tipo plaqueamento “in situ”, para proteção de impermeabilização, com placas de 60 x 60 x 2,5cm, fundidas e revestidas com argamassa de cimento e areia, no traço 1:3, juntas de 2,5cm, tomadas com hidroasfalto, cimento e areia, no traço 1:1:3, exclusive estas</t>
  </si>
  <si>
    <t xml:space="preserve">Proteção mecânica da impermeabilização </t>
  </si>
  <si>
    <t>Esquadrias, armarios, tablados, bancas e balcoes de madeira com revestimento em laminado melaminico texturizado, com espessura 1,3mm.  Fornecimento e instalacao.</t>
  </si>
  <si>
    <t>Gancho de suspensão olhal de aço inox de 3/8" com capacidade de 100kgf, fixado na estrutura da laje de teto, para içamento dos componentes das instalações artísticas da Sala de Exposições do Bloco E, incluindo parabolt e mão de obra.</t>
  </si>
  <si>
    <t>23.500.0001-H</t>
  </si>
  <si>
    <t>23.500.0002-H</t>
  </si>
  <si>
    <t>23.500.0003-H</t>
  </si>
  <si>
    <t>23.500.0004-H</t>
  </si>
  <si>
    <t>Conforme indicações em Projeto de Arquitetura</t>
  </si>
  <si>
    <t>Reservados dos Sanitários</t>
  </si>
  <si>
    <t>Porta de madeira de lei em compensado, de 100 x 210 x 3cm, folheada nas 2 faces, aduela de 13 x 3cm e alizares de 5 x 2cm, exclusive ferragens. FORNECIMENTO e COLOCAÇÃO</t>
  </si>
  <si>
    <t>Reservados dos Sanitáriospara PNE</t>
  </si>
  <si>
    <t>Porta de alumínio anodizado ao natural, perfil série 25, em lambri horizontal, exclusive fechadura. FORNECIMENTO e COLOCAÇÃO</t>
  </si>
  <si>
    <t>Porta de alumínio anodizado ao natural, perfil série 25, em veneziana, exclusive fechadura. FORNECIMENTO e COLOCAÇÃO</t>
  </si>
  <si>
    <t>Passarelas = 110,00m</t>
  </si>
  <si>
    <t>Caixilho de alumínio sob encomenda maxim-ar (tipo de acabamento: Natural)</t>
  </si>
  <si>
    <t>Caixilho dos visores entre ambientes em alumínio sob encomenda fixo (tipo de acabamento: Preto)</t>
  </si>
  <si>
    <t>23.500.0005-H</t>
  </si>
  <si>
    <t>Conforme indicações em Projeto e Caderno de Especificações</t>
  </si>
  <si>
    <t>CARPINTARIA, SERRALHERIA, VIDRAÇARIA E FERRAGENS</t>
  </si>
  <si>
    <t>Espelho de cristal, com dimensões 110x55cm, com espessura de 4mm e moldura de madeira aparelhada. Fornecimento e instalacao.</t>
  </si>
  <si>
    <t>23.500.0006-H</t>
  </si>
  <si>
    <t>Vidro plano transparente comum, com 6mm de espessura. FORNECIMENTO e COLOCAÇÃO</t>
  </si>
  <si>
    <t>Vidro temperado incolor, com 10mm de espessura, para portas ou painéis fixos, exclusive ferragens. FORNECIMENTO e COLOCAÇÃO</t>
  </si>
  <si>
    <t>Conforme indicações em Projeto de Arquitetura e Caderno de Especificações</t>
  </si>
  <si>
    <t>Limpeza ou preparo de superfície de concreto com jato de água pressurizada ou ar, em condições que permitam um rendimento médio de 5m²/h</t>
  </si>
  <si>
    <t>Parte da Fachadas do Bloco das Salas de Aula = 630,00m2 x 4 = 2.520,00m2</t>
  </si>
  <si>
    <t>Regularização com argamassa de cimento e areia no traço 1:3</t>
  </si>
  <si>
    <t>Pintura sobre concreto aparente = 933,28m2</t>
  </si>
  <si>
    <t>Pintura sobre chapins de concreto  = 227,64m2</t>
  </si>
  <si>
    <t>Pintura sobre cobogós = 323,28m2</t>
  </si>
  <si>
    <t xml:space="preserve">Total: </t>
  </si>
  <si>
    <t>Porta: 1,00m x 2,10m = 2,10m x 3coef. = 6,30m² x 10 unid = 63,00m2</t>
  </si>
  <si>
    <t>Porta: 0,60m x 2,10m x 3coef. = 3,78m² x 25 unid = 94,50m2</t>
  </si>
  <si>
    <t>Rufo de alumínio de 0,8 x 500mm. FORNECIMENTO e COLOCAÇÃO</t>
  </si>
  <si>
    <t>Sistema de pressurização de rede para combate a incêndio com bomba de 10cv, 60Hz, diâmetro de 3”. FORNECIMENTO e INSTALAÇÃO</t>
  </si>
  <si>
    <t xml:space="preserve"> (2º pavimento) = 18,70 + 5,80 + 14,20 + 14,60 + 13,75 + 17,60 + (10,60 x 5) + ( 13,25 +8,00 x 8)= 307,65x 3,00 = 794,95m2</t>
  </si>
  <si>
    <t>PGBT- Painel Geral de Baixa Tensão - conforme diagrama e especificações</t>
  </si>
  <si>
    <t>QDL-BF1-1.1 - Quadro de Distribuição de Luz do 1º pavimento - conforme diagrama e especificações.</t>
  </si>
  <si>
    <t>QDL-BF1-1.2 - Quadro de Distribuição de Luz do 1º pavimento - conforme diagrama e especificações.</t>
  </si>
  <si>
    <t>QDL-BF1-2.1 - Quadro de Distribuição de Luz do 2º pavimento - conforme diagrama e especificações.</t>
  </si>
  <si>
    <t>QDL-BF1-2.2 - Quadro de Distribuição de Luz do 2º pavimento - conforme diagrama e especificações.</t>
  </si>
  <si>
    <t>QDF-BF1-1.1 - Quadro de Distribuição de Força do 1º pavimento - conforme diagrama e especificações.</t>
  </si>
  <si>
    <t>QDF-BF1-1.2 - Quadro de Distribuição de Força do 1º pavimento - conforme diagrama e especificações.</t>
  </si>
  <si>
    <t>QDF-BF1-1.3 - Quadro de Distribuição de Força do 1º pavimento - conforme diagrama e especificações.</t>
  </si>
  <si>
    <t>QDF-BF1-1.4 - Quadro de Distribuição de Força do 1º pavimento - conforme diagrama e especificações.</t>
  </si>
  <si>
    <t>QDF-BF1-1.5 - Quadro de Distribuição de Força do 1º pavimento - conforme diagrama e especificações.</t>
  </si>
  <si>
    <t>QDF-BF1-2.1 - Quadro de Distribuição de Força do 2º pavimento - conforme diagrama e especificações.</t>
  </si>
  <si>
    <t>QDF-BF1-2.2 - Quadro de Distribuição de Força do 2º pavimento - conforme diagrama e especificações.</t>
  </si>
  <si>
    <t>QDF-BF1-2.3 - Quadro de Distribuição de Força do 2º pavimento - conforme diagrama e especificações.</t>
  </si>
  <si>
    <t>QDF-BF1-2.4 - Quadro de Distribuição de Força do 2º pavimento - conforme diagrama e especificações.</t>
  </si>
  <si>
    <t>QCAG-BF1-1 - Quadro da Central de Água Gelada do 1º pavimento com 1 disjuntor tripolar 400A.</t>
  </si>
  <si>
    <t>QCAG-BF1-2 - Quadro da Central de Água Gelada do 1º pavimento com 1 disjuntor tripolar 300A.</t>
  </si>
  <si>
    <t>QCAG-BF1-3 - Quadro da Central de Água Gelada do 2º pavimento com 1 disjuntor tripolar 300A.</t>
  </si>
  <si>
    <t>QCAG-BF1-4 - Quadro da Central de Água Gelada do 2º pavimento com 1 disjuntor tripolar 300A.</t>
  </si>
  <si>
    <t>PGED-BF1 - Painel Geral de Elétrica Dedicada - conforme diagrama e especificações.</t>
  </si>
  <si>
    <t>Quadro de medição de sobrepor do Bloco E - QMED, 150A</t>
  </si>
  <si>
    <t>Quadro QGBT completo conforme projeto</t>
  </si>
  <si>
    <t>QF Ar Cond completo conforme projeto</t>
  </si>
  <si>
    <t>QG-QED completo conforme projeto</t>
  </si>
  <si>
    <t>QED-TI-1 completo conforme projeto</t>
  </si>
  <si>
    <t>QED-TI-2 completo conforme projeto</t>
  </si>
  <si>
    <t>QED-2.1 completo conforme projeto</t>
  </si>
  <si>
    <t>QED-1.1 completo conforme projeto</t>
  </si>
  <si>
    <t>QED-2.2 completo conforme projeto</t>
  </si>
  <si>
    <t>QED-1.2 completo conforme projeto</t>
  </si>
  <si>
    <t>QDLT- 1.1 completo conforme projeto</t>
  </si>
  <si>
    <t>QDL - 2.1  completo conforme projeto</t>
  </si>
  <si>
    <t>QDLT - 1.2 completo conforme projeto</t>
  </si>
  <si>
    <t>QDL- 2.2  completo conforme projeto</t>
  </si>
  <si>
    <t>QDF - 2.1 completo conforme projeto</t>
  </si>
  <si>
    <t>QDF - 2.2 completo conforme projeto</t>
  </si>
  <si>
    <t>QDF - 1.2 completo conforme projeto</t>
  </si>
  <si>
    <t>QDF - 1.1 completo conforme projeto</t>
  </si>
  <si>
    <t>QDLT - bloco E  completo conforme projeto</t>
  </si>
  <si>
    <t>QF - ELE</t>
  </si>
  <si>
    <t>Qf Bomba/ motores ar condicionado - completo conforme projeto</t>
  </si>
  <si>
    <t>Cabo de cobre com isolamento termoplástico, compreendendo:  preparo, corte e enfiação em eletrodutos, na bitola de 120,0mm², 600/1000V.  FORNECIMENTO e COLOCAÇÃO</t>
  </si>
  <si>
    <t xml:space="preserve"> Cabo de cobre com isolamento termoplástico, compreendendo:  preparo, corte e enfiação em eletrodutos, na bitola de 185,0mm², 600/1000V.  FORNECIMENTO e COLOCAÇÃO</t>
  </si>
  <si>
    <t xml:space="preserve"> Cabo de cobre com isolamento termoplástico, compreendendo:  preparo, corte e enfiação em eletrodutos, na bitola de 240,0mm², 600/1000V.  FORNECIMENTO e COLOCAÇÃO</t>
  </si>
  <si>
    <t>Protecao de subestacao eletr. c/grade ou alambrado em tela de arame galv. nº12, fix. em montante de tubos galv. de 2"</t>
  </si>
  <si>
    <t>Cabo c/isolamento termoplastico p/tensao de serv. de 8,7 / 15kv, na bitola de 35mm2</t>
  </si>
  <si>
    <t>CABO DE COBRE COM ISOLAMENTO TERMOPLASTICO PARA TENSAO DE SE RVICO DE 8,7/15KV,COMPREENDENDO:PREPARO,CORTE E ENFIACAO EMELETRODUTO,NA BITOLA DE 50MM2 -</t>
  </si>
  <si>
    <t>DISJUNTOR TRIFASICO A VOLUME REDUZIDO DE OLEO,15KV-350MVA,CO M RELES PRIMARIOS -</t>
  </si>
  <si>
    <t xml:space="preserve"> Demolição manual de concreto armado compreendendo pilares, vigas e lajes, em estrutura apresentando posição especial, inclusive empilhamento lateral dentro do canteiro</t>
  </si>
  <si>
    <t>Demolição manual de concreto armado compreendendo pilares, vigas e lajes, em estrutura apresentando posição especial, inclusive empilhamento lateral dentro do canteiro</t>
  </si>
  <si>
    <t>demolição de piso cimentado + contrapiso = 335,00m2 x 0,07 = 23,45m3</t>
  </si>
  <si>
    <t>Esquadrias = 5,25m2 x  5 =  21,00m2</t>
  </si>
  <si>
    <t>Regularização de superficie de concreto aparente 3.480,55m2 X 0,02 = 69,61m3</t>
  </si>
  <si>
    <t>Circulação = 25,00m2</t>
  </si>
  <si>
    <t>pontos</t>
  </si>
  <si>
    <t>Administração = 10 pontos</t>
  </si>
  <si>
    <t>BLOCO A3 =  40 pontos</t>
  </si>
  <si>
    <t xml:space="preserve">BLOCO B0 = 6 pontos </t>
  </si>
  <si>
    <t>BLOCO A2 =  52 pontos</t>
  </si>
  <si>
    <t xml:space="preserve">BLOCO B1 = 54 pontos </t>
  </si>
  <si>
    <t xml:space="preserve">BLOCO B4 = 30 pontos </t>
  </si>
  <si>
    <t>BLOCO C3 =  20 pontos</t>
  </si>
  <si>
    <t>BLOCO C2 =  28 pontos</t>
  </si>
  <si>
    <t>BLOCO C6 =  52 pontos</t>
  </si>
  <si>
    <t xml:space="preserve">BLOCO D0 = 24 pontos </t>
  </si>
  <si>
    <t>BLOCO D1 = 10 pontos</t>
  </si>
  <si>
    <t>BLOCO D4 = 12 pontos</t>
  </si>
  <si>
    <t>1º Pavimento</t>
  </si>
  <si>
    <t>2º Pavimento</t>
  </si>
  <si>
    <t xml:space="preserve">BLOCO B0 = 4 pontos </t>
  </si>
  <si>
    <t>BLOCO A3 =  76 pontos</t>
  </si>
  <si>
    <t>BLOCO A2 =  106 pontos</t>
  </si>
  <si>
    <t xml:space="preserve">BLOCO B1 = 64 pontos </t>
  </si>
  <si>
    <t xml:space="preserve">BLOCO B4 = 72 pontos </t>
  </si>
  <si>
    <t>BLOCO C3 =  64 pontos</t>
  </si>
  <si>
    <t>BLOCO C2 =  110 pontos</t>
  </si>
  <si>
    <t>BLOCO C6 =  12 pontos</t>
  </si>
  <si>
    <t xml:space="preserve">BLOCO D0 = 4 pontos </t>
  </si>
  <si>
    <t>BLOCO D1 = 40 pontos</t>
  </si>
  <si>
    <t>BLOCO D4 = 16 pontos</t>
  </si>
  <si>
    <t>J03 = 1,00m x 1,92 = 1,92m2 x 101,00unid = 193,92m2</t>
  </si>
  <si>
    <t>J02 = 0,50m x 0,68 = 0,34m2 x 2,00unid = 0,68m2</t>
  </si>
  <si>
    <t>J03a (BLE) = 1,00m x 1,30  = 1,30m2 x 2,00unid = 2,60m2</t>
  </si>
  <si>
    <t>J03b (BLE) = 1,00m x 1,30  = 1,30m2 x 2,00unid = 2,60m2</t>
  </si>
  <si>
    <t>J03G = 1,00m x 1,72  = 1,72m2 x 29,00unid = 49,88m2</t>
  </si>
  <si>
    <t>J04G = 1,00m x 1,72 = 1,72m2 x 1,00unid = 1,72m2</t>
  </si>
  <si>
    <t>Conforme Projeto de arquitetura</t>
  </si>
  <si>
    <t xml:space="preserve">Box dos Sanitários </t>
  </si>
  <si>
    <t>1º Pavimento = 19,00 unidades</t>
  </si>
  <si>
    <t>2º Pavimento  = 9,00 unidades</t>
  </si>
  <si>
    <t>Total</t>
  </si>
  <si>
    <t>Pavimento Térreo  = 3,00 unidades</t>
  </si>
  <si>
    <t>Puxador tubular, de punho, em latão cromado. FORNECIMENTO</t>
  </si>
  <si>
    <t>Pavimento Térreo  = 2,00 unidades</t>
  </si>
  <si>
    <t>1º Pavimento = 6,00 unidades</t>
  </si>
  <si>
    <t>2º Pavimento  = 4,00 unidades</t>
  </si>
  <si>
    <t>Eletrocalha perfurada, sem tampa, tipo “U”, 50 x 50mm, tratamento superficial pré-zincado a quente, inclusive conexões, acessórios e fixação superior. FORNECIMENTO e COLOCAÇÃO</t>
  </si>
  <si>
    <t>Eletrocalha perfurada, sem tampa, tipo “U”, 100 x 50mm, tratamento superficial pré-zincado a quente, inclusive conexões, acessórios e fixação superior. FORNECIMENTO e COLOCAÇÃO</t>
  </si>
  <si>
    <t>Eletrocalha perfurada, sem tampa, tipo “U”, 200 x 50mm, tratamento superficial pré-zincado a quente, inclusive conexões, acessórios e fixação superior. FORNECIMENTO e COLOCAÇÃO</t>
  </si>
  <si>
    <t>Eletrocalha perfurada, sem tampa, tipo “U”, 300 x 50mm, tratamento superficial pré-zincado a quente, inclusive conexões, acessórios e fixação superior. FORNECIMENTO e COLOCAÇÃO</t>
  </si>
  <si>
    <t>Eletrocalha perfurada, sem tampa, tipo “U”, 400 x 50mm, tratamento superficial pré-zincado a quente, inclusive conexões, acessórios e fixação superior. FORNECIMENTO e COLOCAÇÃO</t>
  </si>
  <si>
    <t>Eletrocalha perfurada, sem tampa, tipo “U”, 400 x75mm, tratamento superficial pré-zincado a quente, inclusive conexões, acessórios e fixação superior. FORNECIMENTO e COLOCAÇÃO</t>
  </si>
  <si>
    <t>Conforme Projeto de Instalações 30,00 unidades x 3 metros = 90,00m</t>
  </si>
  <si>
    <t>Conforme Projeto de Instalações 250,00 unidades x 3 metros = 750,00m</t>
  </si>
  <si>
    <t>Conforme Projeto de Instalações 340,00 unidades x 3 metros = 1.020,00m</t>
  </si>
  <si>
    <t>BLOCO E = 5,00 unid</t>
  </si>
  <si>
    <t>BLOCO E = 1,00 unid</t>
  </si>
  <si>
    <t>REGISTRO DE GAVETA EM BRONZE C/DIAM. DE 1.1/4".FORNECIMENTO E COLOCACAO.</t>
  </si>
  <si>
    <t>BLOCO E = 6,00 unid</t>
  </si>
  <si>
    <t>REGISTRO DE GAVETA EM BRONZE C/DIAM. DE 1.1/2”.FORNECIMENTO E COLOCACAO.</t>
  </si>
  <si>
    <t>BLOCO F = 40,00 unid</t>
  </si>
  <si>
    <t>BLOCO F = 2,00 unid</t>
  </si>
  <si>
    <t>BLOCO F = 1,00 unid</t>
  </si>
  <si>
    <t>REGISTRO DE GAVETA EM BRONZE C/DIAM. DE 1".FORNECIMENTO E COLOCACAO.</t>
  </si>
  <si>
    <t>TUBO PVC SD P/AGUA FRIA C/DIAM. DE 40MM, EXCL. CONEXOES, EMENDAS, ABERT. E FECHAM. DE RASGO.FORN.E ASSENT.</t>
  </si>
  <si>
    <t>t</t>
  </si>
  <si>
    <t xml:space="preserve"> 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t>
  </si>
  <si>
    <t xml:space="preserve"> Controle tecnológico de obras, considerando apenas o controle das armaduras, constando de coleta de corpos de prova, transporte até 50km, ensaio de dobramento e de tração simples, medido por tonelada de aço geometricamente necessário</t>
  </si>
  <si>
    <t>Conforme item 11.025.0014-A</t>
  </si>
  <si>
    <t>Escavação manual de vala/cava em material de 1ª categoria (areia, argila ou piçarra), até 1,50m de profundidade, exclusive escoramento e esgotamento</t>
  </si>
  <si>
    <t>Revestimento intertravado com pecas (blocos) de concreto com cimento, cor natural, com resistencia a compressao de 35MPa, altamente vibro- prensados, (16 faces), holandes (retangular), com espessura de 6cm,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t>
  </si>
  <si>
    <t>Pavimentação da área externa = 6.600,00m2</t>
  </si>
  <si>
    <t>Sarjeta de paralelepípedos (3 fiadas),assente sobre colchão de pó-de-pedra, inclusive fornecimento do pó-de-pedra e base de macadame hidráulico, com 15cm de espessura e rejuntamento com betume e cascalhinho</t>
  </si>
  <si>
    <t>Pavimentação com paralelepípedos sobre colchão de pó-de-pedra, base de 10cm de concreto magro fck=10MPa e rejuntamento com betume e cascalhinho, inclusive o fornecimento de todos os materiais</t>
  </si>
  <si>
    <t>Pavimentação da área externa = 60,00m</t>
  </si>
  <si>
    <t>Pavimentação da área externa = 795,00m</t>
  </si>
  <si>
    <t xml:space="preserve"> Sarjeta e meio-fio conjugado curvo, de concreto simples fck=15MPa, moldado no local, tipo DER-RJ, medindo 0,65m de base e com altura de 0,30m, rejuntamento de argamassa de cimento e areia, no traço 1:3,5, com fornecimento de todos os materiais</t>
  </si>
  <si>
    <t>Revestimento de piso com cerâmica tátil alerta, 25 x 25cm (ladrilho hidráulico), para pessoas com necessidades específicas, assentes sobre superfície em osso, conforme item 13.330.0010</t>
  </si>
  <si>
    <t>Calçadas = 950,00m2 x 4kg/m2 =  3.800,00kg</t>
  </si>
  <si>
    <t xml:space="preserve"> Brita corrida para região Metropolitana do Rio de Janeiro, exclusive transporte, inclusive carga no caminhão. FORNECIMENTO</t>
  </si>
  <si>
    <t>Transporte de carga de qualquer natureza, exclusive as despesas de carga e descarga, tanto de espera do caminhão como do servente ou equipamento auxiliar, à velocidade média de 50km/h, em caminhão trucado de carroceria fixa a óleo diesel, com capacidade útil de 12t</t>
  </si>
  <si>
    <t>20.104.0005-A = 2771,30m3x 1,3(emp.) = 3.602,69m3 x 1,5 (peso específico) = 5.404,03 T x 50km =  270.201,75 T X KM</t>
  </si>
  <si>
    <t>Sub-base e reforço de agregados reciclados, de resíduos da construção civil, inclusive fornecimento dos materiais, medido após a compactação</t>
  </si>
  <si>
    <t>Área externa = 3.082,00m2 x 0,10 = 308,20m3</t>
  </si>
  <si>
    <t>Rack fechado de piso - 44us, com acessórios conforme especificações</t>
  </si>
  <si>
    <t>un.</t>
  </si>
  <si>
    <t>Distribuidor intermediário óptico (dio), conforme especificações</t>
  </si>
  <si>
    <t>Patch-panel cat 5e, rj45, 24 portas</t>
  </si>
  <si>
    <t>Patch-cord em cabo utp 4p-cat 6, rj45/rj45 com 2,5m, cor azul</t>
  </si>
  <si>
    <t>Patch-cord em cabo utp 4p-cat 6, rj45/rj45 com 2,5m, cor verde</t>
  </si>
  <si>
    <t>Line-cord em cabo utp 4p-cat 6, rj45/rj45 com 2,0m</t>
  </si>
  <si>
    <t>Cabo utp 4 pares cat 6</t>
  </si>
  <si>
    <t>Canaleta Rodapé 80x20mm, Sistema DLP Legrand, ou equivalente</t>
  </si>
  <si>
    <t>Envelope composto por 4 dutos corrugados em PEAD dn=100mm</t>
  </si>
  <si>
    <t>Perfilado liso alto galvanizado 38x38mm, pç c/3m, ref. MG2650-L, fab. Mega, ou similar</t>
  </si>
  <si>
    <t>Terra estrumada, inclusive carga, transporte e descarga. Fornecimento.</t>
  </si>
  <si>
    <t>Aterro com terra preta simples, para execucao de gramados.</t>
  </si>
  <si>
    <t>Capina de ervas, gramíneas, etc., em superfície ensaibrada</t>
  </si>
  <si>
    <t xml:space="preserve"> Retirada de galhos secos e de parasitas em árvores</t>
  </si>
  <si>
    <t>Retirada de material proveniente de poda, de varredura, ou de limpezas diversas, a ser feita em caminhão com no mínimo 4,00m³ de capacidade, compreendendo carga, descarga e transporte até 30km de distância</t>
  </si>
  <si>
    <t xml:space="preserve"> Revolvimento do solo até 20cm de profundidade</t>
  </si>
  <si>
    <t xml:space="preserve"> Arrancamento de ervas daninhas pela raiz, em área gramada</t>
  </si>
  <si>
    <t>Adubo orgânico (esterco de gado). FORNECIMENTO</t>
  </si>
  <si>
    <t xml:space="preserve"> Corte, desgalhamento, destocamento e desenraizamento de árvore, com altura até 3,00m, diâmetro em torno de 15cm, com auxílio de equipamento mecânico</t>
  </si>
  <si>
    <t>Área externa</t>
  </si>
  <si>
    <t>Quantidade prevista =  3,00 x 3,00 x 3,00 = 27,00m3 x 9 unidades = 243,00m3</t>
  </si>
  <si>
    <t>Área externa = 3.280,00m2 x 0,10 = 328,00m3</t>
  </si>
  <si>
    <t>Bancos extermos</t>
  </si>
  <si>
    <t>OBS: As plantas devem ser fornecias pela empresa Contratada e devem constar em Projeto Paisagístico</t>
  </si>
  <si>
    <t>Cj.</t>
  </si>
  <si>
    <t>Cj</t>
  </si>
  <si>
    <t>Pç</t>
  </si>
  <si>
    <t>Pç.</t>
  </si>
  <si>
    <t>Pç,</t>
  </si>
  <si>
    <t>m²</t>
  </si>
  <si>
    <t>Caixa de Ventilação para vazão de 865 m³/h e 60 mm.c.a., com ventilador centrífugo axial, com motor elétrico bifásico de 160W - 2.750 rpm - 220 V - 60 Hz, com acoplamento direto, com filtros descartáveis classe G4 e F5 (plissado) com impregnação antimicrobiana, modelo AXC 200B, fabricante MULTIVAC ou equivalente técnico</t>
  </si>
  <si>
    <t>Válvula Motorizada de 3 Vias de diâmetro nominal 3/4”, tipo “on/off”, conexão rosqueada BSP, construída em latão, CV = 5,8, modelo MOTORTROL - SERVI-CONTROL VMV3V34 ou equivalente técnico</t>
  </si>
  <si>
    <t>Duto flexível de alumínio diâmetro 150 mm, tipo Aludec 60 da MULTIVAC ou similar.</t>
  </si>
  <si>
    <t>Manômetro diâmetro 4 ½”, escala de 0-60 bar, corpo em aço inoxidável, conexão de ½” BSP, referência PBIN NIAGARA ou equivalente técnico</t>
  </si>
  <si>
    <t>Termômetro tipo capela angular 90º, c/ líquido vermelho, comprimento 150mm, corpo em alumínio com pintura dourada, com haste de 50 mm em aço inoxidável, escala de 0 + 30º C, referência TEMPER UNIÃO RTM 19 ou equivalente técnico</t>
  </si>
  <si>
    <t>Controlador Lógico Programável (PLC) modelo XD-26 – Linha Milenium3 – Crouzet da SERVI CONTROL ou equivalente técnico</t>
  </si>
  <si>
    <t>Variador (inversor) de freqüência com controlador programável incorporado, para 0,5 CV (0,37 KW) tipo CFW 100026T22024P0CPZ, fabricante WEG ou equivalente técnico</t>
  </si>
  <si>
    <t>Variador (inversor) de freqüência com controlador programável incorporado, para 1 CV (0,75 KW) tipo CFW 100040T2024POCPZ, fabricante WEG ou equivalente técnico</t>
  </si>
  <si>
    <t>Variador (inversor) de freqüência com controlador programável incorporado, para 1,5 CV (1,1 KW) tipo CFW 110006B2, fabricante WEG ou equivalente técnico</t>
  </si>
  <si>
    <t>Variador (inversor) de freqüência com controlador programável incorporado, para 2 CV (1,5KW) tipo CFW 110007T2 fabricante WEG ou equivalente técnico</t>
  </si>
  <si>
    <t>Variador (inversor) de freqüência com controlador programável incorporado, para 3 CV (2,2KW) tipo CFW 110010T2 fabricante WEG ou equivalente técnico</t>
  </si>
  <si>
    <t>Chave de fluxo de água tipo IMP-23, fabricante SERVI CONTROL ou equivalente técnico</t>
  </si>
  <si>
    <t>Transdutor de pressão diferencial para indicar o grau de partículas nos filtros de ar internos da UVF, tipo TPD2003-A fabricante SERVI CONTROL ou equivalente técnico</t>
  </si>
  <si>
    <t>Bomba Centrífuga (Primária) para vazão de 164 m³/h e pressão de 20 m.c. a., motor elétrico de 20CV, 4 polos.</t>
  </si>
  <si>
    <t>Bomba Centrífuga (Secundária) para vazão de 95 m³/h e pressão de 30 m.c. a., motor elétrico de 20CV, 4 polos.</t>
  </si>
  <si>
    <t>BLOCO DE INÉRCIA em concreto, emoldurado c/perfil de aço 1,43x0,70x0, 12m p/molas</t>
  </si>
  <si>
    <t>BLOCO DE INÉRCIA em concreto, emoldurado c/perfil de aço 1,43x0,74x0, 12m p/molas</t>
  </si>
  <si>
    <t>AMORTECEDOR tipo mola p/bomba Carga=100 a 156Kgf Freq.Nat.=4,5 a 5,5Hz</t>
  </si>
  <si>
    <t>AMORTECEDOR tipo mola p/bomba Carga=140 a 205Kgf Freq.Nat.=4,5 a 5,5Hz</t>
  </si>
  <si>
    <t>EXAUSTOR para vazão de 1.580 m³/h e 15 mm.c.a., com ventilador centrífugo, com motor elétrico trifásico de 1/3CV - 220 V - 60 Hz, com acoplamento direto.</t>
  </si>
  <si>
    <t>Chapa de alumínio liso p/ proteção do isolamento dos tubos de água gelada c/ parafusos de fixação.</t>
  </si>
  <si>
    <t>Filtro tipo Y de ferro fundido flangeado, diâmetro 6”, ANSI 125, com elemento de filtragem em tela de aço inoxidável, referência fig. 975 NIAGARA ou equivalente técnico</t>
  </si>
  <si>
    <t>POÇO de latão p/instalação de termômetro</t>
  </si>
  <si>
    <t>Tubo isolante térmico em borracha elastomérica de diâmetro 32 mm, espessura de 25 mm, referência K-Flex ST M ou equivalente técnico</t>
  </si>
  <si>
    <t>Tubo isolante térmico em borracha elastomérica de diâmetro 40 mm, espessura de 25 mm, referência K-Flex ST M ou equivalente técnico</t>
  </si>
  <si>
    <t>Tubo isolante térmico em borracha elastomérica de diâmetro 75 mm, espessura de 25 mm, referência K-Flex ST M ou equivalente técnico</t>
  </si>
  <si>
    <t>Tubo isolante térmico em borracha elastomérica de diâmetro 85 mm, espessura de 25 mm, referência K-Flex ST M ou equivalente técnico</t>
  </si>
  <si>
    <t>Tubo isolante térmico em borracha elastomérica de diâmetro 110 mm, espessura de 32 mm, referência K-Flex ST T ou equivalente técnico</t>
  </si>
  <si>
    <t>PAINEL auto-suportante com disjuntores parciais monopolares e demais componentes, para controle e proteção dos Chillers e bombas (4x84,2 KW - UR -01/02/03/04 + 1x20CV-BAGP-01/R + 2x20CV-BAGS-01/02/R).</t>
  </si>
  <si>
    <t>QUADRO força/comando p/ Caixa Ventiladora, motor 1,5CV-3F</t>
  </si>
  <si>
    <t>QUADRO força/comando p/ Caixa Ventiladora, motor 3,0CV-3F</t>
  </si>
  <si>
    <t>QUADRO força/comando, p/ Exaustores, motores de 1/3CV, 3F, 220V - 60 Hz.</t>
  </si>
  <si>
    <t>Atenuador de ruido para caixa ventiladora do Bloco C03 no 1º Pavimento</t>
  </si>
  <si>
    <t>PURGADOR AUTOMATICO - TUBULAÇÃO DE ÁGUA GELADA</t>
  </si>
  <si>
    <t>INSTALAÇÕES AR CONDICIONADO  E VENTILAÇÃO MECÂNICA</t>
  </si>
  <si>
    <t>Revestimento intertravado com pecas (blocos) de concreto com cimento, cor natural, com resistencia a compressao de 35MPa, altamente vibro- prensados, (16 faces), holandes (retangular), com espessura de 8cm,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t>
  </si>
  <si>
    <t xml:space="preserve">Pavimentação da área externa </t>
  </si>
  <si>
    <t>Parede de blocos vazados (cobogó), de cimento e areia, pesando 11,2kg, 33 x 33 x 10cm, assentes como em 12.006.0010</t>
  </si>
  <si>
    <t>Alvenaria de tijolos cerâmicos furados 10 x 20 x 20cm, assentes com argamassa de cimento, cal hidratada aditivada e areia, no traço 1:1:8, em paredes de meia vez (0,10m), dm paredes com vãos ou arestas, de 3,00 a 4,50m de altura e medida pela área real</t>
  </si>
  <si>
    <t>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exclusive preparo da superfície e proteção mecânica</t>
  </si>
  <si>
    <t>Sanitário Masculino =14,97m2</t>
  </si>
  <si>
    <t>Camarim PNE = 4,66m2</t>
  </si>
  <si>
    <t>Camarim PNE = 4,22m2</t>
  </si>
  <si>
    <t>Sanitário Portaria = 2,60m2</t>
  </si>
  <si>
    <t>Bloco D0(1º pavimento)</t>
  </si>
  <si>
    <t>Vestiário Masculino = 13,08m2</t>
  </si>
  <si>
    <t>DML  = 5,52m2</t>
  </si>
  <si>
    <t>Copa = 13,36m2</t>
  </si>
  <si>
    <t>WC PNE = 3,20m2</t>
  </si>
  <si>
    <t>Sanitário Feminino = 6,88m2</t>
  </si>
  <si>
    <t>Sanitário Masculino = 6,91m2</t>
  </si>
  <si>
    <t>Proteção Mecânica de Impermeabilização de área molhada</t>
  </si>
  <si>
    <t>BLOCO F  = 148,54m2</t>
  </si>
  <si>
    <t>BLOCO E = 20,19m2</t>
  </si>
  <si>
    <t>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inclusive tratamento do concreto (trincas, brocas, furos da forma,</t>
  </si>
  <si>
    <t xml:space="preserve"> 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1cmjuntas de concretagem) e lixamento ou hidrojateamento para retirada de rebarbas, desmoldante, nata de cimento e abertura de poros, exclusive preparo da superfície. Em reformas remover o revestimento existente</t>
  </si>
  <si>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0,20/m²/demão ou conforme orientação do fabricante, com tratamento do concreto (trincas, brocas, furos da forma, juntas de concretagem) e</t>
  </si>
  <si>
    <t>Cisterna enterrada (paredes) =16,00 x 4 = 64,00m x 2,15 = 137,60m2</t>
  </si>
  <si>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0,20/m²/demão ou conforme orientação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t>
  </si>
  <si>
    <t>Cisterna enterrada (fundo) = 16,00 x 16,00 = 256,00m2</t>
  </si>
  <si>
    <t xml:space="preserve">Castelo dágua = 23,30m2 (fundo) </t>
  </si>
  <si>
    <t>Paredes = 5,40 + 0,81 + 1,90 + 0,40 = 8,50 x 2 lados = 17,80 x 9,15 = 162,87m2</t>
  </si>
  <si>
    <t>Recuperação Estrutural Profunda com demolição do concreto superior à espessura de cobrimento de aço (3 cm), aplicação de argamassa de cimento Portland, areia de quartzo de granulometria selecionada e aditivos especiais convenientemente dosados (GROUT)</t>
  </si>
  <si>
    <t>Tratamento de armadura com proteção anticorrosiva</t>
  </si>
  <si>
    <t>11.090.0600-H</t>
  </si>
  <si>
    <t>11.090.0601-H</t>
  </si>
  <si>
    <t>11.090.0602-H</t>
  </si>
  <si>
    <t>Concreto bombeado, fck=40MPa, compreendendo o fornecimento de concreto importado de usina, colocação nas formas, espalhamento, adensamento mecânico e acabamento</t>
  </si>
  <si>
    <t>Calçadas =  950,00x 0,15 = 142,50m2</t>
  </si>
  <si>
    <t xml:space="preserve"> Concreto bombeado, fck=35MPa, compreendendo o fornecimento de concreto importado de usina, colocação nas formas, espalhamento, adensamento mecânico e acabamento</t>
  </si>
  <si>
    <t>Então temos 1,00m3 de forma p/ 14,00m2 de concreto = 142,50m3 x 14  = 1.995,00m2</t>
  </si>
  <si>
    <t>Então temos 80,00kg de ferro para cada 1,00m3 de concreto =  142,50m3 x 80 =  11.400,00kg x 30% = 3.420,00kg</t>
  </si>
  <si>
    <t>Então temos 80,00kg de ferro para cada 1,00m3 de concreto =  142,50m3 x 80 =  11.400,00kg x 70% =  7.980,00kg</t>
  </si>
  <si>
    <t>Estacionamento = 290,00m2 x 4kg/m2 =  1.160,00kg X 2 = 2.320,00KG</t>
  </si>
  <si>
    <t>m³ x mês</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</si>
  <si>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t>
  </si>
  <si>
    <t>600,00 m3 x 3 meses = 1800,00m³ x mês</t>
  </si>
  <si>
    <t>Área externa = 3.008,20m2 x 0,10 = 308,20m3</t>
  </si>
  <si>
    <t>Então = 10.833,00 x 0,30 = 3.249,90m3</t>
  </si>
  <si>
    <t>Calçadas = 78,00m3</t>
  </si>
  <si>
    <t>Conforme Projeto de Instalações 150,00 unidades x 3 metros = 450,00m</t>
  </si>
  <si>
    <t>Caixa de ligação de alumínio silício, tipo conduletes, no formato X, diâmetro de 3/4”. FORNECIMENTO e COLOCAÇÃO</t>
  </si>
  <si>
    <t>Caixa de ligação de alumínio silício, tipo conduletes, no formato X, diâmetro de 1”. FORNECIMENTO e COLOCAÇÃO</t>
  </si>
  <si>
    <t>Conforme Projeto de Instalações 190,00 unidades x 3 metros = 570,00m</t>
  </si>
  <si>
    <t>Tomada elétrica 2P + T, 20A/250V, padrão brasileiro, de embutir, com placa 4” x 2”, inclusive caixa de distribuição e 2 disjuntores monofásicos de 10 a 30A. FORNECIMENTO e COLOCAÇÃO</t>
  </si>
  <si>
    <t>Caixa de embutir, em PVC, 2” x 4”, inclusive buchas e arruelas. FORNECIMENTO e COLOCAÇÃO</t>
  </si>
  <si>
    <t>TUBO PVC SD P/AGUA FRIA C/DIAM. DE 50MM, EXCL. CONEXOES, EMENDAS, ABERT. E FECHAM. DE RASGO.FORN.E ASSENT.</t>
  </si>
  <si>
    <t>TUBO PVC SD P/AGUA FRIA C/DIAM. DE 60MM, EXCL. CONEXOES, EMENDAS, ABERT. E FECHAM. DE RASGO.FORN.E ASSENT.</t>
  </si>
  <si>
    <t>TUBO PVC SD P/AGUA FRIA C/DIAM. DE 85MM, EXCL. CONEXOES, EMENDAS, ABERT. E FECHAM. DE RASGO.FORN.E ASSENT.</t>
  </si>
  <si>
    <t>TUBO PVC SD P/AGUA FRIA C/DIAM. DE 75MM, EXCL. CONEXOES, EMENDAS, ABERT. E FECHAM. DE RASGO.FORN.E ASSENT.</t>
  </si>
  <si>
    <t>Luva com rosca, com diâmetro de 3/4”. FORNECIMENTO</t>
  </si>
  <si>
    <t>Luva com rosca, com diâmetro de 1”. FORNECIMENTO</t>
  </si>
  <si>
    <t>Luva com rosca, com diâmetro de 2”. FORNECIMENTO</t>
  </si>
  <si>
    <t>Luva com rosca, com diâmetro de 2.1/2”. FORNECIMENTO</t>
  </si>
  <si>
    <t>Joelho 45º com rosca, com diâmetro de 3/4”. FORNECIMENTO</t>
  </si>
  <si>
    <t>Joelho 45º com rosca, com diâmetro de 1”. FORNECIMENTO</t>
  </si>
  <si>
    <t>Joelho 45º com rosca, com diâmetro de 2”. FORNECIMENTO</t>
  </si>
  <si>
    <t>Joelho 90º com rosca, com diâmetro de 3/4”. FORNECIMENTO</t>
  </si>
  <si>
    <t>Joelho 90º com rosca, com diâmetro de 2”. FORNECIMENTO</t>
  </si>
  <si>
    <t>Joelho 90º com rosca, com diâmetro de 1”. FORNECIMENTO</t>
  </si>
  <si>
    <t>Joelho de redução 90º com rosca, com diâmetro de 1” x 3/4”. FORNECIMENTO</t>
  </si>
  <si>
    <t>Adaptador soldável curto com bolsa e rosca para registro, com diâmetro de 25mm x 3/4”. FORNECIMENTO</t>
  </si>
  <si>
    <t>Adaptador soldável curto com bolsa e rosca para registro, com diâmetro de 40mm x 1.1/4”. FORNECIMENTO</t>
  </si>
  <si>
    <t>Adaptador soldável curto com bolsa e rosca para registro, com diâmetro de 60mm x 2”. FORNECIMENTO</t>
  </si>
  <si>
    <t>Adaptador soldável curto com bolsa e rosca para registro, com diâmetro de 75mm x 2.1/2”. FORNECIMENTO</t>
  </si>
  <si>
    <t>REGISTRO DE GAVETA EM BRONZE C/DIAM. DE 2”.FORNECIMENTO E COLOCACAO.</t>
  </si>
  <si>
    <t xml:space="preserve"> Válvula de descarga de 1.1/4”, registro integrado, sistema hidromecânico (isenta de golpe de aríete), corpo em latão, canopla e botão em metal cromado, de embutir. FORNECIMENTO</t>
  </si>
  <si>
    <t>Caixa de passagem de alvenaria de tijolo maciço (7 x 10 x 20cm), em paredes de uma vez (0,20m), de 1,00 x 1,00 x 1,00m, utilizando argamassa de cimento e areia, no traço 1:4 em volume, com fundo em concreto simples provido de calha interna, sendo as paredes revestidas internamente com a mesma argamassa, inclusive tampa de concreto armado, 15MPa, com espessura de 10cm</t>
  </si>
  <si>
    <t>Tubo de PVC rígido, série R de 100mm, linha simples, para proteção de condutores de sistema de telefonia, assentados e cobertos com camada de concreto, exclusive escavação e reaterro</t>
  </si>
  <si>
    <t>Tubo PVC (NBR-7362), para esgoto sanitário, com diâmetro nominal de 200mm, inclusive anel de borracha. FORNECIMENTO e COLOCAÇÃO</t>
  </si>
  <si>
    <t>TUBO PVC SD P/AGUA FRIA C/DIAM. DE 110MM, EXCL. CONEXOES, EMENDAS, ABERT. E FECHAM. DE RASGO.FORN.E ASSENT.</t>
  </si>
  <si>
    <t>Bloco F - 1º Pavimento</t>
  </si>
  <si>
    <t>Bloco F - 2º Pavimento</t>
  </si>
  <si>
    <t>Sala de Projeção de Cinema GCV (aula): 11,70 + 11,70 + 6,72 + 7,72 + 0,84 + 8,22 + 0,55 + 1,67 + 1,73 = 50,65m</t>
  </si>
  <si>
    <t>RODAPÉ MADEIRA PARA PINTURA 2 x 7CM COM ARESTA VIVA</t>
  </si>
  <si>
    <t>Pátio 3: 12,15 + 5,71 = 17,86m</t>
  </si>
  <si>
    <t>Sala Corpo e Som Lab. De Manifestação de Corpo (aula): 12,11 + 6,86 + 6,31 + 6,06 = 31,34m</t>
  </si>
  <si>
    <t>PINTURA ACRÍLICA SOBRE SUPERFÍCIE EMASSADA E SELADA NA COR BRANCA FOSCA</t>
  </si>
  <si>
    <t>PAREDE</t>
  </si>
  <si>
    <t>Sala Seca: 6,65 + 3,49 = 1,15m x 3,73PD = 37,85m²</t>
  </si>
  <si>
    <t>Oficina: 12,62 + 3,62 x 2 lados = 32,48m x 3,73PD = 121,15m²</t>
  </si>
  <si>
    <t>Almoxarifado Técnico: 8,73 + 4,94 x 2 lados = 27,34m x 3,73PD = 101,97m²</t>
  </si>
  <si>
    <t>Circulação: 10,04 + 1,12 + 7,63 = 18,79m x 3,73PD = 70,08m²</t>
  </si>
  <si>
    <t>Serviços Gerais: 3,60 + 2,41 + 2,50 = 8,51m x 3,73PD = 31,74m²</t>
  </si>
  <si>
    <t>Manutenção: 2,53 + 3,60 x 2 lados = 12,26m x 3,73PD = 45,72m²</t>
  </si>
  <si>
    <t>NTI: 2,35 + 2,35 x 2 lados = 9,40m x 3,73PD = 35,06m²</t>
  </si>
  <si>
    <t>Manutenção Eletrônica e Informática: 4,98 + 3,64 x 2 lados = 17,24m x 3,73PD = 64,30m²</t>
  </si>
  <si>
    <t>Depósito: 2,40 + 3,43 x 2 lados = 11,86m x 3,72PD = 32,25m²</t>
  </si>
  <si>
    <t>Gabinete de Coord. De Graduação/Secretaria de Graduação: 4,99 + 3,61 x 2 lados = 17,20m x 3,73PD = 64,15m²</t>
  </si>
  <si>
    <t>Gabinete de Coord. De Graduação/Secretaria de Graduação: 4,99 + 3,72 x 2 lados = 17,42m x 3,73PD = 64,97m²</t>
  </si>
  <si>
    <t>Gabinete de Coord. De Graduação/Secretaria de Graduação: 4,99 + 3,66 x 2 lados = 17,30m x 3,73PD = 64,52m²</t>
  </si>
  <si>
    <t>Copa: 6,37m x 3,73PD = 23,76m²</t>
  </si>
  <si>
    <t>Sala de Convivência: 6,22 + 3,35 + 6,38 + 2,42 = 18,42m x 3,73PD = 68,52m²</t>
  </si>
  <si>
    <t>TCOM2: 4,72 + 3,70 x 2 lados = 16,84m x 3,73PD = 62,81m²</t>
  </si>
  <si>
    <t>Secretaria da Direção do IACS: 3,89 + 4,99 x 2 lados = 17,76m x 3,73PD = 66,24m²</t>
  </si>
  <si>
    <t>Gab. Direção IACS: 3,69 + 4,95 x 2 lados = 17,28m x 3,73PD = 64,45m²</t>
  </si>
  <si>
    <t>Gabinete de Coord. De Graduação/Secretaria de Graduação: 5,10 + 3,69 x 2 lados = 17,58m x 3,73PD = 65,57m²</t>
  </si>
  <si>
    <t>Gabinete de Coord. De Graduação/Secretaria de Graduação: 5,10 + 3,72 x 2 lados = 17,64m x 3,73PD = 65,62m²</t>
  </si>
  <si>
    <t>Gabinete de Coord. De Graduação/Secretaria de Graduação: 5,10 + 3,62 x 2 lados = 17,44m x 3,73PD = 65,05m²</t>
  </si>
  <si>
    <t>Unidade Gestora: 7,60 + 3,69 x 2 lados = 22,58m x 3,73PD = 84,22m²</t>
  </si>
  <si>
    <t>Secretaria Genial: 3,89 + 6,09 x 2 lados = 19,96m x 3,73PD = 74,45m²</t>
  </si>
  <si>
    <t>Reprografia: 3,69 + 6,09 x 2 lados = 19,56m x 3,73PD = 72,95m²</t>
  </si>
  <si>
    <t>QGBT1: 2,33 + 3,88 x 2 lados = 12,42m x 3,73PD = 46,32m²</t>
  </si>
  <si>
    <t>QGBT2: 2,33 + 3,88 x 2 lados = 12,42m x 3,73PD = 46,32m²</t>
  </si>
  <si>
    <t>Depósito: 2,48 + 5,74 x 2 lados = 16,44m x 3,73PD = 61,32m²</t>
  </si>
  <si>
    <t>Cenografia GCV: 4,53 + 4,66 x 2 lados = 18,38m x 3,73PD = 68,35m²</t>
  </si>
  <si>
    <t>Gabinete de Coord. Pós Graduação/Secretaria de Pós Graduação: 7,61 + 3,61 x 2 lados = 22,44m x 3,73PD = 83,70m²</t>
  </si>
  <si>
    <t>Gabinete de Coord. Pós Graduação/Secretaria de Pós Graduação: 7,61 + 3,72 x 2 lados = 22,66m x 3,73PD = 84,52m²</t>
  </si>
  <si>
    <t>Gabinete de Coord. Pós Graduação/Secretaria de Pós Graduação: 7,61 + 3,69 x 2 lados = 22,60m x 3,73PD = 84,29m²</t>
  </si>
  <si>
    <t>Gabinete de Coord. Graduação/Secretaria de Graduação: 3,89 + 4,65 x 2 lados = 17,08m x 3,73PD = 67,70m²</t>
  </si>
  <si>
    <t>Gabinete de Coord. Graduação/Secretaria de Graduação: 3,69 + 4,65 x 2 lados = 16,68m x 3,73PD = 62,21m²</t>
  </si>
  <si>
    <t>Gabinete de Coord. Pós Graduação/Secretaria de Pós Graduação: 5,09 + 3,72 x 2 lados = 17,62m x 3,73PD = 65,72m²</t>
  </si>
  <si>
    <t>Gabinete de Coord. Pós Graduação/Secretaria de Pós Graduação: 5,09 + 3,61 x 2 lados = 17,40m x 3,73PD = 64,90m²</t>
  </si>
  <si>
    <t>Gabinete de Coord. Departamento/Secretaria de Departamento: 5,09 + 3,44 x 2 lados = 17,06m x 3,73PD = 63,63m²</t>
  </si>
  <si>
    <t>Gabinete de Coord. Departamento/Secretaria de Departamento: 5,09 + 3,72 x 2 lados = 17,62m x 3,73PD = 65,72m²</t>
  </si>
  <si>
    <t>Midiateca: 7,51 + 6,62 + 2,82 = 16,95m x 3,73PD = 63,22m²</t>
  </si>
  <si>
    <t>Gabinete de Professores: 5,01 + 3,62 x 2 lados = 17,26m x 3,73PD = 64,37m²</t>
  </si>
  <si>
    <t>Gabinete de Professores: 5,01 + 3,72 x 2 lados = 17,46m x 3,73PD = 65,12m²</t>
  </si>
  <si>
    <t>Subestação: 12,40 + 3,59 x 2 lados = 31,98m x 3,73PD = 119,28m²</t>
  </si>
  <si>
    <t>Gabinete de Coord. Departamento/Secretaria de Departamento: 5,08 + 3,69 x 2 lados = 17,54m x 3,73PD = 65,42m²</t>
  </si>
  <si>
    <t>Gabinete de Coord. Departamento/Secretaria de Departamento: 5,08 + 3,72 x 2 lados = 17,60m x 3,73PD = 65,64m²</t>
  </si>
  <si>
    <t>Gabinete de Professores: 5,10 + 3,41 x 2 lados = 17,02m x 3,73PD = 64,48m²</t>
  </si>
  <si>
    <t>Sala de Artes e Meios de Experimentação: 7,60 + 9,60 x 2 lados = 34,40m x 3,73PD = 128,31m²</t>
  </si>
  <si>
    <t>Sala de Aula: 8,85 + 4,93 x 2 lados = 27,56m x 3,73PD = 102,79m²</t>
  </si>
  <si>
    <t>Gabinete de Professores: 3,93 + 4,93 x 2 lados = 17,72m x 3,73PD = 66,09m²</t>
  </si>
  <si>
    <t>Sala de Aula: 6,39 + 9,24 x 2 lados = 31,26m x 3,73PD = 116,59m²</t>
  </si>
  <si>
    <t>Gabinete de Professores: 5,14 + 3,69 x 2 lados = 17,66m x 3,73PD = 65,87m²</t>
  </si>
  <si>
    <t>Gabinete de Professores: 5,14 + 3,72 x 2 lados = 17,72m x 3,73PD = 66,09m²</t>
  </si>
  <si>
    <t>Sala de Aula: 7,66 + 4,94 x 2 lados = 25,20m x 3,73PD = 93,99m²</t>
  </si>
  <si>
    <t>Sala de Aula: 7,66 + 4,97 x 2 lados = 25,26m x 3,73PD = 94,21m²</t>
  </si>
  <si>
    <t>Total Bloco F - 1º Pavimento = 4.156,64m²</t>
  </si>
  <si>
    <t>Sala de Aula: 12,69 + 7,37 + 0,76 x 2 lados = 41,64m x 3,73PD = 155,31m²</t>
  </si>
  <si>
    <t>Sala de Aula: 12,69 + 7,40 + 0,73 x 2 lados = 41,64m x 3,73PD = 155,31m²</t>
  </si>
  <si>
    <t>Lab. Informática Para Alunos de Graduação: 6,32 + 7,30 + 0,68 x 2 lados = 28,60m x 3,73PD = 106,67m²</t>
  </si>
  <si>
    <t>Sala de Aula: 6,32 + 7,10 x 2 lados = 26,84m x 3,73PD = 100,11m²</t>
  </si>
  <si>
    <t>Lab. Conservação e Preservação de Documentos (aula): 6,32 + 7,10 x 2 lados = 26,84m x 3,73PD = 100,11m²</t>
  </si>
  <si>
    <t>TCOM02: 3,90 + 3,67 x 2 lados = 15,14m x 3,73PD = 56,47m²</t>
  </si>
  <si>
    <t>Lab. Produção GCV: 5,83 + 4,90 x 2 lados = 21,46m x 3,73PD = 80,04m²</t>
  </si>
  <si>
    <t>Sala Levi Menezes Lab. Pesq. Da Imagem em Arte e Tecnol. (aula): 7,57 + 6,05 x 2 lados = 27,24m x 3,73PD = 101,60m²</t>
  </si>
  <si>
    <t>Preservação de Acervo: 7,58 + 3,55 x 2 lados = 22,26m x 3,73PD = 83,02m²</t>
  </si>
  <si>
    <t>QGBT3: 2,30 + 3,89 x 2 lados = 12,38m x 3,73PD = 46,17m²</t>
  </si>
  <si>
    <t>Agência Júnior de Publicidade: 4,98 + 3,60 x 2 lados = 17,16m x 3,73PD = 64,00m²</t>
  </si>
  <si>
    <t>Lab. Tratamento de Documentos (aula): 8,89 + 7,40 x 2 lados + 0,60 + 0,58 = 33,76m x 3,73PD = 125,92m²</t>
  </si>
  <si>
    <t>Núcleo de Audiovisual Na Mídia (aula): 3,88 + 7,40 x 2 lados + 0,60 + 0,58 = 23,74m x 3,73PD = 88,55m²</t>
  </si>
  <si>
    <t>ECIN (aula): 3,88 + 3,65 x 2 lados + 0,54 + 0,58 = 16,18m x 3,73PD = 60,35m²</t>
  </si>
  <si>
    <t>Produção: 3,88 + 4,87 x 2 lados + 0,60 + 0,58 = 18,68m x 3,73PD = 69,67m²</t>
  </si>
  <si>
    <t>Estúdio Fotográfico (aula): 8,85 + 7,34 x 2 lados + 0,60 + 0,58 = 33,56m x 3,45PD = 115,78m²</t>
  </si>
  <si>
    <t>QGBT4: 2,30 + 3,89 x 2 lados = 12,38m x 3,73PD = 46,17m²</t>
  </si>
  <si>
    <t>Edição de Vídeo: 3,61 + 2,16 x 2 lados = 11,54m x 3,73PD = 43,04m²</t>
  </si>
  <si>
    <t>Edição de Vídeo: 3,61 + 2,47 + 0,49 x 2 lados = 13,14m x 3,73PD = 49,01m²</t>
  </si>
  <si>
    <t>Edição de Vídeo: 3,61 + 2,41 x 2 lados = 12,04m x 3,73PD = 44,90m²</t>
  </si>
  <si>
    <t>Agência Produção Cultura: 3,61 + 3,56 x 2 lados = 14,34m x 3,73PD = 54,48m²</t>
  </si>
  <si>
    <t>Sala de Aula/Posterio Lab. De Livre Criação-LLC (aula): 6,39 + 6,11 x 2 lados + 0,60 + 0,58 = 26,18m x 3,73PD = 97,65m²</t>
  </si>
  <si>
    <t>Lab. De Investigação Audiovisual-LIA: 6,39 + 6,11 x 2 lados + 0,60 + 0,58 = 26,18m x 3,73PD = 97,65m²</t>
  </si>
  <si>
    <t>Lab. Edição Digital HD-GCV: 12,80 + 8,44 x 2 lados = 42,48m x 3,73PD = 158,45m²</t>
  </si>
  <si>
    <t>Lab. Edição Digital HD-GCV: 2,47m x 2 lados = 34,58m x 3,73PD = 128,98m²</t>
  </si>
  <si>
    <t>Lab. Edição Digital HD-GCV: 2,62m x 2 lados = 5,24m x 3,73PD = 19,54m²</t>
  </si>
  <si>
    <t>Lab. Edição Digital HD-GCV: 3,44m x 14 lados = 48,16m x 3,73PD = 179,63m²</t>
  </si>
  <si>
    <t>Sala de Aula: 7,54 + 4,87 x 2 lados + 0,51 + 0,49 = 25,82m x 3,73PD = 96,30m²</t>
  </si>
  <si>
    <t>LAMI/LABCVLT/LANIT/LAHMMC: 5,04 + 4,87 x 2 lados + 0,51 + 0,49 = 20,82m x 3,73PD = 77,65m²</t>
  </si>
  <si>
    <t>Sala de Aula: 7,54 + 4,97 x 2 lados = 26,00M x 3,73PD = 96,98m²</t>
  </si>
  <si>
    <t>Portal Estúdios de Mídia (aula): 6,29 + 9,87 x 2 lados + 0,51 + 0,49 + 0,49 + 0,49 = 34,30m x 3,73PD = 127,93m²</t>
  </si>
  <si>
    <t>Neinfo: 6,29 + 9,87 x 2 lados = 22,90m x 3,73PD = 85,41m²</t>
  </si>
  <si>
    <t>Lab. De Desing Editorial-LDE: 5,08 + 4,94 x 2 lados + 0,60 + 0,53 = 21,17m x 3,73PD = 78,96m²</t>
  </si>
  <si>
    <t>Emerge: 5,08 + 4,97 + 0,58 x 2 lados = 21,26m x 3,73PD = 79,29m²</t>
  </si>
  <si>
    <t>Lab. De Invest. Multimagem (Fotografia) (aula): 5,08 + 4,66 x 2 lados + 0,53 + 0,60 = 20,61m x 3,73PD = 76,87m²</t>
  </si>
  <si>
    <t>Truca: 2,35 + 2,35 x 2 lados = 9,40m x 3,73PD = 35,06m²</t>
  </si>
  <si>
    <t>Transfer: 2,35 + 2,35 x 2 lados = 9,40m x 3,73PD = 35,06m²</t>
  </si>
  <si>
    <t>Lab. Animação GCV (aula): 7,63 + 9,60 x 2 lados + 0,58 + 0,58 + 0,60 + 0,54 = 36,76m x 3,73PD = 137,11m²</t>
  </si>
  <si>
    <t>Sala de Aula: 5,14 + 7,44 x 2 lados + 0,60 + 0,58 = 26,34m x 3,73PD = 98,24m²</t>
  </si>
  <si>
    <t>Sala de Aula: 7,63 + 9,88 + 0,58 x 2 lados = 36,18m x 3,73PD = 134,95m²</t>
  </si>
  <si>
    <t>Sala de Aula: 7,63 + 4,94 x 2 lados = 25,14m x 3,73PD = 93,77m²</t>
  </si>
  <si>
    <t>Sala de Aula: 12,80 + 4,93 + 0,58 + 0,60 x 2 lados = 37,82m x 3,73PD = 141,06m²</t>
  </si>
  <si>
    <t>Sala de Aula: 6,39 + 9,94 x 2 lados + 0,58 + 0,58 + 0,58 + 0,60 = 35,00m x 3,73PD = 130,55m²</t>
  </si>
  <si>
    <t>Total Bloco F - 2º Pavimento = 4.298,62m²</t>
  </si>
  <si>
    <t>Bloco F - Cobertura</t>
  </si>
  <si>
    <t>QGAC1: 2,13 + 3,86 x 2 lados = 11,98m x 2,40PD = 28,75m²</t>
  </si>
  <si>
    <t>Circulação: 4,13m x 2 lados = 8,26m x 2,40PD = 19,82m²</t>
  </si>
  <si>
    <t>QGAC2: 2,13 + 3,63 x 2 lados = 11,52m x 2,40PD = 27,64m²</t>
  </si>
  <si>
    <t>Total Bloco F - Cobertura = 76,21m²</t>
  </si>
  <si>
    <t>Bloco E</t>
  </si>
  <si>
    <t>CMI: 1,73 + 1,90 + 1,73 + 2,11 = 7,47m x 3,67PD = 27,41m²</t>
  </si>
  <si>
    <t>Casas Bombas Recalque: 5,27 + 0,14 +0,78 + 0,87 + 0,40 + 0,87 + 0,87 + 0,78 + 0,20 + 3,66 + 5,06 + 1,88 = 22,08m x 3,67PD = 81,03m²</t>
  </si>
  <si>
    <t>Depósito: 4,83 + 3,60 x 2 lados = 16,86m x 4,10PD = 69,12m²</t>
  </si>
  <si>
    <t>Administração: 3,60 + 3,58 x 2 lados = 14,36m x 3,73PD = 53,56m²</t>
  </si>
  <si>
    <t>Hall: 6,44 + 6,10 + 0,15 + 0,15 + 0,75 + 6,85 + 0,75 = 21,19m x 3,95PD = 83,70m²</t>
  </si>
  <si>
    <t>Exposições: 12,22 + 0,45 x 2 lados + 6,95 = 32,29m x 5,00PD = 161,45m²</t>
  </si>
  <si>
    <t>Total Bloco E = 476,27m²</t>
  </si>
  <si>
    <t>PINTURA ACRÍLICA SOBRE SUPERFÍCIE EMASSADA E SELADA NA COR AREIA IDEM PASTILHA</t>
  </si>
  <si>
    <t>Varanda: 62,07m x 5,00PD = 310,35m²</t>
  </si>
  <si>
    <t>Total = 310,35m²</t>
  </si>
  <si>
    <t>PINTURA ACRÍLICA FOSCA SOBRE SUPERFÍCIE EMASSADA E SELADA</t>
  </si>
  <si>
    <t>Pátio 01: 5,02 + 4,00 + 4,00 + 4,00 + 4,00 + 4,00 + 2,83 + 2,83 = 26,68m x 3,73PD = 99,51m²</t>
  </si>
  <si>
    <t>Circulação 1: 2,83 + 2,40 + 2,40 + 2,84 = 10,47m x 3,73PD = 39,05m²</t>
  </si>
  <si>
    <t>Circulação: 4,18m x 3,73PD = 15,59m²</t>
  </si>
  <si>
    <t>Pátio 4: 2,07 + 1,418 x 2 lados = 7,10m x 3,73PD = 26,48m²</t>
  </si>
  <si>
    <t>Total Bloco F 1º Pavimento = 180,63m²</t>
  </si>
  <si>
    <t>Sala de Aula: 13,10m x 3,73PD = 48,86m²</t>
  </si>
  <si>
    <t>Laboratórios Informática Para Alunos de Graduação: 13,10m x 3,73PD = 48,86m²</t>
  </si>
  <si>
    <t>Circulação: 5,00 + 4,03 + 5,02 + 4,00 = 18,05m x 3,73PD = 67,32m²</t>
  </si>
  <si>
    <t>Circulação: 4,19 + 2,80 + 2,41 + 1,70 + 2,65 + 4,20 = 17,95m x 3,73PD = 66,95m²</t>
  </si>
  <si>
    <t>Escada: 3,25m x 3,73PD = 12,12m²</t>
  </si>
  <si>
    <t>D1/Agência Produção Cultura: 13,10m x 3,73PD = 48,86m²</t>
  </si>
  <si>
    <t>Sala de Aula/Posterior Lab. De Livre Criação_LLC (aula)/Lab. De Invstigação Audiovisual-LIA: 13,10m x 3,73PD = 48,86m²</t>
  </si>
  <si>
    <t>Circulação: 2,08 + 1,48 x 2 lados = 7,12m x 3,73PD = 26,55m²</t>
  </si>
  <si>
    <t>Sala de Aula/LAMI/LABCULT/LANIT/LAHMMC: 13,10m x 3,73PD = 48,86m²</t>
  </si>
  <si>
    <t>Circulação: 4,20m x 3,73PD = 15,66m²</t>
  </si>
  <si>
    <t>Lab. De Invest. Multimagem (Fotografia) Aaula)/La. Animação GCV (aula): 13,10m x 3,73PD = 48,86m²</t>
  </si>
  <si>
    <t>Total Bloco F 2º Pavimento = 628,34m²</t>
  </si>
  <si>
    <t>Bloco F 1º Pavimento</t>
  </si>
  <si>
    <t>Sala Seca: 17,50m²</t>
  </si>
  <si>
    <t>Manutenção: 9,08m²</t>
  </si>
  <si>
    <t>Serviços Gerais: 17,24m²</t>
  </si>
  <si>
    <t>Circulação: 9,18m²</t>
  </si>
  <si>
    <t>Circulação: DML: 5,52m²</t>
  </si>
  <si>
    <t>NTI: 5,52m²</t>
  </si>
  <si>
    <t>Vestiário Feminino: 13,28m²</t>
  </si>
  <si>
    <t>Vestiário Masculino: 13,08m²</t>
  </si>
  <si>
    <t>Manutenção Eletrônica e Informática: 17,83m²</t>
  </si>
  <si>
    <t>Circulação: 29,63m²</t>
  </si>
  <si>
    <t>TCOM2: 17,33m²</t>
  </si>
  <si>
    <t>Circulação: 6.18m²</t>
  </si>
  <si>
    <t>Portaria: 7,80m²</t>
  </si>
  <si>
    <t>Wc Feminino: 12,70m²</t>
  </si>
  <si>
    <t>Wc Masculino: 10,57m²</t>
  </si>
  <si>
    <t>Wc PNE: 2,75m²</t>
  </si>
  <si>
    <t>Camarim: 15,69m²</t>
  </si>
  <si>
    <t>Camarim PNE: 4,46m²</t>
  </si>
  <si>
    <t>Camarim: 10,42m²</t>
  </si>
  <si>
    <t>Camarim PNE: 4,22m²</t>
  </si>
  <si>
    <t>Circulação: 25,36m²</t>
  </si>
  <si>
    <t>Circulação: 12,76m²</t>
  </si>
  <si>
    <t>Circulação: 23,60m²</t>
  </si>
  <si>
    <t>Circulação: 25,61m²</t>
  </si>
  <si>
    <t>Circulação: 29,30m²</t>
  </si>
  <si>
    <t>Circulação: 28,20m²</t>
  </si>
  <si>
    <t>Circulação: 23,57m²</t>
  </si>
  <si>
    <t>Circulação: 17,47m²</t>
  </si>
  <si>
    <t>Circulação: 6,65m²</t>
  </si>
  <si>
    <t>Circulação Isolada: 9,27m²</t>
  </si>
  <si>
    <t>Depósito: 13,81m²</t>
  </si>
  <si>
    <t>Cenografia GCV: 18,29m²</t>
  </si>
  <si>
    <t>Circulação: 29,25m²</t>
  </si>
  <si>
    <t>Circulação: 29,59m²</t>
  </si>
  <si>
    <t>Circulação: 23,37m²</t>
  </si>
  <si>
    <t>Circulação: 52,36m²</t>
  </si>
  <si>
    <t>Wc PNE: 2,42m²</t>
  </si>
  <si>
    <t>Wc Feminino: 14,49m²</t>
  </si>
  <si>
    <t>Wc Masculino: 15,11m²</t>
  </si>
  <si>
    <t>Circulação: 23,28m²</t>
  </si>
  <si>
    <t>Circulação: 12,60m²</t>
  </si>
  <si>
    <t>Bloco F 2º Pavimento</t>
  </si>
  <si>
    <t>Sala de Aula: 88,75m²</t>
  </si>
  <si>
    <t>TCOM02: 14,31m²</t>
  </si>
  <si>
    <t>Lab. Produção GCV: 25,81m²</t>
  </si>
  <si>
    <t>Wc PNE: 2,55m²</t>
  </si>
  <si>
    <t>Wc PNE: 2,54m²</t>
  </si>
  <si>
    <t>Wc Feminino: 11,42m²</t>
  </si>
  <si>
    <t>Wc Masculino: 12,11m²</t>
  </si>
  <si>
    <t>Sala Levi Menezes Lab. Pesq. Da Imagem em Arte e Tecnol. (aula): 39,59m²</t>
  </si>
  <si>
    <t>Preservação de Acervo: 23,64m²</t>
  </si>
  <si>
    <t>Lab. Desenho e Som GCV: 14,17m²</t>
  </si>
  <si>
    <t>Circulação: 23,10m²</t>
  </si>
  <si>
    <t>Agência Produção Cultural: 12,60m²</t>
  </si>
  <si>
    <t>Sala de Aula: 36,37m²</t>
  </si>
  <si>
    <t>LAMI/LABCULT/LANIT/LAHMMC: 24,41m²</t>
  </si>
  <si>
    <t>Sala de Aula: 37,34m²</t>
  </si>
  <si>
    <t>Portal Estúdios de Mídia (aula):55,26m²</t>
  </si>
  <si>
    <t>Neinfo: 30,19m²</t>
  </si>
  <si>
    <t>Wc PNE: 2,52m²</t>
  </si>
  <si>
    <t>Wc Feminino: 14,41m²</t>
  </si>
  <si>
    <t>Wc Masculino: 14,97m²</t>
  </si>
  <si>
    <t>Copa: 5,52m²</t>
  </si>
  <si>
    <t>Administração: 12,79m²</t>
  </si>
  <si>
    <t>Wc PNE Masculino: 3,59m²</t>
  </si>
  <si>
    <t>Wc PNE Feminino: 3,59m²</t>
  </si>
  <si>
    <t>Wc Feminino: 6,88m²</t>
  </si>
  <si>
    <t>Wc Masculino: 6,91m²</t>
  </si>
  <si>
    <t>Hall: 21,75m²</t>
  </si>
  <si>
    <t>Hall: 49,59m²</t>
  </si>
  <si>
    <t>Sala Vermelha: 5,89 + 3,15 + 1,50 + 1,50 + 0,60 + 0,60 = 15,34m x 3,73PD = 57,21m²</t>
  </si>
  <si>
    <t>PINTURA ACRÍLICA FOSCA PRETA</t>
  </si>
  <si>
    <t>Sala Vermelha: 18,60m²</t>
  </si>
  <si>
    <t>Sala Escura: 2,25m²</t>
  </si>
  <si>
    <t>Total = 20,85m²</t>
  </si>
  <si>
    <t>Sala Projeção de Cinema GCV (aula): 109,47m²</t>
  </si>
  <si>
    <t>Sala Térmica: 15,13m²</t>
  </si>
  <si>
    <t>Lab. Produção Musical GAT (aula): 12,71m²</t>
  </si>
  <si>
    <t>Estúdio para Gravação de Áudio: 21,51m²</t>
  </si>
  <si>
    <t>Lab. Para Tratamento de Áudio (Técnica de Estúdio): 21,19m²</t>
  </si>
  <si>
    <t>Estúdio de TV (aula): 43,78m²</t>
  </si>
  <si>
    <t>Controle de Áudio e Vídeo: 27,95m²</t>
  </si>
  <si>
    <t>Total = 251,74m²</t>
  </si>
  <si>
    <t>Vestiário Feminino: 1 unidade</t>
  </si>
  <si>
    <t>Vestiário Masculino: 1 unidade</t>
  </si>
  <si>
    <t>Portaria: 1 unidade</t>
  </si>
  <si>
    <t>WC Feminino: 2 unidade</t>
  </si>
  <si>
    <t>Wc Masculino: 2 unidade</t>
  </si>
  <si>
    <t>WC PNE: 1 unidade</t>
  </si>
  <si>
    <t>Camarim: 1 unidade</t>
  </si>
  <si>
    <t>Camarim PNE: 1 unidade</t>
  </si>
  <si>
    <t>WC Feminino: 3 unidade</t>
  </si>
  <si>
    <t>WC Masculino: 2 unidade</t>
  </si>
  <si>
    <t>WC Feminino: 2 unidades</t>
  </si>
  <si>
    <t>WC Masculino: 2 unidades</t>
  </si>
  <si>
    <t>WC Feminino: 3 unidades</t>
  </si>
  <si>
    <t>WC PNE Feminino: 1 unidade</t>
  </si>
  <si>
    <t>WC PNE Masculino: 1 unidade</t>
  </si>
  <si>
    <t>WC Masculino: 1 unidade</t>
  </si>
  <si>
    <t>Total Bloco E = 5 unidades</t>
  </si>
  <si>
    <t>Bloco F 1º Pavimento - WC Masculino = 3 unidades</t>
  </si>
  <si>
    <t>Bloco F 2º Pavimento - WC Masculino = 3 unidades</t>
  </si>
  <si>
    <t>Bloco E - WC Masculino = 3 unidades</t>
  </si>
  <si>
    <t>Total = 9 unidades</t>
  </si>
  <si>
    <t>Wc Masculino: 3 unidade</t>
  </si>
  <si>
    <t>WC Masculino: 3 unidades</t>
  </si>
  <si>
    <t>WC Masculino: 3 unidade</t>
  </si>
  <si>
    <t>DML: 1 unidade</t>
  </si>
  <si>
    <t>Copa: 1 unidade - 3,13m</t>
  </si>
  <si>
    <t>Vestiário Feminino: 2 unidade</t>
  </si>
  <si>
    <t>Vestiário Masculino: 2 unidade</t>
  </si>
  <si>
    <t>DUCHINHA</t>
  </si>
  <si>
    <t>Vaso Sanitário = 38 unidades</t>
  </si>
  <si>
    <t>TOTAL GERAL = 9.074,83m²</t>
  </si>
  <si>
    <t>Bloco F 1º Pavimento (Teto)</t>
  </si>
  <si>
    <t>Pintura com tinta acrílica, antifungo / bactericida, para ambientes internos e externos propensos a umidade e vapores, em duas demãos, sobre selador acrílico e duas demãos de massa acrílica, inclusive limpeza e lixamento</t>
  </si>
  <si>
    <t>Sala de Projeção de Cinema GCV (aula): 11,70 + 11,70 + 6,72 + 7,72 + 0,84 + 8,22 + 0,55 + 1,67 + 1,73 = 50,65m x 0,07 x 1,5 = 5,31m2</t>
  </si>
  <si>
    <t>Pátio 3: 12,15 + 5,71 = 17,86m x 0,07 x 1,5 = 1,87m2</t>
  </si>
  <si>
    <t>Sala Corpo e Som Lab. De Manifestação de Corpo (aula): 12,11 + 6,86 + 6,31 + 6,06 = 31,34m x 0,07 x 1,5 = 3,29m2</t>
  </si>
  <si>
    <t xml:space="preserve">1º Pavimento </t>
  </si>
  <si>
    <t>Extintor de gás carbônico - CO2 6 kg= 14,00 unidades</t>
  </si>
  <si>
    <t>Extintor de pó químico seco - PQS 6 kg= 08,00 unidades</t>
  </si>
  <si>
    <t>Extintor de água pressurizada - AP 10 L = 10,00 unidades</t>
  </si>
  <si>
    <t xml:space="preserve">2º Pavimento </t>
  </si>
  <si>
    <t>Extintor de água pressurizada - AP 10 L = 1,00 unidade</t>
  </si>
  <si>
    <t>Extintor de gás carbônico - CO2 4 kg= 1,00 unidades</t>
  </si>
  <si>
    <t>Extintor de incêndio, tipo gás carbônico(CO2), de 6kg, completo. FORNECIMENTO e COLOCAÇÃO</t>
  </si>
  <si>
    <t>Extintor de incêndio, tipo gás carbônico(CO2), de 4kg, completo. FORNECIMENTO e COLOCAÇÃO</t>
  </si>
  <si>
    <t>Hidrante subterrâneo completo, exclusive este, considerando peças complementares até o início da tubulação horizontal e fornecimento do material de rejuntamento. ASSENTAMENTO</t>
  </si>
  <si>
    <t>Instalação de incêndio (Hidrante)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t>
  </si>
  <si>
    <t>Circulação Isolada = 4,00unid</t>
  </si>
  <si>
    <t>Circulação Isolada = 6,00unid</t>
  </si>
  <si>
    <t>Gabinete de Coord. de Graduação  = 4,00unid</t>
  </si>
  <si>
    <t>Copa = 5,00unid</t>
  </si>
  <si>
    <t>Sala de convivência  = 5,00unid</t>
  </si>
  <si>
    <t>Lab. Produção Musical GAT (aula) = 4,00unid</t>
  </si>
  <si>
    <t>Depósito = 1,00unid</t>
  </si>
  <si>
    <t>Estúdio para gravação de áudio = 8,00unid</t>
  </si>
  <si>
    <t>Lab. para tratamento de áudio (técnica de estúdio) = 8,00unid</t>
  </si>
  <si>
    <t>Gabinete de Coord. Pós Graduação = 6,00unid</t>
  </si>
  <si>
    <t>Gabinete de Coord. Graduação = 5,00unid</t>
  </si>
  <si>
    <t>Gabinete de Coord. Graduação = 4,00unid</t>
  </si>
  <si>
    <t>Escada= 8,00unid</t>
  </si>
  <si>
    <t>Escada= 2,00unid (arandela)</t>
  </si>
  <si>
    <t>Circulação Isolada = 3,00unid (Luz emergência)</t>
  </si>
  <si>
    <t>Lab. Produção Musical GAT (aula) = 1,00unid (Luz emergência)</t>
  </si>
  <si>
    <t>Estúdio para gravação de áudio  = 1,00unid (Luz emergência)</t>
  </si>
  <si>
    <t>Lab. para tratamento de áudio (técnica de estúdio)  = 1,00unid (Luz emergência)</t>
  </si>
  <si>
    <t>Luz de emergência</t>
  </si>
  <si>
    <t>Sala vermelha  = 4,00unid</t>
  </si>
  <si>
    <t>Sala seca  = 4,00unid</t>
  </si>
  <si>
    <t>Sala escura  = 1,00unid</t>
  </si>
  <si>
    <t>Ante-câmara Sala escura  = 2,00unid</t>
  </si>
  <si>
    <t xml:space="preserve">Área Técnica = 2,00 unid </t>
  </si>
  <si>
    <t>Sala de projeção de cinema GCV (aula) = 26,00unid</t>
  </si>
  <si>
    <t>Sala de projeção de cinema GCV (aula) = 6,00unid</t>
  </si>
  <si>
    <t xml:space="preserve">Sala Técnica =  3,00unid </t>
  </si>
  <si>
    <t xml:space="preserve">Área Técnica = 1,00 unid </t>
  </si>
  <si>
    <t>Salas da Direção do IACS = 15,00unid</t>
  </si>
  <si>
    <t>Secretaria e Reprografia = 9,00unid</t>
  </si>
  <si>
    <t>Gabinete Coord. de Graduação = 4,00 x 4 = 16,00unidades</t>
  </si>
  <si>
    <t>Circulação Isolada = 11,00unid</t>
  </si>
  <si>
    <t>Escada= 2,00unid</t>
  </si>
  <si>
    <t>QGBT 1= 1,00unid +  1,00unid = 2,00unid</t>
  </si>
  <si>
    <t>QDLT-1.2= 1,00unid +  1,00unid = 2,00unid</t>
  </si>
  <si>
    <t>Circulação Isolada = 8,00unid (Luz emergência)</t>
  </si>
  <si>
    <t>Escada= 1,00unid (Luz emergência)</t>
  </si>
  <si>
    <t>Gabinete de Coord. Departamento = 4,00unid x 3  + 5,00 unid = 17,00unid</t>
  </si>
  <si>
    <t>WC PNE = 1,00unid +  1,00unid = 2,00unid</t>
  </si>
  <si>
    <t>Sanitário Feminino  = 4,00unid</t>
  </si>
  <si>
    <t>Sanitário Masculino  = 4,00unid</t>
  </si>
  <si>
    <t>Sala de Artes e Meios de Experimentação = 15,00unid</t>
  </si>
  <si>
    <t>Circulação Isolada = 24,00unid</t>
  </si>
  <si>
    <t>Circulação Isolada = 6,00unid (Luz emergência)</t>
  </si>
  <si>
    <t>Escada= 2,00unid (Luz emergência)</t>
  </si>
  <si>
    <t>Circulação Isolada = 10,00unid (Luz emergência)</t>
  </si>
  <si>
    <t>TCO = 4,00unid</t>
  </si>
  <si>
    <t>Circulação = 23,00unid</t>
  </si>
  <si>
    <t>Portaria = 2,00unid</t>
  </si>
  <si>
    <t>Sanitário Portaria = 1,00unid</t>
  </si>
  <si>
    <t>Estúdio de TV (aula)  = 10,00unid</t>
  </si>
  <si>
    <t xml:space="preserve">Controle de Audio e Vídeo= 8,00unid </t>
  </si>
  <si>
    <t>Camarim PNE  = 1,00unid +  1,00unid = 2,00unid</t>
  </si>
  <si>
    <t>Camarim   = 3,00unid +  3,00unid = 6,00unid</t>
  </si>
  <si>
    <t>Sanitário Feminino  = 3,00unid</t>
  </si>
  <si>
    <t>Sanitário Masculino  = 3,00unid</t>
  </si>
  <si>
    <t>Midiateca= 6,00unid</t>
  </si>
  <si>
    <t xml:space="preserve">Serviços técnicos = 2,00unid </t>
  </si>
  <si>
    <t xml:space="preserve">Chefia = 1,00unid </t>
  </si>
  <si>
    <t xml:space="preserve">Acervo de Monografias= 3,00unid </t>
  </si>
  <si>
    <t xml:space="preserve">LAb. Foto e Iluminação = 9,00unid </t>
  </si>
  <si>
    <t xml:space="preserve">Apoio= 1,00unid </t>
  </si>
  <si>
    <t>Circulação = 6,00unid + 6,00unid = 12,00unid</t>
  </si>
  <si>
    <t>Gabinete de professor = 4,00unid x 4 = 16,00unid</t>
  </si>
  <si>
    <t>Sala de Aula = 9,00unid x 3 = 27,00unid</t>
  </si>
  <si>
    <t>Circulação = 6,00unid + 6,00unid + 5,00 unid = 17,00unid</t>
  </si>
  <si>
    <t>Circulação Isolada = 5,00unid (Luz emergência)</t>
  </si>
  <si>
    <t xml:space="preserve">Oficina = 7,00unid </t>
  </si>
  <si>
    <t xml:space="preserve">Almoxarifado Técnico = 7,00unid </t>
  </si>
  <si>
    <t>Copa = 3,00unid</t>
  </si>
  <si>
    <t xml:space="preserve">Manutenção = 2,00unid </t>
  </si>
  <si>
    <t xml:space="preserve">Serviços Gerais= 2,00unid </t>
  </si>
  <si>
    <t>Circulação = 3,00unid</t>
  </si>
  <si>
    <t xml:space="preserve">DML= 1,00unid </t>
  </si>
  <si>
    <t xml:space="preserve">NTI = 1,00unid </t>
  </si>
  <si>
    <t xml:space="preserve">Lixo = 1,00unid </t>
  </si>
  <si>
    <t xml:space="preserve">Vestiário Feminino = 3,00unid </t>
  </si>
  <si>
    <t xml:space="preserve">Vestiário Masculino = 3,00unid </t>
  </si>
  <si>
    <t xml:space="preserve">Manutenção Eletrônica e Informática = 4,00unid </t>
  </si>
  <si>
    <t>Circulação = 6,00unid</t>
  </si>
  <si>
    <t>Depósito  = 3,00unid</t>
  </si>
  <si>
    <t>Cenografia GCV = 5,00unid</t>
  </si>
  <si>
    <t>Circulação = 4,00unid + 4,00unid = 8,00unid</t>
  </si>
  <si>
    <t>Gabinete de professor  = 4,00unid</t>
  </si>
  <si>
    <t>Sala de Aula = 11,00unid + 12,00 unid + 12,00 unid = 36,00 unid</t>
  </si>
  <si>
    <t>Circulação = 6,00unid +  6,00unid = 12,00unid</t>
  </si>
  <si>
    <t>Circulação Isolada = 4,00unid (Luz emergência)</t>
  </si>
  <si>
    <t>Lab. Informática Para Alunos de Graduação = 9,00unid  +  9,00unid  = 18,00unid</t>
  </si>
  <si>
    <t>Lab. Conservação e Preservação de Documentos (aula) = 9,00unid</t>
  </si>
  <si>
    <t>Circulação  = 4,00unid +  6,00unid = 10,00unid</t>
  </si>
  <si>
    <t>Circulação Isolada = 7,00unid (Luz emergência)</t>
  </si>
  <si>
    <t>Sala de Aula / Posterior Lab. de Livre Criação-LLC (aula) = 8 unid</t>
  </si>
  <si>
    <t>Lab. de Investigação Audivisual-LIA = 7 unid</t>
  </si>
  <si>
    <t>Lab. Edição Digital HD-GCV = 24,00unid</t>
  </si>
  <si>
    <t>Circulação= 19,00unid</t>
  </si>
  <si>
    <t xml:space="preserve">Escada= 2,00unid </t>
  </si>
  <si>
    <t>Escada= 1,00unid (arandela)</t>
  </si>
  <si>
    <t>Sala de Aula = 19,00unid x 2,00 = 38,00 unid</t>
  </si>
  <si>
    <t>QGBT 3 = 1,00unid +  1,00unid = 2,00unid</t>
  </si>
  <si>
    <t>Circulação = 19,00unid</t>
  </si>
  <si>
    <t>Lab. Tratamento de Documentos (aula)= 14,00unid</t>
  </si>
  <si>
    <t>Estúdio Fotográfico (aula) = 11,00unid</t>
  </si>
  <si>
    <t>Lab de Design Editorial-LDE = 6,00unid</t>
  </si>
  <si>
    <t>EMERGE= 4,00unid</t>
  </si>
  <si>
    <t>Lab. de Invest. Multimagem (Fotografia) (aula)= 4,00unid</t>
  </si>
  <si>
    <t>WC PNE  = 1,00unid +  1,00unid = 2,00unid</t>
  </si>
  <si>
    <t>Sanitário Feminino = 2,00unid</t>
  </si>
  <si>
    <t>Sanitário Masculino = 3,00unid</t>
  </si>
  <si>
    <t>Truca = 1,00unid</t>
  </si>
  <si>
    <t>Transfer = 1,00unid</t>
  </si>
  <si>
    <t>Lab. Animação GCV (aula)  = 12,00unid</t>
  </si>
  <si>
    <t>Circulação = 24,00unid</t>
  </si>
  <si>
    <t>Sanitário Feminino = 3,00unid</t>
  </si>
  <si>
    <t>Lab. Produção GCV = 6,00unid</t>
  </si>
  <si>
    <t>Preservação de Acervo = 5,00unid</t>
  </si>
  <si>
    <t>Apoio = 1,00unid</t>
  </si>
  <si>
    <t>Lab. Desenho e Som GCV = 4,00unid</t>
  </si>
  <si>
    <t>Agência Júnior de Publicidade= 4,00unid</t>
  </si>
  <si>
    <t>Sala Levi Menezes Lab. Pesq. da Imagem em Arte e Tecnol. (aula) = 10,00unid</t>
  </si>
  <si>
    <t>Neinfo = 7,00unid</t>
  </si>
  <si>
    <t>Sala de aula = 9,00unid + 6,00 unid = 15,00unid</t>
  </si>
  <si>
    <t>Portal de Estúdios de Mídia (aula) = 12,00unid</t>
  </si>
  <si>
    <t>LAMI / LABCULT / LANIT / LAHMMC = 6,00unid</t>
  </si>
  <si>
    <t>Circulação =  6,00unid + 6,00 unid = 25,00unid</t>
  </si>
  <si>
    <t>Passarela = 6,00unid</t>
  </si>
  <si>
    <t>Circulação = 12,00unid</t>
  </si>
  <si>
    <t>Sala de Aula = 14,00unid + 12unid + 12unid = 38,00unid</t>
  </si>
  <si>
    <t>Sala de aula = 18,00unid + 19,00 unid = 37,00unid</t>
  </si>
  <si>
    <t>Passarela Técnica = 24,00unid</t>
  </si>
  <si>
    <t>Web Rádio = 4,00unid</t>
  </si>
  <si>
    <t>Agência Produção Cultural = 4,00unid</t>
  </si>
  <si>
    <t>Edição de Video = 2,00unid + 4unid + 2unid = 8,00unid</t>
  </si>
  <si>
    <t>Sala de Aula =  8,00 unid +   8,00 unid + 14,00unid + 8,00unid = 38,00unid</t>
  </si>
  <si>
    <t>Cobertura = 15, 00unid (arandelas)</t>
  </si>
  <si>
    <t>Casa Bombas Recalque = 3,00unid</t>
  </si>
  <si>
    <t>Depósito = 4,00unid</t>
  </si>
  <si>
    <t>CMI = 1,00unid</t>
  </si>
  <si>
    <t>Wc PNE Fem.= 1,00unid</t>
  </si>
  <si>
    <t>Wc PNE Masculino = 1,00unid</t>
  </si>
  <si>
    <t>Wc Fem.= 2,00unid</t>
  </si>
  <si>
    <t>Wc Masculino = 2,00unid</t>
  </si>
  <si>
    <t>Administração = 4,00unid</t>
  </si>
  <si>
    <t>Copa.= 1,00unid</t>
  </si>
  <si>
    <t>Varanda = 40,00unid</t>
  </si>
  <si>
    <t>Exposições = 20,00unid</t>
  </si>
  <si>
    <t>Circulação Isolada = 20,00unid (Luz emergência)</t>
  </si>
  <si>
    <t>Bloco A3  (1º pavimento) = 20,00unid</t>
  </si>
  <si>
    <t>Bloco A2  (1º pavimento) = 20,00unid</t>
  </si>
  <si>
    <t>Bloco B0  (1º pavimento)= 45,00unid</t>
  </si>
  <si>
    <t>Bloco B1  (1º pavimento) = 20,00unid</t>
  </si>
  <si>
    <t>Bloco B4  (1º pavimento) = 25,00unid</t>
  </si>
  <si>
    <t>Bloco C3 (1º pavimento) = 35,00unid</t>
  </si>
  <si>
    <t>Bloco C2 (1º pavimento) = 18,00unid</t>
  </si>
  <si>
    <t>Bloco C6 (1º pavimento) =  15,00unid</t>
  </si>
  <si>
    <t>Bloco D0 (1º pavimento) = 28,00unid</t>
  </si>
  <si>
    <t>Bloco D1 (1º pavimento) =  15,00unid</t>
  </si>
  <si>
    <t>Bloco D4 (1º pavimento) =  15,00unid</t>
  </si>
  <si>
    <t>Cobertura = 26, 00unid</t>
  </si>
  <si>
    <t>Bloco A3 (2º pavimento) =  15,00unid</t>
  </si>
  <si>
    <t>Bloco A2  (2º pavimento) =  15,00unid</t>
  </si>
  <si>
    <t>Bloco B0  (2º pavimento) =  10,00unid</t>
  </si>
  <si>
    <t>Bloco B1  (2º pavimento) =  10,00unid</t>
  </si>
  <si>
    <t>Bloco B4  (2º pavimento) =  15,00unid</t>
  </si>
  <si>
    <t>Bloco C3 (2º pavimento) = 20,00unid</t>
  </si>
  <si>
    <t>Bloco C2 (2º pavimento) =  10,00unid</t>
  </si>
  <si>
    <t>Bloco C6 (2º pavimento) =  10,00unid</t>
  </si>
  <si>
    <t>Bloco D0 (2º pavimento) =  10,00unid</t>
  </si>
  <si>
    <t>Bloco D1 (2º pavimento) =  10,00unid</t>
  </si>
  <si>
    <t>Bloco D4 (2º pavimento) =  12,00unid</t>
  </si>
  <si>
    <t>Bloco E = 20,00unid</t>
  </si>
  <si>
    <t>Luminária autônoma personalizada (não fume) com lâmpada fluorescente de 9W, 110/220V, com dimensão de 22 x 11,6cm, com suporte “L”. FORNECIMENTO e COLOCAÇÃO</t>
  </si>
  <si>
    <t>Circulação Isolada = 14,00unid (Luz emergência)</t>
  </si>
  <si>
    <t>Circulação Isolada = 16,00unid (Luz emergência)</t>
  </si>
  <si>
    <t>Circulação Isolada = 13,00unid (Luz emergência)</t>
  </si>
  <si>
    <t>Circulação Isolada = 12,00unid (Luz emergência)</t>
  </si>
  <si>
    <t>Bloco E = 15, 00unid (arandelas)</t>
  </si>
  <si>
    <t>Luminária fechada, para iluminação de ruas, avenidas e praças, na forma ovóide, corpo refletor estampado em chapa de alumínio,refrator prismático em vidro boro-silicato, para lâmpada: mista até 500W, vapor de mercúrio, vapor de sódio ou vapor metálico até 400W, inclusive 20,00m de fio 2,5mm², exclusive lâmpada e reator. FORNECIMENTO e COLOCAÇÃO</t>
  </si>
  <si>
    <t>LUMINARIA FLUORESCENTE TUBULAR DE EMBUTIR,2X32W,COM VISOR AC RILICO TRANSLUCIDO,CORPO EM CHAPA DE ACO TRATADA E PINTURA E LETROSTATICA BRANCA,REFLETOR
EM ALUMINIO DE ALTO BRILHO,COM REATOR DE ALTO FATOR DE POTENCIA(AFP&gt;=0,92)E ALTA PERFORMANC E(THD&lt;30%),BIVOLT.FORNECIMENTO E COLOCACAO</t>
  </si>
  <si>
    <t>ÁREA EXTERNA</t>
  </si>
  <si>
    <t>PEDRA PORTUGUESA PRETA</t>
  </si>
  <si>
    <t>(J1: 0,85m ) = 0,90 x 118 unidades = 106,20m</t>
  </si>
  <si>
    <t>(J2: 0,50m) = 0,55 x 2 unidades = 1,10m</t>
  </si>
  <si>
    <t>(J3: 1,00m) = 1,05 x 101 unidades = 106,05m</t>
  </si>
  <si>
    <t>(J3a: 1,00m) = 1,05 x 2 unidades = 2,10m</t>
  </si>
  <si>
    <t>(J3b: 1,00m) = 1,05 x 2 unidades = 2,10m</t>
  </si>
  <si>
    <t>(J3g: 1,00m) = 1,05  x 29 unidades = 30,45m</t>
  </si>
  <si>
    <t>(J4g: 1,00m) = 1,05 x 1 unidade = 1,05m</t>
  </si>
  <si>
    <t>(J5: 1,00m) = 1,05  x 10 unidades = 10,50m</t>
  </si>
  <si>
    <t>(J5a: 1,00m) = 1,05  x 6 unidades = 6,30m</t>
  </si>
  <si>
    <t>(JAC2: 1,00m) = 1,05  x 17 unidades = 17,85 m</t>
  </si>
  <si>
    <t>(VAC1: 0,45m) = 0,50 x 2 unidades = 1,00m</t>
  </si>
  <si>
    <t>(VAC2: 0,45m) = 0,50 x 1 unidade = 0,50m</t>
  </si>
  <si>
    <t>(VAC3: 3,75m) = 3,80 x 1 unidade = 3,80m</t>
  </si>
  <si>
    <t>(VAC4:) 5,09m = 5,15 x 1 unidades = 5,15m</t>
  </si>
  <si>
    <t>(VZ1: 5,78m) = 5,83 x 2 unidades = 11,66m</t>
  </si>
  <si>
    <t>(VIS: 0,25m) = 0,30 x 1 unidade = 0,30m</t>
  </si>
  <si>
    <t>Pátio 04</t>
  </si>
  <si>
    <t>Pátio 05</t>
  </si>
  <si>
    <t>Pátio 01</t>
  </si>
  <si>
    <t>Pátio 02</t>
  </si>
  <si>
    <t>Pátio 03</t>
  </si>
  <si>
    <t>Área externa calçadas e passeios</t>
  </si>
  <si>
    <t>Duto anelar flexível, na cor cinza concreto, singelo, de polietileno de alta densidade ( PEAD), para proteção de condutores elétricos, com diâmetro nominal de 50 mm (2”), com fio guia de aço e fornecido com 2 plugues (tampões) nas extremidades, lançado diretamente no solo, inclusive conexões e kit vedação</t>
  </si>
  <si>
    <t>Área interna, passagem de cabeamento enterrado</t>
  </si>
  <si>
    <t>Sala vermelha: 1 unidade</t>
  </si>
  <si>
    <t>Sala seca: 1 unidade</t>
  </si>
  <si>
    <t>Conforme dimensionamento no Projeto de Incêndio 11 unidades por andar 11,00 x 2 = 22,00unid</t>
  </si>
  <si>
    <t>70 Amperes</t>
  </si>
  <si>
    <t>60 Amperes</t>
  </si>
  <si>
    <t>100 Amperes</t>
  </si>
  <si>
    <t>50 Amperes</t>
  </si>
  <si>
    <t>20 Amperes</t>
  </si>
  <si>
    <t>15 Amperes</t>
  </si>
  <si>
    <t>30 Amperes</t>
  </si>
  <si>
    <t>Disjuntor termomagnético, tripolar,  de 175 a 225A x 250V .  FORNECIMENTO e COLOCAÇÃO</t>
  </si>
  <si>
    <t>125 Amperes</t>
  </si>
  <si>
    <t>150 Amperes</t>
  </si>
  <si>
    <t>300 Amperes</t>
  </si>
  <si>
    <t>80 Amperes</t>
  </si>
  <si>
    <t>10 Amperes</t>
  </si>
  <si>
    <t>16 Amperes</t>
  </si>
  <si>
    <t>40 Amperes</t>
  </si>
  <si>
    <t>Disjuntor termomagnético, tripolar,  de 125 a 150A x 250V .  FORNECIMENTO e COLOCAÇÃO</t>
  </si>
  <si>
    <t>Disjuntor termomagnético, tripolar, 300 a 400A x 250V .  FORNECIMENTO e COLOCAÇÃO</t>
  </si>
  <si>
    <t>Cada bloco = 195,00m2 x  4kg por m2  = 780,00kg x 11 blocos = 8.580,00kg</t>
  </si>
  <si>
    <t xml:space="preserve">Cada bloco = 195,00m2 x  4kg por m2  = 780,00kg </t>
  </si>
  <si>
    <t>Tubulação em cobre para interligação de Split System ao condensador/evaporador, inclusive isolamento térmico, alimentação elétrica, conexões e fixação, para aparelhos até 48000 BTU’S. FORNECIMENTO e INSTALAÇÃO</t>
  </si>
  <si>
    <t>Tubulação em cobre para interligação de Split System ao condensador/evaporador, inclusive isolamento térmico, alimentação elétrica, conexões e fixação, para aparelhos até 60000 BTU’S. FORNECIMENTO e INSTALAÇÃO</t>
  </si>
  <si>
    <t>Vidro liso, incolor, com espessura de 3mm, para elemento vazado de concreto tipo caixilho. Fornecimento e instalacao.</t>
  </si>
  <si>
    <t>Pias =  1,00 unid</t>
  </si>
  <si>
    <t>Tanques = 3,00unid</t>
  </si>
  <si>
    <t>Sanitário PNE = 12,00 unidades x 3  = 36,00 barras</t>
  </si>
  <si>
    <t>Torneira com acionamento hidromecânico, com leve pressão manual. FORNECIMENTO</t>
  </si>
  <si>
    <t>Tubulação em PEAD = 500,00m x 0,50 x 0,20 = 50,00m3</t>
  </si>
  <si>
    <t>demolição de concreto armado = 40,00m3</t>
  </si>
  <si>
    <t>remoção de camada de proteção mecânica de impermeabilização = 4.672,66m2 x 0,03 = 140,18m3</t>
  </si>
  <si>
    <t>Excedente de material para limpeza e preparo de terreno = 18.475,42m2 x 0,10 = 1.847,54m3</t>
  </si>
  <si>
    <t xml:space="preserve">Sanitário Feminino = 1,25 + 2,00 + 0,60 = 3,85m x 1,80  = 6,93m2 </t>
  </si>
  <si>
    <t xml:space="preserve">Sanitário Masculino = 0,40 x 2 + 0,60 + 1,20 + 0,90 = 3,50m x 1,80  = 5,06m2  </t>
  </si>
  <si>
    <t>Sanitário Feminino =  3,53  + 1,85  = 5,38m x 2 lados = 10,76 x 2,90 (PD ) = 31,20m2</t>
  </si>
  <si>
    <t>Sanitário Masculino  =  3,53  + 1,85  = 5,38m x 2 lados = 10,76 x 2,90 (PD ) = 31,20m2</t>
  </si>
  <si>
    <t>WC PNE = 1,50 + 2,40 = 3,90m x 2 lados = 7,80 x 2,90 (PD ) = 22,62m2</t>
  </si>
  <si>
    <t>Administração: 12,79m2</t>
  </si>
  <si>
    <t>Copa: 5,52m2</t>
  </si>
  <si>
    <t>WC, Feminino:  6,68m2</t>
  </si>
  <si>
    <t>WC., Masculino:  6,91m2</t>
  </si>
  <si>
    <t>WC. PNE: 3,59m2</t>
  </si>
  <si>
    <t>Hall: 21,75m2 + 49,59m2 = 71,34m2</t>
  </si>
  <si>
    <t>Exposições: 141,17m2</t>
  </si>
  <si>
    <t>J05= 1,00m x 0,68 = 1,68m2 x 14,00unid = 23,10m2</t>
  </si>
  <si>
    <t>J05a= 1,00m x 0,68 = 1,68m2 x 10,00unid = 16,80m2</t>
  </si>
  <si>
    <t>Retirada de lama, escombros ou detritos do interior de reservatórios ou caixas enterradas, utilizando processos de suspensão manual, medido por volume de material retirado</t>
  </si>
  <si>
    <t>Cisterna = 15,52 x 15,52 x 2,15 = 517,97m3 x 30% = 155,36m3</t>
  </si>
  <si>
    <t>Total = 4.874,36m2 + 50% = 7.311,54m2</t>
  </si>
  <si>
    <t>Pavimentação da área externa =150,00m2</t>
  </si>
  <si>
    <t>Pavimentação da área externa</t>
  </si>
  <si>
    <t>Área externa = 1.280,00m2 x 1,3 = 1.664,00m3</t>
  </si>
  <si>
    <t>Escada de marinheiro, com largura de 0,40m, executada em barras de ferro de 1.1/2” x 1/4”, sendo os degraus em ferro redondo de 5/8”, espaçados de 30cm. FORNECIMENTO e COLOCAÇÃO</t>
  </si>
  <si>
    <t>Conforme Projeto (castelo dágua)</t>
  </si>
  <si>
    <t>Reservatório, em fibra de vidro ou polietileno, com capacidade em torno de 500 litros, inclusive tampa de vedação com escotilha e fixadores. Fornecimento</t>
  </si>
  <si>
    <t>Colocação de reservatório de fibrocimento, fibra de vidro ou semelhante de 500l, inclusive peças de apoio em alvenaria e madeira serrada, e flanges de ligação hidráulica, exclusive fornecimento do reservatório</t>
  </si>
  <si>
    <t>Casa de máquinas</t>
  </si>
  <si>
    <t>Passarela técnica = 140,00m2 x 3 coef. = 420,00m2</t>
  </si>
  <si>
    <t>Escada marinheiro = 16,00m x 0,60 =9,60 x 3 coef. = 28,80m2</t>
  </si>
  <si>
    <t>Guarda corpo = 45,50 + 17,00 = 62,50m2 x 3 coef. = 96,50m2</t>
  </si>
  <si>
    <t>Corrimão  =162,68m x 0,05 = 8,13 x 3 coef. = 24,40m2</t>
  </si>
  <si>
    <t>Estrutura metálica = 67,50m2 + 650,00m2  = 717,50 x 3 coef. =2.152,50m2</t>
  </si>
  <si>
    <t>Porta de madeira, lisa, compensado, de 80 x 210 x 3cm, revestida em chapa de laminado melamínico, 1mm de espessura, exclusive aduela, alizar e ferragens. FORNECIMENTO e COLOCAÇÃO</t>
  </si>
  <si>
    <t>Aduela de madeira de lei, de 14 x 3cm, com 3,5cm de rebaixo. FORNECIMENTO e COLOCAÇÃO</t>
  </si>
  <si>
    <t>Alizar de madeira de lei, de 5 x 2cm. FORNECIMENTO e COLOCAÇÃO</t>
  </si>
  <si>
    <t>Quadro de aula, medindo 5,00 x 1,20m, em compensado de cedro de 10mm de espessura, revestimento com chapa laminada (composta de celulose com resina prensada em autoclave), “Verde super quadro escolar”, com moldura de madeira envernizada de 10 x 2,5cm. FORNECIMENTO e COLOCAÇÃO</t>
  </si>
  <si>
    <t>Conforme Quadro de Esquadrias</t>
  </si>
  <si>
    <t xml:space="preserve">2,10 x 2 lados + 0,80 = 5,00 x 18 = 18,60m </t>
  </si>
  <si>
    <t xml:space="preserve">2,10 x 2 lados + 1,00 = 5,10 x 10 = 51,00m </t>
  </si>
  <si>
    <t xml:space="preserve">2,15 x 2 lados + 0,80 = 5,10  x 2 lados = 5,90 m x 18 = 106,20m </t>
  </si>
  <si>
    <t xml:space="preserve">2,15 x 2 lados + 1,00 = 5,30  x 2 lados = 6,30mx 10 = 63,00m </t>
  </si>
  <si>
    <t>Castelo = 6,00 + 4,45 x 2 lados = 14,90m + 15,00 = 223,50m2,</t>
  </si>
  <si>
    <t>Porta: 1,00m x 2,10m x 3coef. = 6,30m² x 10 unid =63,00m2</t>
  </si>
  <si>
    <t>Porta: 0,80m x 2,10m x 3coef. = 5,04m² x 36 unid = 181,44m2</t>
  </si>
  <si>
    <t>Aduela de madeira = 69,60 x 0,14 = 9,74m2 x 3coef. = 29,32m2</t>
  </si>
  <si>
    <t>Alizar de madeira de lei = 169,20 x 0,05 = 8,46m2 x 3coef. = 25,38m2</t>
  </si>
  <si>
    <t>Subestação - Áreas  de controles= 0,70 x 2,10 = 1,47m2 x 2 = 2,94m2</t>
  </si>
  <si>
    <t>Porta = 1,60 x 2,10 = 3,36m2 x 2 =6,72m2</t>
  </si>
  <si>
    <t>Porta subestação = 9,66m2 x 3 coef. = 28,98m2</t>
  </si>
  <si>
    <t>Grade = 21,00m2 x 3 coef. = 63,00m2</t>
  </si>
  <si>
    <t>Bucha de redução soldável longa, com diâmetro de 75mm x 50mm. FORNECIMENTO</t>
  </si>
  <si>
    <t>Ralo seco (simples) de PVC (100 x 53) x 40mm, com grelha, compreendendo: efluente de 40mm soldável em PVC com 2,00m de extensão e ligação ao ralo sifonado. FORNECIMENTO e INSTALAÇÃO</t>
  </si>
  <si>
    <t xml:space="preserve"> Curva 90º soldável, com diâmetro de 110mm. FORNECIMENTO</t>
  </si>
  <si>
    <t xml:space="preserve"> Curva 45º soldável, com diâmetro de 110mm. FORNECIMENTO</t>
  </si>
  <si>
    <t>Joelho 45º soldável, com diâmetro de 40mm. FORNECIMENTO</t>
  </si>
  <si>
    <t>Joelho 45º soldável, com diâmetro de 50mm. FORNECIMENTO</t>
  </si>
  <si>
    <t>Joelho 45º soldável, com diâmetro de 75mm. FORNECIMENTO</t>
  </si>
  <si>
    <t>Joelho 45º soldável, com diâmetro de 110mm. FORNECIMENTO</t>
  </si>
  <si>
    <t>Joelho 90º soldável, com diâmetro de 75mm. FORNECIMENTO</t>
  </si>
  <si>
    <t>Joelho 90º soldável, com diâmetro de 40mm. FORNECIMENTO</t>
  </si>
  <si>
    <t>Joelho 90º soldável, com diâmetro de 50mm. FORNECIMENTO</t>
  </si>
  <si>
    <t>Joelho 90º soldável, com diâmetro de 110mm. FORNECIMENTO</t>
  </si>
  <si>
    <t xml:space="preserve"> Tubo de PVC rígido de 40mm, soldável, exclusive emendas, conexões, abertura e fechamento de rasgo. FORNECIMENTO e ASSENTAMENTO</t>
  </si>
  <si>
    <t xml:space="preserve"> Tubo de PVC rígido de 75mm, soldável, exclusive emendas, conexões, abertura e fechamento de rasgo. FORNECIMENTO e ASSENTAMENTO</t>
  </si>
  <si>
    <t xml:space="preserve"> Tubo de PVC rígido de 50mm, soldável, exclusive emendas, conexões, abertura e fechamento de rasgo. FORNECIMENTO e ASSENTAMENTO</t>
  </si>
  <si>
    <t xml:space="preserve"> Tubo de PVC rígido de 150mm, soldável, exclusive emendas, conexões, abertura e fechamento de rasgo. FORNECIMENTO e ASSENTAMENTO</t>
  </si>
  <si>
    <t xml:space="preserve"> Tubo de PVC rígido de 100mm, soldável, exclusive emendas, conexões, abertura e fechamento de rasgo. FORNECIMENTO e ASSENTAMENTO</t>
  </si>
  <si>
    <t>Tê soldável 90º, com diâmetro de 40mm. FORNECIMENTO</t>
  </si>
  <si>
    <t>Ralo sifonado de PVC (150 x 185) x 75mm rígido em pavimento elevado, com saída de 75mm soldável, grelha redonda e porta-grelha, compreendendo: 3,00m de tubo de PVC de 75mm e sua ligação ao ramal de queda e ventilação. FORNECIMENTO e INSTALAÇÃO</t>
  </si>
  <si>
    <t>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exclusive tampa circular de ferro fundido, para registros acima de 200mm até 600mm</t>
  </si>
  <si>
    <t>Caixa de areia de concreto armado de 1,00 x 1,00 x 1,80m, para coletor de águas pluviais de 0,40m de diâmetro com paredes de 0,15m de espessura, sendo a base em concreto dosado para fck=10MPa e revestida de argamassa de cimento e areia, no traço 1:4 em volume, degraus de ferro fundido, inclusive fornecimento de todos os materiais</t>
  </si>
  <si>
    <t xml:space="preserve"> Tampão articulado completo de ferro fundido, tipo avenida, para tráfego pesado (TF-90), de 0,60m de diâmetro, carga mínima para teste 30t, resistência máxima de rompimento 37,5t e flecha residual máxima de 17mm, assentado com argamassa de cimento e areia, no traço 1:4 em volume. FORNECIMENTO e ASSENTAMENTO</t>
  </si>
  <si>
    <t xml:space="preserve"> Tampão completo de ferro fundido, tipo quadrado (22 x 22cm), com 34kg, articulado, carga mínima para teste 6 t, resistência máxima de rompimento 7,5 t e flecha residual máxima de 12 mm, assentado com argamassa de cimento e areia, no traço 1:4 em volume. FORNECIMENTO e ASSENTAMENTO</t>
  </si>
  <si>
    <t xml:space="preserve"> Tubo de PVC rígido, soldavél, para água fria, com diâmetro de 25mm. FORNECIMENTO</t>
  </si>
  <si>
    <t xml:space="preserve"> Tubo de PVC rígido, soldavél, para água fria, com diâmetro de 50mm. FORNECIMENTO</t>
  </si>
  <si>
    <t xml:space="preserve"> Tubo de PVC rígido, soldavél, para água fria, com diâmetro de 60mm. FORNECIMENTO</t>
  </si>
  <si>
    <t xml:space="preserve"> Luva soldável, com diâmetro de 50mm. FORNECIMENTO</t>
  </si>
  <si>
    <t xml:space="preserve"> Luva soldável, com diâmetro de 60mm. FORNECIMENTO</t>
  </si>
  <si>
    <t xml:space="preserve"> Luva soldável, com diâmetro de 85mm. FORNECIMENTO</t>
  </si>
  <si>
    <t xml:space="preserve"> Joelho 90º soldável, com diâmetro de 25mm. FORNECIMENTO</t>
  </si>
  <si>
    <t xml:space="preserve"> Joelho de redução 90º soldável, com diâmetro de 25mm x 20mm. FORNECIMENTO</t>
  </si>
  <si>
    <t>Joelho 90º soldável, com diâmetro de 60mm. FORNECIMENTO</t>
  </si>
  <si>
    <t>Joelho 90º soldável, com diâmetro de 85mm. FORNECIMENTO</t>
  </si>
  <si>
    <t>Joelho 45º soldável, com diâmetro de 60mm. FORNECIMENTO</t>
  </si>
  <si>
    <t>Joelho 45º soldável, com diâmetro de 85mm. FORNECIMENTO</t>
  </si>
  <si>
    <t>Adaptador soldável curto com bolsa e rosca para registro, Ø 50mmx11/2". FORNECIMENTO</t>
  </si>
  <si>
    <t>Bucha de redução soldável longa, com diâmetro de 60mm x 50mm. FORNECIMENTO</t>
  </si>
  <si>
    <t>Tubo de descarga tipo longo, de 1.1/2”, em PVC, para caixa de descarga externa. FORNECIMENTO</t>
  </si>
  <si>
    <t>Tubo de ligação para vaso sanitário, com anel expansor, em metal cromado. FORNECIMENTO</t>
  </si>
  <si>
    <t>Bomba hidráulica centrífuga, com motor elétrico, potência de 5cv, exclusive acessórios. FORNECIMENTO e COLOCAÇÃO</t>
  </si>
  <si>
    <t>Luva de redução soldável, com diâmetro de 60mm x 50mm. FORNECIMENTO</t>
  </si>
  <si>
    <t>Joelho 90º soldável, com diâmetro de 32mm. FORNECIMENTO</t>
  </si>
  <si>
    <t>Arruela em alumínio de (13x2)mm. FORNECIMENTO</t>
  </si>
  <si>
    <t>Tê de redução 90º soldável, com diâmetro de 32mm x 25mm. FORNECIMENTO</t>
  </si>
  <si>
    <t>Tê soldável 90º, com diâmetro de 32mm. FORNECIMENTO</t>
  </si>
  <si>
    <t xml:space="preserve"> Adaptador soldável com flanges e anel de vedação para caixa d’agua, com diâmetro de 50mm x 1.1/2”. FORNECIMENTO</t>
  </si>
  <si>
    <t>Conector para haste de aterramento de para-raio, com uma descida de 5/8”. FORNECIMENTO</t>
  </si>
  <si>
    <t xml:space="preserve"> Cabo de cobre com isolamento termoplástico, compreendendo:  preparo, corte e enfiação em eletrodutos, na bitola de 35,0mm², 600/1000V.  FORNECIMENTO e COLOCAÇÃO</t>
  </si>
  <si>
    <t>Quantidade prevista conforme projetos de Instalações</t>
  </si>
  <si>
    <t>Suporte para fixação de cabo para para-raio, com 20cm de comprimento, com isolador. FORNECIMENTO e COLOCAÇÃO</t>
  </si>
  <si>
    <t xml:space="preserve"> Terminal aéreo para para-raio (captor 1 ponta) em latão maciço, 3/8” x 600mm, fixação com rosca mecânica e abraçadeira, inclusive captor. FORNECIMENTO e COLOCAÇÃO</t>
  </si>
  <si>
    <t>Presilha em latão com furo de 7mm. FORNECIMENTO e COLOCAÇÃO</t>
  </si>
  <si>
    <t>21</t>
  </si>
  <si>
    <t>ILUMINAÇÃO PÚBLICA</t>
  </si>
  <si>
    <t>Mictório de louça branca com sifão integrado e medidas em torno de 33 x 28 x 53cm. Ferragens em metal cromado: registro de pressão 1416 de 1/2” e tubo de ligação de 1/2”. FORNECIMENTO</t>
  </si>
  <si>
    <t>Instalação e assentamento de mictório (exclusive fornecimento do aparelho), compreendendo: 3,00m de tubo de PVC de 25mm, 1,50m de tubos de PVC de 40mm e 50mm, cada, conexões e ralo sifonado de PVC com 100 x 100 x 50mm, com tampa cega</t>
  </si>
  <si>
    <t xml:space="preserve"> Junção 45º com rosca, com diâmetro de 2”. FORNECIMENTO</t>
  </si>
  <si>
    <t>Junção 45º com rosca, com diâmetro de 1.1/2”. FORNECIMENTO</t>
  </si>
  <si>
    <t xml:space="preserve"> Montagem, sem fornecimento, de conjunto moto-bomba com potência até 5cv, compreendendo todos os serviços de manuseio, alinhamento, fixação e ligações, inclusive fornecimento de chumbadores e conectores elétricos</t>
  </si>
  <si>
    <t>Dois lances de 15,00m de mangueira de fibra de poliéster pura, revestida internamente com borracha vulcanizada no diâmetro de 1.1/2”. FORNECIMENTO e COLOCAÇÃO</t>
  </si>
  <si>
    <t>Tubo de ferro galvanizado com diâmetro de 2.1/2”, com costura, para instalação de incêndio enterrada, inclusive conexões e proteção anticorrosiva. FORNECIMENTO e COLOCAÇÃO</t>
  </si>
  <si>
    <t>Tubo de ferro galvanizado com diâmetro de 3”, com costura, para instalação de incêndio enterrada, inclusive conexões e proteção anticorrosiva. FORNECIMENTO e COLOCAÇÃO</t>
  </si>
  <si>
    <t xml:space="preserve"> Registro de gaveta, em bronze, com diâmetro de 2.12”. FORNECIMENTO e COLOCAÇÃO</t>
  </si>
  <si>
    <t>Luva de correr para tubo soldável, com diâmetro de 50mm. FORNECIMENTO</t>
  </si>
  <si>
    <t>Adaptador soldável com flanges e anel de vedação para caixa d’agua, com diâmetro de 60mm x 2”. FORNECIMENTO</t>
  </si>
  <si>
    <t xml:space="preserve"> Joelho 45º soldável, com diâmetro de 25mm. FORNECIMENTO</t>
  </si>
  <si>
    <t xml:space="preserve"> Joelho 45º soldável, com diâmetro de 32mm. FORNECIMENTO</t>
  </si>
  <si>
    <t>Tê de redução 90º soldável, com diâmetro de 85mm x 60mm. FORNECIMENTO</t>
  </si>
  <si>
    <t xml:space="preserve"> Tê soldável 90º, com diâmetro de 60mm. FORNECIMENTO</t>
  </si>
  <si>
    <t>Tê soldável 90º, com diâmetro de 75mm. FORNECIMENTO</t>
  </si>
  <si>
    <t xml:space="preserve"> Tê soldável 90º, com diâmetro de 85mm. FORNECIMENTO</t>
  </si>
  <si>
    <t>Tê soldável 90º, com diâmetro de 25mm. FORNECIMENTO</t>
  </si>
  <si>
    <t xml:space="preserve"> Tê 90º com rosca, com diâmetro de 1/2”. FORNECIMENTO</t>
  </si>
  <si>
    <t xml:space="preserve"> Flange com sextavado com rosca e sem furos, com diâmetro de 3”. FORNECIMENTO</t>
  </si>
  <si>
    <t>Flange com sextavado com rosca e sem furos, com diâmetro de 4”. FORNECIMENTO</t>
  </si>
  <si>
    <t xml:space="preserve"> Bucha de redução soldável longa, com diâmetro de 110mm x 75mm. FORNECIMENTO</t>
  </si>
  <si>
    <t xml:space="preserve"> Bucha de redução soldável curta, com diâmetro de 50mm x 40mm. FORNECIMENTO</t>
  </si>
  <si>
    <t xml:space="preserve"> Bucha de redução soldável curta, com diâmetro de 85mm x 75mm. FORNECIMENTO</t>
  </si>
  <si>
    <t>Bucha de redução soldável longa, com diâmetro de 110mm x 60mm. FORNECIMENTO</t>
  </si>
  <si>
    <t>Luva soldável, com diâmetro de 25mm. FORNECIMENTO</t>
  </si>
  <si>
    <t>Luva soldável, com diâmetro de 32mm. FORNECIMENTO</t>
  </si>
  <si>
    <t>Plug com rosca, com diâmetro de 3/4”. FORNECIMENTO</t>
  </si>
  <si>
    <t>Tê de redução 90º soldável, com diâmetro de 75mm x 50mm. FORNECIMENTO</t>
  </si>
  <si>
    <t>Tê de redução 90º soldável, com diâmetro de 50mm x 32mm. FORNECIMENTO</t>
  </si>
  <si>
    <t>Tê de redução 90º soldável, com diâmetro de 50mm x 25mm. FORNECIMENTO</t>
  </si>
  <si>
    <t>Tê de redução 90º soldável, com diâmetro de 40mm x 32mm. FORNECIMENTO</t>
  </si>
  <si>
    <t>Tê de redução 90º soldável, com diâmetro de 110mm x 60mm. FORNECIMENTO</t>
  </si>
  <si>
    <t>Luva soldável, com diâmetro de 110mm. FORNECIMENTO</t>
  </si>
  <si>
    <t>Bucha de redução soldável curta, com diâmetro de 60mm x 50mm. FORNECIMENTO</t>
  </si>
  <si>
    <t>Tê soldável 90º, com diâmetro de 110mm. FORNECIMENTO</t>
  </si>
  <si>
    <t>Bucha de redução soldável longa, com diâmetro de 40mm x 25mm. FORNECIMENTO</t>
  </si>
  <si>
    <t>Tê soldável 90º, com diâmetro de 50mm. FORNECIMENTO</t>
  </si>
  <si>
    <t>Bucha de redução soldável longa, com diâmetro de 50mm x 25mm. FORNECIMENTO</t>
  </si>
  <si>
    <t>Bucha de redução soldável longa, com diâmetro de 60mm x 25mm. FORNECIMENTO</t>
  </si>
  <si>
    <t>Bucha de redução soldável longa, com diâmetro de 60mm x 40mm. FORNECIMENTO</t>
  </si>
  <si>
    <t>Bucha de redução soldável longa, com diâmetro de 85mm x 60mm. FORNECIMENTO</t>
  </si>
  <si>
    <t>Luva soldável, com diâmetro de 40mm. FORNECIMENTO</t>
  </si>
  <si>
    <t>BLOCO E: 3,00 unid</t>
  </si>
  <si>
    <t>BLOCO F : 2,00 unid</t>
  </si>
  <si>
    <t xml:space="preserve">Transformador de distribuição de 300kVA, abrigada, classe 15kV, a seco, tensão primária de 13,8kV, tensão secundária de 220/127V–60Hz, com acessórios. FORNECIMENTO e COLOCAÇÃO </t>
  </si>
  <si>
    <t>Copas</t>
  </si>
  <si>
    <t xml:space="preserve">Copa: 2 unidades </t>
  </si>
  <si>
    <t>CABO SOLIDO DE COBRE ELETROLITICO NU,TEMPERA MOLE,CLASSE 2, SECAO CIRCULAR DE 35MM2.FORNECIMENTO E COLOCACAO</t>
  </si>
  <si>
    <t>CABO SOLIDO DE COBRE ELETROLITICO NU,TEMPERA MOLE,CLASSE 2, SECAO CIRCULAR DE 25MM2.FORNECIMENTO E COLOCACAO</t>
  </si>
  <si>
    <t>CABO SOLIDO DE COBRE ELETROLITICO NU,TEMPERA MOLE,CLASSE 2, SECAO CIRCULAR DE 16MM2.FORNECIMENTO E COLOCACAO</t>
  </si>
  <si>
    <t>ELO-FUSIVEL,TIPO K,DE 100A,15KV.FORNECIMENTO</t>
  </si>
  <si>
    <t xml:space="preserve"> CONECTOR DE PARAFUSO FENDIDO PARA CABO DE 35X70MM2,KS-26.FOR NECIMENTO E INSTALACAO</t>
  </si>
  <si>
    <t>MUFLA TERMINAL PARA CABO SINGELO 50MM2,15KV,INCLUSIVE BRACAD EIRA PARA FIXACAO.FORNECIMENTO E ASSENTAMENTO</t>
  </si>
  <si>
    <t>4(QUATRO)CONDUTORES SINGELOS EM LINHA DE DUTOS,EXCLUSIVE FOR NECIMENTO DE CONDUTOR E DOS DUTOS.COLOCACAO</t>
  </si>
  <si>
    <t>UM CONDUTOR SINGELO EM LINHA DE DUTOS,EXCLUSIVE FORNECIMENTO DE CONDUTOR E DOS DUTOS.COLOCACAO</t>
  </si>
  <si>
    <t>ELETRODUTO DE PVC RIGIDO,ROSQUEAVEL,DE 75MM(3").FORNECIMENTO</t>
  </si>
  <si>
    <t>CABO DE COBRE RIGIDO,SECAO DE 70MM2,FORMADOS POR CONDUTORES EM FIOS DE COBRE NU,ENCORDOAMENTO CLASSE 2,ISOLAMENTO PARA 1 KV,EM POLIETILENO
RETICULADO(XLPE)OU ETILENO PROPILENO(EPR), COM CAPA DE COBERTURA EM PVC NA COR PRETA,NBR 7286,NBR 7287 E ESPECIFICACAO RIOLUZ EM-RIOLUZ-74.FORNECIMENTO</t>
  </si>
  <si>
    <t>ELETRODUTO DE PVC RIGIDO,ROSQUEAVEL,DE 19MM(3/4").FORNECIMEN TO</t>
  </si>
  <si>
    <t xml:space="preserve">
POSTE DE CONCRETO,COM SECAO CIRCULAR,COM 14,00M DE COMPRIMEN TO E CARGA NOMINAL HORIZONTAL NO TOPO DE 400KG,INCLUSIVE ESC AVACAO,EXCLUSIVE
TRANSPORTE.FORNECIMENTO E COLOCACAO</t>
  </si>
  <si>
    <t>FUSIVEL DIAZED,DE 63A,COM BASE,TAMPA,ANEL E PARAFUSO DE AJUS TE.FORNECIMENTO E INSTALACAO</t>
  </si>
  <si>
    <t>TERMINAL MECANICO DE PRESSAO PARA LIGACAO DE UM CABO A BARRA MENTO,FABRICADO EM BRONZE,COM BITOLAS DE 50 A 70MM2.FORNECIM ENTO E COLOCACAO</t>
  </si>
  <si>
    <t>REGISTRO DE ESFERA,EM PVC,SOLDAVEL,COM DIAMETRO DE 60MM.FORN ECIMENTO E COLOCACAO</t>
  </si>
  <si>
    <t>REGISTRO DE ESFERA,EM PVC,SOLDAVEL,COM DIAMETRO DE 25MM.FORN ECIMENTO E COLOCACAO</t>
  </si>
  <si>
    <t>UNIAO SOLDAVEL,COM DIAMETRO DE 25MM.FORNECIMENTO</t>
  </si>
  <si>
    <t>FIO SOLIDO DE COBRE ELETROLITICO NU,TEMPERA MEIO-DURA,CLASSE 1,SECAO CIRCULAR 6MM2,NBR 5111.FORNECIMENTO E COLOCACAO</t>
  </si>
  <si>
    <t>15.090.0001-T</t>
  </si>
  <si>
    <t>15.090.0002-T</t>
  </si>
  <si>
    <t>15.090.0005-T</t>
  </si>
  <si>
    <t>15.090.0006-T</t>
  </si>
  <si>
    <t>15.090.0007-T</t>
  </si>
  <si>
    <t>15.090.0008-T</t>
  </si>
  <si>
    <t>15.090.0009-T</t>
  </si>
  <si>
    <t>15.090.0011-T</t>
  </si>
  <si>
    <t>15.090.0012-T</t>
  </si>
  <si>
    <t>15.090.0015-T</t>
  </si>
  <si>
    <t>15.100.0001-Q</t>
  </si>
  <si>
    <t>15.100.0002-Q</t>
  </si>
  <si>
    <t>15.100.0003-Q</t>
  </si>
  <si>
    <t>15.100.0004-Q</t>
  </si>
  <si>
    <t>15.100.0005-Q</t>
  </si>
  <si>
    <t>15.100.0011-Q</t>
  </si>
  <si>
    <t>15.100.0012-Q</t>
  </si>
  <si>
    <t>15.100.0013-Q</t>
  </si>
  <si>
    <t>15.100.0014-Q</t>
  </si>
  <si>
    <t>15.100.0015-Q</t>
  </si>
  <si>
    <t>15.100.0016-Q</t>
  </si>
  <si>
    <t>15.100.0017-Q</t>
  </si>
  <si>
    <t>15.100.0018-Q</t>
  </si>
  <si>
    <t>15.100.0019-Q</t>
  </si>
  <si>
    <t>15.100.0020-Q</t>
  </si>
  <si>
    <t>15.100.0021-Q</t>
  </si>
  <si>
    <t>15.100.0022-Q</t>
  </si>
  <si>
    <t>15.100.0023-Q</t>
  </si>
  <si>
    <t>15.100.0025-Q</t>
  </si>
  <si>
    <t>15.100.0027-Q</t>
  </si>
  <si>
    <t>15.100.0028-Q</t>
  </si>
  <si>
    <t>15.100.0029-Q</t>
  </si>
  <si>
    <t>15.100.0035-Q</t>
  </si>
  <si>
    <t>15.100.0037-Q</t>
  </si>
  <si>
    <t>15.100.0038-Q</t>
  </si>
  <si>
    <t>15.100.0039-Q</t>
  </si>
  <si>
    <t>15.100.0040-Q</t>
  </si>
  <si>
    <t>15.100.0041-Q</t>
  </si>
  <si>
    <t>15.100.0042-Q</t>
  </si>
  <si>
    <t>15.100.0043-Q</t>
  </si>
  <si>
    <t>15.100.0044-Q</t>
  </si>
  <si>
    <t>15.100.0045-Q</t>
  </si>
  <si>
    <t>15.100.0046-Q</t>
  </si>
  <si>
    <t>15.100.0047-Q</t>
  </si>
  <si>
    <t>15.100.0048-Q</t>
  </si>
  <si>
    <t>15.100.0049-Q</t>
  </si>
  <si>
    <t>15.100.0050-Q</t>
  </si>
  <si>
    <t>15.100.0051-Q</t>
  </si>
  <si>
    <t>15.100.0052-Q</t>
  </si>
  <si>
    <t>15.100.0053-Q</t>
  </si>
  <si>
    <t>15.100.0054-Q</t>
  </si>
  <si>
    <t>15.100.0055-Q</t>
  </si>
  <si>
    <t>15.100.0056-Q</t>
  </si>
  <si>
    <t>15.110.0039-I</t>
  </si>
  <si>
    <t>15.110.0041-I</t>
  </si>
  <si>
    <t>15.110.0051-I</t>
  </si>
  <si>
    <t>15.110.0059-I</t>
  </si>
  <si>
    <t>15.110.0061-I</t>
  </si>
  <si>
    <t>15.110.0067-I</t>
  </si>
  <si>
    <t>15.110.0068-I</t>
  </si>
  <si>
    <t>15.110.0069-I</t>
  </si>
  <si>
    <t>15.110.0070-I</t>
  </si>
  <si>
    <t>15.110.0071-I</t>
  </si>
  <si>
    <t>15.110.0072-I</t>
  </si>
  <si>
    <t>15.110.0074-I</t>
  </si>
  <si>
    <t>15.110.0076-I</t>
  </si>
  <si>
    <t>15.110.0079-I</t>
  </si>
  <si>
    <t>15.110.0080-I</t>
  </si>
  <si>
    <t>15.110.0081-I</t>
  </si>
  <si>
    <t>15.110.0082-I</t>
  </si>
  <si>
    <t>15.110.0083-I</t>
  </si>
  <si>
    <t>15.110.0084-I</t>
  </si>
  <si>
    <t>15.110.0087-I</t>
  </si>
  <si>
    <t>15.110.0118-I</t>
  </si>
  <si>
    <t>15.110.0123-I</t>
  </si>
  <si>
    <t>15.110.0139-I</t>
  </si>
  <si>
    <t>15.110.0141-I</t>
  </si>
  <si>
    <t>15.110.0142-I</t>
  </si>
  <si>
    <t>15.110.0143-I</t>
  </si>
  <si>
    <t>15.110.0144-I</t>
  </si>
  <si>
    <t>15.110.0145-I</t>
  </si>
  <si>
    <t>15.110.0146-I</t>
  </si>
  <si>
    <t>15.110.0147-I</t>
  </si>
  <si>
    <t>15.110.0148-I</t>
  </si>
  <si>
    <t>15.110.0149-I</t>
  </si>
  <si>
    <t>15.110.0150-I</t>
  </si>
  <si>
    <t>15.110.0151-I</t>
  </si>
  <si>
    <t>Conforme  item 14.004.0025-A</t>
  </si>
  <si>
    <t>Conforme  item 14.004.0048-A</t>
  </si>
  <si>
    <t>Conforme  item 14.004.0120-A</t>
  </si>
  <si>
    <t>Conforme  item 13.365.0150-A</t>
  </si>
  <si>
    <t>Conforme  item 13.030.0250-0</t>
  </si>
  <si>
    <t>Conforme  item 13.030.0255-A</t>
  </si>
  <si>
    <t>Conforme  item 13.380.0012-A</t>
  </si>
  <si>
    <t>Conforme  item 13.390.0047-A</t>
  </si>
  <si>
    <t>Conforme  item 13.410.0010-A</t>
  </si>
  <si>
    <t>chuveiro</t>
  </si>
  <si>
    <t>mictório</t>
  </si>
  <si>
    <t xml:space="preserve"> lavatório</t>
  </si>
  <si>
    <t xml:space="preserve"> filtro residencial</t>
  </si>
  <si>
    <t xml:space="preserve"> tanque </t>
  </si>
  <si>
    <t xml:space="preserve"> vaso sanitário</t>
  </si>
  <si>
    <t>Limpeza de aparelhos sanitários, inclusive metais</t>
  </si>
  <si>
    <t>Limpeza de pisos cimentados</t>
  </si>
  <si>
    <t>Limpeza de pisos vinílicos</t>
  </si>
  <si>
    <t>Limpeza de pisos de pedra</t>
  </si>
  <si>
    <t>Plataforma ou passarela de madeira de 1ª, considerando-se aproveitamento da madeira 20 vezes, exclusive andaime ou outro suporte e movimentação (vide item 05.008.0008)</t>
  </si>
  <si>
    <t>Aluguel de torre-andaime tubular sobre rodízios, exclusive aluguel dos rodízios (vide item 05.006.0010), transporte dos elementos datorre (vide item 04.020.0122), plataforma ou passarela de pinho (vide itens 05.005.0012 a 05.005.0015 ou 05.007.0007 e 05.008.0008), montagem e desmontagem (vide item 05.008.0001)</t>
  </si>
  <si>
    <t>Montagem e desmontagem de andaime com elementos tubulares, considerando-se a área vertical recoberta</t>
  </si>
  <si>
    <t>Movimentação vertical ou horizontal de plataforma ou passarela</t>
  </si>
  <si>
    <t>Plástico na cor preta, destinado à proteção de telhados, móveis e pisos, com 0,15mm de espessura, reutilizado 5 vezes, inclusive retirada. FORNECIMENTO e COLOCAÇÃO</t>
  </si>
  <si>
    <t>03 - MOVIMENTO DE TERRA</t>
  </si>
  <si>
    <t>20 - CUSTOS RODOVIÁRIOS</t>
  </si>
  <si>
    <t>21 - ILUMINAÇÃO PÚBLICA</t>
  </si>
  <si>
    <t xml:space="preserve"> 23 - ITENS COMPOSTOS - DIVERSOS</t>
  </si>
  <si>
    <t>Assentamento de tubulação de PVC, com junta elástica, para coletor de esgotos, com diâmetro nominal de 100mm, aterro e soca até a altura da geratriz superior do tubo, considerando o material da própria escavação, exclusive tubo e junta</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</si>
  <si>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50mm</t>
  </si>
  <si>
    <t>Tampão completo de ferro fundido, de 0,60m de diâmetro, com 175 a 180 kg, para caixa de areia ou poço de visita, articulado, padrão Prefeitura, classe 300, carga mínima para teste 30 t, resistência máxima de rompimento 37,5 t e flecha residual máxima 17 mm, assentado com argamassa de cimento e areia, no traço 1:4 em volume. FORNECIMENTO e ASSENTAMENTO</t>
  </si>
  <si>
    <t xml:space="preserve"> Tubo de PVC rígido, soldável, para água fria, com diâmetro de 50mm. FORNECIMENTO</t>
  </si>
  <si>
    <t xml:space="preserve"> Tubo de PVC rígido, soldável, para água fria, com diâmetro de 25mm. FORNECIMENTO</t>
  </si>
  <si>
    <t xml:space="preserve"> Tubo de PVC rígido, soldável, para água fria, com diâmetro de 60mm. FORNECIMENTO</t>
  </si>
  <si>
    <t>Tubo de PVC rígido, soldável, para água fria, com diâmetro de 75mm. FORNECIMENTO</t>
  </si>
  <si>
    <t>Tubo de PVC rígido, soldável,, para água fria, com diâmetro de 110m. FORNECIMENTO</t>
  </si>
  <si>
    <t>Barra de aço CA-50, com saliência ou mossa, coeficiente de conformação superficial mínimo (aderência) igual a 1,5, diâmetro de 6,3mm, destinada à armadura de concreto armado, compreendendo 10% de perdas de pontas e arame 18. FORNECIMENTO</t>
  </si>
  <si>
    <t>Barra de aço CA-50, com saliência ou mossa, coeficiente de conformação superficial mínimo (aderência) igual a 1,5, diâmetro de 8 A 12,5mm, destinada à armadura de concreto armado, compreendendo 10% de perdas de pontas e arame 18. FORNECIMENTO</t>
  </si>
  <si>
    <t>Corte, dobragem, montagem e colocação de ferragens nas formas, aço CA-50, em barras redondas, com diâmetro igual a 6,3mm</t>
  </si>
  <si>
    <t>Corte, dobragem, montagem e colocação de ferragens nas formas, aço CA-50, em barras redondas, com diâmetro  de 8 A 12,5mm</t>
  </si>
  <si>
    <t>Corte, montagem e colocação de telas de aço CA-60, cruzadas e soldadas entre si, em peças de concreto</t>
  </si>
  <si>
    <t>Tela para estrutura de concreto armado, formada por barras de aço CA-60, cruzadas e soldadas entre si, formando malhas quadradas de fios com diâmetro de 4,2mm e espaçamento entre eles de 15 x 15cm. FORNECIMENTO</t>
  </si>
  <si>
    <t>Reparo Estrutural de Estrutura de concreto com argamassa polimérica de alto desempenho - esp.= 2cm</t>
  </si>
  <si>
    <t>Concreto bombeado, fck=35MPa, compreendendo o fornecimento de concreto importado de usina, colocação nas formas, espalhamento, adensamento mecânico e acabamento</t>
  </si>
  <si>
    <t>Emboço com argamassa de cimento e areia, no traço 1:1,5 com 2,0cm de espessura, inclusive chapisco de cimento e areia, no traço 1:3, com 9mm de espessura</t>
  </si>
  <si>
    <t>Revestimento com pastilha cerâmica branca, 5x5cm nas cores branco nevada, verde samambaia, verde xapuri,  inclusive chapisco e emboço com argamassa de cimento, areia e sibro, no traço 1:2:2,assentes e rejuntadas com nata de cimento branco</t>
  </si>
  <si>
    <t>Contrapiso, base ou camada regularizadora executada com argamassa de cimento e areia, no traço 1:4, na espessura de 3cm</t>
  </si>
  <si>
    <t>Caixa de gordura dupla, cilíndrica, pré-fabricada em anéis de concreto, com diâmetro de 60cm e profundidade total de 90cm, inclusive tampa de concreto. FORNECIMENTO e COLOCAÇÃO tampa de concreto. FORNECIMENTO e COLOCAÇÃO</t>
  </si>
  <si>
    <t>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exclusive escavação, inclusive conexões, conforme projeto nº 1788 SEINS/EMOP. FORNECIMENTO e ASSENTAMENTO</t>
  </si>
  <si>
    <t>Caixa sifonada de anel de concreto de 42cm de diâmetro e 60cm de profundidade, exclusive escavação e reaterro. FORNECIMENTO e COLOCAÇÃO</t>
  </si>
  <si>
    <t>Coluna de PVC, de diâmetro 40mm, exclusive peças de derivação e rasgo em alvenaria. FORNECIMENTO e ASSENTAMENTO</t>
  </si>
  <si>
    <t>Pára-raio de telhado, tipo FRANKLIN, em latão cromado, h = 37,5cm, compreendendo: 30,00m de cordoalha de cobre 16mm², haste de terra e demais materiais necessários. FORNECIMENTO e COLOCAÇÃO</t>
  </si>
  <si>
    <t>Espécies vegetais com altura de (0,60 a 1,50)m, tipo Calliandra Tweedii (Esponjinha Vermelha), Hibiscus Rosa-Sinensis (Hibisco Argentino), Malvaviscus Arboreus (Hibisco Colibri) ou similar e considerando 4 mudas por m². FORNECIMENTO</t>
  </si>
  <si>
    <t>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t>
  </si>
  <si>
    <t>Espécies vegetais nativas com CAP (Circunferência na Altura do Peito) variando entre 0,20m e 0,25m e altura entre 3,50m e 4,00m. FORNECIMENTO</t>
  </si>
  <si>
    <t>Espécies vegetais com altura de (2,50 a 3,50)m, tipo Palmeira Syagrus Romanzoffiana (Baba-de-Boi / Geriva), Aiphanes Caryotifolia (Palmeira "Spine"), Livistonia Chinensis (Leque da China / Falsa Latania), Rhapis Excelsa (Palmeira Rafia), Roystonea Oleracea (Palmeira Real) ou similar. FORNECIMENTO</t>
  </si>
  <si>
    <t>Espécies vegetais com altura de (0,30 a 2,00)m, tipo Arbusto Dracaena Marginata (Dracena de Madagascar), Agave Attenuata (Agave Dragão), Agave Angustifolia (Piteira do Caribe), Arbusto Clusia Rosea (Clusia), Cortadoria Selloana (Pluma, Capim dos Pampas), Dracaena Arborea (Dracena), Eugenia Sprengelii (Murta), Euphorbia Cotinifolia (Caracasana),Philodendron Gloriosum (Filodendro Glorioso), Philodendron Undulatum (Guaimbe da Folha Ondulada),Tibouchina Grandifolia (Orelha de Onça), YuccaElephantIpês (iuca Elefante) ou similar. FORNECIMENTO</t>
  </si>
  <si>
    <t>Espécies vegetais com altura de (0,60 a 1,00)m, tipo Palmeira Phoenix Roebelenii (Tamareira Ana), Coccothrinax SP (Leque-Prateada), Elaeis Guineensis (Dendezeiro), Gaussia Maya (Palmeira Maia) ou similar. FORNECIMENTO</t>
  </si>
  <si>
    <t>Espécies vegetais nativas com CAP (Circunferência na Altura do Peito) variando entre 0,10m e 0,15m e altura entre 2,50m e 3,00m. FORNECIMENTO</t>
  </si>
  <si>
    <t>Árvore em torno de 2,00m de altura, tipo amendoeira, castanheira, etc. FORNECIMENTO</t>
  </si>
  <si>
    <t>Espécies vegetais nativas com CAP (Circunferência na Altura do Peito) variando entre 0,15m e 0,20m e altura entre 3,00m e 3,50m. FORNECIMENTO</t>
  </si>
  <si>
    <t xml:space="preserve"> Irrigação de árvore e/ou palmeira com caminhão pipa, inclusive o fornecimento da água</t>
  </si>
  <si>
    <t>Irrigação de gramado com caminhão pipa, inclusive fornecimento de água</t>
  </si>
  <si>
    <t>dam2</t>
  </si>
  <si>
    <t>Plantio de grama em placas tipo esmeralda, inclusive fornecimento da grama e transporte, exclusive preparo do terreno e o material para este</t>
  </si>
  <si>
    <t>Banco em concreto armado, sem encosto, medindo (225 x 50 x 50)cm. FORNECIMENTO</t>
  </si>
  <si>
    <t>SISTEMAS DE FECHAMENTO, TRATAMENTO TERMO-ACÚSTICO, ESQUADRIAS E FERRAGENS</t>
  </si>
  <si>
    <t>Condicionador de ar tipo Chiller Modular Fixo - 380V - c/ placa de abertura de protocolo Modbus - Capacidade 15TR's - Marca Carrier - Modelo 30EXA154386EA---S</t>
  </si>
  <si>
    <t>Condicionador de ar tipo Chiller Scroll a Ar- c/Placa de Abertura de Protocolo - Capacidade 60TR's - Marca Carrier - Modelo 30RBA060</t>
  </si>
  <si>
    <t>Condicionador de ar tipo Fancolete Hi Wall - Capacidade 9K BTU/h - Marca Carrier - Modelo 40HP09B-S</t>
  </si>
  <si>
    <t>Condicionador de ar tipo Fancolete Hi Wall - Capacidade 14K BTU/h - Marca Carrier - Modelo 40HP14B-S</t>
  </si>
  <si>
    <t>Condicionador de ar tipo Fancolete Hi Wall - Capacidade 18K BTU/h - Marca Carrier - Modelo 40HP18B-S</t>
  </si>
  <si>
    <t>Condicionador de ar tipo Fancolete Cassete - Capacidade 10k BTU/h - Marca Carrier - Modelo 40HK10/40HKAS</t>
  </si>
  <si>
    <t>Condicionador de ar tipo Fancolete Cassete - Capacidade 12k BTU/h - Marca Carrier - Modelo 40HK12/40HKAS</t>
  </si>
  <si>
    <t>Condicionador de ar tipo Fancolete Cassete - Capacidade 16k BTU/h - Marca Carrier - Modelo 40HK16/40HKAS</t>
  </si>
  <si>
    <t>Condicionador de ar tipo Fancolete Cassete - Capacidade 20k BTU/h - Marca Carrier - Modelo 40HK20/40HKAS</t>
  </si>
  <si>
    <t>Condicionador de ar tipo Fancolete Cassete - Capacidade 32k BTU/h - Marca Carrier - Modelo 40HK32/40HKAS</t>
  </si>
  <si>
    <t>Condicionador de ar tipo Fancolete Cassete - Capacidade 42k BTU/h - Marca Carrier - Modelo 40HK42/40HKAS</t>
  </si>
  <si>
    <t>Condicionador de ar tipo Fancolete Piso Teto - Capacidade 20k BTU/h - Marca Carrier - Modelo 42LSA25226ALB</t>
  </si>
  <si>
    <t>Condicionador de ar tipo Fancolete Piso Teto - Capacidade 25k BTU/h - Marca Carrier - Modelo 42LSA25226ALB</t>
  </si>
  <si>
    <t>18.030.0020-H</t>
  </si>
  <si>
    <t>18.030.0021-H</t>
  </si>
  <si>
    <t>18.030.0022-H</t>
  </si>
  <si>
    <t>18.030.0023-H</t>
  </si>
  <si>
    <t>18.030.0024H</t>
  </si>
  <si>
    <t>18.030.0025-H</t>
  </si>
  <si>
    <t>18.030.0026-H</t>
  </si>
  <si>
    <t>18.030.0027-H</t>
  </si>
  <si>
    <t>18.030.0028-H</t>
  </si>
  <si>
    <t>18.030.0029-H</t>
  </si>
  <si>
    <t>18.030.0030-H</t>
  </si>
  <si>
    <t>18.030.0031-H</t>
  </si>
  <si>
    <t>Cobertura em telha modular de cimento, sem amianto, reforçado com fios sintéticos (CRFS) com 50cm de largura, espessura de 8mm, inclusive acessórios de fixação e vedação, exclusive madeiramento. FORNECIMENTO e COLOCAÇÃO</t>
  </si>
  <si>
    <t>14.002.9999-A</t>
  </si>
  <si>
    <t>Gradis de Aço inoxidável 316/PL conforme Norma A-270, sendo o tubo externo de 2.12 com parede de 2,00mm de espessura, dobrado sem cortes e soldas,medindo externamente 1,50m, com 3 barras transversais internas de 1.1/2" com parede de 1,5mm, sendo o quadro preparado para ser fixado diretamente no concreto com a altura máxima do chão de 1,00mm</t>
  </si>
  <si>
    <t>Recomposição de camada de capeamento de concreto de pequenas espessuras em serviços de recuperação estrutural, exclusive o material</t>
  </si>
  <si>
    <t>Parte da Cobertura a ser recuperado</t>
  </si>
  <si>
    <t>Conforme projeto de Instalações de Ar condicionado</t>
  </si>
  <si>
    <t>TELECOMUNICAÇÕES</t>
  </si>
  <si>
    <t>QUADROS</t>
  </si>
  <si>
    <t>Circulação = 29,30m2</t>
  </si>
  <si>
    <t>Circulação = 30,78m2</t>
  </si>
  <si>
    <t>Circulação = 58,50m2</t>
  </si>
  <si>
    <t>Circulação = 24,32m2</t>
  </si>
  <si>
    <t>Varanda = 232.96m²</t>
  </si>
  <si>
    <t>Depósito: 17,23m2</t>
  </si>
  <si>
    <t>Lab. Produção Musical GAT (aula) = 12,71m2</t>
  </si>
  <si>
    <t>Estúdio para gravação de áudio = 21,51m2</t>
  </si>
  <si>
    <t>Depósito = 8,56m2</t>
  </si>
  <si>
    <t>Gabinete de Coord. Departamento = 17,01m2</t>
  </si>
  <si>
    <t>Hall = 5,71m2</t>
  </si>
  <si>
    <t>Neinfo = 30,19m2</t>
  </si>
  <si>
    <t>Sala de Aula = 61,47m2</t>
  </si>
  <si>
    <t>Sala de Aula = 60,29m2</t>
  </si>
  <si>
    <t>Sala de Aula = 61,27m2</t>
  </si>
  <si>
    <t>Edição de vídeo = 7,57m2</t>
  </si>
  <si>
    <t>Edição de vídeo = 8,86m2</t>
  </si>
  <si>
    <t>Junta plástica piso granitina = 3.134,20m2 x 2,7 = 8.462,34m</t>
  </si>
  <si>
    <t>Exposições = 141,17m2</t>
  </si>
  <si>
    <t>Bloco F 1º Pavimento (TETOS)</t>
  </si>
  <si>
    <t>Bloco F 2º Pavimento (TETOS)</t>
  </si>
  <si>
    <t>Bloco E  (TETOS)</t>
  </si>
  <si>
    <t>Projetores fachada = 30,00unid</t>
  </si>
  <si>
    <t>Refletores = 15,00unid</t>
  </si>
  <si>
    <t>Projetor para iluminação de quadras de esporte, pátios ou fachadas, em alumínio repuxado, lente em vidro temperado (diâmetro 300mm), para lâmpada incandescente de 200W ou mista de 250W, exclusive lâmpada. FORNECIMENTO e COLOCAÇÃO</t>
  </si>
  <si>
    <t xml:space="preserve"> Poste de aço SAE 1006/1020, reto, padrão Hadock Lobo, montagem 1, altura útil de 4,50m, com flange, cônico contínuo sem emendas e braço simples com 0,45m para fixação de luminária, conforme desenho A2-1978-PD e especificação EM-RIOLUZ-Nº4. FORNECIMENTO</t>
  </si>
  <si>
    <t>21.003.0015-A</t>
  </si>
  <si>
    <t>OBS: Itens de acordo com os Projetos fornecidos</t>
  </si>
  <si>
    <t>Roçado em vegetação rala com empilhamento lateral e queima dos resíduos</t>
  </si>
  <si>
    <t>Serviços de elaboração de vistorias, laudos técnicos, anteprojetos de intervenções localizadas, quantitativos e relatório fotográfico para execução de recuperação estrutural de prédios públicos, com áreas de projeção horizontal acima de 5000m²</t>
  </si>
  <si>
    <t>ORIGINAL</t>
  </si>
  <si>
    <t>18.030.0024-H</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</si>
  <si>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</si>
  <si>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</si>
  <si>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</si>
  <si>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</si>
  <si>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</si>
  <si>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</si>
  <si>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</si>
  <si>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</si>
  <si>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</si>
  <si>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</si>
  <si>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</si>
  <si>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</si>
  <si>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</si>
  <si>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</si>
  <si>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</si>
  <si>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</si>
  <si>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</si>
  <si>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</si>
  <si>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05.005.0054-0</t>
  </si>
  <si>
    <t>05.005.0054-A</t>
  </si>
  <si>
    <t>11.023.0012-0</t>
  </si>
  <si>
    <t>11.023.0012-A</t>
  </si>
  <si>
    <t>11.023.0014-0</t>
  </si>
  <si>
    <t>11.023.0014-A</t>
  </si>
  <si>
    <t>14.002.0201-0</t>
  </si>
  <si>
    <t>14.002.0201-A</t>
  </si>
  <si>
    <t>14.002.0202-0</t>
  </si>
  <si>
    <t>14.002.0202-A</t>
  </si>
  <si>
    <t>14.002.0203-0</t>
  </si>
  <si>
    <t>14.002.0203-A</t>
  </si>
  <si>
    <t>14.002.0248-0</t>
  </si>
  <si>
    <t>14.002.0248-A</t>
  </si>
  <si>
    <t>15.003.0176-0</t>
  </si>
  <si>
    <t>15.003.0176-A</t>
  </si>
  <si>
    <t>15.003.0179-0</t>
  </si>
  <si>
    <t>15.003.0179-A</t>
  </si>
  <si>
    <t>15.007.0204-0</t>
  </si>
  <si>
    <t>15.007.0204-A</t>
  </si>
  <si>
    <t>15.007.0206-0</t>
  </si>
  <si>
    <t>15.007.0206-A</t>
  </si>
  <si>
    <t>15.007.0640-0</t>
  </si>
  <si>
    <t>15.007.0640-A</t>
  </si>
  <si>
    <t>15.007.0642-0</t>
  </si>
  <si>
    <t>15.007.0642-A</t>
  </si>
  <si>
    <t>15.007.0643-0</t>
  </si>
  <si>
    <t>15.007.0643-A</t>
  </si>
  <si>
    <t>15.007.0645-0</t>
  </si>
  <si>
    <t>15.007.0645-A</t>
  </si>
  <si>
    <t>15.007.0646-0</t>
  </si>
  <si>
    <t>15.007.0646-A</t>
  </si>
  <si>
    <t>15.007.0647-0</t>
  </si>
  <si>
    <t>15.007.0647-A</t>
  </si>
  <si>
    <t>15.020.0041-0</t>
  </si>
  <si>
    <t>15.020.0041-A</t>
  </si>
  <si>
    <t>18.009.0081-0</t>
  </si>
  <si>
    <t>18.009.0081-A</t>
  </si>
  <si>
    <t>18.013.0167-0</t>
  </si>
  <si>
    <t>18.013.0167-A</t>
  </si>
  <si>
    <t>18.021.0055-0</t>
  </si>
  <si>
    <t>18.021.0055-A</t>
  </si>
  <si>
    <t>18.027.0080-0</t>
  </si>
  <si>
    <t>18.027.0080-A</t>
  </si>
  <si>
    <t>18.027.0082-0</t>
  </si>
  <si>
    <t>18.027.0082-A</t>
  </si>
  <si>
    <t>21.015.0231-0</t>
  </si>
  <si>
    <t>21.015.0231-A</t>
  </si>
  <si>
    <t>21.015.0233-0</t>
  </si>
  <si>
    <t>21.015.0233-A</t>
  </si>
  <si>
    <t>21.015.0234-0</t>
  </si>
  <si>
    <t>21.015.0234-A</t>
  </si>
  <si>
    <t>21.045.0082-0</t>
  </si>
  <si>
    <t>21.045.0082-A</t>
  </si>
  <si>
    <t>Diferença</t>
  </si>
  <si>
    <t xml:space="preserve"> Unit + bdi 24%</t>
  </si>
  <si>
    <t>novembro 2019</t>
  </si>
  <si>
    <t>Preparo manual de terreno, compreendendo acerto, raspagem eventualmente até 0,30m de profundidade e afastamento lateral do material excedente, inclusive compactação</t>
  </si>
  <si>
    <t>Levantamento cadastral geométrico de imóveis com área até 1500m²</t>
  </si>
  <si>
    <t>Levantamento cadastral geométrico de imóveis com área acima de 3000m². Este item deve ser utilizado
como complemento dos anteriores</t>
  </si>
  <si>
    <t>Projeto executivo de arquitetura para prédios escolares e/ou administrativos acima de 3000m², considerando o projeto básico existente, apresentado em Autocad nos padrões da contratante, inclusive as legalizações pertinentes, coordenação e compatibilização com os projetos complementares</t>
  </si>
  <si>
    <t xml:space="preserve"> Projeto executivo de instalação de incêndio e SPDA, considerando projeto básico existente, para prédios escolares e/ou administrativos acima de 3000m², apresentado em Autocad, inclusive as legalizações pertinentes</t>
  </si>
  <si>
    <t>Projeto executivo de instalação de gás, considerando o projeto básico existente, para prédios escolares e/ou administrativos acima de 500m², apresentado em Autocad, inclusive as legalizações pertinentes</t>
  </si>
  <si>
    <t xml:space="preserve"> Projeto executivo de instalação de telemática, considerando o projeto básico existente, para prédios escolares e/ou administrativos acima de 500m², apresentado em Autocad, inclusive as legalizações pertinentes</t>
  </si>
  <si>
    <t>Projeto executivo de instalação de esgoto sanitário e águas pluviais, considerando o projeto básico existente, para prédios escolares e/ou administrativos até 500m², apresentado em Autocad, inclusive as legalizações pertinentes</t>
  </si>
  <si>
    <t>Projeto executivo de instalação hidráulica, considerando o projeto básico existente, para prédios escolares e/ou administrativos acima de 3000m², apresentado em Autocad, inclusive as legalizações pertinentes</t>
  </si>
  <si>
    <t>Projeto executivo de instalação elétrica, considerando o projeto básico existente, para prédios culturais acima de 3000m², apresentado em Autocad, inclusive as legalizações pertinentes</t>
  </si>
  <si>
    <t xml:space="preserve">01.050.0532-A </t>
  </si>
  <si>
    <t>Projeto executivo de sistema de ar condicionado, considerando o projeto básico existente, apresentado em Autocad nos padrões da contratante, para prédios com área acima de 3000m²</t>
  </si>
  <si>
    <t>01.050.0552-0 - Projeto executivo estrutural para prédios escolares e administrativos até 500m²,
considerando o projeto básico existente, apresentado em Autocad nos padrões da contratante, constando de plantas de forma, armação e detalhes, de acordo com a ABNT</t>
  </si>
  <si>
    <t>Projeto executivo de instalação de segurança (CFTV e sonorização), considerando projeto básico existente, acima de 3000m², apresentado em Autocad, inclusive as legalizações pertinentes</t>
  </si>
  <si>
    <t>Projeto executivo de instalação de esgoto sanitário e águas pluviais, considerando o projeto básico existente, para urbanização acima de 15000m², apresentado em Autocad, inclusive as legalizações pertinentes</t>
  </si>
  <si>
    <t>Projeto executivo de instalação hidráulica, considerando o projeto básico existente, para urbanização acima de 15000m², apresentado em Autocad, inclusive as legalizações pertinentes</t>
  </si>
  <si>
    <t>Documentações (medições, relatórios fotográficos, memórias de cáculo etc..)  = 40,00 unidades</t>
  </si>
  <si>
    <t>Projeto executivo estrutural para prédios escolares e administrativos  acima de 3.000m²,
considerando o projeto básico existente, apresentado em Autocad nos padrões da contratante, constando de plantas de forma, armação e detalhes, de acordo com a ABNT</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</si>
  <si>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</si>
  <si>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HA</t>
  </si>
  <si>
    <t>Total HA:</t>
  </si>
  <si>
    <t>Vestiário = 2,00unid x 18 meses = 36,00 un x mês</t>
  </si>
  <si>
    <t>Cerca protetora de borda de vala ou obra, com tela plástica na cor laranja ou amarela, considerando 1 vez de utilização, inclusive apoios, fornecimento, colocação e retirada</t>
  </si>
  <si>
    <t>3un x 30km = 90,00 unxkm</t>
  </si>
  <si>
    <t>2,00 unidade para sanitários/vestiários funcionários</t>
  </si>
  <si>
    <t>Total =  3,00 unidades</t>
  </si>
  <si>
    <t>Retirada de entulho de obra com caçamba de aço tipo container com 5m³ de capacidade, inclusive carregamento, transporte e descarregamento. Custo por unidade de caçamba e inclui a taxa para descarga em locais autorizados</t>
  </si>
  <si>
    <t>Tubo PVC (NBR-7362), de 100mm = 150,00 x 0,10 x 0,10 = 1,50m3</t>
  </si>
  <si>
    <t>Tubo PVC (NBR-7362), de 150mm = 280,00 x 0,15 x 0,15 = 6,30m3</t>
  </si>
  <si>
    <t>Tubo PVC (NBR-7362), de 200mm = 180,00 x 0,20 x 0,20 = 7,20m3</t>
  </si>
  <si>
    <t>Tubo PVC (NBR-7362), de 250mm = 140,00 x 0,25 x 0,25 = 8,75m3</t>
  </si>
  <si>
    <t>Tubo PVC (NBR-7362), de 300mm = 90,00m x 0,30 x 0,30 = 8,10m3</t>
  </si>
  <si>
    <t xml:space="preserve">Caixa de ralo (0,30 x 0,90 x 0,90m)  = 0,30 x 0,90 x 0,90 = 0,24 x 25 = 6,00m3 </t>
  </si>
  <si>
    <t>Caixa de inspeção (0,60 x 0,60 x 0,90m) = 0,60 x 0,60 x 0,90 = 0,32x 30 = 9,72m2</t>
  </si>
  <si>
    <t>Caixa de inspeção (0,60 x 0,35 x 0,50m) = 0,60 x 0,35 x 0,50 = 0,10 x 4 = 0,40m3</t>
  </si>
  <si>
    <t>Caixa de gordura (0,60 x 0,80 x 0,90m) = 0,60 x 0,80 x 0,90 = 0,43  x 2 = 0,86m3</t>
  </si>
  <si>
    <t>Caixa de passagem (30 x 30 x 30cm) = 0,30 x 0,30 x 0,30 = 0,02 x 10 = 0,27m3</t>
  </si>
  <si>
    <t>Tubulação em PEAD = 500,00m x 0,05 x 0,05 = 1,25m3</t>
  </si>
  <si>
    <t>TOTAL de escavação manual</t>
  </si>
  <si>
    <t>Reaterro = 240,29m3 - 52,22m3  = 188,07m3</t>
  </si>
  <si>
    <t>TOTAL tubulação e caixas</t>
  </si>
  <si>
    <t>TOTAL reaterro</t>
  </si>
  <si>
    <t>Excedente de material de escavação da tubulação = 52,22m3</t>
  </si>
  <si>
    <t>Material que será retirado para limpeza permanente ao longo da obra.</t>
  </si>
  <si>
    <t>Isolamento = 230,00 + 155,00 + 170,00 + 120,00 = 675,00 x 1,20 = 810,00m2</t>
  </si>
  <si>
    <t>20.116.0012-A = 308,20m3 x 1,3(emp.) = 400,66m3 x 1,5 (peso específico) = 600,99 T x 50km = 30.049,50 T X KM</t>
  </si>
  <si>
    <t>01 caçamba por semana = 01 x 4 semanas = 4,00 x 18,00 = 72,00 unidades</t>
  </si>
  <si>
    <t>Demolição manual de concreto armado (pilar, viga, laje) - Parte de estrutura danificada</t>
  </si>
  <si>
    <r>
      <rPr>
        <b/>
        <sz val="12"/>
        <color theme="1"/>
        <rFont val="Calibri"/>
        <family val="2"/>
        <scheme val="minor"/>
      </rPr>
      <t xml:space="preserve">Observação: </t>
    </r>
    <r>
      <rPr>
        <sz val="12"/>
        <color theme="1"/>
        <rFont val="Calibri"/>
        <family val="2"/>
        <scheme val="minor"/>
      </rPr>
      <t>Este quantitativo está descrito na planilha de Saldos da Obra (página 03)</t>
    </r>
  </si>
  <si>
    <t xml:space="preserve">Pavimentação externa deteriorada </t>
  </si>
  <si>
    <t>Barracões de obra deteriorados = 20,33ml x 2 lados = 40,66ml x 2,00 (PD ) =  81,33m2 x 0,15 = 12,20m3</t>
  </si>
  <si>
    <t>demolição de alvenaria = 12,20m3</t>
  </si>
  <si>
    <t>demolição de telhado = 3.268,04m2 x 0,07 = 65,36m3 (MADEIRAMENTO + TELHAS)</t>
  </si>
  <si>
    <t>Retirada de lama, reservatório = 155,36m3</t>
  </si>
  <si>
    <t>3.492,64m3 x 1.500KG = 5.238,96t</t>
  </si>
  <si>
    <t>Total =  5.238,96t x 30KM = 157.168,80 T X KM</t>
  </si>
  <si>
    <t>Andaime fachadeiro =  4.874,36m2 x 20,00km = 97.487,20m2xkm</t>
  </si>
  <si>
    <t>Torre de andaime rodizios = 495,00m2 x 20,00km = 9.900,00m2xkm</t>
  </si>
  <si>
    <t>15,00 x 3,00 = 45,00m2 x 11 blocos = 495,00m2 x 6 = 2.970,00m2</t>
  </si>
  <si>
    <t>Andaimes fachadeiro= 418,99 + 97,78 = 516,77 x 1,20 = 536,32m2</t>
  </si>
  <si>
    <t>Andaimes rodízio = 15,00 x 11blocos = 165,00 x 1,20 = 198,00m2</t>
  </si>
  <si>
    <t>QED-BF1-1.2 - Quadro de Distribuição de Elétrica Dedicada do 1º pavimento
- conforme diagrama e especificações.</t>
  </si>
  <si>
    <t>QED-BF1-2.1 - Quadro de Distribuição de Elétrica Dedicada do 2º pavimento
- conforme diagrama e especificações.</t>
  </si>
  <si>
    <t>QED-BF1-2.2 - Quadro de Distribuição de Elétrica Dedicada do 2º pavimento
- conforme diagrama e especificações.</t>
  </si>
  <si>
    <t>UND</t>
  </si>
  <si>
    <t xml:space="preserve">2 profissionais x 8 horas/dia =  16 horas/dia x 22 dias/mês = 352,00hs x 6 meses = 2.112,00 hs x  R$ 19,43 = R$ </t>
  </si>
  <si>
    <t>2 profissionais x 12 horas/dia =  24 horas/dia x 30 dias/mês = 360,00hs x 18 meses = 6.480,00 hs x  R$ 16,90 = R$ 109.512,00</t>
  </si>
  <si>
    <t>3 estagiários x 8 horas/dia = 24 horas/dia x 20 dias/mês = 480,00hs x 18 meses = 8.640,00 hs x  R$ 8,68 = R$74.995,20</t>
  </si>
  <si>
    <t>1 profissional x 4 horas/dia = 4,02 horas/dia x 15 dias/mês = 60hs x 18 meses = 1.080,00 hs x  R$ 147,62 = R$ 160.128,01</t>
  </si>
  <si>
    <t>MEMORIAL DE CÁLCULO - IACS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</si>
</sst>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0.00_);_(* \(#,##0.00\);_(* &quot;-&quot;??_);_(@_)"/>
    <numFmt numFmtId="165" formatCode="&quot;R$ &quot;#,##0_);[Red]\(&quot;R$ &quot;#,##0\)"/>
    <numFmt numFmtId="166" formatCode="_(&quot;R$ &quot;* #,##0.00_);_(&quot;R$ &quot;* \(#,##0.00\);_(&quot;R$ &quot;* &quot;-&quot;??_);_(@_)"/>
    <numFmt numFmtId="167" formatCode="&quot;R$ &quot;#,##0.00_);\(&quot;R$ &quot;#,##0.00\)"/>
    <numFmt numFmtId="168" formatCode="&quot;R$&quot;\ #,##0_);[Red]\(&quot;R$&quot;\ #,##0\)"/>
    <numFmt numFmtId="169" formatCode="0.0"/>
    <numFmt numFmtId="170" formatCode="_ * #,##0.00_ ;_ * \-#,##0.00_ ;_ * &quot;-&quot;??_ ;_ @_ "/>
    <numFmt numFmtId="171" formatCode="#,##0\ ;&quot; (&quot;#,##0\);&quot; -&quot;#\ ;@\ "/>
    <numFmt numFmtId="172" formatCode="_([$€]* #,##0.00_);_([$€]* \(#,##0.00\);_([$€]* &quot;-&quot;??_);_(@_)"/>
    <numFmt numFmtId="173" formatCode="#,##0.00&quot; &quot;;&quot; (&quot;#,##0.00&quot;)&quot;;&quot; -&quot;#&quot; &quot;;@&quot; &quot;"/>
    <numFmt numFmtId="174" formatCode="#.00\ &quot;unXmês&quot;"/>
    <numFmt numFmtId="175" formatCode="#,###.00\ &quot;m²&quot;"/>
    <numFmt numFmtId="176" formatCode="_(* #,##0_);_(* \(#,##0\);_(* \-??_);_(@_)"/>
    <numFmt numFmtId="177" formatCode="#,##0.00\ ;&quot; (&quot;#,##0.00\);&quot; -&quot;#\ ;@\ "/>
    <numFmt numFmtId="178" formatCode="0.000"/>
    <numFmt numFmtId="179" formatCode="#,###.00\ &quot;m³&quot;"/>
    <numFmt numFmtId="180" formatCode="&quot;R$&quot;\ #,##0.00"/>
    <numFmt numFmtId="181" formatCode="0,000"/>
    <numFmt numFmtId="182" formatCode="#,##0.00\ &quot;kg&quot;"/>
    <numFmt numFmtId="183" formatCode="#,##0.0000"/>
    <numFmt numFmtId="184" formatCode="#,###.00\ &quot;m&quot;"/>
    <numFmt numFmtId="185" formatCode="dd\.m\.yy;@"/>
    <numFmt numFmtId="186" formatCode="#,###.00&quot;un&quot;"/>
    <numFmt numFmtId="187" formatCode="#,##0.00\ &quot;TxKM&quot;"/>
    <numFmt numFmtId="188" formatCode="#,##0.00\ &quot;m2 x KM&quot;"/>
    <numFmt numFmtId="191" formatCode="&quot;R$&quot;#,##0.00"/>
    <numFmt numFmtId="194" formatCode="0.0000000"/>
  </numFmts>
  <fonts count="68">
    <font>
      <sz val="11"/>
      <color theme="1"/>
      <name val="Calibri"/>
      <family val="2"/>
      <scheme val="minor"/>
    </font>
    <font>
      <b/>
      <sz val="11"/>
      <color theme="1"/>
      <name val="Calibri"/>
      <family val="2"/>
      <scheme val="minor"/>
    </font>
    <font>
      <sz val="8"/>
      <name val="Arial"/>
      <family val="2"/>
    </font>
    <font>
      <sz val="10"/>
      <name val="Arial"/>
      <family val="2"/>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Arial Narrow"/>
      <family val="2"/>
    </font>
    <font>
      <sz val="11"/>
      <color rgb="FFFF0000"/>
      <name val="Calibri"/>
      <family val="2"/>
      <scheme val="minor"/>
    </font>
    <font>
      <sz val="11"/>
      <color rgb="FFFFFFCC"/>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Arial"/>
      <family val="2"/>
    </font>
    <font>
      <sz val="10"/>
      <name val="Arial"/>
      <family val="2"/>
    </font>
    <font>
      <sz val="11"/>
      <color theme="1"/>
      <name val="Calibri"/>
      <family val="2"/>
    </font>
    <font>
      <sz val="10"/>
      <name val="Times New Roman"/>
      <family val="1"/>
    </font>
    <font>
      <sz val="12"/>
      <color theme="1"/>
      <name val="Calibri"/>
      <family val="2"/>
      <scheme val="minor"/>
    </font>
    <font>
      <u/>
      <sz val="10"/>
      <color indexed="12"/>
      <name val="Arial"/>
      <family val="2"/>
    </font>
    <font>
      <sz val="10"/>
      <color indexed="8"/>
      <name val="Arial"/>
      <family val="2"/>
    </font>
    <font>
      <sz val="12"/>
      <color rgb="FFFF0000"/>
      <name val="Calibri"/>
      <family val="2"/>
      <scheme val="minor"/>
    </font>
    <font>
      <b/>
      <sz val="12"/>
      <color theme="1"/>
      <name val="Calibri"/>
      <family val="2"/>
      <scheme val="minor"/>
    </font>
    <font>
      <b/>
      <i/>
      <sz val="12"/>
      <color theme="1"/>
      <name val="Calibri"/>
      <family val="2"/>
      <scheme val="minor"/>
    </font>
    <font>
      <sz val="10"/>
      <color rgb="FF000000"/>
      <name val="Arial1"/>
    </font>
    <font>
      <sz val="11"/>
      <color rgb="FF000000"/>
      <name val="Calibri"/>
      <family val="2"/>
    </font>
    <font>
      <b/>
      <u/>
      <sz val="12"/>
      <color theme="1"/>
      <name val="Calibri"/>
      <family val="2"/>
      <scheme val="minor"/>
    </font>
    <font>
      <i/>
      <sz val="12"/>
      <color theme="1"/>
      <name val="Calibri"/>
      <family val="2"/>
      <scheme val="minor"/>
    </font>
    <font>
      <sz val="12"/>
      <name val="Calibri"/>
      <family val="2"/>
      <scheme val="minor"/>
    </font>
    <font>
      <sz val="18"/>
      <color theme="3"/>
      <name val="Cambria"/>
      <family val="2"/>
      <scheme val="major"/>
    </font>
    <font>
      <b/>
      <i/>
      <u/>
      <sz val="12"/>
      <color theme="1"/>
      <name val="Calibri"/>
      <family val="2"/>
      <scheme val="minor"/>
    </font>
    <font>
      <b/>
      <sz val="10"/>
      <color indexed="8"/>
      <name val="Arial"/>
      <family val="2"/>
    </font>
    <font>
      <sz val="11"/>
      <color indexed="8"/>
      <name val="Arial"/>
      <family val="2"/>
    </font>
    <font>
      <sz val="11"/>
      <color rgb="FF000000"/>
      <name val="Arial"/>
      <family val="2"/>
    </font>
    <font>
      <i/>
      <u/>
      <sz val="12"/>
      <color theme="1"/>
      <name val="Calibri"/>
      <family val="2"/>
      <scheme val="minor"/>
    </font>
    <font>
      <sz val="12"/>
      <color theme="1"/>
      <name val="Calibri"/>
      <family val="2"/>
    </font>
    <font>
      <sz val="8"/>
      <name val="Calibri"/>
      <family val="2"/>
      <scheme val="minor"/>
    </font>
    <font>
      <sz val="11"/>
      <color rgb="FFFFFF99"/>
      <name val="Calibri"/>
      <family val="2"/>
      <scheme val="minor"/>
    </font>
    <font>
      <b/>
      <sz val="6.5"/>
      <color theme="1"/>
      <name val="Verdana"/>
      <family val="2"/>
    </font>
    <font>
      <sz val="12"/>
      <color theme="0"/>
      <name val="Calibri"/>
      <family val="2"/>
      <scheme val="minor"/>
    </font>
    <font>
      <b/>
      <sz val="16"/>
      <color theme="1"/>
      <name val="Arial"/>
      <family val="2"/>
    </font>
    <font>
      <b/>
      <sz val="13"/>
      <color theme="1"/>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CC9900"/>
        <bgColor indexed="64"/>
      </patternFill>
    </fill>
    <fill>
      <patternFill patternType="solid">
        <fgColor rgb="FFFFFF99"/>
        <bgColor indexed="64"/>
      </patternFill>
    </fill>
    <fill>
      <patternFill patternType="solid">
        <fgColor rgb="FFFFC000"/>
        <bgColor indexed="64"/>
      </patternFill>
    </fill>
    <fill>
      <patternFill patternType="solid">
        <fgColor rgb="FFB2DE8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0"/>
        <bgColor indexed="64"/>
      </patternFill>
    </fill>
  </fills>
  <borders count="84">
    <border>
      <left/>
      <right/>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hair">
        <color auto="1"/>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hair">
        <color indexed="64"/>
      </bottom>
      <diagonal/>
    </border>
    <border>
      <left style="medium">
        <color indexed="64"/>
      </left>
      <right style="hair">
        <color indexed="64"/>
      </right>
      <top/>
      <bottom/>
      <diagonal/>
    </border>
    <border>
      <left style="hair">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hair">
        <color indexed="64"/>
      </left>
      <right/>
      <top style="hair">
        <color indexed="64"/>
      </top>
      <bottom/>
      <diagonal/>
    </border>
    <border>
      <left/>
      <right/>
      <top/>
      <bottom style="hair">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auto="1"/>
      </top>
      <bottom style="hair">
        <color auto="1"/>
      </bottom>
      <diagonal/>
    </border>
    <border>
      <left style="hair">
        <color indexed="64"/>
      </left>
      <right style="hair">
        <color indexed="64"/>
      </right>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auto="1"/>
      </top>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right style="hair">
        <color indexed="64"/>
      </right>
      <top/>
      <bottom style="hair">
        <color auto="1"/>
      </bottom>
      <diagonal/>
    </border>
    <border>
      <left style="hair">
        <color indexed="64"/>
      </left>
      <right/>
      <top/>
      <bottom style="hair">
        <color indexed="64"/>
      </bottom>
      <diagonal/>
    </border>
    <border>
      <left style="hair">
        <color indexed="64"/>
      </left>
      <right/>
      <top style="hair">
        <color auto="1"/>
      </top>
      <bottom style="hair">
        <color auto="1"/>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style="hair">
        <color auto="1"/>
      </bottom>
      <diagonal/>
    </border>
    <border>
      <left style="medium">
        <color indexed="64"/>
      </left>
      <right/>
      <top style="hair">
        <color indexed="64"/>
      </top>
      <bottom/>
      <diagonal/>
    </border>
    <border>
      <left/>
      <right style="hair">
        <color indexed="64"/>
      </right>
      <top/>
      <bottom/>
      <diagonal/>
    </border>
    <border>
      <left style="medium">
        <color indexed="64"/>
      </left>
      <right/>
      <top/>
      <bottom/>
      <diagonal/>
    </border>
    <border>
      <left/>
      <right style="medium">
        <color indexed="64"/>
      </right>
      <top style="hair">
        <color indexed="64"/>
      </top>
      <bottom/>
      <diagonal/>
    </border>
    <border>
      <left/>
      <right style="medium">
        <color indexed="64"/>
      </right>
      <top/>
      <bottom/>
      <diagonal/>
    </border>
    <border>
      <left style="hair">
        <color rgb="FF000000"/>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style="hair">
        <color indexed="64"/>
      </left>
      <right style="hair">
        <color indexed="64"/>
      </right>
      <top style="hair">
        <color indexed="64"/>
      </top>
      <bottom style="hair">
        <color rgb="FF000000"/>
      </bottom>
      <diagonal/>
    </border>
    <border>
      <left style="hair">
        <color indexed="64"/>
      </left>
      <right style="medium">
        <color indexed="64"/>
      </right>
      <top style="hair">
        <color indexed="64"/>
      </top>
      <bottom style="hair">
        <color rgb="FF000000"/>
      </bottom>
      <diagonal/>
    </border>
  </borders>
  <cellStyleXfs count="30187">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2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2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24" fillId="0" borderId="0"/>
    <xf numFmtId="164" fontId="4" fillId="0" borderId="0" applyFont="0" applyFill="0" applyBorder="0" applyAlignment="0" applyProtection="0"/>
    <xf numFmtId="0" fontId="4" fillId="0" borderId="0"/>
    <xf numFmtId="0" fontId="2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24" fillId="0" borderId="0"/>
    <xf numFmtId="0" fontId="24" fillId="0" borderId="0"/>
    <xf numFmtId="0" fontId="4" fillId="0" borderId="0"/>
    <xf numFmtId="164" fontId="4" fillId="0" borderId="0" applyFont="0" applyFill="0" applyBorder="0" applyAlignment="0" applyProtection="0"/>
    <xf numFmtId="0" fontId="24" fillId="0" borderId="0"/>
    <xf numFmtId="0" fontId="4" fillId="0" borderId="0"/>
    <xf numFmtId="0" fontId="24" fillId="0" borderId="0"/>
    <xf numFmtId="0" fontId="24" fillId="0" borderId="0"/>
    <xf numFmtId="0" fontId="4" fillId="0" borderId="0"/>
    <xf numFmtId="164"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22" fillId="0" borderId="0"/>
    <xf numFmtId="0" fontId="3" fillId="0" borderId="0"/>
    <xf numFmtId="0" fontId="3" fillId="0" borderId="0"/>
    <xf numFmtId="0" fontId="3" fillId="0" borderId="0"/>
    <xf numFmtId="164" fontId="3" fillId="0" borderId="0" applyFont="0" applyFill="0" applyBorder="0" applyAlignment="0" applyProtection="0"/>
    <xf numFmtId="0" fontId="22"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22"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22" fillId="0" borderId="0"/>
    <xf numFmtId="0" fontId="3" fillId="0" borderId="0"/>
    <xf numFmtId="0" fontId="3" fillId="0" borderId="0"/>
    <xf numFmtId="0" fontId="22" fillId="0" borderId="0"/>
    <xf numFmtId="0" fontId="3" fillId="0" borderId="0"/>
    <xf numFmtId="164" fontId="3" fillId="0" borderId="0" applyFont="0" applyFill="0" applyBorder="0" applyAlignment="0" applyProtection="0"/>
    <xf numFmtId="0" fontId="3" fillId="0" borderId="0"/>
    <xf numFmtId="0" fontId="3" fillId="0" borderId="0"/>
    <xf numFmtId="0" fontId="22"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22" fillId="0" borderId="0" applyFont="0" applyFill="0" applyBorder="0" applyAlignment="0" applyProtection="0"/>
    <xf numFmtId="0" fontId="4" fillId="0" borderId="0"/>
    <xf numFmtId="0" fontId="22" fillId="0" borderId="0"/>
    <xf numFmtId="0" fontId="3" fillId="0" borderId="0"/>
    <xf numFmtId="0" fontId="22" fillId="0" borderId="0"/>
    <xf numFmtId="0" fontId="3" fillId="0" borderId="0"/>
    <xf numFmtId="164" fontId="22" fillId="0" borderId="0" applyFont="0" applyFill="0" applyBorder="0" applyAlignment="0" applyProtection="0"/>
    <xf numFmtId="0" fontId="3" fillId="0" borderId="0"/>
    <xf numFmtId="164" fontId="22" fillId="0" borderId="0" applyFont="0" applyFill="0" applyBorder="0" applyAlignment="0" applyProtection="0"/>
    <xf numFmtId="0" fontId="3" fillId="0" borderId="0"/>
    <xf numFmtId="164" fontId="22" fillId="0" borderId="0" applyFont="0" applyFill="0" applyBorder="0" applyAlignment="0" applyProtection="0"/>
    <xf numFmtId="0" fontId="3" fillId="0" borderId="0"/>
    <xf numFmtId="0" fontId="3" fillId="0" borderId="0"/>
    <xf numFmtId="164" fontId="22"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22" fillId="0" borderId="0" applyFont="0" applyFill="0" applyBorder="0" applyAlignment="0" applyProtection="0"/>
    <xf numFmtId="0" fontId="3" fillId="0" borderId="0"/>
    <xf numFmtId="0" fontId="3" fillId="0" borderId="0"/>
    <xf numFmtId="164" fontId="22"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2" fillId="0" borderId="0" applyFont="0" applyFill="0" applyBorder="0" applyAlignment="0" applyProtection="0"/>
    <xf numFmtId="0" fontId="3" fillId="0" borderId="0"/>
    <xf numFmtId="164" fontId="22" fillId="0" borderId="0" applyFont="0" applyFill="0" applyBorder="0" applyAlignment="0" applyProtection="0"/>
    <xf numFmtId="164" fontId="22" fillId="0" borderId="0" applyFont="0" applyFill="0" applyBorder="0" applyAlignment="0" applyProtection="0"/>
    <xf numFmtId="164" fontId="3"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2"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22" fillId="0" borderId="0" applyFont="0" applyFill="0" applyBorder="0" applyAlignment="0" applyProtection="0"/>
    <xf numFmtId="0" fontId="22" fillId="0" borderId="0"/>
    <xf numFmtId="0" fontId="22"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22"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0" fontId="4" fillId="0" borderId="0"/>
    <xf numFmtId="164" fontId="3" fillId="0" borderId="0" applyFont="0" applyFill="0" applyBorder="0" applyAlignment="0" applyProtection="0"/>
    <xf numFmtId="0" fontId="4" fillId="0" borderId="0"/>
    <xf numFmtId="0" fontId="4" fillId="0" borderId="0"/>
    <xf numFmtId="164" fontId="3" fillId="0" borderId="0" applyFont="0" applyFill="0" applyBorder="0" applyAlignment="0" applyProtection="0"/>
    <xf numFmtId="0" fontId="3" fillId="0" borderId="0"/>
    <xf numFmtId="0" fontId="4"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4" fillId="0" borderId="0"/>
    <xf numFmtId="0" fontId="4"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4" fillId="0" borderId="0"/>
    <xf numFmtId="165" fontId="3" fillId="0" borderId="0" applyFont="0" applyFill="0" applyBorder="0" applyAlignment="0" applyProtection="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0" fontId="3" fillId="0" borderId="0"/>
    <xf numFmtId="0" fontId="4" fillId="0" borderId="0"/>
    <xf numFmtId="0" fontId="4" fillId="0" borderId="0"/>
    <xf numFmtId="164" fontId="3" fillId="0" borderId="0" applyFont="0" applyFill="0" applyBorder="0" applyAlignment="0" applyProtection="0"/>
    <xf numFmtId="0" fontId="3" fillId="0" borderId="0"/>
    <xf numFmtId="0" fontId="4" fillId="0" borderId="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4"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28" applyNumberFormat="0" applyFill="0" applyAlignment="0" applyProtection="0"/>
    <xf numFmtId="0" fontId="20" fillId="0" borderId="0" applyNumberFormat="0" applyFill="0" applyBorder="0" applyAlignment="0" applyProtection="0"/>
    <xf numFmtId="0" fontId="20" fillId="0" borderId="27" applyNumberFormat="0" applyFill="0" applyAlignment="0" applyProtection="0"/>
    <xf numFmtId="0" fontId="19" fillId="0" borderId="26" applyNumberFormat="0" applyFill="0" applyAlignment="0" applyProtection="0"/>
    <xf numFmtId="0" fontId="18" fillId="0" borderId="25" applyNumberFormat="0" applyFill="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4" fillId="16" borderId="24" applyNumberFormat="0" applyAlignment="0" applyProtection="0"/>
    <xf numFmtId="0" fontId="3" fillId="23" borderId="23" applyNumberFormat="0" applyFont="0" applyAlignment="0" applyProtection="0"/>
    <xf numFmtId="0" fontId="13" fillId="22" borderId="0" applyNumberFormat="0" applyBorder="0" applyAlignment="0" applyProtection="0"/>
    <xf numFmtId="0" fontId="12" fillId="3" borderId="0" applyNumberFormat="0" applyBorder="0" applyAlignment="0" applyProtection="0"/>
    <xf numFmtId="0" fontId="11" fillId="7" borderId="20" applyNumberFormat="0" applyAlignment="0" applyProtection="0"/>
    <xf numFmtId="0" fontId="6" fillId="2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10" fillId="0" borderId="22" applyNumberFormat="0" applyFill="0" applyAlignment="0" applyProtection="0"/>
    <xf numFmtId="0" fontId="9" fillId="17" borderId="21" applyNumberFormat="0" applyAlignment="0" applyProtection="0"/>
    <xf numFmtId="0" fontId="8" fillId="16" borderId="20" applyNumberFormat="0" applyAlignment="0" applyProtection="0"/>
    <xf numFmtId="0" fontId="7" fillId="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8" fillId="54" borderId="0" applyNumberFormat="0" applyBorder="0" applyAlignment="0" applyProtection="0"/>
    <xf numFmtId="0" fontId="4" fillId="53" borderId="0" applyNumberFormat="0" applyBorder="0" applyAlignment="0" applyProtection="0"/>
    <xf numFmtId="0" fontId="4" fillId="52" borderId="0" applyNumberFormat="0" applyBorder="0" applyAlignment="0" applyProtection="0"/>
    <xf numFmtId="0" fontId="38" fillId="51" borderId="0" applyNumberFormat="0" applyBorder="0" applyAlignment="0" applyProtection="0"/>
    <xf numFmtId="0" fontId="38" fillId="50" borderId="0" applyNumberFormat="0" applyBorder="0" applyAlignment="0" applyProtection="0"/>
    <xf numFmtId="0" fontId="4" fillId="49" borderId="0" applyNumberFormat="0" applyBorder="0" applyAlignment="0" applyProtection="0"/>
    <xf numFmtId="0" fontId="4" fillId="48" borderId="0" applyNumberFormat="0" applyBorder="0" applyAlignment="0" applyProtection="0"/>
    <xf numFmtId="0" fontId="38" fillId="47" borderId="0" applyNumberFormat="0" applyBorder="0" applyAlignment="0" applyProtection="0"/>
    <xf numFmtId="0" fontId="38" fillId="46" borderId="0" applyNumberFormat="0" applyBorder="0" applyAlignment="0" applyProtection="0"/>
    <xf numFmtId="0" fontId="4" fillId="45"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38" fillId="42"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38" fillId="39" borderId="0" applyNumberFormat="0" applyBorder="0" applyAlignment="0" applyProtection="0"/>
    <xf numFmtId="0" fontId="38" fillId="38"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38" fillId="35" borderId="0" applyNumberFormat="0" applyBorder="0" applyAlignment="0" applyProtection="0"/>
    <xf numFmtId="0" fontId="38" fillId="34"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38" fillId="31" borderId="0" applyNumberFormat="0" applyBorder="0" applyAlignment="0" applyProtection="0"/>
    <xf numFmtId="0" fontId="1" fillId="0" borderId="37" applyNumberFormat="0" applyFill="0" applyAlignment="0" applyProtection="0"/>
    <xf numFmtId="0" fontId="37" fillId="0" borderId="0" applyNumberFormat="0" applyFill="0" applyBorder="0" applyAlignment="0" applyProtection="0"/>
    <xf numFmtId="0" fontId="4" fillId="30" borderId="36" applyNumberFormat="0" applyFont="0" applyAlignment="0" applyProtection="0"/>
    <xf numFmtId="0" fontId="23" fillId="0" borderId="0" applyNumberFormat="0" applyFill="0" applyBorder="0" applyAlignment="0" applyProtection="0"/>
    <xf numFmtId="0" fontId="36" fillId="29" borderId="35" applyNumberFormat="0" applyAlignment="0" applyProtection="0"/>
    <xf numFmtId="0" fontId="35" fillId="0" borderId="34" applyNumberFormat="0" applyFill="0" applyAlignment="0" applyProtection="0"/>
    <xf numFmtId="0" fontId="34" fillId="28" borderId="32" applyNumberFormat="0" applyAlignment="0" applyProtection="0"/>
    <xf numFmtId="0" fontId="33" fillId="28" borderId="33" applyNumberFormat="0" applyAlignment="0" applyProtection="0"/>
    <xf numFmtId="0" fontId="32" fillId="27" borderId="32" applyNumberFormat="0" applyAlignment="0" applyProtection="0"/>
    <xf numFmtId="0" fontId="31" fillId="26" borderId="0" applyNumberFormat="0" applyBorder="0" applyAlignment="0" applyProtection="0"/>
    <xf numFmtId="0" fontId="30" fillId="25" borderId="0" applyNumberFormat="0" applyBorder="0" applyAlignment="0" applyProtection="0"/>
    <xf numFmtId="0" fontId="29" fillId="24" borderId="0" applyNumberFormat="0" applyBorder="0" applyAlignment="0" applyProtection="0"/>
    <xf numFmtId="0" fontId="28" fillId="0" borderId="0" applyNumberFormat="0" applyFill="0" applyBorder="0" applyAlignment="0" applyProtection="0"/>
    <xf numFmtId="0" fontId="28" fillId="0" borderId="31" applyNumberFormat="0" applyFill="0" applyAlignment="0" applyProtection="0"/>
    <xf numFmtId="0" fontId="27" fillId="0" borderId="30" applyNumberFormat="0" applyFill="0" applyAlignment="0" applyProtection="0"/>
    <xf numFmtId="0" fontId="26" fillId="0" borderId="29" applyNumberFormat="0" applyFill="0" applyAlignment="0" applyProtection="0"/>
    <xf numFmtId="0" fontId="25" fillId="0" borderId="0" applyNumberFormat="0" applyFill="0" applyBorder="0" applyAlignment="0" applyProtection="0"/>
    <xf numFmtId="0" fontId="39" fillId="0" borderId="0"/>
    <xf numFmtId="164" fontId="39" fillId="0" borderId="0" applyFont="0" applyFill="0" applyBorder="0" applyAlignment="0" applyProtection="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applyFont="0" applyFill="0" applyBorder="0" applyAlignment="0" applyProtection="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164" fontId="3" fillId="0" borderId="0" applyFont="0" applyFill="0" applyBorder="0" applyAlignment="0" applyProtection="0"/>
    <xf numFmtId="0" fontId="4" fillId="0" borderId="0"/>
    <xf numFmtId="0" fontId="3" fillId="0" borderId="0"/>
    <xf numFmtId="0" fontId="39" fillId="0" borderId="0"/>
    <xf numFmtId="164" fontId="39"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3"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164" fontId="40" fillId="0" borderId="0" applyFont="0" applyFill="0" applyBorder="0" applyAlignment="0" applyProtection="0"/>
    <xf numFmtId="0" fontId="40" fillId="0" borderId="0"/>
    <xf numFmtId="164" fontId="40"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9" fontId="4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54" borderId="0" applyNumberFormat="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5" fillId="30" borderId="3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41" fillId="0" borderId="0"/>
    <xf numFmtId="164" fontId="41" fillId="0" borderId="0" applyFont="0" applyFill="0" applyBorder="0" applyAlignment="0" applyProtection="0"/>
    <xf numFmtId="0" fontId="41" fillId="0" borderId="0"/>
    <xf numFmtId="164" fontId="41" fillId="0" borderId="0" applyFont="0" applyFill="0" applyBorder="0" applyAlignment="0" applyProtection="0"/>
    <xf numFmtId="0" fontId="41" fillId="0" borderId="0"/>
    <xf numFmtId="9" fontId="41"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42" fillId="0" borderId="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0" fillId="25" borderId="0" applyNumberFormat="0" applyBorder="0" applyAlignment="0" applyProtection="0"/>
    <xf numFmtId="0" fontId="34" fillId="28" borderId="32" applyNumberFormat="0" applyAlignment="0" applyProtection="0"/>
    <xf numFmtId="0" fontId="36" fillId="29" borderId="35" applyNumberFormat="0" applyAlignment="0" applyProtection="0"/>
    <xf numFmtId="0" fontId="37" fillId="0" borderId="0" applyNumberFormat="0" applyFill="0" applyBorder="0" applyAlignment="0" applyProtection="0"/>
    <xf numFmtId="0" fontId="29" fillId="24" borderId="0" applyNumberFormat="0" applyBorder="0" applyAlignment="0" applyProtection="0"/>
    <xf numFmtId="0" fontId="26" fillId="0" borderId="29" applyNumberFormat="0" applyFill="0" applyAlignment="0" applyProtection="0"/>
    <xf numFmtId="0" fontId="27" fillId="0" borderId="30" applyNumberFormat="0" applyFill="0" applyAlignment="0" applyProtection="0"/>
    <xf numFmtId="0" fontId="28" fillId="0" borderId="31" applyNumberFormat="0" applyFill="0" applyAlignment="0" applyProtection="0"/>
    <xf numFmtId="0" fontId="28" fillId="0" borderId="0" applyNumberFormat="0" applyFill="0" applyBorder="0" applyAlignment="0" applyProtection="0"/>
    <xf numFmtId="0" fontId="32" fillId="27" borderId="32" applyNumberFormat="0" applyAlignment="0" applyProtection="0"/>
    <xf numFmtId="0" fontId="35" fillId="0" borderId="34" applyNumberFormat="0" applyFill="0" applyAlignment="0" applyProtection="0"/>
    <xf numFmtId="0" fontId="31" fillId="26" borderId="0" applyNumberFormat="0" applyBorder="0" applyAlignment="0" applyProtection="0"/>
    <xf numFmtId="0" fontId="43" fillId="0" borderId="0"/>
    <xf numFmtId="0" fontId="5" fillId="23" borderId="23" applyNumberFormat="0" applyFont="0" applyAlignment="0" applyProtection="0"/>
    <xf numFmtId="0" fontId="5" fillId="30" borderId="36" applyNumberFormat="0" applyFont="0" applyAlignment="0" applyProtection="0"/>
    <xf numFmtId="0" fontId="33" fillId="28" borderId="33" applyNumberFormat="0" applyAlignment="0" applyProtection="0"/>
    <xf numFmtId="43" fontId="43" fillId="0" borderId="0" applyFont="0" applyFill="0" applyBorder="0" applyAlignment="0" applyProtection="0"/>
    <xf numFmtId="0" fontId="25" fillId="0" borderId="0" applyNumberFormat="0" applyFill="0" applyBorder="0" applyAlignment="0" applyProtection="0"/>
    <xf numFmtId="0" fontId="23" fillId="0" borderId="0" applyNumberForma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 fillId="0" borderId="0" applyFont="0" applyFill="0" applyBorder="0" applyAlignment="0" applyProtection="0"/>
    <xf numFmtId="0" fontId="3" fillId="23" borderId="23" applyNumberFormat="0" applyFont="0" applyAlignment="0" applyProtection="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3" fillId="23" borderId="2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0" applyNumberFormat="0" applyBorder="0" applyAlignment="0" applyProtection="0"/>
    <xf numFmtId="0" fontId="4"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0" applyNumberFormat="0" applyBorder="0" applyAlignment="0" applyProtection="0"/>
    <xf numFmtId="0" fontId="4" fillId="0" borderId="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6"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0" applyNumberFormat="0" applyBorder="0" applyAlignment="0" applyProtection="0"/>
    <xf numFmtId="0" fontId="4" fillId="0" borderId="0"/>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23" borderId="2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36" applyNumberFormat="0" applyFont="0" applyAlignment="0" applyProtection="0"/>
    <xf numFmtId="0" fontId="4" fillId="0" borderId="0"/>
    <xf numFmtId="0" fontId="4" fillId="32" borderId="0" applyNumberFormat="0" applyBorder="0" applyAlignment="0" applyProtection="0"/>
    <xf numFmtId="0" fontId="4" fillId="33" borderId="0" applyNumberFormat="0" applyBorder="0" applyAlignment="0" applyProtection="0"/>
    <xf numFmtId="0" fontId="4" fillId="0" borderId="0"/>
    <xf numFmtId="0" fontId="4" fillId="36"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44" borderId="0" applyNumberFormat="0" applyBorder="0" applyAlignment="0" applyProtection="0"/>
    <xf numFmtId="0" fontId="4" fillId="45" borderId="0" applyNumberFormat="0" applyBorder="0" applyAlignment="0" applyProtection="0"/>
    <xf numFmtId="0" fontId="4" fillId="0" borderId="0"/>
    <xf numFmtId="0" fontId="4" fillId="0" borderId="0"/>
    <xf numFmtId="0" fontId="4" fillId="48" borderId="0" applyNumberFormat="0" applyBorder="0" applyAlignment="0" applyProtection="0"/>
    <xf numFmtId="0" fontId="4" fillId="49" borderId="0" applyNumberFormat="0" applyBorder="0" applyAlignment="0" applyProtection="0"/>
    <xf numFmtId="164" fontId="4" fillId="0" borderId="0" applyFont="0" applyFill="0" applyBorder="0" applyAlignment="0" applyProtection="0"/>
    <xf numFmtId="0" fontId="4" fillId="0" borderId="0"/>
    <xf numFmtId="0" fontId="4" fillId="52" borderId="0" applyNumberFormat="0" applyBorder="0" applyAlignment="0" applyProtection="0"/>
    <xf numFmtId="0" fontId="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3" borderId="0" applyNumberFormat="0" applyBorder="0" applyAlignment="0" applyProtection="0"/>
    <xf numFmtId="0" fontId="4" fillId="52" borderId="0" applyNumberFormat="0" applyBorder="0" applyAlignment="0" applyProtection="0"/>
    <xf numFmtId="0" fontId="4" fillId="49" borderId="0" applyNumberFormat="0" applyBorder="0" applyAlignment="0" applyProtection="0"/>
    <xf numFmtId="0" fontId="4" fillId="48" borderId="0" applyNumberFormat="0" applyBorder="0" applyAlignment="0" applyProtection="0"/>
    <xf numFmtId="0" fontId="4" fillId="45"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36" applyNumberFormat="0" applyFont="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45" fillId="0" borderId="0" applyNumberFormat="0" applyFill="0" applyBorder="0" applyAlignment="0" applyProtection="0">
      <alignment vertical="top"/>
      <protection locked="0"/>
    </xf>
    <xf numFmtId="166" fontId="3" fillId="0" borderId="0" applyFont="0" applyFill="0" applyBorder="0" applyAlignment="0" applyProtection="0"/>
    <xf numFmtId="0" fontId="4" fillId="30" borderId="36"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xf numFmtId="166" fontId="3" fillId="0" borderId="0" applyFont="0" applyFill="0" applyBorder="0" applyAlignment="0" applyProtection="0"/>
    <xf numFmtId="0" fontId="46" fillId="0" borderId="0">
      <alignment vertical="top"/>
    </xf>
    <xf numFmtId="0" fontId="5" fillId="0" borderId="0"/>
    <xf numFmtId="0" fontId="3" fillId="0" borderId="0" applyNumberFormat="0"/>
    <xf numFmtId="43"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69" fontId="4"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4" fillId="0" borderId="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50" borderId="0" applyNumberFormat="0" applyBorder="0" applyAlignment="0" applyProtection="0"/>
    <xf numFmtId="0" fontId="29" fillId="24" borderId="0" applyNumberFormat="0" applyBorder="0" applyAlignment="0" applyProtection="0"/>
    <xf numFmtId="0" fontId="34" fillId="28" borderId="32" applyNumberFormat="0" applyAlignment="0" applyProtection="0"/>
    <xf numFmtId="0" fontId="36" fillId="29" borderId="35" applyNumberFormat="0" applyAlignment="0" applyProtection="0"/>
    <xf numFmtId="0" fontId="35" fillId="0" borderId="34" applyNumberFormat="0" applyFill="0" applyAlignment="0" applyProtection="0"/>
    <xf numFmtId="0" fontId="38" fillId="31"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2" fillId="27" borderId="32" applyNumberFormat="0" applyAlignment="0" applyProtection="0"/>
    <xf numFmtId="172" fontId="3" fillId="0" borderId="0" applyFont="0" applyFill="0" applyBorder="0" applyAlignment="0" applyProtection="0"/>
    <xf numFmtId="0" fontId="30" fillId="25" borderId="0" applyNumberFormat="0" applyBorder="0" applyAlignment="0" applyProtection="0"/>
    <xf numFmtId="0" fontId="31" fillId="26" borderId="0" applyNumberFormat="0" applyBorder="0" applyAlignment="0" applyProtection="0"/>
    <xf numFmtId="0" fontId="33" fillId="28" borderId="33" applyNumberFormat="0" applyAlignment="0" applyProtection="0"/>
    <xf numFmtId="164" fontId="3" fillId="0" borderId="0" applyFont="0" applyFill="0" applyBorder="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1" fillId="0" borderId="37" applyNumberFormat="0" applyFill="0" applyAlignment="0" applyProtection="0"/>
    <xf numFmtId="172" fontId="3" fillId="0" borderId="0" applyFont="0" applyFill="0" applyBorder="0" applyAlignment="0" applyProtection="0"/>
    <xf numFmtId="173" fontId="50" fillId="0" borderId="0" applyBorder="0" applyProtection="0"/>
    <xf numFmtId="0" fontId="51" fillId="0" borderId="0" applyNumberFormat="0" applyBorder="0" applyProtection="0"/>
    <xf numFmtId="0" fontId="4"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172" fontId="3" fillId="0" borderId="0" applyFont="0" applyFill="0" applyBorder="0" applyAlignment="0" applyProtection="0"/>
    <xf numFmtId="164" fontId="3" fillId="0" borderId="0" applyFont="0" applyFill="0" applyBorder="0" applyAlignment="0" applyProtection="0"/>
    <xf numFmtId="0" fontId="4" fillId="0" borderId="0"/>
    <xf numFmtId="0" fontId="4" fillId="30" borderId="36" applyNumberFormat="0" applyFont="0" applyAlignment="0" applyProtection="0"/>
    <xf numFmtId="0" fontId="4" fillId="0" borderId="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3" borderId="0" applyNumberFormat="0" applyBorder="0" applyAlignment="0" applyProtection="0"/>
    <xf numFmtId="0" fontId="4" fillId="52" borderId="0" applyNumberFormat="0" applyBorder="0" applyAlignment="0" applyProtection="0"/>
    <xf numFmtId="0" fontId="4" fillId="49" borderId="0" applyNumberFormat="0" applyBorder="0" applyAlignment="0" applyProtection="0"/>
    <xf numFmtId="0" fontId="4" fillId="48" borderId="0" applyNumberFormat="0" applyBorder="0" applyAlignment="0" applyProtection="0"/>
    <xf numFmtId="0" fontId="4" fillId="45"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3" borderId="0" applyNumberFormat="0" applyBorder="0" applyAlignment="0" applyProtection="0"/>
    <xf numFmtId="0" fontId="4" fillId="32" borderId="0" applyNumberFormat="0" applyBorder="0" applyAlignment="0" applyProtection="0"/>
    <xf numFmtId="0" fontId="4" fillId="30" borderId="3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36" applyNumberFormat="0" applyFont="0" applyAlignment="0" applyProtection="0"/>
    <xf numFmtId="0" fontId="4" fillId="30" borderId="36" applyNumberFormat="0" applyFont="0" applyAlignment="0" applyProtection="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172" fontId="3" fillId="0" borderId="0" applyFont="0" applyFill="0" applyBorder="0" applyAlignment="0" applyProtection="0"/>
    <xf numFmtId="164" fontId="3" fillId="0" borderId="0" applyFont="0" applyFill="0" applyBorder="0" applyAlignment="0" applyProtection="0"/>
    <xf numFmtId="0" fontId="4" fillId="0" borderId="0"/>
    <xf numFmtId="0" fontId="4" fillId="30" borderId="36" applyNumberFormat="0" applyFont="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5" fillId="0" borderId="0" applyNumberFormat="0" applyFill="0" applyBorder="0" applyAlignment="0" applyProtection="0"/>
    <xf numFmtId="164" fontId="3" fillId="0" borderId="0" applyFont="0" applyFill="0" applyBorder="0" applyAlignment="0" applyProtection="0"/>
    <xf numFmtId="0" fontId="6" fillId="13" borderId="0" applyNumberFormat="0" applyBorder="0" applyAlignment="0" applyProtection="0"/>
    <xf numFmtId="0" fontId="3" fillId="0" borderId="0"/>
    <xf numFmtId="0" fontId="10" fillId="0" borderId="22" applyNumberFormat="0" applyFill="0" applyAlignment="0" applyProtection="0"/>
    <xf numFmtId="164" fontId="3" fillId="0" borderId="0" applyFont="0" applyFill="0" applyBorder="0" applyAlignment="0" applyProtection="0"/>
    <xf numFmtId="0" fontId="5" fillId="11" borderId="0" applyNumberFormat="0" applyBorder="0" applyAlignment="0" applyProtection="0"/>
    <xf numFmtId="0" fontId="5" fillId="3" borderId="0" applyNumberFormat="0" applyBorder="0" applyAlignment="0" applyProtection="0"/>
    <xf numFmtId="0" fontId="21" fillId="0" borderId="28" applyNumberFormat="0" applyFill="0" applyAlignment="0" applyProtection="0"/>
    <xf numFmtId="0" fontId="6" fillId="20" borderId="0" applyNumberFormat="0" applyBorder="0" applyAlignment="0" applyProtection="0"/>
    <xf numFmtId="0" fontId="5" fillId="9" borderId="0" applyNumberFormat="0" applyBorder="0" applyAlignment="0" applyProtection="0"/>
    <xf numFmtId="0" fontId="6" fillId="19" borderId="0" applyNumberFormat="0" applyBorder="0" applyAlignment="0" applyProtection="0"/>
    <xf numFmtId="164" fontId="3" fillId="0" borderId="0" applyFont="0" applyFill="0" applyBorder="0" applyAlignment="0" applyProtection="0"/>
    <xf numFmtId="0" fontId="5" fillId="5" borderId="0" applyNumberFormat="0" applyBorder="0" applyAlignment="0" applyProtection="0"/>
    <xf numFmtId="164" fontId="3" fillId="0" borderId="0" applyFont="0" applyFill="0" applyBorder="0" applyAlignment="0" applyProtection="0"/>
    <xf numFmtId="0" fontId="14" fillId="16" borderId="24" applyNumberFormat="0" applyAlignment="0" applyProtection="0"/>
    <xf numFmtId="0" fontId="9" fillId="17" borderId="21" applyNumberFormat="0" applyAlignment="0" applyProtection="0"/>
    <xf numFmtId="0" fontId="10" fillId="0" borderId="22" applyNumberFormat="0" applyFill="0" applyAlignment="0" applyProtection="0"/>
    <xf numFmtId="0" fontId="5" fillId="8" borderId="0" applyNumberFormat="0" applyBorder="0" applyAlignment="0" applyProtection="0"/>
    <xf numFmtId="0" fontId="6" fillId="14" borderId="0" applyNumberFormat="0" applyBorder="0" applyAlignment="0" applyProtection="0"/>
    <xf numFmtId="0" fontId="7" fillId="4" borderId="0" applyNumberFormat="0" applyBorder="0" applyAlignment="0" applyProtection="0"/>
    <xf numFmtId="0" fontId="8" fillId="16" borderId="20" applyNumberFormat="0" applyAlignment="0" applyProtection="0"/>
    <xf numFmtId="0" fontId="5" fillId="11" borderId="0" applyNumberFormat="0" applyBorder="0" applyAlignment="0" applyProtection="0"/>
    <xf numFmtId="0" fontId="13" fillId="22" borderId="0" applyNumberFormat="0" applyBorder="0" applyAlignment="0" applyProtection="0"/>
    <xf numFmtId="0" fontId="16" fillId="0" borderId="0" applyNumberFormat="0" applyFill="0" applyBorder="0" applyAlignment="0" applyProtection="0"/>
    <xf numFmtId="0" fontId="11" fillId="7" borderId="20" applyNumberFormat="0" applyAlignment="0" applyProtection="0"/>
    <xf numFmtId="0" fontId="6" fillId="18" borderId="0" applyNumberFormat="0" applyBorder="0" applyAlignment="0" applyProtection="0"/>
    <xf numFmtId="0" fontId="15" fillId="0" borderId="0" applyNumberFormat="0" applyFill="0" applyBorder="0" applyAlignment="0" applyProtection="0"/>
    <xf numFmtId="0" fontId="6" fillId="19" borderId="0" applyNumberFormat="0" applyBorder="0" applyAlignment="0" applyProtection="0"/>
    <xf numFmtId="0" fontId="3" fillId="0" borderId="0"/>
    <xf numFmtId="0" fontId="6" fillId="12" borderId="0" applyNumberFormat="0" applyBorder="0" applyAlignment="0" applyProtection="0"/>
    <xf numFmtId="0" fontId="6" fillId="21" borderId="0" applyNumberFormat="0" applyBorder="0" applyAlignment="0" applyProtection="0"/>
    <xf numFmtId="164" fontId="3"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12" fillId="3" borderId="0" applyNumberFormat="0" applyBorder="0" applyAlignment="0" applyProtection="0"/>
    <xf numFmtId="0" fontId="3" fillId="23" borderId="23" applyNumberFormat="0" applyFont="0" applyAlignment="0" applyProtection="0"/>
    <xf numFmtId="164" fontId="3" fillId="0" borderId="0" applyFont="0" applyFill="0" applyBorder="0" applyAlignment="0" applyProtection="0"/>
    <xf numFmtId="0" fontId="3" fillId="0" borderId="0"/>
    <xf numFmtId="0" fontId="3" fillId="0" borderId="0"/>
    <xf numFmtId="0" fontId="4" fillId="30" borderId="36" applyNumberFormat="0" applyFont="0" applyAlignment="0" applyProtection="0"/>
    <xf numFmtId="0" fontId="4" fillId="30" borderId="36" applyNumberFormat="0" applyFont="0" applyAlignment="0" applyProtection="0"/>
    <xf numFmtId="9" fontId="3" fillId="0" borderId="0" applyFont="0" applyFill="0" applyBorder="0" applyAlignment="0" applyProtection="0"/>
    <xf numFmtId="9" fontId="43" fillId="0" borderId="0" applyFont="0" applyFill="0" applyBorder="0" applyAlignment="0" applyProtection="0"/>
    <xf numFmtId="0" fontId="3" fillId="0" borderId="0"/>
    <xf numFmtId="0" fontId="6" fillId="9" borderId="0" applyNumberFormat="0" applyBorder="0" applyAlignment="0" applyProtection="0"/>
    <xf numFmtId="0" fontId="3" fillId="0" borderId="0"/>
    <xf numFmtId="0" fontId="6" fillId="14" borderId="0" applyNumberFormat="0" applyBorder="0" applyAlignment="0" applyProtection="0"/>
    <xf numFmtId="164" fontId="3" fillId="0" borderId="0" applyFont="0" applyFill="0" applyBorder="0" applyAlignment="0" applyProtection="0"/>
    <xf numFmtId="0" fontId="6" fillId="12" borderId="0" applyNumberFormat="0" applyBorder="0" applyAlignment="0" applyProtection="0"/>
    <xf numFmtId="0" fontId="7" fillId="4" borderId="0" applyNumberFormat="0" applyBorder="0" applyAlignment="0" applyProtection="0"/>
    <xf numFmtId="0" fontId="3" fillId="0" borderId="0"/>
    <xf numFmtId="0" fontId="5" fillId="8" borderId="0" applyNumberFormat="0" applyBorder="0" applyAlignment="0" applyProtection="0"/>
    <xf numFmtId="0" fontId="4" fillId="0" borderId="0"/>
    <xf numFmtId="0" fontId="5" fillId="6" borderId="0" applyNumberFormat="0" applyBorder="0" applyAlignment="0" applyProtection="0"/>
    <xf numFmtId="0" fontId="6" fillId="21" borderId="0" applyNumberFormat="0" applyBorder="0" applyAlignment="0" applyProtection="0"/>
    <xf numFmtId="0" fontId="12" fillId="3" borderId="0" applyNumberFormat="0" applyBorder="0" applyAlignment="0" applyProtection="0"/>
    <xf numFmtId="0" fontId="13" fillId="22" borderId="0" applyNumberFormat="0" applyBorder="0" applyAlignment="0" applyProtection="0"/>
    <xf numFmtId="0" fontId="3" fillId="23" borderId="23" applyNumberFormat="0" applyFont="0" applyAlignment="0" applyProtection="0"/>
    <xf numFmtId="9" fontId="3" fillId="0" borderId="0" applyFont="0" applyFill="0" applyBorder="0" applyAlignment="0" applyProtection="0"/>
    <xf numFmtId="164" fontId="3" fillId="0" borderId="0" applyFont="0" applyFill="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4" fillId="30" borderId="36" applyNumberFormat="0" applyFont="0" applyAlignment="0" applyProtection="0"/>
    <xf numFmtId="0" fontId="5" fillId="8" borderId="0" applyNumberFormat="0" applyBorder="0" applyAlignment="0" applyProtection="0"/>
    <xf numFmtId="0" fontId="5" fillId="5" borderId="0" applyNumberFormat="0" applyBorder="0" applyAlignment="0" applyProtection="0"/>
    <xf numFmtId="0" fontId="3" fillId="0" borderId="0"/>
    <xf numFmtId="0" fontId="5" fillId="7" borderId="0" applyNumberFormat="0" applyBorder="0" applyAlignment="0" applyProtection="0"/>
    <xf numFmtId="0" fontId="21" fillId="0" borderId="28" applyNumberFormat="0" applyFill="0" applyAlignment="0" applyProtection="0"/>
    <xf numFmtId="0" fontId="3" fillId="0" borderId="0"/>
    <xf numFmtId="164" fontId="3" fillId="0" borderId="0" applyFont="0" applyFill="0" applyBorder="0" applyAlignment="0" applyProtection="0"/>
    <xf numFmtId="0" fontId="3" fillId="0" borderId="0"/>
    <xf numFmtId="0" fontId="5" fillId="9" borderId="0" applyNumberFormat="0" applyBorder="0" applyAlignment="0" applyProtection="0"/>
    <xf numFmtId="0" fontId="6" fillId="9" borderId="0" applyNumberFormat="0" applyBorder="0" applyAlignment="0" applyProtection="0"/>
    <xf numFmtId="0" fontId="14" fillId="16" borderId="24" applyNumberFormat="0" applyAlignment="0" applyProtection="0"/>
    <xf numFmtId="9" fontId="3" fillId="0" borderId="0" applyFont="0" applyFill="0" applyBorder="0" applyAlignment="0" applyProtection="0"/>
    <xf numFmtId="0" fontId="6" fillId="20" borderId="0" applyNumberFormat="0" applyBorder="0" applyAlignment="0" applyProtection="0"/>
    <xf numFmtId="164" fontId="3" fillId="0" borderId="0" applyFont="0" applyFill="0" applyBorder="0" applyAlignment="0" applyProtection="0"/>
    <xf numFmtId="0" fontId="5" fillId="5" borderId="0" applyNumberFormat="0" applyBorder="0" applyAlignment="0" applyProtection="0"/>
    <xf numFmtId="0" fontId="4" fillId="30" borderId="36" applyNumberFormat="0" applyFont="0" applyAlignment="0" applyProtection="0"/>
    <xf numFmtId="164" fontId="3" fillId="0" borderId="0" applyFont="0" applyFill="0" applyBorder="0" applyAlignment="0" applyProtection="0"/>
    <xf numFmtId="0" fontId="8" fillId="16" borderId="20" applyNumberFormat="0" applyAlignment="0" applyProtection="0"/>
    <xf numFmtId="0" fontId="4" fillId="30" borderId="36" applyNumberFormat="0" applyFont="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9" fillId="17" borderId="21" applyNumberFormat="0" applyAlignment="0" applyProtection="0"/>
    <xf numFmtId="0" fontId="11" fillId="7" borderId="20" applyNumberFormat="0" applyAlignment="0" applyProtection="0"/>
    <xf numFmtId="0" fontId="4" fillId="30" borderId="36" applyNumberFormat="0" applyFont="0" applyAlignment="0" applyProtection="0"/>
    <xf numFmtId="43"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6" fillId="18" borderId="0" applyNumberFormat="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6" fillId="14" borderId="0" applyNumberFormat="0" applyBorder="0" applyAlignment="0" applyProtection="0"/>
    <xf numFmtId="0" fontId="5" fillId="8" borderId="0" applyNumberFormat="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4" fillId="30" borderId="36" applyNumberFormat="0" applyFont="0" applyAlignment="0" applyProtection="0"/>
    <xf numFmtId="0" fontId="4" fillId="30" borderId="36" applyNumberFormat="0" applyFont="0" applyAlignment="0" applyProtection="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50" borderId="0" applyNumberFormat="0" applyBorder="0" applyAlignment="0" applyProtection="0"/>
    <xf numFmtId="0" fontId="29" fillId="24" borderId="0" applyNumberFormat="0" applyBorder="0" applyAlignment="0" applyProtection="0"/>
    <xf numFmtId="0" fontId="34" fillId="28" borderId="32" applyNumberFormat="0" applyAlignment="0" applyProtection="0"/>
    <xf numFmtId="0" fontId="36" fillId="29" borderId="35" applyNumberFormat="0" applyAlignment="0" applyProtection="0"/>
    <xf numFmtId="0" fontId="35" fillId="0" borderId="34" applyNumberFormat="0" applyFill="0" applyAlignment="0" applyProtection="0"/>
    <xf numFmtId="0" fontId="38" fillId="31"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2" fillId="27" borderId="32" applyNumberFormat="0" applyAlignment="0" applyProtection="0"/>
    <xf numFmtId="0" fontId="30" fillId="25" borderId="0" applyNumberFormat="0" applyBorder="0" applyAlignment="0" applyProtection="0"/>
    <xf numFmtId="0" fontId="31" fillId="26" borderId="0" applyNumberFormat="0" applyBorder="0" applyAlignment="0" applyProtection="0"/>
    <xf numFmtId="0" fontId="33" fillId="28" borderId="33" applyNumberFormat="0" applyAlignment="0" applyProtection="0"/>
    <xf numFmtId="164" fontId="3" fillId="0" borderId="0" applyFont="0" applyFill="0" applyBorder="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1" fillId="0" borderId="37" applyNumberFormat="0" applyFill="0" applyAlignment="0" applyProtection="0"/>
    <xf numFmtId="0" fontId="4"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28"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4" fillId="16" borderId="24" applyNumberFormat="0" applyAlignment="0" applyProtection="0"/>
    <xf numFmtId="0" fontId="3" fillId="23" borderId="23" applyNumberFormat="0" applyFont="0" applyAlignment="0" applyProtection="0"/>
    <xf numFmtId="0" fontId="13" fillId="22" borderId="0" applyNumberFormat="0" applyBorder="0" applyAlignment="0" applyProtection="0"/>
    <xf numFmtId="0" fontId="12" fillId="3" borderId="0" applyNumberFormat="0" applyBorder="0" applyAlignment="0" applyProtection="0"/>
    <xf numFmtId="0" fontId="11" fillId="7" borderId="20" applyNumberFormat="0" applyAlignment="0" applyProtection="0"/>
    <xf numFmtId="0" fontId="6" fillId="2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10" fillId="0" borderId="22" applyNumberFormat="0" applyFill="0" applyAlignment="0" applyProtection="0"/>
    <xf numFmtId="0" fontId="9" fillId="17" borderId="21" applyNumberFormat="0" applyAlignment="0" applyProtection="0"/>
    <xf numFmtId="0" fontId="8" fillId="16" borderId="20" applyNumberFormat="0" applyAlignment="0" applyProtection="0"/>
    <xf numFmtId="0" fontId="7" fillId="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16" fillId="0" borderId="0" applyNumberFormat="0" applyFill="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0" borderId="0"/>
    <xf numFmtId="0" fontId="4" fillId="30" borderId="36" applyNumberFormat="0" applyFont="0" applyAlignment="0" applyProtection="0"/>
    <xf numFmtId="9" fontId="43" fillId="0" borderId="0" applyFont="0" applyFill="0" applyBorder="0" applyAlignment="0" applyProtection="0"/>
    <xf numFmtId="43" fontId="43"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9" fontId="43" fillId="0" borderId="0" applyFont="0" applyFill="0" applyBorder="0" applyAlignment="0" applyProtection="0"/>
    <xf numFmtId="43" fontId="5" fillId="0" borderId="0" applyFont="0" applyFill="0" applyBorder="0" applyAlignment="0" applyProtection="0"/>
    <xf numFmtId="0" fontId="3" fillId="0" borderId="0"/>
    <xf numFmtId="0" fontId="5" fillId="2" borderId="0" applyNumberFormat="0" applyBorder="0" applyAlignment="0" applyProtection="0"/>
    <xf numFmtId="164" fontId="3" fillId="0" borderId="0" applyFont="0" applyFill="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164"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0" fontId="3" fillId="0" borderId="0"/>
    <xf numFmtId="174" fontId="3" fillId="0" borderId="0" applyFill="0" applyBorder="0" applyAlignment="0" applyProtection="0"/>
    <xf numFmtId="0" fontId="55" fillId="0" borderId="0" applyNumberFormat="0" applyFill="0" applyBorder="0" applyAlignment="0" applyProtection="0"/>
    <xf numFmtId="0" fontId="25" fillId="0" borderId="0" applyNumberFormat="0" applyFill="0" applyBorder="0" applyAlignment="0" applyProtection="0"/>
    <xf numFmtId="177" fontId="3" fillId="0" borderId="0" applyFill="0" applyBorder="0" applyAlignment="0" applyProtection="0"/>
    <xf numFmtId="177" fontId="3" fillId="0" borderId="0" applyFill="0" applyBorder="0" applyAlignment="0" applyProtection="0"/>
    <xf numFmtId="164" fontId="4" fillId="0" borderId="0" applyFont="0" applyFill="0" applyBorder="0" applyAlignment="0" applyProtection="0"/>
    <xf numFmtId="177" fontId="3" fillId="0" borderId="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0" fontId="4" fillId="0" borderId="0"/>
    <xf numFmtId="0" fontId="55" fillId="0" borderId="0" applyNumberFormat="0" applyFill="0" applyBorder="0" applyAlignment="0" applyProtection="0"/>
    <xf numFmtId="0" fontId="25" fillId="0" borderId="0" applyNumberFormat="0" applyFill="0" applyBorder="0" applyAlignment="0" applyProtection="0"/>
    <xf numFmtId="177" fontId="3" fillId="0" borderId="0" applyFill="0" applyBorder="0" applyAlignment="0" applyProtection="0"/>
    <xf numFmtId="164" fontId="4" fillId="0" borderId="0" applyFont="0" applyFill="0" applyBorder="0" applyAlignment="0" applyProtection="0"/>
    <xf numFmtId="43" fontId="5" fillId="0" borderId="0" applyFont="0" applyFill="0" applyBorder="0" applyAlignment="0" applyProtection="0"/>
    <xf numFmtId="0" fontId="4" fillId="0" borderId="0"/>
    <xf numFmtId="43" fontId="3" fillId="0" borderId="0" applyFont="0" applyFill="0" applyBorder="0" applyAlignment="0" applyProtection="0"/>
    <xf numFmtId="178" fontId="3" fillId="0" borderId="0" applyFont="0" applyFill="0" applyBorder="0" applyAlignment="0" applyProtection="0"/>
    <xf numFmtId="0" fontId="46" fillId="0" borderId="0"/>
    <xf numFmtId="0" fontId="43" fillId="0" borderId="0"/>
    <xf numFmtId="164" fontId="43" fillId="0" borderId="0" applyFont="0" applyFill="0" applyBorder="0" applyAlignment="0" applyProtection="0"/>
    <xf numFmtId="164" fontId="43" fillId="0" borderId="0" applyFont="0" applyFill="0" applyBorder="0" applyAlignment="0" applyProtection="0"/>
    <xf numFmtId="164" fontId="57" fillId="0" borderId="0" applyFont="0" applyFill="0" applyBorder="0" applyAlignment="0" applyProtection="0"/>
    <xf numFmtId="181" fontId="58"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50" fillId="0" borderId="0" applyBorder="0" applyProtection="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183" fontId="3" fillId="0" borderId="0" applyFill="0" applyBorder="0" applyAlignment="0" applyProtection="0"/>
    <xf numFmtId="164" fontId="3" fillId="0" borderId="0" applyFill="0" applyBorder="0" applyAlignment="0" applyProtection="0"/>
    <xf numFmtId="0" fontId="3" fillId="0" borderId="0"/>
  </cellStyleXfs>
  <cellXfs count="903">
    <xf numFmtId="0" fontId="0" fillId="0" borderId="0" xfId="0"/>
    <xf numFmtId="0" fontId="1" fillId="0" borderId="0" xfId="0" applyFont="1"/>
    <xf numFmtId="0" fontId="0" fillId="0" borderId="0" xfId="0"/>
    <xf numFmtId="0" fontId="0" fillId="0" borderId="0" xfId="0"/>
    <xf numFmtId="0" fontId="1" fillId="0" borderId="0" xfId="0" applyFont="1" applyFill="1"/>
    <xf numFmtId="0" fontId="0" fillId="0" borderId="0" xfId="0" applyFill="1"/>
    <xf numFmtId="0" fontId="4" fillId="0" borderId="0" xfId="0" applyFont="1" applyFill="1"/>
    <xf numFmtId="0" fontId="23" fillId="0" borderId="0" xfId="0" applyFont="1" applyFill="1"/>
    <xf numFmtId="0" fontId="1" fillId="0" borderId="0" xfId="0" applyFont="1"/>
    <xf numFmtId="0" fontId="0" fillId="0" borderId="0" xfId="0"/>
    <xf numFmtId="0" fontId="1" fillId="0" borderId="0" xfId="0" applyFont="1"/>
    <xf numFmtId="0" fontId="23" fillId="0" borderId="0" xfId="0" applyFont="1" applyFill="1"/>
    <xf numFmtId="0" fontId="0" fillId="0" borderId="0" xfId="0"/>
    <xf numFmtId="0" fontId="4" fillId="0" borderId="0" xfId="0" applyFont="1" applyFill="1"/>
    <xf numFmtId="0" fontId="23" fillId="0" borderId="0" xfId="0" applyFont="1" applyFill="1"/>
    <xf numFmtId="0" fontId="0" fillId="0" borderId="0" xfId="0"/>
    <xf numFmtId="0" fontId="0" fillId="0" borderId="0" xfId="0"/>
    <xf numFmtId="0" fontId="0" fillId="0" borderId="0" xfId="0"/>
    <xf numFmtId="0" fontId="48" fillId="0" borderId="10" xfId="21208" applyFont="1" applyFill="1" applyBorder="1" applyAlignment="1">
      <alignment horizontal="justify" vertical="justify" wrapText="1"/>
    </xf>
    <xf numFmtId="4" fontId="48" fillId="0" borderId="40" xfId="21208" applyNumberFormat="1" applyFont="1" applyFill="1" applyBorder="1" applyAlignment="1">
      <alignment vertical="center" wrapText="1"/>
    </xf>
    <xf numFmtId="49" fontId="44" fillId="0" borderId="50" xfId="21208" applyNumberFormat="1" applyFont="1" applyFill="1" applyBorder="1" applyAlignment="1">
      <alignment horizontal="center" vertical="center" wrapText="1"/>
    </xf>
    <xf numFmtId="4" fontId="44" fillId="0" borderId="46" xfId="21208" applyNumberFormat="1" applyFont="1" applyFill="1" applyBorder="1" applyAlignment="1">
      <alignment vertical="center" wrapText="1"/>
    </xf>
    <xf numFmtId="0" fontId="48" fillId="0" borderId="10" xfId="0" applyFont="1" applyFill="1" applyBorder="1" applyAlignment="1">
      <alignment horizontal="justify" vertical="justify"/>
    </xf>
    <xf numFmtId="0" fontId="44" fillId="0" borderId="49" xfId="0" applyFont="1" applyFill="1" applyBorder="1" applyAlignment="1">
      <alignment horizontal="justify" vertical="justify"/>
    </xf>
    <xf numFmtId="0" fontId="48" fillId="0" borderId="49" xfId="0" applyFont="1" applyFill="1" applyBorder="1" applyAlignment="1">
      <alignment horizontal="justify" vertical="justify"/>
    </xf>
    <xf numFmtId="0" fontId="44" fillId="0" borderId="16" xfId="0" applyFont="1" applyFill="1" applyBorder="1" applyAlignment="1">
      <alignment horizontal="center"/>
    </xf>
    <xf numFmtId="0" fontId="44" fillId="0" borderId="1" xfId="0" applyFont="1" applyFill="1" applyBorder="1" applyAlignment="1">
      <alignment horizontal="center"/>
    </xf>
    <xf numFmtId="4" fontId="44" fillId="0" borderId="2" xfId="0" applyNumberFormat="1" applyFont="1" applyFill="1" applyBorder="1"/>
    <xf numFmtId="0" fontId="44" fillId="0" borderId="55" xfId="0" applyFont="1" applyFill="1" applyBorder="1" applyAlignment="1">
      <alignment horizontal="center"/>
    </xf>
    <xf numFmtId="0" fontId="44" fillId="0" borderId="49" xfId="0" applyFont="1" applyFill="1" applyBorder="1" applyAlignment="1">
      <alignment horizontal="center"/>
    </xf>
    <xf numFmtId="4" fontId="44" fillId="0" borderId="56" xfId="0" applyNumberFormat="1" applyFont="1" applyFill="1" applyBorder="1"/>
    <xf numFmtId="0" fontId="48" fillId="0" borderId="40" xfId="21208" applyFont="1" applyFill="1" applyBorder="1" applyAlignment="1">
      <alignment horizontal="justify" vertical="justify" wrapText="1"/>
    </xf>
    <xf numFmtId="49" fontId="44" fillId="0" borderId="16" xfId="21208" applyNumberFormat="1" applyFont="1" applyFill="1" applyBorder="1" applyAlignment="1">
      <alignment horizontal="center" vertical="center" wrapText="1"/>
    </xf>
    <xf numFmtId="49" fontId="44" fillId="0" borderId="48" xfId="21210" applyNumberFormat="1" applyFont="1" applyFill="1" applyBorder="1" applyAlignment="1">
      <alignment horizontal="center" vertical="center" wrapText="1"/>
    </xf>
    <xf numFmtId="49" fontId="44" fillId="0" borderId="50" xfId="21210" applyNumberFormat="1" applyFont="1" applyFill="1" applyBorder="1" applyAlignment="1">
      <alignment horizontal="center" vertical="center" wrapText="1"/>
    </xf>
    <xf numFmtId="0" fontId="48" fillId="0" borderId="49" xfId="21208" applyFont="1" applyFill="1" applyBorder="1" applyAlignment="1">
      <alignment horizontal="justify" vertical="justify" wrapText="1"/>
    </xf>
    <xf numFmtId="2" fontId="48" fillId="0" borderId="10" xfId="0" applyNumberFormat="1" applyFont="1" applyFill="1" applyBorder="1" applyAlignment="1">
      <alignment horizontal="justify" vertical="justify"/>
    </xf>
    <xf numFmtId="2" fontId="48" fillId="0" borderId="49" xfId="0" applyNumberFormat="1" applyFont="1" applyFill="1" applyBorder="1" applyAlignment="1">
      <alignment horizontal="justify" vertical="justify"/>
    </xf>
    <xf numFmtId="0" fontId="48" fillId="0" borderId="1" xfId="21208" applyFont="1" applyFill="1" applyBorder="1" applyAlignment="1">
      <alignment horizontal="justify" vertical="justify" wrapText="1"/>
    </xf>
    <xf numFmtId="0" fontId="44" fillId="0" borderId="48" xfId="20307" applyFont="1" applyFill="1" applyBorder="1" applyAlignment="1">
      <alignment horizontal="center" vertical="center" wrapText="1"/>
    </xf>
    <xf numFmtId="0" fontId="48" fillId="0" borderId="58" xfId="21208" applyFont="1" applyFill="1" applyBorder="1" applyAlignment="1">
      <alignment horizontal="justify" vertical="justify" wrapText="1"/>
    </xf>
    <xf numFmtId="49" fontId="44" fillId="0" borderId="50" xfId="21208" applyNumberFormat="1" applyFont="1" applyFill="1" applyBorder="1" applyAlignment="1">
      <alignment horizontal="center" vertical="center"/>
    </xf>
    <xf numFmtId="4" fontId="44" fillId="0" borderId="53" xfId="0" applyNumberFormat="1" applyFont="1" applyFill="1" applyBorder="1"/>
    <xf numFmtId="0" fontId="44" fillId="0" borderId="55" xfId="20313" applyFont="1" applyFill="1" applyBorder="1" applyAlignment="1">
      <alignment horizontal="center" vertical="center" wrapText="1"/>
    </xf>
    <xf numFmtId="49" fontId="44" fillId="0" borderId="48" xfId="21197" applyNumberFormat="1" applyFont="1" applyFill="1" applyBorder="1" applyAlignment="1">
      <alignment horizontal="center" vertical="center"/>
    </xf>
    <xf numFmtId="0" fontId="44" fillId="0" borderId="0" xfId="0" applyFont="1" applyFill="1" applyAlignment="1">
      <alignment horizontal="justify" vertical="justify"/>
    </xf>
    <xf numFmtId="1" fontId="44" fillId="0" borderId="58" xfId="0" applyNumberFormat="1" applyFont="1" applyFill="1" applyBorder="1" applyAlignment="1">
      <alignment horizontal="justify" vertical="justify"/>
    </xf>
    <xf numFmtId="0" fontId="44" fillId="0" borderId="45" xfId="0" applyFont="1" applyFill="1" applyBorder="1" applyAlignment="1">
      <alignment horizontal="justify" vertical="justify"/>
    </xf>
    <xf numFmtId="1" fontId="44" fillId="0" borderId="0" xfId="0" applyNumberFormat="1" applyFont="1" applyFill="1" applyBorder="1" applyAlignment="1">
      <alignment horizontal="justify" vertical="justify"/>
    </xf>
    <xf numFmtId="4" fontId="44" fillId="0" borderId="17" xfId="21208" applyNumberFormat="1" applyFont="1" applyFill="1" applyBorder="1" applyAlignment="1">
      <alignment horizontal="center" vertical="center"/>
    </xf>
    <xf numFmtId="1" fontId="44" fillId="0" borderId="16" xfId="20092" applyNumberFormat="1" applyFont="1" applyFill="1" applyBorder="1" applyAlignment="1">
      <alignment horizontal="center"/>
    </xf>
    <xf numFmtId="1" fontId="44" fillId="0" borderId="48" xfId="28403" applyNumberFormat="1" applyFont="1" applyFill="1" applyBorder="1" applyAlignment="1">
      <alignment horizontal="center" vertical="center" wrapText="1"/>
    </xf>
    <xf numFmtId="164" fontId="44" fillId="0" borderId="45" xfId="22570" applyFont="1" applyFill="1" applyBorder="1" applyAlignment="1">
      <alignment horizontal="center" vertical="center"/>
    </xf>
    <xf numFmtId="0" fontId="44" fillId="0" borderId="49" xfId="21208" applyFont="1" applyFill="1" applyBorder="1" applyAlignment="1">
      <alignment horizontal="justify" vertical="center" wrapText="1"/>
    </xf>
    <xf numFmtId="0" fontId="44" fillId="0" borderId="45" xfId="21208" applyFont="1" applyFill="1" applyBorder="1" applyAlignment="1">
      <alignment horizontal="justify" vertical="center" wrapText="1"/>
    </xf>
    <xf numFmtId="0" fontId="0" fillId="0" borderId="0" xfId="0"/>
    <xf numFmtId="0" fontId="0" fillId="0" borderId="0" xfId="0" applyFill="1"/>
    <xf numFmtId="0" fontId="4" fillId="0" borderId="0" xfId="0" applyFont="1" applyFill="1"/>
    <xf numFmtId="0" fontId="23" fillId="0" borderId="0" xfId="0" applyFont="1" applyFill="1"/>
    <xf numFmtId="49" fontId="48" fillId="0" borderId="16" xfId="21208" applyNumberFormat="1" applyFont="1" applyFill="1" applyBorder="1" applyAlignment="1">
      <alignment horizontal="center" vertical="center" wrapText="1"/>
    </xf>
    <xf numFmtId="4" fontId="48" fillId="0" borderId="9" xfId="21208" applyNumberFormat="1" applyFont="1" applyFill="1" applyBorder="1" applyAlignment="1">
      <alignment vertical="center" wrapText="1"/>
    </xf>
    <xf numFmtId="4" fontId="48" fillId="0" borderId="40" xfId="19115" applyNumberFormat="1" applyFont="1" applyFill="1" applyBorder="1" applyAlignment="1">
      <alignment horizontal="right" vertical="center"/>
    </xf>
    <xf numFmtId="4" fontId="44" fillId="0" borderId="49" xfId="0" applyNumberFormat="1" applyFont="1" applyFill="1" applyBorder="1"/>
    <xf numFmtId="4" fontId="44" fillId="0" borderId="45" xfId="21208" applyNumberFormat="1" applyFont="1" applyFill="1" applyBorder="1" applyAlignment="1">
      <alignment horizontal="right" vertical="center" wrapText="1"/>
    </xf>
    <xf numFmtId="4" fontId="44" fillId="0" borderId="45" xfId="0" applyNumberFormat="1" applyFont="1" applyFill="1" applyBorder="1" applyAlignment="1">
      <alignment horizontal="right"/>
    </xf>
    <xf numFmtId="4" fontId="48" fillId="0" borderId="19" xfId="19115" applyNumberFormat="1" applyFont="1" applyFill="1" applyBorder="1" applyAlignment="1">
      <alignment horizontal="right" vertical="center"/>
    </xf>
    <xf numFmtId="4" fontId="48" fillId="0" borderId="18" xfId="19115" applyNumberFormat="1" applyFont="1" applyFill="1" applyBorder="1" applyAlignment="1">
      <alignment vertical="center"/>
    </xf>
    <xf numFmtId="4" fontId="44" fillId="0" borderId="46" xfId="0" applyNumberFormat="1" applyFont="1" applyFill="1" applyBorder="1"/>
    <xf numFmtId="4" fontId="48" fillId="0" borderId="19" xfId="21208" applyNumberFormat="1" applyFont="1" applyFill="1" applyBorder="1" applyAlignment="1">
      <alignment vertical="center" wrapText="1"/>
    </xf>
    <xf numFmtId="4" fontId="44" fillId="0" borderId="45" xfId="19115" applyNumberFormat="1" applyFont="1" applyFill="1" applyBorder="1" applyAlignment="1">
      <alignment horizontal="right" vertical="center"/>
    </xf>
    <xf numFmtId="4" fontId="48" fillId="0" borderId="18" xfId="19115" applyNumberFormat="1" applyFont="1" applyFill="1" applyBorder="1" applyAlignment="1">
      <alignment horizontal="right" vertical="center"/>
    </xf>
    <xf numFmtId="4" fontId="48" fillId="0" borderId="52" xfId="21208" applyNumberFormat="1" applyFont="1" applyFill="1" applyBorder="1" applyAlignment="1">
      <alignment vertical="center" wrapText="1"/>
    </xf>
    <xf numFmtId="4" fontId="48" fillId="0" borderId="46" xfId="21208" applyNumberFormat="1" applyFont="1" applyFill="1" applyBorder="1" applyAlignment="1">
      <alignment vertical="center" wrapText="1"/>
    </xf>
    <xf numFmtId="4" fontId="48" fillId="0" borderId="43" xfId="21208" applyNumberFormat="1" applyFont="1" applyFill="1" applyBorder="1" applyAlignment="1">
      <alignment vertical="center" wrapText="1"/>
    </xf>
    <xf numFmtId="4" fontId="48" fillId="0" borderId="38" xfId="21208" applyNumberFormat="1" applyFont="1" applyFill="1" applyBorder="1" applyAlignment="1">
      <alignment vertical="center" wrapText="1"/>
    </xf>
    <xf numFmtId="4" fontId="48" fillId="0" borderId="11" xfId="19115" applyNumberFormat="1" applyFont="1" applyFill="1" applyBorder="1" applyAlignment="1">
      <alignment vertical="center"/>
    </xf>
    <xf numFmtId="1" fontId="44" fillId="0" borderId="49" xfId="0" applyNumberFormat="1" applyFont="1" applyFill="1" applyBorder="1" applyAlignment="1">
      <alignment horizontal="justify" vertical="justify"/>
    </xf>
    <xf numFmtId="4" fontId="44" fillId="0" borderId="47" xfId="0" applyNumberFormat="1" applyFont="1" applyFill="1" applyBorder="1"/>
    <xf numFmtId="0" fontId="1" fillId="0" borderId="0" xfId="0" applyFont="1" applyFill="1"/>
    <xf numFmtId="4" fontId="44" fillId="0" borderId="49" xfId="21208" applyNumberFormat="1" applyFont="1" applyFill="1" applyBorder="1" applyAlignment="1">
      <alignment vertical="center" wrapText="1"/>
    </xf>
    <xf numFmtId="0" fontId="4" fillId="0" borderId="0" xfId="0" applyFont="1" applyFill="1"/>
    <xf numFmtId="0" fontId="44" fillId="0" borderId="45" xfId="22585" applyFont="1" applyFill="1" applyBorder="1" applyAlignment="1">
      <alignment horizontal="center"/>
    </xf>
    <xf numFmtId="0" fontId="0" fillId="0" borderId="0" xfId="0"/>
    <xf numFmtId="1" fontId="44" fillId="0" borderId="48" xfId="0" applyNumberFormat="1" applyFont="1" applyFill="1" applyBorder="1" applyAlignment="1">
      <alignment horizontal="center" wrapText="1"/>
    </xf>
    <xf numFmtId="0" fontId="0" fillId="0" borderId="0" xfId="0"/>
    <xf numFmtId="0" fontId="0" fillId="0" borderId="0" xfId="0" applyFill="1"/>
    <xf numFmtId="0" fontId="4" fillId="0" borderId="0" xfId="0" applyFont="1" applyFill="1"/>
    <xf numFmtId="0" fontId="23" fillId="0" borderId="0" xfId="0" applyFont="1" applyFill="1"/>
    <xf numFmtId="4" fontId="48" fillId="0" borderId="10" xfId="0" applyNumberFormat="1" applyFont="1" applyFill="1" applyBorder="1" applyAlignment="1">
      <alignment horizontal="justify" vertical="justify"/>
    </xf>
    <xf numFmtId="4" fontId="44" fillId="0" borderId="49" xfId="21208" applyNumberFormat="1" applyFont="1" applyFill="1" applyBorder="1" applyAlignment="1">
      <alignment horizontal="center" vertical="center"/>
    </xf>
    <xf numFmtId="0" fontId="44" fillId="0" borderId="0" xfId="0" applyFont="1" applyFill="1" applyAlignment="1">
      <alignment horizontal="center"/>
    </xf>
    <xf numFmtId="0" fontId="48" fillId="0" borderId="11" xfId="21208" applyFont="1" applyFill="1" applyBorder="1" applyAlignment="1">
      <alignment vertical="center" wrapText="1"/>
    </xf>
    <xf numFmtId="4" fontId="44" fillId="0" borderId="1" xfId="0" applyNumberFormat="1" applyFont="1" applyFill="1" applyBorder="1"/>
    <xf numFmtId="0" fontId="49" fillId="0" borderId="55" xfId="21208" applyFont="1" applyFill="1" applyBorder="1" applyAlignment="1">
      <alignment horizontal="center" vertical="center" wrapText="1"/>
    </xf>
    <xf numFmtId="0" fontId="49" fillId="0" borderId="42" xfId="21208" applyFont="1" applyFill="1" applyBorder="1" applyAlignment="1">
      <alignment vertical="center" wrapText="1"/>
    </xf>
    <xf numFmtId="4" fontId="48" fillId="0" borderId="18" xfId="21208" applyNumberFormat="1" applyFont="1" applyFill="1" applyBorder="1" applyAlignment="1">
      <alignment vertical="center" wrapText="1"/>
    </xf>
    <xf numFmtId="49" fontId="44" fillId="0" borderId="55" xfId="21208" applyNumberFormat="1" applyFont="1" applyFill="1" applyBorder="1" applyAlignment="1">
      <alignment horizontal="center" vertical="center"/>
    </xf>
    <xf numFmtId="4" fontId="44" fillId="0" borderId="42" xfId="21208" applyNumberFormat="1" applyFont="1" applyFill="1" applyBorder="1" applyAlignment="1">
      <alignment horizontal="center" vertical="center"/>
    </xf>
    <xf numFmtId="4" fontId="44" fillId="0" borderId="11" xfId="21208" applyNumberFormat="1" applyFont="1" applyFill="1" applyBorder="1" applyAlignment="1">
      <alignment horizontal="center" vertical="center"/>
    </xf>
    <xf numFmtId="49" fontId="44" fillId="0" borderId="57" xfId="21208" applyNumberFormat="1" applyFont="1" applyFill="1" applyBorder="1" applyAlignment="1">
      <alignment horizontal="center" vertical="center"/>
    </xf>
    <xf numFmtId="4" fontId="44" fillId="0" borderId="60" xfId="21208" applyNumberFormat="1" applyFont="1" applyFill="1" applyBorder="1" applyAlignment="1">
      <alignment horizontal="center" vertical="center"/>
    </xf>
    <xf numFmtId="1" fontId="44" fillId="0" borderId="48" xfId="21208" applyNumberFormat="1" applyFont="1" applyFill="1" applyBorder="1" applyAlignment="1">
      <alignment horizontal="center" vertical="center"/>
    </xf>
    <xf numFmtId="49" fontId="44" fillId="0" borderId="48" xfId="20140" applyNumberFormat="1" applyFont="1" applyFill="1" applyBorder="1" applyAlignment="1">
      <alignment horizontal="center" vertical="center"/>
    </xf>
    <xf numFmtId="49" fontId="44" fillId="0" borderId="48" xfId="20136" applyNumberFormat="1" applyFont="1" applyFill="1" applyBorder="1" applyAlignment="1">
      <alignment horizontal="center" vertical="center"/>
    </xf>
    <xf numFmtId="49" fontId="44" fillId="0" borderId="48" xfId="20130" applyNumberFormat="1" applyFont="1" applyFill="1" applyBorder="1" applyAlignment="1">
      <alignment horizontal="center" vertical="center"/>
    </xf>
    <xf numFmtId="49" fontId="44" fillId="0" borderId="48" xfId="20086" applyNumberFormat="1" applyFont="1" applyFill="1" applyBorder="1" applyAlignment="1">
      <alignment horizontal="center" vertical="center"/>
    </xf>
    <xf numFmtId="0" fontId="44" fillId="0" borderId="45" xfId="20076" applyFont="1" applyFill="1" applyBorder="1" applyAlignment="1">
      <alignment horizontal="center" vertical="center"/>
    </xf>
    <xf numFmtId="0" fontId="44" fillId="0" borderId="0" xfId="0" applyFont="1" applyFill="1"/>
    <xf numFmtId="4" fontId="44" fillId="0" borderId="0" xfId="0" applyNumberFormat="1" applyFont="1" applyFill="1"/>
    <xf numFmtId="1" fontId="44" fillId="0" borderId="48" xfId="21208" applyNumberFormat="1" applyFont="1" applyFill="1" applyBorder="1" applyAlignment="1">
      <alignment horizontal="center"/>
    </xf>
    <xf numFmtId="49" fontId="44" fillId="0" borderId="48" xfId="20128" applyNumberFormat="1" applyFont="1" applyFill="1" applyBorder="1" applyAlignment="1">
      <alignment horizontal="center" vertical="center"/>
    </xf>
    <xf numFmtId="49" fontId="44" fillId="0" borderId="48" xfId="20051" applyNumberFormat="1" applyFont="1" applyFill="1" applyBorder="1" applyAlignment="1">
      <alignment horizontal="center" vertical="center"/>
    </xf>
    <xf numFmtId="1" fontId="44" fillId="0" borderId="55" xfId="0" applyNumberFormat="1" applyFont="1" applyFill="1" applyBorder="1" applyAlignment="1">
      <alignment horizontal="center"/>
    </xf>
    <xf numFmtId="49" fontId="44" fillId="0" borderId="48" xfId="21208" applyNumberFormat="1" applyFont="1" applyFill="1" applyBorder="1" applyAlignment="1">
      <alignment horizontal="center" vertical="center" wrapText="1"/>
    </xf>
    <xf numFmtId="4" fontId="44" fillId="0" borderId="45" xfId="19115" applyNumberFormat="1" applyFont="1" applyFill="1" applyBorder="1" applyAlignment="1">
      <alignment vertical="center"/>
    </xf>
    <xf numFmtId="4" fontId="44" fillId="0" borderId="1" xfId="21208" applyNumberFormat="1" applyFont="1" applyFill="1" applyBorder="1" applyAlignment="1">
      <alignment vertical="center" wrapText="1"/>
    </xf>
    <xf numFmtId="49" fontId="44" fillId="0" borderId="48" xfId="21208" applyNumberFormat="1" applyFont="1" applyFill="1" applyBorder="1" applyAlignment="1">
      <alignment horizontal="center" vertical="center"/>
    </xf>
    <xf numFmtId="49" fontId="44" fillId="0" borderId="48" xfId="21210" applyNumberFormat="1" applyFont="1" applyFill="1" applyBorder="1" applyAlignment="1">
      <alignment horizontal="center" vertical="center"/>
    </xf>
    <xf numFmtId="4" fontId="44" fillId="0" borderId="45" xfId="0" applyNumberFormat="1" applyFont="1" applyFill="1" applyBorder="1" applyAlignment="1">
      <alignment horizontal="justify" vertical="justify"/>
    </xf>
    <xf numFmtId="4" fontId="44" fillId="0" borderId="45" xfId="21208" applyNumberFormat="1" applyFont="1" applyFill="1" applyBorder="1" applyAlignment="1">
      <alignment horizontal="justify" vertical="justify" wrapText="1"/>
    </xf>
    <xf numFmtId="4" fontId="44" fillId="0" borderId="46" xfId="21208" applyNumberFormat="1" applyFont="1" applyFill="1" applyBorder="1" applyAlignment="1">
      <alignment horizontal="justify" vertical="justify" wrapText="1"/>
    </xf>
    <xf numFmtId="4" fontId="44" fillId="0" borderId="49" xfId="0" applyNumberFormat="1" applyFont="1" applyFill="1" applyBorder="1" applyAlignment="1">
      <alignment horizontal="justify" vertical="justify"/>
    </xf>
    <xf numFmtId="4" fontId="44" fillId="0" borderId="49" xfId="0" applyNumberFormat="1" applyFont="1" applyFill="1" applyBorder="1" applyAlignment="1">
      <alignment horizontal="justify" vertical="justify" wrapText="1"/>
    </xf>
    <xf numFmtId="4" fontId="44" fillId="0" borderId="58" xfId="0" applyNumberFormat="1" applyFont="1" applyFill="1" applyBorder="1" applyAlignment="1">
      <alignment horizontal="justify" vertical="justify"/>
    </xf>
    <xf numFmtId="4" fontId="44" fillId="0" borderId="45" xfId="0" applyNumberFormat="1" applyFont="1" applyFill="1" applyBorder="1"/>
    <xf numFmtId="49" fontId="48" fillId="0" borderId="9" xfId="21208" applyNumberFormat="1" applyFont="1" applyFill="1" applyBorder="1" applyAlignment="1">
      <alignment horizontal="center" vertical="center" wrapText="1"/>
    </xf>
    <xf numFmtId="4" fontId="44" fillId="0" borderId="45" xfId="21208" applyNumberFormat="1" applyFont="1" applyFill="1" applyBorder="1" applyAlignment="1">
      <alignment vertical="center" wrapText="1"/>
    </xf>
    <xf numFmtId="4" fontId="44" fillId="0" borderId="1" xfId="21208" applyNumberFormat="1" applyFont="1" applyFill="1" applyBorder="1" applyAlignment="1">
      <alignment horizontal="center" vertical="center"/>
    </xf>
    <xf numFmtId="0" fontId="44" fillId="0" borderId="48" xfId="20313" applyFont="1" applyFill="1" applyBorder="1" applyAlignment="1">
      <alignment horizontal="center" vertical="center" wrapText="1"/>
    </xf>
    <xf numFmtId="49" fontId="44" fillId="0" borderId="48" xfId="20313" applyNumberFormat="1" applyFont="1" applyFill="1" applyBorder="1" applyAlignment="1">
      <alignment horizontal="center" vertical="center"/>
    </xf>
    <xf numFmtId="4" fontId="44" fillId="0" borderId="59" xfId="21208" applyNumberFormat="1" applyFont="1" applyFill="1" applyBorder="1" applyAlignment="1">
      <alignment horizontal="center" vertical="center"/>
    </xf>
    <xf numFmtId="0" fontId="44" fillId="0" borderId="50" xfId="21208" applyFont="1" applyFill="1" applyBorder="1" applyAlignment="1">
      <alignment horizontal="center" vertical="center" wrapText="1"/>
    </xf>
    <xf numFmtId="4" fontId="44" fillId="0" borderId="46" xfId="21208" applyNumberFormat="1" applyFont="1" applyFill="1" applyBorder="1" applyAlignment="1">
      <alignment horizontal="center" vertical="center"/>
    </xf>
    <xf numFmtId="1" fontId="44" fillId="0" borderId="45" xfId="0" applyNumberFormat="1" applyFont="1" applyFill="1" applyBorder="1" applyAlignment="1">
      <alignment horizontal="center"/>
    </xf>
    <xf numFmtId="49" fontId="44" fillId="0" borderId="48" xfId="20088" applyNumberFormat="1" applyFont="1" applyFill="1" applyBorder="1" applyAlignment="1">
      <alignment horizontal="center" vertical="center"/>
    </xf>
    <xf numFmtId="0" fontId="44" fillId="0" borderId="45" xfId="0" applyFont="1" applyFill="1" applyBorder="1" applyAlignment="1">
      <alignment horizontal="center"/>
    </xf>
    <xf numFmtId="4" fontId="44" fillId="0" borderId="45" xfId="21208" applyNumberFormat="1" applyFont="1" applyFill="1" applyBorder="1" applyAlignment="1">
      <alignment horizontal="center" vertical="center"/>
    </xf>
    <xf numFmtId="1" fontId="44" fillId="0" borderId="45" xfId="0" applyNumberFormat="1" applyFont="1" applyFill="1" applyBorder="1" applyAlignment="1">
      <alignment horizontal="justify" vertical="justify"/>
    </xf>
    <xf numFmtId="0" fontId="44" fillId="0" borderId="48" xfId="0" applyFont="1" applyFill="1" applyBorder="1" applyAlignment="1">
      <alignment horizontal="center"/>
    </xf>
    <xf numFmtId="4" fontId="44" fillId="0" borderId="45" xfId="21210" applyNumberFormat="1" applyFont="1" applyFill="1" applyBorder="1" applyAlignment="1">
      <alignment horizontal="center" vertical="center"/>
    </xf>
    <xf numFmtId="0" fontId="44" fillId="0" borderId="45" xfId="21208" applyFont="1" applyFill="1" applyBorder="1" applyAlignment="1">
      <alignment horizontal="justify" vertical="justify" wrapText="1"/>
    </xf>
    <xf numFmtId="1" fontId="44" fillId="0" borderId="48" xfId="0" applyNumberFormat="1" applyFont="1" applyFill="1" applyBorder="1" applyAlignment="1">
      <alignment horizontal="center"/>
    </xf>
    <xf numFmtId="4" fontId="44" fillId="0" borderId="45" xfId="0" applyNumberFormat="1" applyFont="1" applyFill="1" applyBorder="1" applyAlignment="1">
      <alignment horizontal="center"/>
    </xf>
    <xf numFmtId="0" fontId="0" fillId="0" borderId="0" xfId="0" applyFont="1" applyFill="1"/>
    <xf numFmtId="4" fontId="44" fillId="0" borderId="46" xfId="21208" applyNumberFormat="1" applyFont="1" applyFill="1" applyBorder="1" applyAlignment="1">
      <alignment horizontal="center" vertical="center" wrapText="1"/>
    </xf>
    <xf numFmtId="164" fontId="48" fillId="0" borderId="5" xfId="19115" applyFont="1" applyFill="1" applyBorder="1" applyAlignment="1">
      <alignment horizontal="center" vertical="center"/>
    </xf>
    <xf numFmtId="164" fontId="48" fillId="0" borderId="41" xfId="19115" applyFont="1" applyFill="1" applyBorder="1" applyAlignment="1">
      <alignment horizontal="center" vertical="center"/>
    </xf>
    <xf numFmtId="0" fontId="49" fillId="0" borderId="3" xfId="21208" applyFont="1" applyFill="1" applyBorder="1" applyAlignment="1">
      <alignment vertical="center" wrapText="1"/>
    </xf>
    <xf numFmtId="4" fontId="49" fillId="0" borderId="3" xfId="21208" applyNumberFormat="1" applyFont="1" applyFill="1" applyBorder="1" applyAlignment="1">
      <alignment horizontal="right" vertical="center" wrapText="1"/>
    </xf>
    <xf numFmtId="4" fontId="49" fillId="0" borderId="61" xfId="21208" applyNumberFormat="1" applyFont="1" applyFill="1" applyBorder="1" applyAlignment="1">
      <alignment horizontal="right" vertical="center" wrapText="1"/>
    </xf>
    <xf numFmtId="0" fontId="49" fillId="0" borderId="4" xfId="21208" applyFont="1" applyFill="1" applyBorder="1" applyAlignment="1">
      <alignment vertical="center" wrapText="1"/>
    </xf>
    <xf numFmtId="4" fontId="48" fillId="0" borderId="5" xfId="19115" applyNumberFormat="1" applyFont="1" applyFill="1" applyBorder="1" applyAlignment="1">
      <alignment horizontal="right" vertical="center"/>
    </xf>
    <xf numFmtId="4" fontId="44" fillId="0" borderId="45" xfId="21210" applyNumberFormat="1" applyFont="1" applyFill="1" applyBorder="1" applyAlignment="1">
      <alignment vertical="center" wrapText="1"/>
    </xf>
    <xf numFmtId="0" fontId="48" fillId="0" borderId="9" xfId="0" applyFont="1" applyFill="1" applyBorder="1" applyAlignment="1">
      <alignment horizontal="center"/>
    </xf>
    <xf numFmtId="4" fontId="44" fillId="0" borderId="49" xfId="0" applyNumberFormat="1" applyFont="1" applyFill="1" applyBorder="1" applyAlignment="1">
      <alignment horizontal="right"/>
    </xf>
    <xf numFmtId="4" fontId="49" fillId="0" borderId="19" xfId="21210" applyNumberFormat="1" applyFont="1" applyFill="1" applyBorder="1" applyAlignment="1">
      <alignment vertical="center" wrapText="1"/>
    </xf>
    <xf numFmtId="4" fontId="53" fillId="0" borderId="18" xfId="21210" applyNumberFormat="1" applyFont="1" applyFill="1" applyBorder="1" applyAlignment="1">
      <alignment vertical="center" wrapText="1"/>
    </xf>
    <xf numFmtId="49" fontId="48" fillId="0" borderId="9" xfId="21210" applyNumberFormat="1" applyFont="1" applyFill="1" applyBorder="1" applyAlignment="1">
      <alignment horizontal="center" vertical="center" wrapText="1"/>
    </xf>
    <xf numFmtId="0" fontId="48" fillId="0" borderId="10" xfId="21210" applyFont="1" applyFill="1" applyBorder="1" applyAlignment="1">
      <alignment vertical="center" wrapText="1"/>
    </xf>
    <xf numFmtId="4" fontId="48" fillId="0" borderId="10" xfId="21210" applyNumberFormat="1" applyFont="1" applyFill="1" applyBorder="1" applyAlignment="1">
      <alignment vertical="center" wrapText="1"/>
    </xf>
    <xf numFmtId="4" fontId="44" fillId="0" borderId="11" xfId="21210" applyNumberFormat="1" applyFont="1" applyFill="1" applyBorder="1" applyAlignment="1">
      <alignment vertical="center" wrapText="1"/>
    </xf>
    <xf numFmtId="1" fontId="44" fillId="0" borderId="1" xfId="0" applyNumberFormat="1" applyFont="1" applyFill="1" applyBorder="1" applyAlignment="1">
      <alignment horizontal="justify" vertical="justify"/>
    </xf>
    <xf numFmtId="4" fontId="44" fillId="0" borderId="1" xfId="0" applyNumberFormat="1" applyFont="1" applyFill="1" applyBorder="1" applyAlignment="1">
      <alignment horizontal="center"/>
    </xf>
    <xf numFmtId="4" fontId="44" fillId="0" borderId="47" xfId="21208" applyNumberFormat="1" applyFont="1" applyFill="1" applyBorder="1" applyAlignment="1">
      <alignment vertical="center" wrapText="1"/>
    </xf>
    <xf numFmtId="4" fontId="48" fillId="0" borderId="47" xfId="21208" applyNumberFormat="1" applyFont="1" applyFill="1" applyBorder="1" applyAlignment="1">
      <alignment vertical="center" wrapText="1"/>
    </xf>
    <xf numFmtId="0" fontId="44" fillId="0" borderId="45" xfId="21208" applyFont="1" applyFill="1" applyBorder="1" applyAlignment="1">
      <alignment horizontal="left" vertical="center" wrapText="1"/>
    </xf>
    <xf numFmtId="4" fontId="44" fillId="0" borderId="47" xfId="21210" applyNumberFormat="1" applyFont="1" applyFill="1" applyBorder="1" applyAlignment="1">
      <alignment vertical="center" wrapText="1"/>
    </xf>
    <xf numFmtId="0" fontId="44" fillId="0" borderId="49" xfId="21208" applyFont="1" applyFill="1" applyBorder="1" applyAlignment="1">
      <alignment horizontal="justify" vertical="justify" wrapText="1"/>
    </xf>
    <xf numFmtId="4" fontId="44" fillId="0" borderId="58" xfId="0" applyNumberFormat="1" applyFont="1" applyFill="1" applyBorder="1" applyAlignment="1">
      <alignment horizontal="center"/>
    </xf>
    <xf numFmtId="4" fontId="44" fillId="0" borderId="59" xfId="0" applyNumberFormat="1" applyFont="1" applyFill="1" applyBorder="1"/>
    <xf numFmtId="4" fontId="48" fillId="0" borderId="10" xfId="0" applyNumberFormat="1" applyFont="1" applyFill="1" applyBorder="1" applyAlignment="1">
      <alignment horizontal="center"/>
    </xf>
    <xf numFmtId="4" fontId="48" fillId="0" borderId="11" xfId="0" applyNumberFormat="1" applyFont="1" applyFill="1" applyBorder="1"/>
    <xf numFmtId="0" fontId="44" fillId="0" borderId="1" xfId="0" applyFont="1" applyFill="1" applyBorder="1" applyAlignment="1">
      <alignment horizontal="justify" vertical="justify"/>
    </xf>
    <xf numFmtId="4" fontId="44" fillId="0" borderId="45" xfId="22570" applyNumberFormat="1" applyFont="1" applyFill="1" applyBorder="1" applyAlignment="1">
      <alignment horizontal="center" vertical="center"/>
    </xf>
    <xf numFmtId="1" fontId="48" fillId="0" borderId="48" xfId="28403" applyNumberFormat="1" applyFont="1" applyFill="1" applyBorder="1" applyAlignment="1">
      <alignment horizontal="center" vertical="center" wrapText="1"/>
    </xf>
    <xf numFmtId="0" fontId="44" fillId="0" borderId="45" xfId="0" applyFont="1" applyFill="1" applyBorder="1" applyAlignment="1" applyProtection="1">
      <alignment horizontal="justify" vertical="top" wrapText="1"/>
      <protection locked="0"/>
    </xf>
    <xf numFmtId="4" fontId="44" fillId="0" borderId="45" xfId="22570" applyNumberFormat="1" applyFont="1" applyFill="1" applyBorder="1" applyAlignment="1">
      <alignment horizontal="center" vertical="center" wrapText="1"/>
    </xf>
    <xf numFmtId="0" fontId="44" fillId="0" borderId="45" xfId="28401" applyFont="1" applyFill="1" applyBorder="1"/>
    <xf numFmtId="4" fontId="44" fillId="0" borderId="47" xfId="22570" applyNumberFormat="1" applyFont="1" applyFill="1" applyBorder="1" applyAlignment="1">
      <alignment horizontal="right" vertical="center"/>
    </xf>
    <xf numFmtId="4" fontId="48" fillId="0" borderId="47" xfId="22570" applyNumberFormat="1" applyFont="1" applyFill="1" applyBorder="1" applyAlignment="1">
      <alignment horizontal="right" vertical="center" wrapText="1"/>
    </xf>
    <xf numFmtId="0" fontId="44" fillId="0" borderId="57" xfId="0" applyFont="1" applyFill="1" applyBorder="1" applyAlignment="1">
      <alignment horizontal="center"/>
    </xf>
    <xf numFmtId="0" fontId="44" fillId="0" borderId="58" xfId="0" applyFont="1" applyFill="1" applyBorder="1" applyAlignment="1">
      <alignment horizontal="justify" vertical="justify"/>
    </xf>
    <xf numFmtId="0" fontId="44" fillId="0" borderId="1" xfId="21208" applyFont="1" applyFill="1" applyBorder="1" applyAlignment="1">
      <alignment horizontal="justify" vertical="justify" wrapText="1"/>
    </xf>
    <xf numFmtId="4" fontId="44" fillId="0" borderId="2" xfId="21208" applyNumberFormat="1" applyFont="1" applyFill="1" applyBorder="1" applyAlignment="1">
      <alignment vertical="center" wrapText="1"/>
    </xf>
    <xf numFmtId="4" fontId="44" fillId="0" borderId="47" xfId="22570" applyNumberFormat="1" applyFont="1" applyFill="1" applyBorder="1" applyAlignment="1">
      <alignment horizontal="right" vertical="center" wrapText="1"/>
    </xf>
    <xf numFmtId="4" fontId="44" fillId="0" borderId="2" xfId="21210" applyNumberFormat="1" applyFont="1" applyFill="1" applyBorder="1" applyAlignment="1">
      <alignment vertical="center" wrapText="1"/>
    </xf>
    <xf numFmtId="0" fontId="44" fillId="0" borderId="45" xfId="21210" applyFont="1" applyFill="1" applyBorder="1" applyAlignment="1">
      <alignment vertical="center" wrapText="1"/>
    </xf>
    <xf numFmtId="4" fontId="48" fillId="0" borderId="45" xfId="21210" applyNumberFormat="1" applyFont="1" applyFill="1" applyBorder="1" applyAlignment="1">
      <alignment vertical="center" wrapText="1"/>
    </xf>
    <xf numFmtId="2" fontId="44" fillId="0" borderId="45" xfId="0" applyNumberFormat="1" applyFont="1" applyFill="1" applyBorder="1" applyAlignment="1">
      <alignment horizontal="justify" vertical="justify"/>
    </xf>
    <xf numFmtId="4" fontId="44" fillId="0" borderId="56" xfId="21210" applyNumberFormat="1" applyFont="1" applyFill="1" applyBorder="1" applyAlignment="1">
      <alignment vertical="center" wrapText="1"/>
    </xf>
    <xf numFmtId="4" fontId="44" fillId="0" borderId="47" xfId="21207" applyNumberFormat="1" applyFont="1" applyFill="1" applyBorder="1" applyAlignment="1">
      <alignment horizontal="right" vertical="center"/>
    </xf>
    <xf numFmtId="4" fontId="44" fillId="0" borderId="47" xfId="22570" applyNumberFormat="1" applyFont="1" applyFill="1" applyBorder="1" applyAlignment="1">
      <alignment horizontal="left" vertical="center"/>
    </xf>
    <xf numFmtId="1" fontId="48" fillId="0" borderId="48" xfId="22570" applyNumberFormat="1" applyFont="1" applyFill="1" applyBorder="1" applyAlignment="1">
      <alignment horizontal="center" vertical="center" wrapText="1"/>
    </xf>
    <xf numFmtId="1" fontId="44" fillId="0" borderId="48" xfId="20092" applyNumberFormat="1" applyFont="1" applyFill="1" applyBorder="1" applyAlignment="1">
      <alignment horizontal="center"/>
    </xf>
    <xf numFmtId="0" fontId="44" fillId="0" borderId="45" xfId="21210" applyFont="1" applyFill="1" applyBorder="1" applyAlignment="1">
      <alignment horizontal="justify" vertical="center" wrapText="1"/>
    </xf>
    <xf numFmtId="4" fontId="44" fillId="0" borderId="54" xfId="21208" applyNumberFormat="1" applyFont="1" applyFill="1" applyBorder="1" applyAlignment="1">
      <alignment horizontal="center" vertical="center"/>
    </xf>
    <xf numFmtId="4" fontId="44" fillId="0" borderId="10" xfId="21210" applyNumberFormat="1" applyFont="1" applyFill="1" applyBorder="1" applyAlignment="1">
      <alignment horizontal="center" vertical="center"/>
    </xf>
    <xf numFmtId="4" fontId="44" fillId="0" borderId="11" xfId="21207" applyNumberFormat="1" applyFont="1" applyFill="1" applyBorder="1" applyAlignment="1">
      <alignment horizontal="center" vertical="center"/>
    </xf>
    <xf numFmtId="4" fontId="48" fillId="0" borderId="2" xfId="21208" applyNumberFormat="1" applyFont="1" applyFill="1" applyBorder="1" applyAlignment="1">
      <alignment vertical="center" wrapText="1"/>
    </xf>
    <xf numFmtId="0" fontId="44" fillId="0" borderId="45" xfId="22570" applyNumberFormat="1" applyFont="1" applyFill="1" applyBorder="1" applyAlignment="1">
      <alignment horizontal="justify" vertical="center" wrapText="1"/>
    </xf>
    <xf numFmtId="4" fontId="44" fillId="0" borderId="47" xfId="19115" applyNumberFormat="1" applyFont="1" applyFill="1" applyBorder="1" applyAlignment="1">
      <alignment horizontal="right" vertical="center"/>
    </xf>
    <xf numFmtId="0" fontId="44" fillId="0" borderId="57" xfId="20307" applyFont="1" applyFill="1" applyBorder="1" applyAlignment="1">
      <alignment horizontal="center" vertical="center" wrapText="1"/>
    </xf>
    <xf numFmtId="4" fontId="44" fillId="0" borderId="58" xfId="21208" applyNumberFormat="1" applyFont="1" applyFill="1" applyBorder="1" applyAlignment="1">
      <alignment horizontal="center" vertical="center"/>
    </xf>
    <xf numFmtId="0" fontId="48" fillId="0" borderId="10" xfId="21210" applyFont="1" applyFill="1" applyBorder="1" applyAlignment="1">
      <alignment horizontal="left" vertical="center" wrapText="1"/>
    </xf>
    <xf numFmtId="49" fontId="48" fillId="0" borderId="16" xfId="21210" applyNumberFormat="1" applyFont="1" applyFill="1" applyBorder="1" applyAlignment="1">
      <alignment horizontal="center" vertical="center" wrapText="1"/>
    </xf>
    <xf numFmtId="0" fontId="48" fillId="0" borderId="1" xfId="21210" applyFont="1" applyFill="1" applyBorder="1" applyAlignment="1">
      <alignment horizontal="left" vertical="center" wrapText="1"/>
    </xf>
    <xf numFmtId="4" fontId="44" fillId="0" borderId="1" xfId="21210" applyNumberFormat="1" applyFont="1" applyFill="1" applyBorder="1" applyAlignment="1">
      <alignment horizontal="center" vertical="center"/>
    </xf>
    <xf numFmtId="4" fontId="44" fillId="0" borderId="2" xfId="21207" applyNumberFormat="1" applyFont="1" applyFill="1" applyBorder="1" applyAlignment="1">
      <alignment horizontal="center" vertical="center"/>
    </xf>
    <xf numFmtId="4" fontId="44" fillId="0" borderId="45" xfId="28401" applyNumberFormat="1" applyFont="1" applyFill="1" applyBorder="1" applyAlignment="1">
      <alignment horizontal="center"/>
    </xf>
    <xf numFmtId="49" fontId="48" fillId="0" borderId="48" xfId="21210" applyNumberFormat="1" applyFont="1" applyFill="1" applyBorder="1" applyAlignment="1">
      <alignment horizontal="center" vertical="center" wrapText="1"/>
    </xf>
    <xf numFmtId="49" fontId="44" fillId="0" borderId="57" xfId="21210" applyNumberFormat="1" applyFont="1" applyFill="1" applyBorder="1" applyAlignment="1">
      <alignment horizontal="center" vertical="center"/>
    </xf>
    <xf numFmtId="0" fontId="48" fillId="0" borderId="58" xfId="21210" applyFont="1" applyFill="1" applyBorder="1" applyAlignment="1">
      <alignment horizontal="right" vertical="center" wrapText="1"/>
    </xf>
    <xf numFmtId="4" fontId="44" fillId="0" borderId="59" xfId="21207" applyNumberFormat="1" applyFont="1" applyFill="1" applyBorder="1" applyAlignment="1">
      <alignment horizontal="right" vertical="center"/>
    </xf>
    <xf numFmtId="0" fontId="48" fillId="0" borderId="45" xfId="28401" applyFont="1" applyFill="1" applyBorder="1"/>
    <xf numFmtId="4" fontId="44" fillId="0" borderId="51" xfId="21210" applyNumberFormat="1" applyFont="1" applyFill="1" applyBorder="1" applyAlignment="1">
      <alignment vertical="center" wrapText="1"/>
    </xf>
    <xf numFmtId="0" fontId="44" fillId="0" borderId="58" xfId="21208" applyFont="1" applyFill="1" applyBorder="1" applyAlignment="1">
      <alignment horizontal="justify" vertical="justify" wrapText="1"/>
    </xf>
    <xf numFmtId="4" fontId="44" fillId="0" borderId="45" xfId="21208" applyNumberFormat="1" applyFont="1" applyFill="1" applyBorder="1" applyAlignment="1">
      <alignment horizontal="center" vertical="center" wrapText="1"/>
    </xf>
    <xf numFmtId="0" fontId="44" fillId="0" borderId="46" xfId="21208" applyFont="1" applyFill="1" applyBorder="1" applyAlignment="1">
      <alignment horizontal="justify" vertical="justify" wrapText="1"/>
    </xf>
    <xf numFmtId="49" fontId="44" fillId="0" borderId="55" xfId="21208" applyNumberFormat="1" applyFont="1" applyFill="1" applyBorder="1" applyAlignment="1">
      <alignment horizontal="center" vertical="center" wrapText="1"/>
    </xf>
    <xf numFmtId="1" fontId="44" fillId="0" borderId="45" xfId="21422" applyNumberFormat="1" applyFont="1" applyFill="1" applyBorder="1" applyAlignment="1">
      <alignment horizontal="justify" vertical="justify"/>
    </xf>
    <xf numFmtId="0" fontId="44" fillId="0" borderId="45" xfId="0" applyFont="1" applyFill="1" applyBorder="1"/>
    <xf numFmtId="0" fontId="48" fillId="0" borderId="45" xfId="21210" applyFont="1" applyFill="1" applyBorder="1" applyAlignment="1">
      <alignment horizontal="right" vertical="center" wrapText="1"/>
    </xf>
    <xf numFmtId="0" fontId="44" fillId="0" borderId="58" xfId="0" applyFont="1" applyFill="1" applyBorder="1"/>
    <xf numFmtId="4" fontId="44" fillId="0" borderId="2" xfId="21207" applyNumberFormat="1" applyFont="1" applyFill="1" applyBorder="1" applyAlignment="1">
      <alignment horizontal="right" vertical="center"/>
    </xf>
    <xf numFmtId="1" fontId="44" fillId="0" borderId="57" xfId="0" applyNumberFormat="1" applyFont="1" applyFill="1" applyBorder="1" applyAlignment="1">
      <alignment horizontal="center"/>
    </xf>
    <xf numFmtId="171" fontId="48" fillId="0" borderId="48" xfId="28406" applyNumberFormat="1" applyFont="1" applyFill="1" applyBorder="1" applyAlignment="1" applyProtection="1">
      <alignment horizontal="center"/>
    </xf>
    <xf numFmtId="4" fontId="48" fillId="0" borderId="47" xfId="28401" applyNumberFormat="1" applyFont="1" applyFill="1" applyBorder="1" applyAlignment="1">
      <alignment horizontal="right"/>
    </xf>
    <xf numFmtId="4" fontId="44" fillId="0" borderId="49" xfId="0" applyNumberFormat="1" applyFont="1" applyFill="1" applyBorder="1" applyAlignment="1">
      <alignment horizontal="center"/>
    </xf>
    <xf numFmtId="4" fontId="44" fillId="0" borderId="59" xfId="21210" applyNumberFormat="1" applyFont="1" applyFill="1" applyBorder="1" applyAlignment="1">
      <alignment vertical="center" wrapText="1"/>
    </xf>
    <xf numFmtId="4" fontId="44" fillId="0" borderId="58" xfId="0" applyNumberFormat="1" applyFont="1" applyFill="1" applyBorder="1"/>
    <xf numFmtId="4" fontId="0" fillId="0" borderId="45" xfId="0" applyNumberFormat="1" applyBorder="1"/>
    <xf numFmtId="4" fontId="44" fillId="0" borderId="47" xfId="28401" applyNumberFormat="1" applyFont="1" applyFill="1" applyBorder="1"/>
    <xf numFmtId="4" fontId="0" fillId="0" borderId="47" xfId="0" applyNumberFormat="1" applyBorder="1"/>
    <xf numFmtId="4" fontId="44" fillId="0" borderId="46" xfId="22570" applyNumberFormat="1" applyFont="1" applyFill="1" applyBorder="1" applyAlignment="1">
      <alignment horizontal="center" vertical="center"/>
    </xf>
    <xf numFmtId="0" fontId="44" fillId="0" borderId="16" xfId="21208" applyFont="1" applyFill="1" applyBorder="1" applyAlignment="1">
      <alignment horizontal="center" vertical="center" wrapText="1"/>
    </xf>
    <xf numFmtId="4" fontId="44" fillId="0" borderId="1" xfId="21208" applyNumberFormat="1" applyFont="1" applyFill="1" applyBorder="1" applyAlignment="1">
      <alignment horizontal="justify" vertical="justify" wrapText="1"/>
    </xf>
    <xf numFmtId="0" fontId="44" fillId="0" borderId="46" xfId="21210" applyFont="1" applyFill="1" applyBorder="1" applyAlignment="1">
      <alignment vertical="center" wrapText="1"/>
    </xf>
    <xf numFmtId="4" fontId="44" fillId="0" borderId="45" xfId="0" applyNumberFormat="1" applyFont="1" applyFill="1" applyBorder="1" applyAlignment="1">
      <alignment horizontal="justify" vertical="justify" wrapText="1"/>
    </xf>
    <xf numFmtId="1" fontId="44" fillId="0" borderId="45" xfId="21422" applyNumberFormat="1" applyFont="1" applyFill="1" applyBorder="1" applyAlignment="1">
      <alignment horizontal="justify" vertical="justify" wrapText="1"/>
    </xf>
    <xf numFmtId="1" fontId="44" fillId="0" borderId="48" xfId="21422" applyNumberFormat="1" applyFont="1" applyFill="1" applyBorder="1" applyAlignment="1">
      <alignment horizontal="center"/>
    </xf>
    <xf numFmtId="4" fontId="0" fillId="0" borderId="1" xfId="0" applyNumberFormat="1" applyBorder="1"/>
    <xf numFmtId="1" fontId="44" fillId="0" borderId="48" xfId="22570" applyNumberFormat="1" applyFont="1" applyFill="1" applyBorder="1" applyAlignment="1">
      <alignment horizontal="center" vertical="center" wrapText="1"/>
    </xf>
    <xf numFmtId="0" fontId="44" fillId="0" borderId="0" xfId="0" applyFont="1" applyFill="1" applyBorder="1"/>
    <xf numFmtId="1" fontId="44" fillId="0" borderId="55" xfId="22570" applyNumberFormat="1" applyFont="1" applyFill="1" applyBorder="1" applyAlignment="1">
      <alignment horizontal="center" vertical="center" wrapText="1"/>
    </xf>
    <xf numFmtId="4" fontId="49" fillId="0" borderId="3" xfId="21208" applyNumberFormat="1" applyFont="1" applyFill="1" applyBorder="1" applyAlignment="1">
      <alignment vertical="center" wrapText="1"/>
    </xf>
    <xf numFmtId="0" fontId="1" fillId="0" borderId="0" xfId="0" applyFont="1" applyAlignment="1">
      <alignment horizontal="right"/>
    </xf>
    <xf numFmtId="0" fontId="1" fillId="0" borderId="13" xfId="0" applyFont="1" applyBorder="1" applyAlignment="1">
      <alignment horizontal="right"/>
    </xf>
    <xf numFmtId="0" fontId="1" fillId="0" borderId="68" xfId="0" applyFont="1" applyBorder="1" applyAlignment="1">
      <alignment horizontal="center"/>
    </xf>
    <xf numFmtId="0" fontId="1" fillId="0" borderId="6" xfId="0" applyFont="1" applyBorder="1" applyAlignment="1">
      <alignment horizontal="center"/>
    </xf>
    <xf numFmtId="0" fontId="1" fillId="0" borderId="14" xfId="0" applyFont="1" applyBorder="1" applyAlignment="1">
      <alignment horizontal="right"/>
    </xf>
    <xf numFmtId="0" fontId="1" fillId="0" borderId="69" xfId="0" applyFont="1" applyBorder="1" applyAlignment="1">
      <alignment horizontal="center"/>
    </xf>
    <xf numFmtId="0" fontId="1" fillId="0" borderId="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xf>
    <xf numFmtId="0" fontId="1" fillId="0" borderId="19" xfId="0" applyFont="1" applyBorder="1" applyAlignment="1">
      <alignment horizontal="center"/>
    </xf>
    <xf numFmtId="0" fontId="1" fillId="0" borderId="18" xfId="0" applyFont="1" applyBorder="1" applyAlignment="1">
      <alignment horizontal="center"/>
    </xf>
    <xf numFmtId="0" fontId="0" fillId="0" borderId="1" xfId="0" applyBorder="1" applyAlignment="1">
      <alignment horizontal="center"/>
    </xf>
    <xf numFmtId="10" fontId="0" fillId="0" borderId="1" xfId="0" applyNumberFormat="1" applyBorder="1"/>
    <xf numFmtId="10" fontId="0" fillId="0" borderId="1" xfId="0" applyNumberFormat="1" applyBorder="1" applyAlignment="1">
      <alignment horizontal="right" vertical="justify"/>
    </xf>
    <xf numFmtId="0" fontId="0" fillId="0" borderId="45" xfId="0" applyBorder="1" applyAlignment="1">
      <alignment horizontal="center"/>
    </xf>
    <xf numFmtId="4" fontId="1" fillId="0" borderId="45" xfId="0" applyNumberFormat="1" applyFont="1" applyBorder="1"/>
    <xf numFmtId="4" fontId="0" fillId="55" borderId="45" xfId="0" applyNumberFormat="1" applyFill="1" applyBorder="1"/>
    <xf numFmtId="0" fontId="0" fillId="0" borderId="45" xfId="0" applyBorder="1"/>
    <xf numFmtId="0" fontId="0" fillId="0" borderId="47" xfId="0" applyBorder="1"/>
    <xf numFmtId="10" fontId="0" fillId="0" borderId="45" xfId="0" applyNumberFormat="1" applyBorder="1"/>
    <xf numFmtId="10" fontId="0" fillId="0" borderId="45" xfId="0" applyNumberFormat="1" applyBorder="1" applyAlignment="1">
      <alignment horizontal="right" vertical="justify"/>
    </xf>
    <xf numFmtId="0" fontId="0" fillId="56" borderId="45" xfId="0" applyFill="1" applyBorder="1"/>
    <xf numFmtId="0" fontId="0" fillId="57" borderId="45" xfId="0" applyFill="1" applyBorder="1"/>
    <xf numFmtId="0" fontId="0" fillId="58" borderId="45" xfId="0" applyFill="1" applyBorder="1"/>
    <xf numFmtId="4" fontId="0" fillId="59" borderId="45" xfId="0" applyNumberFormat="1" applyFill="1" applyBorder="1"/>
    <xf numFmtId="4" fontId="0" fillId="60" borderId="45" xfId="0" applyNumberFormat="1" applyFill="1" applyBorder="1"/>
    <xf numFmtId="4" fontId="0" fillId="61" borderId="45" xfId="0" applyNumberFormat="1" applyFill="1" applyBorder="1"/>
    <xf numFmtId="0" fontId="0" fillId="62" borderId="45" xfId="0" applyFill="1" applyBorder="1"/>
    <xf numFmtId="0" fontId="0" fillId="63" borderId="45" xfId="0" applyFill="1" applyBorder="1"/>
    <xf numFmtId="0" fontId="1" fillId="0" borderId="57" xfId="0" applyFont="1" applyBorder="1" applyAlignment="1">
      <alignment horizontal="right" vertical="justify"/>
    </xf>
    <xf numFmtId="0" fontId="0" fillId="0" borderId="58" xfId="0" applyBorder="1" applyAlignment="1">
      <alignment horizontal="center"/>
    </xf>
    <xf numFmtId="4" fontId="1" fillId="0" borderId="58" xfId="0" applyNumberFormat="1" applyFont="1" applyBorder="1"/>
    <xf numFmtId="0" fontId="0" fillId="0" borderId="48" xfId="0" applyBorder="1" applyAlignment="1">
      <alignment horizontal="center"/>
    </xf>
    <xf numFmtId="0" fontId="0" fillId="0" borderId="57" xfId="0" applyBorder="1" applyAlignment="1">
      <alignment horizontal="center"/>
    </xf>
    <xf numFmtId="4" fontId="0" fillId="0" borderId="58" xfId="0" applyNumberFormat="1" applyBorder="1"/>
    <xf numFmtId="10" fontId="0" fillId="0" borderId="16" xfId="0" applyNumberFormat="1" applyBorder="1"/>
    <xf numFmtId="10" fontId="0" fillId="0" borderId="48" xfId="0" applyNumberFormat="1" applyBorder="1" applyAlignment="1">
      <alignment horizontal="right" vertical="justify"/>
    </xf>
    <xf numFmtId="0" fontId="0" fillId="0" borderId="0" xfId="0" applyAlignment="1">
      <alignment horizontal="center"/>
    </xf>
    <xf numFmtId="10" fontId="0" fillId="0" borderId="57" xfId="0" applyNumberFormat="1" applyBorder="1"/>
    <xf numFmtId="10" fontId="0" fillId="0" borderId="58" xfId="0" applyNumberFormat="1" applyBorder="1"/>
    <xf numFmtId="0" fontId="0" fillId="0" borderId="1" xfId="0" applyBorder="1"/>
    <xf numFmtId="0" fontId="0" fillId="0" borderId="2" xfId="0" applyBorder="1"/>
    <xf numFmtId="0" fontId="0" fillId="0" borderId="58" xfId="0" applyBorder="1"/>
    <xf numFmtId="0" fontId="0" fillId="0" borderId="59" xfId="0" applyBorder="1"/>
    <xf numFmtId="4" fontId="0" fillId="0" borderId="46" xfId="23568" applyNumberFormat="1" applyFont="1" applyFill="1" applyBorder="1"/>
    <xf numFmtId="2" fontId="52" fillId="0" borderId="0" xfId="21208" applyNumberFormat="1" applyFont="1" applyFill="1" applyBorder="1" applyAlignment="1">
      <alignment horizontal="center" vertical="center"/>
    </xf>
    <xf numFmtId="0" fontId="48" fillId="0" borderId="10" xfId="0" applyFont="1" applyFill="1" applyBorder="1" applyAlignment="1">
      <alignment horizontal="center"/>
    </xf>
    <xf numFmtId="4" fontId="48" fillId="0" borderId="40" xfId="0" applyNumberFormat="1" applyFont="1" applyFill="1" applyBorder="1"/>
    <xf numFmtId="0" fontId="48" fillId="0" borderId="55" xfId="0" applyFont="1" applyFill="1" applyBorder="1" applyAlignment="1">
      <alignment horizontal="center"/>
    </xf>
    <xf numFmtId="0" fontId="48" fillId="0" borderId="42" xfId="0" applyFont="1" applyFill="1" applyBorder="1" applyAlignment="1">
      <alignment horizontal="center"/>
    </xf>
    <xf numFmtId="4" fontId="44" fillId="0" borderId="19" xfId="0" applyNumberFormat="1" applyFont="1" applyFill="1" applyBorder="1"/>
    <xf numFmtId="0" fontId="44" fillId="0" borderId="19" xfId="0" applyFont="1" applyFill="1" applyBorder="1"/>
    <xf numFmtId="0" fontId="44" fillId="0" borderId="18" xfId="0" applyFont="1" applyFill="1" applyBorder="1"/>
    <xf numFmtId="0" fontId="44" fillId="0" borderId="50" xfId="0" applyFont="1" applyFill="1" applyBorder="1" applyAlignment="1">
      <alignment horizontal="center"/>
    </xf>
    <xf numFmtId="0" fontId="44" fillId="0" borderId="46" xfId="0" applyFont="1" applyFill="1" applyBorder="1" applyAlignment="1">
      <alignment horizontal="center"/>
    </xf>
    <xf numFmtId="4" fontId="44" fillId="0" borderId="51" xfId="0" applyNumberFormat="1" applyFont="1" applyFill="1" applyBorder="1"/>
    <xf numFmtId="0" fontId="48" fillId="0" borderId="57" xfId="0" applyFont="1" applyFill="1" applyBorder="1" applyAlignment="1">
      <alignment horizontal="center"/>
    </xf>
    <xf numFmtId="0" fontId="48" fillId="0" borderId="60" xfId="0" applyFont="1" applyFill="1" applyBorder="1" applyAlignment="1">
      <alignment horizontal="center"/>
    </xf>
    <xf numFmtId="4" fontId="44" fillId="0" borderId="0" xfId="0" applyNumberFormat="1" applyFont="1" applyFill="1" applyBorder="1"/>
    <xf numFmtId="1" fontId="44" fillId="0" borderId="16" xfId="0" applyNumberFormat="1" applyFont="1" applyFill="1" applyBorder="1" applyAlignment="1">
      <alignment horizontal="center"/>
    </xf>
    <xf numFmtId="4" fontId="0" fillId="0" borderId="1" xfId="0" applyNumberFormat="1" applyFont="1" applyFill="1" applyBorder="1"/>
    <xf numFmtId="4" fontId="0" fillId="0" borderId="45" xfId="0" applyNumberFormat="1" applyFont="1" applyFill="1" applyBorder="1"/>
    <xf numFmtId="1" fontId="0" fillId="0" borderId="0" xfId="0" applyNumberFormat="1"/>
    <xf numFmtId="2" fontId="0" fillId="0" borderId="0" xfId="0" applyNumberFormat="1"/>
    <xf numFmtId="1" fontId="44" fillId="0" borderId="45" xfId="3583" applyNumberFormat="1" applyFont="1" applyFill="1" applyBorder="1" applyAlignment="1">
      <alignment horizontal="justify" vertical="justify"/>
    </xf>
    <xf numFmtId="0" fontId="54" fillId="0" borderId="0" xfId="0" applyFont="1"/>
    <xf numFmtId="1" fontId="48" fillId="0" borderId="45" xfId="3583" applyNumberFormat="1" applyFont="1" applyFill="1" applyBorder="1" applyAlignment="1">
      <alignment horizontal="justify" vertical="justify"/>
    </xf>
    <xf numFmtId="176" fontId="48" fillId="0" borderId="48" xfId="28406" applyNumberFormat="1" applyFont="1" applyFill="1" applyBorder="1" applyAlignment="1" applyProtection="1">
      <alignment horizontal="center" vertical="center"/>
    </xf>
    <xf numFmtId="0" fontId="54" fillId="0" borderId="0" xfId="0" applyFont="1" applyFill="1" applyBorder="1"/>
    <xf numFmtId="176" fontId="48" fillId="0" borderId="70" xfId="28406" applyNumberFormat="1" applyFont="1" applyFill="1" applyBorder="1" applyAlignment="1" applyProtection="1">
      <alignment horizontal="center" vertical="center"/>
    </xf>
    <xf numFmtId="4" fontId="44" fillId="0" borderId="46" xfId="0" applyNumberFormat="1" applyFont="1" applyFill="1" applyBorder="1" applyAlignment="1">
      <alignment horizontal="center"/>
    </xf>
    <xf numFmtId="4" fontId="44" fillId="0" borderId="46" xfId="0" applyNumberFormat="1" applyFont="1" applyFill="1" applyBorder="1" applyAlignment="1">
      <alignment horizontal="right"/>
    </xf>
    <xf numFmtId="4" fontId="44" fillId="0" borderId="48" xfId="21208" applyNumberFormat="1" applyFont="1" applyFill="1" applyBorder="1" applyAlignment="1">
      <alignment horizontal="center" vertical="center" wrapText="1"/>
    </xf>
    <xf numFmtId="175" fontId="48" fillId="0" borderId="45" xfId="21208" applyNumberFormat="1" applyFont="1" applyFill="1" applyBorder="1" applyAlignment="1">
      <alignment horizontal="center" vertical="center"/>
    </xf>
    <xf numFmtId="0" fontId="1" fillId="0" borderId="18" xfId="0" applyFont="1" applyBorder="1" applyAlignment="1">
      <alignment horizontal="center"/>
    </xf>
    <xf numFmtId="0" fontId="48" fillId="0" borderId="39" xfId="0" applyFont="1" applyFill="1" applyBorder="1" applyAlignment="1">
      <alignment horizontal="center"/>
    </xf>
    <xf numFmtId="0" fontId="48" fillId="0" borderId="8" xfId="0" applyFont="1" applyFill="1" applyBorder="1" applyAlignment="1">
      <alignment horizontal="center"/>
    </xf>
    <xf numFmtId="49" fontId="44" fillId="0" borderId="39" xfId="21208" applyNumberFormat="1" applyFont="1" applyFill="1" applyBorder="1" applyAlignment="1">
      <alignment horizontal="center" vertical="center" wrapText="1"/>
    </xf>
    <xf numFmtId="0" fontId="44" fillId="0" borderId="8" xfId="21208" applyFont="1" applyFill="1" applyBorder="1" applyAlignment="1">
      <alignment horizontal="justify" vertical="justify" wrapText="1"/>
    </xf>
    <xf numFmtId="4" fontId="48" fillId="0" borderId="47" xfId="0" applyNumberFormat="1" applyFont="1" applyFill="1" applyBorder="1"/>
    <xf numFmtId="164" fontId="44" fillId="0" borderId="1" xfId="22570" applyFont="1" applyFill="1" applyBorder="1" applyAlignment="1">
      <alignment horizontal="center" vertical="center"/>
    </xf>
    <xf numFmtId="0" fontId="48" fillId="0" borderId="45" xfId="0" applyFont="1" applyFill="1" applyBorder="1" applyAlignment="1">
      <alignment horizontal="right" vertical="justify"/>
    </xf>
    <xf numFmtId="0" fontId="44" fillId="0" borderId="45" xfId="0" applyFont="1" applyFill="1" applyBorder="1" applyAlignment="1">
      <alignment vertical="center"/>
    </xf>
    <xf numFmtId="0" fontId="48" fillId="0" borderId="45" xfId="0" applyFont="1" applyFill="1" applyBorder="1" applyAlignment="1">
      <alignment vertical="center"/>
    </xf>
    <xf numFmtId="0" fontId="48" fillId="0" borderId="9" xfId="0" applyFont="1" applyFill="1" applyBorder="1" applyAlignment="1">
      <alignment horizontal="right" vertical="center"/>
    </xf>
    <xf numFmtId="1" fontId="44" fillId="0" borderId="55" xfId="28403" applyNumberFormat="1" applyFont="1" applyFill="1" applyBorder="1" applyAlignment="1">
      <alignment horizontal="center" vertical="center" wrapText="1"/>
    </xf>
    <xf numFmtId="0" fontId="44" fillId="0" borderId="49" xfId="22570" applyNumberFormat="1" applyFont="1" applyFill="1" applyBorder="1" applyAlignment="1">
      <alignment horizontal="justify" vertical="center" wrapText="1"/>
    </xf>
    <xf numFmtId="1" fontId="48" fillId="0" borderId="55" xfId="28403" applyNumberFormat="1" applyFont="1" applyFill="1" applyBorder="1" applyAlignment="1">
      <alignment horizontal="center" vertical="center" wrapText="1"/>
    </xf>
    <xf numFmtId="0" fontId="44" fillId="0" borderId="49" xfId="0" applyFont="1" applyFill="1" applyBorder="1" applyAlignment="1" applyProtection="1">
      <alignment horizontal="justify" vertical="top" wrapText="1"/>
      <protection locked="0"/>
    </xf>
    <xf numFmtId="1" fontId="44" fillId="0" borderId="57" xfId="28403" applyNumberFormat="1" applyFont="1" applyFill="1" applyBorder="1" applyAlignment="1">
      <alignment horizontal="center" vertical="center" wrapText="1"/>
    </xf>
    <xf numFmtId="0" fontId="44" fillId="0" borderId="58" xfId="22570" applyNumberFormat="1" applyFont="1" applyFill="1" applyBorder="1" applyAlignment="1">
      <alignment horizontal="justify" vertical="center" wrapText="1"/>
    </xf>
    <xf numFmtId="164" fontId="44" fillId="0" borderId="58" xfId="22570" applyFont="1" applyFill="1" applyBorder="1" applyAlignment="1">
      <alignment horizontal="center" vertical="center"/>
    </xf>
    <xf numFmtId="0" fontId="48" fillId="0" borderId="45" xfId="21208" applyFont="1" applyFill="1" applyBorder="1" applyAlignment="1">
      <alignment horizontal="right" vertical="justify" wrapText="1"/>
    </xf>
    <xf numFmtId="0" fontId="44" fillId="0" borderId="47" xfId="21208" applyFont="1" applyFill="1" applyBorder="1" applyAlignment="1">
      <alignment horizontal="justify" vertical="justify" wrapText="1"/>
    </xf>
    <xf numFmtId="0" fontId="48" fillId="0" borderId="45" xfId="21208" applyFont="1" applyFill="1" applyBorder="1" applyAlignment="1">
      <alignment horizontal="left" vertical="justify" wrapText="1"/>
    </xf>
    <xf numFmtId="2" fontId="48" fillId="0" borderId="8" xfId="0" applyNumberFormat="1" applyFont="1" applyFill="1" applyBorder="1" applyAlignment="1">
      <alignment horizontal="justify" vertical="justify"/>
    </xf>
    <xf numFmtId="4" fontId="48" fillId="0" borderId="8" xfId="0" applyNumberFormat="1" applyFont="1" applyFill="1" applyBorder="1"/>
    <xf numFmtId="4" fontId="48" fillId="0" borderId="71" xfId="0" applyNumberFormat="1" applyFont="1" applyFill="1" applyBorder="1"/>
    <xf numFmtId="4" fontId="48" fillId="0" borderId="66" xfId="0" applyNumberFormat="1" applyFont="1" applyFill="1" applyBorder="1"/>
    <xf numFmtId="4" fontId="44" fillId="0" borderId="47" xfId="0" applyNumberFormat="1" applyFont="1" applyFill="1" applyBorder="1" applyAlignment="1">
      <alignment horizontal="right"/>
    </xf>
    <xf numFmtId="175" fontId="44" fillId="0" borderId="45" xfId="0" applyNumberFormat="1" applyFont="1" applyFill="1" applyBorder="1" applyAlignment="1">
      <alignment horizontal="center"/>
    </xf>
    <xf numFmtId="175" fontId="48" fillId="0" borderId="45" xfId="0" applyNumberFormat="1" applyFont="1" applyFill="1" applyBorder="1" applyAlignment="1">
      <alignment horizontal="center"/>
    </xf>
    <xf numFmtId="1" fontId="48" fillId="0" borderId="45" xfId="0" applyNumberFormat="1" applyFont="1" applyFill="1" applyBorder="1" applyAlignment="1">
      <alignment horizontal="justify" vertical="justify"/>
    </xf>
    <xf numFmtId="0" fontId="56" fillId="0" borderId="45" xfId="28401" applyFont="1" applyFill="1" applyBorder="1"/>
    <xf numFmtId="1" fontId="56" fillId="0" borderId="45" xfId="0" applyNumberFormat="1" applyFont="1" applyFill="1" applyBorder="1" applyAlignment="1">
      <alignment horizontal="justify" vertical="justify"/>
    </xf>
    <xf numFmtId="1" fontId="49" fillId="0" borderId="45" xfId="0" applyNumberFormat="1" applyFont="1" applyFill="1" applyBorder="1" applyAlignment="1">
      <alignment horizontal="justify" vertical="justify"/>
    </xf>
    <xf numFmtId="0" fontId="48" fillId="0" borderId="54" xfId="21208" applyFont="1" applyFill="1" applyBorder="1" applyAlignment="1">
      <alignment horizontal="right" vertical="justify" wrapText="1"/>
    </xf>
    <xf numFmtId="4" fontId="44" fillId="0" borderId="72" xfId="21210" applyNumberFormat="1" applyFont="1" applyFill="1" applyBorder="1" applyAlignment="1">
      <alignment vertical="center" wrapText="1"/>
    </xf>
    <xf numFmtId="175" fontId="48" fillId="0" borderId="46" xfId="0" applyNumberFormat="1" applyFont="1" applyFill="1" applyBorder="1" applyAlignment="1">
      <alignment horizontal="center"/>
    </xf>
    <xf numFmtId="175" fontId="48" fillId="0" borderId="5" xfId="0" applyNumberFormat="1" applyFont="1" applyFill="1" applyBorder="1" applyAlignment="1">
      <alignment horizontal="center"/>
    </xf>
    <xf numFmtId="10" fontId="48" fillId="0" borderId="49" xfId="0" applyNumberFormat="1" applyFont="1" applyFill="1" applyBorder="1" applyAlignment="1">
      <alignment horizontal="center"/>
    </xf>
    <xf numFmtId="4" fontId="44" fillId="0" borderId="72" xfId="0" applyNumberFormat="1" applyFont="1" applyFill="1" applyBorder="1"/>
    <xf numFmtId="179" fontId="44" fillId="0" borderId="46" xfId="0" applyNumberFormat="1" applyFont="1" applyFill="1" applyBorder="1" applyAlignment="1">
      <alignment horizontal="center"/>
    </xf>
    <xf numFmtId="179" fontId="48" fillId="0" borderId="5" xfId="0" applyNumberFormat="1" applyFont="1" applyFill="1" applyBorder="1" applyAlignment="1">
      <alignment horizontal="center"/>
    </xf>
    <xf numFmtId="0" fontId="44" fillId="0" borderId="70" xfId="0" applyFont="1" applyFill="1" applyBorder="1" applyAlignment="1">
      <alignment horizontal="center"/>
    </xf>
    <xf numFmtId="0" fontId="48" fillId="0" borderId="5" xfId="0" applyFont="1" applyFill="1" applyBorder="1" applyAlignment="1">
      <alignment horizontal="right" vertical="justify"/>
    </xf>
    <xf numFmtId="4" fontId="44" fillId="0" borderId="70" xfId="21208" applyNumberFormat="1" applyFont="1" applyFill="1" applyBorder="1" applyAlignment="1">
      <alignment horizontal="center" vertical="center" wrapText="1"/>
    </xf>
    <xf numFmtId="4" fontId="48" fillId="0" borderId="72" xfId="21208" applyNumberFormat="1" applyFont="1" applyFill="1" applyBorder="1" applyAlignment="1">
      <alignment vertical="center" wrapText="1"/>
    </xf>
    <xf numFmtId="175" fontId="48" fillId="0" borderId="5" xfId="21208" applyNumberFormat="1" applyFont="1" applyFill="1" applyBorder="1" applyAlignment="1">
      <alignment horizontal="center" vertical="center"/>
    </xf>
    <xf numFmtId="49" fontId="48" fillId="0" borderId="15" xfId="21208" applyNumberFormat="1" applyFont="1" applyFill="1" applyBorder="1" applyAlignment="1">
      <alignment horizontal="center" vertical="center" wrapText="1"/>
    </xf>
    <xf numFmtId="0" fontId="48" fillId="0" borderId="16" xfId="0" applyFont="1" applyFill="1" applyBorder="1" applyAlignment="1">
      <alignment horizontal="center"/>
    </xf>
    <xf numFmtId="0" fontId="48" fillId="0" borderId="1" xfId="0" applyFont="1" applyFill="1" applyBorder="1" applyAlignment="1">
      <alignment horizontal="center"/>
    </xf>
    <xf numFmtId="0" fontId="44" fillId="0" borderId="1" xfId="0" applyFont="1" applyFill="1" applyBorder="1"/>
    <xf numFmtId="0" fontId="44" fillId="0" borderId="2" xfId="0" applyFont="1" applyFill="1" applyBorder="1"/>
    <xf numFmtId="49" fontId="44" fillId="0" borderId="70" xfId="21208" applyNumberFormat="1" applyFont="1" applyFill="1" applyBorder="1" applyAlignment="1">
      <alignment horizontal="center" vertical="center"/>
    </xf>
    <xf numFmtId="0" fontId="48" fillId="0" borderId="5" xfId="21208" applyFont="1" applyFill="1" applyBorder="1" applyAlignment="1">
      <alignment horizontal="right" vertical="justify" wrapText="1"/>
    </xf>
    <xf numFmtId="175" fontId="48" fillId="0" borderId="46" xfId="21208" applyNumberFormat="1" applyFont="1" applyFill="1" applyBorder="1" applyAlignment="1">
      <alignment horizontal="center" vertical="center"/>
    </xf>
    <xf numFmtId="49" fontId="44" fillId="0" borderId="70" xfId="21208" applyNumberFormat="1" applyFont="1" applyFill="1" applyBorder="1" applyAlignment="1">
      <alignment horizontal="center" vertical="center" wrapText="1"/>
    </xf>
    <xf numFmtId="0" fontId="48" fillId="0" borderId="49" xfId="21208" applyFont="1" applyFill="1" applyBorder="1" applyAlignment="1">
      <alignment horizontal="right" vertical="justify" wrapText="1"/>
    </xf>
    <xf numFmtId="4" fontId="44" fillId="0" borderId="72" xfId="0" applyNumberFormat="1" applyFont="1" applyFill="1" applyBorder="1" applyAlignment="1">
      <alignment horizontal="center"/>
    </xf>
    <xf numFmtId="4" fontId="48" fillId="0" borderId="5" xfId="0" applyNumberFormat="1" applyFont="1" applyFill="1" applyBorder="1" applyAlignment="1">
      <alignment horizontal="center"/>
    </xf>
    <xf numFmtId="4" fontId="44" fillId="0" borderId="44" xfId="0" applyNumberFormat="1" applyFont="1" applyFill="1" applyBorder="1" applyAlignment="1">
      <alignment horizontal="center"/>
    </xf>
    <xf numFmtId="0" fontId="44" fillId="0" borderId="74" xfId="0" applyFont="1" applyFill="1" applyBorder="1" applyAlignment="1">
      <alignment horizontal="center"/>
    </xf>
    <xf numFmtId="4" fontId="44" fillId="0" borderId="46" xfId="0" applyNumberFormat="1" applyFont="1" applyFill="1" applyBorder="1" applyAlignment="1">
      <alignment horizontal="justify" vertical="justify"/>
    </xf>
    <xf numFmtId="4" fontId="48" fillId="0" borderId="5" xfId="0" applyNumberFormat="1" applyFont="1" applyFill="1" applyBorder="1" applyAlignment="1">
      <alignment horizontal="right" vertical="justify"/>
    </xf>
    <xf numFmtId="4" fontId="48" fillId="0" borderId="38" xfId="0" applyNumberFormat="1" applyFont="1" applyFill="1" applyBorder="1"/>
    <xf numFmtId="0" fontId="44" fillId="0" borderId="46" xfId="0" applyFont="1" applyFill="1" applyBorder="1" applyAlignment="1">
      <alignment horizontal="justify" vertical="justify"/>
    </xf>
    <xf numFmtId="4" fontId="48" fillId="0" borderId="72" xfId="0" applyNumberFormat="1" applyFont="1" applyFill="1" applyBorder="1"/>
    <xf numFmtId="164" fontId="44" fillId="0" borderId="46" xfId="22570" applyFont="1" applyFill="1" applyBorder="1" applyAlignment="1">
      <alignment horizontal="center" vertical="center"/>
    </xf>
    <xf numFmtId="175" fontId="48" fillId="0" borderId="5" xfId="22570" applyNumberFormat="1" applyFont="1" applyFill="1" applyBorder="1" applyAlignment="1">
      <alignment horizontal="center" vertical="center"/>
    </xf>
    <xf numFmtId="182" fontId="48" fillId="0" borderId="11" xfId="21208" applyNumberFormat="1" applyFont="1" applyFill="1" applyBorder="1" applyAlignment="1">
      <alignment horizontal="center" vertical="center"/>
    </xf>
    <xf numFmtId="179" fontId="48" fillId="0" borderId="5" xfId="21208" applyNumberFormat="1" applyFont="1" applyFill="1" applyBorder="1" applyAlignment="1">
      <alignment horizontal="center" vertical="center"/>
    </xf>
    <xf numFmtId="0" fontId="48" fillId="0" borderId="15" xfId="21208" applyFont="1" applyFill="1" applyBorder="1" applyAlignment="1">
      <alignment horizontal="right" vertical="justify" wrapText="1"/>
    </xf>
    <xf numFmtId="0" fontId="0" fillId="0" borderId="0" xfId="0" applyFill="1"/>
    <xf numFmtId="0" fontId="54" fillId="0" borderId="0" xfId="0" applyFont="1" applyBorder="1"/>
    <xf numFmtId="0" fontId="0" fillId="0" borderId="0" xfId="0" applyBorder="1"/>
    <xf numFmtId="4" fontId="48" fillId="0" borderId="47" xfId="21210" applyNumberFormat="1" applyFont="1" applyFill="1" applyBorder="1" applyAlignment="1">
      <alignment vertical="center" wrapText="1"/>
    </xf>
    <xf numFmtId="0" fontId="48" fillId="0" borderId="44" xfId="0" applyFont="1" applyFill="1" applyBorder="1" applyAlignment="1">
      <alignment horizontal="right" vertical="center"/>
    </xf>
    <xf numFmtId="1" fontId="44" fillId="0" borderId="49" xfId="3583" applyNumberFormat="1" applyFont="1" applyFill="1" applyBorder="1" applyAlignment="1">
      <alignment horizontal="justify" vertical="justify"/>
    </xf>
    <xf numFmtId="1" fontId="48" fillId="0" borderId="46" xfId="3583" applyNumberFormat="1" applyFont="1" applyFill="1" applyBorder="1" applyAlignment="1">
      <alignment horizontal="justify" vertical="justify"/>
    </xf>
    <xf numFmtId="1" fontId="48" fillId="0" borderId="5" xfId="3583" applyNumberFormat="1" applyFont="1" applyFill="1" applyBorder="1" applyAlignment="1">
      <alignment horizontal="center" vertical="justify"/>
    </xf>
    <xf numFmtId="1" fontId="53" fillId="0" borderId="45" xfId="0" applyNumberFormat="1" applyFont="1" applyFill="1" applyBorder="1" applyAlignment="1">
      <alignment horizontal="justify" vertical="justify"/>
    </xf>
    <xf numFmtId="1" fontId="60" fillId="0" borderId="45" xfId="0" applyNumberFormat="1" applyFont="1" applyFill="1" applyBorder="1" applyAlignment="1">
      <alignment horizontal="justify" vertical="justify"/>
    </xf>
    <xf numFmtId="4" fontId="44" fillId="0" borderId="72" xfId="28401" applyNumberFormat="1" applyFont="1" applyFill="1" applyBorder="1"/>
    <xf numFmtId="1" fontId="53" fillId="0" borderId="49" xfId="0" applyNumberFormat="1" applyFont="1" applyFill="1" applyBorder="1" applyAlignment="1">
      <alignment horizontal="justify" vertical="justify"/>
    </xf>
    <xf numFmtId="0" fontId="44" fillId="0" borderId="46" xfId="22570" applyNumberFormat="1" applyFont="1" applyFill="1" applyBorder="1" applyAlignment="1">
      <alignment horizontal="justify" vertical="center" wrapText="1"/>
    </xf>
    <xf numFmtId="0" fontId="48" fillId="0" borderId="15" xfId="22570" applyNumberFormat="1" applyFont="1" applyFill="1" applyBorder="1" applyAlignment="1">
      <alignment horizontal="right" vertical="center" wrapText="1"/>
    </xf>
    <xf numFmtId="4" fontId="44" fillId="0" borderId="44" xfId="21210" applyNumberFormat="1" applyFont="1" applyFill="1" applyBorder="1" applyAlignment="1">
      <alignment horizontal="center" vertical="center"/>
    </xf>
    <xf numFmtId="164" fontId="44" fillId="0" borderId="0" xfId="22570" applyFont="1" applyFill="1" applyBorder="1" applyAlignment="1">
      <alignment horizontal="center" vertical="center"/>
    </xf>
    <xf numFmtId="49" fontId="44" fillId="0" borderId="75" xfId="21208" applyNumberFormat="1" applyFont="1" applyFill="1" applyBorder="1" applyAlignment="1">
      <alignment horizontal="center" vertical="center"/>
    </xf>
    <xf numFmtId="0" fontId="48" fillId="0" borderId="0" xfId="21208" applyFont="1" applyFill="1" applyBorder="1" applyAlignment="1">
      <alignment horizontal="right" vertical="justify" wrapText="1"/>
    </xf>
    <xf numFmtId="175" fontId="48" fillId="0" borderId="0" xfId="0" applyNumberFormat="1" applyFont="1" applyFill="1" applyBorder="1" applyAlignment="1">
      <alignment horizontal="center"/>
    </xf>
    <xf numFmtId="4" fontId="44" fillId="0" borderId="51" xfId="22570" applyNumberFormat="1" applyFont="1" applyFill="1" applyBorder="1" applyAlignment="1">
      <alignment horizontal="right" vertical="center"/>
    </xf>
    <xf numFmtId="4" fontId="44" fillId="0" borderId="49" xfId="21208" applyNumberFormat="1" applyFont="1" applyFill="1" applyBorder="1" applyAlignment="1">
      <alignment horizontal="center" vertical="center" wrapText="1"/>
    </xf>
    <xf numFmtId="4" fontId="44" fillId="0" borderId="38" xfId="21210" applyNumberFormat="1" applyFont="1" applyFill="1" applyBorder="1" applyAlignment="1">
      <alignment vertical="center" wrapText="1"/>
    </xf>
    <xf numFmtId="4" fontId="44" fillId="0" borderId="8" xfId="21208" applyNumberFormat="1" applyFont="1" applyFill="1" applyBorder="1" applyAlignment="1">
      <alignment horizontal="center" vertical="center"/>
    </xf>
    <xf numFmtId="0" fontId="44" fillId="0" borderId="75" xfId="20313" applyFont="1" applyFill="1" applyBorder="1" applyAlignment="1">
      <alignment horizontal="center" vertical="center" wrapText="1"/>
    </xf>
    <xf numFmtId="0" fontId="44" fillId="0" borderId="8" xfId="21208" applyFont="1" applyFill="1" applyBorder="1" applyAlignment="1">
      <alignment horizontal="justify" vertical="center" wrapText="1"/>
    </xf>
    <xf numFmtId="0" fontId="48" fillId="0" borderId="5" xfId="21208" applyFont="1" applyFill="1" applyBorder="1" applyAlignment="1">
      <alignment horizontal="right" vertical="center" wrapText="1"/>
    </xf>
    <xf numFmtId="4" fontId="44" fillId="0" borderId="38" xfId="22570" applyNumberFormat="1" applyFont="1" applyFill="1" applyBorder="1" applyAlignment="1">
      <alignment horizontal="right" vertical="center"/>
    </xf>
    <xf numFmtId="175" fontId="48" fillId="0" borderId="0" xfId="21208" applyNumberFormat="1" applyFont="1" applyFill="1" applyBorder="1" applyAlignment="1">
      <alignment horizontal="center" vertical="center"/>
    </xf>
    <xf numFmtId="184" fontId="48" fillId="0" borderId="5" xfId="21208" applyNumberFormat="1" applyFont="1" applyFill="1" applyBorder="1" applyAlignment="1">
      <alignment horizontal="center" vertical="center"/>
    </xf>
    <xf numFmtId="0" fontId="7" fillId="0" borderId="0" xfId="0" applyFont="1"/>
    <xf numFmtId="179" fontId="48" fillId="0" borderId="0" xfId="21208" applyNumberFormat="1" applyFont="1" applyFill="1" applyBorder="1" applyAlignment="1">
      <alignment horizontal="center" vertical="center"/>
    </xf>
    <xf numFmtId="182" fontId="48" fillId="0" borderId="71" xfId="21208" applyNumberFormat="1" applyFont="1" applyFill="1" applyBorder="1" applyAlignment="1">
      <alignment horizontal="center" vertical="center"/>
    </xf>
    <xf numFmtId="49" fontId="44" fillId="0" borderId="74" xfId="21208" applyNumberFormat="1" applyFont="1" applyFill="1" applyBorder="1" applyAlignment="1">
      <alignment horizontal="center" vertical="center" wrapText="1"/>
    </xf>
    <xf numFmtId="0" fontId="48" fillId="0" borderId="54" xfId="22570" applyNumberFormat="1" applyFont="1" applyFill="1" applyBorder="1" applyAlignment="1">
      <alignment horizontal="right" vertical="center" wrapText="1"/>
    </xf>
    <xf numFmtId="4" fontId="44" fillId="0" borderId="72" xfId="21208" applyNumberFormat="1" applyFont="1" applyFill="1" applyBorder="1" applyAlignment="1">
      <alignment vertical="center" wrapText="1"/>
    </xf>
    <xf numFmtId="0" fontId="48" fillId="0" borderId="42" xfId="22570" applyNumberFormat="1" applyFont="1" applyFill="1" applyBorder="1" applyAlignment="1">
      <alignment horizontal="right" vertical="center" wrapText="1"/>
    </xf>
    <xf numFmtId="175" fontId="48" fillId="0" borderId="6" xfId="22570" applyNumberFormat="1" applyFont="1" applyFill="1" applyBorder="1" applyAlignment="1">
      <alignment horizontal="center" vertical="center"/>
    </xf>
    <xf numFmtId="4" fontId="44" fillId="0" borderId="49" xfId="21210" applyNumberFormat="1" applyFont="1" applyFill="1" applyBorder="1" applyAlignment="1">
      <alignment horizontal="center" vertical="center"/>
    </xf>
    <xf numFmtId="175" fontId="48" fillId="0" borderId="5" xfId="21210" applyNumberFormat="1" applyFont="1" applyFill="1" applyBorder="1" applyAlignment="1">
      <alignment horizontal="center" vertical="center"/>
    </xf>
    <xf numFmtId="0" fontId="44" fillId="0" borderId="49" xfId="28401" applyFont="1" applyFill="1" applyBorder="1"/>
    <xf numFmtId="0" fontId="48" fillId="0" borderId="5" xfId="28401" applyFont="1" applyFill="1" applyBorder="1" applyAlignment="1">
      <alignment horizontal="right"/>
    </xf>
    <xf numFmtId="0" fontId="48" fillId="0" borderId="52" xfId="21208" applyFont="1" applyFill="1" applyBorder="1" applyAlignment="1">
      <alignment horizontal="right" vertical="justify" wrapText="1"/>
    </xf>
    <xf numFmtId="182" fontId="48" fillId="0" borderId="46" xfId="21208" applyNumberFormat="1" applyFont="1" applyFill="1" applyBorder="1" applyAlignment="1">
      <alignment horizontal="center" vertical="center"/>
    </xf>
    <xf numFmtId="182" fontId="48" fillId="0" borderId="45" xfId="21208" applyNumberFormat="1" applyFont="1" applyFill="1" applyBorder="1" applyAlignment="1">
      <alignment horizontal="center" vertical="center"/>
    </xf>
    <xf numFmtId="0" fontId="52" fillId="0" borderId="49" xfId="21208" applyFont="1" applyFill="1" applyBorder="1" applyAlignment="1">
      <alignment horizontal="justify" vertical="center" wrapText="1"/>
    </xf>
    <xf numFmtId="0" fontId="56" fillId="0" borderId="49" xfId="28401" applyFont="1" applyFill="1" applyBorder="1"/>
    <xf numFmtId="4" fontId="52" fillId="0" borderId="45" xfId="0" applyNumberFormat="1" applyFont="1" applyFill="1" applyBorder="1" applyAlignment="1">
      <alignment horizontal="justify" vertical="justify"/>
    </xf>
    <xf numFmtId="184" fontId="48" fillId="0" borderId="5" xfId="0" applyNumberFormat="1" applyFont="1" applyFill="1" applyBorder="1" applyAlignment="1">
      <alignment horizontal="center"/>
    </xf>
    <xf numFmtId="175" fontId="48" fillId="0" borderId="5" xfId="21208" applyNumberFormat="1" applyFont="1" applyFill="1" applyBorder="1" applyAlignment="1">
      <alignment horizontal="center" vertical="center" wrapText="1"/>
    </xf>
    <xf numFmtId="4" fontId="48" fillId="0" borderId="5" xfId="21208" applyNumberFormat="1" applyFont="1" applyFill="1" applyBorder="1" applyAlignment="1">
      <alignment horizontal="center" vertical="center" wrapText="1"/>
    </xf>
    <xf numFmtId="4" fontId="48" fillId="0" borderId="0" xfId="21208" applyNumberFormat="1" applyFont="1" applyFill="1" applyBorder="1" applyAlignment="1">
      <alignment horizontal="center" vertical="center" wrapText="1"/>
    </xf>
    <xf numFmtId="4" fontId="48" fillId="0" borderId="78" xfId="21208" applyNumberFormat="1" applyFont="1" applyFill="1" applyBorder="1" applyAlignment="1">
      <alignment vertical="center" wrapText="1"/>
    </xf>
    <xf numFmtId="175" fontId="48" fillId="0" borderId="52" xfId="21208" applyNumberFormat="1" applyFont="1" applyFill="1" applyBorder="1" applyAlignment="1">
      <alignment horizontal="center" vertical="center" wrapText="1"/>
    </xf>
    <xf numFmtId="4" fontId="52" fillId="0" borderId="45" xfId="0" applyNumberFormat="1" applyFont="1" applyFill="1" applyBorder="1" applyAlignment="1">
      <alignment horizontal="justify" vertical="justify" wrapText="1"/>
    </xf>
    <xf numFmtId="4" fontId="48" fillId="0" borderId="45" xfId="0" applyNumberFormat="1" applyFont="1" applyFill="1" applyBorder="1" applyAlignment="1">
      <alignment horizontal="justify" vertical="justify" wrapText="1"/>
    </xf>
    <xf numFmtId="4" fontId="48" fillId="0" borderId="45" xfId="21208" applyNumberFormat="1" applyFont="1" applyFill="1" applyBorder="1" applyAlignment="1">
      <alignment horizontal="center" vertical="center" wrapText="1"/>
    </xf>
    <xf numFmtId="0" fontId="48" fillId="0" borderId="46" xfId="21208" applyFont="1" applyFill="1" applyBorder="1" applyAlignment="1">
      <alignment horizontal="right" vertical="justify" wrapText="1"/>
    </xf>
    <xf numFmtId="175" fontId="48" fillId="0" borderId="46" xfId="21208" applyNumberFormat="1" applyFont="1" applyFill="1" applyBorder="1" applyAlignment="1">
      <alignment horizontal="center" vertical="center" wrapText="1"/>
    </xf>
    <xf numFmtId="0" fontId="48" fillId="0" borderId="9" xfId="21208" applyFont="1" applyFill="1" applyBorder="1" applyAlignment="1">
      <alignment horizontal="right" vertical="justify" wrapText="1"/>
    </xf>
    <xf numFmtId="175" fontId="48" fillId="0" borderId="11" xfId="21208" applyNumberFormat="1" applyFont="1" applyFill="1" applyBorder="1" applyAlignment="1">
      <alignment horizontal="center" vertical="center" wrapText="1"/>
    </xf>
    <xf numFmtId="4" fontId="44" fillId="0" borderId="46" xfId="0" applyNumberFormat="1" applyFont="1" applyFill="1" applyBorder="1" applyAlignment="1">
      <alignment horizontal="justify" vertical="justify" wrapText="1"/>
    </xf>
    <xf numFmtId="0" fontId="48" fillId="0" borderId="8" xfId="21208" applyFont="1" applyFill="1" applyBorder="1" applyAlignment="1">
      <alignment horizontal="right" vertical="justify" wrapText="1"/>
    </xf>
    <xf numFmtId="4" fontId="48" fillId="0" borderId="46" xfId="21208" applyNumberFormat="1" applyFont="1" applyFill="1" applyBorder="1" applyAlignment="1">
      <alignment horizontal="center" vertical="center" wrapText="1"/>
    </xf>
    <xf numFmtId="4" fontId="48" fillId="0" borderId="11" xfId="21208" applyNumberFormat="1" applyFont="1" applyFill="1" applyBorder="1" applyAlignment="1">
      <alignment horizontal="center" vertical="center" wrapText="1"/>
    </xf>
    <xf numFmtId="0" fontId="48" fillId="0" borderId="0" xfId="22570" applyNumberFormat="1" applyFont="1" applyFill="1" applyBorder="1" applyAlignment="1">
      <alignment horizontal="right" vertical="center" wrapText="1"/>
    </xf>
    <xf numFmtId="175" fontId="48" fillId="0" borderId="0" xfId="22570" applyNumberFormat="1" applyFont="1" applyFill="1" applyBorder="1" applyAlignment="1">
      <alignment horizontal="center" vertical="center"/>
    </xf>
    <xf numFmtId="4" fontId="48" fillId="0" borderId="76" xfId="0" applyNumberFormat="1" applyFont="1" applyFill="1" applyBorder="1" applyAlignment="1">
      <alignment horizontal="justify" vertical="justify" wrapText="1"/>
    </xf>
    <xf numFmtId="4" fontId="44" fillId="0" borderId="71" xfId="21208" applyNumberFormat="1" applyFont="1" applyFill="1" applyBorder="1" applyAlignment="1">
      <alignment horizontal="center" vertical="center"/>
    </xf>
    <xf numFmtId="0" fontId="44" fillId="0" borderId="8" xfId="21208" applyFont="1" applyFill="1" applyBorder="1" applyAlignment="1">
      <alignment horizontal="left" vertical="justify" wrapText="1"/>
    </xf>
    <xf numFmtId="4" fontId="48" fillId="0" borderId="8" xfId="21208" applyNumberFormat="1" applyFont="1" applyFill="1" applyBorder="1" applyAlignment="1">
      <alignment horizontal="center" vertical="center" wrapText="1"/>
    </xf>
    <xf numFmtId="49" fontId="44" fillId="0" borderId="75" xfId="21208" applyNumberFormat="1" applyFont="1" applyFill="1" applyBorder="1" applyAlignment="1">
      <alignment horizontal="center" vertical="center" wrapText="1"/>
    </xf>
    <xf numFmtId="4" fontId="48" fillId="0" borderId="79" xfId="21208" applyNumberFormat="1" applyFont="1" applyFill="1" applyBorder="1" applyAlignment="1">
      <alignment vertical="center" wrapText="1"/>
    </xf>
    <xf numFmtId="4" fontId="44" fillId="0" borderId="79" xfId="21208" applyNumberFormat="1" applyFont="1" applyFill="1" applyBorder="1" applyAlignment="1">
      <alignment vertical="center" wrapText="1"/>
    </xf>
    <xf numFmtId="0" fontId="44" fillId="0" borderId="46" xfId="21208" applyFont="1" applyFill="1" applyBorder="1" applyAlignment="1">
      <alignment horizontal="left" vertical="justify" wrapText="1"/>
    </xf>
    <xf numFmtId="4" fontId="44" fillId="0" borderId="38" xfId="21208" applyNumberFormat="1" applyFont="1" applyFill="1" applyBorder="1" applyAlignment="1">
      <alignment vertical="center" wrapText="1"/>
    </xf>
    <xf numFmtId="0" fontId="44" fillId="0" borderId="45" xfId="21208" applyFont="1" applyFill="1" applyBorder="1" applyAlignment="1">
      <alignment horizontal="left" vertical="justify" wrapText="1"/>
    </xf>
    <xf numFmtId="4" fontId="44" fillId="0" borderId="56" xfId="21208" applyNumberFormat="1" applyFont="1" applyFill="1" applyBorder="1" applyAlignment="1">
      <alignment vertical="center" wrapText="1"/>
    </xf>
    <xf numFmtId="1" fontId="44" fillId="0" borderId="70" xfId="0" applyNumberFormat="1" applyFont="1" applyFill="1" applyBorder="1" applyAlignment="1">
      <alignment horizontal="center"/>
    </xf>
    <xf numFmtId="4" fontId="44" fillId="0" borderId="73" xfId="21208" applyNumberFormat="1" applyFont="1" applyFill="1" applyBorder="1" applyAlignment="1">
      <alignment horizontal="center" vertical="center" wrapText="1"/>
    </xf>
    <xf numFmtId="0" fontId="48" fillId="0" borderId="76" xfId="21208" applyFont="1" applyFill="1" applyBorder="1" applyAlignment="1">
      <alignment horizontal="right" vertical="justify" wrapText="1"/>
    </xf>
    <xf numFmtId="4" fontId="48" fillId="0" borderId="71" xfId="21208" applyNumberFormat="1" applyFont="1" applyFill="1" applyBorder="1" applyAlignment="1">
      <alignment horizontal="center" vertical="center" wrapText="1"/>
    </xf>
    <xf numFmtId="1" fontId="44" fillId="0" borderId="45" xfId="0" applyNumberFormat="1" applyFont="1" applyFill="1" applyBorder="1" applyAlignment="1">
      <alignment horizontal="justify" vertical="justify" wrapText="1"/>
    </xf>
    <xf numFmtId="1" fontId="44" fillId="0" borderId="49" xfId="0" applyNumberFormat="1" applyFont="1" applyFill="1" applyBorder="1" applyAlignment="1">
      <alignment horizontal="justify" vertical="justify" wrapText="1"/>
    </xf>
    <xf numFmtId="4" fontId="44" fillId="0" borderId="56" xfId="19115" applyNumberFormat="1" applyFont="1" applyFill="1" applyBorder="1" applyAlignment="1">
      <alignment horizontal="right" vertical="center"/>
    </xf>
    <xf numFmtId="0" fontId="44" fillId="0" borderId="70" xfId="20313" applyFont="1" applyFill="1" applyBorder="1" applyAlignment="1">
      <alignment horizontal="center" vertical="center" wrapText="1"/>
    </xf>
    <xf numFmtId="4" fontId="44" fillId="0" borderId="72" xfId="19115" applyNumberFormat="1" applyFont="1" applyFill="1" applyBorder="1" applyAlignment="1">
      <alignment horizontal="right" vertical="center"/>
    </xf>
    <xf numFmtId="0" fontId="44" fillId="0" borderId="39" xfId="20313" applyFont="1" applyFill="1" applyBorder="1" applyAlignment="1">
      <alignment horizontal="center" vertical="center" wrapText="1"/>
    </xf>
    <xf numFmtId="175" fontId="48" fillId="0" borderId="8" xfId="0" applyNumberFormat="1" applyFont="1" applyFill="1" applyBorder="1" applyAlignment="1">
      <alignment horizontal="center"/>
    </xf>
    <xf numFmtId="4" fontId="44" fillId="0" borderId="51" xfId="19115" applyNumberFormat="1" applyFont="1" applyFill="1" applyBorder="1" applyAlignment="1">
      <alignment horizontal="right" vertical="center"/>
    </xf>
    <xf numFmtId="4" fontId="44" fillId="0" borderId="76" xfId="0" applyNumberFormat="1" applyFont="1" applyFill="1" applyBorder="1" applyAlignment="1">
      <alignment horizontal="justify" vertical="justify" wrapText="1"/>
    </xf>
    <xf numFmtId="4" fontId="48" fillId="0" borderId="13" xfId="0" applyNumberFormat="1" applyFont="1" applyFill="1" applyBorder="1" applyAlignment="1">
      <alignment horizontal="center" vertical="justify"/>
    </xf>
    <xf numFmtId="0" fontId="44" fillId="0" borderId="49" xfId="0" applyFont="1" applyFill="1" applyBorder="1"/>
    <xf numFmtId="1" fontId="52" fillId="0" borderId="45" xfId="0" applyNumberFormat="1" applyFont="1" applyFill="1" applyBorder="1" applyAlignment="1">
      <alignment horizontal="justify" vertical="justify"/>
    </xf>
    <xf numFmtId="0" fontId="44" fillId="0" borderId="77" xfId="0" applyFont="1" applyFill="1" applyBorder="1" applyAlignment="1">
      <alignment horizontal="center"/>
    </xf>
    <xf numFmtId="0" fontId="48" fillId="0" borderId="46" xfId="22570" applyNumberFormat="1" applyFont="1" applyFill="1" applyBorder="1" applyAlignment="1">
      <alignment horizontal="right" vertical="center" wrapText="1"/>
    </xf>
    <xf numFmtId="175" fontId="48" fillId="0" borderId="46" xfId="22570" applyNumberFormat="1" applyFont="1" applyFill="1" applyBorder="1" applyAlignment="1">
      <alignment horizontal="center" vertical="center"/>
    </xf>
    <xf numFmtId="4" fontId="44" fillId="0" borderId="46" xfId="19115" applyNumberFormat="1" applyFont="1" applyFill="1" applyBorder="1" applyAlignment="1">
      <alignment vertical="center"/>
    </xf>
    <xf numFmtId="0" fontId="44" fillId="0" borderId="46" xfId="0" applyFont="1" applyFill="1" applyBorder="1"/>
    <xf numFmtId="1" fontId="48" fillId="0" borderId="16" xfId="0" applyNumberFormat="1" applyFont="1" applyFill="1" applyBorder="1" applyAlignment="1">
      <alignment horizontal="center"/>
    </xf>
    <xf numFmtId="1" fontId="48" fillId="0" borderId="1" xfId="0" applyNumberFormat="1" applyFont="1" applyFill="1" applyBorder="1" applyAlignment="1">
      <alignment horizontal="justify" vertical="justify"/>
    </xf>
    <xf numFmtId="4" fontId="48" fillId="0" borderId="1" xfId="21208" applyNumberFormat="1" applyFont="1" applyFill="1" applyBorder="1" applyAlignment="1">
      <alignment horizontal="center" vertical="center"/>
    </xf>
    <xf numFmtId="4" fontId="48" fillId="0" borderId="1" xfId="19115" applyNumberFormat="1" applyFont="1" applyFill="1" applyBorder="1" applyAlignment="1">
      <alignment horizontal="right" vertical="center"/>
    </xf>
    <xf numFmtId="4" fontId="48" fillId="0" borderId="2" xfId="19115" applyNumberFormat="1" applyFont="1" applyFill="1" applyBorder="1" applyAlignment="1">
      <alignment vertical="center"/>
    </xf>
    <xf numFmtId="4" fontId="48" fillId="0" borderId="45" xfId="0" applyNumberFormat="1" applyFont="1" applyFill="1" applyBorder="1" applyAlignment="1">
      <alignment horizontal="justify" vertical="justify"/>
    </xf>
    <xf numFmtId="175" fontId="48" fillId="0" borderId="71" xfId="21208" applyNumberFormat="1" applyFont="1" applyFill="1" applyBorder="1" applyAlignment="1">
      <alignment horizontal="center" vertical="center" wrapText="1"/>
    </xf>
    <xf numFmtId="4" fontId="48" fillId="0" borderId="18" xfId="0" applyNumberFormat="1" applyFont="1" applyFill="1" applyBorder="1" applyAlignment="1">
      <alignment horizontal="center"/>
    </xf>
    <xf numFmtId="184" fontId="48" fillId="0" borderId="0" xfId="21208" applyNumberFormat="1" applyFont="1" applyFill="1" applyBorder="1" applyAlignment="1">
      <alignment horizontal="center" vertical="center"/>
    </xf>
    <xf numFmtId="0" fontId="48" fillId="0" borderId="19" xfId="21208" applyFont="1" applyFill="1" applyBorder="1" applyAlignment="1">
      <alignment horizontal="justify" vertical="justify" wrapText="1"/>
    </xf>
    <xf numFmtId="49" fontId="48" fillId="0" borderId="5" xfId="21210" applyNumberFormat="1" applyFont="1" applyFill="1" applyBorder="1" applyAlignment="1">
      <alignment horizontal="center" vertical="center" wrapText="1"/>
    </xf>
    <xf numFmtId="4" fontId="48" fillId="0" borderId="9" xfId="21210" applyNumberFormat="1" applyFont="1" applyFill="1" applyBorder="1" applyAlignment="1">
      <alignment vertical="center" wrapText="1"/>
    </xf>
    <xf numFmtId="0" fontId="47" fillId="0" borderId="0" xfId="0" applyFont="1" applyFill="1"/>
    <xf numFmtId="0" fontId="44" fillId="0" borderId="45" xfId="0" applyFont="1" applyFill="1" applyBorder="1" applyAlignment="1">
      <alignment horizontal="left" vertical="top" wrapText="1"/>
    </xf>
    <xf numFmtId="49" fontId="44" fillId="0" borderId="70" xfId="20313" applyNumberFormat="1" applyFont="1" applyFill="1" applyBorder="1" applyAlignment="1">
      <alignment horizontal="center" vertical="center"/>
    </xf>
    <xf numFmtId="0" fontId="44" fillId="0" borderId="46" xfId="21210" applyFont="1" applyFill="1" applyBorder="1" applyAlignment="1">
      <alignment horizontal="justify" vertical="center" wrapText="1"/>
    </xf>
    <xf numFmtId="4" fontId="44" fillId="0" borderId="46" xfId="21210" applyNumberFormat="1" applyFont="1" applyFill="1" applyBorder="1" applyAlignment="1">
      <alignment horizontal="center" vertical="center"/>
    </xf>
    <xf numFmtId="175" fontId="48" fillId="0" borderId="11" xfId="21210" applyNumberFormat="1" applyFont="1" applyFill="1" applyBorder="1" applyAlignment="1">
      <alignment horizontal="center" vertical="center"/>
    </xf>
    <xf numFmtId="175" fontId="48" fillId="0" borderId="11" xfId="21208" applyNumberFormat="1" applyFont="1" applyFill="1" applyBorder="1" applyAlignment="1">
      <alignment horizontal="center" vertical="center"/>
    </xf>
    <xf numFmtId="1" fontId="44" fillId="0" borderId="46" xfId="0" applyNumberFormat="1" applyFont="1" applyFill="1" applyBorder="1" applyAlignment="1">
      <alignment horizontal="justify" vertical="justify"/>
    </xf>
    <xf numFmtId="4" fontId="44" fillId="0" borderId="49" xfId="28401" applyNumberFormat="1" applyFont="1" applyFill="1" applyBorder="1" applyAlignment="1">
      <alignment horizontal="center"/>
    </xf>
    <xf numFmtId="0" fontId="44" fillId="0" borderId="46" xfId="28401" applyFont="1" applyFill="1" applyBorder="1"/>
    <xf numFmtId="4" fontId="44" fillId="0" borderId="46" xfId="28401" applyNumberFormat="1" applyFont="1" applyFill="1" applyBorder="1" applyAlignment="1">
      <alignment horizontal="center"/>
    </xf>
    <xf numFmtId="175" fontId="48" fillId="0" borderId="11" xfId="28401" applyNumberFormat="1" applyFont="1" applyFill="1" applyBorder="1" applyAlignment="1">
      <alignment horizontal="center"/>
    </xf>
    <xf numFmtId="175" fontId="48" fillId="0" borderId="5" xfId="28401" applyNumberFormat="1" applyFont="1" applyFill="1" applyBorder="1" applyAlignment="1">
      <alignment horizontal="center"/>
    </xf>
    <xf numFmtId="4" fontId="44" fillId="0" borderId="72" xfId="22570" applyNumberFormat="1" applyFont="1" applyFill="1" applyBorder="1" applyAlignment="1">
      <alignment horizontal="left" vertical="center"/>
    </xf>
    <xf numFmtId="0" fontId="48" fillId="0" borderId="45" xfId="21208" applyFont="1" applyFill="1" applyBorder="1" applyAlignment="1">
      <alignment horizontal="justify" vertical="justify" wrapText="1"/>
    </xf>
    <xf numFmtId="0" fontId="44" fillId="0" borderId="58" xfId="0" applyFont="1" applyFill="1" applyBorder="1" applyAlignment="1">
      <alignment horizontal="center"/>
    </xf>
    <xf numFmtId="4" fontId="44" fillId="0" borderId="76" xfId="21208" applyNumberFormat="1" applyFont="1" applyFill="1" applyBorder="1" applyAlignment="1">
      <alignment vertical="center" wrapText="1"/>
    </xf>
    <xf numFmtId="0" fontId="44" fillId="0" borderId="45" xfId="28401" applyNumberFormat="1" applyFont="1" applyFill="1" applyBorder="1" applyAlignment="1">
      <alignment vertical="center" wrapText="1"/>
    </xf>
    <xf numFmtId="4" fontId="44" fillId="0" borderId="1" xfId="0" applyNumberFormat="1" applyFont="1" applyFill="1" applyBorder="1" applyAlignment="1">
      <alignment horizontal="justify" vertical="justify"/>
    </xf>
    <xf numFmtId="0" fontId="44" fillId="0" borderId="39" xfId="0" applyFont="1" applyFill="1" applyBorder="1" applyAlignment="1">
      <alignment horizontal="center"/>
    </xf>
    <xf numFmtId="0" fontId="44" fillId="0" borderId="71" xfId="21208" applyFont="1" applyFill="1" applyBorder="1" applyAlignment="1">
      <alignment horizontal="justify" vertical="justify" wrapText="1"/>
    </xf>
    <xf numFmtId="4" fontId="44" fillId="0" borderId="72" xfId="22570" applyNumberFormat="1" applyFont="1" applyFill="1" applyBorder="1" applyAlignment="1">
      <alignment horizontal="right" vertical="center"/>
    </xf>
    <xf numFmtId="4" fontId="44" fillId="0" borderId="72" xfId="21207" applyNumberFormat="1" applyFont="1" applyFill="1" applyBorder="1" applyAlignment="1">
      <alignment horizontal="right" vertical="center"/>
    </xf>
    <xf numFmtId="4" fontId="48" fillId="0" borderId="5" xfId="21208" applyNumberFormat="1" applyFont="1" applyFill="1" applyBorder="1" applyAlignment="1">
      <alignment horizontal="center" vertical="center"/>
    </xf>
    <xf numFmtId="184" fontId="48" fillId="0" borderId="11" xfId="21208" applyNumberFormat="1" applyFont="1" applyFill="1" applyBorder="1" applyAlignment="1">
      <alignment horizontal="center" vertical="center" wrapText="1"/>
    </xf>
    <xf numFmtId="4" fontId="44" fillId="0" borderId="45" xfId="21210" applyNumberFormat="1" applyFont="1" applyFill="1" applyBorder="1" applyAlignment="1">
      <alignment horizontal="justify" vertical="justify" wrapText="1"/>
    </xf>
    <xf numFmtId="1" fontId="48" fillId="0" borderId="15" xfId="0" applyNumberFormat="1" applyFont="1" applyFill="1" applyBorder="1" applyAlignment="1">
      <alignment horizontal="right" vertical="justify"/>
    </xf>
    <xf numFmtId="186" fontId="48" fillId="0" borderId="5" xfId="21208" applyNumberFormat="1" applyFont="1" applyFill="1" applyBorder="1" applyAlignment="1">
      <alignment horizontal="center" vertical="center"/>
    </xf>
    <xf numFmtId="0" fontId="44" fillId="0" borderId="45" xfId="0" applyFont="1" applyFill="1" applyBorder="1" applyAlignment="1">
      <alignment horizontal="left" wrapText="1"/>
    </xf>
    <xf numFmtId="0" fontId="44" fillId="0" borderId="1" xfId="21208" applyFont="1" applyFill="1" applyBorder="1" applyAlignment="1">
      <alignment horizontal="center" vertical="center" wrapText="1"/>
    </xf>
    <xf numFmtId="0" fontId="44" fillId="0" borderId="46" xfId="21208" applyFont="1" applyFill="1" applyBorder="1" applyAlignment="1">
      <alignment horizontal="center" vertical="center" wrapText="1"/>
    </xf>
    <xf numFmtId="0" fontId="44" fillId="0" borderId="45" xfId="0" applyFont="1" applyFill="1" applyBorder="1" applyAlignment="1">
      <alignment horizontal="left"/>
    </xf>
    <xf numFmtId="0" fontId="44" fillId="0" borderId="45" xfId="21208" applyFont="1" applyFill="1" applyBorder="1" applyAlignment="1">
      <alignment horizontal="center" vertical="center" wrapText="1"/>
    </xf>
    <xf numFmtId="4" fontId="44" fillId="0" borderId="80" xfId="0" applyNumberFormat="1" applyFont="1" applyFill="1" applyBorder="1"/>
    <xf numFmtId="0" fontId="44" fillId="0" borderId="49" xfId="0" applyFont="1" applyFill="1" applyBorder="1" applyAlignment="1">
      <alignment horizontal="left" wrapText="1"/>
    </xf>
    <xf numFmtId="0" fontId="44" fillId="0" borderId="58" xfId="0" applyFont="1" applyFill="1" applyBorder="1" applyAlignment="1">
      <alignment horizontal="left" wrapText="1"/>
    </xf>
    <xf numFmtId="4" fontId="44" fillId="0" borderId="45" xfId="0" applyNumberFormat="1" applyFont="1" applyFill="1" applyBorder="1" applyAlignment="1">
      <alignment horizontal="right" wrapText="1"/>
    </xf>
    <xf numFmtId="4" fontId="44" fillId="0" borderId="45" xfId="0" applyNumberFormat="1" applyFont="1" applyFill="1" applyBorder="1" applyAlignment="1">
      <alignment wrapText="1"/>
    </xf>
    <xf numFmtId="4" fontId="61" fillId="0" borderId="0" xfId="0" applyNumberFormat="1" applyFont="1"/>
    <xf numFmtId="0" fontId="48" fillId="0" borderId="71" xfId="0" applyFont="1" applyFill="1" applyBorder="1" applyAlignment="1">
      <alignment horizontal="center"/>
    </xf>
    <xf numFmtId="2" fontId="44" fillId="0" borderId="49" xfId="0" applyNumberFormat="1" applyFont="1" applyFill="1" applyBorder="1" applyAlignment="1">
      <alignment horizontal="justify" vertical="justify"/>
    </xf>
    <xf numFmtId="0" fontId="44" fillId="0" borderId="52" xfId="21208" applyFont="1" applyFill="1" applyBorder="1" applyAlignment="1">
      <alignment horizontal="left" vertical="justify" wrapText="1"/>
    </xf>
    <xf numFmtId="49" fontId="44" fillId="0" borderId="73" xfId="21208" applyNumberFormat="1" applyFont="1" applyFill="1" applyBorder="1" applyAlignment="1">
      <alignment horizontal="left" vertical="center" wrapText="1"/>
    </xf>
    <xf numFmtId="1" fontId="44" fillId="0" borderId="73" xfId="0" applyNumberFormat="1" applyFont="1" applyFill="1" applyBorder="1" applyAlignment="1">
      <alignment horizontal="left"/>
    </xf>
    <xf numFmtId="187" fontId="48" fillId="0" borderId="5" xfId="0" applyNumberFormat="1" applyFont="1" applyFill="1" applyBorder="1" applyAlignment="1">
      <alignment horizontal="center"/>
    </xf>
    <xf numFmtId="188" fontId="48" fillId="0" borderId="5" xfId="0" applyNumberFormat="1" applyFont="1" applyFill="1" applyBorder="1" applyAlignment="1">
      <alignment horizontal="center"/>
    </xf>
    <xf numFmtId="4" fontId="44" fillId="0" borderId="82" xfId="0" applyNumberFormat="1" applyFont="1" applyFill="1" applyBorder="1"/>
    <xf numFmtId="4" fontId="48" fillId="0" borderId="6" xfId="0" applyNumberFormat="1" applyFont="1" applyFill="1" applyBorder="1" applyAlignment="1">
      <alignment horizontal="right"/>
    </xf>
    <xf numFmtId="4" fontId="48" fillId="0" borderId="7" xfId="0" applyNumberFormat="1" applyFont="1" applyFill="1" applyBorder="1" applyAlignment="1">
      <alignment horizontal="right"/>
    </xf>
    <xf numFmtId="4" fontId="48" fillId="0" borderId="10" xfId="21208" applyNumberFormat="1" applyFont="1" applyFill="1" applyBorder="1" applyAlignment="1">
      <alignment horizontal="right" vertical="center" wrapText="1"/>
    </xf>
    <xf numFmtId="4" fontId="48" fillId="0" borderId="10" xfId="0" applyNumberFormat="1" applyFont="1" applyFill="1" applyBorder="1" applyAlignment="1">
      <alignment horizontal="right"/>
    </xf>
    <xf numFmtId="4" fontId="44" fillId="0" borderId="1" xfId="0" applyNumberFormat="1" applyFont="1" applyFill="1" applyBorder="1" applyAlignment="1">
      <alignment horizontal="right"/>
    </xf>
    <xf numFmtId="4" fontId="44" fillId="0" borderId="58" xfId="0" applyNumberFormat="1" applyFont="1" applyFill="1" applyBorder="1" applyAlignment="1">
      <alignment horizontal="right" wrapText="1"/>
    </xf>
    <xf numFmtId="4" fontId="44" fillId="0" borderId="19" xfId="0" applyNumberFormat="1" applyFont="1" applyFill="1" applyBorder="1" applyAlignment="1">
      <alignment horizontal="right"/>
    </xf>
    <xf numFmtId="4" fontId="48" fillId="0" borderId="8" xfId="0" applyNumberFormat="1" applyFont="1" applyFill="1" applyBorder="1" applyAlignment="1">
      <alignment horizontal="right"/>
    </xf>
    <xf numFmtId="4" fontId="48" fillId="0" borderId="46" xfId="21208" applyNumberFormat="1" applyFont="1" applyFill="1" applyBorder="1" applyAlignment="1">
      <alignment horizontal="right" vertical="center" wrapText="1"/>
    </xf>
    <xf numFmtId="4" fontId="0" fillId="0" borderId="45" xfId="23568" applyNumberFormat="1" applyFont="1" applyFill="1" applyBorder="1" applyAlignment="1">
      <alignment horizontal="right"/>
    </xf>
    <xf numFmtId="4" fontId="48" fillId="0" borderId="19" xfId="21208" applyNumberFormat="1" applyFont="1" applyFill="1" applyBorder="1" applyAlignment="1">
      <alignment horizontal="right" vertical="center" wrapText="1"/>
    </xf>
    <xf numFmtId="4" fontId="0" fillId="0" borderId="45" xfId="0" applyNumberFormat="1" applyFont="1" applyFill="1" applyBorder="1" applyAlignment="1">
      <alignment horizontal="right"/>
    </xf>
    <xf numFmtId="4" fontId="44" fillId="0" borderId="0" xfId="0" applyNumberFormat="1" applyFont="1" applyFill="1" applyAlignment="1">
      <alignment horizontal="right"/>
    </xf>
    <xf numFmtId="0" fontId="44" fillId="0" borderId="48" xfId="0" applyFont="1" applyFill="1" applyBorder="1" applyAlignment="1">
      <alignment horizontal="center" wrapText="1"/>
    </xf>
    <xf numFmtId="0" fontId="44" fillId="0" borderId="55" xfId="0" applyFont="1" applyFill="1" applyBorder="1" applyAlignment="1">
      <alignment horizontal="left" wrapText="1"/>
    </xf>
    <xf numFmtId="0" fontId="44" fillId="0" borderId="59" xfId="0" applyFont="1" applyFill="1" applyBorder="1" applyAlignment="1">
      <alignment horizontal="left" wrapText="1"/>
    </xf>
    <xf numFmtId="0" fontId="44" fillId="0" borderId="0" xfId="0" applyFont="1" applyFill="1" applyBorder="1" applyAlignment="1">
      <alignment horizontal="justify" vertical="justify"/>
    </xf>
    <xf numFmtId="0" fontId="44" fillId="0" borderId="45" xfId="0" applyFont="1" applyFill="1" applyBorder="1" applyAlignment="1">
      <alignment horizontal="center" vertical="top" wrapText="1"/>
    </xf>
    <xf numFmtId="4" fontId="44" fillId="0" borderId="45" xfId="0" applyNumberFormat="1" applyFont="1" applyFill="1" applyBorder="1" applyAlignment="1">
      <alignment horizontal="right" vertical="top" shrinkToFit="1"/>
    </xf>
    <xf numFmtId="2" fontId="44" fillId="0" borderId="45" xfId="0" applyNumberFormat="1" applyFont="1" applyFill="1" applyBorder="1" applyAlignment="1">
      <alignment horizontal="right" vertical="top" shrinkToFit="1"/>
    </xf>
    <xf numFmtId="0" fontId="48" fillId="0" borderId="12" xfId="0" applyFont="1" applyFill="1" applyBorder="1" applyAlignment="1">
      <alignment horizontal="center"/>
    </xf>
    <xf numFmtId="2" fontId="48" fillId="0" borderId="3" xfId="0" applyNumberFormat="1" applyFont="1" applyFill="1" applyBorder="1" applyAlignment="1">
      <alignment horizontal="justify" vertical="justify"/>
    </xf>
    <xf numFmtId="0" fontId="48" fillId="0" borderId="3" xfId="0" applyFont="1" applyFill="1" applyBorder="1" applyAlignment="1">
      <alignment horizontal="center"/>
    </xf>
    <xf numFmtId="4" fontId="48" fillId="0" borderId="4" xfId="0" applyNumberFormat="1" applyFont="1" applyFill="1" applyBorder="1"/>
    <xf numFmtId="4" fontId="44" fillId="0" borderId="47" xfId="0" applyNumberFormat="1" applyFont="1" applyFill="1" applyBorder="1" applyAlignment="1">
      <alignment horizontal="right" vertical="top" shrinkToFit="1"/>
    </xf>
    <xf numFmtId="2" fontId="44" fillId="0" borderId="47" xfId="0" applyNumberFormat="1" applyFont="1" applyFill="1" applyBorder="1" applyAlignment="1">
      <alignment horizontal="right" vertical="top" shrinkToFit="1"/>
    </xf>
    <xf numFmtId="0" fontId="44" fillId="0" borderId="48" xfId="0" applyFont="1" applyFill="1" applyBorder="1" applyAlignment="1">
      <alignment horizontal="center" vertical="justify" wrapText="1"/>
    </xf>
    <xf numFmtId="0" fontId="44" fillId="0" borderId="48" xfId="0" applyFont="1" applyFill="1" applyBorder="1" applyAlignment="1">
      <alignment horizontal="center" vertical="top" wrapText="1"/>
    </xf>
    <xf numFmtId="0" fontId="48" fillId="0" borderId="0" xfId="21208" applyFont="1" applyFill="1" applyBorder="1" applyAlignment="1">
      <alignment horizontal="right" vertical="center" wrapText="1"/>
    </xf>
    <xf numFmtId="4" fontId="44" fillId="0" borderId="45" xfId="0" applyNumberFormat="1" applyFont="1" applyFill="1" applyBorder="1" applyAlignment="1"/>
    <xf numFmtId="182" fontId="48" fillId="0" borderId="5" xfId="21208" applyNumberFormat="1" applyFont="1" applyFill="1" applyBorder="1" applyAlignment="1">
      <alignment horizontal="center" vertical="center"/>
    </xf>
    <xf numFmtId="0" fontId="44" fillId="0" borderId="47" xfId="0" applyFont="1" applyFill="1" applyBorder="1"/>
    <xf numFmtId="0" fontId="44" fillId="0" borderId="45" xfId="0" applyFont="1" applyFill="1" applyBorder="1" applyAlignment="1">
      <alignment horizontal="justify" vertical="justify" wrapText="1"/>
    </xf>
    <xf numFmtId="4" fontId="44" fillId="0" borderId="45" xfId="21207" applyNumberFormat="1" applyFont="1" applyFill="1" applyBorder="1" applyAlignment="1">
      <alignment horizontal="right" vertical="center"/>
    </xf>
    <xf numFmtId="0" fontId="1" fillId="0" borderId="45" xfId="0" applyFont="1" applyFill="1" applyBorder="1" applyAlignment="1">
      <alignment vertical="center" wrapText="1"/>
    </xf>
    <xf numFmtId="4" fontId="44" fillId="0" borderId="78" xfId="21210" applyNumberFormat="1" applyFont="1" applyFill="1" applyBorder="1" applyAlignment="1">
      <alignment vertical="center" wrapText="1"/>
    </xf>
    <xf numFmtId="186" fontId="48" fillId="0" borderId="5" xfId="0" applyNumberFormat="1" applyFont="1" applyFill="1" applyBorder="1" applyAlignment="1">
      <alignment horizontal="center"/>
    </xf>
    <xf numFmtId="1" fontId="44" fillId="0" borderId="42" xfId="0" applyNumberFormat="1" applyFont="1" applyFill="1" applyBorder="1" applyAlignment="1">
      <alignment horizontal="justify" vertical="justify"/>
    </xf>
    <xf numFmtId="4" fontId="44" fillId="0" borderId="8" xfId="0" applyNumberFormat="1" applyFont="1" applyFill="1" applyBorder="1" applyAlignment="1">
      <alignment horizontal="center"/>
    </xf>
    <xf numFmtId="186" fontId="48" fillId="0" borderId="0" xfId="21208" applyNumberFormat="1" applyFont="1" applyFill="1" applyBorder="1" applyAlignment="1">
      <alignment horizontal="center" vertical="center"/>
    </xf>
    <xf numFmtId="4" fontId="44" fillId="0" borderId="51" xfId="21208" applyNumberFormat="1" applyFont="1" applyFill="1" applyBorder="1" applyAlignment="1">
      <alignment vertical="center" wrapText="1"/>
    </xf>
    <xf numFmtId="186" fontId="48" fillId="0" borderId="45" xfId="21208" applyNumberFormat="1" applyFont="1" applyFill="1" applyBorder="1" applyAlignment="1">
      <alignment horizontal="center" vertical="center"/>
    </xf>
    <xf numFmtId="49" fontId="44" fillId="0" borderId="45" xfId="21208" applyNumberFormat="1" applyFont="1" applyFill="1" applyBorder="1" applyAlignment="1">
      <alignment horizontal="center" vertical="center" wrapText="1"/>
    </xf>
    <xf numFmtId="0" fontId="44" fillId="0" borderId="45" xfId="20313" applyFont="1" applyFill="1" applyBorder="1" applyAlignment="1">
      <alignment horizontal="center" vertical="center" wrapText="1"/>
    </xf>
    <xf numFmtId="4" fontId="48" fillId="0" borderId="15" xfId="0" applyNumberFormat="1" applyFont="1" applyFill="1" applyBorder="1" applyAlignment="1">
      <alignment horizontal="right" vertical="justify"/>
    </xf>
    <xf numFmtId="0" fontId="0" fillId="0" borderId="0" xfId="0"/>
    <xf numFmtId="0" fontId="1" fillId="0" borderId="0" xfId="0" applyFont="1"/>
    <xf numFmtId="0" fontId="0" fillId="0" borderId="0" xfId="0" applyFont="1"/>
    <xf numFmtId="0" fontId="1" fillId="0" borderId="5" xfId="0" applyFont="1" applyFill="1" applyBorder="1" applyAlignment="1">
      <alignment horizontal="right" vertical="center" wrapText="1"/>
    </xf>
    <xf numFmtId="0" fontId="1" fillId="0" borderId="0" xfId="0" applyFont="1" applyFill="1" applyBorder="1" applyAlignment="1">
      <alignment horizontal="right" vertical="center" wrapText="1"/>
    </xf>
    <xf numFmtId="4" fontId="48" fillId="0" borderId="0" xfId="0" applyNumberFormat="1" applyFont="1" applyFill="1" applyBorder="1" applyAlignment="1">
      <alignment horizontal="center"/>
    </xf>
    <xf numFmtId="0" fontId="44" fillId="0" borderId="45" xfId="21197" applyFont="1" applyFill="1" applyBorder="1" applyAlignment="1">
      <alignment horizontal="justify" vertical="justify" wrapText="1"/>
    </xf>
    <xf numFmtId="182" fontId="44" fillId="0" borderId="45" xfId="21208" applyNumberFormat="1" applyFont="1" applyFill="1" applyBorder="1" applyAlignment="1">
      <alignment horizontal="center" vertical="center"/>
    </xf>
    <xf numFmtId="4" fontId="44" fillId="0" borderId="45" xfId="0" applyNumberFormat="1" applyFont="1" applyFill="1" applyBorder="1" applyAlignment="1">
      <alignment horizontal="left" vertical="top" wrapText="1"/>
    </xf>
    <xf numFmtId="0" fontId="48" fillId="0" borderId="49" xfId="0" applyFont="1" applyFill="1" applyBorder="1" applyAlignment="1">
      <alignment horizontal="left" vertical="top" wrapText="1"/>
    </xf>
    <xf numFmtId="0" fontId="44" fillId="0" borderId="58" xfId="0" applyFont="1" applyFill="1" applyBorder="1" applyAlignment="1">
      <alignment horizontal="left" vertical="top" wrapText="1"/>
    </xf>
    <xf numFmtId="4" fontId="44" fillId="0" borderId="5" xfId="21208" applyNumberFormat="1" applyFont="1" applyFill="1" applyBorder="1" applyAlignment="1">
      <alignment horizontal="center" vertical="center"/>
    </xf>
    <xf numFmtId="4" fontId="44" fillId="0" borderId="45" xfId="21208" applyNumberFormat="1" applyFont="1" applyFill="1" applyBorder="1" applyAlignment="1">
      <alignment horizontal="right" vertical="center"/>
    </xf>
    <xf numFmtId="184" fontId="48" fillId="0" borderId="46" xfId="21208" applyNumberFormat="1" applyFont="1" applyFill="1" applyBorder="1" applyAlignment="1">
      <alignment horizontal="center" vertical="center" wrapText="1"/>
    </xf>
    <xf numFmtId="1" fontId="48" fillId="0" borderId="0" xfId="0" applyNumberFormat="1" applyFont="1" applyFill="1" applyBorder="1" applyAlignment="1">
      <alignment horizontal="right" vertical="justify"/>
    </xf>
    <xf numFmtId="0" fontId="48" fillId="0" borderId="46" xfId="28401" applyFont="1" applyFill="1" applyBorder="1"/>
    <xf numFmtId="4" fontId="44" fillId="0" borderId="46" xfId="22570" applyNumberFormat="1" applyFont="1" applyFill="1" applyBorder="1" applyAlignment="1">
      <alignment horizontal="center"/>
    </xf>
    <xf numFmtId="1" fontId="48" fillId="0" borderId="70" xfId="22570" applyNumberFormat="1" applyFont="1" applyFill="1" applyBorder="1" applyAlignment="1">
      <alignment horizontal="center" vertical="center" wrapText="1"/>
    </xf>
    <xf numFmtId="0" fontId="48" fillId="0" borderId="15" xfId="28401" applyFont="1" applyFill="1" applyBorder="1" applyAlignment="1">
      <alignment horizontal="right"/>
    </xf>
    <xf numFmtId="0" fontId="0" fillId="55" borderId="0" xfId="0" applyFill="1"/>
    <xf numFmtId="4" fontId="44" fillId="0" borderId="48" xfId="0" applyNumberFormat="1" applyFont="1" applyFill="1" applyBorder="1" applyAlignment="1">
      <alignment horizontal="center" vertical="justify"/>
    </xf>
    <xf numFmtId="1" fontId="44" fillId="0" borderId="70" xfId="22570" applyNumberFormat="1" applyFont="1" applyFill="1" applyBorder="1" applyAlignment="1">
      <alignment horizontal="center" vertical="center" wrapText="1"/>
    </xf>
    <xf numFmtId="0" fontId="0" fillId="55" borderId="0" xfId="0" applyFont="1" applyFill="1"/>
    <xf numFmtId="4" fontId="44" fillId="0" borderId="47" xfId="21210" applyNumberFormat="1" applyFont="1" applyFill="1" applyBorder="1" applyAlignment="1">
      <alignment horizontal="right" vertical="center" wrapText="1"/>
    </xf>
    <xf numFmtId="185" fontId="44" fillId="0" borderId="48" xfId="0" applyNumberFormat="1" applyFont="1" applyFill="1" applyBorder="1" applyAlignment="1">
      <alignment horizontal="left" vertical="top" indent="1" shrinkToFit="1"/>
    </xf>
    <xf numFmtId="169" fontId="44" fillId="0" borderId="48" xfId="0" applyNumberFormat="1" applyFont="1" applyFill="1" applyBorder="1" applyAlignment="1">
      <alignment horizontal="left" vertical="top" indent="1" shrinkToFit="1"/>
    </xf>
    <xf numFmtId="0" fontId="4" fillId="0" borderId="0" xfId="0" applyFont="1"/>
    <xf numFmtId="0" fontId="23" fillId="55" borderId="0" xfId="0" applyFont="1" applyFill="1"/>
    <xf numFmtId="4" fontId="44" fillId="0" borderId="45" xfId="0" applyNumberFormat="1" applyFont="1" applyFill="1" applyBorder="1" applyAlignment="1">
      <alignment vertical="top" shrinkToFit="1"/>
    </xf>
    <xf numFmtId="0" fontId="44" fillId="0" borderId="45" xfId="0" applyFont="1" applyFill="1" applyBorder="1" applyAlignment="1">
      <alignment horizontal="center" vertical="center" wrapText="1"/>
    </xf>
    <xf numFmtId="0" fontId="44" fillId="0" borderId="49" xfId="0" applyFont="1" applyFill="1" applyBorder="1" applyAlignment="1">
      <alignment horizontal="center" vertical="top" wrapText="1"/>
    </xf>
    <xf numFmtId="4" fontId="44" fillId="0" borderId="45" xfId="0" applyNumberFormat="1" applyFont="1" applyFill="1" applyBorder="1" applyAlignment="1">
      <alignment horizontal="center" vertical="top" wrapText="1"/>
    </xf>
    <xf numFmtId="4" fontId="44" fillId="0" borderId="58" xfId="0" applyNumberFormat="1" applyFont="1" applyFill="1" applyBorder="1" applyAlignment="1">
      <alignment horizontal="center" vertical="top" wrapText="1"/>
    </xf>
    <xf numFmtId="176" fontId="48" fillId="0" borderId="57" xfId="28406" applyNumberFormat="1" applyFont="1" applyFill="1" applyBorder="1" applyAlignment="1" applyProtection="1">
      <alignment horizontal="center" vertical="center"/>
    </xf>
    <xf numFmtId="169" fontId="44" fillId="0" borderId="48" xfId="0" applyNumberFormat="1" applyFont="1" applyFill="1" applyBorder="1" applyAlignment="1">
      <alignment horizontal="center" vertical="top" shrinkToFit="1"/>
    </xf>
    <xf numFmtId="4" fontId="44" fillId="0" borderId="48" xfId="0" applyNumberFormat="1" applyFont="1" applyFill="1" applyBorder="1" applyAlignment="1">
      <alignment horizontal="center" vertical="center" shrinkToFit="1"/>
    </xf>
    <xf numFmtId="1" fontId="48" fillId="0" borderId="74" xfId="22570" applyNumberFormat="1" applyFont="1" applyFill="1" applyBorder="1" applyAlignment="1">
      <alignment horizontal="center" vertical="center" wrapText="1"/>
    </xf>
    <xf numFmtId="0" fontId="48" fillId="0" borderId="48" xfId="20313" applyFont="1" applyFill="1" applyBorder="1" applyAlignment="1">
      <alignment horizontal="center" vertical="center" wrapText="1"/>
    </xf>
    <xf numFmtId="0" fontId="48" fillId="0" borderId="55" xfId="20313" applyFont="1" applyFill="1" applyBorder="1" applyAlignment="1">
      <alignment horizontal="center" vertical="center" wrapText="1"/>
    </xf>
    <xf numFmtId="0" fontId="44" fillId="0" borderId="48" xfId="0" applyFont="1" applyFill="1" applyBorder="1" applyAlignment="1">
      <alignment horizontal="center" vertical="center" wrapText="1"/>
    </xf>
    <xf numFmtId="0" fontId="0" fillId="64" borderId="0" xfId="0" applyFill="1"/>
    <xf numFmtId="4" fontId="44" fillId="0" borderId="79" xfId="0" applyNumberFormat="1" applyFont="1" applyFill="1" applyBorder="1"/>
    <xf numFmtId="4" fontId="44" fillId="0" borderId="45" xfId="0" applyNumberFormat="1" applyFont="1" applyFill="1" applyBorder="1" applyAlignment="1">
      <alignment horizontal="right" vertical="center" shrinkToFit="1"/>
    </xf>
    <xf numFmtId="49" fontId="48" fillId="0" borderId="77" xfId="21208" applyNumberFormat="1" applyFont="1" applyFill="1" applyBorder="1" applyAlignment="1">
      <alignment horizontal="center" vertical="center" wrapText="1"/>
    </xf>
    <xf numFmtId="0" fontId="48" fillId="0" borderId="0" xfId="21208" applyFont="1" applyFill="1" applyBorder="1" applyAlignment="1">
      <alignment horizontal="left" vertical="center" wrapText="1"/>
    </xf>
    <xf numFmtId="4" fontId="48" fillId="0" borderId="0" xfId="21208" applyNumberFormat="1" applyFont="1" applyFill="1" applyBorder="1" applyAlignment="1">
      <alignment vertical="center" wrapText="1"/>
    </xf>
    <xf numFmtId="4" fontId="48" fillId="0" borderId="0" xfId="21208" applyNumberFormat="1" applyFont="1" applyFill="1" applyBorder="1" applyAlignment="1">
      <alignment horizontal="right" vertical="center" wrapText="1"/>
    </xf>
    <xf numFmtId="0" fontId="44" fillId="0" borderId="58" xfId="0" applyFont="1" applyFill="1" applyBorder="1" applyAlignment="1">
      <alignment horizontal="center" vertical="top" wrapText="1"/>
    </xf>
    <xf numFmtId="2" fontId="44" fillId="0" borderId="59" xfId="0" applyNumberFormat="1" applyFont="1" applyFill="1" applyBorder="1" applyAlignment="1">
      <alignment horizontal="right" vertical="top" shrinkToFit="1"/>
    </xf>
    <xf numFmtId="4" fontId="44" fillId="0" borderId="45" xfId="0" applyNumberFormat="1" applyFont="1" applyFill="1" applyBorder="1" applyAlignment="1">
      <alignment horizontal="left"/>
    </xf>
    <xf numFmtId="0" fontId="44" fillId="0" borderId="59" xfId="0" applyFont="1" applyFill="1" applyBorder="1"/>
    <xf numFmtId="4" fontId="44" fillId="0" borderId="47" xfId="0" applyNumberFormat="1" applyFont="1" applyFill="1" applyBorder="1" applyAlignment="1">
      <alignment horizontal="right" vertical="center" shrinkToFit="1"/>
    </xf>
    <xf numFmtId="1" fontId="44" fillId="0" borderId="45" xfId="21208" applyNumberFormat="1" applyFont="1" applyFill="1" applyBorder="1" applyAlignment="1">
      <alignment horizontal="center" vertical="center"/>
    </xf>
    <xf numFmtId="4" fontId="48" fillId="0" borderId="11" xfId="21208" applyNumberFormat="1" applyFont="1" applyFill="1" applyBorder="1" applyAlignment="1">
      <alignment vertical="center" wrapText="1"/>
    </xf>
    <xf numFmtId="4" fontId="48" fillId="0" borderId="61" xfId="0" applyNumberFormat="1" applyFont="1" applyFill="1" applyBorder="1"/>
    <xf numFmtId="4" fontId="1" fillId="0" borderId="0" xfId="0" applyNumberFormat="1" applyFont="1" applyFill="1" applyBorder="1"/>
    <xf numFmtId="0" fontId="42" fillId="0" borderId="48" xfId="0" applyFont="1" applyFill="1" applyBorder="1" applyAlignment="1">
      <alignment horizontal="center"/>
    </xf>
    <xf numFmtId="0" fontId="42" fillId="0" borderId="45" xfId="0" applyFont="1" applyFill="1" applyBorder="1" applyAlignment="1">
      <alignment horizontal="justify" vertical="justify"/>
    </xf>
    <xf numFmtId="0" fontId="42" fillId="0" borderId="45" xfId="0" applyFont="1" applyFill="1" applyBorder="1" applyAlignment="1">
      <alignment horizontal="center"/>
    </xf>
    <xf numFmtId="4" fontId="42" fillId="0" borderId="45" xfId="0" applyNumberFormat="1" applyFont="1" applyFill="1" applyBorder="1"/>
    <xf numFmtId="4" fontId="42" fillId="0" borderId="45" xfId="0" applyNumberFormat="1" applyFont="1" applyFill="1" applyBorder="1" applyAlignment="1">
      <alignment horizontal="right"/>
    </xf>
    <xf numFmtId="4" fontId="48" fillId="0" borderId="1" xfId="21208" applyNumberFormat="1" applyFont="1" applyFill="1" applyBorder="1" applyAlignment="1">
      <alignment vertical="center" wrapText="1"/>
    </xf>
    <xf numFmtId="4" fontId="48" fillId="0" borderId="1" xfId="21208" applyNumberFormat="1" applyFont="1" applyFill="1" applyBorder="1" applyAlignment="1">
      <alignment horizontal="right" vertical="center" wrapText="1"/>
    </xf>
    <xf numFmtId="4" fontId="48" fillId="0" borderId="50" xfId="21208" applyNumberFormat="1" applyFont="1" applyFill="1" applyBorder="1" applyAlignment="1">
      <alignment horizontal="right" vertical="center" wrapText="1"/>
    </xf>
    <xf numFmtId="1" fontId="44" fillId="0" borderId="77" xfId="0" applyNumberFormat="1" applyFont="1" applyFill="1" applyBorder="1" applyAlignment="1">
      <alignment horizontal="center"/>
    </xf>
    <xf numFmtId="0" fontId="44" fillId="0" borderId="14" xfId="0" applyFont="1" applyFill="1" applyBorder="1" applyAlignment="1">
      <alignment horizontal="center"/>
    </xf>
    <xf numFmtId="0" fontId="44" fillId="0" borderId="17" xfId="0" applyFont="1" applyFill="1" applyBorder="1" applyAlignment="1">
      <alignment horizontal="justify" vertical="justify"/>
    </xf>
    <xf numFmtId="4" fontId="44" fillId="0" borderId="47" xfId="0" applyNumberFormat="1" applyFont="1" applyFill="1" applyBorder="1" applyAlignment="1">
      <alignment horizontal="right" wrapText="1"/>
    </xf>
    <xf numFmtId="4" fontId="44" fillId="0" borderId="47" xfId="0" applyNumberFormat="1" applyFont="1" applyFill="1" applyBorder="1" applyAlignment="1">
      <alignment wrapText="1"/>
    </xf>
    <xf numFmtId="0" fontId="52" fillId="0" borderId="55" xfId="21208" applyFont="1" applyFill="1" applyBorder="1" applyAlignment="1">
      <alignment horizontal="center" vertical="center" wrapText="1"/>
    </xf>
    <xf numFmtId="4" fontId="44" fillId="0" borderId="47" xfId="19115" applyNumberFormat="1" applyFont="1" applyFill="1" applyBorder="1" applyAlignment="1">
      <alignment vertical="center"/>
    </xf>
    <xf numFmtId="4" fontId="44" fillId="0" borderId="0" xfId="0" applyNumberFormat="1" applyFont="1" applyFill="1" applyBorder="1" applyAlignment="1">
      <alignment horizontal="center"/>
    </xf>
    <xf numFmtId="0" fontId="4" fillId="0" borderId="48" xfId="0" applyFont="1" applyFill="1" applyBorder="1" applyAlignment="1">
      <alignment horizontal="center" vertical="center" wrapText="1"/>
    </xf>
    <xf numFmtId="4" fontId="44" fillId="0" borderId="47" xfId="21208" applyNumberFormat="1" applyFont="1" applyFill="1" applyBorder="1" applyAlignment="1">
      <alignment horizontal="right" vertical="center" wrapText="1"/>
    </xf>
    <xf numFmtId="0" fontId="4" fillId="0" borderId="77" xfId="0" applyFont="1" applyFill="1" applyBorder="1" applyAlignment="1">
      <alignment horizontal="center"/>
    </xf>
    <xf numFmtId="4" fontId="52" fillId="0" borderId="48" xfId="0" applyNumberFormat="1" applyFont="1" applyFill="1" applyBorder="1" applyAlignment="1">
      <alignment horizontal="center" vertical="justify"/>
    </xf>
    <xf numFmtId="4" fontId="48" fillId="0" borderId="45" xfId="0" applyNumberFormat="1" applyFont="1" applyFill="1" applyBorder="1" applyAlignment="1">
      <alignment horizontal="right"/>
    </xf>
    <xf numFmtId="4" fontId="48" fillId="0" borderId="45" xfId="0" applyNumberFormat="1" applyFont="1" applyFill="1" applyBorder="1" applyAlignment="1">
      <alignment horizontal="left"/>
    </xf>
    <xf numFmtId="0" fontId="52" fillId="0" borderId="45" xfId="0" applyFont="1" applyFill="1" applyBorder="1" applyAlignment="1">
      <alignment horizontal="justify" vertical="justify"/>
    </xf>
    <xf numFmtId="0" fontId="48" fillId="0" borderId="5" xfId="0" applyFont="1" applyFill="1" applyBorder="1" applyAlignment="1">
      <alignment horizontal="center"/>
    </xf>
    <xf numFmtId="0" fontId="48" fillId="0" borderId="50" xfId="0" applyFont="1" applyFill="1" applyBorder="1" applyAlignment="1">
      <alignment horizontal="center"/>
    </xf>
    <xf numFmtId="4" fontId="48" fillId="0" borderId="40" xfId="0" applyNumberFormat="1" applyFont="1" applyFill="1" applyBorder="1" applyAlignment="1">
      <alignment horizontal="center" vertical="center"/>
    </xf>
    <xf numFmtId="4" fontId="48" fillId="0" borderId="44" xfId="0" applyNumberFormat="1" applyFont="1" applyFill="1" applyBorder="1" applyAlignment="1">
      <alignment horizontal="center" vertical="center"/>
    </xf>
    <xf numFmtId="4" fontId="48" fillId="0" borderId="5" xfId="0" applyNumberFormat="1" applyFont="1" applyFill="1" applyBorder="1" applyAlignment="1">
      <alignment horizontal="right"/>
    </xf>
    <xf numFmtId="4" fontId="48" fillId="0" borderId="46" xfId="0" applyNumberFormat="1" applyFont="1" applyFill="1" applyBorder="1" applyAlignment="1">
      <alignment horizontal="right"/>
    </xf>
    <xf numFmtId="4" fontId="48" fillId="0" borderId="15" xfId="0" applyNumberFormat="1" applyFont="1" applyFill="1" applyBorder="1" applyAlignment="1">
      <alignment horizontal="right"/>
    </xf>
    <xf numFmtId="4" fontId="48" fillId="0" borderId="9" xfId="0" applyNumberFormat="1" applyFont="1" applyFill="1" applyBorder="1" applyAlignment="1">
      <alignment horizontal="right"/>
    </xf>
    <xf numFmtId="4" fontId="48" fillId="0" borderId="11" xfId="0" applyNumberFormat="1" applyFont="1" applyFill="1" applyBorder="1" applyAlignment="1">
      <alignment horizontal="center"/>
    </xf>
    <xf numFmtId="175" fontId="48" fillId="0" borderId="49" xfId="0" applyNumberFormat="1" applyFont="1" applyFill="1" applyBorder="1" applyAlignment="1">
      <alignment horizontal="center"/>
    </xf>
    <xf numFmtId="175" fontId="48" fillId="0" borderId="11" xfId="0" applyNumberFormat="1" applyFont="1" applyFill="1" applyBorder="1" applyAlignment="1">
      <alignment horizontal="center"/>
    </xf>
    <xf numFmtId="4" fontId="44" fillId="0" borderId="18" xfId="0" applyNumberFormat="1" applyFont="1" applyFill="1" applyBorder="1"/>
    <xf numFmtId="4" fontId="56" fillId="0" borderId="49" xfId="0" applyNumberFormat="1" applyFont="1" applyFill="1" applyBorder="1" applyAlignment="1">
      <alignment horizontal="justify" vertical="justify"/>
    </xf>
    <xf numFmtId="184" fontId="1" fillId="0" borderId="5" xfId="0" applyNumberFormat="1" applyFont="1" applyFill="1" applyBorder="1"/>
    <xf numFmtId="0" fontId="1" fillId="0" borderId="46" xfId="0" applyFont="1" applyFill="1" applyBorder="1" applyAlignment="1">
      <alignment vertical="center" wrapText="1"/>
    </xf>
    <xf numFmtId="0" fontId="4" fillId="0" borderId="55" xfId="0" applyFont="1" applyFill="1" applyBorder="1" applyAlignment="1">
      <alignment horizontal="center" vertical="center" wrapText="1"/>
    </xf>
    <xf numFmtId="0" fontId="4" fillId="0" borderId="48" xfId="0" applyFont="1" applyFill="1" applyBorder="1" applyAlignment="1">
      <alignment horizontal="center"/>
    </xf>
    <xf numFmtId="0" fontId="1" fillId="0" borderId="45" xfId="0" applyFont="1" applyFill="1" applyBorder="1" applyAlignment="1">
      <alignment horizontal="justify" vertical="justify"/>
    </xf>
    <xf numFmtId="0" fontId="48" fillId="0" borderId="45" xfId="0" applyFont="1" applyFill="1" applyBorder="1"/>
    <xf numFmtId="4" fontId="44" fillId="0" borderId="60" xfId="0" applyNumberFormat="1" applyFont="1" applyFill="1" applyBorder="1"/>
    <xf numFmtId="0" fontId="48" fillId="0" borderId="5" xfId="0" applyFont="1" applyFill="1" applyBorder="1" applyAlignment="1">
      <alignment horizontal="right"/>
    </xf>
    <xf numFmtId="4" fontId="48" fillId="0" borderId="5" xfId="0" applyNumberFormat="1" applyFont="1" applyFill="1" applyBorder="1"/>
    <xf numFmtId="0" fontId="44" fillId="0" borderId="8" xfId="0" applyFont="1" applyFill="1" applyBorder="1"/>
    <xf numFmtId="4" fontId="44" fillId="0" borderId="8" xfId="0" applyNumberFormat="1" applyFont="1" applyFill="1" applyBorder="1"/>
    <xf numFmtId="0" fontId="44" fillId="0" borderId="56" xfId="0" applyFont="1" applyFill="1" applyBorder="1"/>
    <xf numFmtId="0" fontId="48" fillId="0" borderId="0" xfId="0" applyFont="1" applyFill="1" applyBorder="1" applyAlignment="1">
      <alignment horizontal="right"/>
    </xf>
    <xf numFmtId="4" fontId="48" fillId="0" borderId="0" xfId="0" applyNumberFormat="1" applyFont="1" applyFill="1" applyBorder="1"/>
    <xf numFmtId="4" fontId="44" fillId="0" borderId="45" xfId="0" applyNumberFormat="1" applyFont="1" applyFill="1" applyBorder="1" applyAlignment="1">
      <alignment horizontal="center" vertical="justify"/>
    </xf>
    <xf numFmtId="4" fontId="44" fillId="0" borderId="55" xfId="0" applyNumberFormat="1" applyFont="1" applyFill="1" applyBorder="1" applyAlignment="1">
      <alignment horizontal="center" vertical="justify"/>
    </xf>
    <xf numFmtId="0" fontId="1" fillId="0" borderId="49" xfId="0" applyFont="1" applyFill="1" applyBorder="1" applyAlignment="1">
      <alignment vertical="center" wrapText="1"/>
    </xf>
    <xf numFmtId="0" fontId="4" fillId="0" borderId="77" xfId="0" applyFont="1" applyFill="1" applyBorder="1" applyAlignment="1">
      <alignment horizontal="center" vertical="center" wrapText="1"/>
    </xf>
    <xf numFmtId="4" fontId="48" fillId="0" borderId="45" xfId="0" applyNumberFormat="1" applyFont="1" applyFill="1" applyBorder="1" applyAlignment="1">
      <alignment horizontal="right" vertical="justify"/>
    </xf>
    <xf numFmtId="4" fontId="48" fillId="0" borderId="0" xfId="0" applyNumberFormat="1" applyFont="1" applyFill="1" applyBorder="1" applyAlignment="1">
      <alignment horizontal="right" vertical="justify"/>
    </xf>
    <xf numFmtId="4" fontId="48" fillId="0" borderId="56" xfId="0" applyNumberFormat="1" applyFont="1" applyFill="1" applyBorder="1"/>
    <xf numFmtId="0" fontId="0" fillId="0" borderId="48" xfId="0" applyBorder="1"/>
    <xf numFmtId="0" fontId="0" fillId="0" borderId="48" xfId="0" applyBorder="1" applyAlignment="1">
      <alignment horizontal="justify" vertical="justify"/>
    </xf>
    <xf numFmtId="4" fontId="44" fillId="0" borderId="51" xfId="0" applyNumberFormat="1" applyFont="1" applyFill="1" applyBorder="1" applyAlignment="1">
      <alignment horizontal="right" vertical="center"/>
    </xf>
    <xf numFmtId="4" fontId="44" fillId="0" borderId="47" xfId="0" applyNumberFormat="1" applyFont="1" applyFill="1" applyBorder="1" applyAlignment="1">
      <alignment horizontal="right" vertical="center"/>
    </xf>
    <xf numFmtId="0" fontId="44" fillId="0" borderId="47" xfId="0" applyFont="1" applyFill="1" applyBorder="1" applyAlignment="1">
      <alignment horizontal="right" vertical="center"/>
    </xf>
    <xf numFmtId="180" fontId="48" fillId="0" borderId="5" xfId="0" applyNumberFormat="1" applyFont="1" applyFill="1" applyBorder="1" applyAlignment="1">
      <alignment horizontal="center" vertical="center"/>
    </xf>
    <xf numFmtId="4" fontId="48" fillId="0" borderId="67" xfId="0" applyNumberFormat="1" applyFont="1" applyFill="1" applyBorder="1" applyAlignment="1">
      <alignment horizontal="center" vertical="center"/>
    </xf>
    <xf numFmtId="2" fontId="44" fillId="0" borderId="47" xfId="0" applyNumberFormat="1" applyFont="1" applyFill="1" applyBorder="1" applyAlignment="1">
      <alignment horizontal="right" vertical="center" shrinkToFit="1"/>
    </xf>
    <xf numFmtId="2" fontId="44" fillId="0" borderId="56" xfId="0" applyNumberFormat="1" applyFont="1" applyFill="1" applyBorder="1" applyAlignment="1">
      <alignment horizontal="right" vertical="top" shrinkToFit="1"/>
    </xf>
    <xf numFmtId="4" fontId="44" fillId="0" borderId="47" xfId="0" applyNumberFormat="1" applyFont="1" applyFill="1" applyBorder="1" applyAlignment="1">
      <alignment vertical="top" shrinkToFit="1"/>
    </xf>
    <xf numFmtId="0" fontId="44" fillId="0" borderId="47" xfId="0" applyFont="1" applyFill="1" applyBorder="1" applyAlignment="1">
      <alignment vertical="top" wrapText="1"/>
    </xf>
    <xf numFmtId="0" fontId="0" fillId="0" borderId="50" xfId="0" applyBorder="1" applyAlignment="1">
      <alignment horizontal="center"/>
    </xf>
    <xf numFmtId="0" fontId="0" fillId="0" borderId="19" xfId="0" applyBorder="1"/>
    <xf numFmtId="0" fontId="0" fillId="0" borderId="18" xfId="0" applyBorder="1"/>
    <xf numFmtId="0" fontId="1" fillId="0" borderId="15" xfId="0" applyFont="1" applyBorder="1" applyAlignment="1"/>
    <xf numFmtId="0" fontId="1" fillId="0" borderId="19" xfId="0" applyFont="1" applyBorder="1" applyAlignment="1"/>
    <xf numFmtId="0" fontId="1" fillId="0" borderId="18" xfId="0" applyFont="1" applyBorder="1" applyAlignment="1"/>
    <xf numFmtId="0" fontId="0" fillId="66" borderId="45" xfId="0" applyFill="1" applyBorder="1"/>
    <xf numFmtId="4" fontId="0" fillId="68" borderId="45" xfId="0" applyNumberFormat="1" applyFill="1" applyBorder="1"/>
    <xf numFmtId="0" fontId="63" fillId="65" borderId="45" xfId="0" applyFont="1" applyFill="1" applyBorder="1"/>
    <xf numFmtId="0" fontId="0" fillId="67" borderId="45" xfId="0" applyFill="1" applyBorder="1"/>
    <xf numFmtId="4" fontId="0" fillId="0" borderId="58" xfId="0" applyNumberFormat="1" applyFont="1" applyBorder="1"/>
    <xf numFmtId="4" fontId="0" fillId="0" borderId="53" xfId="0" applyNumberFormat="1" applyBorder="1"/>
    <xf numFmtId="4" fontId="1" fillId="0" borderId="54" xfId="0" applyNumberFormat="1" applyFont="1" applyBorder="1"/>
    <xf numFmtId="4" fontId="0" fillId="0" borderId="60" xfId="0" applyNumberFormat="1" applyBorder="1"/>
    <xf numFmtId="4" fontId="0" fillId="0" borderId="16" xfId="0" applyNumberFormat="1" applyBorder="1"/>
    <xf numFmtId="4" fontId="0" fillId="0" borderId="48" xfId="0" applyNumberFormat="1" applyBorder="1"/>
    <xf numFmtId="4" fontId="0" fillId="0" borderId="57" xfId="0" applyNumberFormat="1" applyBorder="1"/>
    <xf numFmtId="0" fontId="4" fillId="0" borderId="45" xfId="0" applyFont="1" applyFill="1" applyBorder="1" applyAlignment="1">
      <alignment horizontal="justify" vertical="justify"/>
    </xf>
    <xf numFmtId="1" fontId="48" fillId="0" borderId="9" xfId="0" applyNumberFormat="1" applyFont="1" applyFill="1" applyBorder="1" applyAlignment="1">
      <alignment horizontal="center"/>
    </xf>
    <xf numFmtId="1" fontId="48" fillId="0" borderId="10" xfId="0" applyNumberFormat="1" applyFont="1" applyFill="1" applyBorder="1" applyAlignment="1">
      <alignment horizontal="justify" vertical="justify"/>
    </xf>
    <xf numFmtId="4" fontId="48" fillId="0" borderId="10" xfId="21208" applyNumberFormat="1" applyFont="1" applyFill="1" applyBorder="1" applyAlignment="1">
      <alignment horizontal="center" vertical="center"/>
    </xf>
    <xf numFmtId="4" fontId="48" fillId="0" borderId="11" xfId="19115" applyNumberFormat="1" applyFont="1" applyFill="1" applyBorder="1" applyAlignment="1">
      <alignment horizontal="right" vertical="center"/>
    </xf>
    <xf numFmtId="4" fontId="48" fillId="0" borderId="49" xfId="0" applyNumberFormat="1" applyFont="1" applyFill="1" applyBorder="1" applyAlignment="1">
      <alignment horizontal="right"/>
    </xf>
    <xf numFmtId="0" fontId="44" fillId="0" borderId="55" xfId="20307" applyFont="1" applyFill="1" applyBorder="1" applyAlignment="1">
      <alignment horizontal="center" vertical="center" wrapText="1"/>
    </xf>
    <xf numFmtId="0" fontId="0" fillId="0" borderId="45" xfId="0" applyFont="1" applyFill="1" applyBorder="1" applyAlignment="1">
      <alignment horizontal="justify" vertical="justify"/>
    </xf>
    <xf numFmtId="4" fontId="4" fillId="0" borderId="45" xfId="0" applyNumberFormat="1" applyFont="1" applyFill="1" applyBorder="1" applyAlignment="1">
      <alignment horizontal="center"/>
    </xf>
    <xf numFmtId="0" fontId="4" fillId="0" borderId="0" xfId="0" applyFont="1" applyFill="1" applyBorder="1"/>
    <xf numFmtId="0" fontId="4" fillId="0" borderId="45" xfId="0" applyFont="1" applyFill="1" applyBorder="1" applyAlignment="1">
      <alignment vertical="center" wrapText="1"/>
    </xf>
    <xf numFmtId="4" fontId="4" fillId="0" borderId="45" xfId="0" applyNumberFormat="1" applyFont="1" applyFill="1" applyBorder="1"/>
    <xf numFmtId="0" fontId="4" fillId="0" borderId="49" xfId="0" applyFont="1" applyFill="1" applyBorder="1" applyAlignment="1">
      <alignment vertical="center" wrapText="1"/>
    </xf>
    <xf numFmtId="4" fontId="4" fillId="0" borderId="49" xfId="0" applyNumberFormat="1" applyFont="1" applyFill="1" applyBorder="1"/>
    <xf numFmtId="4" fontId="4" fillId="0" borderId="46" xfId="0" applyNumberFormat="1" applyFont="1" applyFill="1" applyBorder="1"/>
    <xf numFmtId="0" fontId="4" fillId="0" borderId="51" xfId="0" applyFont="1" applyFill="1" applyBorder="1"/>
    <xf numFmtId="0" fontId="4" fillId="0" borderId="47" xfId="0" applyFont="1" applyFill="1" applyBorder="1"/>
    <xf numFmtId="0" fontId="4" fillId="0" borderId="56" xfId="0" applyFont="1" applyFill="1" applyBorder="1"/>
    <xf numFmtId="0" fontId="4" fillId="0" borderId="45" xfId="0" applyFont="1" applyFill="1" applyBorder="1"/>
    <xf numFmtId="0" fontId="4" fillId="0" borderId="49" xfId="0" applyFont="1" applyFill="1" applyBorder="1"/>
    <xf numFmtId="4" fontId="4" fillId="0" borderId="49" xfId="0" applyNumberFormat="1" applyFont="1" applyFill="1" applyBorder="1" applyAlignment="1">
      <alignment horizontal="center"/>
    </xf>
    <xf numFmtId="0" fontId="4" fillId="0" borderId="45" xfId="0" applyFont="1" applyFill="1" applyBorder="1" applyAlignment="1">
      <alignment horizontal="center"/>
    </xf>
    <xf numFmtId="0" fontId="4" fillId="0" borderId="0" xfId="0" applyFont="1" applyFill="1" applyBorder="1" applyAlignment="1">
      <alignment vertical="center" wrapText="1"/>
    </xf>
    <xf numFmtId="4" fontId="4" fillId="0" borderId="45" xfId="0" applyNumberFormat="1" applyFont="1" applyFill="1" applyBorder="1" applyAlignment="1">
      <alignment horizontal="right"/>
    </xf>
    <xf numFmtId="4" fontId="4" fillId="0" borderId="47" xfId="0" applyNumberFormat="1" applyFont="1" applyFill="1" applyBorder="1"/>
    <xf numFmtId="4" fontId="4" fillId="0" borderId="2" xfId="0" applyNumberFormat="1" applyFont="1" applyFill="1" applyBorder="1"/>
    <xf numFmtId="4" fontId="48" fillId="0" borderId="72" xfId="21210" applyNumberFormat="1" applyFont="1" applyFill="1" applyBorder="1" applyAlignment="1">
      <alignment vertical="center" wrapText="1"/>
    </xf>
    <xf numFmtId="0" fontId="48" fillId="0" borderId="9" xfId="0" applyFont="1" applyFill="1" applyBorder="1" applyAlignment="1">
      <alignment horizontal="right"/>
    </xf>
    <xf numFmtId="175" fontId="48" fillId="0" borderId="11" xfId="0" applyNumberFormat="1" applyFont="1" applyFill="1" applyBorder="1"/>
    <xf numFmtId="0" fontId="48" fillId="0" borderId="15" xfId="0" applyFont="1" applyFill="1" applyBorder="1" applyAlignment="1">
      <alignment horizontal="right"/>
    </xf>
    <xf numFmtId="175" fontId="48" fillId="0" borderId="5" xfId="0" applyNumberFormat="1" applyFont="1" applyFill="1" applyBorder="1"/>
    <xf numFmtId="0" fontId="48" fillId="0" borderId="46" xfId="0" applyFont="1" applyFill="1" applyBorder="1" applyAlignment="1">
      <alignment horizontal="right"/>
    </xf>
    <xf numFmtId="175" fontId="48" fillId="0" borderId="46" xfId="0" applyNumberFormat="1" applyFont="1" applyFill="1" applyBorder="1"/>
    <xf numFmtId="0" fontId="0" fillId="0" borderId="49" xfId="0" applyFont="1" applyFill="1" applyBorder="1" applyAlignment="1">
      <alignment horizontal="justify" vertical="justify" wrapText="1"/>
    </xf>
    <xf numFmtId="4" fontId="48" fillId="0" borderId="0" xfId="0" applyNumberFormat="1" applyFont="1" applyFill="1"/>
    <xf numFmtId="2" fontId="0" fillId="0" borderId="45" xfId="0" applyNumberFormat="1" applyFont="1" applyFill="1" applyBorder="1" applyAlignment="1">
      <alignment horizontal="justify" vertical="justify" wrapText="1"/>
    </xf>
    <xf numFmtId="175" fontId="48" fillId="0" borderId="0" xfId="0" applyNumberFormat="1" applyFont="1" applyFill="1" applyBorder="1"/>
    <xf numFmtId="0" fontId="44" fillId="0" borderId="0" xfId="0" applyFont="1" applyFill="1" applyBorder="1" applyAlignment="1">
      <alignment horizontal="justify" vertical="justify" wrapText="1"/>
    </xf>
    <xf numFmtId="179" fontId="48" fillId="0" borderId="0" xfId="0" applyNumberFormat="1" applyFont="1" applyFill="1" applyBorder="1" applyAlignment="1">
      <alignment horizontal="center"/>
    </xf>
    <xf numFmtId="4" fontId="48" fillId="0" borderId="46" xfId="0" applyNumberFormat="1" applyFont="1" applyFill="1" applyBorder="1" applyAlignment="1">
      <alignment horizontal="right" vertical="justify"/>
    </xf>
    <xf numFmtId="179" fontId="48" fillId="0" borderId="46" xfId="0" applyNumberFormat="1" applyFont="1" applyFill="1" applyBorder="1" applyAlignment="1">
      <alignment horizontal="center"/>
    </xf>
    <xf numFmtId="4" fontId="48" fillId="0" borderId="51" xfId="0" applyNumberFormat="1" applyFont="1" applyFill="1" applyBorder="1"/>
    <xf numFmtId="4" fontId="48" fillId="0" borderId="45" xfId="0" applyNumberFormat="1" applyFont="1" applyFill="1" applyBorder="1" applyAlignment="1">
      <alignment horizontal="left" vertical="justify"/>
    </xf>
    <xf numFmtId="179" fontId="48" fillId="0" borderId="49" xfId="0" applyNumberFormat="1" applyFont="1" applyFill="1" applyBorder="1" applyAlignment="1">
      <alignment horizontal="center"/>
    </xf>
    <xf numFmtId="4" fontId="44" fillId="0" borderId="5" xfId="0" applyNumberFormat="1" applyFont="1" applyFill="1" applyBorder="1" applyAlignment="1">
      <alignment horizontal="right" vertical="justify"/>
    </xf>
    <xf numFmtId="179" fontId="44" fillId="0" borderId="5" xfId="0" applyNumberFormat="1" applyFont="1" applyFill="1" applyBorder="1" applyAlignment="1">
      <alignment horizontal="center"/>
    </xf>
    <xf numFmtId="0" fontId="48" fillId="0" borderId="54" xfId="0" applyFont="1" applyFill="1" applyBorder="1" applyAlignment="1">
      <alignment horizontal="right" vertical="justify"/>
    </xf>
    <xf numFmtId="4" fontId="44" fillId="0" borderId="5" xfId="0" applyNumberFormat="1" applyFont="1" applyFill="1" applyBorder="1" applyAlignment="1">
      <alignment horizontal="center"/>
    </xf>
    <xf numFmtId="0" fontId="44" fillId="0" borderId="75" xfId="0" applyFont="1" applyFill="1" applyBorder="1" applyAlignment="1">
      <alignment horizontal="center"/>
    </xf>
    <xf numFmtId="0" fontId="44" fillId="0" borderId="71" xfId="0" applyFont="1" applyFill="1" applyBorder="1" applyAlignment="1">
      <alignment horizontal="center"/>
    </xf>
    <xf numFmtId="4" fontId="61" fillId="0" borderId="0" xfId="0" applyNumberFormat="1" applyFont="1" applyFill="1"/>
    <xf numFmtId="0" fontId="7" fillId="0" borderId="0" xfId="0" applyFont="1" applyFill="1"/>
    <xf numFmtId="4" fontId="0" fillId="0" borderId="45" xfId="0" applyNumberFormat="1" applyFont="1" applyFill="1" applyBorder="1" applyAlignment="1">
      <alignment horizontal="center"/>
    </xf>
    <xf numFmtId="0" fontId="0" fillId="0" borderId="48" xfId="0" applyFont="1" applyFill="1" applyBorder="1" applyAlignment="1">
      <alignment horizontal="center"/>
    </xf>
    <xf numFmtId="4" fontId="0" fillId="0" borderId="49" xfId="0" applyNumberFormat="1" applyFont="1" applyFill="1" applyBorder="1"/>
    <xf numFmtId="0" fontId="0" fillId="0" borderId="77" xfId="0" applyFont="1" applyFill="1" applyBorder="1" applyAlignment="1">
      <alignment horizontal="center"/>
    </xf>
    <xf numFmtId="2" fontId="48" fillId="0" borderId="58" xfId="0" applyNumberFormat="1" applyFont="1" applyFill="1" applyBorder="1" applyAlignment="1">
      <alignment horizontal="justify" vertical="justify"/>
    </xf>
    <xf numFmtId="4" fontId="44" fillId="0" borderId="48" xfId="0" applyNumberFormat="1" applyFont="1" applyFill="1" applyBorder="1" applyAlignment="1">
      <alignment horizontal="left" vertical="center" indent="1" shrinkToFit="1"/>
    </xf>
    <xf numFmtId="2" fontId="44" fillId="0" borderId="45" xfId="0" applyNumberFormat="1" applyFont="1" applyFill="1" applyBorder="1" applyAlignment="1">
      <alignment horizontal="right" vertical="center" shrinkToFit="1"/>
    </xf>
    <xf numFmtId="2" fontId="44" fillId="0" borderId="45" xfId="0" applyNumberFormat="1" applyFont="1" applyFill="1" applyBorder="1" applyAlignment="1">
      <alignment horizontal="center" vertical="top" shrinkToFit="1"/>
    </xf>
    <xf numFmtId="2" fontId="44" fillId="0" borderId="45" xfId="0" applyNumberFormat="1" applyFont="1" applyFill="1" applyBorder="1" applyAlignment="1">
      <alignment horizontal="center" vertical="center" shrinkToFit="1"/>
    </xf>
    <xf numFmtId="0" fontId="44" fillId="0" borderId="49" xfId="0" applyFont="1" applyFill="1" applyBorder="1" applyAlignment="1">
      <alignment horizontal="left" vertical="top" wrapText="1"/>
    </xf>
    <xf numFmtId="2" fontId="44" fillId="0" borderId="76" xfId="0" applyNumberFormat="1" applyFont="1" applyFill="1" applyBorder="1" applyAlignment="1">
      <alignment horizontal="right" vertical="top" shrinkToFit="1"/>
    </xf>
    <xf numFmtId="2" fontId="44" fillId="0" borderId="8" xfId="0" applyNumberFormat="1" applyFont="1" applyFill="1" applyBorder="1" applyAlignment="1">
      <alignment horizontal="center" vertical="top" shrinkToFit="1"/>
    </xf>
    <xf numFmtId="169" fontId="64" fillId="0" borderId="48" xfId="0" applyNumberFormat="1" applyFont="1" applyFill="1" applyBorder="1" applyAlignment="1">
      <alignment horizontal="left" vertical="top" indent="1" shrinkToFit="1"/>
    </xf>
    <xf numFmtId="0" fontId="48" fillId="0" borderId="45" xfId="0" applyFont="1" applyFill="1" applyBorder="1" applyAlignment="1">
      <alignment horizontal="left" vertical="top" wrapText="1"/>
    </xf>
    <xf numFmtId="0" fontId="0" fillId="0" borderId="45" xfId="0" applyFont="1" applyFill="1" applyBorder="1" applyAlignment="1">
      <alignment horizontal="left" wrapText="1"/>
    </xf>
    <xf numFmtId="0" fontId="64" fillId="0" borderId="45" xfId="0" applyFont="1" applyFill="1" applyBorder="1" applyAlignment="1">
      <alignment horizontal="left" vertical="top" wrapText="1"/>
    </xf>
    <xf numFmtId="4" fontId="0" fillId="0" borderId="45" xfId="0" applyNumberFormat="1" applyFont="1" applyFill="1" applyBorder="1" applyAlignment="1">
      <alignment horizontal="right" wrapText="1"/>
    </xf>
    <xf numFmtId="0" fontId="44" fillId="0" borderId="82" xfId="0" applyFont="1" applyFill="1" applyBorder="1" applyAlignment="1">
      <alignment horizontal="left" vertical="top" wrapText="1"/>
    </xf>
    <xf numFmtId="0" fontId="44" fillId="0" borderId="82" xfId="0" applyFont="1" applyFill="1" applyBorder="1" applyAlignment="1">
      <alignment horizontal="center" vertical="top" wrapText="1"/>
    </xf>
    <xf numFmtId="2" fontId="44" fillId="0" borderId="82" xfId="0" applyNumberFormat="1" applyFont="1" applyFill="1" applyBorder="1" applyAlignment="1">
      <alignment horizontal="right" vertical="top" shrinkToFit="1"/>
    </xf>
    <xf numFmtId="4" fontId="44" fillId="0" borderId="82" xfId="0" applyNumberFormat="1" applyFont="1" applyFill="1" applyBorder="1" applyAlignment="1">
      <alignment horizontal="right" vertical="top" shrinkToFit="1"/>
    </xf>
    <xf numFmtId="0" fontId="44" fillId="0" borderId="80" xfId="0" applyFont="1" applyFill="1" applyBorder="1" applyAlignment="1">
      <alignment horizontal="left" vertical="top" wrapText="1"/>
    </xf>
    <xf numFmtId="0" fontId="44" fillId="0" borderId="80" xfId="0" applyFont="1" applyFill="1" applyBorder="1" applyAlignment="1">
      <alignment horizontal="center" vertical="top" wrapText="1"/>
    </xf>
    <xf numFmtId="2" fontId="44" fillId="0" borderId="80" xfId="0" applyNumberFormat="1" applyFont="1" applyFill="1" applyBorder="1" applyAlignment="1">
      <alignment horizontal="right" vertical="top" shrinkToFit="1"/>
    </xf>
    <xf numFmtId="4" fontId="44" fillId="0" borderId="80" xfId="0" applyNumberFormat="1" applyFont="1" applyFill="1" applyBorder="1" applyAlignment="1">
      <alignment horizontal="right" vertical="top" shrinkToFit="1"/>
    </xf>
    <xf numFmtId="4" fontId="44" fillId="0" borderId="45" xfId="0" applyNumberFormat="1" applyFont="1" applyFill="1" applyBorder="1" applyAlignment="1">
      <alignment horizontal="center" vertical="top" shrinkToFit="1"/>
    </xf>
    <xf numFmtId="4" fontId="44" fillId="0" borderId="45" xfId="0" applyNumberFormat="1" applyFont="1" applyFill="1" applyBorder="1" applyAlignment="1">
      <alignment horizontal="center" vertical="center" shrinkToFit="1"/>
    </xf>
    <xf numFmtId="2" fontId="44" fillId="0" borderId="45" xfId="0" applyNumberFormat="1" applyFont="1" applyFill="1" applyBorder="1" applyAlignment="1">
      <alignment horizontal="right" vertical="top" wrapText="1"/>
    </xf>
    <xf numFmtId="0" fontId="44" fillId="0" borderId="45" xfId="0" applyFont="1" applyFill="1" applyBorder="1" applyAlignment="1">
      <alignment horizontal="right" vertical="top" wrapText="1"/>
    </xf>
    <xf numFmtId="2" fontId="4" fillId="0" borderId="45" xfId="0" applyNumberFormat="1" applyFont="1" applyFill="1" applyBorder="1" applyAlignment="1">
      <alignment horizontal="justify" vertical="justify" wrapText="1"/>
    </xf>
    <xf numFmtId="0" fontId="4" fillId="0" borderId="49" xfId="0" applyFont="1" applyFill="1" applyBorder="1" applyAlignment="1">
      <alignment horizontal="justify" vertical="justify" wrapText="1"/>
    </xf>
    <xf numFmtId="0" fontId="4" fillId="0" borderId="45" xfId="0" applyFont="1" applyFill="1" applyBorder="1" applyAlignment="1">
      <alignment horizontal="left" wrapText="1"/>
    </xf>
    <xf numFmtId="0" fontId="64" fillId="0" borderId="47" xfId="0" applyFont="1" applyFill="1" applyBorder="1" applyAlignment="1">
      <alignment horizontal="left" vertical="top" wrapText="1"/>
    </xf>
    <xf numFmtId="2" fontId="44" fillId="0" borderId="83" xfId="0" applyNumberFormat="1" applyFont="1" applyFill="1" applyBorder="1" applyAlignment="1">
      <alignment horizontal="right" vertical="top" shrinkToFit="1"/>
    </xf>
    <xf numFmtId="2" fontId="44" fillId="0" borderId="81" xfId="0" applyNumberFormat="1" applyFont="1" applyFill="1" applyBorder="1" applyAlignment="1">
      <alignment horizontal="right" vertical="top" shrinkToFit="1"/>
    </xf>
    <xf numFmtId="4" fontId="44" fillId="0" borderId="81" xfId="0" applyNumberFormat="1" applyFont="1" applyFill="1" applyBorder="1" applyAlignment="1">
      <alignment horizontal="right" vertical="top" shrinkToFit="1"/>
    </xf>
    <xf numFmtId="0" fontId="4" fillId="0" borderId="45" xfId="0" applyFont="1" applyFill="1" applyBorder="1" applyAlignment="1">
      <alignment horizontal="justify" vertical="justify" wrapText="1"/>
    </xf>
    <xf numFmtId="0" fontId="48" fillId="0" borderId="15" xfId="0" applyFont="1" applyFill="1" applyBorder="1" applyAlignment="1">
      <alignment horizontal="center"/>
    </xf>
    <xf numFmtId="4" fontId="0" fillId="0" borderId="0" xfId="0" applyNumberFormat="1"/>
    <xf numFmtId="4" fontId="48" fillId="0" borderId="56" xfId="21208" applyNumberFormat="1" applyFont="1" applyFill="1" applyBorder="1" applyAlignment="1">
      <alignment vertical="center" wrapText="1"/>
    </xf>
    <xf numFmtId="4" fontId="4" fillId="0" borderId="56" xfId="0" applyNumberFormat="1" applyFont="1" applyFill="1" applyBorder="1"/>
    <xf numFmtId="0" fontId="48" fillId="0" borderId="18" xfId="0" applyFont="1" applyFill="1" applyBorder="1" applyAlignment="1">
      <alignment horizontal="center"/>
    </xf>
    <xf numFmtId="4" fontId="48" fillId="0" borderId="10" xfId="0" applyNumberFormat="1" applyFont="1" applyFill="1" applyBorder="1"/>
    <xf numFmtId="0" fontId="0" fillId="0" borderId="16" xfId="0" applyBorder="1"/>
    <xf numFmtId="0" fontId="0" fillId="0" borderId="48" xfId="0" applyBorder="1"/>
    <xf numFmtId="0" fontId="0" fillId="0" borderId="48" xfId="0" applyBorder="1" applyAlignment="1">
      <alignment horizontal="justify" vertical="justify"/>
    </xf>
    <xf numFmtId="0" fontId="1" fillId="0" borderId="0" xfId="0" applyFont="1" applyAlignment="1">
      <alignment horizontal="right"/>
    </xf>
    <xf numFmtId="0" fontId="48" fillId="0" borderId="15" xfId="0" applyFont="1" applyFill="1" applyBorder="1" applyAlignment="1">
      <alignment horizontal="center"/>
    </xf>
    <xf numFmtId="0" fontId="48" fillId="0" borderId="19" xfId="0" applyFont="1" applyFill="1" applyBorder="1" applyAlignment="1">
      <alignment horizontal="center"/>
    </xf>
    <xf numFmtId="0" fontId="48" fillId="0" borderId="18" xfId="0" applyFont="1" applyFill="1" applyBorder="1" applyAlignment="1">
      <alignment horizontal="center"/>
    </xf>
    <xf numFmtId="4" fontId="48" fillId="0" borderId="9" xfId="19115" applyNumberFormat="1" applyFont="1" applyFill="1" applyBorder="1" applyAlignment="1">
      <alignment horizontal="right" vertical="center"/>
    </xf>
    <xf numFmtId="4" fontId="48" fillId="0" borderId="10" xfId="19115" applyNumberFormat="1" applyFont="1" applyFill="1" applyBorder="1" applyAlignment="1">
      <alignment horizontal="right" vertical="center"/>
    </xf>
    <xf numFmtId="0" fontId="48" fillId="0" borderId="40" xfId="21208" applyFont="1" applyFill="1" applyBorder="1" applyAlignment="1">
      <alignment horizontal="left" vertical="center" wrapText="1"/>
    </xf>
    <xf numFmtId="0" fontId="48" fillId="0" borderId="18" xfId="21208" applyFont="1" applyFill="1" applyBorder="1" applyAlignment="1">
      <alignment horizontal="left" vertical="center" wrapText="1"/>
    </xf>
    <xf numFmtId="0" fontId="48" fillId="0" borderId="19" xfId="21208" applyFont="1" applyFill="1" applyBorder="1" applyAlignment="1">
      <alignment horizontal="left" vertical="center" wrapText="1"/>
    </xf>
    <xf numFmtId="0" fontId="49" fillId="0" borderId="12" xfId="21208" applyFont="1" applyFill="1" applyBorder="1" applyAlignment="1">
      <alignment horizontal="left" vertical="center" wrapText="1"/>
    </xf>
    <xf numFmtId="0" fontId="49" fillId="0" borderId="3" xfId="21208" applyFont="1" applyFill="1" applyBorder="1" applyAlignment="1">
      <alignment horizontal="left" vertical="center" wrapText="1"/>
    </xf>
    <xf numFmtId="4" fontId="48" fillId="0" borderId="9" xfId="0" applyNumberFormat="1" applyFont="1" applyFill="1" applyBorder="1"/>
    <xf numFmtId="4" fontId="48" fillId="0" borderId="10" xfId="0" applyNumberFormat="1" applyFont="1" applyFill="1" applyBorder="1"/>
    <xf numFmtId="4" fontId="48" fillId="0" borderId="12" xfId="0" applyNumberFormat="1" applyFont="1" applyFill="1" applyBorder="1"/>
    <xf numFmtId="4" fontId="48" fillId="0" borderId="3" xfId="0" applyNumberFormat="1" applyFont="1" applyFill="1" applyBorder="1"/>
    <xf numFmtId="0" fontId="48" fillId="0" borderId="13" xfId="21208" applyFont="1" applyFill="1" applyBorder="1" applyAlignment="1">
      <alignment horizontal="center" vertical="center" wrapText="1"/>
    </xf>
    <xf numFmtId="0" fontId="48" fillId="0" borderId="14" xfId="21208" applyFont="1" applyFill="1" applyBorder="1" applyAlignment="1">
      <alignment horizontal="center" vertical="center" wrapText="1"/>
    </xf>
    <xf numFmtId="0" fontId="48" fillId="0" borderId="6" xfId="21208" applyFont="1" applyFill="1" applyBorder="1" applyAlignment="1">
      <alignment horizontal="center" vertical="center" wrapText="1"/>
    </xf>
    <xf numFmtId="0" fontId="48" fillId="0" borderId="7" xfId="21208" applyFont="1" applyFill="1" applyBorder="1" applyAlignment="1">
      <alignment horizontal="center" vertical="center" wrapText="1"/>
    </xf>
    <xf numFmtId="0" fontId="48" fillId="0" borderId="64" xfId="21208" applyFont="1" applyFill="1" applyBorder="1" applyAlignment="1">
      <alignment horizontal="center" vertical="center"/>
    </xf>
    <xf numFmtId="0" fontId="48" fillId="0" borderId="65" xfId="21208" applyFont="1" applyFill="1" applyBorder="1" applyAlignment="1">
      <alignment horizontal="center" vertical="center"/>
    </xf>
    <xf numFmtId="4" fontId="48" fillId="0" borderId="62" xfId="19115" applyNumberFormat="1" applyFont="1" applyFill="1" applyBorder="1" applyAlignment="1">
      <alignment horizontal="center" vertical="center"/>
    </xf>
    <xf numFmtId="4" fontId="48" fillId="0" borderId="63" xfId="19115" applyNumberFormat="1" applyFont="1" applyFill="1" applyBorder="1" applyAlignment="1">
      <alignment horizontal="center" vertical="center"/>
    </xf>
    <xf numFmtId="4" fontId="48" fillId="0" borderId="4" xfId="21207" applyNumberFormat="1" applyFont="1" applyFill="1" applyBorder="1" applyAlignment="1">
      <alignment horizontal="center" vertical="center"/>
    </xf>
    <xf numFmtId="4" fontId="48" fillId="0" borderId="67" xfId="21207" applyNumberFormat="1" applyFont="1" applyFill="1" applyBorder="1" applyAlignment="1">
      <alignment horizontal="center" vertical="center"/>
    </xf>
    <xf numFmtId="0" fontId="49" fillId="0" borderId="15" xfId="21210" applyFont="1" applyFill="1" applyBorder="1" applyAlignment="1">
      <alignment horizontal="left" vertical="center" wrapText="1"/>
    </xf>
    <xf numFmtId="0" fontId="49" fillId="0" borderId="19" xfId="21210" applyFont="1" applyFill="1" applyBorder="1" applyAlignment="1">
      <alignment horizontal="left" vertical="center" wrapText="1"/>
    </xf>
    <xf numFmtId="0" fontId="48" fillId="0" borderId="16" xfId="21210" applyFont="1" applyFill="1" applyBorder="1" applyAlignment="1">
      <alignment horizontal="center" vertical="center" wrapText="1"/>
    </xf>
    <xf numFmtId="0" fontId="48" fillId="0" borderId="57" xfId="21210" applyFont="1" applyFill="1" applyBorder="1" applyAlignment="1">
      <alignment horizontal="center" vertical="center" wrapText="1"/>
    </xf>
    <xf numFmtId="0" fontId="48" fillId="0" borderId="3" xfId="21210" applyFont="1" applyFill="1" applyBorder="1" applyAlignment="1">
      <alignment horizontal="center" vertical="center" wrapText="1"/>
    </xf>
    <xf numFmtId="0" fontId="48" fillId="0" borderId="44" xfId="21210" applyFont="1" applyFill="1" applyBorder="1" applyAlignment="1">
      <alignment horizontal="center" vertical="center" wrapText="1"/>
    </xf>
    <xf numFmtId="4" fontId="48" fillId="0" borderId="1" xfId="21210" applyNumberFormat="1" applyFont="1" applyFill="1" applyBorder="1" applyAlignment="1">
      <alignment horizontal="center" vertical="center"/>
    </xf>
    <xf numFmtId="4" fontId="48" fillId="0" borderId="58" xfId="21210" applyNumberFormat="1" applyFont="1" applyFill="1" applyBorder="1" applyAlignment="1">
      <alignment horizontal="center" vertical="center"/>
    </xf>
    <xf numFmtId="10" fontId="1" fillId="0" borderId="0" xfId="0" applyNumberFormat="1" applyFont="1" applyFill="1"/>
    <xf numFmtId="2" fontId="0" fillId="0" borderId="0" xfId="0" applyNumberFormat="1" applyFill="1"/>
    <xf numFmtId="191" fontId="54" fillId="0" borderId="0" xfId="0" applyNumberFormat="1" applyFont="1" applyFill="1" applyBorder="1"/>
    <xf numFmtId="194" fontId="54" fillId="0" borderId="0" xfId="0" applyNumberFormat="1" applyFont="1" applyFill="1" applyBorder="1"/>
    <xf numFmtId="4" fontId="1" fillId="0" borderId="0" xfId="0" applyNumberFormat="1" applyFont="1" applyFill="1"/>
    <xf numFmtId="4" fontId="0" fillId="0" borderId="0" xfId="0" applyNumberFormat="1" applyBorder="1"/>
    <xf numFmtId="164" fontId="65" fillId="0" borderId="45" xfId="22570" applyFont="1" applyFill="1" applyBorder="1" applyAlignment="1">
      <alignment horizontal="center" vertical="center"/>
    </xf>
    <xf numFmtId="164" fontId="65" fillId="0" borderId="49" xfId="22570" applyFont="1" applyFill="1" applyBorder="1" applyAlignment="1">
      <alignment horizontal="center" vertical="center"/>
    </xf>
    <xf numFmtId="49" fontId="52" fillId="69" borderId="0" xfId="21210" applyNumberFormat="1" applyFont="1" applyFill="1" applyBorder="1" applyAlignment="1">
      <alignment horizontal="center" vertical="center"/>
    </xf>
    <xf numFmtId="4" fontId="52" fillId="69" borderId="0" xfId="21210" applyNumberFormat="1" applyFont="1" applyFill="1" applyBorder="1" applyAlignment="1">
      <alignment horizontal="center" vertical="center"/>
    </xf>
    <xf numFmtId="0" fontId="48" fillId="69" borderId="0" xfId="0" applyFont="1" applyFill="1" applyBorder="1" applyAlignment="1">
      <alignment horizontal="center"/>
    </xf>
    <xf numFmtId="4" fontId="48" fillId="69" borderId="0" xfId="0" applyNumberFormat="1" applyFont="1" applyFill="1" applyBorder="1" applyAlignment="1"/>
    <xf numFmtId="0" fontId="66" fillId="69" borderId="17" xfId="0" applyFont="1" applyFill="1" applyBorder="1" applyAlignment="1">
      <alignment horizontal="center" vertical="center"/>
    </xf>
    <xf numFmtId="0" fontId="44" fillId="69" borderId="0" xfId="0" applyFont="1" applyFill="1" applyAlignment="1">
      <alignment horizontal="center"/>
    </xf>
    <xf numFmtId="0" fontId="44" fillId="69" borderId="0" xfId="0" applyFont="1" applyFill="1" applyAlignment="1">
      <alignment horizontal="justify" vertical="justify"/>
    </xf>
    <xf numFmtId="0" fontId="44" fillId="69" borderId="0" xfId="0" applyFont="1" applyFill="1"/>
    <xf numFmtId="4" fontId="44" fillId="69" borderId="0" xfId="0" applyNumberFormat="1" applyFont="1" applyFill="1"/>
    <xf numFmtId="4" fontId="44" fillId="69" borderId="0" xfId="0" applyNumberFormat="1" applyFont="1" applyFill="1" applyAlignment="1">
      <alignment horizontal="right"/>
    </xf>
    <xf numFmtId="0" fontId="48" fillId="69" borderId="0" xfId="0" applyFont="1" applyFill="1" applyAlignment="1">
      <alignment horizontal="center"/>
    </xf>
    <xf numFmtId="0" fontId="48" fillId="69" borderId="0" xfId="0" applyFont="1" applyFill="1"/>
    <xf numFmtId="49" fontId="48" fillId="69" borderId="0" xfId="0" applyNumberFormat="1" applyFont="1" applyFill="1"/>
    <xf numFmtId="4" fontId="52" fillId="69" borderId="0" xfId="21208" applyNumberFormat="1" applyFont="1" applyFill="1" applyBorder="1" applyAlignment="1">
      <alignment horizontal="right" vertical="center"/>
    </xf>
    <xf numFmtId="0" fontId="48" fillId="69" borderId="15" xfId="0" applyFont="1" applyFill="1" applyBorder="1" applyAlignment="1">
      <alignment horizontal="center"/>
    </xf>
    <xf numFmtId="0" fontId="48" fillId="69" borderId="18" xfId="0" applyFont="1" applyFill="1" applyBorder="1" applyAlignment="1">
      <alignment horizontal="center"/>
    </xf>
    <xf numFmtId="49" fontId="52" fillId="69" borderId="0" xfId="21208" applyNumberFormat="1" applyFont="1" applyFill="1" applyBorder="1" applyAlignment="1">
      <alignment horizontal="center" vertical="center"/>
    </xf>
    <xf numFmtId="0" fontId="52" fillId="69" borderId="0" xfId="21208" applyFont="1" applyFill="1" applyBorder="1" applyAlignment="1">
      <alignment horizontal="justify" vertical="justify"/>
    </xf>
    <xf numFmtId="0" fontId="52" fillId="69" borderId="0" xfId="21208" applyFont="1" applyFill="1" applyBorder="1" applyAlignment="1">
      <alignment horizontal="center" vertical="center"/>
    </xf>
    <xf numFmtId="4" fontId="52" fillId="69" borderId="0" xfId="21208" applyNumberFormat="1" applyFont="1" applyFill="1" applyBorder="1" applyAlignment="1">
      <alignment horizontal="center" vertical="center"/>
    </xf>
    <xf numFmtId="0" fontId="52" fillId="69" borderId="0" xfId="21208" applyFont="1" applyFill="1" applyBorder="1" applyAlignment="1">
      <alignment horizontal="right" vertical="center"/>
    </xf>
    <xf numFmtId="0" fontId="48" fillId="69" borderId="0" xfId="0" applyFont="1" applyFill="1" applyAlignment="1">
      <alignment horizontal="justify" wrapText="1"/>
    </xf>
    <xf numFmtId="1" fontId="44" fillId="0" borderId="14" xfId="21422" applyNumberFormat="1" applyFont="1" applyFill="1" applyBorder="1" applyAlignment="1">
      <alignment horizontal="center"/>
    </xf>
    <xf numFmtId="1" fontId="44" fillId="0" borderId="17" xfId="21422" applyNumberFormat="1" applyFont="1" applyFill="1" applyBorder="1" applyAlignment="1">
      <alignment horizontal="justify" vertical="justify"/>
    </xf>
    <xf numFmtId="1" fontId="44" fillId="0" borderId="17" xfId="21422" applyNumberFormat="1" applyFont="1" applyFill="1" applyBorder="1" applyAlignment="1">
      <alignment horizontal="center"/>
    </xf>
    <xf numFmtId="4" fontId="44" fillId="0" borderId="17" xfId="0" applyNumberFormat="1" applyFont="1" applyFill="1" applyBorder="1"/>
    <xf numFmtId="4" fontId="44" fillId="0" borderId="17" xfId="0" applyNumberFormat="1" applyFont="1" applyFill="1" applyBorder="1" applyAlignment="1">
      <alignment horizontal="right"/>
    </xf>
    <xf numFmtId="0" fontId="44" fillId="0" borderId="69" xfId="0" applyFont="1" applyFill="1" applyBorder="1"/>
    <xf numFmtId="0" fontId="1" fillId="69" borderId="0" xfId="0" applyFont="1" applyFill="1" applyAlignment="1">
      <alignment horizontal="right"/>
    </xf>
    <xf numFmtId="0" fontId="1" fillId="69" borderId="17" xfId="0" applyFont="1" applyFill="1" applyBorder="1" applyAlignment="1"/>
    <xf numFmtId="0" fontId="1" fillId="69" borderId="0" xfId="0" applyFont="1" applyFill="1" applyBorder="1" applyAlignment="1"/>
    <xf numFmtId="0" fontId="0" fillId="69" borderId="0" xfId="0" applyFill="1"/>
    <xf numFmtId="0" fontId="67" fillId="69" borderId="0" xfId="0" applyFont="1" applyFill="1" applyAlignment="1">
      <alignment horizontal="center"/>
    </xf>
  </cellXfs>
  <cellStyles count="30187">
    <cellStyle name="20% - Accent1" xfId="22926" xr:uid="{00000000-0005-0000-0000-000000000000}"/>
    <cellStyle name="20% - Accent2" xfId="22927" xr:uid="{00000000-0005-0000-0000-000001000000}"/>
    <cellStyle name="20% - Accent3" xfId="22928" xr:uid="{00000000-0005-0000-0000-000002000000}"/>
    <cellStyle name="20% - Accent4" xfId="22929" xr:uid="{00000000-0005-0000-0000-000003000000}"/>
    <cellStyle name="20% - Accent5" xfId="22930" xr:uid="{00000000-0005-0000-0000-000004000000}"/>
    <cellStyle name="20% - Accent6" xfId="22931" xr:uid="{00000000-0005-0000-0000-000005000000}"/>
    <cellStyle name="20% - Ênfase1" xfId="21233" builtinId="30" customBuiltin="1"/>
    <cellStyle name="20% - Ênfase1 2" xfId="20974" xr:uid="{00000000-0005-0000-0000-000007000000}"/>
    <cellStyle name="20% - Ênfase1 2 2" xfId="22451" xr:uid="{00000000-0005-0000-0000-000008000000}"/>
    <cellStyle name="20% - Ênfase1 2 2 2" xfId="28453" xr:uid="{00000000-0005-0000-0000-000009000000}"/>
    <cellStyle name="20% - Ênfase1 2 2 2 2" xfId="29843" xr:uid="{00000000-0005-0000-0000-00000A000000}"/>
    <cellStyle name="20% - Ênfase1 2 2 3" xfId="28478" xr:uid="{00000000-0005-0000-0000-00000B000000}"/>
    <cellStyle name="20% - Ênfase1 2 2 3 2" xfId="30136" xr:uid="{00000000-0005-0000-0000-00000C000000}"/>
    <cellStyle name="20% - Ênfase1 2 2 3 3" xfId="30144" xr:uid="{00000000-0005-0000-0000-00000D000000}"/>
    <cellStyle name="20% - Ênfase1 2 2 3 4" xfId="30127" xr:uid="{00000000-0005-0000-0000-00000E000000}"/>
    <cellStyle name="20% - Ênfase1 2 3" xfId="30095" xr:uid="{00000000-0005-0000-0000-00000F000000}"/>
    <cellStyle name="20% - Ênfase1 2 4" xfId="30106" xr:uid="{00000000-0005-0000-0000-000010000000}"/>
    <cellStyle name="20% - Ênfase1 3" xfId="25139" xr:uid="{00000000-0005-0000-0000-000011000000}"/>
    <cellStyle name="20% - Ênfase1 3 2" xfId="29771" xr:uid="{00000000-0005-0000-0000-000012000000}"/>
    <cellStyle name="20% - Ênfase1 4" xfId="23477" xr:uid="{00000000-0005-0000-0000-000013000000}"/>
    <cellStyle name="20% - Ênfase1 4 2" xfId="29869" xr:uid="{00000000-0005-0000-0000-000014000000}"/>
    <cellStyle name="20% - Ênfase1 5" xfId="26919" xr:uid="{00000000-0005-0000-0000-000015000000}"/>
    <cellStyle name="20% - Ênfase1 6" xfId="26985" xr:uid="{00000000-0005-0000-0000-000016000000}"/>
    <cellStyle name="20% - Ênfase1 7" xfId="28088" xr:uid="{00000000-0005-0000-0000-000017000000}"/>
    <cellStyle name="20% - Ênfase2" xfId="21229" builtinId="34" customBuiltin="1"/>
    <cellStyle name="20% - Ênfase2 2" xfId="20973" xr:uid="{00000000-0005-0000-0000-000019000000}"/>
    <cellStyle name="20% - Ênfase2 2 2" xfId="22452" xr:uid="{00000000-0005-0000-0000-00001A000000}"/>
    <cellStyle name="20% - Ênfase2 2 2 2" xfId="28454" xr:uid="{00000000-0005-0000-0000-00001B000000}"/>
    <cellStyle name="20% - Ênfase2 2 2 2 2" xfId="29844" xr:uid="{00000000-0005-0000-0000-00001C000000}"/>
    <cellStyle name="20% - Ênfase2 2 2 3" xfId="28479" xr:uid="{00000000-0005-0000-0000-00001D000000}"/>
    <cellStyle name="20% - Ênfase2 2 2 3 2" xfId="30135" xr:uid="{00000000-0005-0000-0000-00001E000000}"/>
    <cellStyle name="20% - Ênfase2 2 2 3 3" xfId="30143" xr:uid="{00000000-0005-0000-0000-00001F000000}"/>
    <cellStyle name="20% - Ênfase2 2 2 3 4" xfId="29888" xr:uid="{00000000-0005-0000-0000-000020000000}"/>
    <cellStyle name="20% - Ênfase2 2 3" xfId="30094" xr:uid="{00000000-0005-0000-0000-000021000000}"/>
    <cellStyle name="20% - Ênfase2 2 4" xfId="30107" xr:uid="{00000000-0005-0000-0000-000022000000}"/>
    <cellStyle name="20% - Ênfase2 3" xfId="25142" xr:uid="{00000000-0005-0000-0000-000023000000}"/>
    <cellStyle name="20% - Ênfase2 3 2" xfId="29769" xr:uid="{00000000-0005-0000-0000-000024000000}"/>
    <cellStyle name="20% - Ênfase2 4" xfId="23549" xr:uid="{00000000-0005-0000-0000-000025000000}"/>
    <cellStyle name="20% - Ênfase2 4 2" xfId="29871" xr:uid="{00000000-0005-0000-0000-000026000000}"/>
    <cellStyle name="20% - Ênfase2 5" xfId="26917" xr:uid="{00000000-0005-0000-0000-000027000000}"/>
    <cellStyle name="20% - Ênfase2 6" xfId="26986" xr:uid="{00000000-0005-0000-0000-000028000000}"/>
    <cellStyle name="20% - Ênfase2 7" xfId="28090" xr:uid="{00000000-0005-0000-0000-000029000000}"/>
    <cellStyle name="20% - Ênfase3" xfId="21225" builtinId="38" customBuiltin="1"/>
    <cellStyle name="20% - Ênfase3 2" xfId="20972" xr:uid="{00000000-0005-0000-0000-00002B000000}"/>
    <cellStyle name="20% - Ênfase3 2 2" xfId="22453" xr:uid="{00000000-0005-0000-0000-00002C000000}"/>
    <cellStyle name="20% - Ênfase3 2 2 2" xfId="28455" xr:uid="{00000000-0005-0000-0000-00002D000000}"/>
    <cellStyle name="20% - Ênfase3 2 2 2 2" xfId="29845" xr:uid="{00000000-0005-0000-0000-00002E000000}"/>
    <cellStyle name="20% - Ênfase3 2 2 3" xfId="28480" xr:uid="{00000000-0005-0000-0000-00002F000000}"/>
    <cellStyle name="20% - Ênfase3 2 2 3 2" xfId="30134" xr:uid="{00000000-0005-0000-0000-000030000000}"/>
    <cellStyle name="20% - Ênfase3 2 2 3 3" xfId="30142" xr:uid="{00000000-0005-0000-0000-000031000000}"/>
    <cellStyle name="20% - Ênfase3 2 2 3 4" xfId="29945" xr:uid="{00000000-0005-0000-0000-000032000000}"/>
    <cellStyle name="20% - Ênfase3 2 3" xfId="30093" xr:uid="{00000000-0005-0000-0000-000033000000}"/>
    <cellStyle name="20% - Ênfase3 2 4" xfId="30108" xr:uid="{00000000-0005-0000-0000-000034000000}"/>
    <cellStyle name="20% - Ênfase3 3" xfId="25146" xr:uid="{00000000-0005-0000-0000-000035000000}"/>
    <cellStyle name="20% - Ênfase3 3 2" xfId="29767" xr:uid="{00000000-0005-0000-0000-000036000000}"/>
    <cellStyle name="20% - Ênfase3 4" xfId="23551" xr:uid="{00000000-0005-0000-0000-000037000000}"/>
    <cellStyle name="20% - Ênfase3 4 2" xfId="29873" xr:uid="{00000000-0005-0000-0000-000038000000}"/>
    <cellStyle name="20% - Ênfase3 5" xfId="26915" xr:uid="{00000000-0005-0000-0000-000039000000}"/>
    <cellStyle name="20% - Ênfase3 6" xfId="26987" xr:uid="{00000000-0005-0000-0000-00003A000000}"/>
    <cellStyle name="20% - Ênfase3 7" xfId="28092" xr:uid="{00000000-0005-0000-0000-00003B000000}"/>
    <cellStyle name="20% - Ênfase4" xfId="21221" builtinId="42" customBuiltin="1"/>
    <cellStyle name="20% - Ênfase4 2" xfId="20971" xr:uid="{00000000-0005-0000-0000-00003D000000}"/>
    <cellStyle name="20% - Ênfase4 2 2" xfId="22454" xr:uid="{00000000-0005-0000-0000-00003E000000}"/>
    <cellStyle name="20% - Ênfase4 2 2 2" xfId="28456" xr:uid="{00000000-0005-0000-0000-00003F000000}"/>
    <cellStyle name="20% - Ênfase4 2 2 2 2" xfId="29846" xr:uid="{00000000-0005-0000-0000-000040000000}"/>
    <cellStyle name="20% - Ênfase4 2 2 3" xfId="28481" xr:uid="{00000000-0005-0000-0000-000041000000}"/>
    <cellStyle name="20% - Ênfase4 2 2 3 2" xfId="30133" xr:uid="{00000000-0005-0000-0000-000042000000}"/>
    <cellStyle name="20% - Ênfase4 2 2 3 3" xfId="30141" xr:uid="{00000000-0005-0000-0000-000043000000}"/>
    <cellStyle name="20% - Ênfase4 2 2 3 4" xfId="29948" xr:uid="{00000000-0005-0000-0000-000044000000}"/>
    <cellStyle name="20% - Ênfase4 2 3" xfId="30092" xr:uid="{00000000-0005-0000-0000-000045000000}"/>
    <cellStyle name="20% - Ênfase4 2 4" xfId="30109" xr:uid="{00000000-0005-0000-0000-000046000000}"/>
    <cellStyle name="20% - Ênfase4 3" xfId="25150" xr:uid="{00000000-0005-0000-0000-000047000000}"/>
    <cellStyle name="20% - Ênfase4 3 2" xfId="29765" xr:uid="{00000000-0005-0000-0000-000048000000}"/>
    <cellStyle name="20% - Ênfase4 4" xfId="23568" xr:uid="{00000000-0005-0000-0000-000049000000}"/>
    <cellStyle name="20% - Ênfase4 4 2" xfId="29875" xr:uid="{00000000-0005-0000-0000-00004A000000}"/>
    <cellStyle name="20% - Ênfase4 5" xfId="26913" xr:uid="{00000000-0005-0000-0000-00004B000000}"/>
    <cellStyle name="20% - Ênfase4 6" xfId="26988" xr:uid="{00000000-0005-0000-0000-00004C000000}"/>
    <cellStyle name="20% - Ênfase4 7" xfId="28094" xr:uid="{00000000-0005-0000-0000-00004D000000}"/>
    <cellStyle name="20% - Ênfase5" xfId="21217" builtinId="46" customBuiltin="1"/>
    <cellStyle name="20% - Ênfase5 2" xfId="20970" xr:uid="{00000000-0005-0000-0000-00004F000000}"/>
    <cellStyle name="20% - Ênfase5 2 2" xfId="28413" xr:uid="{00000000-0005-0000-0000-000050000000}"/>
    <cellStyle name="20% - Ênfase5 2 2 2" xfId="28466" xr:uid="{00000000-0005-0000-0000-000051000000}"/>
    <cellStyle name="20% - Ênfase5 2 2 2 2" xfId="29858" xr:uid="{00000000-0005-0000-0000-000052000000}"/>
    <cellStyle name="20% - Ênfase5 2 2 3" xfId="28491" xr:uid="{00000000-0005-0000-0000-000053000000}"/>
    <cellStyle name="20% - Ênfase5 2 2 4" xfId="30091" xr:uid="{00000000-0005-0000-0000-000054000000}"/>
    <cellStyle name="20% - Ênfase5 2 2 5" xfId="29935" xr:uid="{00000000-0005-0000-0000-000055000000}"/>
    <cellStyle name="20% - Ênfase5 2 2 6" xfId="29944" xr:uid="{00000000-0005-0000-0000-000056000000}"/>
    <cellStyle name="20% - Ênfase5 2 3" xfId="30110" xr:uid="{00000000-0005-0000-0000-000057000000}"/>
    <cellStyle name="20% - Ênfase5 2 4" xfId="30000" xr:uid="{00000000-0005-0000-0000-000058000000}"/>
    <cellStyle name="20% - Ênfase5 3" xfId="25154" xr:uid="{00000000-0005-0000-0000-000059000000}"/>
    <cellStyle name="20% - Ênfase5 3 2" xfId="29763" xr:uid="{00000000-0005-0000-0000-00005A000000}"/>
    <cellStyle name="20% - Ênfase5 4" xfId="23260" xr:uid="{00000000-0005-0000-0000-00005B000000}"/>
    <cellStyle name="20% - Ênfase5 4 2" xfId="29877" xr:uid="{00000000-0005-0000-0000-00005C000000}"/>
    <cellStyle name="20% - Ênfase5 5" xfId="26911" xr:uid="{00000000-0005-0000-0000-00005D000000}"/>
    <cellStyle name="20% - Ênfase5 6" xfId="26989" xr:uid="{00000000-0005-0000-0000-00005E000000}"/>
    <cellStyle name="20% - Ênfase5 7" xfId="28096" xr:uid="{00000000-0005-0000-0000-00005F000000}"/>
    <cellStyle name="20% - Ênfase6" xfId="21213" builtinId="50" customBuiltin="1"/>
    <cellStyle name="20% - Ênfase6 2" xfId="20969" xr:uid="{00000000-0005-0000-0000-000061000000}"/>
    <cellStyle name="20% - Ênfase6 2 2" xfId="28414" xr:uid="{00000000-0005-0000-0000-000062000000}"/>
    <cellStyle name="20% - Ênfase6 2 2 2" xfId="28467" xr:uid="{00000000-0005-0000-0000-000063000000}"/>
    <cellStyle name="20% - Ênfase6 2 2 2 2" xfId="29859" xr:uid="{00000000-0005-0000-0000-000064000000}"/>
    <cellStyle name="20% - Ênfase6 2 2 3" xfId="28492" xr:uid="{00000000-0005-0000-0000-000065000000}"/>
    <cellStyle name="20% - Ênfase6 2 2 4" xfId="30090" xr:uid="{00000000-0005-0000-0000-000066000000}"/>
    <cellStyle name="20% - Ênfase6 2 2 5" xfId="29943" xr:uid="{00000000-0005-0000-0000-000067000000}"/>
    <cellStyle name="20% - Ênfase6 2 2 6" xfId="29950" xr:uid="{00000000-0005-0000-0000-000068000000}"/>
    <cellStyle name="20% - Ênfase6 2 3" xfId="30111" xr:uid="{00000000-0005-0000-0000-000069000000}"/>
    <cellStyle name="20% - Ênfase6 2 4" xfId="30001" xr:uid="{00000000-0005-0000-0000-00006A000000}"/>
    <cellStyle name="20% - Ênfase6 3" xfId="25158" xr:uid="{00000000-0005-0000-0000-00006B000000}"/>
    <cellStyle name="20% - Ênfase6 3 2" xfId="29761" xr:uid="{00000000-0005-0000-0000-00006C000000}"/>
    <cellStyle name="20% - Ênfase6 4" xfId="23613" xr:uid="{00000000-0005-0000-0000-00006D000000}"/>
    <cellStyle name="20% - Ênfase6 4 2" xfId="29879" xr:uid="{00000000-0005-0000-0000-00006E000000}"/>
    <cellStyle name="20% - Ênfase6 5" xfId="26909" xr:uid="{00000000-0005-0000-0000-00006F000000}"/>
    <cellStyle name="20% - Ênfase6 6" xfId="26990" xr:uid="{00000000-0005-0000-0000-000070000000}"/>
    <cellStyle name="20% - Ênfase6 7" xfId="28098" xr:uid="{00000000-0005-0000-0000-000071000000}"/>
    <cellStyle name="40% - Accent1" xfId="22932" xr:uid="{00000000-0005-0000-0000-000072000000}"/>
    <cellStyle name="40% - Accent2" xfId="22933" xr:uid="{00000000-0005-0000-0000-000073000000}"/>
    <cellStyle name="40% - Accent3" xfId="22934" xr:uid="{00000000-0005-0000-0000-000074000000}"/>
    <cellStyle name="40% - Accent4" xfId="22935" xr:uid="{00000000-0005-0000-0000-000075000000}"/>
    <cellStyle name="40% - Accent5" xfId="22936" xr:uid="{00000000-0005-0000-0000-000076000000}"/>
    <cellStyle name="40% - Accent6" xfId="22937" xr:uid="{00000000-0005-0000-0000-000077000000}"/>
    <cellStyle name="40% - Ênfase1" xfId="21232" builtinId="31" customBuiltin="1"/>
    <cellStyle name="40% - Ênfase1 2" xfId="20968" xr:uid="{00000000-0005-0000-0000-000079000000}"/>
    <cellStyle name="40% - Ênfase1 2 2" xfId="28415" xr:uid="{00000000-0005-0000-0000-00007A000000}"/>
    <cellStyle name="40% - Ênfase1 2 2 2" xfId="28468" xr:uid="{00000000-0005-0000-0000-00007B000000}"/>
    <cellStyle name="40% - Ênfase1 2 2 2 2" xfId="29860" xr:uid="{00000000-0005-0000-0000-00007C000000}"/>
    <cellStyle name="40% - Ênfase1 2 2 3" xfId="28493" xr:uid="{00000000-0005-0000-0000-00007D000000}"/>
    <cellStyle name="40% - Ênfase1 2 2 4" xfId="30089" xr:uid="{00000000-0005-0000-0000-00007E000000}"/>
    <cellStyle name="40% - Ênfase1 2 2 5" xfId="29933" xr:uid="{00000000-0005-0000-0000-00007F000000}"/>
    <cellStyle name="40% - Ênfase1 2 2 6" xfId="29947" xr:uid="{00000000-0005-0000-0000-000080000000}"/>
    <cellStyle name="40% - Ênfase1 2 3" xfId="30112" xr:uid="{00000000-0005-0000-0000-000081000000}"/>
    <cellStyle name="40% - Ênfase1 2 4" xfId="30002" xr:uid="{00000000-0005-0000-0000-000082000000}"/>
    <cellStyle name="40% - Ênfase1 3" xfId="25140" xr:uid="{00000000-0005-0000-0000-000083000000}"/>
    <cellStyle name="40% - Ênfase1 3 2" xfId="29770" xr:uid="{00000000-0005-0000-0000-000084000000}"/>
    <cellStyle name="40% - Ênfase1 4" xfId="23493" xr:uid="{00000000-0005-0000-0000-000085000000}"/>
    <cellStyle name="40% - Ênfase1 4 2" xfId="29870" xr:uid="{00000000-0005-0000-0000-000086000000}"/>
    <cellStyle name="40% - Ênfase1 5" xfId="26918" xr:uid="{00000000-0005-0000-0000-000087000000}"/>
    <cellStyle name="40% - Ênfase1 6" xfId="26991" xr:uid="{00000000-0005-0000-0000-000088000000}"/>
    <cellStyle name="40% - Ênfase1 7" xfId="28089" xr:uid="{00000000-0005-0000-0000-000089000000}"/>
    <cellStyle name="40% - Ênfase2" xfId="21228" builtinId="35" customBuiltin="1"/>
    <cellStyle name="40% - Ênfase2 2" xfId="20967" xr:uid="{00000000-0005-0000-0000-00008B000000}"/>
    <cellStyle name="40% - Ênfase2 2 2" xfId="28416" xr:uid="{00000000-0005-0000-0000-00008C000000}"/>
    <cellStyle name="40% - Ênfase2 2 2 2" xfId="28469" xr:uid="{00000000-0005-0000-0000-00008D000000}"/>
    <cellStyle name="40% - Ênfase2 2 2 2 2" xfId="29861" xr:uid="{00000000-0005-0000-0000-00008E000000}"/>
    <cellStyle name="40% - Ênfase2 2 2 3" xfId="28494" xr:uid="{00000000-0005-0000-0000-00008F000000}"/>
    <cellStyle name="40% - Ênfase2 2 2 4" xfId="30088" xr:uid="{00000000-0005-0000-0000-000090000000}"/>
    <cellStyle name="40% - Ênfase2 2 2 5" xfId="29891" xr:uid="{00000000-0005-0000-0000-000091000000}"/>
    <cellStyle name="40% - Ênfase2 2 2 6" xfId="29955" xr:uid="{00000000-0005-0000-0000-000092000000}"/>
    <cellStyle name="40% - Ênfase2 2 3" xfId="30113" xr:uid="{00000000-0005-0000-0000-000093000000}"/>
    <cellStyle name="40% - Ênfase2 2 4" xfId="30003" xr:uid="{00000000-0005-0000-0000-000094000000}"/>
    <cellStyle name="40% - Ênfase2 3" xfId="25143" xr:uid="{00000000-0005-0000-0000-000095000000}"/>
    <cellStyle name="40% - Ênfase2 3 2" xfId="29768" xr:uid="{00000000-0005-0000-0000-000096000000}"/>
    <cellStyle name="40% - Ênfase2 4" xfId="23259" xr:uid="{00000000-0005-0000-0000-000097000000}"/>
    <cellStyle name="40% - Ênfase2 4 2" xfId="29872" xr:uid="{00000000-0005-0000-0000-000098000000}"/>
    <cellStyle name="40% - Ênfase2 5" xfId="26916" xr:uid="{00000000-0005-0000-0000-000099000000}"/>
    <cellStyle name="40% - Ênfase2 6" xfId="26992" xr:uid="{00000000-0005-0000-0000-00009A000000}"/>
    <cellStyle name="40% - Ênfase2 7" xfId="28091" xr:uid="{00000000-0005-0000-0000-00009B000000}"/>
    <cellStyle name="40% - Ênfase3" xfId="21224" builtinId="39" customBuiltin="1"/>
    <cellStyle name="40% - Ênfase3 2" xfId="20966" xr:uid="{00000000-0005-0000-0000-00009D000000}"/>
    <cellStyle name="40% - Ênfase3 2 2" xfId="22455" xr:uid="{00000000-0005-0000-0000-00009E000000}"/>
    <cellStyle name="40% - Ênfase3 2 2 2" xfId="28457" xr:uid="{00000000-0005-0000-0000-00009F000000}"/>
    <cellStyle name="40% - Ênfase3 2 2 2 2" xfId="29847" xr:uid="{00000000-0005-0000-0000-0000A0000000}"/>
    <cellStyle name="40% - Ênfase3 2 2 3" xfId="28482" xr:uid="{00000000-0005-0000-0000-0000A1000000}"/>
    <cellStyle name="40% - Ênfase3 2 2 3 2" xfId="30132" xr:uid="{00000000-0005-0000-0000-0000A2000000}"/>
    <cellStyle name="40% - Ênfase3 2 2 3 3" xfId="30140" xr:uid="{00000000-0005-0000-0000-0000A3000000}"/>
    <cellStyle name="40% - Ênfase3 2 2 3 4" xfId="29942" xr:uid="{00000000-0005-0000-0000-0000A4000000}"/>
    <cellStyle name="40% - Ênfase3 2 3" xfId="30087" xr:uid="{00000000-0005-0000-0000-0000A5000000}"/>
    <cellStyle name="40% - Ênfase3 2 4" xfId="30114" xr:uid="{00000000-0005-0000-0000-0000A6000000}"/>
    <cellStyle name="40% - Ênfase3 3" xfId="25147" xr:uid="{00000000-0005-0000-0000-0000A7000000}"/>
    <cellStyle name="40% - Ênfase3 3 2" xfId="29766" xr:uid="{00000000-0005-0000-0000-0000A8000000}"/>
    <cellStyle name="40% - Ênfase3 4" xfId="23527" xr:uid="{00000000-0005-0000-0000-0000A9000000}"/>
    <cellStyle name="40% - Ênfase3 4 2" xfId="29874" xr:uid="{00000000-0005-0000-0000-0000AA000000}"/>
    <cellStyle name="40% - Ênfase3 5" xfId="26914" xr:uid="{00000000-0005-0000-0000-0000AB000000}"/>
    <cellStyle name="40% - Ênfase3 6" xfId="26993" xr:uid="{00000000-0005-0000-0000-0000AC000000}"/>
    <cellStyle name="40% - Ênfase3 7" xfId="28093" xr:uid="{00000000-0005-0000-0000-0000AD000000}"/>
    <cellStyle name="40% - Ênfase4" xfId="21220" builtinId="43" customBuiltin="1"/>
    <cellStyle name="40% - Ênfase4 2" xfId="20965" xr:uid="{00000000-0005-0000-0000-0000AF000000}"/>
    <cellStyle name="40% - Ênfase4 2 2" xfId="28417" xr:uid="{00000000-0005-0000-0000-0000B0000000}"/>
    <cellStyle name="40% - Ênfase4 2 2 2" xfId="28470" xr:uid="{00000000-0005-0000-0000-0000B1000000}"/>
    <cellStyle name="40% - Ênfase4 2 2 2 2" xfId="29862" xr:uid="{00000000-0005-0000-0000-0000B2000000}"/>
    <cellStyle name="40% - Ênfase4 2 2 3" xfId="28495" xr:uid="{00000000-0005-0000-0000-0000B3000000}"/>
    <cellStyle name="40% - Ênfase4 2 2 4" xfId="30086" xr:uid="{00000000-0005-0000-0000-0000B4000000}"/>
    <cellStyle name="40% - Ênfase4 2 2 5" xfId="29894" xr:uid="{00000000-0005-0000-0000-0000B5000000}"/>
    <cellStyle name="40% - Ênfase4 2 2 6" xfId="29961" xr:uid="{00000000-0005-0000-0000-0000B6000000}"/>
    <cellStyle name="40% - Ênfase4 2 3" xfId="30115" xr:uid="{00000000-0005-0000-0000-0000B7000000}"/>
    <cellStyle name="40% - Ênfase4 2 4" xfId="30004" xr:uid="{00000000-0005-0000-0000-0000B8000000}"/>
    <cellStyle name="40% - Ênfase4 3" xfId="25151" xr:uid="{00000000-0005-0000-0000-0000B9000000}"/>
    <cellStyle name="40% - Ênfase4 3 2" xfId="29764" xr:uid="{00000000-0005-0000-0000-0000BA000000}"/>
    <cellStyle name="40% - Ênfase4 4" xfId="23570" xr:uid="{00000000-0005-0000-0000-0000BB000000}"/>
    <cellStyle name="40% - Ênfase4 4 2" xfId="29876" xr:uid="{00000000-0005-0000-0000-0000BC000000}"/>
    <cellStyle name="40% - Ênfase4 5" xfId="26912" xr:uid="{00000000-0005-0000-0000-0000BD000000}"/>
    <cellStyle name="40% - Ênfase4 6" xfId="26994" xr:uid="{00000000-0005-0000-0000-0000BE000000}"/>
    <cellStyle name="40% - Ênfase4 7" xfId="28095" xr:uid="{00000000-0005-0000-0000-0000BF000000}"/>
    <cellStyle name="40% - Ênfase5" xfId="21216" builtinId="47" customBuiltin="1"/>
    <cellStyle name="40% - Ênfase5 2" xfId="20964" xr:uid="{00000000-0005-0000-0000-0000C1000000}"/>
    <cellStyle name="40% - Ênfase5 2 2" xfId="28418" xr:uid="{00000000-0005-0000-0000-0000C2000000}"/>
    <cellStyle name="40% - Ênfase5 2 2 2" xfId="28471" xr:uid="{00000000-0005-0000-0000-0000C3000000}"/>
    <cellStyle name="40% - Ênfase5 2 2 2 2" xfId="29863" xr:uid="{00000000-0005-0000-0000-0000C4000000}"/>
    <cellStyle name="40% - Ênfase5 2 2 3" xfId="28496" xr:uid="{00000000-0005-0000-0000-0000C5000000}"/>
    <cellStyle name="40% - Ênfase5 2 2 4" xfId="30085" xr:uid="{00000000-0005-0000-0000-0000C6000000}"/>
    <cellStyle name="40% - Ênfase5 2 2 5" xfId="29899" xr:uid="{00000000-0005-0000-0000-0000C7000000}"/>
    <cellStyle name="40% - Ênfase5 2 2 6" xfId="29991" xr:uid="{00000000-0005-0000-0000-0000C8000000}"/>
    <cellStyle name="40% - Ênfase5 2 3" xfId="30116" xr:uid="{00000000-0005-0000-0000-0000C9000000}"/>
    <cellStyle name="40% - Ênfase5 2 4" xfId="30005" xr:uid="{00000000-0005-0000-0000-0000CA000000}"/>
    <cellStyle name="40% - Ênfase5 3" xfId="25155" xr:uid="{00000000-0005-0000-0000-0000CB000000}"/>
    <cellStyle name="40% - Ênfase5 3 2" xfId="29762" xr:uid="{00000000-0005-0000-0000-0000CC000000}"/>
    <cellStyle name="40% - Ênfase5 4" xfId="23651" xr:uid="{00000000-0005-0000-0000-0000CD000000}"/>
    <cellStyle name="40% - Ênfase5 4 2" xfId="29878" xr:uid="{00000000-0005-0000-0000-0000CE000000}"/>
    <cellStyle name="40% - Ênfase5 5" xfId="26910" xr:uid="{00000000-0005-0000-0000-0000CF000000}"/>
    <cellStyle name="40% - Ênfase5 6" xfId="26995" xr:uid="{00000000-0005-0000-0000-0000D0000000}"/>
    <cellStyle name="40% - Ênfase5 7" xfId="28097" xr:uid="{00000000-0005-0000-0000-0000D1000000}"/>
    <cellStyle name="40% - Ênfase6" xfId="21212" builtinId="51" customBuiltin="1"/>
    <cellStyle name="40% - Ênfase6 2" xfId="20963" xr:uid="{00000000-0005-0000-0000-0000D3000000}"/>
    <cellStyle name="40% - Ênfase6 2 2" xfId="28419" xr:uid="{00000000-0005-0000-0000-0000D4000000}"/>
    <cellStyle name="40% - Ênfase6 2 2 2" xfId="28472" xr:uid="{00000000-0005-0000-0000-0000D5000000}"/>
    <cellStyle name="40% - Ênfase6 2 2 2 2" xfId="29864" xr:uid="{00000000-0005-0000-0000-0000D6000000}"/>
    <cellStyle name="40% - Ênfase6 2 2 3" xfId="28497" xr:uid="{00000000-0005-0000-0000-0000D7000000}"/>
    <cellStyle name="40% - Ênfase6 2 2 4" xfId="30084" xr:uid="{00000000-0005-0000-0000-0000D8000000}"/>
    <cellStyle name="40% - Ênfase6 2 2 5" xfId="29903" xr:uid="{00000000-0005-0000-0000-0000D9000000}"/>
    <cellStyle name="40% - Ênfase6 2 2 6" xfId="29887" xr:uid="{00000000-0005-0000-0000-0000DA000000}"/>
    <cellStyle name="40% - Ênfase6 2 3" xfId="30117" xr:uid="{00000000-0005-0000-0000-0000DB000000}"/>
    <cellStyle name="40% - Ênfase6 2 4" xfId="30006" xr:uid="{00000000-0005-0000-0000-0000DC000000}"/>
    <cellStyle name="40% - Ênfase6 3" xfId="25159" xr:uid="{00000000-0005-0000-0000-0000DD000000}"/>
    <cellStyle name="40% - Ênfase6 3 2" xfId="29760" xr:uid="{00000000-0005-0000-0000-0000DE000000}"/>
    <cellStyle name="40% - Ênfase6 4" xfId="23640" xr:uid="{00000000-0005-0000-0000-0000DF000000}"/>
    <cellStyle name="40% - Ênfase6 4 2" xfId="29880" xr:uid="{00000000-0005-0000-0000-0000E0000000}"/>
    <cellStyle name="40% - Ênfase6 5" xfId="26908" xr:uid="{00000000-0005-0000-0000-0000E1000000}"/>
    <cellStyle name="40% - Ênfase6 6" xfId="26996" xr:uid="{00000000-0005-0000-0000-0000E2000000}"/>
    <cellStyle name="40% - Ênfase6 7" xfId="28099" xr:uid="{00000000-0005-0000-0000-0000E3000000}"/>
    <cellStyle name="60% - Accent1" xfId="22938" xr:uid="{00000000-0005-0000-0000-0000E4000000}"/>
    <cellStyle name="60% - Accent2" xfId="22939" xr:uid="{00000000-0005-0000-0000-0000E5000000}"/>
    <cellStyle name="60% - Accent3" xfId="22940" xr:uid="{00000000-0005-0000-0000-0000E6000000}"/>
    <cellStyle name="60% - Accent4" xfId="22941" xr:uid="{00000000-0005-0000-0000-0000E7000000}"/>
    <cellStyle name="60% - Accent5" xfId="22942" xr:uid="{00000000-0005-0000-0000-0000E8000000}"/>
    <cellStyle name="60% - Accent6" xfId="22943" xr:uid="{00000000-0005-0000-0000-0000E9000000}"/>
    <cellStyle name="60% - Ênfase1" xfId="21231" builtinId="32" customBuiltin="1"/>
    <cellStyle name="60% - Ênfase1 2" xfId="20962" xr:uid="{00000000-0005-0000-0000-0000EB000000}"/>
    <cellStyle name="60% - Ênfase1 2 2" xfId="28420" xr:uid="{00000000-0005-0000-0000-0000EC000000}"/>
    <cellStyle name="60% - Ênfase1 2 2 2" xfId="30083" xr:uid="{00000000-0005-0000-0000-0000ED000000}"/>
    <cellStyle name="60% - Ênfase1 2 2 3" xfId="29911" xr:uid="{00000000-0005-0000-0000-0000EE000000}"/>
    <cellStyle name="60% - Ênfase1 2 2 4" xfId="29930" xr:uid="{00000000-0005-0000-0000-0000EF000000}"/>
    <cellStyle name="60% - Ênfase1 2 3" xfId="30007" xr:uid="{00000000-0005-0000-0000-0000F0000000}"/>
    <cellStyle name="60% - Ênfase2" xfId="21227" builtinId="36" customBuiltin="1"/>
    <cellStyle name="60% - Ênfase2 2" xfId="20961" xr:uid="{00000000-0005-0000-0000-0000F2000000}"/>
    <cellStyle name="60% - Ênfase2 2 2" xfId="28421" xr:uid="{00000000-0005-0000-0000-0000F3000000}"/>
    <cellStyle name="60% - Ênfase2 2 2 2" xfId="30082" xr:uid="{00000000-0005-0000-0000-0000F4000000}"/>
    <cellStyle name="60% - Ênfase2 2 2 3" xfId="29956" xr:uid="{00000000-0005-0000-0000-0000F5000000}"/>
    <cellStyle name="60% - Ênfase2 2 2 4" xfId="29926" xr:uid="{00000000-0005-0000-0000-0000F6000000}"/>
    <cellStyle name="60% - Ênfase2 2 3" xfId="30008" xr:uid="{00000000-0005-0000-0000-0000F7000000}"/>
    <cellStyle name="60% - Ênfase3" xfId="21223" builtinId="40" customBuiltin="1"/>
    <cellStyle name="60% - Ênfase3 2" xfId="20960" xr:uid="{00000000-0005-0000-0000-0000F9000000}"/>
    <cellStyle name="60% - Ênfase3 2 2" xfId="22456" xr:uid="{00000000-0005-0000-0000-0000FA000000}"/>
    <cellStyle name="60% - Ênfase3 2 2 2" xfId="30131" xr:uid="{00000000-0005-0000-0000-0000FB000000}"/>
    <cellStyle name="60% - Ênfase3 2 3" xfId="30081" xr:uid="{00000000-0005-0000-0000-0000FC000000}"/>
    <cellStyle name="60% - Ênfase4" xfId="21219" builtinId="44" customBuiltin="1"/>
    <cellStyle name="60% - Ênfase4 2" xfId="20959" xr:uid="{00000000-0005-0000-0000-0000FE000000}"/>
    <cellStyle name="60% - Ênfase4 2 2" xfId="22457" xr:uid="{00000000-0005-0000-0000-0000FF000000}"/>
    <cellStyle name="60% - Ênfase4 2 2 2" xfId="30130" xr:uid="{00000000-0005-0000-0000-000000010000}"/>
    <cellStyle name="60% - Ênfase4 2 3" xfId="30080" xr:uid="{00000000-0005-0000-0000-000001010000}"/>
    <cellStyle name="60% - Ênfase5" xfId="21215" builtinId="48" customBuiltin="1"/>
    <cellStyle name="60% - Ênfase5 2" xfId="20958" xr:uid="{00000000-0005-0000-0000-000003010000}"/>
    <cellStyle name="60% - Ênfase5 2 2" xfId="28422" xr:uid="{00000000-0005-0000-0000-000004010000}"/>
    <cellStyle name="60% - Ênfase5 2 2 2" xfId="30079" xr:uid="{00000000-0005-0000-0000-000005010000}"/>
    <cellStyle name="60% - Ênfase5 2 2 3" xfId="29900" xr:uid="{00000000-0005-0000-0000-000006010000}"/>
    <cellStyle name="60% - Ênfase5 2 2 4" xfId="29928" xr:uid="{00000000-0005-0000-0000-000007010000}"/>
    <cellStyle name="60% - Ênfase5 2 3" xfId="30009" xr:uid="{00000000-0005-0000-0000-000008010000}"/>
    <cellStyle name="60% - Ênfase6" xfId="21211" builtinId="52" customBuiltin="1"/>
    <cellStyle name="60% - Ênfase6 2" xfId="20957" xr:uid="{00000000-0005-0000-0000-00000A010000}"/>
    <cellStyle name="60% - Ênfase6 2 2" xfId="22458" xr:uid="{00000000-0005-0000-0000-00000B010000}"/>
    <cellStyle name="60% - Ênfase6 2 2 2" xfId="30129" xr:uid="{00000000-0005-0000-0000-00000C010000}"/>
    <cellStyle name="60% - Ênfase6 2 3" xfId="30078" xr:uid="{00000000-0005-0000-0000-00000D010000}"/>
    <cellStyle name="Accent1" xfId="22944" xr:uid="{00000000-0005-0000-0000-00000E010000}"/>
    <cellStyle name="Accent2" xfId="22945" xr:uid="{00000000-0005-0000-0000-00000F010000}"/>
    <cellStyle name="Accent3" xfId="22946" xr:uid="{00000000-0005-0000-0000-000010010000}"/>
    <cellStyle name="Accent4" xfId="22947" xr:uid="{00000000-0005-0000-0000-000011010000}"/>
    <cellStyle name="Accent5" xfId="22948" xr:uid="{00000000-0005-0000-0000-000012010000}"/>
    <cellStyle name="Accent6" xfId="22949" xr:uid="{00000000-0005-0000-0000-000013010000}"/>
    <cellStyle name="Bad" xfId="22950" xr:uid="{00000000-0005-0000-0000-000014010000}"/>
    <cellStyle name="Bom" xfId="21246" builtinId="26" customBuiltin="1"/>
    <cellStyle name="Bom 2" xfId="20956" xr:uid="{00000000-0005-0000-0000-000016010000}"/>
    <cellStyle name="Bom 2 2" xfId="28423" xr:uid="{00000000-0005-0000-0000-000017010000}"/>
    <cellStyle name="Bom 2 2 2" xfId="30077" xr:uid="{00000000-0005-0000-0000-000018010000}"/>
    <cellStyle name="Bom 2 2 3" xfId="29901" xr:uid="{00000000-0005-0000-0000-000019010000}"/>
    <cellStyle name="Bom 2 2 4" xfId="29931" xr:uid="{00000000-0005-0000-0000-00001A010000}"/>
    <cellStyle name="Bom 2 3" xfId="30010" xr:uid="{00000000-0005-0000-0000-00001B010000}"/>
    <cellStyle name="Calculation" xfId="22951" xr:uid="{00000000-0005-0000-0000-00001C010000}"/>
    <cellStyle name="Cálculo" xfId="21241" builtinId="22" customBuiltin="1"/>
    <cellStyle name="Cálculo 2" xfId="20955" xr:uid="{00000000-0005-0000-0000-00001E010000}"/>
    <cellStyle name="Cálculo 2 2" xfId="28424" xr:uid="{00000000-0005-0000-0000-00001F010000}"/>
    <cellStyle name="Cálculo 2 2 2" xfId="30076" xr:uid="{00000000-0005-0000-0000-000020010000}"/>
    <cellStyle name="Cálculo 2 2 3" xfId="29902" xr:uid="{00000000-0005-0000-0000-000021010000}"/>
    <cellStyle name="Cálculo 2 2 4" xfId="29964" xr:uid="{00000000-0005-0000-0000-000022010000}"/>
    <cellStyle name="Cálculo 2 3" xfId="30011" xr:uid="{00000000-0005-0000-0000-000023010000}"/>
    <cellStyle name="Célula de Verificação" xfId="21239" builtinId="23" customBuiltin="1"/>
    <cellStyle name="Célula de Verificação 2" xfId="20954" xr:uid="{00000000-0005-0000-0000-000025010000}"/>
    <cellStyle name="Célula de Verificação 2 2" xfId="28425" xr:uid="{00000000-0005-0000-0000-000026010000}"/>
    <cellStyle name="Célula de Verificação 2 2 2" xfId="30075" xr:uid="{00000000-0005-0000-0000-000027010000}"/>
    <cellStyle name="Célula de Verificação 2 2 3" xfId="29897" xr:uid="{00000000-0005-0000-0000-000028010000}"/>
    <cellStyle name="Célula de Verificação 2 2 4" xfId="29973" xr:uid="{00000000-0005-0000-0000-000029010000}"/>
    <cellStyle name="Célula de Verificação 2 3" xfId="30012" xr:uid="{00000000-0005-0000-0000-00002A010000}"/>
    <cellStyle name="Célula Vinculada" xfId="21240" builtinId="24" customBuiltin="1"/>
    <cellStyle name="Célula Vinculada 2" xfId="20953" xr:uid="{00000000-0005-0000-0000-00002C010000}"/>
    <cellStyle name="Célula Vinculada 2 2" xfId="28426" xr:uid="{00000000-0005-0000-0000-00002D010000}"/>
    <cellStyle name="Célula Vinculada 2 2 2" xfId="30074" xr:uid="{00000000-0005-0000-0000-00002E010000}"/>
    <cellStyle name="Célula Vinculada 2 2 3" xfId="29898" xr:uid="{00000000-0005-0000-0000-00002F010000}"/>
    <cellStyle name="Célula Vinculada 2 2 4" xfId="29885" xr:uid="{00000000-0005-0000-0000-000030010000}"/>
    <cellStyle name="Célula Vinculada 2 3" xfId="30013" xr:uid="{00000000-0005-0000-0000-000031010000}"/>
    <cellStyle name="Check Cell" xfId="22952" xr:uid="{00000000-0005-0000-0000-000032010000}"/>
    <cellStyle name="Ênfase1" xfId="21234" builtinId="29" customBuiltin="1"/>
    <cellStyle name="Ênfase1 2" xfId="20952" xr:uid="{00000000-0005-0000-0000-000034010000}"/>
    <cellStyle name="Ênfase1 2 2" xfId="28427" xr:uid="{00000000-0005-0000-0000-000035010000}"/>
    <cellStyle name="Ênfase1 2 2 2" xfId="30073" xr:uid="{00000000-0005-0000-0000-000036010000}"/>
    <cellStyle name="Ênfase1 2 2 3" xfId="29907" xr:uid="{00000000-0005-0000-0000-000037010000}"/>
    <cellStyle name="Ênfase1 2 2 4" xfId="29982" xr:uid="{00000000-0005-0000-0000-000038010000}"/>
    <cellStyle name="Ênfase1 2 3" xfId="30014" xr:uid="{00000000-0005-0000-0000-000039010000}"/>
    <cellStyle name="Ênfase2" xfId="21230" builtinId="33" customBuiltin="1"/>
    <cellStyle name="Ênfase2 2" xfId="20951" xr:uid="{00000000-0005-0000-0000-00003B010000}"/>
    <cellStyle name="Ênfase2 2 2" xfId="28428" xr:uid="{00000000-0005-0000-0000-00003C010000}"/>
    <cellStyle name="Ênfase2 2 2 2" xfId="30072" xr:uid="{00000000-0005-0000-0000-00003D010000}"/>
    <cellStyle name="Ênfase2 2 2 3" xfId="29909" xr:uid="{00000000-0005-0000-0000-00003E010000}"/>
    <cellStyle name="Ênfase2 2 2 4" xfId="29892" xr:uid="{00000000-0005-0000-0000-00003F010000}"/>
    <cellStyle name="Ênfase2 2 3" xfId="30015" xr:uid="{00000000-0005-0000-0000-000040010000}"/>
    <cellStyle name="Ênfase3" xfId="21226" builtinId="37" customBuiltin="1"/>
    <cellStyle name="Ênfase3 2" xfId="20950" xr:uid="{00000000-0005-0000-0000-000042010000}"/>
    <cellStyle name="Ênfase3 2 2" xfId="28429" xr:uid="{00000000-0005-0000-0000-000043010000}"/>
    <cellStyle name="Ênfase3 2 2 2" xfId="30071" xr:uid="{00000000-0005-0000-0000-000044010000}"/>
    <cellStyle name="Ênfase3 2 2 3" xfId="29959" xr:uid="{00000000-0005-0000-0000-000045010000}"/>
    <cellStyle name="Ênfase3 2 2 4" xfId="29890" xr:uid="{00000000-0005-0000-0000-000046010000}"/>
    <cellStyle name="Ênfase3 2 3" xfId="30016" xr:uid="{00000000-0005-0000-0000-000047010000}"/>
    <cellStyle name="Ênfase4" xfId="21222" builtinId="41" customBuiltin="1"/>
    <cellStyle name="Ênfase4 2" xfId="20949" xr:uid="{00000000-0005-0000-0000-000049010000}"/>
    <cellStyle name="Ênfase4 2 2" xfId="28430" xr:uid="{00000000-0005-0000-0000-00004A010000}"/>
    <cellStyle name="Ênfase4 2 2 2" xfId="30070" xr:uid="{00000000-0005-0000-0000-00004B010000}"/>
    <cellStyle name="Ênfase4 2 2 3" xfId="29914" xr:uid="{00000000-0005-0000-0000-00004C010000}"/>
    <cellStyle name="Ênfase4 2 2 4" xfId="29883" xr:uid="{00000000-0005-0000-0000-00004D010000}"/>
    <cellStyle name="Ênfase4 2 3" xfId="30017" xr:uid="{00000000-0005-0000-0000-00004E010000}"/>
    <cellStyle name="Ênfase5" xfId="21218" builtinId="45" customBuiltin="1"/>
    <cellStyle name="Ênfase5 2" xfId="20948" xr:uid="{00000000-0005-0000-0000-000050010000}"/>
    <cellStyle name="Ênfase5 2 2" xfId="28431" xr:uid="{00000000-0005-0000-0000-000051010000}"/>
    <cellStyle name="Ênfase5 2 2 2" xfId="30069" xr:uid="{00000000-0005-0000-0000-000052010000}"/>
    <cellStyle name="Ênfase5 2 2 3" xfId="29915" xr:uid="{00000000-0005-0000-0000-000053010000}"/>
    <cellStyle name="Ênfase5 2 2 4" xfId="29990" xr:uid="{00000000-0005-0000-0000-000054010000}"/>
    <cellStyle name="Ênfase5 2 3" xfId="30018" xr:uid="{00000000-0005-0000-0000-000055010000}"/>
    <cellStyle name="Ênfase6" xfId="21214" builtinId="49" customBuiltin="1"/>
    <cellStyle name="Ênfase6 2" xfId="20947" xr:uid="{00000000-0005-0000-0000-000057010000}"/>
    <cellStyle name="Ênfase6 2 2" xfId="28432" xr:uid="{00000000-0005-0000-0000-000058010000}"/>
    <cellStyle name="Ênfase6 2 2 2" xfId="30068" xr:uid="{00000000-0005-0000-0000-000059010000}"/>
    <cellStyle name="Ênfase6 2 2 3" xfId="29912" xr:uid="{00000000-0005-0000-0000-00005A010000}"/>
    <cellStyle name="Ênfase6 2 2 4" xfId="29936" xr:uid="{00000000-0005-0000-0000-00005B010000}"/>
    <cellStyle name="Ênfase6 2 3" xfId="30019" xr:uid="{00000000-0005-0000-0000-00005C010000}"/>
    <cellStyle name="Entrada" xfId="21243" builtinId="20" customBuiltin="1"/>
    <cellStyle name="Entrada 2" xfId="20946" xr:uid="{00000000-0005-0000-0000-00005E010000}"/>
    <cellStyle name="Entrada 2 2" xfId="28433" xr:uid="{00000000-0005-0000-0000-00005F010000}"/>
    <cellStyle name="Entrada 2 2 2" xfId="30067" xr:uid="{00000000-0005-0000-0000-000060010000}"/>
    <cellStyle name="Entrada 2 2 3" xfId="29906" xr:uid="{00000000-0005-0000-0000-000061010000}"/>
    <cellStyle name="Entrada 2 2 4" xfId="29974" xr:uid="{00000000-0005-0000-0000-000062010000}"/>
    <cellStyle name="Entrada 2 3" xfId="30020" xr:uid="{00000000-0005-0000-0000-000063010000}"/>
    <cellStyle name="Euro" xfId="28434" xr:uid="{00000000-0005-0000-0000-000064010000}"/>
    <cellStyle name="Euro 2" xfId="28442" xr:uid="{00000000-0005-0000-0000-000065010000}"/>
    <cellStyle name="Euro 3" xfId="28473" xr:uid="{00000000-0005-0000-0000-000066010000}"/>
    <cellStyle name="Euro 3 2" xfId="29865" xr:uid="{00000000-0005-0000-0000-000067010000}"/>
    <cellStyle name="Excel Built-in Excel Built-in Excel Built-in Excel Built-in Excel Built-in Excel Built-in Excel Built-in Separador de milhares 4" xfId="28443" xr:uid="{00000000-0005-0000-0000-000068010000}"/>
    <cellStyle name="Excel Built-in Excel Built-in Excel Built-in Excel Built-in Excel Built-in Excel Built-in Excel Built-in Separador de milhares 4 2" xfId="30172" xr:uid="{00000000-0005-0000-0000-000069010000}"/>
    <cellStyle name="Excel Built-in Normal" xfId="28444" xr:uid="{00000000-0005-0000-0000-00006A010000}"/>
    <cellStyle name="Excel Built-in Normal 3" xfId="30174" xr:uid="{00000000-0005-0000-0000-00006B010000}"/>
    <cellStyle name="Explanatory Text" xfId="22953" xr:uid="{00000000-0005-0000-0000-00006C010000}"/>
    <cellStyle name="Good" xfId="22954" xr:uid="{00000000-0005-0000-0000-00006D010000}"/>
    <cellStyle name="Heading 1" xfId="22955" xr:uid="{00000000-0005-0000-0000-00006E010000}"/>
    <cellStyle name="Heading 2" xfId="22956" xr:uid="{00000000-0005-0000-0000-00006F010000}"/>
    <cellStyle name="Heading 3" xfId="22957" xr:uid="{00000000-0005-0000-0000-000070010000}"/>
    <cellStyle name="Heading 4" xfId="22958" xr:uid="{00000000-0005-0000-0000-000071010000}"/>
    <cellStyle name="Hyperlink 2" xfId="28374" xr:uid="{00000000-0005-0000-0000-000072010000}"/>
    <cellStyle name="Incorreto 2" xfId="20945" xr:uid="{00000000-0005-0000-0000-000074010000}"/>
    <cellStyle name="Incorreto 2 2" xfId="28435" xr:uid="{00000000-0005-0000-0000-000075010000}"/>
    <cellStyle name="Incorreto 2 2 2" xfId="30066" xr:uid="{00000000-0005-0000-0000-000076010000}"/>
    <cellStyle name="Incorreto 2 2 3" xfId="29916" xr:uid="{00000000-0005-0000-0000-000077010000}"/>
    <cellStyle name="Incorreto 2 2 4" xfId="29937" xr:uid="{00000000-0005-0000-0000-000078010000}"/>
    <cellStyle name="Incorreto 2 3" xfId="30021" xr:uid="{00000000-0005-0000-0000-000079010000}"/>
    <cellStyle name="Input" xfId="22959" xr:uid="{00000000-0005-0000-0000-00007A010000}"/>
    <cellStyle name="Linked Cell" xfId="22960" xr:uid="{00000000-0005-0000-0000-00007B010000}"/>
    <cellStyle name="Moeda 19" xfId="30146" xr:uid="{00000000-0005-0000-0000-00007C010000}"/>
    <cellStyle name="Moeda 19 2" xfId="30184" xr:uid="{00000000-0005-0000-0000-00007D010000}"/>
    <cellStyle name="Moeda 2" xfId="21426" xr:uid="{00000000-0005-0000-0000-00007E010000}"/>
    <cellStyle name="Moeda 2 2" xfId="28375" xr:uid="{00000000-0005-0000-0000-00007F010000}"/>
    <cellStyle name="Moeda 3" xfId="28402" xr:uid="{00000000-0005-0000-0000-000080010000}"/>
    <cellStyle name="Moeda 4" xfId="12289" xr:uid="{00000000-0005-0000-0000-000081010000}"/>
    <cellStyle name="Moeda 4 2" xfId="3389" xr:uid="{00000000-0005-0000-0000-000082010000}"/>
    <cellStyle name="Moeda 4 2 2" xfId="24457" xr:uid="{00000000-0005-0000-0000-000083010000}"/>
    <cellStyle name="Moeda 4 2 2 2" xfId="29095" xr:uid="{00000000-0005-0000-0000-000084010000}"/>
    <cellStyle name="Moeda 4 2 3" xfId="25020" xr:uid="{00000000-0005-0000-0000-000085010000}"/>
    <cellStyle name="Moeda 4 2 4" xfId="26244" xr:uid="{00000000-0005-0000-0000-000086010000}"/>
    <cellStyle name="Moeda 4 2 5" xfId="27658" xr:uid="{00000000-0005-0000-0000-000087010000}"/>
    <cellStyle name="Moeda 4 3" xfId="23412" xr:uid="{00000000-0005-0000-0000-000088010000}"/>
    <cellStyle name="Moeda 4 3 2" xfId="29645" xr:uid="{00000000-0005-0000-0000-000089010000}"/>
    <cellStyle name="Moeda 4 4" xfId="25104" xr:uid="{00000000-0005-0000-0000-00008A010000}"/>
    <cellStyle name="Moeda 4 5" xfId="26793" xr:uid="{00000000-0005-0000-0000-00008B010000}"/>
    <cellStyle name="Moeda 4 6" xfId="27112" xr:uid="{00000000-0005-0000-0000-00008C010000}"/>
    <cellStyle name="Neutra 2" xfId="20944" xr:uid="{00000000-0005-0000-0000-00008E010000}"/>
    <cellStyle name="Neutra 2 2" xfId="28436" xr:uid="{00000000-0005-0000-0000-00008F010000}"/>
    <cellStyle name="Neutra 2 2 2" xfId="30065" xr:uid="{00000000-0005-0000-0000-000090010000}"/>
    <cellStyle name="Neutra 2 2 3" xfId="29904" xr:uid="{00000000-0005-0000-0000-000091010000}"/>
    <cellStyle name="Neutra 2 2 4" xfId="29938" xr:uid="{00000000-0005-0000-0000-000092010000}"/>
    <cellStyle name="Neutra 2 3" xfId="30022" xr:uid="{00000000-0005-0000-0000-000093010000}"/>
    <cellStyle name="Neutral" xfId="22961" xr:uid="{00000000-0005-0000-0000-000094010000}"/>
    <cellStyle name="Neutro" xfId="21244" builtinId="28" customBuiltin="1"/>
    <cellStyle name="Normal" xfId="0" builtinId="0"/>
    <cellStyle name="Normal 10" xfId="21173" xr:uid="{00000000-0005-0000-0000-000096010000}"/>
    <cellStyle name="Normal 10 10" xfId="12499" xr:uid="{00000000-0005-0000-0000-000097010000}"/>
    <cellStyle name="Normal 10 11" xfId="12508" xr:uid="{00000000-0005-0000-0000-000098010000}"/>
    <cellStyle name="Normal 10 12" xfId="4694" xr:uid="{00000000-0005-0000-0000-000099010000}"/>
    <cellStyle name="Normal 10 13" xfId="4332" xr:uid="{00000000-0005-0000-0000-00009A010000}"/>
    <cellStyle name="Normal 10 14" xfId="4366" xr:uid="{00000000-0005-0000-0000-00009B010000}"/>
    <cellStyle name="Normal 10 15" xfId="4932" xr:uid="{00000000-0005-0000-0000-00009C010000}"/>
    <cellStyle name="Normal 10 15 10" xfId="357" xr:uid="{00000000-0005-0000-0000-00009D010000}"/>
    <cellStyle name="Normal 10 15 11" xfId="21588" xr:uid="{00000000-0005-0000-0000-00009E010000}"/>
    <cellStyle name="Normal 10 15 12" xfId="21920" xr:uid="{00000000-0005-0000-0000-00009F010000}"/>
    <cellStyle name="Normal 10 15 13" xfId="22280" xr:uid="{00000000-0005-0000-0000-0000A0010000}"/>
    <cellStyle name="Normal 10 15 14" xfId="22763" xr:uid="{00000000-0005-0000-0000-0000A1010000}"/>
    <cellStyle name="Normal 10 15 2" xfId="3580" xr:uid="{00000000-0005-0000-0000-0000A2010000}"/>
    <cellStyle name="Normal 10 15 2 2" xfId="3226" xr:uid="{00000000-0005-0000-0000-0000A3010000}"/>
    <cellStyle name="Normal 10 15 3" xfId="924" xr:uid="{00000000-0005-0000-0000-0000A4010000}"/>
    <cellStyle name="Normal 10 15 4" xfId="1320" xr:uid="{00000000-0005-0000-0000-0000A5010000}"/>
    <cellStyle name="Normal 10 15 5" xfId="1307" xr:uid="{00000000-0005-0000-0000-0000A6010000}"/>
    <cellStyle name="Normal 10 15 6" xfId="2184" xr:uid="{00000000-0005-0000-0000-0000A7010000}"/>
    <cellStyle name="Normal 10 15 7" xfId="2287" xr:uid="{00000000-0005-0000-0000-0000A8010000}"/>
    <cellStyle name="Normal 10 15 8" xfId="1381" xr:uid="{00000000-0005-0000-0000-0000A9010000}"/>
    <cellStyle name="Normal 10 15 9" xfId="1024" xr:uid="{00000000-0005-0000-0000-0000AA010000}"/>
    <cellStyle name="Normal 10 16" xfId="3933" xr:uid="{00000000-0005-0000-0000-0000AB010000}"/>
    <cellStyle name="Normal 10 16 10" xfId="21496" xr:uid="{00000000-0005-0000-0000-0000AC010000}"/>
    <cellStyle name="Normal 10 16 11" xfId="21828" xr:uid="{00000000-0005-0000-0000-0000AD010000}"/>
    <cellStyle name="Normal 10 16 12" xfId="22188" xr:uid="{00000000-0005-0000-0000-0000AE010000}"/>
    <cellStyle name="Normal 10 16 13" xfId="22855" xr:uid="{00000000-0005-0000-0000-0000AF010000}"/>
    <cellStyle name="Normal 10 16 2" xfId="738" xr:uid="{00000000-0005-0000-0000-0000B0010000}"/>
    <cellStyle name="Normal 10 16 3" xfId="2729" xr:uid="{00000000-0005-0000-0000-0000B1010000}"/>
    <cellStyle name="Normal 10 16 4" xfId="2651" xr:uid="{00000000-0005-0000-0000-0000B2010000}"/>
    <cellStyle name="Normal 10 16 5" xfId="2243" xr:uid="{00000000-0005-0000-0000-0000B3010000}"/>
    <cellStyle name="Normal 10 16 6" xfId="614" xr:uid="{00000000-0005-0000-0000-0000B4010000}"/>
    <cellStyle name="Normal 10 16 7" xfId="2747" xr:uid="{00000000-0005-0000-0000-0000B5010000}"/>
    <cellStyle name="Normal 10 16 8" xfId="1402" xr:uid="{00000000-0005-0000-0000-0000B6010000}"/>
    <cellStyle name="Normal 10 16 9" xfId="449" xr:uid="{00000000-0005-0000-0000-0000B7010000}"/>
    <cellStyle name="Normal 10 2" xfId="21106" xr:uid="{00000000-0005-0000-0000-0000B8010000}"/>
    <cellStyle name="Normal 10 2 19" xfId="35" xr:uid="{00000000-0005-0000-0000-0000B9010000}"/>
    <cellStyle name="Normal 10 2 19 2" xfId="25194" xr:uid="{00000000-0005-0000-0000-0000BA010000}"/>
    <cellStyle name="Normal 10 2 19 2 2" xfId="28533" xr:uid="{00000000-0005-0000-0000-0000BB010000}"/>
    <cellStyle name="Normal 10 2 19 3" xfId="24468" xr:uid="{00000000-0005-0000-0000-0000BC010000}"/>
    <cellStyle name="Normal 10 2 19 4" xfId="25682" xr:uid="{00000000-0005-0000-0000-0000BD010000}"/>
    <cellStyle name="Normal 10 2 19 5" xfId="28133" xr:uid="{00000000-0005-0000-0000-0000BE010000}"/>
    <cellStyle name="Normal 10 2 2" xfId="14054" xr:uid="{00000000-0005-0000-0000-0000BF010000}"/>
    <cellStyle name="Normal 10 2 21" xfId="101" xr:uid="{00000000-0005-0000-0000-0000C0010000}"/>
    <cellStyle name="Normal 10 2 21 2" xfId="25256" xr:uid="{00000000-0005-0000-0000-0000C1010000}"/>
    <cellStyle name="Normal 10 2 21 2 2" xfId="28594" xr:uid="{00000000-0005-0000-0000-0000C2010000}"/>
    <cellStyle name="Normal 10 2 21 3" xfId="23005" xr:uid="{00000000-0005-0000-0000-0000C3010000}"/>
    <cellStyle name="Normal 10 2 21 4" xfId="25743" xr:uid="{00000000-0005-0000-0000-0000C4010000}"/>
    <cellStyle name="Normal 10 2 21 5" xfId="28194" xr:uid="{00000000-0005-0000-0000-0000C5010000}"/>
    <cellStyle name="Normal 10 2 3" xfId="14053" xr:uid="{00000000-0005-0000-0000-0000C6010000}"/>
    <cellStyle name="Normal 10 2 36" xfId="50" xr:uid="{00000000-0005-0000-0000-0000C7010000}"/>
    <cellStyle name="Normal 10 2 36 2" xfId="25209" xr:uid="{00000000-0005-0000-0000-0000C8010000}"/>
    <cellStyle name="Normal 10 2 36 2 2" xfId="28548" xr:uid="{00000000-0005-0000-0000-0000C9010000}"/>
    <cellStyle name="Normal 10 2 36 3" xfId="25253" xr:uid="{00000000-0005-0000-0000-0000CA010000}"/>
    <cellStyle name="Normal 10 2 36 4" xfId="25697" xr:uid="{00000000-0005-0000-0000-0000CB010000}"/>
    <cellStyle name="Normal 10 2 36 5" xfId="28148" xr:uid="{00000000-0005-0000-0000-0000CC010000}"/>
    <cellStyle name="Normal 10 2 4" xfId="14052" xr:uid="{00000000-0005-0000-0000-0000CD010000}"/>
    <cellStyle name="Normal 10 2 5" xfId="14051" xr:uid="{00000000-0005-0000-0000-0000CE010000}"/>
    <cellStyle name="Normal 10 2 6" xfId="14050" xr:uid="{00000000-0005-0000-0000-0000CF010000}"/>
    <cellStyle name="Normal 10 2 7" xfId="14049" xr:uid="{00000000-0005-0000-0000-0000D0010000}"/>
    <cellStyle name="Normal 10 2 8 2" xfId="156" xr:uid="{00000000-0005-0000-0000-0000D1010000}"/>
    <cellStyle name="Normal 10 2 8 2 2" xfId="25302" xr:uid="{00000000-0005-0000-0000-0000D2010000}"/>
    <cellStyle name="Normal 10 2 8 2 2 2" xfId="28640" xr:uid="{00000000-0005-0000-0000-0000D3010000}"/>
    <cellStyle name="Normal 10 2 8 2 3" xfId="25554" xr:uid="{00000000-0005-0000-0000-0000D4010000}"/>
    <cellStyle name="Normal 10 2 8 2 4" xfId="25789" xr:uid="{00000000-0005-0000-0000-0000D5010000}"/>
    <cellStyle name="Normal 10 2 8 2 5" xfId="28240" xr:uid="{00000000-0005-0000-0000-0000D6010000}"/>
    <cellStyle name="Normal 10 2 92" xfId="4" xr:uid="{00000000-0005-0000-0000-0000D7010000}"/>
    <cellStyle name="Normal 10 2 92 2" xfId="25164" xr:uid="{00000000-0005-0000-0000-0000D8010000}"/>
    <cellStyle name="Normal 10 2 92 2 2" xfId="28503" xr:uid="{00000000-0005-0000-0000-0000D9010000}"/>
    <cellStyle name="Normal 10 2 92 3" xfId="23636" xr:uid="{00000000-0005-0000-0000-0000DA010000}"/>
    <cellStyle name="Normal 10 2 92 4" xfId="25652" xr:uid="{00000000-0005-0000-0000-0000DB010000}"/>
    <cellStyle name="Normal 10 2 92 5" xfId="28103" xr:uid="{00000000-0005-0000-0000-0000DC010000}"/>
    <cellStyle name="Normal 10 3" xfId="14048" xr:uid="{00000000-0005-0000-0000-0000DD010000}"/>
    <cellStyle name="Normal 10 34" xfId="96" xr:uid="{00000000-0005-0000-0000-0000DE010000}"/>
    <cellStyle name="Normal 10 4" xfId="14047" xr:uid="{00000000-0005-0000-0000-0000DF010000}"/>
    <cellStyle name="Normal 10 45" xfId="159" xr:uid="{00000000-0005-0000-0000-0000E0010000}"/>
    <cellStyle name="Normal 10 45 2" xfId="25305" xr:uid="{00000000-0005-0000-0000-0000E1010000}"/>
    <cellStyle name="Normal 10 45 2 2" xfId="28643" xr:uid="{00000000-0005-0000-0000-0000E2010000}"/>
    <cellStyle name="Normal 10 45 3" xfId="25557" xr:uid="{00000000-0005-0000-0000-0000E3010000}"/>
    <cellStyle name="Normal 10 45 4" xfId="25792" xr:uid="{00000000-0005-0000-0000-0000E4010000}"/>
    <cellStyle name="Normal 10 45 5" xfId="28243" xr:uid="{00000000-0005-0000-0000-0000E5010000}"/>
    <cellStyle name="Normal 10 5" xfId="14046" xr:uid="{00000000-0005-0000-0000-0000E6010000}"/>
    <cellStyle name="Normal 10 6" xfId="14045" xr:uid="{00000000-0005-0000-0000-0000E7010000}"/>
    <cellStyle name="Normal 10 7" xfId="14044" xr:uid="{00000000-0005-0000-0000-0000E8010000}"/>
    <cellStyle name="Normal 10 8" xfId="14043" xr:uid="{00000000-0005-0000-0000-0000E9010000}"/>
    <cellStyle name="Normal 10 80" xfId="99" xr:uid="{00000000-0005-0000-0000-0000EA010000}"/>
    <cellStyle name="Normal 10 80 2" xfId="25254" xr:uid="{00000000-0005-0000-0000-0000EB010000}"/>
    <cellStyle name="Normal 10 80 2 2" xfId="28592" xr:uid="{00000000-0005-0000-0000-0000EC010000}"/>
    <cellStyle name="Normal 10 80 3" xfId="23006" xr:uid="{00000000-0005-0000-0000-0000ED010000}"/>
    <cellStyle name="Normal 10 80 4" xfId="25741" xr:uid="{00000000-0005-0000-0000-0000EE010000}"/>
    <cellStyle name="Normal 10 80 5" xfId="28192" xr:uid="{00000000-0005-0000-0000-0000EF010000}"/>
    <cellStyle name="Normal 10 9" xfId="10541" xr:uid="{00000000-0005-0000-0000-0000F0010000}"/>
    <cellStyle name="Normal 10 9 10" xfId="1697" xr:uid="{00000000-0005-0000-0000-0000F1010000}"/>
    <cellStyle name="Normal 10 9 11" xfId="1389" xr:uid="{00000000-0005-0000-0000-0000F2010000}"/>
    <cellStyle name="Normal 10 9 12" xfId="302" xr:uid="{00000000-0005-0000-0000-0000F3010000}"/>
    <cellStyle name="Normal 10 9 13" xfId="21643" xr:uid="{00000000-0005-0000-0000-0000F4010000}"/>
    <cellStyle name="Normal 10 9 14" xfId="21975" xr:uid="{00000000-0005-0000-0000-0000F5010000}"/>
    <cellStyle name="Normal 10 9 15" xfId="22335" xr:uid="{00000000-0005-0000-0000-0000F6010000}"/>
    <cellStyle name="Normal 10 9 16" xfId="22708" xr:uid="{00000000-0005-0000-0000-0000F7010000}"/>
    <cellStyle name="Normal 10 9 2" xfId="12298" xr:uid="{00000000-0005-0000-0000-0000F8010000}"/>
    <cellStyle name="Normal 10 9 2 2" xfId="3378" xr:uid="{00000000-0005-0000-0000-0000F9010000}"/>
    <cellStyle name="Normal 10 9 2 2 2" xfId="3396" xr:uid="{00000000-0005-0000-0000-0000FA010000}"/>
    <cellStyle name="Normal 10 9 3" xfId="4814" xr:uid="{00000000-0005-0000-0000-0000FB010000}"/>
    <cellStyle name="Normal 10 9 4" xfId="3940" xr:uid="{00000000-0005-0000-0000-0000FC010000}"/>
    <cellStyle name="Normal 10 9 5" xfId="1584" xr:uid="{00000000-0005-0000-0000-0000FD010000}"/>
    <cellStyle name="Normal 10 9 6" xfId="600" xr:uid="{00000000-0005-0000-0000-0000FE010000}"/>
    <cellStyle name="Normal 10 9 7" xfId="2748" xr:uid="{00000000-0005-0000-0000-0000FF010000}"/>
    <cellStyle name="Normal 10 9 8" xfId="1812" xr:uid="{00000000-0005-0000-0000-000000020000}"/>
    <cellStyle name="Normal 10 9 9" xfId="568" xr:uid="{00000000-0005-0000-0000-000001020000}"/>
    <cellStyle name="Normal 100" xfId="20932" xr:uid="{00000000-0005-0000-0000-000002020000}"/>
    <cellStyle name="Normal 100 2" xfId="20931" xr:uid="{00000000-0005-0000-0000-000003020000}"/>
    <cellStyle name="Normal 100 3" xfId="19102" xr:uid="{00000000-0005-0000-0000-000004020000}"/>
    <cellStyle name="Normal 100 4" xfId="19101" xr:uid="{00000000-0005-0000-0000-000005020000}"/>
    <cellStyle name="Normal 101" xfId="18754" xr:uid="{00000000-0005-0000-0000-000006020000}"/>
    <cellStyle name="Normal 102" xfId="18294" xr:uid="{00000000-0005-0000-0000-000007020000}"/>
    <cellStyle name="Normal 103" xfId="18293" xr:uid="{00000000-0005-0000-0000-000008020000}"/>
    <cellStyle name="Normal 104" xfId="18750" xr:uid="{00000000-0005-0000-0000-000009020000}"/>
    <cellStyle name="Normal 105" xfId="18292" xr:uid="{00000000-0005-0000-0000-00000A020000}"/>
    <cellStyle name="Normal 106" xfId="18291" xr:uid="{00000000-0005-0000-0000-00000B020000}"/>
    <cellStyle name="Normal 106 2" xfId="22459" xr:uid="{00000000-0005-0000-0000-00000C020000}"/>
    <cellStyle name="Normal 106 2 2" xfId="28458" xr:uid="{00000000-0005-0000-0000-00000D020000}"/>
    <cellStyle name="Normal 106 2 2 2" xfId="29848" xr:uid="{00000000-0005-0000-0000-00000E020000}"/>
    <cellStyle name="Normal 106 2 3" xfId="28483" xr:uid="{00000000-0005-0000-0000-00000F020000}"/>
    <cellStyle name="Normal 107" xfId="17525" xr:uid="{00000000-0005-0000-0000-000010020000}"/>
    <cellStyle name="Normal 107 10" xfId="14346" xr:uid="{00000000-0005-0000-0000-000011020000}"/>
    <cellStyle name="Normal 107 11" xfId="14959" xr:uid="{00000000-0005-0000-0000-000012020000}"/>
    <cellStyle name="Normal 107 12" xfId="4883" xr:uid="{00000000-0005-0000-0000-000013020000}"/>
    <cellStyle name="Normal 107 13" xfId="5123" xr:uid="{00000000-0005-0000-0000-000014020000}"/>
    <cellStyle name="Normal 107 14" xfId="5363" xr:uid="{00000000-0005-0000-0000-000015020000}"/>
    <cellStyle name="Normal 107 15" xfId="7572" xr:uid="{00000000-0005-0000-0000-000016020000}"/>
    <cellStyle name="Normal 107 16" xfId="5182" xr:uid="{00000000-0005-0000-0000-000017020000}"/>
    <cellStyle name="Normal 107 17" xfId="5185" xr:uid="{00000000-0005-0000-0000-000018020000}"/>
    <cellStyle name="Normal 107 18" xfId="4984" xr:uid="{00000000-0005-0000-0000-000019020000}"/>
    <cellStyle name="Normal 107 19" xfId="8213" xr:uid="{00000000-0005-0000-0000-00001A020000}"/>
    <cellStyle name="Normal 107 2" xfId="15152" xr:uid="{00000000-0005-0000-0000-00001B020000}"/>
    <cellStyle name="Normal 107 20" xfId="8175" xr:uid="{00000000-0005-0000-0000-00001C020000}"/>
    <cellStyle name="Normal 107 21" xfId="8197" xr:uid="{00000000-0005-0000-0000-00001D020000}"/>
    <cellStyle name="Normal 107 22" xfId="7860" xr:uid="{00000000-0005-0000-0000-00001E020000}"/>
    <cellStyle name="Normal 107 23" xfId="8818" xr:uid="{00000000-0005-0000-0000-00001F020000}"/>
    <cellStyle name="Normal 107 24" xfId="8635" xr:uid="{00000000-0005-0000-0000-000020020000}"/>
    <cellStyle name="Normal 107 25" xfId="8106" xr:uid="{00000000-0005-0000-0000-000021020000}"/>
    <cellStyle name="Normal 107 26" xfId="8574" xr:uid="{00000000-0005-0000-0000-000022020000}"/>
    <cellStyle name="Normal 107 27" xfId="8623" xr:uid="{00000000-0005-0000-0000-000023020000}"/>
    <cellStyle name="Normal 107 28" xfId="7946" xr:uid="{00000000-0005-0000-0000-000024020000}"/>
    <cellStyle name="Normal 107 29" xfId="7961" xr:uid="{00000000-0005-0000-0000-000025020000}"/>
    <cellStyle name="Normal 107 3" xfId="15355" xr:uid="{00000000-0005-0000-0000-000026020000}"/>
    <cellStyle name="Normal 107 30" xfId="9310" xr:uid="{00000000-0005-0000-0000-000027020000}"/>
    <cellStyle name="Normal 107 31" xfId="9326" xr:uid="{00000000-0005-0000-0000-000028020000}"/>
    <cellStyle name="Normal 107 32" xfId="9530" xr:uid="{00000000-0005-0000-0000-000029020000}"/>
    <cellStyle name="Normal 107 33" xfId="9554" xr:uid="{00000000-0005-0000-0000-00002A020000}"/>
    <cellStyle name="Normal 107 34" xfId="9375" xr:uid="{00000000-0005-0000-0000-00002B020000}"/>
    <cellStyle name="Normal 107 35" xfId="10001" xr:uid="{00000000-0005-0000-0000-00002C020000}"/>
    <cellStyle name="Normal 107 36" xfId="10429" xr:uid="{00000000-0005-0000-0000-00002D020000}"/>
    <cellStyle name="Normal 107 37" xfId="9986" xr:uid="{00000000-0005-0000-0000-00002E020000}"/>
    <cellStyle name="Normal 107 38" xfId="9740" xr:uid="{00000000-0005-0000-0000-00002F020000}"/>
    <cellStyle name="Normal 107 39" xfId="9944" xr:uid="{00000000-0005-0000-0000-000030020000}"/>
    <cellStyle name="Normal 107 4" xfId="15362" xr:uid="{00000000-0005-0000-0000-000031020000}"/>
    <cellStyle name="Normal 107 40" xfId="10021" xr:uid="{00000000-0005-0000-0000-000032020000}"/>
    <cellStyle name="Normal 107 41" xfId="10105" xr:uid="{00000000-0005-0000-0000-000033020000}"/>
    <cellStyle name="Normal 107 42" xfId="9893" xr:uid="{00000000-0005-0000-0000-000034020000}"/>
    <cellStyle name="Normal 107 43" xfId="11056" xr:uid="{00000000-0005-0000-0000-000035020000}"/>
    <cellStyle name="Normal 107 44" xfId="11345" xr:uid="{00000000-0005-0000-0000-000036020000}"/>
    <cellStyle name="Normal 107 45" xfId="10813" xr:uid="{00000000-0005-0000-0000-000037020000}"/>
    <cellStyle name="Normal 107 46" xfId="11112" xr:uid="{00000000-0005-0000-0000-000038020000}"/>
    <cellStyle name="Normal 107 47" xfId="10878" xr:uid="{00000000-0005-0000-0000-000039020000}"/>
    <cellStyle name="Normal 107 48" xfId="11334" xr:uid="{00000000-0005-0000-0000-00003A020000}"/>
    <cellStyle name="Normal 107 49" xfId="11156" xr:uid="{00000000-0005-0000-0000-00003B020000}"/>
    <cellStyle name="Normal 107 5" xfId="14640" xr:uid="{00000000-0005-0000-0000-00003C020000}"/>
    <cellStyle name="Normal 107 50" xfId="11811" xr:uid="{00000000-0005-0000-0000-00003D020000}"/>
    <cellStyle name="Normal 107 51" xfId="12115" xr:uid="{00000000-0005-0000-0000-00003E020000}"/>
    <cellStyle name="Normal 107 52" xfId="11827" xr:uid="{00000000-0005-0000-0000-00003F020000}"/>
    <cellStyle name="Normal 107 53" xfId="12006" xr:uid="{00000000-0005-0000-0000-000040020000}"/>
    <cellStyle name="Normal 107 54" xfId="4111" xr:uid="{00000000-0005-0000-0000-000041020000}"/>
    <cellStyle name="Normal 107 55" xfId="3784" xr:uid="{00000000-0005-0000-0000-000042020000}"/>
    <cellStyle name="Normal 107 56" xfId="3864" xr:uid="{00000000-0005-0000-0000-000043020000}"/>
    <cellStyle name="Normal 107 57" xfId="2380" xr:uid="{00000000-0005-0000-0000-000044020000}"/>
    <cellStyle name="Normal 107 58" xfId="1511" xr:uid="{00000000-0005-0000-0000-000045020000}"/>
    <cellStyle name="Normal 107 59" xfId="1966" xr:uid="{00000000-0005-0000-0000-000046020000}"/>
    <cellStyle name="Normal 107 6" xfId="14527" xr:uid="{00000000-0005-0000-0000-000047020000}"/>
    <cellStyle name="Normal 107 60" xfId="2309" xr:uid="{00000000-0005-0000-0000-000048020000}"/>
    <cellStyle name="Normal 107 61" xfId="2457" xr:uid="{00000000-0005-0000-0000-000049020000}"/>
    <cellStyle name="Normal 107 62" xfId="1863" xr:uid="{00000000-0005-0000-0000-00004A020000}"/>
    <cellStyle name="Normal 107 63" xfId="2107" xr:uid="{00000000-0005-0000-0000-00004B020000}"/>
    <cellStyle name="Normal 107 64" xfId="283" xr:uid="{00000000-0005-0000-0000-00004C020000}"/>
    <cellStyle name="Normal 107 65" xfId="21662" xr:uid="{00000000-0005-0000-0000-00004D020000}"/>
    <cellStyle name="Normal 107 66" xfId="21994" xr:uid="{00000000-0005-0000-0000-00004E020000}"/>
    <cellStyle name="Normal 107 67" xfId="22354" xr:uid="{00000000-0005-0000-0000-00004F020000}"/>
    <cellStyle name="Normal 107 68" xfId="22689" xr:uid="{00000000-0005-0000-0000-000050020000}"/>
    <cellStyle name="Normal 107 7" xfId="14204" xr:uid="{00000000-0005-0000-0000-000051020000}"/>
    <cellStyle name="Normal 107 8" xfId="14239" xr:uid="{00000000-0005-0000-0000-000052020000}"/>
    <cellStyle name="Normal 107 9" xfId="14442" xr:uid="{00000000-0005-0000-0000-000053020000}"/>
    <cellStyle name="Normal 108" xfId="18290" xr:uid="{00000000-0005-0000-0000-000054020000}"/>
    <cellStyle name="Normal 109" xfId="17464" xr:uid="{00000000-0005-0000-0000-000055020000}"/>
    <cellStyle name="Normal 109 2" xfId="30029" xr:uid="{00000000-0005-0000-0000-000056020000}"/>
    <cellStyle name="Normal 109 4" xfId="3582" xr:uid="{00000000-0005-0000-0000-000057020000}"/>
    <cellStyle name="Normal 11" xfId="21172" xr:uid="{00000000-0005-0000-0000-000058020000}"/>
    <cellStyle name="Normal 11 13" xfId="103" xr:uid="{00000000-0005-0000-0000-000059020000}"/>
    <cellStyle name="Normal 11 13 2" xfId="25258" xr:uid="{00000000-0005-0000-0000-00005A020000}"/>
    <cellStyle name="Normal 11 13 2 2" xfId="28596" xr:uid="{00000000-0005-0000-0000-00005B020000}"/>
    <cellStyle name="Normal 11 13 3" xfId="23004" xr:uid="{00000000-0005-0000-0000-00005C020000}"/>
    <cellStyle name="Normal 11 13 4" xfId="25745" xr:uid="{00000000-0005-0000-0000-00005D020000}"/>
    <cellStyle name="Normal 11 13 5" xfId="28196" xr:uid="{00000000-0005-0000-0000-00005E020000}"/>
    <cellStyle name="Normal 11 16" xfId="51" xr:uid="{00000000-0005-0000-0000-00005F020000}"/>
    <cellStyle name="Normal 11 16 2" xfId="25210" xr:uid="{00000000-0005-0000-0000-000060020000}"/>
    <cellStyle name="Normal 11 16 2 2" xfId="28549" xr:uid="{00000000-0005-0000-0000-000061020000}"/>
    <cellStyle name="Normal 11 16 3" xfId="23331" xr:uid="{00000000-0005-0000-0000-000062020000}"/>
    <cellStyle name="Normal 11 16 4" xfId="25698" xr:uid="{00000000-0005-0000-0000-000063020000}"/>
    <cellStyle name="Normal 11 16 5" xfId="28149" xr:uid="{00000000-0005-0000-0000-000064020000}"/>
    <cellStyle name="Normal 11 2" xfId="21105" xr:uid="{00000000-0005-0000-0000-000065020000}"/>
    <cellStyle name="Normal 11 2 2" xfId="14042" xr:uid="{00000000-0005-0000-0000-000066020000}"/>
    <cellStyle name="Normal 11 2 26" xfId="80" xr:uid="{00000000-0005-0000-0000-000067020000}"/>
    <cellStyle name="Normal 11 2 26 2" xfId="25238" xr:uid="{00000000-0005-0000-0000-000068020000}"/>
    <cellStyle name="Normal 11 2 26 2 2" xfId="28577" xr:uid="{00000000-0005-0000-0000-000069020000}"/>
    <cellStyle name="Normal 11 2 26 3" xfId="24339" xr:uid="{00000000-0005-0000-0000-00006A020000}"/>
    <cellStyle name="Normal 11 2 26 4" xfId="25726" xr:uid="{00000000-0005-0000-0000-00006B020000}"/>
    <cellStyle name="Normal 11 2 26 5" xfId="28177" xr:uid="{00000000-0005-0000-0000-00006C020000}"/>
    <cellStyle name="Normal 11 2 3" xfId="14041" xr:uid="{00000000-0005-0000-0000-00006D020000}"/>
    <cellStyle name="Normal 11 2 4" xfId="14040" xr:uid="{00000000-0005-0000-0000-00006E020000}"/>
    <cellStyle name="Normal 11 2 5" xfId="14039" xr:uid="{00000000-0005-0000-0000-00006F020000}"/>
    <cellStyle name="Normal 11 2 56" xfId="97" xr:uid="{00000000-0005-0000-0000-000070020000}"/>
    <cellStyle name="Normal 11 2 6" xfId="14038" xr:uid="{00000000-0005-0000-0000-000071020000}"/>
    <cellStyle name="Normal 11 2 7" xfId="14037" xr:uid="{00000000-0005-0000-0000-000072020000}"/>
    <cellStyle name="Normal 11 3" xfId="14036" xr:uid="{00000000-0005-0000-0000-000073020000}"/>
    <cellStyle name="Normal 11 4" xfId="14035" xr:uid="{00000000-0005-0000-0000-000074020000}"/>
    <cellStyle name="Normal 11 5" xfId="14034" xr:uid="{00000000-0005-0000-0000-000075020000}"/>
    <cellStyle name="Normal 11 6" xfId="14033" xr:uid="{00000000-0005-0000-0000-000076020000}"/>
    <cellStyle name="Normal 11 61" xfId="10" xr:uid="{00000000-0005-0000-0000-000077020000}"/>
    <cellStyle name="Normal 11 61 2" xfId="25170" xr:uid="{00000000-0005-0000-0000-000078020000}"/>
    <cellStyle name="Normal 11 61 2 2" xfId="28509" xr:uid="{00000000-0005-0000-0000-000079020000}"/>
    <cellStyle name="Normal 11 61 3" xfId="23671" xr:uid="{00000000-0005-0000-0000-00007A020000}"/>
    <cellStyle name="Normal 11 61 4" xfId="25658" xr:uid="{00000000-0005-0000-0000-00007B020000}"/>
    <cellStyle name="Normal 11 61 5" xfId="28109" xr:uid="{00000000-0005-0000-0000-00007C020000}"/>
    <cellStyle name="Normal 11 66" xfId="126" xr:uid="{00000000-0005-0000-0000-00007D020000}"/>
    <cellStyle name="Normal 11 66 2" xfId="25281" xr:uid="{00000000-0005-0000-0000-00007E020000}"/>
    <cellStyle name="Normal 11 66 2 2" xfId="28619" xr:uid="{00000000-0005-0000-0000-00007F020000}"/>
    <cellStyle name="Normal 11 66 3" xfId="25148" xr:uid="{00000000-0005-0000-0000-000080020000}"/>
    <cellStyle name="Normal 11 66 4" xfId="25768" xr:uid="{00000000-0005-0000-0000-000081020000}"/>
    <cellStyle name="Normal 11 66 5" xfId="28219" xr:uid="{00000000-0005-0000-0000-000082020000}"/>
    <cellStyle name="Normal 11 7" xfId="14032" xr:uid="{00000000-0005-0000-0000-000083020000}"/>
    <cellStyle name="Normal 11 8" xfId="14031" xr:uid="{00000000-0005-0000-0000-000084020000}"/>
    <cellStyle name="Normal 110" xfId="18289" xr:uid="{00000000-0005-0000-0000-000085020000}"/>
    <cellStyle name="Normal 111" xfId="18288" xr:uid="{00000000-0005-0000-0000-000086020000}"/>
    <cellStyle name="Normal 112" xfId="16762" xr:uid="{00000000-0005-0000-0000-000087020000}"/>
    <cellStyle name="Normal 113" xfId="16855" xr:uid="{00000000-0005-0000-0000-000088020000}"/>
    <cellStyle name="Normal 114" xfId="16842" xr:uid="{00000000-0005-0000-0000-000089020000}"/>
    <cellStyle name="Normal 115" xfId="16830" xr:uid="{00000000-0005-0000-0000-00008A020000}"/>
    <cellStyle name="Normal 116" xfId="16640" xr:uid="{00000000-0005-0000-0000-00008B020000}"/>
    <cellStyle name="Normal 117" xfId="16806" xr:uid="{00000000-0005-0000-0000-00008C020000}"/>
    <cellStyle name="Normal 118" xfId="16796" xr:uid="{00000000-0005-0000-0000-00008D020000}"/>
    <cellStyle name="Normal 119" xfId="16788" xr:uid="{00000000-0005-0000-0000-00008E020000}"/>
    <cellStyle name="Normal 12" xfId="21171" xr:uid="{00000000-0005-0000-0000-00008F020000}"/>
    <cellStyle name="Normal 12 13" xfId="120" xr:uid="{00000000-0005-0000-0000-000090020000}"/>
    <cellStyle name="Normal 12 13 2" xfId="25275" xr:uid="{00000000-0005-0000-0000-000091020000}"/>
    <cellStyle name="Normal 12 13 2 2" xfId="28613" xr:uid="{00000000-0005-0000-0000-000092020000}"/>
    <cellStyle name="Normal 12 13 3" xfId="25160" xr:uid="{00000000-0005-0000-0000-000093020000}"/>
    <cellStyle name="Normal 12 13 4" xfId="25762" xr:uid="{00000000-0005-0000-0000-000094020000}"/>
    <cellStyle name="Normal 12 13 5" xfId="28213" xr:uid="{00000000-0005-0000-0000-000095020000}"/>
    <cellStyle name="Normal 12 2" xfId="21104" xr:uid="{00000000-0005-0000-0000-000096020000}"/>
    <cellStyle name="Normal 12 2 11" xfId="173" xr:uid="{00000000-0005-0000-0000-000097020000}"/>
    <cellStyle name="Normal 12 2 11 2" xfId="25317" xr:uid="{00000000-0005-0000-0000-000098020000}"/>
    <cellStyle name="Normal 12 2 11 2 2" xfId="28655" xr:uid="{00000000-0005-0000-0000-000099020000}"/>
    <cellStyle name="Normal 12 2 11 3" xfId="25569" xr:uid="{00000000-0005-0000-0000-00009A020000}"/>
    <cellStyle name="Normal 12 2 11 4" xfId="25804" xr:uid="{00000000-0005-0000-0000-00009B020000}"/>
    <cellStyle name="Normal 12 2 11 5" xfId="28255" xr:uid="{00000000-0005-0000-0000-00009C020000}"/>
    <cellStyle name="Normal 12 2 2" xfId="14030" xr:uid="{00000000-0005-0000-0000-00009D020000}"/>
    <cellStyle name="Normal 12 2 3" xfId="14029" xr:uid="{00000000-0005-0000-0000-00009E020000}"/>
    <cellStyle name="Normal 12 2 4" xfId="14028" xr:uid="{00000000-0005-0000-0000-00009F020000}"/>
    <cellStyle name="Normal 12 2 5" xfId="14027" xr:uid="{00000000-0005-0000-0000-0000A0020000}"/>
    <cellStyle name="Normal 12 2 58" xfId="41" xr:uid="{00000000-0005-0000-0000-0000A1020000}"/>
    <cellStyle name="Normal 12 2 58 2" xfId="25200" xr:uid="{00000000-0005-0000-0000-0000A2020000}"/>
    <cellStyle name="Normal 12 2 58 2 2" xfId="28539" xr:uid="{00000000-0005-0000-0000-0000A3020000}"/>
    <cellStyle name="Normal 12 2 58 3" xfId="25128" xr:uid="{00000000-0005-0000-0000-0000A4020000}"/>
    <cellStyle name="Normal 12 2 58 4" xfId="25688" xr:uid="{00000000-0005-0000-0000-0000A5020000}"/>
    <cellStyle name="Normal 12 2 58 5" xfId="28139" xr:uid="{00000000-0005-0000-0000-0000A6020000}"/>
    <cellStyle name="Normal 12 2 6" xfId="14026" xr:uid="{00000000-0005-0000-0000-0000A7020000}"/>
    <cellStyle name="Normal 12 2 7" xfId="14025" xr:uid="{00000000-0005-0000-0000-0000A8020000}"/>
    <cellStyle name="Normal 12 3" xfId="14024" xr:uid="{00000000-0005-0000-0000-0000A9020000}"/>
    <cellStyle name="Normal 12 38" xfId="71" xr:uid="{00000000-0005-0000-0000-0000AA020000}"/>
    <cellStyle name="Normal 12 38 2" xfId="25229" xr:uid="{00000000-0005-0000-0000-0000AB020000}"/>
    <cellStyle name="Normal 12 38 2 2" xfId="28568" xr:uid="{00000000-0005-0000-0000-0000AC020000}"/>
    <cellStyle name="Normal 12 38 3" xfId="24306" xr:uid="{00000000-0005-0000-0000-0000AD020000}"/>
    <cellStyle name="Normal 12 38 4" xfId="25717" xr:uid="{00000000-0005-0000-0000-0000AE020000}"/>
    <cellStyle name="Normal 12 38 5" xfId="28168" xr:uid="{00000000-0005-0000-0000-0000AF020000}"/>
    <cellStyle name="Normal 12 4" xfId="14023" xr:uid="{00000000-0005-0000-0000-0000B0020000}"/>
    <cellStyle name="Normal 12 42" xfId="130" xr:uid="{00000000-0005-0000-0000-0000B1020000}"/>
    <cellStyle name="Normal 12 5" xfId="14022" xr:uid="{00000000-0005-0000-0000-0000B2020000}"/>
    <cellStyle name="Normal 12 6" xfId="14021" xr:uid="{00000000-0005-0000-0000-0000B3020000}"/>
    <cellStyle name="Normal 12 7" xfId="14020" xr:uid="{00000000-0005-0000-0000-0000B4020000}"/>
    <cellStyle name="Normal 12 70" xfId="34" xr:uid="{00000000-0005-0000-0000-0000B5020000}"/>
    <cellStyle name="Normal 12 70 2" xfId="25193" xr:uid="{00000000-0005-0000-0000-0000B6020000}"/>
    <cellStyle name="Normal 12 70 2 2" xfId="28532" xr:uid="{00000000-0005-0000-0000-0000B7020000}"/>
    <cellStyle name="Normal 12 70 3" xfId="24450" xr:uid="{00000000-0005-0000-0000-0000B8020000}"/>
    <cellStyle name="Normal 12 70 4" xfId="25681" xr:uid="{00000000-0005-0000-0000-0000B9020000}"/>
    <cellStyle name="Normal 12 70 5" xfId="28132" xr:uid="{00000000-0005-0000-0000-0000BA020000}"/>
    <cellStyle name="Normal 12 75" xfId="182" xr:uid="{00000000-0005-0000-0000-0000BB020000}"/>
    <cellStyle name="Normal 12 75 2" xfId="25324" xr:uid="{00000000-0005-0000-0000-0000BC020000}"/>
    <cellStyle name="Normal 12 75 2 2" xfId="28662" xr:uid="{00000000-0005-0000-0000-0000BD020000}"/>
    <cellStyle name="Normal 12 75 3" xfId="25576" xr:uid="{00000000-0005-0000-0000-0000BE020000}"/>
    <cellStyle name="Normal 12 75 4" xfId="25811" xr:uid="{00000000-0005-0000-0000-0000BF020000}"/>
    <cellStyle name="Normal 12 75 5" xfId="28262" xr:uid="{00000000-0005-0000-0000-0000C0020000}"/>
    <cellStyle name="Normal 12 8" xfId="14019" xr:uid="{00000000-0005-0000-0000-0000C1020000}"/>
    <cellStyle name="Normal 12 9" xfId="30161" xr:uid="{00000000-0005-0000-0000-0000C2020000}"/>
    <cellStyle name="Normal 120" xfId="16602" xr:uid="{00000000-0005-0000-0000-0000C3020000}"/>
    <cellStyle name="Normal 121" xfId="16773" xr:uid="{00000000-0005-0000-0000-0000C4020000}"/>
    <cellStyle name="Normal 122" xfId="16769" xr:uid="{00000000-0005-0000-0000-0000C5020000}"/>
    <cellStyle name="Normal 123" xfId="16764" xr:uid="{00000000-0005-0000-0000-0000C6020000}"/>
    <cellStyle name="Normal 124" xfId="16780" xr:uid="{00000000-0005-0000-0000-0000C7020000}"/>
    <cellStyle name="Normal 125" xfId="16570" xr:uid="{00000000-0005-0000-0000-0000C8020000}"/>
    <cellStyle name="Normal 125 2" xfId="22460" xr:uid="{00000000-0005-0000-0000-0000C9020000}"/>
    <cellStyle name="Normal 125 2 2" xfId="28459" xr:uid="{00000000-0005-0000-0000-0000CA020000}"/>
    <cellStyle name="Normal 125 2 2 2" xfId="29849" xr:uid="{00000000-0005-0000-0000-0000CB020000}"/>
    <cellStyle name="Normal 125 2 3" xfId="28484" xr:uid="{00000000-0005-0000-0000-0000CC020000}"/>
    <cellStyle name="Normal 126" xfId="16538" xr:uid="{00000000-0005-0000-0000-0000CD020000}"/>
    <cellStyle name="Normal 127" xfId="16508" xr:uid="{00000000-0005-0000-0000-0000CE020000}"/>
    <cellStyle name="Normal 128" xfId="16480" xr:uid="{00000000-0005-0000-0000-0000CF020000}"/>
    <cellStyle name="Normal 129" xfId="16455" xr:uid="{00000000-0005-0000-0000-0000D0020000}"/>
    <cellStyle name="Normal 129 2" xfId="22461" xr:uid="{00000000-0005-0000-0000-0000D1020000}"/>
    <cellStyle name="Normal 129 2 2" xfId="28460" xr:uid="{00000000-0005-0000-0000-0000D2020000}"/>
    <cellStyle name="Normal 129 2 2 2" xfId="29850" xr:uid="{00000000-0005-0000-0000-0000D3020000}"/>
    <cellStyle name="Normal 129 2 3" xfId="28485" xr:uid="{00000000-0005-0000-0000-0000D4020000}"/>
    <cellStyle name="Normal 13" xfId="21170" xr:uid="{00000000-0005-0000-0000-0000D5020000}"/>
    <cellStyle name="Normal 13 10" xfId="20930" xr:uid="{00000000-0005-0000-0000-0000D6020000}"/>
    <cellStyle name="Normal 13 100" xfId="14743" xr:uid="{00000000-0005-0000-0000-0000D7020000}"/>
    <cellStyle name="Normal 13 101" xfId="12899" xr:uid="{00000000-0005-0000-0000-0000D8020000}"/>
    <cellStyle name="Normal 13 102" xfId="12800" xr:uid="{00000000-0005-0000-0000-0000D9020000}"/>
    <cellStyle name="Normal 13 103" xfId="12849" xr:uid="{00000000-0005-0000-0000-0000DA020000}"/>
    <cellStyle name="Normal 13 104" xfId="14774" xr:uid="{00000000-0005-0000-0000-0000DB020000}"/>
    <cellStyle name="Normal 13 105" xfId="14608" xr:uid="{00000000-0005-0000-0000-0000DC020000}"/>
    <cellStyle name="Normal 13 106" xfId="12563" xr:uid="{00000000-0005-0000-0000-0000DD020000}"/>
    <cellStyle name="Normal 13 107" xfId="4725" xr:uid="{00000000-0005-0000-0000-0000DE020000}"/>
    <cellStyle name="Normal 13 108" xfId="5405" xr:uid="{00000000-0005-0000-0000-0000DF020000}"/>
    <cellStyle name="Normal 13 109" xfId="5458" xr:uid="{00000000-0005-0000-0000-0000E0020000}"/>
    <cellStyle name="Normal 13 11" xfId="20929" xr:uid="{00000000-0005-0000-0000-0000E1020000}"/>
    <cellStyle name="Normal 13 110" xfId="6309" xr:uid="{00000000-0005-0000-0000-0000E2020000}"/>
    <cellStyle name="Normal 13 111" xfId="5586" xr:uid="{00000000-0005-0000-0000-0000E3020000}"/>
    <cellStyle name="Normal 13 112" xfId="7013" xr:uid="{00000000-0005-0000-0000-0000E4020000}"/>
    <cellStyle name="Normal 13 113" xfId="6216" xr:uid="{00000000-0005-0000-0000-0000E5020000}"/>
    <cellStyle name="Normal 13 114" xfId="5840" xr:uid="{00000000-0005-0000-0000-0000E6020000}"/>
    <cellStyle name="Normal 13 115" xfId="7158" xr:uid="{00000000-0005-0000-0000-0000E7020000}"/>
    <cellStyle name="Normal 13 116" xfId="7200" xr:uid="{00000000-0005-0000-0000-0000E8020000}"/>
    <cellStyle name="Normal 13 117" xfId="6009" xr:uid="{00000000-0005-0000-0000-0000E9020000}"/>
    <cellStyle name="Normal 13 118" xfId="5866" xr:uid="{00000000-0005-0000-0000-0000EA020000}"/>
    <cellStyle name="Normal 13 119" xfId="6509" xr:uid="{00000000-0005-0000-0000-0000EB020000}"/>
    <cellStyle name="Normal 13 12" xfId="20928" xr:uid="{00000000-0005-0000-0000-0000EC020000}"/>
    <cellStyle name="Normal 13 120" xfId="5705" xr:uid="{00000000-0005-0000-0000-0000ED020000}"/>
    <cellStyle name="Normal 13 121" xfId="6287" xr:uid="{00000000-0005-0000-0000-0000EE020000}"/>
    <cellStyle name="Normal 13 122" xfId="7295" xr:uid="{00000000-0005-0000-0000-0000EF020000}"/>
    <cellStyle name="Normal 13 123" xfId="6006" xr:uid="{00000000-0005-0000-0000-0000F0020000}"/>
    <cellStyle name="Normal 13 124" xfId="6274" xr:uid="{00000000-0005-0000-0000-0000F1020000}"/>
    <cellStyle name="Normal 13 125" xfId="5663" xr:uid="{00000000-0005-0000-0000-0000F2020000}"/>
    <cellStyle name="Normal 13 126" xfId="6663" xr:uid="{00000000-0005-0000-0000-0000F3020000}"/>
    <cellStyle name="Normal 13 127" xfId="6539" xr:uid="{00000000-0005-0000-0000-0000F4020000}"/>
    <cellStyle name="Normal 13 128" xfId="6428" xr:uid="{00000000-0005-0000-0000-0000F5020000}"/>
    <cellStyle name="Normal 13 129" xfId="6426" xr:uid="{00000000-0005-0000-0000-0000F6020000}"/>
    <cellStyle name="Normal 13 13" xfId="20927" xr:uid="{00000000-0005-0000-0000-0000F7020000}"/>
    <cellStyle name="Normal 13 130" xfId="6103" xr:uid="{00000000-0005-0000-0000-0000F8020000}"/>
    <cellStyle name="Normal 13 131" xfId="5657" xr:uid="{00000000-0005-0000-0000-0000F9020000}"/>
    <cellStyle name="Normal 13 132" xfId="6244" xr:uid="{00000000-0005-0000-0000-0000FA020000}"/>
    <cellStyle name="Normal 13 133" xfId="7400" xr:uid="{00000000-0005-0000-0000-0000FB020000}"/>
    <cellStyle name="Normal 13 134" xfId="7523" xr:uid="{00000000-0005-0000-0000-0000FC020000}"/>
    <cellStyle name="Normal 13 135" xfId="5286" xr:uid="{00000000-0005-0000-0000-0000FD020000}"/>
    <cellStyle name="Normal 13 136" xfId="5273" xr:uid="{00000000-0005-0000-0000-0000FE020000}"/>
    <cellStyle name="Normal 13 137" xfId="7568" xr:uid="{00000000-0005-0000-0000-0000FF020000}"/>
    <cellStyle name="Normal 13 138" xfId="5304" xr:uid="{00000000-0005-0000-0000-000000030000}"/>
    <cellStyle name="Normal 13 139" xfId="7657" xr:uid="{00000000-0005-0000-0000-000001030000}"/>
    <cellStyle name="Normal 13 14" xfId="20926" xr:uid="{00000000-0005-0000-0000-000002030000}"/>
    <cellStyle name="Normal 13 140" xfId="8324" xr:uid="{00000000-0005-0000-0000-000003030000}"/>
    <cellStyle name="Normal 13 141" xfId="7966" xr:uid="{00000000-0005-0000-0000-000004030000}"/>
    <cellStyle name="Normal 13 142" xfId="7745" xr:uid="{00000000-0005-0000-0000-000005030000}"/>
    <cellStyle name="Normal 13 143" xfId="8981" xr:uid="{00000000-0005-0000-0000-000006030000}"/>
    <cellStyle name="Normal 13 144" xfId="8829" xr:uid="{00000000-0005-0000-0000-000007030000}"/>
    <cellStyle name="Normal 13 145" xfId="8199" xr:uid="{00000000-0005-0000-0000-000008030000}"/>
    <cellStyle name="Normal 13 146" xfId="8993" xr:uid="{00000000-0005-0000-0000-000009030000}"/>
    <cellStyle name="Normal 13 147" xfId="8906" xr:uid="{00000000-0005-0000-0000-00000A030000}"/>
    <cellStyle name="Normal 13 148" xfId="7885" xr:uid="{00000000-0005-0000-0000-00000B030000}"/>
    <cellStyle name="Normal 13 149" xfId="8361" xr:uid="{00000000-0005-0000-0000-00000C030000}"/>
    <cellStyle name="Normal 13 15" xfId="20925" xr:uid="{00000000-0005-0000-0000-00000D030000}"/>
    <cellStyle name="Normal 13 150" xfId="9065" xr:uid="{00000000-0005-0000-0000-00000E030000}"/>
    <cellStyle name="Normal 13 151" xfId="9417" xr:uid="{00000000-0005-0000-0000-00000F030000}"/>
    <cellStyle name="Normal 13 152" xfId="9119" xr:uid="{00000000-0005-0000-0000-000010030000}"/>
    <cellStyle name="Normal 13 153" xfId="9077" xr:uid="{00000000-0005-0000-0000-000011030000}"/>
    <cellStyle name="Normal 13 154" xfId="9337" xr:uid="{00000000-0005-0000-0000-000012030000}"/>
    <cellStyle name="Normal 13 155" xfId="9706" xr:uid="{00000000-0005-0000-0000-000013030000}"/>
    <cellStyle name="Normal 13 156" xfId="10203" xr:uid="{00000000-0005-0000-0000-000014030000}"/>
    <cellStyle name="Normal 13 157" xfId="10038" xr:uid="{00000000-0005-0000-0000-000015030000}"/>
    <cellStyle name="Normal 13 158" xfId="10560" xr:uid="{00000000-0005-0000-0000-000016030000}"/>
    <cellStyle name="Normal 13 159" xfId="10454" xr:uid="{00000000-0005-0000-0000-000017030000}"/>
    <cellStyle name="Normal 13 16" xfId="20924" xr:uid="{00000000-0005-0000-0000-000018030000}"/>
    <cellStyle name="Normal 13 160" xfId="10671" xr:uid="{00000000-0005-0000-0000-000019030000}"/>
    <cellStyle name="Normal 13 161" xfId="9868" xr:uid="{00000000-0005-0000-0000-00001A030000}"/>
    <cellStyle name="Normal 13 162" xfId="10338" xr:uid="{00000000-0005-0000-0000-00001B030000}"/>
    <cellStyle name="Normal 13 163" xfId="10765" xr:uid="{00000000-0005-0000-0000-00001C030000}"/>
    <cellStyle name="Normal 13 164" xfId="11193" xr:uid="{00000000-0005-0000-0000-00001D030000}"/>
    <cellStyle name="Normal 13 165" xfId="11064" xr:uid="{00000000-0005-0000-0000-00001E030000}"/>
    <cellStyle name="Normal 13 166" xfId="11556" xr:uid="{00000000-0005-0000-0000-00001F030000}"/>
    <cellStyle name="Normal 13 167" xfId="11364" xr:uid="{00000000-0005-0000-0000-000020030000}"/>
    <cellStyle name="Normal 13 168" xfId="11024" xr:uid="{00000000-0005-0000-0000-000021030000}"/>
    <cellStyle name="Normal 13 169" xfId="11578" xr:uid="{00000000-0005-0000-0000-000022030000}"/>
    <cellStyle name="Normal 13 17" xfId="20923" xr:uid="{00000000-0005-0000-0000-000023030000}"/>
    <cellStyle name="Normal 13 170" xfId="11659" xr:uid="{00000000-0005-0000-0000-000024030000}"/>
    <cellStyle name="Normal 13 171" xfId="12081" xr:uid="{00000000-0005-0000-0000-000025030000}"/>
    <cellStyle name="Normal 13 172" xfId="11864" xr:uid="{00000000-0005-0000-0000-000026030000}"/>
    <cellStyle name="Normal 13 173" xfId="11826" xr:uid="{00000000-0005-0000-0000-000027030000}"/>
    <cellStyle name="Normal 13 174" xfId="12148" xr:uid="{00000000-0005-0000-0000-000028030000}"/>
    <cellStyle name="Normal 13 175" xfId="3975" xr:uid="{00000000-0005-0000-0000-000029030000}"/>
    <cellStyle name="Normal 13 176" xfId="3609" xr:uid="{00000000-0005-0000-0000-00002A030000}"/>
    <cellStyle name="Normal 13 177" xfId="3846" xr:uid="{00000000-0005-0000-0000-00002B030000}"/>
    <cellStyle name="Normal 13 178" xfId="2788" xr:uid="{00000000-0005-0000-0000-00002C030000}"/>
    <cellStyle name="Normal 13 179" xfId="2125" xr:uid="{00000000-0005-0000-0000-00002D030000}"/>
    <cellStyle name="Normal 13 18" xfId="20922" xr:uid="{00000000-0005-0000-0000-00002E030000}"/>
    <cellStyle name="Normal 13 180" xfId="1738" xr:uid="{00000000-0005-0000-0000-00002F030000}"/>
    <cellStyle name="Normal 13 181" xfId="1977" xr:uid="{00000000-0005-0000-0000-000030030000}"/>
    <cellStyle name="Normal 13 182" xfId="1377" xr:uid="{00000000-0005-0000-0000-000031030000}"/>
    <cellStyle name="Normal 13 183" xfId="2641" xr:uid="{00000000-0005-0000-0000-000032030000}"/>
    <cellStyle name="Normal 13 184" xfId="567" xr:uid="{00000000-0005-0000-0000-000033030000}"/>
    <cellStyle name="Normal 13 185" xfId="216" xr:uid="{00000000-0005-0000-0000-000034030000}"/>
    <cellStyle name="Normal 13 186" xfId="21729" xr:uid="{00000000-0005-0000-0000-000035030000}"/>
    <cellStyle name="Normal 13 187" xfId="22061" xr:uid="{00000000-0005-0000-0000-000036030000}"/>
    <cellStyle name="Normal 13 188" xfId="22421" xr:uid="{00000000-0005-0000-0000-000037030000}"/>
    <cellStyle name="Normal 13 189" xfId="22622" xr:uid="{00000000-0005-0000-0000-000038030000}"/>
    <cellStyle name="Normal 13 19" xfId="20921" xr:uid="{00000000-0005-0000-0000-000039030000}"/>
    <cellStyle name="Normal 13 2" xfId="21127" xr:uid="{00000000-0005-0000-0000-00003A030000}"/>
    <cellStyle name="Normal 13 20" xfId="20920" xr:uid="{00000000-0005-0000-0000-00003B030000}"/>
    <cellStyle name="Normal 13 21" xfId="20919" xr:uid="{00000000-0005-0000-0000-00003C030000}"/>
    <cellStyle name="Normal 13 22" xfId="20918" xr:uid="{00000000-0005-0000-0000-00003D030000}"/>
    <cellStyle name="Normal 13 23" xfId="20917" xr:uid="{00000000-0005-0000-0000-00003E030000}"/>
    <cellStyle name="Normal 13 24" xfId="20916" xr:uid="{00000000-0005-0000-0000-00003F030000}"/>
    <cellStyle name="Normal 13 25" xfId="20915" xr:uid="{00000000-0005-0000-0000-000040030000}"/>
    <cellStyle name="Normal 13 26" xfId="20914" xr:uid="{00000000-0005-0000-0000-000041030000}"/>
    <cellStyle name="Normal 13 27" xfId="20913" xr:uid="{00000000-0005-0000-0000-000042030000}"/>
    <cellStyle name="Normal 13 28" xfId="18284" xr:uid="{00000000-0005-0000-0000-000043030000}"/>
    <cellStyle name="Normal 13 29" xfId="17806" xr:uid="{00000000-0005-0000-0000-000044030000}"/>
    <cellStyle name="Normal 13 3" xfId="21083" xr:uid="{00000000-0005-0000-0000-000045030000}"/>
    <cellStyle name="Normal 13 30" xfId="18107" xr:uid="{00000000-0005-0000-0000-000046030000}"/>
    <cellStyle name="Normal 13 31" xfId="17937" xr:uid="{00000000-0005-0000-0000-000047030000}"/>
    <cellStyle name="Normal 13 32" xfId="18012" xr:uid="{00000000-0005-0000-0000-000048030000}"/>
    <cellStyle name="Normal 13 33" xfId="17832" xr:uid="{00000000-0005-0000-0000-000049030000}"/>
    <cellStyle name="Normal 13 34" xfId="17632" xr:uid="{00000000-0005-0000-0000-00004A030000}"/>
    <cellStyle name="Normal 13 35" xfId="18015" xr:uid="{00000000-0005-0000-0000-00004B030000}"/>
    <cellStyle name="Normal 13 36" xfId="17783" xr:uid="{00000000-0005-0000-0000-00004C030000}"/>
    <cellStyle name="Normal 13 37" xfId="18136" xr:uid="{00000000-0005-0000-0000-00004D030000}"/>
    <cellStyle name="Normal 13 38" xfId="18127" xr:uid="{00000000-0005-0000-0000-00004E030000}"/>
    <cellStyle name="Normal 13 39" xfId="17524" xr:uid="{00000000-0005-0000-0000-00004F030000}"/>
    <cellStyle name="Normal 13 4" xfId="21074" xr:uid="{00000000-0005-0000-0000-000050030000}"/>
    <cellStyle name="Normal 13 40" xfId="17463" xr:uid="{00000000-0005-0000-0000-000051030000}"/>
    <cellStyle name="Normal 13 41" xfId="17411" xr:uid="{00000000-0005-0000-0000-000052030000}"/>
    <cellStyle name="Normal 13 42" xfId="16859" xr:uid="{00000000-0005-0000-0000-000053030000}"/>
    <cellStyle name="Normal 13 43" xfId="16845" xr:uid="{00000000-0005-0000-0000-000054030000}"/>
    <cellStyle name="Normal 13 44" xfId="16834" xr:uid="{00000000-0005-0000-0000-000055030000}"/>
    <cellStyle name="Normal 13 45" xfId="16825" xr:uid="{00000000-0005-0000-0000-000056030000}"/>
    <cellStyle name="Normal 13 46" xfId="16809" xr:uid="{00000000-0005-0000-0000-000057030000}"/>
    <cellStyle name="Normal 13 47" xfId="16798" xr:uid="{00000000-0005-0000-0000-000058030000}"/>
    <cellStyle name="Normal 13 48" xfId="16790" xr:uid="{00000000-0005-0000-0000-000059030000}"/>
    <cellStyle name="Normal 13 49" xfId="16782" xr:uid="{00000000-0005-0000-0000-00005A030000}"/>
    <cellStyle name="Normal 13 5" xfId="20912" xr:uid="{00000000-0005-0000-0000-00005B030000}"/>
    <cellStyle name="Normal 13 50" xfId="16775" xr:uid="{00000000-0005-0000-0000-00005C030000}"/>
    <cellStyle name="Normal 13 51" xfId="16771" xr:uid="{00000000-0005-0000-0000-00005D030000}"/>
    <cellStyle name="Normal 13 52" xfId="16765" xr:uid="{00000000-0005-0000-0000-00005E030000}"/>
    <cellStyle name="Normal 13 53" xfId="16783" xr:uid="{00000000-0005-0000-0000-00005F030000}"/>
    <cellStyle name="Normal 13 54" xfId="16757" xr:uid="{00000000-0005-0000-0000-000060030000}"/>
    <cellStyle name="Normal 13 55" xfId="16648" xr:uid="{00000000-0005-0000-0000-000061030000}"/>
    <cellStyle name="Normal 13 56" xfId="16611" xr:uid="{00000000-0005-0000-0000-000062030000}"/>
    <cellStyle name="Normal 13 57" xfId="16578" xr:uid="{00000000-0005-0000-0000-000063030000}"/>
    <cellStyle name="Normal 13 58" xfId="16546" xr:uid="{00000000-0005-0000-0000-000064030000}"/>
    <cellStyle name="Normal 13 59" xfId="16514" xr:uid="{00000000-0005-0000-0000-000065030000}"/>
    <cellStyle name="Normal 13 6" xfId="20911" xr:uid="{00000000-0005-0000-0000-000066030000}"/>
    <cellStyle name="Normal 13 60" xfId="16488" xr:uid="{00000000-0005-0000-0000-000067030000}"/>
    <cellStyle name="Normal 13 61" xfId="16460" xr:uid="{00000000-0005-0000-0000-000068030000}"/>
    <cellStyle name="Normal 13 62" xfId="16443" xr:uid="{00000000-0005-0000-0000-000069030000}"/>
    <cellStyle name="Normal 13 63" xfId="16428" xr:uid="{00000000-0005-0000-0000-00006A030000}"/>
    <cellStyle name="Normal 13 64" xfId="16360" xr:uid="{00000000-0005-0000-0000-00006B030000}"/>
    <cellStyle name="Normal 13 65" xfId="16347" xr:uid="{00000000-0005-0000-0000-00006C030000}"/>
    <cellStyle name="Normal 13 66" xfId="16296" xr:uid="{00000000-0005-0000-0000-00006D030000}"/>
    <cellStyle name="Normal 13 67" xfId="16217" xr:uid="{00000000-0005-0000-0000-00006E030000}"/>
    <cellStyle name="Normal 13 68" xfId="16264" xr:uid="{00000000-0005-0000-0000-00006F030000}"/>
    <cellStyle name="Normal 13 69" xfId="15948" xr:uid="{00000000-0005-0000-0000-000070030000}"/>
    <cellStyle name="Normal 13 7" xfId="20910" xr:uid="{00000000-0005-0000-0000-000071030000}"/>
    <cellStyle name="Normal 13 70" xfId="15938" xr:uid="{00000000-0005-0000-0000-000072030000}"/>
    <cellStyle name="Normal 13 71" xfId="15933" xr:uid="{00000000-0005-0000-0000-000073030000}"/>
    <cellStyle name="Normal 13 72" xfId="15924" xr:uid="{00000000-0005-0000-0000-000074030000}"/>
    <cellStyle name="Normal 13 73" xfId="15921" xr:uid="{00000000-0005-0000-0000-000075030000}"/>
    <cellStyle name="Normal 13 74" xfId="15915" xr:uid="{00000000-0005-0000-0000-000076030000}"/>
    <cellStyle name="Normal 13 75" xfId="15825" xr:uid="{00000000-0005-0000-0000-000077030000}"/>
    <cellStyle name="Normal 13 76" xfId="15794" xr:uid="{00000000-0005-0000-0000-000078030000}"/>
    <cellStyle name="Normal 13 77" xfId="15769" xr:uid="{00000000-0005-0000-0000-000079030000}"/>
    <cellStyle name="Normal 13 78" xfId="15758" xr:uid="{00000000-0005-0000-0000-00007A030000}"/>
    <cellStyle name="Normal 13 79" xfId="15662" xr:uid="{00000000-0005-0000-0000-00007B030000}"/>
    <cellStyle name="Normal 13 8" xfId="20909" xr:uid="{00000000-0005-0000-0000-00007C030000}"/>
    <cellStyle name="Normal 13 80" xfId="15634" xr:uid="{00000000-0005-0000-0000-00007D030000}"/>
    <cellStyle name="Normal 13 81" xfId="15576" xr:uid="{00000000-0005-0000-0000-00007E030000}"/>
    <cellStyle name="Normal 13 82" xfId="15548" xr:uid="{00000000-0005-0000-0000-00007F030000}"/>
    <cellStyle name="Normal 13 83" xfId="15506" xr:uid="{00000000-0005-0000-0000-000080030000}"/>
    <cellStyle name="Normal 13 84" xfId="15480" xr:uid="{00000000-0005-0000-0000-000081030000}"/>
    <cellStyle name="Normal 13 85" xfId="15224" xr:uid="{00000000-0005-0000-0000-000082030000}"/>
    <cellStyle name="Normal 13 86" xfId="15220" xr:uid="{00000000-0005-0000-0000-000083030000}"/>
    <cellStyle name="Normal 13 87" xfId="15218" xr:uid="{00000000-0005-0000-0000-000084030000}"/>
    <cellStyle name="Normal 13 88" xfId="15275" xr:uid="{00000000-0005-0000-0000-000085030000}"/>
    <cellStyle name="Normal 13 89" xfId="15124" xr:uid="{00000000-0005-0000-0000-000086030000}"/>
    <cellStyle name="Normal 13 9" xfId="20908" xr:uid="{00000000-0005-0000-0000-000087030000}"/>
    <cellStyle name="Normal 13 90" xfId="15049" xr:uid="{00000000-0005-0000-0000-000088030000}"/>
    <cellStyle name="Normal 13 91" xfId="15017" xr:uid="{00000000-0005-0000-0000-000089030000}"/>
    <cellStyle name="Normal 13 92" xfId="14983" xr:uid="{00000000-0005-0000-0000-00008A030000}"/>
    <cellStyle name="Normal 13 93" xfId="14495" xr:uid="{00000000-0005-0000-0000-00008B030000}"/>
    <cellStyle name="Normal 13 94" xfId="14455" xr:uid="{00000000-0005-0000-0000-00008C030000}"/>
    <cellStyle name="Normal 13 95" xfId="14100" xr:uid="{00000000-0005-0000-0000-00008D030000}"/>
    <cellStyle name="Normal 13 96" xfId="14416" xr:uid="{00000000-0005-0000-0000-00008E030000}"/>
    <cellStyle name="Normal 13 97" xfId="14434" xr:uid="{00000000-0005-0000-0000-00008F030000}"/>
    <cellStyle name="Normal 13 98" xfId="14018" xr:uid="{00000000-0005-0000-0000-000090030000}"/>
    <cellStyle name="Normal 13 99" xfId="12969" xr:uid="{00000000-0005-0000-0000-000091030000}"/>
    <cellStyle name="Normal 130" xfId="16440" xr:uid="{00000000-0005-0000-0000-000092030000}"/>
    <cellStyle name="Normal 131" xfId="16429" xr:uid="{00000000-0005-0000-0000-000093030000}"/>
    <cellStyle name="Normal 132" xfId="16357" xr:uid="{00000000-0005-0000-0000-000094030000}"/>
    <cellStyle name="Normal 133" xfId="16348" xr:uid="{00000000-0005-0000-0000-000095030000}"/>
    <cellStyle name="Normal 134" xfId="16297" xr:uid="{00000000-0005-0000-0000-000096030000}"/>
    <cellStyle name="Normal 134 10" xfId="14102" xr:uid="{00000000-0005-0000-0000-000097030000}"/>
    <cellStyle name="Normal 134 11" xfId="14884" xr:uid="{00000000-0005-0000-0000-000098030000}"/>
    <cellStyle name="Normal 134 12" xfId="4895" xr:uid="{00000000-0005-0000-0000-000099030000}"/>
    <cellStyle name="Normal 134 13" xfId="5171" xr:uid="{00000000-0005-0000-0000-00009A030000}"/>
    <cellStyle name="Normal 134 14" xfId="5086" xr:uid="{00000000-0005-0000-0000-00009B030000}"/>
    <cellStyle name="Normal 134 15" xfId="5172" xr:uid="{00000000-0005-0000-0000-00009C030000}"/>
    <cellStyle name="Normal 134 16" xfId="4983" xr:uid="{00000000-0005-0000-0000-00009D030000}"/>
    <cellStyle name="Normal 134 17" xfId="8411" xr:uid="{00000000-0005-0000-0000-00009E030000}"/>
    <cellStyle name="Normal 134 18" xfId="8389" xr:uid="{00000000-0005-0000-0000-00009F030000}"/>
    <cellStyle name="Normal 134 19" xfId="8768" xr:uid="{00000000-0005-0000-0000-0000A0030000}"/>
    <cellStyle name="Normal 134 2" xfId="15140" xr:uid="{00000000-0005-0000-0000-0000A1030000}"/>
    <cellStyle name="Normal 134 20" xfId="7960" xr:uid="{00000000-0005-0000-0000-0000A2030000}"/>
    <cellStyle name="Normal 134 21" xfId="8302" xr:uid="{00000000-0005-0000-0000-0000A3030000}"/>
    <cellStyle name="Normal 134 22" xfId="8087" xr:uid="{00000000-0005-0000-0000-0000A4030000}"/>
    <cellStyle name="Normal 134 23" xfId="8579" xr:uid="{00000000-0005-0000-0000-0000A5030000}"/>
    <cellStyle name="Normal 134 24" xfId="7820" xr:uid="{00000000-0005-0000-0000-0000A6030000}"/>
    <cellStyle name="Normal 134 25" xfId="7907" xr:uid="{00000000-0005-0000-0000-0000A7030000}"/>
    <cellStyle name="Normal 134 26" xfId="8114" xr:uid="{00000000-0005-0000-0000-0000A8030000}"/>
    <cellStyle name="Normal 134 27" xfId="8063" xr:uid="{00000000-0005-0000-0000-0000A9030000}"/>
    <cellStyle name="Normal 134 28" xfId="9362" xr:uid="{00000000-0005-0000-0000-0000AA030000}"/>
    <cellStyle name="Normal 134 29" xfId="9587" xr:uid="{00000000-0005-0000-0000-0000AB030000}"/>
    <cellStyle name="Normal 134 3" xfId="15076" xr:uid="{00000000-0005-0000-0000-0000AC030000}"/>
    <cellStyle name="Normal 134 30" xfId="9308" xr:uid="{00000000-0005-0000-0000-0000AD030000}"/>
    <cellStyle name="Normal 134 31" xfId="9346" xr:uid="{00000000-0005-0000-0000-0000AE030000}"/>
    <cellStyle name="Normal 134 32" xfId="9340" xr:uid="{00000000-0005-0000-0000-0000AF030000}"/>
    <cellStyle name="Normal 134 33" xfId="10085" xr:uid="{00000000-0005-0000-0000-0000B0030000}"/>
    <cellStyle name="Normal 134 34" xfId="10607" xr:uid="{00000000-0005-0000-0000-0000B1030000}"/>
    <cellStyle name="Normal 134 35" xfId="10267" xr:uid="{00000000-0005-0000-0000-0000B2030000}"/>
    <cellStyle name="Normal 134 36" xfId="9881" xr:uid="{00000000-0005-0000-0000-0000B3030000}"/>
    <cellStyle name="Normal 134 37" xfId="10547" xr:uid="{00000000-0005-0000-0000-0000B4030000}"/>
    <cellStyle name="Normal 134 38" xfId="10291" xr:uid="{00000000-0005-0000-0000-0000B5030000}"/>
    <cellStyle name="Normal 134 39" xfId="10715" xr:uid="{00000000-0005-0000-0000-0000B6030000}"/>
    <cellStyle name="Normal 134 4" xfId="15072" xr:uid="{00000000-0005-0000-0000-0000B7030000}"/>
    <cellStyle name="Normal 134 40" xfId="10285" xr:uid="{00000000-0005-0000-0000-0000B8030000}"/>
    <cellStyle name="Normal 134 41" xfId="11134" xr:uid="{00000000-0005-0000-0000-0000B9030000}"/>
    <cellStyle name="Normal 134 42" xfId="11342" xr:uid="{00000000-0005-0000-0000-0000BA030000}"/>
    <cellStyle name="Normal 134 43" xfId="11388" xr:uid="{00000000-0005-0000-0000-0000BB030000}"/>
    <cellStyle name="Normal 134 44" xfId="11513" xr:uid="{00000000-0005-0000-0000-0000BC030000}"/>
    <cellStyle name="Normal 134 45" xfId="10855" xr:uid="{00000000-0005-0000-0000-0000BD030000}"/>
    <cellStyle name="Normal 134 46" xfId="10816" xr:uid="{00000000-0005-0000-0000-0000BE030000}"/>
    <cellStyle name="Normal 134 47" xfId="11395" xr:uid="{00000000-0005-0000-0000-0000BF030000}"/>
    <cellStyle name="Normal 134 48" xfId="11835" xr:uid="{00000000-0005-0000-0000-0000C0030000}"/>
    <cellStyle name="Normal 134 49" xfId="12139" xr:uid="{00000000-0005-0000-0000-0000C1030000}"/>
    <cellStyle name="Normal 134 5" xfId="14620" xr:uid="{00000000-0005-0000-0000-0000C2030000}"/>
    <cellStyle name="Normal 134 50" xfId="11931" xr:uid="{00000000-0005-0000-0000-0000C3030000}"/>
    <cellStyle name="Normal 134 51" xfId="11769" xr:uid="{00000000-0005-0000-0000-0000C4030000}"/>
    <cellStyle name="Normal 134 52" xfId="4123" xr:uid="{00000000-0005-0000-0000-0000C5030000}"/>
    <cellStyle name="Normal 134 53" xfId="3800" xr:uid="{00000000-0005-0000-0000-0000C6030000}"/>
    <cellStyle name="Normal 134 54" xfId="3804" xr:uid="{00000000-0005-0000-0000-0000C7030000}"/>
    <cellStyle name="Normal 134 55" xfId="2232" xr:uid="{00000000-0005-0000-0000-0000C8030000}"/>
    <cellStyle name="Normal 134 56" xfId="2213" xr:uid="{00000000-0005-0000-0000-0000C9030000}"/>
    <cellStyle name="Normal 134 57" xfId="598" xr:uid="{00000000-0005-0000-0000-0000CA030000}"/>
    <cellStyle name="Normal 134 58" xfId="701" xr:uid="{00000000-0005-0000-0000-0000CB030000}"/>
    <cellStyle name="Normal 134 59" xfId="1711" xr:uid="{00000000-0005-0000-0000-0000CC030000}"/>
    <cellStyle name="Normal 134 6" xfId="14584" xr:uid="{00000000-0005-0000-0000-0000CD030000}"/>
    <cellStyle name="Normal 134 60" xfId="2582" xr:uid="{00000000-0005-0000-0000-0000CE030000}"/>
    <cellStyle name="Normal 134 61" xfId="1682" xr:uid="{00000000-0005-0000-0000-0000CF030000}"/>
    <cellStyle name="Normal 134 62" xfId="295" xr:uid="{00000000-0005-0000-0000-0000D0030000}"/>
    <cellStyle name="Normal 134 63" xfId="21650" xr:uid="{00000000-0005-0000-0000-0000D1030000}"/>
    <cellStyle name="Normal 134 64" xfId="21982" xr:uid="{00000000-0005-0000-0000-0000D2030000}"/>
    <cellStyle name="Normal 134 65" xfId="22342" xr:uid="{00000000-0005-0000-0000-0000D3030000}"/>
    <cellStyle name="Normal 134 66" xfId="22701" xr:uid="{00000000-0005-0000-0000-0000D4030000}"/>
    <cellStyle name="Normal 134 7" xfId="14157" xr:uid="{00000000-0005-0000-0000-0000D5030000}"/>
    <cellStyle name="Normal 134 8" xfId="14408" xr:uid="{00000000-0005-0000-0000-0000D6030000}"/>
    <cellStyle name="Normal 134 9" xfId="14122" xr:uid="{00000000-0005-0000-0000-0000D7030000}"/>
    <cellStyle name="Normal 135" xfId="16213" xr:uid="{00000000-0005-0000-0000-0000D8030000}"/>
    <cellStyle name="Normal 135 10" xfId="14188" xr:uid="{00000000-0005-0000-0000-0000D9030000}"/>
    <cellStyle name="Normal 135 11" xfId="14596" xr:uid="{00000000-0005-0000-0000-0000DA030000}"/>
    <cellStyle name="Normal 135 12" xfId="4897" xr:uid="{00000000-0005-0000-0000-0000DB030000}"/>
    <cellStyle name="Normal 135 13" xfId="5158" xr:uid="{00000000-0005-0000-0000-0000DC030000}"/>
    <cellStyle name="Normal 135 14" xfId="5226" xr:uid="{00000000-0005-0000-0000-0000DD030000}"/>
    <cellStyle name="Normal 135 15" xfId="5014" xr:uid="{00000000-0005-0000-0000-0000DE030000}"/>
    <cellStyle name="Normal 135 16" xfId="5036" xr:uid="{00000000-0005-0000-0000-0000DF030000}"/>
    <cellStyle name="Normal 135 17" xfId="8424" xr:uid="{00000000-0005-0000-0000-0000E0030000}"/>
    <cellStyle name="Normal 135 18" xfId="8796" xr:uid="{00000000-0005-0000-0000-0000E1030000}"/>
    <cellStyle name="Normal 135 19" xfId="7901" xr:uid="{00000000-0005-0000-0000-0000E2030000}"/>
    <cellStyle name="Normal 135 2" xfId="15138" xr:uid="{00000000-0005-0000-0000-0000E3030000}"/>
    <cellStyle name="Normal 135 20" xfId="7805" xr:uid="{00000000-0005-0000-0000-0000E4030000}"/>
    <cellStyle name="Normal 135 21" xfId="8632" xr:uid="{00000000-0005-0000-0000-0000E5030000}"/>
    <cellStyle name="Normal 135 22" xfId="8845" xr:uid="{00000000-0005-0000-0000-0000E6030000}"/>
    <cellStyle name="Normal 135 23" xfId="8304" xr:uid="{00000000-0005-0000-0000-0000E7030000}"/>
    <cellStyle name="Normal 135 24" xfId="8494" xr:uid="{00000000-0005-0000-0000-0000E8030000}"/>
    <cellStyle name="Normal 135 25" xfId="8830" xr:uid="{00000000-0005-0000-0000-0000E9030000}"/>
    <cellStyle name="Normal 135 26" xfId="7783" xr:uid="{00000000-0005-0000-0000-0000EA030000}"/>
    <cellStyle name="Normal 135 27" xfId="7702" xr:uid="{00000000-0005-0000-0000-0000EB030000}"/>
    <cellStyle name="Normal 135 28" xfId="9367" xr:uid="{00000000-0005-0000-0000-0000EC030000}"/>
    <cellStyle name="Normal 135 29" xfId="9191" xr:uid="{00000000-0005-0000-0000-0000ED030000}"/>
    <cellStyle name="Normal 135 3" xfId="15081" xr:uid="{00000000-0005-0000-0000-0000EE030000}"/>
    <cellStyle name="Normal 135 30" xfId="9165" xr:uid="{00000000-0005-0000-0000-0000EF030000}"/>
    <cellStyle name="Normal 135 31" xfId="9626" xr:uid="{00000000-0005-0000-0000-0000F0030000}"/>
    <cellStyle name="Normal 135 32" xfId="9203" xr:uid="{00000000-0005-0000-0000-0000F1030000}"/>
    <cellStyle name="Normal 135 33" xfId="10092" xr:uid="{00000000-0005-0000-0000-0000F2030000}"/>
    <cellStyle name="Normal 135 34" xfId="9792" xr:uid="{00000000-0005-0000-0000-0000F3030000}"/>
    <cellStyle name="Normal 135 35" xfId="10077" xr:uid="{00000000-0005-0000-0000-0000F4030000}"/>
    <cellStyle name="Normal 135 36" xfId="9763" xr:uid="{00000000-0005-0000-0000-0000F5030000}"/>
    <cellStyle name="Normal 135 37" xfId="9961" xr:uid="{00000000-0005-0000-0000-0000F6030000}"/>
    <cellStyle name="Normal 135 38" xfId="10051" xr:uid="{00000000-0005-0000-0000-0000F7030000}"/>
    <cellStyle name="Normal 135 39" xfId="10205" xr:uid="{00000000-0005-0000-0000-0000F8030000}"/>
    <cellStyle name="Normal 135 4" xfId="15428" xr:uid="{00000000-0005-0000-0000-0000F9030000}"/>
    <cellStyle name="Normal 135 40" xfId="10140" xr:uid="{00000000-0005-0000-0000-0000FA030000}"/>
    <cellStyle name="Normal 135 41" xfId="11145" xr:uid="{00000000-0005-0000-0000-0000FB030000}"/>
    <cellStyle name="Normal 135 42" xfId="11605" xr:uid="{00000000-0005-0000-0000-0000FC030000}"/>
    <cellStyle name="Normal 135 43" xfId="10843" xr:uid="{00000000-0005-0000-0000-0000FD030000}"/>
    <cellStyle name="Normal 135 44" xfId="11080" xr:uid="{00000000-0005-0000-0000-0000FE030000}"/>
    <cellStyle name="Normal 135 45" xfId="11048" xr:uid="{00000000-0005-0000-0000-0000FF030000}"/>
    <cellStyle name="Normal 135 46" xfId="10989" xr:uid="{00000000-0005-0000-0000-000000040000}"/>
    <cellStyle name="Normal 135 47" xfId="11079" xr:uid="{00000000-0005-0000-0000-000001040000}"/>
    <cellStyle name="Normal 135 48" xfId="11838" xr:uid="{00000000-0005-0000-0000-000002040000}"/>
    <cellStyle name="Normal 135 49" xfId="12083" xr:uid="{00000000-0005-0000-0000-000003040000}"/>
    <cellStyle name="Normal 135 5" xfId="14618" xr:uid="{00000000-0005-0000-0000-000004040000}"/>
    <cellStyle name="Normal 135 50" xfId="11957" xr:uid="{00000000-0005-0000-0000-000005040000}"/>
    <cellStyle name="Normal 135 51" xfId="11848" xr:uid="{00000000-0005-0000-0000-000006040000}"/>
    <cellStyle name="Normal 135 51 8" xfId="154" xr:uid="{00000000-0005-0000-0000-000007040000}"/>
    <cellStyle name="Normal 135 51 8 2" xfId="25300" xr:uid="{00000000-0005-0000-0000-000008040000}"/>
    <cellStyle name="Normal 135 51 8 2 2" xfId="28638" xr:uid="{00000000-0005-0000-0000-000009040000}"/>
    <cellStyle name="Normal 135 51 8 3" xfId="25552" xr:uid="{00000000-0005-0000-0000-00000A040000}"/>
    <cellStyle name="Normal 135 51 8 4" xfId="25787" xr:uid="{00000000-0005-0000-0000-00000B040000}"/>
    <cellStyle name="Normal 135 51 8 5" xfId="28238" xr:uid="{00000000-0005-0000-0000-00000C040000}"/>
    <cellStyle name="Normal 135 52" xfId="4125" xr:uid="{00000000-0005-0000-0000-00000D040000}"/>
    <cellStyle name="Normal 135 53" xfId="3802" xr:uid="{00000000-0005-0000-0000-00000E040000}"/>
    <cellStyle name="Normal 135 54" xfId="3890" xr:uid="{00000000-0005-0000-0000-00000F040000}"/>
    <cellStyle name="Normal 135 55" xfId="2219" xr:uid="{00000000-0005-0000-0000-000010040000}"/>
    <cellStyle name="Normal 135 56" xfId="2333" xr:uid="{00000000-0005-0000-0000-000011040000}"/>
    <cellStyle name="Normal 135 57" xfId="1734" xr:uid="{00000000-0005-0000-0000-000012040000}"/>
    <cellStyle name="Normal 135 58" xfId="1425" xr:uid="{00000000-0005-0000-0000-000013040000}"/>
    <cellStyle name="Normal 135 59" xfId="1328" xr:uid="{00000000-0005-0000-0000-000014040000}"/>
    <cellStyle name="Normal 135 6" xfId="14531" xr:uid="{00000000-0005-0000-0000-000015040000}"/>
    <cellStyle name="Normal 135 60" xfId="2295" xr:uid="{00000000-0005-0000-0000-000016040000}"/>
    <cellStyle name="Normal 135 61" xfId="994" xr:uid="{00000000-0005-0000-0000-000017040000}"/>
    <cellStyle name="Normal 135 62" xfId="297" xr:uid="{00000000-0005-0000-0000-000018040000}"/>
    <cellStyle name="Normal 135 63" xfId="21648" xr:uid="{00000000-0005-0000-0000-000019040000}"/>
    <cellStyle name="Normal 135 64" xfId="21980" xr:uid="{00000000-0005-0000-0000-00001A040000}"/>
    <cellStyle name="Normal 135 65" xfId="22340" xr:uid="{00000000-0005-0000-0000-00001B040000}"/>
    <cellStyle name="Normal 135 66" xfId="22703" xr:uid="{00000000-0005-0000-0000-00001C040000}"/>
    <cellStyle name="Normal 135 7" xfId="14152" xr:uid="{00000000-0005-0000-0000-00001D040000}"/>
    <cellStyle name="Normal 135 8" xfId="14248" xr:uid="{00000000-0005-0000-0000-00001E040000}"/>
    <cellStyle name="Normal 135 9" xfId="14390" xr:uid="{00000000-0005-0000-0000-00001F040000}"/>
    <cellStyle name="Normal 136" xfId="15919" xr:uid="{00000000-0005-0000-0000-000020040000}"/>
    <cellStyle name="Normal 137" xfId="15947" xr:uid="{00000000-0005-0000-0000-000021040000}"/>
    <cellStyle name="Normal 138" xfId="3948" xr:uid="{00000000-0005-0000-0000-000022040000}"/>
    <cellStyle name="Normal 138 10" xfId="1000" xr:uid="{00000000-0005-0000-0000-000023040000}"/>
    <cellStyle name="Normal 138 11" xfId="2665" xr:uid="{00000000-0005-0000-0000-000024040000}"/>
    <cellStyle name="Normal 138 12" xfId="444" xr:uid="{00000000-0005-0000-0000-000025040000}"/>
    <cellStyle name="Normal 138 13" xfId="21501" xr:uid="{00000000-0005-0000-0000-000026040000}"/>
    <cellStyle name="Normal 138 14" xfId="21833" xr:uid="{00000000-0005-0000-0000-000027040000}"/>
    <cellStyle name="Normal 138 15" xfId="22193" xr:uid="{00000000-0005-0000-0000-000028040000}"/>
    <cellStyle name="Normal 138 16" xfId="22850" xr:uid="{00000000-0005-0000-0000-000029040000}"/>
    <cellStyle name="Normal 138 2" xfId="10499" xr:uid="{00000000-0005-0000-0000-00002A040000}"/>
    <cellStyle name="Normal 138 2 2" xfId="23519" xr:uid="{00000000-0005-0000-0000-00002B040000}"/>
    <cellStyle name="Normal 138 2 2 2" xfId="29633" xr:uid="{00000000-0005-0000-0000-00002C040000}"/>
    <cellStyle name="Normal 138 2 3" xfId="23858" xr:uid="{00000000-0005-0000-0000-00002D040000}"/>
    <cellStyle name="Normal 138 2 4" xfId="26781" xr:uid="{00000000-0005-0000-0000-00002E040000}"/>
    <cellStyle name="Normal 138 2 5" xfId="27123" xr:uid="{00000000-0005-0000-0000-00002F040000}"/>
    <cellStyle name="Normal 138 3" xfId="4950" xr:uid="{00000000-0005-0000-0000-000030040000}"/>
    <cellStyle name="Normal 138 3 2" xfId="23920" xr:uid="{00000000-0005-0000-0000-000031040000}"/>
    <cellStyle name="Normal 138 3 2 2" xfId="29530" xr:uid="{00000000-0005-0000-0000-000032040000}"/>
    <cellStyle name="Normal 138 3 3" xfId="23255" xr:uid="{00000000-0005-0000-0000-000033040000}"/>
    <cellStyle name="Normal 138 3 4" xfId="26679" xr:uid="{00000000-0005-0000-0000-000034040000}"/>
    <cellStyle name="Normal 138 3 5" xfId="27225" xr:uid="{00000000-0005-0000-0000-000035040000}"/>
    <cellStyle name="Normal 138 4" xfId="3898" xr:uid="{00000000-0005-0000-0000-000036040000}"/>
    <cellStyle name="Normal 138 4 2" xfId="24309" xr:uid="{00000000-0005-0000-0000-000037040000}"/>
    <cellStyle name="Normal 138 4 2 2" xfId="29210" xr:uid="{00000000-0005-0000-0000-000038040000}"/>
    <cellStyle name="Normal 138 4 3" xfId="23303" xr:uid="{00000000-0005-0000-0000-000039040000}"/>
    <cellStyle name="Normal 138 4 4" xfId="26359" xr:uid="{00000000-0005-0000-0000-00003A040000}"/>
    <cellStyle name="Normal 138 4 5" xfId="27543" xr:uid="{00000000-0005-0000-0000-00003B040000}"/>
    <cellStyle name="Normal 138 5" xfId="744" xr:uid="{00000000-0005-0000-0000-00003C040000}"/>
    <cellStyle name="Normal 138 6" xfId="2245" xr:uid="{00000000-0005-0000-0000-00003D040000}"/>
    <cellStyle name="Normal 138 7" xfId="2544" xr:uid="{00000000-0005-0000-0000-00003E040000}"/>
    <cellStyle name="Normal 138 8" xfId="996" xr:uid="{00000000-0005-0000-0000-00003F040000}"/>
    <cellStyle name="Normal 138 9" xfId="1827" xr:uid="{00000000-0005-0000-0000-000040040000}"/>
    <cellStyle name="Normal 139" xfId="15929" xr:uid="{00000000-0005-0000-0000-000041040000}"/>
    <cellStyle name="Normal 14" xfId="21169" xr:uid="{00000000-0005-0000-0000-000042040000}"/>
    <cellStyle name="Normal 14 10" xfId="20907" xr:uid="{00000000-0005-0000-0000-000043040000}"/>
    <cellStyle name="Normal 14 100" xfId="14744" xr:uid="{00000000-0005-0000-0000-000044040000}"/>
    <cellStyle name="Normal 14 101" xfId="12900" xr:uid="{00000000-0005-0000-0000-000045040000}"/>
    <cellStyle name="Normal 14 102" xfId="14781" xr:uid="{00000000-0005-0000-0000-000046040000}"/>
    <cellStyle name="Normal 14 103" xfId="12768" xr:uid="{00000000-0005-0000-0000-000047040000}"/>
    <cellStyle name="Normal 14 104" xfId="12881" xr:uid="{00000000-0005-0000-0000-000048040000}"/>
    <cellStyle name="Normal 14 105" xfId="14609" xr:uid="{00000000-0005-0000-0000-000049040000}"/>
    <cellStyle name="Normal 14 106" xfId="12561" xr:uid="{00000000-0005-0000-0000-00004A040000}"/>
    <cellStyle name="Normal 14 107" xfId="4726" xr:uid="{00000000-0005-0000-0000-00004B040000}"/>
    <cellStyle name="Normal 14 108" xfId="5404" xr:uid="{00000000-0005-0000-0000-00004C040000}"/>
    <cellStyle name="Normal 14 109" xfId="5459" xr:uid="{00000000-0005-0000-0000-00004D040000}"/>
    <cellStyle name="Normal 14 11" xfId="20906" xr:uid="{00000000-0005-0000-0000-00004E040000}"/>
    <cellStyle name="Normal 14 110" xfId="6210" xr:uid="{00000000-0005-0000-0000-00004F040000}"/>
    <cellStyle name="Normal 14 111" xfId="6291" xr:uid="{00000000-0005-0000-0000-000050040000}"/>
    <cellStyle name="Normal 14 112" xfId="5513" xr:uid="{00000000-0005-0000-0000-000051040000}"/>
    <cellStyle name="Normal 14 113" xfId="5734" xr:uid="{00000000-0005-0000-0000-000052040000}"/>
    <cellStyle name="Normal 14 114" xfId="6810" xr:uid="{00000000-0005-0000-0000-000053040000}"/>
    <cellStyle name="Normal 14 115" xfId="7157" xr:uid="{00000000-0005-0000-0000-000054040000}"/>
    <cellStyle name="Normal 14 116" xfId="7199" xr:uid="{00000000-0005-0000-0000-000055040000}"/>
    <cellStyle name="Normal 14 117" xfId="5655" xr:uid="{00000000-0005-0000-0000-000056040000}"/>
    <cellStyle name="Normal 14 118" xfId="6870" xr:uid="{00000000-0005-0000-0000-000057040000}"/>
    <cellStyle name="Normal 14 119" xfId="6987" xr:uid="{00000000-0005-0000-0000-000058040000}"/>
    <cellStyle name="Normal 14 12" xfId="20905" xr:uid="{00000000-0005-0000-0000-000059040000}"/>
    <cellStyle name="Normal 14 120" xfId="6613" xr:uid="{00000000-0005-0000-0000-00005A040000}"/>
    <cellStyle name="Normal 14 121" xfId="6967" xr:uid="{00000000-0005-0000-0000-00005B040000}"/>
    <cellStyle name="Normal 14 122" xfId="7294" xr:uid="{00000000-0005-0000-0000-00005C040000}"/>
    <cellStyle name="Normal 14 123" xfId="5492" xr:uid="{00000000-0005-0000-0000-00005D040000}"/>
    <cellStyle name="Normal 14 124" xfId="5789" xr:uid="{00000000-0005-0000-0000-00005E040000}"/>
    <cellStyle name="Normal 14 125" xfId="5969" xr:uid="{00000000-0005-0000-0000-00005F040000}"/>
    <cellStyle name="Normal 14 126" xfId="7259" xr:uid="{00000000-0005-0000-0000-000060040000}"/>
    <cellStyle name="Normal 14 127" xfId="6919" xr:uid="{00000000-0005-0000-0000-000061040000}"/>
    <cellStyle name="Normal 14 128" xfId="5623" xr:uid="{00000000-0005-0000-0000-000062040000}"/>
    <cellStyle name="Normal 14 129" xfId="7067" xr:uid="{00000000-0005-0000-0000-000063040000}"/>
    <cellStyle name="Normal 14 13" xfId="20904" xr:uid="{00000000-0005-0000-0000-000064040000}"/>
    <cellStyle name="Normal 14 130" xfId="5913" xr:uid="{00000000-0005-0000-0000-000065040000}"/>
    <cellStyle name="Normal 14 131" xfId="5707" xr:uid="{00000000-0005-0000-0000-000066040000}"/>
    <cellStyle name="Normal 14 132" xfId="5845" xr:uid="{00000000-0005-0000-0000-000067040000}"/>
    <cellStyle name="Normal 14 133" xfId="7401" xr:uid="{00000000-0005-0000-0000-000068040000}"/>
    <cellStyle name="Normal 14 134" xfId="7519" xr:uid="{00000000-0005-0000-0000-000069040000}"/>
    <cellStyle name="Normal 14 135" xfId="5289" xr:uid="{00000000-0005-0000-0000-00006A040000}"/>
    <cellStyle name="Normal 14 136" xfId="7539" xr:uid="{00000000-0005-0000-0000-00006B040000}"/>
    <cellStyle name="Normal 14 137" xfId="7615" xr:uid="{00000000-0005-0000-0000-00006C040000}"/>
    <cellStyle name="Normal 14 138" xfId="5011" xr:uid="{00000000-0005-0000-0000-00006D040000}"/>
    <cellStyle name="Normal 14 139" xfId="7658" xr:uid="{00000000-0005-0000-0000-00006E040000}"/>
    <cellStyle name="Normal 14 14" xfId="20903" xr:uid="{00000000-0005-0000-0000-00006F040000}"/>
    <cellStyle name="Normal 14 140" xfId="8325" xr:uid="{00000000-0005-0000-0000-000070040000}"/>
    <cellStyle name="Normal 14 141" xfId="8580" xr:uid="{00000000-0005-0000-0000-000071040000}"/>
    <cellStyle name="Normal 14 142" xfId="7735" xr:uid="{00000000-0005-0000-0000-000072040000}"/>
    <cellStyle name="Normal 14 143" xfId="8007" xr:uid="{00000000-0005-0000-0000-000073040000}"/>
    <cellStyle name="Normal 14 144" xfId="8742" xr:uid="{00000000-0005-0000-0000-000074040000}"/>
    <cellStyle name="Normal 14 145" xfId="8446" xr:uid="{00000000-0005-0000-0000-000075040000}"/>
    <cellStyle name="Normal 14 146" xfId="8473" xr:uid="{00000000-0005-0000-0000-000076040000}"/>
    <cellStyle name="Normal 14 147" xfId="8893" xr:uid="{00000000-0005-0000-0000-000077040000}"/>
    <cellStyle name="Normal 14 148" xfId="8860" xr:uid="{00000000-0005-0000-0000-000078040000}"/>
    <cellStyle name="Normal 14 149" xfId="7751" xr:uid="{00000000-0005-0000-0000-000079040000}"/>
    <cellStyle name="Normal 14 15" xfId="20902" xr:uid="{00000000-0005-0000-0000-00007A040000}"/>
    <cellStyle name="Normal 14 150" xfId="9066" xr:uid="{00000000-0005-0000-0000-00007B040000}"/>
    <cellStyle name="Normal 14 151" xfId="9415" xr:uid="{00000000-0005-0000-0000-00007C040000}"/>
    <cellStyle name="Normal 14 152" xfId="9121" xr:uid="{00000000-0005-0000-0000-00007D040000}"/>
    <cellStyle name="Normal 14 153" xfId="9139" xr:uid="{00000000-0005-0000-0000-00007E040000}"/>
    <cellStyle name="Normal 14 154" xfId="9625" xr:uid="{00000000-0005-0000-0000-00007F040000}"/>
    <cellStyle name="Normal 14 155" xfId="9707" xr:uid="{00000000-0005-0000-0000-000080040000}"/>
    <cellStyle name="Normal 14 156" xfId="10208" xr:uid="{00000000-0005-0000-0000-000081040000}"/>
    <cellStyle name="Normal 14 157" xfId="10634" xr:uid="{00000000-0005-0000-0000-000082040000}"/>
    <cellStyle name="Normal 14 158" xfId="10122" xr:uid="{00000000-0005-0000-0000-000083040000}"/>
    <cellStyle name="Normal 14 159" xfId="9786" xr:uid="{00000000-0005-0000-0000-000084040000}"/>
    <cellStyle name="Normal 14 16" xfId="20901" xr:uid="{00000000-0005-0000-0000-000085040000}"/>
    <cellStyle name="Normal 14 160" xfId="10106" xr:uid="{00000000-0005-0000-0000-000086040000}"/>
    <cellStyle name="Normal 14 161" xfId="9727" xr:uid="{00000000-0005-0000-0000-000087040000}"/>
    <cellStyle name="Normal 14 162" xfId="10437" xr:uid="{00000000-0005-0000-0000-000088040000}"/>
    <cellStyle name="Normal 14 163" xfId="10766" xr:uid="{00000000-0005-0000-0000-000089040000}"/>
    <cellStyle name="Normal 14 164" xfId="11192" xr:uid="{00000000-0005-0000-0000-00008A040000}"/>
    <cellStyle name="Normal 14 165" xfId="11497" xr:uid="{00000000-0005-0000-0000-00008B040000}"/>
    <cellStyle name="Normal 14 166" xfId="11220" xr:uid="{00000000-0005-0000-0000-00008C040000}"/>
    <cellStyle name="Normal 14 167" xfId="11135" xr:uid="{00000000-0005-0000-0000-00008D040000}"/>
    <cellStyle name="Normal 14 168" xfId="11348" xr:uid="{00000000-0005-0000-0000-00008E040000}"/>
    <cellStyle name="Normal 14 169" xfId="10873" xr:uid="{00000000-0005-0000-0000-00008F040000}"/>
    <cellStyle name="Normal 14 17" xfId="20900" xr:uid="{00000000-0005-0000-0000-000090040000}"/>
    <cellStyle name="Normal 14 17 20" xfId="54" xr:uid="{00000000-0005-0000-0000-000091040000}"/>
    <cellStyle name="Normal 14 17 20 2" xfId="25213" xr:uid="{00000000-0005-0000-0000-000092040000}"/>
    <cellStyle name="Normal 14 17 20 2 2" xfId="28552" xr:uid="{00000000-0005-0000-0000-000093040000}"/>
    <cellStyle name="Normal 14 17 20 3" xfId="23328" xr:uid="{00000000-0005-0000-0000-000094040000}"/>
    <cellStyle name="Normal 14 17 20 4" xfId="25701" xr:uid="{00000000-0005-0000-0000-000095040000}"/>
    <cellStyle name="Normal 14 17 20 5" xfId="28152" xr:uid="{00000000-0005-0000-0000-000096040000}"/>
    <cellStyle name="Normal 14 17 55" xfId="25" xr:uid="{00000000-0005-0000-0000-000097040000}"/>
    <cellStyle name="Normal 14 17 55 2" xfId="25185" xr:uid="{00000000-0005-0000-0000-000098040000}"/>
    <cellStyle name="Normal 14 17 55 2 2" xfId="28524" xr:uid="{00000000-0005-0000-0000-000099040000}"/>
    <cellStyle name="Normal 14 17 55 3" xfId="23010" xr:uid="{00000000-0005-0000-0000-00009A040000}"/>
    <cellStyle name="Normal 14 17 55 4" xfId="25673" xr:uid="{00000000-0005-0000-0000-00009B040000}"/>
    <cellStyle name="Normal 14 17 55 5" xfId="28124" xr:uid="{00000000-0005-0000-0000-00009C040000}"/>
    <cellStyle name="Normal 14 170" xfId="11660" xr:uid="{00000000-0005-0000-0000-00009D040000}"/>
    <cellStyle name="Normal 14 171" xfId="12080" xr:uid="{00000000-0005-0000-0000-00009E040000}"/>
    <cellStyle name="Normal 14 172" xfId="11861" xr:uid="{00000000-0005-0000-0000-00009F040000}"/>
    <cellStyle name="Normal 14 173" xfId="11990" xr:uid="{00000000-0005-0000-0000-0000A0040000}"/>
    <cellStyle name="Normal 14 174" xfId="12149" xr:uid="{00000000-0005-0000-0000-0000A1040000}"/>
    <cellStyle name="Normal 14 175" xfId="3976" xr:uid="{00000000-0005-0000-0000-0000A2040000}"/>
    <cellStyle name="Normal 14 176" xfId="3610" xr:uid="{00000000-0005-0000-0000-0000A3040000}"/>
    <cellStyle name="Normal 14 177" xfId="3826" xr:uid="{00000000-0005-0000-0000-0000A4040000}"/>
    <cellStyle name="Normal 14 178" xfId="2787" xr:uid="{00000000-0005-0000-0000-0000A5040000}"/>
    <cellStyle name="Normal 14 179" xfId="2130" xr:uid="{00000000-0005-0000-0000-0000A6040000}"/>
    <cellStyle name="Normal 14 18" xfId="20899" xr:uid="{00000000-0005-0000-0000-0000A7040000}"/>
    <cellStyle name="Normal 14 18 22" xfId="145" xr:uid="{00000000-0005-0000-0000-0000A8040000}"/>
    <cellStyle name="Normal 14 18 59" xfId="123" xr:uid="{00000000-0005-0000-0000-0000A9040000}"/>
    <cellStyle name="Normal 14 18 59 2" xfId="25278" xr:uid="{00000000-0005-0000-0000-0000AA040000}"/>
    <cellStyle name="Normal 14 18 59 2 2" xfId="28616" xr:uid="{00000000-0005-0000-0000-0000AB040000}"/>
    <cellStyle name="Normal 14 18 59 3" xfId="22994" xr:uid="{00000000-0005-0000-0000-0000AC040000}"/>
    <cellStyle name="Normal 14 18 59 4" xfId="25765" xr:uid="{00000000-0005-0000-0000-0000AD040000}"/>
    <cellStyle name="Normal 14 18 59 5" xfId="28216" xr:uid="{00000000-0005-0000-0000-0000AE040000}"/>
    <cellStyle name="Normal 14 18 74" xfId="142" xr:uid="{00000000-0005-0000-0000-0000AF040000}"/>
    <cellStyle name="Normal 14 180" xfId="1732" xr:uid="{00000000-0005-0000-0000-0000B0040000}"/>
    <cellStyle name="Normal 14 181" xfId="1510" xr:uid="{00000000-0005-0000-0000-0000B1040000}"/>
    <cellStyle name="Normal 14 182" xfId="1279" xr:uid="{00000000-0005-0000-0000-0000B2040000}"/>
    <cellStyle name="Normal 14 183" xfId="1504" xr:uid="{00000000-0005-0000-0000-0000B3040000}"/>
    <cellStyle name="Normal 14 184" xfId="2477" xr:uid="{00000000-0005-0000-0000-0000B4040000}"/>
    <cellStyle name="Normal 14 185" xfId="217" xr:uid="{00000000-0005-0000-0000-0000B5040000}"/>
    <cellStyle name="Normal 14 186" xfId="21728" xr:uid="{00000000-0005-0000-0000-0000B6040000}"/>
    <cellStyle name="Normal 14 187" xfId="22060" xr:uid="{00000000-0005-0000-0000-0000B7040000}"/>
    <cellStyle name="Normal 14 188" xfId="22420" xr:uid="{00000000-0005-0000-0000-0000B8040000}"/>
    <cellStyle name="Normal 14 189" xfId="22623" xr:uid="{00000000-0005-0000-0000-0000B9040000}"/>
    <cellStyle name="Normal 14 19" xfId="20898" xr:uid="{00000000-0005-0000-0000-0000BA040000}"/>
    <cellStyle name="Normal 14 19 34" xfId="129" xr:uid="{00000000-0005-0000-0000-0000BB040000}"/>
    <cellStyle name="Normal 14 19 45" xfId="148" xr:uid="{00000000-0005-0000-0000-0000BC040000}"/>
    <cellStyle name="Normal 14 19 45 2" xfId="25294" xr:uid="{00000000-0005-0000-0000-0000BD040000}"/>
    <cellStyle name="Normal 14 19 45 2 2" xfId="28632" xr:uid="{00000000-0005-0000-0000-0000BE040000}"/>
    <cellStyle name="Normal 14 19 45 3" xfId="25546" xr:uid="{00000000-0005-0000-0000-0000BF040000}"/>
    <cellStyle name="Normal 14 19 45 4" xfId="25781" xr:uid="{00000000-0005-0000-0000-0000C0040000}"/>
    <cellStyle name="Normal 14 19 45 5" xfId="28232" xr:uid="{00000000-0005-0000-0000-0000C1040000}"/>
    <cellStyle name="Normal 14 19 68" xfId="152" xr:uid="{00000000-0005-0000-0000-0000C2040000}"/>
    <cellStyle name="Normal 14 19 68 2" xfId="25298" xr:uid="{00000000-0005-0000-0000-0000C3040000}"/>
    <cellStyle name="Normal 14 19 68 2 2" xfId="28636" xr:uid="{00000000-0005-0000-0000-0000C4040000}"/>
    <cellStyle name="Normal 14 19 68 3" xfId="25550" xr:uid="{00000000-0005-0000-0000-0000C5040000}"/>
    <cellStyle name="Normal 14 19 68 4" xfId="25785" xr:uid="{00000000-0005-0000-0000-0000C6040000}"/>
    <cellStyle name="Normal 14 19 68 5" xfId="28236" xr:uid="{00000000-0005-0000-0000-0000C7040000}"/>
    <cellStyle name="Normal 14 19 78" xfId="20" xr:uid="{00000000-0005-0000-0000-0000C8040000}"/>
    <cellStyle name="Normal 14 19 78 2" xfId="25180" xr:uid="{00000000-0005-0000-0000-0000C9040000}"/>
    <cellStyle name="Normal 14 19 78 2 2" xfId="28519" xr:uid="{00000000-0005-0000-0000-0000CA040000}"/>
    <cellStyle name="Normal 14 19 78 3" xfId="23158" xr:uid="{00000000-0005-0000-0000-0000CB040000}"/>
    <cellStyle name="Normal 14 19 78 4" xfId="25668" xr:uid="{00000000-0005-0000-0000-0000CC040000}"/>
    <cellStyle name="Normal 14 19 78 5" xfId="28119" xr:uid="{00000000-0005-0000-0000-0000CD040000}"/>
    <cellStyle name="Normal 14 2" xfId="21126" xr:uid="{00000000-0005-0000-0000-0000CE040000}"/>
    <cellStyle name="Normal 14 20" xfId="20897" xr:uid="{00000000-0005-0000-0000-0000CF040000}"/>
    <cellStyle name="Normal 14 20 22" xfId="135" xr:uid="{00000000-0005-0000-0000-0000D0040000}"/>
    <cellStyle name="Normal 14 20 22 2" xfId="25288" xr:uid="{00000000-0005-0000-0000-0000D1040000}"/>
    <cellStyle name="Normal 14 20 22 2 2" xfId="28626" xr:uid="{00000000-0005-0000-0000-0000D2040000}"/>
    <cellStyle name="Normal 14 20 22 3" xfId="22987" xr:uid="{00000000-0005-0000-0000-0000D3040000}"/>
    <cellStyle name="Normal 14 20 22 4" xfId="25775" xr:uid="{00000000-0005-0000-0000-0000D4040000}"/>
    <cellStyle name="Normal 14 20 22 5" xfId="28226" xr:uid="{00000000-0005-0000-0000-0000D5040000}"/>
    <cellStyle name="Normal 14 20 28" xfId="30" xr:uid="{00000000-0005-0000-0000-0000D6040000}"/>
    <cellStyle name="Normal 14 20 28 2" xfId="25189" xr:uid="{00000000-0005-0000-0000-0000D7040000}"/>
    <cellStyle name="Normal 14 20 28 2 2" xfId="28528" xr:uid="{00000000-0005-0000-0000-0000D8040000}"/>
    <cellStyle name="Normal 14 20 28 3" xfId="25100" xr:uid="{00000000-0005-0000-0000-0000D9040000}"/>
    <cellStyle name="Normal 14 20 28 4" xfId="25677" xr:uid="{00000000-0005-0000-0000-0000DA040000}"/>
    <cellStyle name="Normal 14 20 28 5" xfId="28128" xr:uid="{00000000-0005-0000-0000-0000DB040000}"/>
    <cellStyle name="Normal 14 20 66" xfId="83" xr:uid="{00000000-0005-0000-0000-0000DC040000}"/>
    <cellStyle name="Normal 14 20 66 2" xfId="25241" xr:uid="{00000000-0005-0000-0000-0000DD040000}"/>
    <cellStyle name="Normal 14 20 66 2 2" xfId="28580" xr:uid="{00000000-0005-0000-0000-0000DE040000}"/>
    <cellStyle name="Normal 14 20 66 3" xfId="25484" xr:uid="{00000000-0005-0000-0000-0000DF040000}"/>
    <cellStyle name="Normal 14 20 66 4" xfId="25729" xr:uid="{00000000-0005-0000-0000-0000E0040000}"/>
    <cellStyle name="Normal 14 20 66 5" xfId="28180" xr:uid="{00000000-0005-0000-0000-0000E1040000}"/>
    <cellStyle name="Normal 14 21" xfId="20896" xr:uid="{00000000-0005-0000-0000-0000E2040000}"/>
    <cellStyle name="Normal 14 21 16" xfId="12" xr:uid="{00000000-0005-0000-0000-0000E3040000}"/>
    <cellStyle name="Normal 14 21 16 2" xfId="25172" xr:uid="{00000000-0005-0000-0000-0000E4040000}"/>
    <cellStyle name="Normal 14 21 16 2 2" xfId="28511" xr:uid="{00000000-0005-0000-0000-0000E5040000}"/>
    <cellStyle name="Normal 14 21 16 3" xfId="23904" xr:uid="{00000000-0005-0000-0000-0000E6040000}"/>
    <cellStyle name="Normal 14 21 16 4" xfId="25660" xr:uid="{00000000-0005-0000-0000-0000E7040000}"/>
    <cellStyle name="Normal 14 21 16 5" xfId="28111" xr:uid="{00000000-0005-0000-0000-0000E8040000}"/>
    <cellStyle name="Normal 14 21 76" xfId="70" xr:uid="{00000000-0005-0000-0000-0000E9040000}"/>
    <cellStyle name="Normal 14 21 76 2" xfId="25228" xr:uid="{00000000-0005-0000-0000-0000EA040000}"/>
    <cellStyle name="Normal 14 21 76 2 2" xfId="28567" xr:uid="{00000000-0005-0000-0000-0000EB040000}"/>
    <cellStyle name="Normal 14 21 76 3" xfId="25338" xr:uid="{00000000-0005-0000-0000-0000EC040000}"/>
    <cellStyle name="Normal 14 21 76 4" xfId="25716" xr:uid="{00000000-0005-0000-0000-0000ED040000}"/>
    <cellStyle name="Normal 14 21 76 5" xfId="28167" xr:uid="{00000000-0005-0000-0000-0000EE040000}"/>
    <cellStyle name="Normal 14 22" xfId="20895" xr:uid="{00000000-0005-0000-0000-0000EF040000}"/>
    <cellStyle name="Normal 14 22 73" xfId="132" xr:uid="{00000000-0005-0000-0000-0000F0040000}"/>
    <cellStyle name="Normal 14 22 73 2" xfId="25285" xr:uid="{00000000-0005-0000-0000-0000F1040000}"/>
    <cellStyle name="Normal 14 22 73 2 2" xfId="28623" xr:uid="{00000000-0005-0000-0000-0000F2040000}"/>
    <cellStyle name="Normal 14 22 73 3" xfId="22990" xr:uid="{00000000-0005-0000-0000-0000F3040000}"/>
    <cellStyle name="Normal 14 22 73 4" xfId="25772" xr:uid="{00000000-0005-0000-0000-0000F4040000}"/>
    <cellStyle name="Normal 14 22 73 5" xfId="28223" xr:uid="{00000000-0005-0000-0000-0000F5040000}"/>
    <cellStyle name="Normal 14 23" xfId="20894" xr:uid="{00000000-0005-0000-0000-0000F6040000}"/>
    <cellStyle name="Normal 14 23 35" xfId="106" xr:uid="{00000000-0005-0000-0000-0000F7040000}"/>
    <cellStyle name="Normal 14 23 35 2" xfId="25261" xr:uid="{00000000-0005-0000-0000-0000F8040000}"/>
    <cellStyle name="Normal 14 23 35 2 2" xfId="28599" xr:uid="{00000000-0005-0000-0000-0000F9040000}"/>
    <cellStyle name="Normal 14 23 35 3" xfId="25145" xr:uid="{00000000-0005-0000-0000-0000FA040000}"/>
    <cellStyle name="Normal 14 23 35 4" xfId="25748" xr:uid="{00000000-0005-0000-0000-0000FB040000}"/>
    <cellStyle name="Normal 14 23 35 5" xfId="28199" xr:uid="{00000000-0005-0000-0000-0000FC040000}"/>
    <cellStyle name="Normal 14 23 43" xfId="62" xr:uid="{00000000-0005-0000-0000-0000FD040000}"/>
    <cellStyle name="Normal 14 23 43 2" xfId="25221" xr:uid="{00000000-0005-0000-0000-0000FE040000}"/>
    <cellStyle name="Normal 14 23 43 2 2" xfId="28560" xr:uid="{00000000-0005-0000-0000-0000FF040000}"/>
    <cellStyle name="Normal 14 23 43 3" xfId="25098" xr:uid="{00000000-0005-0000-0000-000000050000}"/>
    <cellStyle name="Normal 14 23 43 4" xfId="25709" xr:uid="{00000000-0005-0000-0000-000001050000}"/>
    <cellStyle name="Normal 14 23 43 5" xfId="28160" xr:uid="{00000000-0005-0000-0000-000002050000}"/>
    <cellStyle name="Normal 14 24" xfId="20893" xr:uid="{00000000-0005-0000-0000-000003050000}"/>
    <cellStyle name="Normal 14 24 19" xfId="78" xr:uid="{00000000-0005-0000-0000-000004050000}"/>
    <cellStyle name="Normal 14 24 19 2" xfId="25236" xr:uid="{00000000-0005-0000-0000-000005050000}"/>
    <cellStyle name="Normal 14 24 19 2 2" xfId="28575" xr:uid="{00000000-0005-0000-0000-000006050000}"/>
    <cellStyle name="Normal 14 24 19 3" xfId="25060" xr:uid="{00000000-0005-0000-0000-000007050000}"/>
    <cellStyle name="Normal 14 24 19 4" xfId="25724" xr:uid="{00000000-0005-0000-0000-000008050000}"/>
    <cellStyle name="Normal 14 24 19 5" xfId="28175" xr:uid="{00000000-0005-0000-0000-000009050000}"/>
    <cellStyle name="Normal 14 24 27" xfId="49" xr:uid="{00000000-0005-0000-0000-00000A050000}"/>
    <cellStyle name="Normal 14 24 27 2" xfId="25208" xr:uid="{00000000-0005-0000-0000-00000B050000}"/>
    <cellStyle name="Normal 14 24 27 2 2" xfId="28547" xr:uid="{00000000-0005-0000-0000-00000C050000}"/>
    <cellStyle name="Normal 14 24 27 3" xfId="23332" xr:uid="{00000000-0005-0000-0000-00000D050000}"/>
    <cellStyle name="Normal 14 24 27 4" xfId="25696" xr:uid="{00000000-0005-0000-0000-00000E050000}"/>
    <cellStyle name="Normal 14 24 27 5" xfId="28147" xr:uid="{00000000-0005-0000-0000-00000F050000}"/>
    <cellStyle name="Normal 14 25" xfId="20892" xr:uid="{00000000-0005-0000-0000-000010050000}"/>
    <cellStyle name="Normal 14 25 35" xfId="4165" xr:uid="{00000000-0005-0000-0000-000011050000}"/>
    <cellStyle name="Normal 14 25 35 2" xfId="25346" xr:uid="{00000000-0005-0000-0000-000012050000}"/>
    <cellStyle name="Normal 14 25 35 2 2" xfId="29217" xr:uid="{00000000-0005-0000-0000-000013050000}"/>
    <cellStyle name="Normal 14 25 35 3" xfId="25581" xr:uid="{00000000-0005-0000-0000-000014050000}"/>
    <cellStyle name="Normal 14 25 35 4" xfId="26366" xr:uid="{00000000-0005-0000-0000-000015050000}"/>
    <cellStyle name="Normal 14 25 35 5" xfId="28267" xr:uid="{00000000-0005-0000-0000-000016050000}"/>
    <cellStyle name="Normal 14 25 36" xfId="181" xr:uid="{00000000-0005-0000-0000-000017050000}"/>
    <cellStyle name="Normal 14 25 36 2" xfId="25323" xr:uid="{00000000-0005-0000-0000-000018050000}"/>
    <cellStyle name="Normal 14 25 36 2 2" xfId="28661" xr:uid="{00000000-0005-0000-0000-000019050000}"/>
    <cellStyle name="Normal 14 25 36 3" xfId="25575" xr:uid="{00000000-0005-0000-0000-00001A050000}"/>
    <cellStyle name="Normal 14 25 36 4" xfId="25810" xr:uid="{00000000-0005-0000-0000-00001B050000}"/>
    <cellStyle name="Normal 14 25 36 5" xfId="28261" xr:uid="{00000000-0005-0000-0000-00001C050000}"/>
    <cellStyle name="Normal 14 25 70" xfId="155" xr:uid="{00000000-0005-0000-0000-00001D050000}"/>
    <cellStyle name="Normal 14 25 70 2" xfId="25301" xr:uid="{00000000-0005-0000-0000-00001E050000}"/>
    <cellStyle name="Normal 14 25 70 2 2" xfId="28639" xr:uid="{00000000-0005-0000-0000-00001F050000}"/>
    <cellStyle name="Normal 14 25 70 3" xfId="25553" xr:uid="{00000000-0005-0000-0000-000020050000}"/>
    <cellStyle name="Normal 14 25 70 4" xfId="25788" xr:uid="{00000000-0005-0000-0000-000021050000}"/>
    <cellStyle name="Normal 14 25 70 5" xfId="28239" xr:uid="{00000000-0005-0000-0000-000022050000}"/>
    <cellStyle name="Normal 14 26" xfId="20891" xr:uid="{00000000-0005-0000-0000-000023050000}"/>
    <cellStyle name="Normal 14 27" xfId="20890" xr:uid="{00000000-0005-0000-0000-000024050000}"/>
    <cellStyle name="Normal 14 27 68" xfId="110" xr:uid="{00000000-0005-0000-0000-000025050000}"/>
    <cellStyle name="Normal 14 27 68 2" xfId="25265" xr:uid="{00000000-0005-0000-0000-000026050000}"/>
    <cellStyle name="Normal 14 27 68 2 2" xfId="28603" xr:uid="{00000000-0005-0000-0000-000027050000}"/>
    <cellStyle name="Normal 14 27 68 3" xfId="25138" xr:uid="{00000000-0005-0000-0000-000028050000}"/>
    <cellStyle name="Normal 14 27 68 4" xfId="25752" xr:uid="{00000000-0005-0000-0000-000029050000}"/>
    <cellStyle name="Normal 14 27 68 5" xfId="28203" xr:uid="{00000000-0005-0000-0000-00002A050000}"/>
    <cellStyle name="Normal 14 28" xfId="18283" xr:uid="{00000000-0005-0000-0000-00002B050000}"/>
    <cellStyle name="Normal 14 29" xfId="17807" xr:uid="{00000000-0005-0000-0000-00002C050000}"/>
    <cellStyle name="Normal 14 3" xfId="21082" xr:uid="{00000000-0005-0000-0000-00002D050000}"/>
    <cellStyle name="Normal 14 3 57" xfId="107" xr:uid="{00000000-0005-0000-0000-00002E050000}"/>
    <cellStyle name="Normal 14 3 57 2" xfId="25262" xr:uid="{00000000-0005-0000-0000-00002F050000}"/>
    <cellStyle name="Normal 14 3 57 2 2" xfId="28600" xr:uid="{00000000-0005-0000-0000-000030050000}"/>
    <cellStyle name="Normal 14 3 57 3" xfId="23002" xr:uid="{00000000-0005-0000-0000-000031050000}"/>
    <cellStyle name="Normal 14 3 57 4" xfId="25749" xr:uid="{00000000-0005-0000-0000-000032050000}"/>
    <cellStyle name="Normal 14 3 57 5" xfId="28200" xr:uid="{00000000-0005-0000-0000-000033050000}"/>
    <cellStyle name="Normal 14 30" xfId="17742" xr:uid="{00000000-0005-0000-0000-000034050000}"/>
    <cellStyle name="Normal 14 31" xfId="18268" xr:uid="{00000000-0005-0000-0000-000035050000}"/>
    <cellStyle name="Normal 14 32" xfId="17917" xr:uid="{00000000-0005-0000-0000-000036050000}"/>
    <cellStyle name="Normal 14 33" xfId="18025" xr:uid="{00000000-0005-0000-0000-000037050000}"/>
    <cellStyle name="Normal 14 34" xfId="18143" xr:uid="{00000000-0005-0000-0000-000038050000}"/>
    <cellStyle name="Normal 14 35" xfId="18016" xr:uid="{00000000-0005-0000-0000-000039050000}"/>
    <cellStyle name="Normal 14 36" xfId="18069" xr:uid="{00000000-0005-0000-0000-00003A050000}"/>
    <cellStyle name="Normal 14 37" xfId="18241" xr:uid="{00000000-0005-0000-0000-00003B050000}"/>
    <cellStyle name="Normal 14 38" xfId="17677" xr:uid="{00000000-0005-0000-0000-00003C050000}"/>
    <cellStyle name="Normal 14 39" xfId="17523" xr:uid="{00000000-0005-0000-0000-00003D050000}"/>
    <cellStyle name="Normal 14 4" xfId="21073" xr:uid="{00000000-0005-0000-0000-00003E050000}"/>
    <cellStyle name="Normal 14 4 21" xfId="58" xr:uid="{00000000-0005-0000-0000-00003F050000}"/>
    <cellStyle name="Normal 14 4 21 2" xfId="25217" xr:uid="{00000000-0005-0000-0000-000040050000}"/>
    <cellStyle name="Normal 14 4 21 2 2" xfId="28556" xr:uid="{00000000-0005-0000-0000-000041050000}"/>
    <cellStyle name="Normal 14 4 21 3" xfId="22980" xr:uid="{00000000-0005-0000-0000-000042050000}"/>
    <cellStyle name="Normal 14 4 21 4" xfId="25705" xr:uid="{00000000-0005-0000-0000-000043050000}"/>
    <cellStyle name="Normal 14 4 21 5" xfId="28156" xr:uid="{00000000-0005-0000-0000-000044050000}"/>
    <cellStyle name="Normal 14 4 32" xfId="11" xr:uid="{00000000-0005-0000-0000-000045050000}"/>
    <cellStyle name="Normal 14 4 32 2" xfId="25171" xr:uid="{00000000-0005-0000-0000-000046050000}"/>
    <cellStyle name="Normal 14 4 32 2 2" xfId="28510" xr:uid="{00000000-0005-0000-0000-000047050000}"/>
    <cellStyle name="Normal 14 4 32 3" xfId="23870" xr:uid="{00000000-0005-0000-0000-000048050000}"/>
    <cellStyle name="Normal 14 4 32 4" xfId="25659" xr:uid="{00000000-0005-0000-0000-000049050000}"/>
    <cellStyle name="Normal 14 4 32 5" xfId="28110" xr:uid="{00000000-0005-0000-0000-00004A050000}"/>
    <cellStyle name="Normal 14 4 50" xfId="133" xr:uid="{00000000-0005-0000-0000-00004B050000}"/>
    <cellStyle name="Normal 14 4 50 2" xfId="25286" xr:uid="{00000000-0005-0000-0000-00004C050000}"/>
    <cellStyle name="Normal 14 4 50 2 2" xfId="28624" xr:uid="{00000000-0005-0000-0000-00004D050000}"/>
    <cellStyle name="Normal 14 4 50 3" xfId="22989" xr:uid="{00000000-0005-0000-0000-00004E050000}"/>
    <cellStyle name="Normal 14 4 50 4" xfId="25773" xr:uid="{00000000-0005-0000-0000-00004F050000}"/>
    <cellStyle name="Normal 14 4 50 5" xfId="28224" xr:uid="{00000000-0005-0000-0000-000050050000}"/>
    <cellStyle name="Normal 14 4 54" xfId="64" xr:uid="{00000000-0005-0000-0000-000051050000}"/>
    <cellStyle name="Normal 14 4 72" xfId="22" xr:uid="{00000000-0005-0000-0000-000052050000}"/>
    <cellStyle name="Normal 14 4 72 2" xfId="25182" xr:uid="{00000000-0005-0000-0000-000053050000}"/>
    <cellStyle name="Normal 14 4 72 2 2" xfId="28521" xr:uid="{00000000-0005-0000-0000-000054050000}"/>
    <cellStyle name="Normal 14 4 72 3" xfId="23084" xr:uid="{00000000-0005-0000-0000-000055050000}"/>
    <cellStyle name="Normal 14 4 72 4" xfId="25670" xr:uid="{00000000-0005-0000-0000-000056050000}"/>
    <cellStyle name="Normal 14 4 72 5" xfId="28121" xr:uid="{00000000-0005-0000-0000-000057050000}"/>
    <cellStyle name="Normal 14 40" xfId="17462" xr:uid="{00000000-0005-0000-0000-000058050000}"/>
    <cellStyle name="Normal 14 41" xfId="17402" xr:uid="{00000000-0005-0000-0000-000059050000}"/>
    <cellStyle name="Normal 14 42" xfId="16866" xr:uid="{00000000-0005-0000-0000-00005A050000}"/>
    <cellStyle name="Normal 14 43" xfId="16851" xr:uid="{00000000-0005-0000-0000-00005B050000}"/>
    <cellStyle name="Normal 14 44" xfId="16841" xr:uid="{00000000-0005-0000-0000-00005C050000}"/>
    <cellStyle name="Normal 14 45" xfId="16844" xr:uid="{00000000-0005-0000-0000-00005D050000}"/>
    <cellStyle name="Normal 14 46" xfId="16814" xr:uid="{00000000-0005-0000-0000-00005E050000}"/>
    <cellStyle name="Normal 14 47" xfId="16803" xr:uid="{00000000-0005-0000-0000-00005F050000}"/>
    <cellStyle name="Normal 14 48" xfId="16794" xr:uid="{00000000-0005-0000-0000-000060050000}"/>
    <cellStyle name="Normal 14 49" xfId="16785" xr:uid="{00000000-0005-0000-0000-000061050000}"/>
    <cellStyle name="Normal 14 5" xfId="20889" xr:uid="{00000000-0005-0000-0000-000062050000}"/>
    <cellStyle name="Normal 14 5 27" xfId="9" xr:uid="{00000000-0005-0000-0000-000063050000}"/>
    <cellStyle name="Normal 14 5 27 2" xfId="25169" xr:uid="{00000000-0005-0000-0000-000064050000}"/>
    <cellStyle name="Normal 14 5 27 2 2" xfId="28508" xr:uid="{00000000-0005-0000-0000-000065050000}"/>
    <cellStyle name="Normal 14 5 27 3" xfId="23893" xr:uid="{00000000-0005-0000-0000-000066050000}"/>
    <cellStyle name="Normal 14 5 27 4" xfId="25657" xr:uid="{00000000-0005-0000-0000-000067050000}"/>
    <cellStyle name="Normal 14 5 27 5" xfId="28108" xr:uid="{00000000-0005-0000-0000-000068050000}"/>
    <cellStyle name="Normal 14 5 29" xfId="45" xr:uid="{00000000-0005-0000-0000-000069050000}"/>
    <cellStyle name="Normal 14 5 29 2" xfId="25204" xr:uid="{00000000-0005-0000-0000-00006A050000}"/>
    <cellStyle name="Normal 14 5 29 2 2" xfId="28543" xr:uid="{00000000-0005-0000-0000-00006B050000}"/>
    <cellStyle name="Normal 14 5 29 3" xfId="23336" xr:uid="{00000000-0005-0000-0000-00006C050000}"/>
    <cellStyle name="Normal 14 5 29 4" xfId="25692" xr:uid="{00000000-0005-0000-0000-00006D050000}"/>
    <cellStyle name="Normal 14 5 29 5" xfId="28143" xr:uid="{00000000-0005-0000-0000-00006E050000}"/>
    <cellStyle name="Normal 14 50" xfId="16777" xr:uid="{00000000-0005-0000-0000-00006F050000}"/>
    <cellStyle name="Normal 14 51" xfId="16772" xr:uid="{00000000-0005-0000-0000-000070050000}"/>
    <cellStyle name="Normal 14 52" xfId="16767" xr:uid="{00000000-0005-0000-0000-000071050000}"/>
    <cellStyle name="Normal 14 53" xfId="16786" xr:uid="{00000000-0005-0000-0000-000072050000}"/>
    <cellStyle name="Normal 14 54" xfId="16754" xr:uid="{00000000-0005-0000-0000-000073050000}"/>
    <cellStyle name="Normal 14 55" xfId="16650" xr:uid="{00000000-0005-0000-0000-000074050000}"/>
    <cellStyle name="Normal 14 56" xfId="16612" xr:uid="{00000000-0005-0000-0000-000075050000}"/>
    <cellStyle name="Normal 14 57" xfId="16579" xr:uid="{00000000-0005-0000-0000-000076050000}"/>
    <cellStyle name="Normal 14 58" xfId="16547" xr:uid="{00000000-0005-0000-0000-000077050000}"/>
    <cellStyle name="Normal 14 59" xfId="16515" xr:uid="{00000000-0005-0000-0000-000078050000}"/>
    <cellStyle name="Normal 14 6" xfId="20888" xr:uid="{00000000-0005-0000-0000-000079050000}"/>
    <cellStyle name="Normal 14 6 69" xfId="16" xr:uid="{00000000-0005-0000-0000-00007A050000}"/>
    <cellStyle name="Normal 14 6 69 2" xfId="25176" xr:uid="{00000000-0005-0000-0000-00007B050000}"/>
    <cellStyle name="Normal 14 6 69 2 2" xfId="28515" xr:uid="{00000000-0005-0000-0000-00007C050000}"/>
    <cellStyle name="Normal 14 6 69 3" xfId="23200" xr:uid="{00000000-0005-0000-0000-00007D050000}"/>
    <cellStyle name="Normal 14 6 69 4" xfId="25664" xr:uid="{00000000-0005-0000-0000-00007E050000}"/>
    <cellStyle name="Normal 14 6 69 5" xfId="28115" xr:uid="{00000000-0005-0000-0000-00007F050000}"/>
    <cellStyle name="Normal 14 60" xfId="16490" xr:uid="{00000000-0005-0000-0000-000080050000}"/>
    <cellStyle name="Normal 14 61" xfId="16461" xr:uid="{00000000-0005-0000-0000-000081050000}"/>
    <cellStyle name="Normal 14 62" xfId="16445" xr:uid="{00000000-0005-0000-0000-000082050000}"/>
    <cellStyle name="Normal 14 63" xfId="16427" xr:uid="{00000000-0005-0000-0000-000083050000}"/>
    <cellStyle name="Normal 14 64" xfId="16361" xr:uid="{00000000-0005-0000-0000-000084050000}"/>
    <cellStyle name="Normal 14 65" xfId="16346" xr:uid="{00000000-0005-0000-0000-000085050000}"/>
    <cellStyle name="Normal 14 66" xfId="16295" xr:uid="{00000000-0005-0000-0000-000086050000}"/>
    <cellStyle name="Normal 14 67" xfId="16218" xr:uid="{00000000-0005-0000-0000-000087050000}"/>
    <cellStyle name="Normal 14 68" xfId="16249" xr:uid="{00000000-0005-0000-0000-000088050000}"/>
    <cellStyle name="Normal 14 69" xfId="15953" xr:uid="{00000000-0005-0000-0000-000089050000}"/>
    <cellStyle name="Normal 14 7" xfId="20887" xr:uid="{00000000-0005-0000-0000-00008A050000}"/>
    <cellStyle name="Normal 14 7 27" xfId="117" xr:uid="{00000000-0005-0000-0000-00008B050000}"/>
    <cellStyle name="Normal 14 7 27 2" xfId="25272" xr:uid="{00000000-0005-0000-0000-00008C050000}"/>
    <cellStyle name="Normal 14 7 27 2 2" xfId="28610" xr:uid="{00000000-0005-0000-0000-00008D050000}"/>
    <cellStyle name="Normal 14 7 27 3" xfId="22997" xr:uid="{00000000-0005-0000-0000-00008E050000}"/>
    <cellStyle name="Normal 14 7 27 4" xfId="25759" xr:uid="{00000000-0005-0000-0000-00008F050000}"/>
    <cellStyle name="Normal 14 7 27 5" xfId="28210" xr:uid="{00000000-0005-0000-0000-000090050000}"/>
    <cellStyle name="Normal 14 7 48" xfId="100" xr:uid="{00000000-0005-0000-0000-000091050000}"/>
    <cellStyle name="Normal 14 7 48 2" xfId="25255" xr:uid="{00000000-0005-0000-0000-000092050000}"/>
    <cellStyle name="Normal 14 7 48 2 2" xfId="28593" xr:uid="{00000000-0005-0000-0000-000093050000}"/>
    <cellStyle name="Normal 14 7 48 3" xfId="25157" xr:uid="{00000000-0005-0000-0000-000094050000}"/>
    <cellStyle name="Normal 14 7 48 4" xfId="25742" xr:uid="{00000000-0005-0000-0000-000095050000}"/>
    <cellStyle name="Normal 14 7 48 5" xfId="28193" xr:uid="{00000000-0005-0000-0000-000096050000}"/>
    <cellStyle name="Normal 14 7 52" xfId="116" xr:uid="{00000000-0005-0000-0000-000097050000}"/>
    <cellStyle name="Normal 14 7 52 2" xfId="25271" xr:uid="{00000000-0005-0000-0000-000098050000}"/>
    <cellStyle name="Normal 14 7 52 2 2" xfId="28609" xr:uid="{00000000-0005-0000-0000-000099050000}"/>
    <cellStyle name="Normal 14 7 52 3" xfId="25134" xr:uid="{00000000-0005-0000-0000-00009A050000}"/>
    <cellStyle name="Normal 14 7 52 4" xfId="25758" xr:uid="{00000000-0005-0000-0000-00009B050000}"/>
    <cellStyle name="Normal 14 7 52 5" xfId="28209" xr:uid="{00000000-0005-0000-0000-00009C050000}"/>
    <cellStyle name="Normal 14 7 57" xfId="57" xr:uid="{00000000-0005-0000-0000-00009D050000}"/>
    <cellStyle name="Normal 14 7 57 2" xfId="25216" xr:uid="{00000000-0005-0000-0000-00009E050000}"/>
    <cellStyle name="Normal 14 7 57 2 2" xfId="28555" xr:uid="{00000000-0005-0000-0000-00009F050000}"/>
    <cellStyle name="Normal 14 7 57 3" xfId="23325" xr:uid="{00000000-0005-0000-0000-0000A0050000}"/>
    <cellStyle name="Normal 14 7 57 4" xfId="25704" xr:uid="{00000000-0005-0000-0000-0000A1050000}"/>
    <cellStyle name="Normal 14 7 57 5" xfId="28155" xr:uid="{00000000-0005-0000-0000-0000A2050000}"/>
    <cellStyle name="Normal 14 70" xfId="15943" xr:uid="{00000000-0005-0000-0000-0000A3050000}"/>
    <cellStyle name="Normal 14 71" xfId="15934" xr:uid="{00000000-0005-0000-0000-0000A4050000}"/>
    <cellStyle name="Normal 14 72" xfId="15927" xr:uid="{00000000-0005-0000-0000-0000A5050000}"/>
    <cellStyle name="Normal 14 73" xfId="15922" xr:uid="{00000000-0005-0000-0000-0000A6050000}"/>
    <cellStyle name="Normal 14 74" xfId="15914" xr:uid="{00000000-0005-0000-0000-0000A7050000}"/>
    <cellStyle name="Normal 14 75" xfId="15826" xr:uid="{00000000-0005-0000-0000-0000A8050000}"/>
    <cellStyle name="Normal 14 76" xfId="15795" xr:uid="{00000000-0005-0000-0000-0000A9050000}"/>
    <cellStyle name="Normal 14 77" xfId="15770" xr:uid="{00000000-0005-0000-0000-0000AA050000}"/>
    <cellStyle name="Normal 14 78" xfId="15757" xr:uid="{00000000-0005-0000-0000-0000AB050000}"/>
    <cellStyle name="Normal 14 79" xfId="15663" xr:uid="{00000000-0005-0000-0000-0000AC050000}"/>
    <cellStyle name="Normal 14 8" xfId="20886" xr:uid="{00000000-0005-0000-0000-0000AD050000}"/>
    <cellStyle name="Normal 14 8 11" xfId="15" xr:uid="{00000000-0005-0000-0000-0000AE050000}"/>
    <cellStyle name="Normal 14 8 11 2" xfId="25175" xr:uid="{00000000-0005-0000-0000-0000AF050000}"/>
    <cellStyle name="Normal 14 8 11 2 2" xfId="28514" xr:uid="{00000000-0005-0000-0000-0000B0050000}"/>
    <cellStyle name="Normal 14 8 11 3" xfId="23306" xr:uid="{00000000-0005-0000-0000-0000B1050000}"/>
    <cellStyle name="Normal 14 8 11 4" xfId="25663" xr:uid="{00000000-0005-0000-0000-0000B2050000}"/>
    <cellStyle name="Normal 14 8 11 5" xfId="28114" xr:uid="{00000000-0005-0000-0000-0000B3050000}"/>
    <cellStyle name="Normal 14 8 78" xfId="122" xr:uid="{00000000-0005-0000-0000-0000B4050000}"/>
    <cellStyle name="Normal 14 8 78 2" xfId="25277" xr:uid="{00000000-0005-0000-0000-0000B5050000}"/>
    <cellStyle name="Normal 14 8 78 2 2" xfId="28615" xr:uid="{00000000-0005-0000-0000-0000B6050000}"/>
    <cellStyle name="Normal 14 8 78 3" xfId="25156" xr:uid="{00000000-0005-0000-0000-0000B7050000}"/>
    <cellStyle name="Normal 14 8 78 4" xfId="25764" xr:uid="{00000000-0005-0000-0000-0000B8050000}"/>
    <cellStyle name="Normal 14 8 78 5" xfId="28215" xr:uid="{00000000-0005-0000-0000-0000B9050000}"/>
    <cellStyle name="Normal 14 80" xfId="15633" xr:uid="{00000000-0005-0000-0000-0000BA050000}"/>
    <cellStyle name="Normal 14 81" xfId="15577" xr:uid="{00000000-0005-0000-0000-0000BB050000}"/>
    <cellStyle name="Normal 14 82" xfId="15547" xr:uid="{00000000-0005-0000-0000-0000BC050000}"/>
    <cellStyle name="Normal 14 83" xfId="15507" xr:uid="{00000000-0005-0000-0000-0000BD050000}"/>
    <cellStyle name="Normal 14 84" xfId="15479" xr:uid="{00000000-0005-0000-0000-0000BE050000}"/>
    <cellStyle name="Normal 14 85" xfId="15225" xr:uid="{00000000-0005-0000-0000-0000BF050000}"/>
    <cellStyle name="Normal 14 86" xfId="15221" xr:uid="{00000000-0005-0000-0000-0000C0050000}"/>
    <cellStyle name="Normal 14 87" xfId="15219" xr:uid="{00000000-0005-0000-0000-0000C1050000}"/>
    <cellStyle name="Normal 14 88" xfId="15462" xr:uid="{00000000-0005-0000-0000-0000C2050000}"/>
    <cellStyle name="Normal 14 89" xfId="15130" xr:uid="{00000000-0005-0000-0000-0000C3050000}"/>
    <cellStyle name="Normal 14 9" xfId="20885" xr:uid="{00000000-0005-0000-0000-0000C4050000}"/>
    <cellStyle name="Normal 14 9 16" xfId="94" xr:uid="{00000000-0005-0000-0000-0000C5050000}"/>
    <cellStyle name="Normal 14 90" xfId="15050" xr:uid="{00000000-0005-0000-0000-0000C6050000}"/>
    <cellStyle name="Normal 14 91" xfId="15016" xr:uid="{00000000-0005-0000-0000-0000C7050000}"/>
    <cellStyle name="Normal 14 92" xfId="14982" xr:uid="{00000000-0005-0000-0000-0000C8050000}"/>
    <cellStyle name="Normal 14 93" xfId="14493" xr:uid="{00000000-0005-0000-0000-0000C9050000}"/>
    <cellStyle name="Normal 14 94" xfId="14454" xr:uid="{00000000-0005-0000-0000-0000CA050000}"/>
    <cellStyle name="Normal 14 95" xfId="14098" xr:uid="{00000000-0005-0000-0000-0000CB050000}"/>
    <cellStyle name="Normal 14 96" xfId="14418" xr:uid="{00000000-0005-0000-0000-0000CC050000}"/>
    <cellStyle name="Normal 14 97" xfId="14357" xr:uid="{00000000-0005-0000-0000-0000CD050000}"/>
    <cellStyle name="Normal 14 98" xfId="14016" xr:uid="{00000000-0005-0000-0000-0000CE050000}"/>
    <cellStyle name="Normal 14 99" xfId="12996" xr:uid="{00000000-0005-0000-0000-0000CF050000}"/>
    <cellStyle name="Normal 140" xfId="15790" xr:uid="{00000000-0005-0000-0000-0000D0050000}"/>
    <cellStyle name="Normal 141" xfId="15766" xr:uid="{00000000-0005-0000-0000-0000D1050000}"/>
    <cellStyle name="Normal 142" xfId="15661" xr:uid="{00000000-0005-0000-0000-0000D2050000}"/>
    <cellStyle name="Normal 142 2" xfId="15137" xr:uid="{00000000-0005-0000-0000-0000D3050000}"/>
    <cellStyle name="Normal 142 3" xfId="15047" xr:uid="{00000000-0005-0000-0000-0000D4050000}"/>
    <cellStyle name="Normal 142 4" xfId="15440" xr:uid="{00000000-0005-0000-0000-0000D5050000}"/>
    <cellStyle name="Normal 143" xfId="15593" xr:uid="{00000000-0005-0000-0000-0000D6050000}"/>
    <cellStyle name="Normal 143 2" xfId="15136" xr:uid="{00000000-0005-0000-0000-0000D7050000}"/>
    <cellStyle name="Normal 143 3" xfId="15045" xr:uid="{00000000-0005-0000-0000-0000D8050000}"/>
    <cellStyle name="Normal 143 4" xfId="15396" xr:uid="{00000000-0005-0000-0000-0000D9050000}"/>
    <cellStyle name="Normal 144" xfId="12301" xr:uid="{00000000-0005-0000-0000-0000DA050000}"/>
    <cellStyle name="Normal 144 2" xfId="3397" xr:uid="{00000000-0005-0000-0000-0000DB050000}"/>
    <cellStyle name="Normal 144 2 2" xfId="24449" xr:uid="{00000000-0005-0000-0000-0000DC050000}"/>
    <cellStyle name="Normal 144 2 2 2" xfId="29102" xr:uid="{00000000-0005-0000-0000-0000DD050000}"/>
    <cellStyle name="Normal 144 2 3" xfId="25357" xr:uid="{00000000-0005-0000-0000-0000DE050000}"/>
    <cellStyle name="Normal 144 2 4" xfId="26251" xr:uid="{00000000-0005-0000-0000-0000DF050000}"/>
    <cellStyle name="Normal 144 2 5" xfId="27651" xr:uid="{00000000-0005-0000-0000-0000E0050000}"/>
    <cellStyle name="Normal 144 3" xfId="23404" xr:uid="{00000000-0005-0000-0000-0000E1050000}"/>
    <cellStyle name="Normal 144 3 2" xfId="29652" xr:uid="{00000000-0005-0000-0000-0000E2050000}"/>
    <cellStyle name="Normal 144 4" xfId="25080" xr:uid="{00000000-0005-0000-0000-0000E3050000}"/>
    <cellStyle name="Normal 144 5" xfId="26800" xr:uid="{00000000-0005-0000-0000-0000E4050000}"/>
    <cellStyle name="Normal 144 6" xfId="27105" xr:uid="{00000000-0005-0000-0000-0000E5050000}"/>
    <cellStyle name="Normal 145" xfId="12498" xr:uid="{00000000-0005-0000-0000-0000E6050000}"/>
    <cellStyle name="Normal 145 2" xfId="3402" xr:uid="{00000000-0005-0000-0000-0000E7050000}"/>
    <cellStyle name="Normal 145 2 2" xfId="24448" xr:uid="{00000000-0005-0000-0000-0000E8050000}"/>
    <cellStyle name="Normal 145 2 2 2" xfId="29103" xr:uid="{00000000-0005-0000-0000-0000E9050000}"/>
    <cellStyle name="Normal 145 2 3" xfId="23310" xr:uid="{00000000-0005-0000-0000-0000EA050000}"/>
    <cellStyle name="Normal 145 2 4" xfId="26252" xr:uid="{00000000-0005-0000-0000-0000EB050000}"/>
    <cellStyle name="Normal 145 2 5" xfId="27650" xr:uid="{00000000-0005-0000-0000-0000EC050000}"/>
    <cellStyle name="Normal 145 3" xfId="23389" xr:uid="{00000000-0005-0000-0000-0000ED050000}"/>
    <cellStyle name="Normal 145 3 2" xfId="29653" xr:uid="{00000000-0005-0000-0000-0000EE050000}"/>
    <cellStyle name="Normal 145 4" xfId="24936" xr:uid="{00000000-0005-0000-0000-0000EF050000}"/>
    <cellStyle name="Normal 145 5" xfId="26801" xr:uid="{00000000-0005-0000-0000-0000F0050000}"/>
    <cellStyle name="Normal 145 6" xfId="27104" xr:uid="{00000000-0005-0000-0000-0000F1050000}"/>
    <cellStyle name="Normal 146" xfId="12510" xr:uid="{00000000-0005-0000-0000-0000F2050000}"/>
    <cellStyle name="Normal 147" xfId="12458" xr:uid="{00000000-0005-0000-0000-0000F3050000}"/>
    <cellStyle name="Normal 148" xfId="12505" xr:uid="{00000000-0005-0000-0000-0000F4050000}"/>
    <cellStyle name="Normal 149" xfId="12506" xr:uid="{00000000-0005-0000-0000-0000F5050000}"/>
    <cellStyle name="Normal 15" xfId="21168" xr:uid="{00000000-0005-0000-0000-0000F6050000}"/>
    <cellStyle name="Normal 15 10" xfId="20884" xr:uid="{00000000-0005-0000-0000-0000F7050000}"/>
    <cellStyle name="Normal 15 10 50" xfId="23" xr:uid="{00000000-0005-0000-0000-0000F8050000}"/>
    <cellStyle name="Normal 15 10 50 2" xfId="25183" xr:uid="{00000000-0005-0000-0000-0000F9050000}"/>
    <cellStyle name="Normal 15 10 50 2 2" xfId="28522" xr:uid="{00000000-0005-0000-0000-0000FA050000}"/>
    <cellStyle name="Normal 15 10 50 3" xfId="23060" xr:uid="{00000000-0005-0000-0000-0000FB050000}"/>
    <cellStyle name="Normal 15 10 50 4" xfId="25671" xr:uid="{00000000-0005-0000-0000-0000FC050000}"/>
    <cellStyle name="Normal 15 10 50 5" xfId="28122" xr:uid="{00000000-0005-0000-0000-0000FD050000}"/>
    <cellStyle name="Normal 15 10 59" xfId="146" xr:uid="{00000000-0005-0000-0000-0000FE050000}"/>
    <cellStyle name="Normal 15 100" xfId="14745" xr:uid="{00000000-0005-0000-0000-0000FF050000}"/>
    <cellStyle name="Normal 15 101" xfId="12904" xr:uid="{00000000-0005-0000-0000-000000060000}"/>
    <cellStyle name="Normal 15 102" xfId="12919" xr:uid="{00000000-0005-0000-0000-000001060000}"/>
    <cellStyle name="Normal 15 103" xfId="14808" xr:uid="{00000000-0005-0000-0000-000002060000}"/>
    <cellStyle name="Normal 15 104" xfId="12790" xr:uid="{00000000-0005-0000-0000-000003060000}"/>
    <cellStyle name="Normal 15 105" xfId="14610" xr:uid="{00000000-0005-0000-0000-000004060000}"/>
    <cellStyle name="Normal 15 106" xfId="12564" xr:uid="{00000000-0005-0000-0000-000005060000}"/>
    <cellStyle name="Normal 15 107" xfId="4727" xr:uid="{00000000-0005-0000-0000-000006060000}"/>
    <cellStyle name="Normal 15 108" xfId="5403" xr:uid="{00000000-0005-0000-0000-000007060000}"/>
    <cellStyle name="Normal 15 109" xfId="5460" xr:uid="{00000000-0005-0000-0000-000008060000}"/>
    <cellStyle name="Normal 15 11" xfId="20883" xr:uid="{00000000-0005-0000-0000-000009060000}"/>
    <cellStyle name="Normal 15 11 38" xfId="88" xr:uid="{00000000-0005-0000-0000-00000A060000}"/>
    <cellStyle name="Normal 15 11 38 2" xfId="25246" xr:uid="{00000000-0005-0000-0000-00000B060000}"/>
    <cellStyle name="Normal 15 11 38 2 2" xfId="28585" xr:uid="{00000000-0005-0000-0000-00000C060000}"/>
    <cellStyle name="Normal 15 11 38 3" xfId="24159" xr:uid="{00000000-0005-0000-0000-00000D060000}"/>
    <cellStyle name="Normal 15 11 38 4" xfId="25734" xr:uid="{00000000-0005-0000-0000-00000E060000}"/>
    <cellStyle name="Normal 15 11 38 5" xfId="28185" xr:uid="{00000000-0005-0000-0000-00000F060000}"/>
    <cellStyle name="Normal 15 110" xfId="5487" xr:uid="{00000000-0005-0000-0000-000010060000}"/>
    <cellStyle name="Normal 15 111" xfId="6826" xr:uid="{00000000-0005-0000-0000-000011060000}"/>
    <cellStyle name="Normal 15 112" xfId="5885" xr:uid="{00000000-0005-0000-0000-000012060000}"/>
    <cellStyle name="Normal 15 113" xfId="6775" xr:uid="{00000000-0005-0000-0000-000013060000}"/>
    <cellStyle name="Normal 15 114" xfId="5530" xr:uid="{00000000-0005-0000-0000-000014060000}"/>
    <cellStyle name="Normal 15 115" xfId="7156" xr:uid="{00000000-0005-0000-0000-000015060000}"/>
    <cellStyle name="Normal 15 116" xfId="7198" xr:uid="{00000000-0005-0000-0000-000016060000}"/>
    <cellStyle name="Normal 15 117" xfId="5950" xr:uid="{00000000-0005-0000-0000-000017060000}"/>
    <cellStyle name="Normal 15 118" xfId="5617" xr:uid="{00000000-0005-0000-0000-000018060000}"/>
    <cellStyle name="Normal 15 119" xfId="6142" xr:uid="{00000000-0005-0000-0000-000019060000}"/>
    <cellStyle name="Normal 15 12" xfId="20882" xr:uid="{00000000-0005-0000-0000-00001A060000}"/>
    <cellStyle name="Normal 15 12 52" xfId="72" xr:uid="{00000000-0005-0000-0000-00001B060000}"/>
    <cellStyle name="Normal 15 12 52 2" xfId="25230" xr:uid="{00000000-0005-0000-0000-00001C060000}"/>
    <cellStyle name="Normal 15 12 52 2 2" xfId="28569" xr:uid="{00000000-0005-0000-0000-00001D060000}"/>
    <cellStyle name="Normal 15 12 52 3" xfId="25052" xr:uid="{00000000-0005-0000-0000-00001E060000}"/>
    <cellStyle name="Normal 15 12 52 4" xfId="25718" xr:uid="{00000000-0005-0000-0000-00001F060000}"/>
    <cellStyle name="Normal 15 12 52 5" xfId="28169" xr:uid="{00000000-0005-0000-0000-000020060000}"/>
    <cellStyle name="Normal 15 12 68" xfId="115" xr:uid="{00000000-0005-0000-0000-000021060000}"/>
    <cellStyle name="Normal 15 12 68 2" xfId="25270" xr:uid="{00000000-0005-0000-0000-000022060000}"/>
    <cellStyle name="Normal 15 12 68 2 2" xfId="28608" xr:uid="{00000000-0005-0000-0000-000023060000}"/>
    <cellStyle name="Normal 15 12 68 3" xfId="22998" xr:uid="{00000000-0005-0000-0000-000024060000}"/>
    <cellStyle name="Normal 15 12 68 4" xfId="25757" xr:uid="{00000000-0005-0000-0000-000025060000}"/>
    <cellStyle name="Normal 15 12 68 5" xfId="28208" xr:uid="{00000000-0005-0000-0000-000026060000}"/>
    <cellStyle name="Normal 15 120" xfId="6562" xr:uid="{00000000-0005-0000-0000-000027060000}"/>
    <cellStyle name="Normal 15 121" xfId="7125" xr:uid="{00000000-0005-0000-0000-000028060000}"/>
    <cellStyle name="Normal 15 122" xfId="7293" xr:uid="{00000000-0005-0000-0000-000029060000}"/>
    <cellStyle name="Normal 15 123" xfId="5811" xr:uid="{00000000-0005-0000-0000-00002A060000}"/>
    <cellStyle name="Normal 15 124" xfId="7039" xr:uid="{00000000-0005-0000-0000-00002B060000}"/>
    <cellStyle name="Normal 15 125" xfId="7246" xr:uid="{00000000-0005-0000-0000-00002C060000}"/>
    <cellStyle name="Normal 15 126" xfId="6266" xr:uid="{00000000-0005-0000-0000-00002D060000}"/>
    <cellStyle name="Normal 15 127" xfId="6771" xr:uid="{00000000-0005-0000-0000-00002E060000}"/>
    <cellStyle name="Normal 15 128" xfId="6215" xr:uid="{00000000-0005-0000-0000-00002F060000}"/>
    <cellStyle name="Normal 15 129" xfId="5506" xr:uid="{00000000-0005-0000-0000-000030060000}"/>
    <cellStyle name="Normal 15 13" xfId="20881" xr:uid="{00000000-0005-0000-0000-000031060000}"/>
    <cellStyle name="Normal 15 13 27" xfId="33" xr:uid="{00000000-0005-0000-0000-000032060000}"/>
    <cellStyle name="Normal 15 13 27 2" xfId="25192" xr:uid="{00000000-0005-0000-0000-000033060000}"/>
    <cellStyle name="Normal 15 13 27 2 2" xfId="28531" xr:uid="{00000000-0005-0000-0000-000034060000}"/>
    <cellStyle name="Normal 15 13 27 3" xfId="23935" xr:uid="{00000000-0005-0000-0000-000035060000}"/>
    <cellStyle name="Normal 15 13 27 4" xfId="25680" xr:uid="{00000000-0005-0000-0000-000036060000}"/>
    <cellStyle name="Normal 15 13 27 5" xfId="28131" xr:uid="{00000000-0005-0000-0000-000037060000}"/>
    <cellStyle name="Normal 15 13 28" xfId="174" xr:uid="{00000000-0005-0000-0000-000038060000}"/>
    <cellStyle name="Normal 15 13 28 2" xfId="25318" xr:uid="{00000000-0005-0000-0000-000039060000}"/>
    <cellStyle name="Normal 15 13 28 2 2" xfId="28656" xr:uid="{00000000-0005-0000-0000-00003A060000}"/>
    <cellStyle name="Normal 15 13 28 3" xfId="25570" xr:uid="{00000000-0005-0000-0000-00003B060000}"/>
    <cellStyle name="Normal 15 13 28 4" xfId="25805" xr:uid="{00000000-0005-0000-0000-00003C060000}"/>
    <cellStyle name="Normal 15 13 28 5" xfId="28256" xr:uid="{00000000-0005-0000-0000-00003D060000}"/>
    <cellStyle name="Normal 15 13 34" xfId="1" xr:uid="{00000000-0005-0000-0000-00003E060000}"/>
    <cellStyle name="Normal 15 13 34 2" xfId="25161" xr:uid="{00000000-0005-0000-0000-00003F060000}"/>
    <cellStyle name="Normal 15 13 34 2 2" xfId="28500" xr:uid="{00000000-0005-0000-0000-000040060000}"/>
    <cellStyle name="Normal 15 13 34 3" xfId="23601" xr:uid="{00000000-0005-0000-0000-000041060000}"/>
    <cellStyle name="Normal 15 13 34 4" xfId="25649" xr:uid="{00000000-0005-0000-0000-000042060000}"/>
    <cellStyle name="Normal 15 13 34 5" xfId="28100" xr:uid="{00000000-0005-0000-0000-000043060000}"/>
    <cellStyle name="Normal 15 130" xfId="5680" xr:uid="{00000000-0005-0000-0000-000044060000}"/>
    <cellStyle name="Normal 15 131" xfId="5477" xr:uid="{00000000-0005-0000-0000-000045060000}"/>
    <cellStyle name="Normal 15 132" xfId="6977" xr:uid="{00000000-0005-0000-0000-000046060000}"/>
    <cellStyle name="Normal 15 133" xfId="7402" xr:uid="{00000000-0005-0000-0000-000047060000}"/>
    <cellStyle name="Normal 15 134" xfId="7518" xr:uid="{00000000-0005-0000-0000-000048060000}"/>
    <cellStyle name="Normal 15 135" xfId="5284" xr:uid="{00000000-0005-0000-0000-000049060000}"/>
    <cellStyle name="Normal 15 136" xfId="7543" xr:uid="{00000000-0005-0000-0000-00004A060000}"/>
    <cellStyle name="Normal 15 137" xfId="5235" xr:uid="{00000000-0005-0000-0000-00004B060000}"/>
    <cellStyle name="Normal 15 138" xfId="5133" xr:uid="{00000000-0005-0000-0000-00004C060000}"/>
    <cellStyle name="Normal 15 139" xfId="7659" xr:uid="{00000000-0005-0000-0000-00004D060000}"/>
    <cellStyle name="Normal 15 14" xfId="20880" xr:uid="{00000000-0005-0000-0000-00004E060000}"/>
    <cellStyle name="Normal 15 14 28" xfId="79" xr:uid="{00000000-0005-0000-0000-00004F060000}"/>
    <cellStyle name="Normal 15 14 28 2" xfId="25237" xr:uid="{00000000-0005-0000-0000-000050060000}"/>
    <cellStyle name="Normal 15 14 28 2 2" xfId="28576" xr:uid="{00000000-0005-0000-0000-000051060000}"/>
    <cellStyle name="Normal 15 14 28 3" xfId="24571" xr:uid="{00000000-0005-0000-0000-000052060000}"/>
    <cellStyle name="Normal 15 14 28 4" xfId="25725" xr:uid="{00000000-0005-0000-0000-000053060000}"/>
    <cellStyle name="Normal 15 14 28 5" xfId="28176" xr:uid="{00000000-0005-0000-0000-000054060000}"/>
    <cellStyle name="Normal 15 14 84" xfId="36" xr:uid="{00000000-0005-0000-0000-000055060000}"/>
    <cellStyle name="Normal 15 14 84 2" xfId="25195" xr:uid="{00000000-0005-0000-0000-000056060000}"/>
    <cellStyle name="Normal 15 14 84 2 2" xfId="28534" xr:uid="{00000000-0005-0000-0000-000057060000}"/>
    <cellStyle name="Normal 15 14 84 3" xfId="23405" xr:uid="{00000000-0005-0000-0000-000058060000}"/>
    <cellStyle name="Normal 15 14 84 4" xfId="25683" xr:uid="{00000000-0005-0000-0000-000059060000}"/>
    <cellStyle name="Normal 15 14 84 5" xfId="28134" xr:uid="{00000000-0005-0000-0000-00005A060000}"/>
    <cellStyle name="Normal 15 140" xfId="8323" xr:uid="{00000000-0005-0000-0000-00005B060000}"/>
    <cellStyle name="Normal 15 141" xfId="8743" xr:uid="{00000000-0005-0000-0000-00005C060000}"/>
    <cellStyle name="Normal 15 142" xfId="7726" xr:uid="{00000000-0005-0000-0000-00005D060000}"/>
    <cellStyle name="Normal 15 143" xfId="7947" xr:uid="{00000000-0005-0000-0000-00005E060000}"/>
    <cellStyle name="Normal 15 144" xfId="7771" xr:uid="{00000000-0005-0000-0000-00005F060000}"/>
    <cellStyle name="Normal 15 145" xfId="8461" xr:uid="{00000000-0005-0000-0000-000060060000}"/>
    <cellStyle name="Normal 15 146" xfId="8543" xr:uid="{00000000-0005-0000-0000-000061060000}"/>
    <cellStyle name="Normal 15 147" xfId="7830" xr:uid="{00000000-0005-0000-0000-000062060000}"/>
    <cellStyle name="Normal 15 148" xfId="8705" xr:uid="{00000000-0005-0000-0000-000063060000}"/>
    <cellStyle name="Normal 15 149" xfId="8995" xr:uid="{00000000-0005-0000-0000-000064060000}"/>
    <cellStyle name="Normal 15 15" xfId="20879" xr:uid="{00000000-0005-0000-0000-000065060000}"/>
    <cellStyle name="Normal 15 150" xfId="9067" xr:uid="{00000000-0005-0000-0000-000066060000}"/>
    <cellStyle name="Normal 15 151" xfId="9411" xr:uid="{00000000-0005-0000-0000-000067060000}"/>
    <cellStyle name="Normal 15 152" xfId="9567" xr:uid="{00000000-0005-0000-0000-000068060000}"/>
    <cellStyle name="Normal 15 153" xfId="9549" xr:uid="{00000000-0005-0000-0000-000069060000}"/>
    <cellStyle name="Normal 15 154" xfId="9440" xr:uid="{00000000-0005-0000-0000-00006A060000}"/>
    <cellStyle name="Normal 15 155" xfId="9708" xr:uid="{00000000-0005-0000-0000-00006B060000}"/>
    <cellStyle name="Normal 15 156" xfId="10196" xr:uid="{00000000-0005-0000-0000-00006C060000}"/>
    <cellStyle name="Normal 15 157" xfId="10081" xr:uid="{00000000-0005-0000-0000-00006D060000}"/>
    <cellStyle name="Normal 15 158" xfId="9814" xr:uid="{00000000-0005-0000-0000-00006E060000}"/>
    <cellStyle name="Normal 15 159" xfId="10602" xr:uid="{00000000-0005-0000-0000-00006F060000}"/>
    <cellStyle name="Normal 15 16" xfId="20878" xr:uid="{00000000-0005-0000-0000-000070060000}"/>
    <cellStyle name="Normal 15 160" xfId="10028" xr:uid="{00000000-0005-0000-0000-000071060000}"/>
    <cellStyle name="Normal 15 161" xfId="10336" xr:uid="{00000000-0005-0000-0000-000072060000}"/>
    <cellStyle name="Normal 15 162" xfId="10158" xr:uid="{00000000-0005-0000-0000-000073060000}"/>
    <cellStyle name="Normal 15 163" xfId="10767" xr:uid="{00000000-0005-0000-0000-000074060000}"/>
    <cellStyle name="Normal 15 164" xfId="11190" xr:uid="{00000000-0005-0000-0000-000075060000}"/>
    <cellStyle name="Normal 15 165" xfId="11530" xr:uid="{00000000-0005-0000-0000-000076060000}"/>
    <cellStyle name="Normal 15 166" xfId="11076" xr:uid="{00000000-0005-0000-0000-000077060000}"/>
    <cellStyle name="Normal 15 167" xfId="11046" xr:uid="{00000000-0005-0000-0000-000078060000}"/>
    <cellStyle name="Normal 15 168" xfId="11630" xr:uid="{00000000-0005-0000-0000-000079060000}"/>
    <cellStyle name="Normal 15 169" xfId="11265" xr:uid="{00000000-0005-0000-0000-00007A060000}"/>
    <cellStyle name="Normal 15 17" xfId="20877" xr:uid="{00000000-0005-0000-0000-00007B060000}"/>
    <cellStyle name="Normal 15 170" xfId="11661" xr:uid="{00000000-0005-0000-0000-00007C060000}"/>
    <cellStyle name="Normal 15 171" xfId="12037" xr:uid="{00000000-0005-0000-0000-00007D060000}"/>
    <cellStyle name="Normal 15 172" xfId="11859" xr:uid="{00000000-0005-0000-0000-00007E060000}"/>
    <cellStyle name="Normal 15 173" xfId="12011" xr:uid="{00000000-0005-0000-0000-00007F060000}"/>
    <cellStyle name="Normal 15 174" xfId="12150" xr:uid="{00000000-0005-0000-0000-000080060000}"/>
    <cellStyle name="Normal 15 175" xfId="3977" xr:uid="{00000000-0005-0000-0000-000081060000}"/>
    <cellStyle name="Normal 15 176" xfId="3611" xr:uid="{00000000-0005-0000-0000-000082060000}"/>
    <cellStyle name="Normal 15 177" xfId="3815" xr:uid="{00000000-0005-0000-0000-000083060000}"/>
    <cellStyle name="Normal 15 178" xfId="2786" xr:uid="{00000000-0005-0000-0000-000084060000}"/>
    <cellStyle name="Normal 15 179" xfId="2134" xr:uid="{00000000-0005-0000-0000-000085060000}"/>
    <cellStyle name="Normal 15 18" xfId="20876" xr:uid="{00000000-0005-0000-0000-000086060000}"/>
    <cellStyle name="Normal 15 180" xfId="1903" xr:uid="{00000000-0005-0000-0000-000087060000}"/>
    <cellStyle name="Normal 15 181" xfId="1503" xr:uid="{00000000-0005-0000-0000-000088060000}"/>
    <cellStyle name="Normal 15 182" xfId="1140" xr:uid="{00000000-0005-0000-0000-000089060000}"/>
    <cellStyle name="Normal 15 183" xfId="647" xr:uid="{00000000-0005-0000-0000-00008A060000}"/>
    <cellStyle name="Normal 15 184" xfId="1149" xr:uid="{00000000-0005-0000-0000-00008B060000}"/>
    <cellStyle name="Normal 15 185" xfId="218" xr:uid="{00000000-0005-0000-0000-00008C060000}"/>
    <cellStyle name="Normal 15 186" xfId="21727" xr:uid="{00000000-0005-0000-0000-00008D060000}"/>
    <cellStyle name="Normal 15 187" xfId="22059" xr:uid="{00000000-0005-0000-0000-00008E060000}"/>
    <cellStyle name="Normal 15 188" xfId="22419" xr:uid="{00000000-0005-0000-0000-00008F060000}"/>
    <cellStyle name="Normal 15 189" xfId="22624" xr:uid="{00000000-0005-0000-0000-000090060000}"/>
    <cellStyle name="Normal 15 19" xfId="20875" xr:uid="{00000000-0005-0000-0000-000091060000}"/>
    <cellStyle name="Normal 15 2" xfId="21125" xr:uid="{00000000-0005-0000-0000-000092060000}"/>
    <cellStyle name="Normal 15 20" xfId="20874" xr:uid="{00000000-0005-0000-0000-000093060000}"/>
    <cellStyle name="Normal 15 21" xfId="20873" xr:uid="{00000000-0005-0000-0000-000094060000}"/>
    <cellStyle name="Normal 15 21 25" xfId="150" xr:uid="{00000000-0005-0000-0000-000095060000}"/>
    <cellStyle name="Normal 15 21 25 2" xfId="25296" xr:uid="{00000000-0005-0000-0000-000096060000}"/>
    <cellStyle name="Normal 15 21 25 2 2" xfId="28634" xr:uid="{00000000-0005-0000-0000-000097060000}"/>
    <cellStyle name="Normal 15 21 25 3" xfId="25548" xr:uid="{00000000-0005-0000-0000-000098060000}"/>
    <cellStyle name="Normal 15 21 25 4" xfId="25783" xr:uid="{00000000-0005-0000-0000-000099060000}"/>
    <cellStyle name="Normal 15 21 25 5" xfId="28234" xr:uid="{00000000-0005-0000-0000-00009A060000}"/>
    <cellStyle name="Normal 15 21 58" xfId="32" xr:uid="{00000000-0005-0000-0000-00009B060000}"/>
    <cellStyle name="Normal 15 21 58 2" xfId="25191" xr:uid="{00000000-0005-0000-0000-00009C060000}"/>
    <cellStyle name="Normal 15 21 58 2 2" xfId="28530" xr:uid="{00000000-0005-0000-0000-00009D060000}"/>
    <cellStyle name="Normal 15 21 58 3" xfId="24305" xr:uid="{00000000-0005-0000-0000-00009E060000}"/>
    <cellStyle name="Normal 15 21 58 4" xfId="25679" xr:uid="{00000000-0005-0000-0000-00009F060000}"/>
    <cellStyle name="Normal 15 21 58 5" xfId="28130" xr:uid="{00000000-0005-0000-0000-0000A0060000}"/>
    <cellStyle name="Normal 15 21 60" xfId="42" xr:uid="{00000000-0005-0000-0000-0000A1060000}"/>
    <cellStyle name="Normal 15 21 60 2" xfId="25201" xr:uid="{00000000-0005-0000-0000-0000A2060000}"/>
    <cellStyle name="Normal 15 21 60 2 2" xfId="28540" xr:uid="{00000000-0005-0000-0000-0000A3060000}"/>
    <cellStyle name="Normal 15 21 60 3" xfId="25013" xr:uid="{00000000-0005-0000-0000-0000A4060000}"/>
    <cellStyle name="Normal 15 21 60 4" xfId="25689" xr:uid="{00000000-0005-0000-0000-0000A5060000}"/>
    <cellStyle name="Normal 15 21 60 5" xfId="28140" xr:uid="{00000000-0005-0000-0000-0000A6060000}"/>
    <cellStyle name="Normal 15 22" xfId="20872" xr:uid="{00000000-0005-0000-0000-0000A7060000}"/>
    <cellStyle name="Normal 15 22 17" xfId="189" xr:uid="{00000000-0005-0000-0000-0000A8060000}"/>
    <cellStyle name="Normal 15 22 17 2" xfId="25328" xr:uid="{00000000-0005-0000-0000-0000A9060000}"/>
    <cellStyle name="Normal 15 22 17 2 2" xfId="28666" xr:uid="{00000000-0005-0000-0000-0000AA060000}"/>
    <cellStyle name="Normal 15 22 17 3" xfId="25580" xr:uid="{00000000-0005-0000-0000-0000AB060000}"/>
    <cellStyle name="Normal 15 22 17 4" xfId="25815" xr:uid="{00000000-0005-0000-0000-0000AC060000}"/>
    <cellStyle name="Normal 15 22 17 5" xfId="28266" xr:uid="{00000000-0005-0000-0000-0000AD060000}"/>
    <cellStyle name="Normal 15 22 24" xfId="52" xr:uid="{00000000-0005-0000-0000-0000AE060000}"/>
    <cellStyle name="Normal 15 22 24 2" xfId="25211" xr:uid="{00000000-0005-0000-0000-0000AF060000}"/>
    <cellStyle name="Normal 15 22 24 2 2" xfId="28550" xr:uid="{00000000-0005-0000-0000-0000B0060000}"/>
    <cellStyle name="Normal 15 22 24 3" xfId="23330" xr:uid="{00000000-0005-0000-0000-0000B1060000}"/>
    <cellStyle name="Normal 15 22 24 4" xfId="25699" xr:uid="{00000000-0005-0000-0000-0000B2060000}"/>
    <cellStyle name="Normal 15 22 24 5" xfId="28150" xr:uid="{00000000-0005-0000-0000-0000B3060000}"/>
    <cellStyle name="Normal 15 22 3" xfId="24" xr:uid="{00000000-0005-0000-0000-0000B4060000}"/>
    <cellStyle name="Normal 15 22 3 2" xfId="25184" xr:uid="{00000000-0005-0000-0000-0000B5060000}"/>
    <cellStyle name="Normal 15 22 3 2 2" xfId="28523" xr:uid="{00000000-0005-0000-0000-0000B6060000}"/>
    <cellStyle name="Normal 15 22 3 3" xfId="23059" xr:uid="{00000000-0005-0000-0000-0000B7060000}"/>
    <cellStyle name="Normal 15 22 3 4" xfId="25672" xr:uid="{00000000-0005-0000-0000-0000B8060000}"/>
    <cellStyle name="Normal 15 22 3 5" xfId="28123" xr:uid="{00000000-0005-0000-0000-0000B9060000}"/>
    <cellStyle name="Normal 15 22 50" xfId="65" xr:uid="{00000000-0005-0000-0000-0000BA060000}"/>
    <cellStyle name="Normal 15 22 50 2" xfId="25223" xr:uid="{00000000-0005-0000-0000-0000BB060000}"/>
    <cellStyle name="Normal 15 22 50 2 2" xfId="28562" xr:uid="{00000000-0005-0000-0000-0000BC060000}"/>
    <cellStyle name="Normal 15 22 50 3" xfId="24903" xr:uid="{00000000-0005-0000-0000-0000BD060000}"/>
    <cellStyle name="Normal 15 22 50 4" xfId="25711" xr:uid="{00000000-0005-0000-0000-0000BE060000}"/>
    <cellStyle name="Normal 15 22 50 5" xfId="28162" xr:uid="{00000000-0005-0000-0000-0000BF060000}"/>
    <cellStyle name="Normal 15 23" xfId="20871" xr:uid="{00000000-0005-0000-0000-0000C0060000}"/>
    <cellStyle name="Normal 15 24" xfId="20870" xr:uid="{00000000-0005-0000-0000-0000C1060000}"/>
    <cellStyle name="Normal 15 25" xfId="20869" xr:uid="{00000000-0005-0000-0000-0000C2060000}"/>
    <cellStyle name="Normal 15 25 2" xfId="104" xr:uid="{00000000-0005-0000-0000-0000C3060000}"/>
    <cellStyle name="Normal 15 25 2 2" xfId="25259" xr:uid="{00000000-0005-0000-0000-0000C4060000}"/>
    <cellStyle name="Normal 15 25 2 2 2" xfId="28597" xr:uid="{00000000-0005-0000-0000-0000C5060000}"/>
    <cellStyle name="Normal 15 25 2 3" xfId="25149" xr:uid="{00000000-0005-0000-0000-0000C6060000}"/>
    <cellStyle name="Normal 15 25 2 4" xfId="25746" xr:uid="{00000000-0005-0000-0000-0000C7060000}"/>
    <cellStyle name="Normal 15 25 2 5" xfId="28197" xr:uid="{00000000-0005-0000-0000-0000C8060000}"/>
    <cellStyle name="Normal 15 25 53" xfId="46" xr:uid="{00000000-0005-0000-0000-0000C9060000}"/>
    <cellStyle name="Normal 15 25 53 2" xfId="25205" xr:uid="{00000000-0005-0000-0000-0000CA060000}"/>
    <cellStyle name="Normal 15 25 53 2 2" xfId="28544" xr:uid="{00000000-0005-0000-0000-0000CB060000}"/>
    <cellStyle name="Normal 15 25 53 3" xfId="23335" xr:uid="{00000000-0005-0000-0000-0000CC060000}"/>
    <cellStyle name="Normal 15 25 53 4" xfId="25693" xr:uid="{00000000-0005-0000-0000-0000CD060000}"/>
    <cellStyle name="Normal 15 25 53 5" xfId="28144" xr:uid="{00000000-0005-0000-0000-0000CE060000}"/>
    <cellStyle name="Normal 15 26" xfId="20868" xr:uid="{00000000-0005-0000-0000-0000CF060000}"/>
    <cellStyle name="Normal 15 26 75" xfId="81" xr:uid="{00000000-0005-0000-0000-0000D0060000}"/>
    <cellStyle name="Normal 15 26 75 2" xfId="25239" xr:uid="{00000000-0005-0000-0000-0000D1060000}"/>
    <cellStyle name="Normal 15 26 75 2 2" xfId="28578" xr:uid="{00000000-0005-0000-0000-0000D2060000}"/>
    <cellStyle name="Normal 15 26 75 3" xfId="25525" xr:uid="{00000000-0005-0000-0000-0000D3060000}"/>
    <cellStyle name="Normal 15 26 75 4" xfId="25727" xr:uid="{00000000-0005-0000-0000-0000D4060000}"/>
    <cellStyle name="Normal 15 26 75 5" xfId="28178" xr:uid="{00000000-0005-0000-0000-0000D5060000}"/>
    <cellStyle name="Normal 15 27" xfId="20867" xr:uid="{00000000-0005-0000-0000-0000D6060000}"/>
    <cellStyle name="Normal 15 27 77" xfId="128" xr:uid="{00000000-0005-0000-0000-0000D7060000}"/>
    <cellStyle name="Normal 15 27 77 2" xfId="25283" xr:uid="{00000000-0005-0000-0000-0000D8060000}"/>
    <cellStyle name="Normal 15 27 77 2 2" xfId="28621" xr:uid="{00000000-0005-0000-0000-0000D9060000}"/>
    <cellStyle name="Normal 15 27 77 3" xfId="25144" xr:uid="{00000000-0005-0000-0000-0000DA060000}"/>
    <cellStyle name="Normal 15 27 77 4" xfId="25770" xr:uid="{00000000-0005-0000-0000-0000DB060000}"/>
    <cellStyle name="Normal 15 27 77 5" xfId="28221" xr:uid="{00000000-0005-0000-0000-0000DC060000}"/>
    <cellStyle name="Normal 15 27 9" xfId="183" xr:uid="{00000000-0005-0000-0000-0000DD060000}"/>
    <cellStyle name="Normal 15 28" xfId="18282" xr:uid="{00000000-0005-0000-0000-0000DE060000}"/>
    <cellStyle name="Normal 15 29" xfId="17808" xr:uid="{00000000-0005-0000-0000-0000DF060000}"/>
    <cellStyle name="Normal 15 3" xfId="21081" xr:uid="{00000000-0005-0000-0000-0000E0060000}"/>
    <cellStyle name="Normal 15 3 27" xfId="69" xr:uid="{00000000-0005-0000-0000-0000E1060000}"/>
    <cellStyle name="Normal 15 3 27 2" xfId="25227" xr:uid="{00000000-0005-0000-0000-0000E2060000}"/>
    <cellStyle name="Normal 15 3 27 2 2" xfId="28566" xr:uid="{00000000-0005-0000-0000-0000E3060000}"/>
    <cellStyle name="Normal 15 3 27 3" xfId="25470" xr:uid="{00000000-0005-0000-0000-0000E4060000}"/>
    <cellStyle name="Normal 15 3 27 4" xfId="25715" xr:uid="{00000000-0005-0000-0000-0000E5060000}"/>
    <cellStyle name="Normal 15 3 27 5" xfId="28166" xr:uid="{00000000-0005-0000-0000-0000E6060000}"/>
    <cellStyle name="Normal 15 3 55" xfId="11924" xr:uid="{00000000-0005-0000-0000-0000E7060000}"/>
    <cellStyle name="Normal 15 3 55 2" xfId="25355" xr:uid="{00000000-0005-0000-0000-0000E8060000}"/>
    <cellStyle name="Normal 15 3 55 2 2" xfId="29634" xr:uid="{00000000-0005-0000-0000-0000E9060000}"/>
    <cellStyle name="Normal 15 3 55 3" xfId="25583" xr:uid="{00000000-0005-0000-0000-0000EA060000}"/>
    <cellStyle name="Normal 15 3 55 4" xfId="26782" xr:uid="{00000000-0005-0000-0000-0000EB060000}"/>
    <cellStyle name="Normal 15 3 55 5" xfId="28269" xr:uid="{00000000-0005-0000-0000-0000EC060000}"/>
    <cellStyle name="Normal 15 30" xfId="18106" xr:uid="{00000000-0005-0000-0000-0000ED060000}"/>
    <cellStyle name="Normal 15 31" xfId="17670" xr:uid="{00000000-0005-0000-0000-0000EE060000}"/>
    <cellStyle name="Normal 15 32" xfId="17936" xr:uid="{00000000-0005-0000-0000-0000EF060000}"/>
    <cellStyle name="Normal 15 33" xfId="18013" xr:uid="{00000000-0005-0000-0000-0000F0060000}"/>
    <cellStyle name="Normal 15 34" xfId="17581" xr:uid="{00000000-0005-0000-0000-0000F1060000}"/>
    <cellStyle name="Normal 15 35" xfId="17809" xr:uid="{00000000-0005-0000-0000-0000F2060000}"/>
    <cellStyle name="Normal 15 36" xfId="17583" xr:uid="{00000000-0005-0000-0000-0000F3060000}"/>
    <cellStyle name="Normal 15 37" xfId="17885" xr:uid="{00000000-0005-0000-0000-0000F4060000}"/>
    <cellStyle name="Normal 15 38" xfId="17973" xr:uid="{00000000-0005-0000-0000-0000F5060000}"/>
    <cellStyle name="Normal 15 39" xfId="17522" xr:uid="{00000000-0005-0000-0000-0000F6060000}"/>
    <cellStyle name="Normal 15 4" xfId="21072" xr:uid="{00000000-0005-0000-0000-0000F7060000}"/>
    <cellStyle name="Normal 15 4 12" xfId="140" xr:uid="{00000000-0005-0000-0000-0000F8060000}"/>
    <cellStyle name="Normal 15 4 71" xfId="3" xr:uid="{00000000-0005-0000-0000-0000F9060000}"/>
    <cellStyle name="Normal 15 4 71 2" xfId="25163" xr:uid="{00000000-0005-0000-0000-0000FA060000}"/>
    <cellStyle name="Normal 15 4 71 2 2" xfId="28502" xr:uid="{00000000-0005-0000-0000-0000FB060000}"/>
    <cellStyle name="Normal 15 4 71 3" xfId="23635" xr:uid="{00000000-0005-0000-0000-0000FC060000}"/>
    <cellStyle name="Normal 15 4 71 4" xfId="25651" xr:uid="{00000000-0005-0000-0000-0000FD060000}"/>
    <cellStyle name="Normal 15 4 71 5" xfId="28102" xr:uid="{00000000-0005-0000-0000-0000FE060000}"/>
    <cellStyle name="Normal 15 40" xfId="17461" xr:uid="{00000000-0005-0000-0000-0000FF060000}"/>
    <cellStyle name="Normal 15 41" xfId="17395" xr:uid="{00000000-0005-0000-0000-000000070000}"/>
    <cellStyle name="Normal 15 42" xfId="16873" xr:uid="{00000000-0005-0000-0000-000001070000}"/>
    <cellStyle name="Normal 15 43" xfId="17409" xr:uid="{00000000-0005-0000-0000-000002070000}"/>
    <cellStyle name="Normal 15 44" xfId="16862" xr:uid="{00000000-0005-0000-0000-000003070000}"/>
    <cellStyle name="Normal 15 45" xfId="16850" xr:uid="{00000000-0005-0000-0000-000004070000}"/>
    <cellStyle name="Normal 15 46" xfId="16819" xr:uid="{00000000-0005-0000-0000-000005070000}"/>
    <cellStyle name="Normal 15 47" xfId="16826" xr:uid="{00000000-0005-0000-0000-000006070000}"/>
    <cellStyle name="Normal 15 48" xfId="16810" xr:uid="{00000000-0005-0000-0000-000007070000}"/>
    <cellStyle name="Normal 15 49" xfId="16799" xr:uid="{00000000-0005-0000-0000-000008070000}"/>
    <cellStyle name="Normal 15 5" xfId="20866" xr:uid="{00000000-0005-0000-0000-000009070000}"/>
    <cellStyle name="Normal 15 5 44" xfId="86" xr:uid="{00000000-0005-0000-0000-00000A070000}"/>
    <cellStyle name="Normal 15 5 44 2" xfId="25244" xr:uid="{00000000-0005-0000-0000-00000B070000}"/>
    <cellStyle name="Normal 15 5 44 2 2" xfId="28583" xr:uid="{00000000-0005-0000-0000-00000C070000}"/>
    <cellStyle name="Normal 15 5 44 3" xfId="23922" xr:uid="{00000000-0005-0000-0000-00000D070000}"/>
    <cellStyle name="Normal 15 5 44 4" xfId="25732" xr:uid="{00000000-0005-0000-0000-00000E070000}"/>
    <cellStyle name="Normal 15 5 44 5" xfId="28183" xr:uid="{00000000-0005-0000-0000-00000F070000}"/>
    <cellStyle name="Normal 15 50" xfId="16791" xr:uid="{00000000-0005-0000-0000-000010070000}"/>
    <cellStyle name="Normal 15 51" xfId="16784" xr:uid="{00000000-0005-0000-0000-000011070000}"/>
    <cellStyle name="Normal 15 52" xfId="16776" xr:uid="{00000000-0005-0000-0000-000012070000}"/>
    <cellStyle name="Normal 15 53" xfId="16800" xr:uid="{00000000-0005-0000-0000-000013070000}"/>
    <cellStyle name="Normal 15 54" xfId="16751" xr:uid="{00000000-0005-0000-0000-000014070000}"/>
    <cellStyle name="Normal 15 55" xfId="16654" xr:uid="{00000000-0005-0000-0000-000015070000}"/>
    <cellStyle name="Normal 15 56" xfId="16616" xr:uid="{00000000-0005-0000-0000-000016070000}"/>
    <cellStyle name="Normal 15 57" xfId="16582" xr:uid="{00000000-0005-0000-0000-000017070000}"/>
    <cellStyle name="Normal 15 58" xfId="16551" xr:uid="{00000000-0005-0000-0000-000018070000}"/>
    <cellStyle name="Normal 15 59" xfId="16519" xr:uid="{00000000-0005-0000-0000-000019070000}"/>
    <cellStyle name="Normal 15 6" xfId="20865" xr:uid="{00000000-0005-0000-0000-00001A070000}"/>
    <cellStyle name="Normal 15 6 34" xfId="161" xr:uid="{00000000-0005-0000-0000-00001B070000}"/>
    <cellStyle name="Normal 15 6 34 2" xfId="25307" xr:uid="{00000000-0005-0000-0000-00001C070000}"/>
    <cellStyle name="Normal 15 6 34 2 2" xfId="28645" xr:uid="{00000000-0005-0000-0000-00001D070000}"/>
    <cellStyle name="Normal 15 6 34 3" xfId="25559" xr:uid="{00000000-0005-0000-0000-00001E070000}"/>
    <cellStyle name="Normal 15 6 34 4" xfId="25794" xr:uid="{00000000-0005-0000-0000-00001F070000}"/>
    <cellStyle name="Normal 15 6 34 5" xfId="28245" xr:uid="{00000000-0005-0000-0000-000020070000}"/>
    <cellStyle name="Normal 15 60" xfId="16492" xr:uid="{00000000-0005-0000-0000-000021070000}"/>
    <cellStyle name="Normal 15 61" xfId="16464" xr:uid="{00000000-0005-0000-0000-000022070000}"/>
    <cellStyle name="Normal 15 62" xfId="16446" xr:uid="{00000000-0005-0000-0000-000023070000}"/>
    <cellStyle name="Normal 15 63" xfId="16426" xr:uid="{00000000-0005-0000-0000-000024070000}"/>
    <cellStyle name="Normal 15 64" xfId="16362" xr:uid="{00000000-0005-0000-0000-000025070000}"/>
    <cellStyle name="Normal 15 65" xfId="16345" xr:uid="{00000000-0005-0000-0000-000026070000}"/>
    <cellStyle name="Normal 15 66" xfId="16294" xr:uid="{00000000-0005-0000-0000-000027070000}"/>
    <cellStyle name="Normal 15 67" xfId="16219" xr:uid="{00000000-0005-0000-0000-000028070000}"/>
    <cellStyle name="Normal 15 68" xfId="16227" xr:uid="{00000000-0005-0000-0000-000029070000}"/>
    <cellStyle name="Normal 15 69" xfId="15961" xr:uid="{00000000-0005-0000-0000-00002A070000}"/>
    <cellStyle name="Normal 15 7" xfId="20864" xr:uid="{00000000-0005-0000-0000-00002B070000}"/>
    <cellStyle name="Normal 15 7 3" xfId="95" xr:uid="{00000000-0005-0000-0000-00002C070000}"/>
    <cellStyle name="Normal 15 7 3 2" xfId="25252" xr:uid="{00000000-0005-0000-0000-00002D070000}"/>
    <cellStyle name="Normal 15 7 3 2 2" xfId="28591" xr:uid="{00000000-0005-0000-0000-00002E070000}"/>
    <cellStyle name="Normal 15 7 3 3" xfId="23007" xr:uid="{00000000-0005-0000-0000-00002F070000}"/>
    <cellStyle name="Normal 15 7 3 4" xfId="25740" xr:uid="{00000000-0005-0000-0000-000030070000}"/>
    <cellStyle name="Normal 15 7 3 5" xfId="28191" xr:uid="{00000000-0005-0000-0000-000031070000}"/>
    <cellStyle name="Normal 15 7 31" xfId="7" xr:uid="{00000000-0005-0000-0000-000032070000}"/>
    <cellStyle name="Normal 15 7 31 2" xfId="25167" xr:uid="{00000000-0005-0000-0000-000033070000}"/>
    <cellStyle name="Normal 15 7 31 2 2" xfId="28506" xr:uid="{00000000-0005-0000-0000-000034070000}"/>
    <cellStyle name="Normal 15 7 31 3" xfId="23917" xr:uid="{00000000-0005-0000-0000-000035070000}"/>
    <cellStyle name="Normal 15 7 31 4" xfId="25655" xr:uid="{00000000-0005-0000-0000-000036070000}"/>
    <cellStyle name="Normal 15 7 31 5" xfId="28106" xr:uid="{00000000-0005-0000-0000-000037070000}"/>
    <cellStyle name="Normal 15 7 37" xfId="158" xr:uid="{00000000-0005-0000-0000-000038070000}"/>
    <cellStyle name="Normal 15 7 37 2" xfId="25304" xr:uid="{00000000-0005-0000-0000-000039070000}"/>
    <cellStyle name="Normal 15 7 37 2 2" xfId="28642" xr:uid="{00000000-0005-0000-0000-00003A070000}"/>
    <cellStyle name="Normal 15 7 37 3" xfId="25556" xr:uid="{00000000-0005-0000-0000-00003B070000}"/>
    <cellStyle name="Normal 15 7 37 4" xfId="25791" xr:uid="{00000000-0005-0000-0000-00003C070000}"/>
    <cellStyle name="Normal 15 7 37 5" xfId="28242" xr:uid="{00000000-0005-0000-0000-00003D070000}"/>
    <cellStyle name="Normal 15 7 57" xfId="171" xr:uid="{00000000-0005-0000-0000-00003E070000}"/>
    <cellStyle name="Normal 15 7 57 2" xfId="25316" xr:uid="{00000000-0005-0000-0000-00003F070000}"/>
    <cellStyle name="Normal 15 7 57 2 2" xfId="28654" xr:uid="{00000000-0005-0000-0000-000040070000}"/>
    <cellStyle name="Normal 15 7 57 3" xfId="25568" xr:uid="{00000000-0005-0000-0000-000041070000}"/>
    <cellStyle name="Normal 15 7 57 4" xfId="25803" xr:uid="{00000000-0005-0000-0000-000042070000}"/>
    <cellStyle name="Normal 15 7 57 5" xfId="28254" xr:uid="{00000000-0005-0000-0000-000043070000}"/>
    <cellStyle name="Normal 15 70" xfId="16261" xr:uid="{00000000-0005-0000-0000-000044070000}"/>
    <cellStyle name="Normal 15 71" xfId="15950" xr:uid="{00000000-0005-0000-0000-000045070000}"/>
    <cellStyle name="Normal 15 72" xfId="15942" xr:uid="{00000000-0005-0000-0000-000046070000}"/>
    <cellStyle name="Normal 15 73" xfId="15931" xr:uid="{00000000-0005-0000-0000-000047070000}"/>
    <cellStyle name="Normal 15 74" xfId="15913" xr:uid="{00000000-0005-0000-0000-000048070000}"/>
    <cellStyle name="Normal 15 75" xfId="15827" xr:uid="{00000000-0005-0000-0000-000049070000}"/>
    <cellStyle name="Normal 15 76" xfId="15797" xr:uid="{00000000-0005-0000-0000-00004A070000}"/>
    <cellStyle name="Normal 15 77" xfId="15771" xr:uid="{00000000-0005-0000-0000-00004B070000}"/>
    <cellStyle name="Normal 15 78" xfId="15756" xr:uid="{00000000-0005-0000-0000-00004C070000}"/>
    <cellStyle name="Normal 15 79" xfId="15665" xr:uid="{00000000-0005-0000-0000-00004D070000}"/>
    <cellStyle name="Normal 15 8" xfId="20863" xr:uid="{00000000-0005-0000-0000-00004E070000}"/>
    <cellStyle name="Normal 15 8 31" xfId="48" xr:uid="{00000000-0005-0000-0000-00004F070000}"/>
    <cellStyle name="Normal 15 8 31 2" xfId="25207" xr:uid="{00000000-0005-0000-0000-000050070000}"/>
    <cellStyle name="Normal 15 8 31 2 2" xfId="28546" xr:uid="{00000000-0005-0000-0000-000051070000}"/>
    <cellStyle name="Normal 15 8 31 3" xfId="23333" xr:uid="{00000000-0005-0000-0000-000052070000}"/>
    <cellStyle name="Normal 15 8 31 4" xfId="25695" xr:uid="{00000000-0005-0000-0000-000053070000}"/>
    <cellStyle name="Normal 15 8 31 5" xfId="28146" xr:uid="{00000000-0005-0000-0000-000054070000}"/>
    <cellStyle name="Normal 15 8 79" xfId="87" xr:uid="{00000000-0005-0000-0000-000055070000}"/>
    <cellStyle name="Normal 15 8 79 2" xfId="25245" xr:uid="{00000000-0005-0000-0000-000056070000}"/>
    <cellStyle name="Normal 15 8 79 2 2" xfId="28584" xr:uid="{00000000-0005-0000-0000-000057070000}"/>
    <cellStyle name="Normal 15 8 79 3" xfId="24128" xr:uid="{00000000-0005-0000-0000-000058070000}"/>
    <cellStyle name="Normal 15 8 79 4" xfId="25733" xr:uid="{00000000-0005-0000-0000-000059070000}"/>
    <cellStyle name="Normal 15 8 79 5" xfId="28184" xr:uid="{00000000-0005-0000-0000-00005A070000}"/>
    <cellStyle name="Normal 15 80" xfId="15632" xr:uid="{00000000-0005-0000-0000-00005B070000}"/>
    <cellStyle name="Normal 15 81" xfId="15594" xr:uid="{00000000-0005-0000-0000-00005C070000}"/>
    <cellStyle name="Normal 15 82" xfId="15546" xr:uid="{00000000-0005-0000-0000-00005D070000}"/>
    <cellStyle name="Normal 15 83" xfId="15508" xr:uid="{00000000-0005-0000-0000-00005E070000}"/>
    <cellStyle name="Normal 15 84" xfId="15478" xr:uid="{00000000-0005-0000-0000-00005F070000}"/>
    <cellStyle name="Normal 15 85" xfId="15229" xr:uid="{00000000-0005-0000-0000-000060070000}"/>
    <cellStyle name="Normal 15 86" xfId="15271" xr:uid="{00000000-0005-0000-0000-000061070000}"/>
    <cellStyle name="Normal 15 87" xfId="15231" xr:uid="{00000000-0005-0000-0000-000062070000}"/>
    <cellStyle name="Normal 15 88" xfId="15235" xr:uid="{00000000-0005-0000-0000-000063070000}"/>
    <cellStyle name="Normal 15 89" xfId="15132" xr:uid="{00000000-0005-0000-0000-000064070000}"/>
    <cellStyle name="Normal 15 9" xfId="20862" xr:uid="{00000000-0005-0000-0000-000065070000}"/>
    <cellStyle name="Normal 15 90" xfId="15048" xr:uid="{00000000-0005-0000-0000-000066070000}"/>
    <cellStyle name="Normal 15 91" xfId="15015" xr:uid="{00000000-0005-0000-0000-000067070000}"/>
    <cellStyle name="Normal 15 92" xfId="14981" xr:uid="{00000000-0005-0000-0000-000068070000}"/>
    <cellStyle name="Normal 15 93" xfId="14494" xr:uid="{00000000-0005-0000-0000-000069070000}"/>
    <cellStyle name="Normal 15 94" xfId="14453" xr:uid="{00000000-0005-0000-0000-00006A070000}"/>
    <cellStyle name="Normal 15 95" xfId="14099" xr:uid="{00000000-0005-0000-0000-00006B070000}"/>
    <cellStyle name="Normal 15 96" xfId="14417" xr:uid="{00000000-0005-0000-0000-00006C070000}"/>
    <cellStyle name="Normal 15 97" xfId="14358" xr:uid="{00000000-0005-0000-0000-00006D070000}"/>
    <cellStyle name="Normal 15 98" xfId="14015" xr:uid="{00000000-0005-0000-0000-00006E070000}"/>
    <cellStyle name="Normal 15 99" xfId="13003" xr:uid="{00000000-0005-0000-0000-00006F070000}"/>
    <cellStyle name="Normal 150" xfId="12385" xr:uid="{00000000-0005-0000-0000-000070070000}"/>
    <cellStyle name="Normal 151" xfId="12455" xr:uid="{00000000-0005-0000-0000-000071070000}"/>
    <cellStyle name="Normal 152" xfId="12429" xr:uid="{00000000-0005-0000-0000-000072070000}"/>
    <cellStyle name="Normal 153" xfId="3630" xr:uid="{00000000-0005-0000-0000-000073070000}"/>
    <cellStyle name="Normal 153 10" xfId="21427" xr:uid="{00000000-0005-0000-0000-000074070000}"/>
    <cellStyle name="Normal 153 11" xfId="21759" xr:uid="{00000000-0005-0000-0000-000075070000}"/>
    <cellStyle name="Normal 153 12" xfId="22119" xr:uid="{00000000-0005-0000-0000-000076070000}"/>
    <cellStyle name="Normal 153 13" xfId="22924" xr:uid="{00000000-0005-0000-0000-000077070000}"/>
    <cellStyle name="Normal 153 2" xfId="649" xr:uid="{00000000-0005-0000-0000-000078070000}"/>
    <cellStyle name="Normal 153 3" xfId="1097" xr:uid="{00000000-0005-0000-0000-000079070000}"/>
    <cellStyle name="Normal 153 4" xfId="1829" xr:uid="{00000000-0005-0000-0000-00007A070000}"/>
    <cellStyle name="Normal 153 5" xfId="1236" xr:uid="{00000000-0005-0000-0000-00007B070000}"/>
    <cellStyle name="Normal 153 6" xfId="2324" xr:uid="{00000000-0005-0000-0000-00007C070000}"/>
    <cellStyle name="Normal 153 7" xfId="1523" xr:uid="{00000000-0005-0000-0000-00007D070000}"/>
    <cellStyle name="Normal 153 8" xfId="2038" xr:uid="{00000000-0005-0000-0000-00007E070000}"/>
    <cellStyle name="Normal 153 9" xfId="518" xr:uid="{00000000-0005-0000-0000-00007F070000}"/>
    <cellStyle name="Normal 154" xfId="21252" xr:uid="{00000000-0005-0000-0000-000080070000}"/>
    <cellStyle name="Normal 154 10" xfId="22447" xr:uid="{00000000-0005-0000-0000-000081070000}"/>
    <cellStyle name="Normal 154 11" xfId="21755" xr:uid="{00000000-0005-0000-0000-000082070000}"/>
    <cellStyle name="Normal 154 11 2" xfId="22579" xr:uid="{00000000-0005-0000-0000-000083070000}"/>
    <cellStyle name="Normal 154 11 3" xfId="22571" xr:uid="{00000000-0005-0000-0000-000084070000}"/>
    <cellStyle name="Normal 154 11 4" xfId="22585" xr:uid="{00000000-0005-0000-0000-000085070000}"/>
    <cellStyle name="Normal 154 11 4 2" xfId="22591" xr:uid="{00000000-0005-0000-0000-000086070000}"/>
    <cellStyle name="Normal 154 11 4 2 2" xfId="28344" xr:uid="{00000000-0005-0000-0000-000087070000}"/>
    <cellStyle name="Normal 154 11 4 3" xfId="28338" xr:uid="{00000000-0005-0000-0000-000088070000}"/>
    <cellStyle name="Normal 154 11 4 3 2" xfId="28350" xr:uid="{00000000-0005-0000-0000-000089070000}"/>
    <cellStyle name="Normal 154 11 4 3 3" xfId="28356" xr:uid="{00000000-0005-0000-0000-00008A070000}"/>
    <cellStyle name="Normal 154 11 4 3 3 2" xfId="28368" xr:uid="{00000000-0005-0000-0000-00008B070000}"/>
    <cellStyle name="Normal 154 11 4 3 3 2 2" xfId="28379" xr:uid="{00000000-0005-0000-0000-00008C070000}"/>
    <cellStyle name="Normal 154 11 4 3 3 2 3" xfId="28395" xr:uid="{00000000-0005-0000-0000-00008D070000}"/>
    <cellStyle name="Normal 154 11 4 3 4" xfId="28362" xr:uid="{00000000-0005-0000-0000-00008E070000}"/>
    <cellStyle name="Normal 154 11 4 3 4 2" xfId="28380" xr:uid="{00000000-0005-0000-0000-00008F070000}"/>
    <cellStyle name="Normal 154 11 4 3 4 3" xfId="28389" xr:uid="{00000000-0005-0000-0000-000090070000}"/>
    <cellStyle name="Normal 154 11 4 4" xfId="29992" xr:uid="{00000000-0005-0000-0000-000091070000}"/>
    <cellStyle name="Normal 154 11 4 5" xfId="29949" xr:uid="{00000000-0005-0000-0000-000092070000}"/>
    <cellStyle name="Normal 154 11 4 6" xfId="29919" xr:uid="{00000000-0005-0000-0000-000093070000}"/>
    <cellStyle name="Normal 154 11 5" xfId="28447" xr:uid="{00000000-0005-0000-0000-000094070000}"/>
    <cellStyle name="Normal 154 11 5 2" xfId="29837" xr:uid="{00000000-0005-0000-0000-000095070000}"/>
    <cellStyle name="Normal 154 11 6" xfId="29983" xr:uid="{00000000-0005-0000-0000-000096070000}"/>
    <cellStyle name="Normal 154 11 7" xfId="29969" xr:uid="{00000000-0005-0000-0000-000097070000}"/>
    <cellStyle name="Normal 154 11 8" xfId="30126" xr:uid="{00000000-0005-0000-0000-000098070000}"/>
    <cellStyle name="Normal 154 12" xfId="22969" xr:uid="{00000000-0005-0000-0000-000099070000}"/>
    <cellStyle name="Normal 154 13" xfId="29978" xr:uid="{00000000-0005-0000-0000-00009A070000}"/>
    <cellStyle name="Normal 154 14" xfId="29910" xr:uid="{00000000-0005-0000-0000-00009B070000}"/>
    <cellStyle name="Normal 154 15" xfId="29927" xr:uid="{00000000-0005-0000-0000-00009C070000}"/>
    <cellStyle name="Normal 154 2" xfId="21422" xr:uid="{00000000-0005-0000-0000-00009D070000}"/>
    <cellStyle name="Normal 154 2 2" xfId="30103" xr:uid="{00000000-0005-0000-0000-00009E070000}"/>
    <cellStyle name="Normal 154 3" xfId="22092" xr:uid="{00000000-0005-0000-0000-00009F070000}"/>
    <cellStyle name="Normal 154 4" xfId="22091" xr:uid="{00000000-0005-0000-0000-0000A0070000}"/>
    <cellStyle name="Normal 154 5" xfId="22098" xr:uid="{00000000-0005-0000-0000-0000A1070000}"/>
    <cellStyle name="Normal 154 6" xfId="22106" xr:uid="{00000000-0005-0000-0000-0000A2070000}"/>
    <cellStyle name="Normal 154 7" xfId="22104" xr:uid="{00000000-0005-0000-0000-0000A3070000}"/>
    <cellStyle name="Normal 154 8" xfId="22105" xr:uid="{00000000-0005-0000-0000-0000A4070000}"/>
    <cellStyle name="Normal 154 9" xfId="22115" xr:uid="{00000000-0005-0000-0000-0000A5070000}"/>
    <cellStyle name="Normal 155" xfId="22114" xr:uid="{00000000-0005-0000-0000-0000A6070000}"/>
    <cellStyle name="Normal 156" xfId="22925" xr:uid="{00000000-0005-0000-0000-0000A7070000}"/>
    <cellStyle name="Normal 156 2" xfId="28336" xr:uid="{00000000-0005-0000-0000-0000A8070000}"/>
    <cellStyle name="Normal 156 2 2" xfId="29561" xr:uid="{00000000-0005-0000-0000-0000A9070000}"/>
    <cellStyle name="Normal 156 2 3" xfId="28445" xr:uid="{00000000-0005-0000-0000-0000AA070000}"/>
    <cellStyle name="Normal 156 3" xfId="28337" xr:uid="{00000000-0005-0000-0000-0000AB070000}"/>
    <cellStyle name="Normal 156 3 2" xfId="28475" xr:uid="{00000000-0005-0000-0000-0000AC070000}"/>
    <cellStyle name="Normal 156 4" xfId="28412" xr:uid="{00000000-0005-0000-0000-0000AD070000}"/>
    <cellStyle name="Normal 156 5" xfId="30028" xr:uid="{00000000-0005-0000-0000-0000AE070000}"/>
    <cellStyle name="Normal 156 6" xfId="29977" xr:uid="{00000000-0005-0000-0000-0000AF070000}"/>
    <cellStyle name="Normal 156 7" xfId="29934" xr:uid="{00000000-0005-0000-0000-0000B0070000}"/>
    <cellStyle name="Normal 156 8" xfId="30173" xr:uid="{00000000-0005-0000-0000-0000B1070000}"/>
    <cellStyle name="Normal 157" xfId="25648" xr:uid="{00000000-0005-0000-0000-0000B2070000}"/>
    <cellStyle name="Normal 157 2" xfId="28499" xr:uid="{00000000-0005-0000-0000-0000B3070000}"/>
    <cellStyle name="Normal 157 3" xfId="30175" xr:uid="{00000000-0005-0000-0000-0000B4070000}"/>
    <cellStyle name="Normal 158" xfId="26984" xr:uid="{00000000-0005-0000-0000-0000B5070000}"/>
    <cellStyle name="Normal 158 2" xfId="29867" xr:uid="{00000000-0005-0000-0000-0000B6070000}"/>
    <cellStyle name="Normal 158 3" xfId="30176" xr:uid="{00000000-0005-0000-0000-0000B7070000}"/>
    <cellStyle name="Normal 159" xfId="26998" xr:uid="{00000000-0005-0000-0000-0000B8070000}"/>
    <cellStyle name="Normal 159 2" xfId="30177" xr:uid="{00000000-0005-0000-0000-0000B9070000}"/>
    <cellStyle name="Normal 16" xfId="21166" xr:uid="{00000000-0005-0000-0000-0000BA070000}"/>
    <cellStyle name="Normal 16 10" xfId="20861" xr:uid="{00000000-0005-0000-0000-0000BB070000}"/>
    <cellStyle name="Normal 16 10 81" xfId="179" xr:uid="{00000000-0005-0000-0000-0000BC070000}"/>
    <cellStyle name="Normal 16 10 9" xfId="119" xr:uid="{00000000-0005-0000-0000-0000BD070000}"/>
    <cellStyle name="Normal 16 10 9 2" xfId="25274" xr:uid="{00000000-0005-0000-0000-0000BE070000}"/>
    <cellStyle name="Normal 16 10 9 2 2" xfId="28612" xr:uid="{00000000-0005-0000-0000-0000BF070000}"/>
    <cellStyle name="Normal 16 10 9 3" xfId="22996" xr:uid="{00000000-0005-0000-0000-0000C0070000}"/>
    <cellStyle name="Normal 16 10 9 4" xfId="25761" xr:uid="{00000000-0005-0000-0000-0000C1070000}"/>
    <cellStyle name="Normal 16 10 9 5" xfId="28212" xr:uid="{00000000-0005-0000-0000-0000C2070000}"/>
    <cellStyle name="Normal 16 100" xfId="14747" xr:uid="{00000000-0005-0000-0000-0000C3070000}"/>
    <cellStyle name="Normal 16 101" xfId="12922" xr:uid="{00000000-0005-0000-0000-0000C4070000}"/>
    <cellStyle name="Normal 16 102" xfId="14707" xr:uid="{00000000-0005-0000-0000-0000C5070000}"/>
    <cellStyle name="Normal 16 103" xfId="12930" xr:uid="{00000000-0005-0000-0000-0000C6070000}"/>
    <cellStyle name="Normal 16 104" xfId="14816" xr:uid="{00000000-0005-0000-0000-0000C7070000}"/>
    <cellStyle name="Normal 16 105" xfId="14612" xr:uid="{00000000-0005-0000-0000-0000C8070000}"/>
    <cellStyle name="Normal 16 106" xfId="12573" xr:uid="{00000000-0005-0000-0000-0000C9070000}"/>
    <cellStyle name="Normal 16 107" xfId="4729" xr:uid="{00000000-0005-0000-0000-0000CA070000}"/>
    <cellStyle name="Normal 16 108" xfId="5401" xr:uid="{00000000-0005-0000-0000-0000CB070000}"/>
    <cellStyle name="Normal 16 109" xfId="5462" xr:uid="{00000000-0005-0000-0000-0000CC070000}"/>
    <cellStyle name="Normal 16 11" xfId="20860" xr:uid="{00000000-0005-0000-0000-0000CD070000}"/>
    <cellStyle name="Normal 16 11 31" xfId="67" xr:uid="{00000000-0005-0000-0000-0000CE070000}"/>
    <cellStyle name="Normal 16 11 31 2" xfId="25225" xr:uid="{00000000-0005-0000-0000-0000CF070000}"/>
    <cellStyle name="Normal 16 11 31 2 2" xfId="28564" xr:uid="{00000000-0005-0000-0000-0000D0070000}"/>
    <cellStyle name="Normal 16 11 31 3" xfId="25538" xr:uid="{00000000-0005-0000-0000-0000D1070000}"/>
    <cellStyle name="Normal 16 11 31 4" xfId="25713" xr:uid="{00000000-0005-0000-0000-0000D2070000}"/>
    <cellStyle name="Normal 16 11 31 5" xfId="28164" xr:uid="{00000000-0005-0000-0000-0000D3070000}"/>
    <cellStyle name="Normal 16 11 37" xfId="131" xr:uid="{00000000-0005-0000-0000-0000D4070000}"/>
    <cellStyle name="Normal 16 11 37 2" xfId="25284" xr:uid="{00000000-0005-0000-0000-0000D5070000}"/>
    <cellStyle name="Normal 16 11 37 2 2" xfId="28622" xr:uid="{00000000-0005-0000-0000-0000D6070000}"/>
    <cellStyle name="Normal 16 11 37 3" xfId="22991" xr:uid="{00000000-0005-0000-0000-0000D7070000}"/>
    <cellStyle name="Normal 16 11 37 4" xfId="25771" xr:uid="{00000000-0005-0000-0000-0000D8070000}"/>
    <cellStyle name="Normal 16 11 37 5" xfId="28222" xr:uid="{00000000-0005-0000-0000-0000D9070000}"/>
    <cellStyle name="Normal 16 11 44" xfId="53" xr:uid="{00000000-0005-0000-0000-0000DA070000}"/>
    <cellStyle name="Normal 16 11 44 2" xfId="25212" xr:uid="{00000000-0005-0000-0000-0000DB070000}"/>
    <cellStyle name="Normal 16 11 44 2 2" xfId="28551" xr:uid="{00000000-0005-0000-0000-0000DC070000}"/>
    <cellStyle name="Normal 16 11 44 3" xfId="23329" xr:uid="{00000000-0005-0000-0000-0000DD070000}"/>
    <cellStyle name="Normal 16 11 44 4" xfId="25700" xr:uid="{00000000-0005-0000-0000-0000DE070000}"/>
    <cellStyle name="Normal 16 11 44 5" xfId="28151" xr:uid="{00000000-0005-0000-0000-0000DF070000}"/>
    <cellStyle name="Normal 16 110" xfId="6087" xr:uid="{00000000-0005-0000-0000-0000E0070000}"/>
    <cellStyle name="Normal 16 111" xfId="7054" xr:uid="{00000000-0005-0000-0000-0000E1070000}"/>
    <cellStyle name="Normal 16 112" xfId="6472" xr:uid="{00000000-0005-0000-0000-0000E2070000}"/>
    <cellStyle name="Normal 16 113" xfId="6693" xr:uid="{00000000-0005-0000-0000-0000E3070000}"/>
    <cellStyle name="Normal 16 114" xfId="5873" xr:uid="{00000000-0005-0000-0000-0000E4070000}"/>
    <cellStyle name="Normal 16 115" xfId="7154" xr:uid="{00000000-0005-0000-0000-0000E5070000}"/>
    <cellStyle name="Normal 16 116" xfId="7196" xr:uid="{00000000-0005-0000-0000-0000E6070000}"/>
    <cellStyle name="Normal 16 117" xfId="7131" xr:uid="{00000000-0005-0000-0000-0000E7070000}"/>
    <cellStyle name="Normal 16 118" xfId="6382" xr:uid="{00000000-0005-0000-0000-0000E8070000}"/>
    <cellStyle name="Normal 16 119" xfId="7187" xr:uid="{00000000-0005-0000-0000-0000E9070000}"/>
    <cellStyle name="Normal 16 12" xfId="20859" xr:uid="{00000000-0005-0000-0000-0000EA070000}"/>
    <cellStyle name="Normal 16 12 2" xfId="5" xr:uid="{00000000-0005-0000-0000-0000EB070000}"/>
    <cellStyle name="Normal 16 12 2 2" xfId="25165" xr:uid="{00000000-0005-0000-0000-0000EC070000}"/>
    <cellStyle name="Normal 16 12 2 2 2" xfId="28504" xr:uid="{00000000-0005-0000-0000-0000ED070000}"/>
    <cellStyle name="Normal 16 12 2 3" xfId="23267" xr:uid="{00000000-0005-0000-0000-0000EE070000}"/>
    <cellStyle name="Normal 16 12 2 4" xfId="25653" xr:uid="{00000000-0005-0000-0000-0000EF070000}"/>
    <cellStyle name="Normal 16 12 2 5" xfId="28104" xr:uid="{00000000-0005-0000-0000-0000F0070000}"/>
    <cellStyle name="Normal 16 120" xfId="6739" xr:uid="{00000000-0005-0000-0000-0000F1070000}"/>
    <cellStyle name="Normal 16 121" xfId="6149" xr:uid="{00000000-0005-0000-0000-0000F2070000}"/>
    <cellStyle name="Normal 16 122" xfId="7291" xr:uid="{00000000-0005-0000-0000-0000F3070000}"/>
    <cellStyle name="Normal 16 123" xfId="6617" xr:uid="{00000000-0005-0000-0000-0000F4070000}"/>
    <cellStyle name="Normal 16 124" xfId="6694" xr:uid="{00000000-0005-0000-0000-0000F5070000}"/>
    <cellStyle name="Normal 16 125" xfId="6885" xr:uid="{00000000-0005-0000-0000-0000F6070000}"/>
    <cellStyle name="Normal 16 126" xfId="6016" xr:uid="{00000000-0005-0000-0000-0000F7070000}"/>
    <cellStyle name="Normal 16 127" xfId="6398" xr:uid="{00000000-0005-0000-0000-0000F8070000}"/>
    <cellStyle name="Normal 16 128" xfId="6044" xr:uid="{00000000-0005-0000-0000-0000F9070000}"/>
    <cellStyle name="Normal 16 129" xfId="7356" xr:uid="{00000000-0005-0000-0000-0000FA070000}"/>
    <cellStyle name="Normal 16 13" xfId="20858" xr:uid="{00000000-0005-0000-0000-0000FB070000}"/>
    <cellStyle name="Normal 16 130" xfId="6997" xr:uid="{00000000-0005-0000-0000-0000FC070000}"/>
    <cellStyle name="Normal 16 131" xfId="5467" xr:uid="{00000000-0005-0000-0000-0000FD070000}"/>
    <cellStyle name="Normal 16 132" xfId="6994" xr:uid="{00000000-0005-0000-0000-0000FE070000}"/>
    <cellStyle name="Normal 16 133" xfId="7404" xr:uid="{00000000-0005-0000-0000-0000FF070000}"/>
    <cellStyle name="Normal 16 134" xfId="7433" xr:uid="{00000000-0005-0000-0000-000000080000}"/>
    <cellStyle name="Normal 16 135" xfId="5276" xr:uid="{00000000-0005-0000-0000-000001080000}"/>
    <cellStyle name="Normal 16 136" xfId="5282" xr:uid="{00000000-0005-0000-0000-000002080000}"/>
    <cellStyle name="Normal 16 137" xfId="5244" xr:uid="{00000000-0005-0000-0000-000003080000}"/>
    <cellStyle name="Normal 16 138" xfId="5088" xr:uid="{00000000-0005-0000-0000-000004080000}"/>
    <cellStyle name="Normal 16 139" xfId="7661" xr:uid="{00000000-0005-0000-0000-000005080000}"/>
    <cellStyle name="Normal 16 14" xfId="20857" xr:uid="{00000000-0005-0000-0000-000006080000}"/>
    <cellStyle name="Normal 16 14 15" xfId="187" xr:uid="{00000000-0005-0000-0000-000007080000}"/>
    <cellStyle name="Normal 16 14 15 2" xfId="25326" xr:uid="{00000000-0005-0000-0000-000008080000}"/>
    <cellStyle name="Normal 16 14 15 2 2" xfId="28664" xr:uid="{00000000-0005-0000-0000-000009080000}"/>
    <cellStyle name="Normal 16 14 15 3" xfId="25578" xr:uid="{00000000-0005-0000-0000-00000A080000}"/>
    <cellStyle name="Normal 16 14 15 4" xfId="25813" xr:uid="{00000000-0005-0000-0000-00000B080000}"/>
    <cellStyle name="Normal 16 14 15 5" xfId="28264" xr:uid="{00000000-0005-0000-0000-00000C080000}"/>
    <cellStyle name="Normal 16 140" xfId="8242" xr:uid="{00000000-0005-0000-0000-00000D080000}"/>
    <cellStyle name="Normal 16 141" xfId="8298" xr:uid="{00000000-0005-0000-0000-00000E080000}"/>
    <cellStyle name="Normal 16 142" xfId="8542" xr:uid="{00000000-0005-0000-0000-00000F080000}"/>
    <cellStyle name="Normal 16 143" xfId="8910" xr:uid="{00000000-0005-0000-0000-000010080000}"/>
    <cellStyle name="Normal 16 144" xfId="8646" xr:uid="{00000000-0005-0000-0000-000011080000}"/>
    <cellStyle name="Normal 16 145" xfId="8386" xr:uid="{00000000-0005-0000-0000-000012080000}"/>
    <cellStyle name="Normal 16 146" xfId="8113" xr:uid="{00000000-0005-0000-0000-000013080000}"/>
    <cellStyle name="Normal 16 147" xfId="8245" xr:uid="{00000000-0005-0000-0000-000014080000}"/>
    <cellStyle name="Normal 16 148" xfId="8120" xr:uid="{00000000-0005-0000-0000-000015080000}"/>
    <cellStyle name="Normal 16 149" xfId="7736" xr:uid="{00000000-0005-0000-0000-000016080000}"/>
    <cellStyle name="Normal 16 15" xfId="20856" xr:uid="{00000000-0005-0000-0000-000017080000}"/>
    <cellStyle name="Normal 16 15 31" xfId="19" xr:uid="{00000000-0005-0000-0000-000018080000}"/>
    <cellStyle name="Normal 16 15 31 2" xfId="25179" xr:uid="{00000000-0005-0000-0000-000019080000}"/>
    <cellStyle name="Normal 16 15 31 2 2" xfId="28518" xr:uid="{00000000-0005-0000-0000-00001A080000}"/>
    <cellStyle name="Normal 16 15 31 3" xfId="23085" xr:uid="{00000000-0005-0000-0000-00001B080000}"/>
    <cellStyle name="Normal 16 15 31 4" xfId="25667" xr:uid="{00000000-0005-0000-0000-00001C080000}"/>
    <cellStyle name="Normal 16 15 31 5" xfId="28118" xr:uid="{00000000-0005-0000-0000-00001D080000}"/>
    <cellStyle name="Normal 16 15 74" xfId="166" xr:uid="{00000000-0005-0000-0000-00001E080000}"/>
    <cellStyle name="Normal 16 15 74 2" xfId="25312" xr:uid="{00000000-0005-0000-0000-00001F080000}"/>
    <cellStyle name="Normal 16 15 74 2 2" xfId="28650" xr:uid="{00000000-0005-0000-0000-000020080000}"/>
    <cellStyle name="Normal 16 15 74 3" xfId="25564" xr:uid="{00000000-0005-0000-0000-000021080000}"/>
    <cellStyle name="Normal 16 15 74 4" xfId="25799" xr:uid="{00000000-0005-0000-0000-000022080000}"/>
    <cellStyle name="Normal 16 15 74 5" xfId="28250" xr:uid="{00000000-0005-0000-0000-000023080000}"/>
    <cellStyle name="Normal 16 150" xfId="9069" xr:uid="{00000000-0005-0000-0000-000024080000}"/>
    <cellStyle name="Normal 16 151" xfId="9392" xr:uid="{00000000-0005-0000-0000-000025080000}"/>
    <cellStyle name="Normal 16 152" xfId="9542" xr:uid="{00000000-0005-0000-0000-000026080000}"/>
    <cellStyle name="Normal 16 153" xfId="9421" xr:uid="{00000000-0005-0000-0000-000027080000}"/>
    <cellStyle name="Normal 16 154" xfId="9520" xr:uid="{00000000-0005-0000-0000-000028080000}"/>
    <cellStyle name="Normal 16 155" xfId="9710" xr:uid="{00000000-0005-0000-0000-000029080000}"/>
    <cellStyle name="Normal 16 156" xfId="10175" xr:uid="{00000000-0005-0000-0000-00002A080000}"/>
    <cellStyle name="Normal 16 157" xfId="10588" xr:uid="{00000000-0005-0000-0000-00002B080000}"/>
    <cellStyle name="Normal 16 158" xfId="9812" xr:uid="{00000000-0005-0000-0000-00002C080000}"/>
    <cellStyle name="Normal 16 159" xfId="9820" xr:uid="{00000000-0005-0000-0000-00002D080000}"/>
    <cellStyle name="Normal 16 16" xfId="20855" xr:uid="{00000000-0005-0000-0000-00002E080000}"/>
    <cellStyle name="Normal 16 16 52" xfId="109" xr:uid="{00000000-0005-0000-0000-00002F080000}"/>
    <cellStyle name="Normal 16 16 52 2" xfId="25264" xr:uid="{00000000-0005-0000-0000-000030080000}"/>
    <cellStyle name="Normal 16 16 52 2 2" xfId="28602" xr:uid="{00000000-0005-0000-0000-000031080000}"/>
    <cellStyle name="Normal 16 16 52 3" xfId="23001" xr:uid="{00000000-0005-0000-0000-000032080000}"/>
    <cellStyle name="Normal 16 16 52 4" xfId="25751" xr:uid="{00000000-0005-0000-0000-000033080000}"/>
    <cellStyle name="Normal 16 16 52 5" xfId="28202" xr:uid="{00000000-0005-0000-0000-000034080000}"/>
    <cellStyle name="Normal 16 16 82" xfId="31" xr:uid="{00000000-0005-0000-0000-000035080000}"/>
    <cellStyle name="Normal 16 16 82 2" xfId="25190" xr:uid="{00000000-0005-0000-0000-000036080000}"/>
    <cellStyle name="Normal 16 16 82 2 2" xfId="28529" xr:uid="{00000000-0005-0000-0000-000037080000}"/>
    <cellStyle name="Normal 16 16 82 3" xfId="25003" xr:uid="{00000000-0005-0000-0000-000038080000}"/>
    <cellStyle name="Normal 16 16 82 4" xfId="25678" xr:uid="{00000000-0005-0000-0000-000039080000}"/>
    <cellStyle name="Normal 16 16 82 5" xfId="28129" xr:uid="{00000000-0005-0000-0000-00003A080000}"/>
    <cellStyle name="Normal 16 160" xfId="9836" xr:uid="{00000000-0005-0000-0000-00003B080000}"/>
    <cellStyle name="Normal 16 161" xfId="10665" xr:uid="{00000000-0005-0000-0000-00003C080000}"/>
    <cellStyle name="Normal 16 162" xfId="9767" xr:uid="{00000000-0005-0000-0000-00003D080000}"/>
    <cellStyle name="Normal 16 163" xfId="10769" xr:uid="{00000000-0005-0000-0000-00003E080000}"/>
    <cellStyle name="Normal 16 164" xfId="11184" xr:uid="{00000000-0005-0000-0000-00003F080000}"/>
    <cellStyle name="Normal 16 165" xfId="11399" xr:uid="{00000000-0005-0000-0000-000040080000}"/>
    <cellStyle name="Normal 16 166" xfId="11572" xr:uid="{00000000-0005-0000-0000-000041080000}"/>
    <cellStyle name="Normal 16 167" xfId="11085" xr:uid="{00000000-0005-0000-0000-000042080000}"/>
    <cellStyle name="Normal 16 168" xfId="11005" xr:uid="{00000000-0005-0000-0000-000043080000}"/>
    <cellStyle name="Normal 16 169" xfId="10926" xr:uid="{00000000-0005-0000-0000-000044080000}"/>
    <cellStyle name="Normal 16 17" xfId="20854" xr:uid="{00000000-0005-0000-0000-000045080000}"/>
    <cellStyle name="Normal 16 17 31" xfId="43" xr:uid="{00000000-0005-0000-0000-000046080000}"/>
    <cellStyle name="Normal 16 17 31 2" xfId="25202" xr:uid="{00000000-0005-0000-0000-000047080000}"/>
    <cellStyle name="Normal 16 17 31 2 2" xfId="28541" xr:uid="{00000000-0005-0000-0000-000048080000}"/>
    <cellStyle name="Normal 16 17 31 3" xfId="24990" xr:uid="{00000000-0005-0000-0000-000049080000}"/>
    <cellStyle name="Normal 16 17 31 4" xfId="25690" xr:uid="{00000000-0005-0000-0000-00004A080000}"/>
    <cellStyle name="Normal 16 17 31 5" xfId="28141" xr:uid="{00000000-0005-0000-0000-00004B080000}"/>
    <cellStyle name="Normal 16 17 32" xfId="60" xr:uid="{00000000-0005-0000-0000-00004C080000}"/>
    <cellStyle name="Normal 16 17 32 2" xfId="25219" xr:uid="{00000000-0005-0000-0000-00004D080000}"/>
    <cellStyle name="Normal 16 17 32 2 2" xfId="28558" xr:uid="{00000000-0005-0000-0000-00004E080000}"/>
    <cellStyle name="Normal 16 17 32 3" xfId="25012" xr:uid="{00000000-0005-0000-0000-00004F080000}"/>
    <cellStyle name="Normal 16 17 32 4" xfId="25707" xr:uid="{00000000-0005-0000-0000-000050080000}"/>
    <cellStyle name="Normal 16 17 32 5" xfId="28158" xr:uid="{00000000-0005-0000-0000-000051080000}"/>
    <cellStyle name="Normal 16 17 34" xfId="147" xr:uid="{00000000-0005-0000-0000-000052080000}"/>
    <cellStyle name="Normal 16 17 34 2" xfId="25293" xr:uid="{00000000-0005-0000-0000-000053080000}"/>
    <cellStyle name="Normal 16 17 34 2 2" xfId="28631" xr:uid="{00000000-0005-0000-0000-000054080000}"/>
    <cellStyle name="Normal 16 17 34 3" xfId="25545" xr:uid="{00000000-0005-0000-0000-000055080000}"/>
    <cellStyle name="Normal 16 17 34 4" xfId="25780" xr:uid="{00000000-0005-0000-0000-000056080000}"/>
    <cellStyle name="Normal 16 17 34 5" xfId="28231" xr:uid="{00000000-0005-0000-0000-000057080000}"/>
    <cellStyle name="Normal 16 170" xfId="11663" xr:uid="{00000000-0005-0000-0000-000058080000}"/>
    <cellStyle name="Normal 16 171" xfId="12076" xr:uid="{00000000-0005-0000-0000-000059080000}"/>
    <cellStyle name="Normal 16 172" xfId="11723" xr:uid="{00000000-0005-0000-0000-00005A080000}"/>
    <cellStyle name="Normal 16 173" xfId="11692" xr:uid="{00000000-0005-0000-0000-00005B080000}"/>
    <cellStyle name="Normal 16 174" xfId="12151" xr:uid="{00000000-0005-0000-0000-00005C080000}"/>
    <cellStyle name="Normal 16 175" xfId="3979" xr:uid="{00000000-0005-0000-0000-00005D080000}"/>
    <cellStyle name="Normal 16 176" xfId="3613" xr:uid="{00000000-0005-0000-0000-00005E080000}"/>
    <cellStyle name="Normal 16 177" xfId="3812" xr:uid="{00000000-0005-0000-0000-00005F080000}"/>
    <cellStyle name="Normal 16 178" xfId="2784" xr:uid="{00000000-0005-0000-0000-000060080000}"/>
    <cellStyle name="Normal 16 179" xfId="2145" xr:uid="{00000000-0005-0000-0000-000061080000}"/>
    <cellStyle name="Normal 16 18" xfId="20853" xr:uid="{00000000-0005-0000-0000-000062080000}"/>
    <cellStyle name="Normal 16 18 10" xfId="124" xr:uid="{00000000-0005-0000-0000-000063080000}"/>
    <cellStyle name="Normal 16 18 10 2" xfId="25279" xr:uid="{00000000-0005-0000-0000-000064080000}"/>
    <cellStyle name="Normal 16 18 10 2 2" xfId="28617" xr:uid="{00000000-0005-0000-0000-000065080000}"/>
    <cellStyle name="Normal 16 18 10 3" xfId="25152" xr:uid="{00000000-0005-0000-0000-000066080000}"/>
    <cellStyle name="Normal 16 18 10 4" xfId="25766" xr:uid="{00000000-0005-0000-0000-000067080000}"/>
    <cellStyle name="Normal 16 18 10 5" xfId="28217" xr:uid="{00000000-0005-0000-0000-000068080000}"/>
    <cellStyle name="Normal 16 18 31" xfId="17" xr:uid="{00000000-0005-0000-0000-000069080000}"/>
    <cellStyle name="Normal 16 18 31 2" xfId="25177" xr:uid="{00000000-0005-0000-0000-00006A080000}"/>
    <cellStyle name="Normal 16 18 31 2 2" xfId="28516" xr:uid="{00000000-0005-0000-0000-00006B080000}"/>
    <cellStyle name="Normal 16 18 31 3" xfId="23160" xr:uid="{00000000-0005-0000-0000-00006C080000}"/>
    <cellStyle name="Normal 16 18 31 4" xfId="25665" xr:uid="{00000000-0005-0000-0000-00006D080000}"/>
    <cellStyle name="Normal 16 18 31 5" xfId="28116" xr:uid="{00000000-0005-0000-0000-00006E080000}"/>
    <cellStyle name="Normal 16 180" xfId="2660" xr:uid="{00000000-0005-0000-0000-00006F080000}"/>
    <cellStyle name="Normal 16 181" xfId="1466" xr:uid="{00000000-0005-0000-0000-000070080000}"/>
    <cellStyle name="Normal 16 182" xfId="569" xr:uid="{00000000-0005-0000-0000-000071080000}"/>
    <cellStyle name="Normal 16 183" xfId="1904" xr:uid="{00000000-0005-0000-0000-000072080000}"/>
    <cellStyle name="Normal 16 184" xfId="2412" xr:uid="{00000000-0005-0000-0000-000073080000}"/>
    <cellStyle name="Normal 16 185" xfId="220" xr:uid="{00000000-0005-0000-0000-000074080000}"/>
    <cellStyle name="Normal 16 186" xfId="21725" xr:uid="{00000000-0005-0000-0000-000075080000}"/>
    <cellStyle name="Normal 16 187" xfId="22057" xr:uid="{00000000-0005-0000-0000-000076080000}"/>
    <cellStyle name="Normal 16 188" xfId="22417" xr:uid="{00000000-0005-0000-0000-000077080000}"/>
    <cellStyle name="Normal 16 189" xfId="22626" xr:uid="{00000000-0005-0000-0000-000078080000}"/>
    <cellStyle name="Normal 16 19" xfId="20852" xr:uid="{00000000-0005-0000-0000-000079080000}"/>
    <cellStyle name="Normal 16 19 11" xfId="6" xr:uid="{00000000-0005-0000-0000-00007A080000}"/>
    <cellStyle name="Normal 16 19 11 2" xfId="25166" xr:uid="{00000000-0005-0000-0000-00007B080000}"/>
    <cellStyle name="Normal 16 19 11 2 2" xfId="28505" xr:uid="{00000000-0005-0000-0000-00007C080000}"/>
    <cellStyle name="Normal 16 19 11 3" xfId="23633" xr:uid="{00000000-0005-0000-0000-00007D080000}"/>
    <cellStyle name="Normal 16 19 11 4" xfId="25654" xr:uid="{00000000-0005-0000-0000-00007E080000}"/>
    <cellStyle name="Normal 16 19 11 5" xfId="28105" xr:uid="{00000000-0005-0000-0000-00007F080000}"/>
    <cellStyle name="Normal 16 19 4" xfId="137" xr:uid="{00000000-0005-0000-0000-000080080000}"/>
    <cellStyle name="Normal 16 19 4 2" xfId="25290" xr:uid="{00000000-0005-0000-0000-000081080000}"/>
    <cellStyle name="Normal 16 19 4 2 2" xfId="28628" xr:uid="{00000000-0005-0000-0000-000082080000}"/>
    <cellStyle name="Normal 16 19 4 3" xfId="22985" xr:uid="{00000000-0005-0000-0000-000083080000}"/>
    <cellStyle name="Normal 16 19 4 4" xfId="25777" xr:uid="{00000000-0005-0000-0000-000084080000}"/>
    <cellStyle name="Normal 16 19 4 5" xfId="28228" xr:uid="{00000000-0005-0000-0000-000085080000}"/>
    <cellStyle name="Normal 16 19 56" xfId="139" xr:uid="{00000000-0005-0000-0000-000086080000}"/>
    <cellStyle name="Normal 16 19 56 2" xfId="25292" xr:uid="{00000000-0005-0000-0000-000087080000}"/>
    <cellStyle name="Normal 16 19 56 2 2" xfId="28630" xr:uid="{00000000-0005-0000-0000-000088080000}"/>
    <cellStyle name="Normal 16 19 56 3" xfId="22983" xr:uid="{00000000-0005-0000-0000-000089080000}"/>
    <cellStyle name="Normal 16 19 56 4" xfId="25779" xr:uid="{00000000-0005-0000-0000-00008A080000}"/>
    <cellStyle name="Normal 16 19 56 5" xfId="28230" xr:uid="{00000000-0005-0000-0000-00008B080000}"/>
    <cellStyle name="Normal 16 19 57" xfId="27" xr:uid="{00000000-0005-0000-0000-00008C080000}"/>
    <cellStyle name="Normal 16 19 57 2" xfId="25186" xr:uid="{00000000-0005-0000-0000-00008D080000}"/>
    <cellStyle name="Normal 16 19 57 2 2" xfId="28525" xr:uid="{00000000-0005-0000-0000-00008E080000}"/>
    <cellStyle name="Normal 16 19 57 3" xfId="25101" xr:uid="{00000000-0005-0000-0000-00008F080000}"/>
    <cellStyle name="Normal 16 19 57 4" xfId="25674" xr:uid="{00000000-0005-0000-0000-000090080000}"/>
    <cellStyle name="Normal 16 19 57 5" xfId="28125" xr:uid="{00000000-0005-0000-0000-000091080000}"/>
    <cellStyle name="Normal 16 19 65" xfId="44" xr:uid="{00000000-0005-0000-0000-000092080000}"/>
    <cellStyle name="Normal 16 19 65 2" xfId="25203" xr:uid="{00000000-0005-0000-0000-000093080000}"/>
    <cellStyle name="Normal 16 19 65 2 2" xfId="28542" xr:uid="{00000000-0005-0000-0000-000094080000}"/>
    <cellStyle name="Normal 16 19 65 3" xfId="23518" xr:uid="{00000000-0005-0000-0000-000095080000}"/>
    <cellStyle name="Normal 16 19 65 4" xfId="25691" xr:uid="{00000000-0005-0000-0000-000096080000}"/>
    <cellStyle name="Normal 16 19 65 5" xfId="28142" xr:uid="{00000000-0005-0000-0000-000097080000}"/>
    <cellStyle name="Normal 16 2" xfId="21123" xr:uid="{00000000-0005-0000-0000-000098080000}"/>
    <cellStyle name="Normal 16 2 2" xfId="76" xr:uid="{00000000-0005-0000-0000-000099080000}"/>
    <cellStyle name="Normal 16 2 2 2" xfId="25234" xr:uid="{00000000-0005-0000-0000-00009A080000}"/>
    <cellStyle name="Normal 16 2 2 2 2" xfId="28573" xr:uid="{00000000-0005-0000-0000-00009B080000}"/>
    <cellStyle name="Normal 16 2 2 3" xfId="25024" xr:uid="{00000000-0005-0000-0000-00009C080000}"/>
    <cellStyle name="Normal 16 2 2 4" xfId="25722" xr:uid="{00000000-0005-0000-0000-00009D080000}"/>
    <cellStyle name="Normal 16 2 2 5" xfId="28173" xr:uid="{00000000-0005-0000-0000-00009E080000}"/>
    <cellStyle name="Normal 16 2 33" xfId="40" xr:uid="{00000000-0005-0000-0000-00009F080000}"/>
    <cellStyle name="Normal 16 2 33 2" xfId="25199" xr:uid="{00000000-0005-0000-0000-0000A0080000}"/>
    <cellStyle name="Normal 16 2 33 2 2" xfId="28538" xr:uid="{00000000-0005-0000-0000-0000A1080000}"/>
    <cellStyle name="Normal 16 2 33 3" xfId="25354" xr:uid="{00000000-0005-0000-0000-0000A2080000}"/>
    <cellStyle name="Normal 16 2 33 4" xfId="25687" xr:uid="{00000000-0005-0000-0000-0000A3080000}"/>
    <cellStyle name="Normal 16 2 33 5" xfId="28138" xr:uid="{00000000-0005-0000-0000-0000A4080000}"/>
    <cellStyle name="Normal 16 2 45" xfId="136" xr:uid="{00000000-0005-0000-0000-0000A5080000}"/>
    <cellStyle name="Normal 16 2 45 2" xfId="25289" xr:uid="{00000000-0005-0000-0000-0000A6080000}"/>
    <cellStyle name="Normal 16 2 45 2 2" xfId="28627" xr:uid="{00000000-0005-0000-0000-0000A7080000}"/>
    <cellStyle name="Normal 16 2 45 3" xfId="22986" xr:uid="{00000000-0005-0000-0000-0000A8080000}"/>
    <cellStyle name="Normal 16 2 45 4" xfId="25776" xr:uid="{00000000-0005-0000-0000-0000A9080000}"/>
    <cellStyle name="Normal 16 2 45 5" xfId="28227" xr:uid="{00000000-0005-0000-0000-0000AA080000}"/>
    <cellStyle name="Normal 16 2 73" xfId="162" xr:uid="{00000000-0005-0000-0000-0000AB080000}"/>
    <cellStyle name="Normal 16 2 73 2" xfId="25308" xr:uid="{00000000-0005-0000-0000-0000AC080000}"/>
    <cellStyle name="Normal 16 2 73 2 2" xfId="28646" xr:uid="{00000000-0005-0000-0000-0000AD080000}"/>
    <cellStyle name="Normal 16 2 73 3" xfId="25560" xr:uid="{00000000-0005-0000-0000-0000AE080000}"/>
    <cellStyle name="Normal 16 2 73 4" xfId="25795" xr:uid="{00000000-0005-0000-0000-0000AF080000}"/>
    <cellStyle name="Normal 16 2 73 5" xfId="28246" xr:uid="{00000000-0005-0000-0000-0000B0080000}"/>
    <cellStyle name="Normal 16 20" xfId="20851" xr:uid="{00000000-0005-0000-0000-0000B1080000}"/>
    <cellStyle name="Normal 16 20 40" xfId="186" xr:uid="{00000000-0005-0000-0000-0000B2080000}"/>
    <cellStyle name="Normal 16 21" xfId="20850" xr:uid="{00000000-0005-0000-0000-0000B3080000}"/>
    <cellStyle name="Normal 16 21 71" xfId="170" xr:uid="{00000000-0005-0000-0000-0000B4080000}"/>
    <cellStyle name="Normal 16 21 71 2" xfId="25315" xr:uid="{00000000-0005-0000-0000-0000B5080000}"/>
    <cellStyle name="Normal 16 21 71 2 2" xfId="28653" xr:uid="{00000000-0005-0000-0000-0000B6080000}"/>
    <cellStyle name="Normal 16 21 71 3" xfId="25567" xr:uid="{00000000-0005-0000-0000-0000B7080000}"/>
    <cellStyle name="Normal 16 21 71 4" xfId="25802" xr:uid="{00000000-0005-0000-0000-0000B8080000}"/>
    <cellStyle name="Normal 16 21 71 5" xfId="28253" xr:uid="{00000000-0005-0000-0000-0000B9080000}"/>
    <cellStyle name="Normal 16 22" xfId="20849" xr:uid="{00000000-0005-0000-0000-0000BA080000}"/>
    <cellStyle name="Normal 16 22 25" xfId="105" xr:uid="{00000000-0005-0000-0000-0000BB080000}"/>
    <cellStyle name="Normal 16 22 25 2" xfId="25260" xr:uid="{00000000-0005-0000-0000-0000BC080000}"/>
    <cellStyle name="Normal 16 22 25 2 2" xfId="28598" xr:uid="{00000000-0005-0000-0000-0000BD080000}"/>
    <cellStyle name="Normal 16 22 25 3" xfId="23003" xr:uid="{00000000-0005-0000-0000-0000BE080000}"/>
    <cellStyle name="Normal 16 22 25 4" xfId="25747" xr:uid="{00000000-0005-0000-0000-0000BF080000}"/>
    <cellStyle name="Normal 16 22 25 5" xfId="28198" xr:uid="{00000000-0005-0000-0000-0000C0080000}"/>
    <cellStyle name="Normal 16 22 62" xfId="68" xr:uid="{00000000-0005-0000-0000-0000C1080000}"/>
    <cellStyle name="Normal 16 22 62 2" xfId="25226" xr:uid="{00000000-0005-0000-0000-0000C2080000}"/>
    <cellStyle name="Normal 16 22 62 2 2" xfId="28565" xr:uid="{00000000-0005-0000-0000-0000C3080000}"/>
    <cellStyle name="Normal 16 22 62 3" xfId="25500" xr:uid="{00000000-0005-0000-0000-0000C4080000}"/>
    <cellStyle name="Normal 16 22 62 4" xfId="25714" xr:uid="{00000000-0005-0000-0000-0000C5080000}"/>
    <cellStyle name="Normal 16 22 62 5" xfId="28165" xr:uid="{00000000-0005-0000-0000-0000C6080000}"/>
    <cellStyle name="Normal 16 22 84" xfId="21" xr:uid="{00000000-0005-0000-0000-0000C7080000}"/>
    <cellStyle name="Normal 16 22 84 2" xfId="25181" xr:uid="{00000000-0005-0000-0000-0000C8080000}"/>
    <cellStyle name="Normal 16 22 84 2 2" xfId="28520" xr:uid="{00000000-0005-0000-0000-0000C9080000}"/>
    <cellStyle name="Normal 16 22 84 3" xfId="23157" xr:uid="{00000000-0005-0000-0000-0000CA080000}"/>
    <cellStyle name="Normal 16 22 84 4" xfId="25669" xr:uid="{00000000-0005-0000-0000-0000CB080000}"/>
    <cellStyle name="Normal 16 22 84 5" xfId="28120" xr:uid="{00000000-0005-0000-0000-0000CC080000}"/>
    <cellStyle name="Normal 16 23" xfId="20848" xr:uid="{00000000-0005-0000-0000-0000CD080000}"/>
    <cellStyle name="Normal 16 23 63" xfId="177" xr:uid="{00000000-0005-0000-0000-0000CE080000}"/>
    <cellStyle name="Normal 16 23 63 2" xfId="25321" xr:uid="{00000000-0005-0000-0000-0000CF080000}"/>
    <cellStyle name="Normal 16 23 63 2 2" xfId="28659" xr:uid="{00000000-0005-0000-0000-0000D0080000}"/>
    <cellStyle name="Normal 16 23 63 3" xfId="25573" xr:uid="{00000000-0005-0000-0000-0000D1080000}"/>
    <cellStyle name="Normal 16 23 63 4" xfId="25808" xr:uid="{00000000-0005-0000-0000-0000D2080000}"/>
    <cellStyle name="Normal 16 23 63 5" xfId="28259" xr:uid="{00000000-0005-0000-0000-0000D3080000}"/>
    <cellStyle name="Normal 16 23 66" xfId="127" xr:uid="{00000000-0005-0000-0000-0000D4080000}"/>
    <cellStyle name="Normal 16 23 66 2" xfId="25282" xr:uid="{00000000-0005-0000-0000-0000D5080000}"/>
    <cellStyle name="Normal 16 23 66 2 2" xfId="28620" xr:uid="{00000000-0005-0000-0000-0000D6080000}"/>
    <cellStyle name="Normal 16 23 66 3" xfId="22992" xr:uid="{00000000-0005-0000-0000-0000D7080000}"/>
    <cellStyle name="Normal 16 23 66 4" xfId="25769" xr:uid="{00000000-0005-0000-0000-0000D8080000}"/>
    <cellStyle name="Normal 16 23 66 5" xfId="28220" xr:uid="{00000000-0005-0000-0000-0000D9080000}"/>
    <cellStyle name="Normal 16 23 90" xfId="157" xr:uid="{00000000-0005-0000-0000-0000DA080000}"/>
    <cellStyle name="Normal 16 23 90 2" xfId="25303" xr:uid="{00000000-0005-0000-0000-0000DB080000}"/>
    <cellStyle name="Normal 16 23 90 2 2" xfId="28641" xr:uid="{00000000-0005-0000-0000-0000DC080000}"/>
    <cellStyle name="Normal 16 23 90 3" xfId="25555" xr:uid="{00000000-0005-0000-0000-0000DD080000}"/>
    <cellStyle name="Normal 16 23 90 4" xfId="25790" xr:uid="{00000000-0005-0000-0000-0000DE080000}"/>
    <cellStyle name="Normal 16 23 90 5" xfId="28241" xr:uid="{00000000-0005-0000-0000-0000DF080000}"/>
    <cellStyle name="Normal 16 24" xfId="20847" xr:uid="{00000000-0005-0000-0000-0000E0080000}"/>
    <cellStyle name="Normal 16 24 42" xfId="56" xr:uid="{00000000-0005-0000-0000-0000E1080000}"/>
    <cellStyle name="Normal 16 24 42 2" xfId="25215" xr:uid="{00000000-0005-0000-0000-0000E2080000}"/>
    <cellStyle name="Normal 16 24 42 2 2" xfId="28554" xr:uid="{00000000-0005-0000-0000-0000E3080000}"/>
    <cellStyle name="Normal 16 24 42 3" xfId="23326" xr:uid="{00000000-0005-0000-0000-0000E4080000}"/>
    <cellStyle name="Normal 16 24 42 4" xfId="25703" xr:uid="{00000000-0005-0000-0000-0000E5080000}"/>
    <cellStyle name="Normal 16 24 42 5" xfId="28154" xr:uid="{00000000-0005-0000-0000-0000E6080000}"/>
    <cellStyle name="Normal 16 24 75" xfId="63" xr:uid="{00000000-0005-0000-0000-0000E7080000}"/>
    <cellStyle name="Normal 16 24 75 2" xfId="25222" xr:uid="{00000000-0005-0000-0000-0000E8080000}"/>
    <cellStyle name="Normal 16 24 75 2 2" xfId="28561" xr:uid="{00000000-0005-0000-0000-0000E9080000}"/>
    <cellStyle name="Normal 16 24 75 3" xfId="24944" xr:uid="{00000000-0005-0000-0000-0000EA080000}"/>
    <cellStyle name="Normal 16 24 75 4" xfId="25710" xr:uid="{00000000-0005-0000-0000-0000EB080000}"/>
    <cellStyle name="Normal 16 24 75 5" xfId="28161" xr:uid="{00000000-0005-0000-0000-0000EC080000}"/>
    <cellStyle name="Normal 16 25" xfId="20846" xr:uid="{00000000-0005-0000-0000-0000ED080000}"/>
    <cellStyle name="Normal 16 25 12" xfId="125" xr:uid="{00000000-0005-0000-0000-0000EE080000}"/>
    <cellStyle name="Normal 16 25 12 2" xfId="25280" xr:uid="{00000000-0005-0000-0000-0000EF080000}"/>
    <cellStyle name="Normal 16 25 12 2 2" xfId="28618" xr:uid="{00000000-0005-0000-0000-0000F0080000}"/>
    <cellStyle name="Normal 16 25 12 3" xfId="22993" xr:uid="{00000000-0005-0000-0000-0000F1080000}"/>
    <cellStyle name="Normal 16 25 12 4" xfId="25767" xr:uid="{00000000-0005-0000-0000-0000F2080000}"/>
    <cellStyle name="Normal 16 25 12 5" xfId="28218" xr:uid="{00000000-0005-0000-0000-0000F3080000}"/>
    <cellStyle name="Normal 16 25 30" xfId="61" xr:uid="{00000000-0005-0000-0000-0000F4080000}"/>
    <cellStyle name="Normal 16 25 30 2" xfId="25220" xr:uid="{00000000-0005-0000-0000-0000F5080000}"/>
    <cellStyle name="Normal 16 25 30 2 2" xfId="28559" xr:uid="{00000000-0005-0000-0000-0000F6080000}"/>
    <cellStyle name="Normal 16 25 30 3" xfId="24902" xr:uid="{00000000-0005-0000-0000-0000F7080000}"/>
    <cellStyle name="Normal 16 25 30 4" xfId="25708" xr:uid="{00000000-0005-0000-0000-0000F8080000}"/>
    <cellStyle name="Normal 16 25 30 5" xfId="28159" xr:uid="{00000000-0005-0000-0000-0000F9080000}"/>
    <cellStyle name="Normal 16 25 65" xfId="55" xr:uid="{00000000-0005-0000-0000-0000FA080000}"/>
    <cellStyle name="Normal 16 25 65 2" xfId="25214" xr:uid="{00000000-0005-0000-0000-0000FB080000}"/>
    <cellStyle name="Normal 16 25 65 2 2" xfId="28553" xr:uid="{00000000-0005-0000-0000-0000FC080000}"/>
    <cellStyle name="Normal 16 25 65 3" xfId="23327" xr:uid="{00000000-0005-0000-0000-0000FD080000}"/>
    <cellStyle name="Normal 16 25 65 4" xfId="25702" xr:uid="{00000000-0005-0000-0000-0000FE080000}"/>
    <cellStyle name="Normal 16 25 65 5" xfId="28153" xr:uid="{00000000-0005-0000-0000-0000FF080000}"/>
    <cellStyle name="Normal 16 25 7" xfId="163" xr:uid="{00000000-0005-0000-0000-000000090000}"/>
    <cellStyle name="Normal 16 25 7 2" xfId="25309" xr:uid="{00000000-0005-0000-0000-000001090000}"/>
    <cellStyle name="Normal 16 25 7 2 2" xfId="28647" xr:uid="{00000000-0005-0000-0000-000002090000}"/>
    <cellStyle name="Normal 16 25 7 3" xfId="25561" xr:uid="{00000000-0005-0000-0000-000003090000}"/>
    <cellStyle name="Normal 16 25 7 4" xfId="25796" xr:uid="{00000000-0005-0000-0000-000004090000}"/>
    <cellStyle name="Normal 16 25 7 5" xfId="28247" xr:uid="{00000000-0005-0000-0000-000005090000}"/>
    <cellStyle name="Normal 16 26" xfId="20845" xr:uid="{00000000-0005-0000-0000-000006090000}"/>
    <cellStyle name="Normal 16 26 15" xfId="38" xr:uid="{00000000-0005-0000-0000-000007090000}"/>
    <cellStyle name="Normal 16 26 15 2" xfId="25197" xr:uid="{00000000-0005-0000-0000-000008090000}"/>
    <cellStyle name="Normal 16 26 15 2 2" xfId="28536" xr:uid="{00000000-0005-0000-0000-000009090000}"/>
    <cellStyle name="Normal 16 26 15 3" xfId="25515" xr:uid="{00000000-0005-0000-0000-00000A090000}"/>
    <cellStyle name="Normal 16 26 15 4" xfId="25685" xr:uid="{00000000-0005-0000-0000-00000B090000}"/>
    <cellStyle name="Normal 16 26 15 5" xfId="28136" xr:uid="{00000000-0005-0000-0000-00000C090000}"/>
    <cellStyle name="Normal 16 26 19" xfId="111" xr:uid="{00000000-0005-0000-0000-00000D090000}"/>
    <cellStyle name="Normal 16 26 19 2" xfId="25266" xr:uid="{00000000-0005-0000-0000-00000E090000}"/>
    <cellStyle name="Normal 16 26 19 2 2" xfId="28604" xr:uid="{00000000-0005-0000-0000-00000F090000}"/>
    <cellStyle name="Normal 16 26 19 3" xfId="23000" xr:uid="{00000000-0005-0000-0000-000010090000}"/>
    <cellStyle name="Normal 16 26 19 4" xfId="25753" xr:uid="{00000000-0005-0000-0000-000011090000}"/>
    <cellStyle name="Normal 16 26 19 5" xfId="28204" xr:uid="{00000000-0005-0000-0000-000012090000}"/>
    <cellStyle name="Normal 16 26 82" xfId="75" xr:uid="{00000000-0005-0000-0000-000013090000}"/>
    <cellStyle name="Normal 16 26 82 2" xfId="25233" xr:uid="{00000000-0005-0000-0000-000014090000}"/>
    <cellStyle name="Normal 16 26 82 2 2" xfId="28572" xr:uid="{00000000-0005-0000-0000-000015090000}"/>
    <cellStyle name="Normal 16 26 82 3" xfId="24948" xr:uid="{00000000-0005-0000-0000-000016090000}"/>
    <cellStyle name="Normal 16 26 82 4" xfId="25721" xr:uid="{00000000-0005-0000-0000-000017090000}"/>
    <cellStyle name="Normal 16 26 82 5" xfId="28172" xr:uid="{00000000-0005-0000-0000-000018090000}"/>
    <cellStyle name="Normal 16 27" xfId="20844" xr:uid="{00000000-0005-0000-0000-000019090000}"/>
    <cellStyle name="Normal 16 27 25" xfId="108" xr:uid="{00000000-0005-0000-0000-00001A090000}"/>
    <cellStyle name="Normal 16 27 25 2" xfId="25263" xr:uid="{00000000-0005-0000-0000-00001B090000}"/>
    <cellStyle name="Normal 16 27 25 2 2" xfId="28601" xr:uid="{00000000-0005-0000-0000-00001C090000}"/>
    <cellStyle name="Normal 16 27 25 3" xfId="25141" xr:uid="{00000000-0005-0000-0000-00001D090000}"/>
    <cellStyle name="Normal 16 27 25 4" xfId="25750" xr:uid="{00000000-0005-0000-0000-00001E090000}"/>
    <cellStyle name="Normal 16 27 25 5" xfId="28201" xr:uid="{00000000-0005-0000-0000-00001F090000}"/>
    <cellStyle name="Normal 16 27 76" xfId="90" xr:uid="{00000000-0005-0000-0000-000020090000}"/>
    <cellStyle name="Normal 16 27 76 2" xfId="25248" xr:uid="{00000000-0005-0000-0000-000021090000}"/>
    <cellStyle name="Normal 16 27 76 2 2" xfId="28587" xr:uid="{00000000-0005-0000-0000-000022090000}"/>
    <cellStyle name="Normal 16 27 76 3" xfId="23385" xr:uid="{00000000-0005-0000-0000-000023090000}"/>
    <cellStyle name="Normal 16 27 76 4" xfId="25736" xr:uid="{00000000-0005-0000-0000-000024090000}"/>
    <cellStyle name="Normal 16 27 76 5" xfId="28187" xr:uid="{00000000-0005-0000-0000-000025090000}"/>
    <cellStyle name="Normal 16 28" xfId="18281" xr:uid="{00000000-0005-0000-0000-000026090000}"/>
    <cellStyle name="Normal 16 29" xfId="17811" xr:uid="{00000000-0005-0000-0000-000027090000}"/>
    <cellStyle name="Normal 16 3" xfId="21079" xr:uid="{00000000-0005-0000-0000-000028090000}"/>
    <cellStyle name="Normal 16 3 13" xfId="47" xr:uid="{00000000-0005-0000-0000-000029090000}"/>
    <cellStyle name="Normal 16 3 13 2" xfId="25206" xr:uid="{00000000-0005-0000-0000-00002A090000}"/>
    <cellStyle name="Normal 16 3 13 2 2" xfId="28545" xr:uid="{00000000-0005-0000-0000-00002B090000}"/>
    <cellStyle name="Normal 16 3 13 3" xfId="23334" xr:uid="{00000000-0005-0000-0000-00002C090000}"/>
    <cellStyle name="Normal 16 3 13 4" xfId="25694" xr:uid="{00000000-0005-0000-0000-00002D090000}"/>
    <cellStyle name="Normal 16 3 13 5" xfId="28145" xr:uid="{00000000-0005-0000-0000-00002E090000}"/>
    <cellStyle name="Normal 16 3 16" xfId="14" xr:uid="{00000000-0005-0000-0000-00002F090000}"/>
    <cellStyle name="Normal 16 3 16 2" xfId="25174" xr:uid="{00000000-0005-0000-0000-000030090000}"/>
    <cellStyle name="Normal 16 3 16 2 2" xfId="28513" xr:uid="{00000000-0005-0000-0000-000031090000}"/>
    <cellStyle name="Normal 16 3 16 3" xfId="23272" xr:uid="{00000000-0005-0000-0000-000032090000}"/>
    <cellStyle name="Normal 16 3 16 4" xfId="25662" xr:uid="{00000000-0005-0000-0000-000033090000}"/>
    <cellStyle name="Normal 16 3 16 5" xfId="28113" xr:uid="{00000000-0005-0000-0000-000034090000}"/>
    <cellStyle name="Normal 16 3 17" xfId="85" xr:uid="{00000000-0005-0000-0000-000035090000}"/>
    <cellStyle name="Normal 16 3 17 2" xfId="25243" xr:uid="{00000000-0005-0000-0000-000036090000}"/>
    <cellStyle name="Normal 16 3 17 2 2" xfId="28582" xr:uid="{00000000-0005-0000-0000-000037090000}"/>
    <cellStyle name="Normal 16 3 17 3" xfId="25125" xr:uid="{00000000-0005-0000-0000-000038090000}"/>
    <cellStyle name="Normal 16 3 17 4" xfId="25731" xr:uid="{00000000-0005-0000-0000-000039090000}"/>
    <cellStyle name="Normal 16 3 17 5" xfId="28182" xr:uid="{00000000-0005-0000-0000-00003A090000}"/>
    <cellStyle name="Normal 16 3 41" xfId="13" xr:uid="{00000000-0005-0000-0000-00003B090000}"/>
    <cellStyle name="Normal 16 3 41 2" xfId="25173" xr:uid="{00000000-0005-0000-0000-00003C090000}"/>
    <cellStyle name="Normal 16 3 41 2 2" xfId="28512" xr:uid="{00000000-0005-0000-0000-00003D090000}"/>
    <cellStyle name="Normal 16 3 41 3" xfId="23931" xr:uid="{00000000-0005-0000-0000-00003E090000}"/>
    <cellStyle name="Normal 16 3 41 4" xfId="25661" xr:uid="{00000000-0005-0000-0000-00003F090000}"/>
    <cellStyle name="Normal 16 3 41 5" xfId="28112" xr:uid="{00000000-0005-0000-0000-000040090000}"/>
    <cellStyle name="Normal 16 3 86" xfId="66" xr:uid="{00000000-0005-0000-0000-000041090000}"/>
    <cellStyle name="Normal 16 3 86 2" xfId="25224" xr:uid="{00000000-0005-0000-0000-000042090000}"/>
    <cellStyle name="Normal 16 3 86 2 2" xfId="28563" xr:uid="{00000000-0005-0000-0000-000043090000}"/>
    <cellStyle name="Normal 16 3 86 3" xfId="25083" xr:uid="{00000000-0005-0000-0000-000044090000}"/>
    <cellStyle name="Normal 16 3 86 4" xfId="25712" xr:uid="{00000000-0005-0000-0000-000045090000}"/>
    <cellStyle name="Normal 16 3 86 5" xfId="28163" xr:uid="{00000000-0005-0000-0000-000046090000}"/>
    <cellStyle name="Normal 16 30" xfId="18105" xr:uid="{00000000-0005-0000-0000-000047090000}"/>
    <cellStyle name="Normal 16 31" xfId="17939" xr:uid="{00000000-0005-0000-0000-000048090000}"/>
    <cellStyle name="Normal 16 32" xfId="18011" xr:uid="{00000000-0005-0000-0000-000049090000}"/>
    <cellStyle name="Normal 16 33" xfId="17640" xr:uid="{00000000-0005-0000-0000-00004A090000}"/>
    <cellStyle name="Normal 16 34" xfId="17624" xr:uid="{00000000-0005-0000-0000-00004B090000}"/>
    <cellStyle name="Normal 16 35" xfId="18092" xr:uid="{00000000-0005-0000-0000-00004C090000}"/>
    <cellStyle name="Normal 16 36" xfId="17708" xr:uid="{00000000-0005-0000-0000-00004D090000}"/>
    <cellStyle name="Normal 16 37" xfId="17896" xr:uid="{00000000-0005-0000-0000-00004E090000}"/>
    <cellStyle name="Normal 16 38" xfId="17591" xr:uid="{00000000-0005-0000-0000-00004F090000}"/>
    <cellStyle name="Normal 16 39" xfId="17521" xr:uid="{00000000-0005-0000-0000-000050090000}"/>
    <cellStyle name="Normal 16 4" xfId="21071" xr:uid="{00000000-0005-0000-0000-000051090000}"/>
    <cellStyle name="Normal 16 4 19" xfId="4275" xr:uid="{00000000-0005-0000-0000-000052090000}"/>
    <cellStyle name="Normal 16 4 19 2" xfId="25347" xr:uid="{00000000-0005-0000-0000-000053090000}"/>
    <cellStyle name="Normal 16 4 19 2 2" xfId="29286" xr:uid="{00000000-0005-0000-0000-000054090000}"/>
    <cellStyle name="Normal 16 4 19 3" xfId="25582" xr:uid="{00000000-0005-0000-0000-000055090000}"/>
    <cellStyle name="Normal 16 4 19 4" xfId="26435" xr:uid="{00000000-0005-0000-0000-000056090000}"/>
    <cellStyle name="Normal 16 4 19 5" xfId="28268" xr:uid="{00000000-0005-0000-0000-000057090000}"/>
    <cellStyle name="Normal 16 4 33" xfId="14000" xr:uid="{00000000-0005-0000-0000-000058090000}"/>
    <cellStyle name="Normal 16 4 33 2" xfId="25356" xr:uid="{00000000-0005-0000-0000-000059090000}"/>
    <cellStyle name="Normal 16 4 33 2 2" xfId="29672" xr:uid="{00000000-0005-0000-0000-00005A090000}"/>
    <cellStyle name="Normal 16 4 33 3" xfId="25584" xr:uid="{00000000-0005-0000-0000-00005B090000}"/>
    <cellStyle name="Normal 16 4 33 4" xfId="26820" xr:uid="{00000000-0005-0000-0000-00005C090000}"/>
    <cellStyle name="Normal 16 4 33 5" xfId="28270" xr:uid="{00000000-0005-0000-0000-00005D090000}"/>
    <cellStyle name="Normal 16 4 50" xfId="39" xr:uid="{00000000-0005-0000-0000-00005E090000}"/>
    <cellStyle name="Normal 16 4 50 2" xfId="25198" xr:uid="{00000000-0005-0000-0000-00005F090000}"/>
    <cellStyle name="Normal 16 4 50 2 2" xfId="28537" xr:uid="{00000000-0005-0000-0000-000060090000}"/>
    <cellStyle name="Normal 16 4 50 3" xfId="25486" xr:uid="{00000000-0005-0000-0000-000061090000}"/>
    <cellStyle name="Normal 16 4 50 4" xfId="25686" xr:uid="{00000000-0005-0000-0000-000062090000}"/>
    <cellStyle name="Normal 16 4 50 5" xfId="28137" xr:uid="{00000000-0005-0000-0000-000063090000}"/>
    <cellStyle name="Normal 16 4 65" xfId="89" xr:uid="{00000000-0005-0000-0000-000064090000}"/>
    <cellStyle name="Normal 16 4 65 2" xfId="25247" xr:uid="{00000000-0005-0000-0000-000065090000}"/>
    <cellStyle name="Normal 16 4 65 2 2" xfId="28586" xr:uid="{00000000-0005-0000-0000-000066090000}"/>
    <cellStyle name="Normal 16 4 65 3" xfId="23949" xr:uid="{00000000-0005-0000-0000-000067090000}"/>
    <cellStyle name="Normal 16 4 65 4" xfId="25735" xr:uid="{00000000-0005-0000-0000-000068090000}"/>
    <cellStyle name="Normal 16 4 65 5" xfId="28186" xr:uid="{00000000-0005-0000-0000-000069090000}"/>
    <cellStyle name="Normal 16 40" xfId="17460" xr:uid="{00000000-0005-0000-0000-00006A090000}"/>
    <cellStyle name="Normal 16 41" xfId="17384" xr:uid="{00000000-0005-0000-0000-00006B090000}"/>
    <cellStyle name="Normal 16 42" xfId="16883" xr:uid="{00000000-0005-0000-0000-00006C090000}"/>
    <cellStyle name="Normal 16 43" xfId="17399" xr:uid="{00000000-0005-0000-0000-00006D090000}"/>
    <cellStyle name="Normal 16 44" xfId="16872" xr:uid="{00000000-0005-0000-0000-00006E090000}"/>
    <cellStyle name="Normal 16 45" xfId="17410" xr:uid="{00000000-0005-0000-0000-00006F090000}"/>
    <cellStyle name="Normal 16 46" xfId="16835" xr:uid="{00000000-0005-0000-0000-000070090000}"/>
    <cellStyle name="Normal 16 47" xfId="16846" xr:uid="{00000000-0005-0000-0000-000071090000}"/>
    <cellStyle name="Normal 16 48" xfId="16815" xr:uid="{00000000-0005-0000-0000-000072090000}"/>
    <cellStyle name="Normal 16 49" xfId="16804" xr:uid="{00000000-0005-0000-0000-000073090000}"/>
    <cellStyle name="Normal 16 5" xfId="20843" xr:uid="{00000000-0005-0000-0000-000074090000}"/>
    <cellStyle name="Normal 16 5 24" xfId="144" xr:uid="{00000000-0005-0000-0000-000075090000}"/>
    <cellStyle name="Normal 16 5 4" xfId="92" xr:uid="{00000000-0005-0000-0000-000076090000}"/>
    <cellStyle name="Normal 16 5 4 2" xfId="25250" xr:uid="{00000000-0005-0000-0000-000077090000}"/>
    <cellStyle name="Normal 16 5 4 2 2" xfId="28589" xr:uid="{00000000-0005-0000-0000-000078090000}"/>
    <cellStyle name="Normal 16 5 4 3" xfId="22976" xr:uid="{00000000-0005-0000-0000-000079090000}"/>
    <cellStyle name="Normal 16 5 4 4" xfId="25738" xr:uid="{00000000-0005-0000-0000-00007A090000}"/>
    <cellStyle name="Normal 16 5 4 5" xfId="28189" xr:uid="{00000000-0005-0000-0000-00007B090000}"/>
    <cellStyle name="Normal 16 50" xfId="16795" xr:uid="{00000000-0005-0000-0000-00007C090000}"/>
    <cellStyle name="Normal 16 51" xfId="16787" xr:uid="{00000000-0005-0000-0000-00007D090000}"/>
    <cellStyle name="Normal 16 52" xfId="16779" xr:uid="{00000000-0005-0000-0000-00007E090000}"/>
    <cellStyle name="Normal 16 53" xfId="16824" xr:uid="{00000000-0005-0000-0000-00007F090000}"/>
    <cellStyle name="Normal 16 54" xfId="16748" xr:uid="{00000000-0005-0000-0000-000080090000}"/>
    <cellStyle name="Normal 16 55" xfId="16658" xr:uid="{00000000-0005-0000-0000-000081090000}"/>
    <cellStyle name="Normal 16 56" xfId="16620" xr:uid="{00000000-0005-0000-0000-000082090000}"/>
    <cellStyle name="Normal 16 57" xfId="16586" xr:uid="{00000000-0005-0000-0000-000083090000}"/>
    <cellStyle name="Normal 16 58" xfId="16554" xr:uid="{00000000-0005-0000-0000-000084090000}"/>
    <cellStyle name="Normal 16 59" xfId="16522" xr:uid="{00000000-0005-0000-0000-000085090000}"/>
    <cellStyle name="Normal 16 6" xfId="20842" xr:uid="{00000000-0005-0000-0000-000086090000}"/>
    <cellStyle name="Normal 16 60" xfId="16494" xr:uid="{00000000-0005-0000-0000-000087090000}"/>
    <cellStyle name="Normal 16 61" xfId="16466" xr:uid="{00000000-0005-0000-0000-000088090000}"/>
    <cellStyle name="Normal 16 62" xfId="16448" xr:uid="{00000000-0005-0000-0000-000089090000}"/>
    <cellStyle name="Normal 16 63" xfId="16425" xr:uid="{00000000-0005-0000-0000-00008A090000}"/>
    <cellStyle name="Normal 16 64" xfId="16364" xr:uid="{00000000-0005-0000-0000-00008B090000}"/>
    <cellStyle name="Normal 16 65" xfId="16344" xr:uid="{00000000-0005-0000-0000-00008C090000}"/>
    <cellStyle name="Normal 16 66" xfId="16293" xr:uid="{00000000-0005-0000-0000-00008D090000}"/>
    <cellStyle name="Normal 16 67" xfId="16220" xr:uid="{00000000-0005-0000-0000-00008E090000}"/>
    <cellStyle name="Normal 16 68" xfId="16200" xr:uid="{00000000-0005-0000-0000-00008F090000}"/>
    <cellStyle name="Normal 16 69" xfId="15964" xr:uid="{00000000-0005-0000-0000-000090090000}"/>
    <cellStyle name="Normal 16 7" xfId="20841" xr:uid="{00000000-0005-0000-0000-000091090000}"/>
    <cellStyle name="Normal 16 70" xfId="16248" xr:uid="{00000000-0005-0000-0000-000092090000}"/>
    <cellStyle name="Normal 16 71" xfId="15955" xr:uid="{00000000-0005-0000-0000-000093090000}"/>
    <cellStyle name="Normal 16 72" xfId="15946" xr:uid="{00000000-0005-0000-0000-000094090000}"/>
    <cellStyle name="Normal 16 73" xfId="15935" xr:uid="{00000000-0005-0000-0000-000095090000}"/>
    <cellStyle name="Normal 16 74" xfId="15912" xr:uid="{00000000-0005-0000-0000-000096090000}"/>
    <cellStyle name="Normal 16 75" xfId="15828" xr:uid="{00000000-0005-0000-0000-000097090000}"/>
    <cellStyle name="Normal 16 76" xfId="15799" xr:uid="{00000000-0005-0000-0000-000098090000}"/>
    <cellStyle name="Normal 16 77" xfId="15772" xr:uid="{00000000-0005-0000-0000-000099090000}"/>
    <cellStyle name="Normal 16 78" xfId="15755" xr:uid="{00000000-0005-0000-0000-00009A090000}"/>
    <cellStyle name="Normal 16 79" xfId="15666" xr:uid="{00000000-0005-0000-0000-00009B090000}"/>
    <cellStyle name="Normal 16 8" xfId="20840" xr:uid="{00000000-0005-0000-0000-00009C090000}"/>
    <cellStyle name="Normal 16 80" xfId="15630" xr:uid="{00000000-0005-0000-0000-00009D090000}"/>
    <cellStyle name="Normal 16 81" xfId="15596" xr:uid="{00000000-0005-0000-0000-00009E090000}"/>
    <cellStyle name="Normal 16 82" xfId="15544" xr:uid="{00000000-0005-0000-0000-00009F090000}"/>
    <cellStyle name="Normal 16 83" xfId="15510" xr:uid="{00000000-0005-0000-0000-0000A0090000}"/>
    <cellStyle name="Normal 16 84" xfId="15476" xr:uid="{00000000-0005-0000-0000-0000A1090000}"/>
    <cellStyle name="Normal 16 85" xfId="15232" xr:uid="{00000000-0005-0000-0000-0000A2090000}"/>
    <cellStyle name="Normal 16 86" xfId="15228" xr:uid="{00000000-0005-0000-0000-0000A3090000}"/>
    <cellStyle name="Normal 16 87" xfId="15454" xr:uid="{00000000-0005-0000-0000-0000A4090000}"/>
    <cellStyle name="Normal 16 88" xfId="15395" xr:uid="{00000000-0005-0000-0000-0000A5090000}"/>
    <cellStyle name="Normal 16 89" xfId="15203" xr:uid="{00000000-0005-0000-0000-0000A6090000}"/>
    <cellStyle name="Normal 16 9" xfId="20839" xr:uid="{00000000-0005-0000-0000-0000A7090000}"/>
    <cellStyle name="Normal 16 90" xfId="15052" xr:uid="{00000000-0005-0000-0000-0000A8090000}"/>
    <cellStyle name="Normal 16 91" xfId="15013" xr:uid="{00000000-0005-0000-0000-0000A9090000}"/>
    <cellStyle name="Normal 16 92" xfId="14979" xr:uid="{00000000-0005-0000-0000-0000AA090000}"/>
    <cellStyle name="Normal 16 93" xfId="14492" xr:uid="{00000000-0005-0000-0000-0000AB090000}"/>
    <cellStyle name="Normal 16 94" xfId="14451" xr:uid="{00000000-0005-0000-0000-0000AC090000}"/>
    <cellStyle name="Normal 16 95" xfId="14097" xr:uid="{00000000-0005-0000-0000-0000AD090000}"/>
    <cellStyle name="Normal 16 96" xfId="14123" xr:uid="{00000000-0005-0000-0000-0000AE090000}"/>
    <cellStyle name="Normal 16 97" xfId="14412" xr:uid="{00000000-0005-0000-0000-0000AF090000}"/>
    <cellStyle name="Normal 16 98" xfId="14014" xr:uid="{00000000-0005-0000-0000-0000B0090000}"/>
    <cellStyle name="Normal 16 99" xfId="13004" xr:uid="{00000000-0005-0000-0000-0000B1090000}"/>
    <cellStyle name="Normal 160" xfId="22087" xr:uid="{00000000-0005-0000-0000-0000B2090000}"/>
    <cellStyle name="Normal 160 10" xfId="30178" xr:uid="{00000000-0005-0000-0000-0000B3090000}"/>
    <cellStyle name="Normal 160 2" xfId="22577" xr:uid="{00000000-0005-0000-0000-0000B4090000}"/>
    <cellStyle name="Normal 160 3" xfId="22583" xr:uid="{00000000-0005-0000-0000-0000B5090000}"/>
    <cellStyle name="Normal 160 4" xfId="22575" xr:uid="{00000000-0005-0000-0000-0000B6090000}"/>
    <cellStyle name="Normal 160 5" xfId="22589" xr:uid="{00000000-0005-0000-0000-0000B7090000}"/>
    <cellStyle name="Normal 160 5 2" xfId="22595" xr:uid="{00000000-0005-0000-0000-0000B8090000}"/>
    <cellStyle name="Normal 160 5 2 2" xfId="28348" xr:uid="{00000000-0005-0000-0000-0000B9090000}"/>
    <cellStyle name="Normal 160 5 3" xfId="28342" xr:uid="{00000000-0005-0000-0000-0000BA090000}"/>
    <cellStyle name="Normal 160 5 3 2" xfId="28354" xr:uid="{00000000-0005-0000-0000-0000BB090000}"/>
    <cellStyle name="Normal 160 5 3 3" xfId="28360" xr:uid="{00000000-0005-0000-0000-0000BC090000}"/>
    <cellStyle name="Normal 160 5 3 3 2" xfId="28372" xr:uid="{00000000-0005-0000-0000-0000BD090000}"/>
    <cellStyle name="Normal 160 5 3 3 2 2" xfId="28388" xr:uid="{00000000-0005-0000-0000-0000BE090000}"/>
    <cellStyle name="Normal 160 5 3 3 2 3" xfId="28399" xr:uid="{00000000-0005-0000-0000-0000BF090000}"/>
    <cellStyle name="Normal 160 5 3 4" xfId="28366" xr:uid="{00000000-0005-0000-0000-0000C0090000}"/>
    <cellStyle name="Normal 160 5 3 4 2" xfId="28386" xr:uid="{00000000-0005-0000-0000-0000C1090000}"/>
    <cellStyle name="Normal 160 5 3 4 3" xfId="28393" xr:uid="{00000000-0005-0000-0000-0000C2090000}"/>
    <cellStyle name="Normal 160 5 4" xfId="29996" xr:uid="{00000000-0005-0000-0000-0000C3090000}"/>
    <cellStyle name="Normal 160 5 5" xfId="29954" xr:uid="{00000000-0005-0000-0000-0000C4090000}"/>
    <cellStyle name="Normal 160 5 6" xfId="29925" xr:uid="{00000000-0005-0000-0000-0000C5090000}"/>
    <cellStyle name="Normal 160 6" xfId="28451" xr:uid="{00000000-0005-0000-0000-0000C6090000}"/>
    <cellStyle name="Normal 160 6 2" xfId="29841" xr:uid="{00000000-0005-0000-0000-0000C7090000}"/>
    <cellStyle name="Normal 160 7" xfId="29988" xr:uid="{00000000-0005-0000-0000-0000C8090000}"/>
    <cellStyle name="Normal 160 8" xfId="29920" xr:uid="{00000000-0005-0000-0000-0000C9090000}"/>
    <cellStyle name="Normal 160 9" xfId="29932" xr:uid="{00000000-0005-0000-0000-0000CA090000}"/>
    <cellStyle name="Normal 161" xfId="28401" xr:uid="{00000000-0005-0000-0000-0000CB090000}"/>
    <cellStyle name="Normal 161 2" xfId="30179" xr:uid="{00000000-0005-0000-0000-0000CC090000}"/>
    <cellStyle name="Normal 165" xfId="30180" xr:uid="{00000000-0005-0000-0000-0000CD090000}"/>
    <cellStyle name="Normal 166" xfId="30182" xr:uid="{00000000-0005-0000-0000-0000CE090000}"/>
    <cellStyle name="Normal 17" xfId="21165" xr:uid="{00000000-0005-0000-0000-0000CF090000}"/>
    <cellStyle name="Normal 17 10" xfId="20837" xr:uid="{00000000-0005-0000-0000-0000D0090000}"/>
    <cellStyle name="Normal 17 100" xfId="14748" xr:uid="{00000000-0005-0000-0000-0000D1090000}"/>
    <cellStyle name="Normal 17 101" xfId="12932" xr:uid="{00000000-0005-0000-0000-0000D2090000}"/>
    <cellStyle name="Normal 17 102" xfId="12920" xr:uid="{00000000-0005-0000-0000-0000D3090000}"/>
    <cellStyle name="Normal 17 103" xfId="14767" xr:uid="{00000000-0005-0000-0000-0000D4090000}"/>
    <cellStyle name="Normal 17 104" xfId="14716" xr:uid="{00000000-0005-0000-0000-0000D5090000}"/>
    <cellStyle name="Normal 17 105" xfId="14936" xr:uid="{00000000-0005-0000-0000-0000D6090000}"/>
    <cellStyle name="Normal 17 106" xfId="12574" xr:uid="{00000000-0005-0000-0000-0000D7090000}"/>
    <cellStyle name="Normal 17 107" xfId="4730" xr:uid="{00000000-0005-0000-0000-0000D8090000}"/>
    <cellStyle name="Normal 17 108" xfId="5400" xr:uid="{00000000-0005-0000-0000-0000D9090000}"/>
    <cellStyle name="Normal 17 109" xfId="5463" xr:uid="{00000000-0005-0000-0000-0000DA090000}"/>
    <cellStyle name="Normal 17 11" xfId="20836" xr:uid="{00000000-0005-0000-0000-0000DB090000}"/>
    <cellStyle name="Normal 17 110" xfId="6050" xr:uid="{00000000-0005-0000-0000-0000DC090000}"/>
    <cellStyle name="Normal 17 111" xfId="7012" xr:uid="{00000000-0005-0000-0000-0000DD090000}"/>
    <cellStyle name="Normal 17 112" xfId="6696" xr:uid="{00000000-0005-0000-0000-0000DE090000}"/>
    <cellStyle name="Normal 17 113" xfId="6336" xr:uid="{00000000-0005-0000-0000-0000DF090000}"/>
    <cellStyle name="Normal 17 114" xfId="6540" xr:uid="{00000000-0005-0000-0000-0000E0090000}"/>
    <cellStyle name="Normal 17 115" xfId="7153" xr:uid="{00000000-0005-0000-0000-0000E1090000}"/>
    <cellStyle name="Normal 17 116" xfId="7195" xr:uid="{00000000-0005-0000-0000-0000E2090000}"/>
    <cellStyle name="Normal 17 117" xfId="7060" xr:uid="{00000000-0005-0000-0000-0000E3090000}"/>
    <cellStyle name="Normal 17 118" xfId="5595" xr:uid="{00000000-0005-0000-0000-0000E4090000}"/>
    <cellStyle name="Normal 17 119" xfId="7032" xr:uid="{00000000-0005-0000-0000-0000E5090000}"/>
    <cellStyle name="Normal 17 12" xfId="20835" xr:uid="{00000000-0005-0000-0000-0000E6090000}"/>
    <cellStyle name="Normal 17 12 10" xfId="3946" xr:uid="{00000000-0005-0000-0000-0000E7090000}"/>
    <cellStyle name="Normal 17 12 10 10" xfId="21499" xr:uid="{00000000-0005-0000-0000-0000E8090000}"/>
    <cellStyle name="Normal 17 12 10 11" xfId="21831" xr:uid="{00000000-0005-0000-0000-0000E9090000}"/>
    <cellStyle name="Normal 17 12 10 12" xfId="22191" xr:uid="{00000000-0005-0000-0000-0000EA090000}"/>
    <cellStyle name="Normal 17 12 10 13" xfId="22852" xr:uid="{00000000-0005-0000-0000-0000EB090000}"/>
    <cellStyle name="Normal 17 12 10 2" xfId="742" xr:uid="{00000000-0005-0000-0000-0000EC090000}"/>
    <cellStyle name="Normal 17 12 10 3" xfId="2251" xr:uid="{00000000-0005-0000-0000-0000ED090000}"/>
    <cellStyle name="Normal 17 12 10 4" xfId="2334" xr:uid="{00000000-0005-0000-0000-0000EE090000}"/>
    <cellStyle name="Normal 17 12 10 5" xfId="1120" xr:uid="{00000000-0005-0000-0000-0000EF090000}"/>
    <cellStyle name="Normal 17 12 10 6" xfId="1410" xr:uid="{00000000-0005-0000-0000-0000F0090000}"/>
    <cellStyle name="Normal 17 12 10 7" xfId="1967" xr:uid="{00000000-0005-0000-0000-0000F1090000}"/>
    <cellStyle name="Normal 17 12 10 8" xfId="1971" xr:uid="{00000000-0005-0000-0000-0000F2090000}"/>
    <cellStyle name="Normal 17 12 10 9" xfId="446" xr:uid="{00000000-0005-0000-0000-0000F3090000}"/>
    <cellStyle name="Normal 17 12 2" xfId="12525" xr:uid="{00000000-0005-0000-0000-0000F4090000}"/>
    <cellStyle name="Normal 17 12 2 10" xfId="1202" xr:uid="{00000000-0005-0000-0000-0000F5090000}"/>
    <cellStyle name="Normal 17 12 2 11" xfId="1809" xr:uid="{00000000-0005-0000-0000-0000F6090000}"/>
    <cellStyle name="Normal 17 12 2 12" xfId="299" xr:uid="{00000000-0005-0000-0000-0000F7090000}"/>
    <cellStyle name="Normal 17 12 2 13" xfId="21646" xr:uid="{00000000-0005-0000-0000-0000F8090000}"/>
    <cellStyle name="Normal 17 12 2 14" xfId="21978" xr:uid="{00000000-0005-0000-0000-0000F9090000}"/>
    <cellStyle name="Normal 17 12 2 15" xfId="22338" xr:uid="{00000000-0005-0000-0000-0000FA090000}"/>
    <cellStyle name="Normal 17 12 2 16" xfId="22705" xr:uid="{00000000-0005-0000-0000-0000FB090000}"/>
    <cellStyle name="Normal 17 12 2 2" xfId="4745" xr:uid="{00000000-0005-0000-0000-0000FC090000}"/>
    <cellStyle name="Normal 17 12 2 3" xfId="3992" xr:uid="{00000000-0005-0000-0000-0000FD090000}"/>
    <cellStyle name="Normal 17 12 2 4" xfId="3631" xr:uid="{00000000-0005-0000-0000-0000FE090000}"/>
    <cellStyle name="Normal 17 12 2 5" xfId="1789" xr:uid="{00000000-0005-0000-0000-0000FF090000}"/>
    <cellStyle name="Normal 17 12 2 6" xfId="1916" xr:uid="{00000000-0005-0000-0000-0000000A0000}"/>
    <cellStyle name="Normal 17 12 2 7" xfId="1704" xr:uid="{00000000-0005-0000-0000-0000010A0000}"/>
    <cellStyle name="Normal 17 12 2 8" xfId="1745" xr:uid="{00000000-0005-0000-0000-0000020A0000}"/>
    <cellStyle name="Normal 17 12 2 9" xfId="1144" xr:uid="{00000000-0005-0000-0000-0000030A0000}"/>
    <cellStyle name="Normal 17 12 3" xfId="12304" xr:uid="{00000000-0005-0000-0000-0000040A0000}"/>
    <cellStyle name="Normal 17 12 4" xfId="12394" xr:uid="{00000000-0005-0000-0000-0000050A0000}"/>
    <cellStyle name="Normal 17 12 5" xfId="12504" xr:uid="{00000000-0005-0000-0000-0000060A0000}"/>
    <cellStyle name="Normal 17 12 6" xfId="4681" xr:uid="{00000000-0005-0000-0000-0000070A0000}"/>
    <cellStyle name="Normal 17 12 7" xfId="4181" xr:uid="{00000000-0005-0000-0000-0000080A0000}"/>
    <cellStyle name="Normal 17 12 8" xfId="4254" xr:uid="{00000000-0005-0000-0000-0000090A0000}"/>
    <cellStyle name="Normal 17 12 9" xfId="4743" xr:uid="{00000000-0005-0000-0000-00000A0A0000}"/>
    <cellStyle name="Normal 17 12 9 10" xfId="408" xr:uid="{00000000-0005-0000-0000-00000B0A0000}"/>
    <cellStyle name="Normal 17 12 9 11" xfId="21537" xr:uid="{00000000-0005-0000-0000-00000C0A0000}"/>
    <cellStyle name="Normal 17 12 9 12" xfId="21869" xr:uid="{00000000-0005-0000-0000-00000D0A0000}"/>
    <cellStyle name="Normal 17 12 9 13" xfId="22229" xr:uid="{00000000-0005-0000-0000-00000E0A0000}"/>
    <cellStyle name="Normal 17 12 9 14" xfId="22814" xr:uid="{00000000-0005-0000-0000-00000F0A0000}"/>
    <cellStyle name="Normal 17 12 9 2" xfId="3578" xr:uid="{00000000-0005-0000-0000-0000100A0000}"/>
    <cellStyle name="Normal 17 12 9 3" xfId="861" xr:uid="{00000000-0005-0000-0000-0000110A0000}"/>
    <cellStyle name="Normal 17 12 9 4" xfId="1996" xr:uid="{00000000-0005-0000-0000-0000120A0000}"/>
    <cellStyle name="Normal 17 12 9 5" xfId="2662" xr:uid="{00000000-0005-0000-0000-0000130A0000}"/>
    <cellStyle name="Normal 17 12 9 6" xfId="846" xr:uid="{00000000-0005-0000-0000-0000140A0000}"/>
    <cellStyle name="Normal 17 12 9 7" xfId="571" xr:uid="{00000000-0005-0000-0000-0000150A0000}"/>
    <cellStyle name="Normal 17 12 9 8" xfId="2659" xr:uid="{00000000-0005-0000-0000-0000160A0000}"/>
    <cellStyle name="Normal 17 12 9 9" xfId="841" xr:uid="{00000000-0005-0000-0000-0000170A0000}"/>
    <cellStyle name="Normal 17 120" xfId="6976" xr:uid="{00000000-0005-0000-0000-0000180A0000}"/>
    <cellStyle name="Normal 17 121" xfId="7038" xr:uid="{00000000-0005-0000-0000-0000190A0000}"/>
    <cellStyle name="Normal 17 122" xfId="7290" xr:uid="{00000000-0005-0000-0000-00001A0A0000}"/>
    <cellStyle name="Normal 17 123" xfId="5762" xr:uid="{00000000-0005-0000-0000-00001B0A0000}"/>
    <cellStyle name="Normal 17 124" xfId="6941" xr:uid="{00000000-0005-0000-0000-00001C0A0000}"/>
    <cellStyle name="Normal 17 125" xfId="6756" xr:uid="{00000000-0005-0000-0000-00001D0A0000}"/>
    <cellStyle name="Normal 17 126" xfId="6514" xr:uid="{00000000-0005-0000-0000-00001E0A0000}"/>
    <cellStyle name="Normal 17 127" xfId="7331" xr:uid="{00000000-0005-0000-0000-00001F0A0000}"/>
    <cellStyle name="Normal 17 128" xfId="7279" xr:uid="{00000000-0005-0000-0000-0000200A0000}"/>
    <cellStyle name="Normal 17 129" xfId="6432" xr:uid="{00000000-0005-0000-0000-0000210A0000}"/>
    <cellStyle name="Normal 17 13" xfId="20834" xr:uid="{00000000-0005-0000-0000-0000220A0000}"/>
    <cellStyle name="Normal 17 130" xfId="5902" xr:uid="{00000000-0005-0000-0000-0000230A0000}"/>
    <cellStyle name="Normal 17 131" xfId="5765" xr:uid="{00000000-0005-0000-0000-0000240A0000}"/>
    <cellStyle name="Normal 17 132" xfId="6075" xr:uid="{00000000-0005-0000-0000-0000250A0000}"/>
    <cellStyle name="Normal 17 133" xfId="7405" xr:uid="{00000000-0005-0000-0000-0000260A0000}"/>
    <cellStyle name="Normal 17 134" xfId="7514" xr:uid="{00000000-0005-0000-0000-0000270A0000}"/>
    <cellStyle name="Normal 17 135" xfId="5275" xr:uid="{00000000-0005-0000-0000-0000280A0000}"/>
    <cellStyle name="Normal 17 136" xfId="5082" xr:uid="{00000000-0005-0000-0000-0000290A0000}"/>
    <cellStyle name="Normal 17 137" xfId="5220" xr:uid="{00000000-0005-0000-0000-00002A0A0000}"/>
    <cellStyle name="Normal 17 138" xfId="7602" xr:uid="{00000000-0005-0000-0000-00002B0A0000}"/>
    <cellStyle name="Normal 17 139" xfId="7662" xr:uid="{00000000-0005-0000-0000-00002C0A0000}"/>
    <cellStyle name="Normal 17 14" xfId="20833" xr:uid="{00000000-0005-0000-0000-00002D0A0000}"/>
    <cellStyle name="Normal 17 140" xfId="8314" xr:uid="{00000000-0005-0000-0000-00002E0A0000}"/>
    <cellStyle name="Normal 17 141" xfId="8142" xr:uid="{00000000-0005-0000-0000-00002F0A0000}"/>
    <cellStyle name="Normal 17 142" xfId="8377" xr:uid="{00000000-0005-0000-0000-0000300A0000}"/>
    <cellStyle name="Normal 17 143" xfId="8529" xr:uid="{00000000-0005-0000-0000-0000310A0000}"/>
    <cellStyle name="Normal 17 144" xfId="8815" xr:uid="{00000000-0005-0000-0000-0000320A0000}"/>
    <cellStyle name="Normal 17 145" xfId="8498" xr:uid="{00000000-0005-0000-0000-0000330A0000}"/>
    <cellStyle name="Normal 17 146" xfId="8858" xr:uid="{00000000-0005-0000-0000-0000340A0000}"/>
    <cellStyle name="Normal 17 147" xfId="8749" xr:uid="{00000000-0005-0000-0000-0000350A0000}"/>
    <cellStyle name="Normal 17 148" xfId="8144" xr:uid="{00000000-0005-0000-0000-0000360A0000}"/>
    <cellStyle name="Normal 17 149" xfId="8108" xr:uid="{00000000-0005-0000-0000-0000370A0000}"/>
    <cellStyle name="Normal 17 15" xfId="20832" xr:uid="{00000000-0005-0000-0000-0000380A0000}"/>
    <cellStyle name="Normal 17 150" xfId="9070" xr:uid="{00000000-0005-0000-0000-0000390A0000}"/>
    <cellStyle name="Normal 17 151" xfId="9394" xr:uid="{00000000-0005-0000-0000-00003A0A0000}"/>
    <cellStyle name="Normal 17 152" xfId="9298" xr:uid="{00000000-0005-0000-0000-00003B0A0000}"/>
    <cellStyle name="Normal 17 153" xfId="9518" xr:uid="{00000000-0005-0000-0000-00003C0A0000}"/>
    <cellStyle name="Normal 17 154" xfId="9557" xr:uid="{00000000-0005-0000-0000-00003D0A0000}"/>
    <cellStyle name="Normal 17 155" xfId="9711" xr:uid="{00000000-0005-0000-0000-00003E0A0000}"/>
    <cellStyle name="Normal 17 156" xfId="10170" xr:uid="{00000000-0005-0000-0000-00003F0A0000}"/>
    <cellStyle name="Normal 17 157" xfId="10649" xr:uid="{00000000-0005-0000-0000-0000400A0000}"/>
    <cellStyle name="Normal 17 158" xfId="9755" xr:uid="{00000000-0005-0000-0000-0000410A0000}"/>
    <cellStyle name="Normal 17 159" xfId="10680" xr:uid="{00000000-0005-0000-0000-0000420A0000}"/>
    <cellStyle name="Normal 17 16" xfId="20831" xr:uid="{00000000-0005-0000-0000-0000430A0000}"/>
    <cellStyle name="Normal 17 160" xfId="10357" xr:uid="{00000000-0005-0000-0000-0000440A0000}"/>
    <cellStyle name="Normal 17 161" xfId="10704" xr:uid="{00000000-0005-0000-0000-0000450A0000}"/>
    <cellStyle name="Normal 17 162" xfId="10428" xr:uid="{00000000-0005-0000-0000-0000460A0000}"/>
    <cellStyle name="Normal 17 163" xfId="10770" xr:uid="{00000000-0005-0000-0000-0000470A0000}"/>
    <cellStyle name="Normal 17 164" xfId="10893" xr:uid="{00000000-0005-0000-0000-0000480A0000}"/>
    <cellStyle name="Normal 17 165" xfId="11197" xr:uid="{00000000-0005-0000-0000-0000490A0000}"/>
    <cellStyle name="Normal 17 166" xfId="11182" xr:uid="{00000000-0005-0000-0000-00004A0A0000}"/>
    <cellStyle name="Normal 17 167" xfId="11201" xr:uid="{00000000-0005-0000-0000-00004B0A0000}"/>
    <cellStyle name="Normal 17 168" xfId="11285" xr:uid="{00000000-0005-0000-0000-00004C0A0000}"/>
    <cellStyle name="Normal 17 169" xfId="11160" xr:uid="{00000000-0005-0000-0000-00004D0A0000}"/>
    <cellStyle name="Normal 17 17" xfId="20830" xr:uid="{00000000-0005-0000-0000-00004E0A0000}"/>
    <cellStyle name="Normal 17 170" xfId="11664" xr:uid="{00000000-0005-0000-0000-00004F0A0000}"/>
    <cellStyle name="Normal 17 171" xfId="12075" xr:uid="{00000000-0005-0000-0000-0000500A0000}"/>
    <cellStyle name="Normal 17 172" xfId="11849" xr:uid="{00000000-0005-0000-0000-0000510A0000}"/>
    <cellStyle name="Normal 17 173" xfId="11718" xr:uid="{00000000-0005-0000-0000-0000520A0000}"/>
    <cellStyle name="Normal 17 174" xfId="12152" xr:uid="{00000000-0005-0000-0000-0000530A0000}"/>
    <cellStyle name="Normal 17 175" xfId="3980" xr:uid="{00000000-0005-0000-0000-0000540A0000}"/>
    <cellStyle name="Normal 17 176" xfId="3614" xr:uid="{00000000-0005-0000-0000-0000550A0000}"/>
    <cellStyle name="Normal 17 177" xfId="3814" xr:uid="{00000000-0005-0000-0000-0000560A0000}"/>
    <cellStyle name="Normal 17 178" xfId="2783" xr:uid="{00000000-0005-0000-0000-0000570A0000}"/>
    <cellStyle name="Normal 17 179" xfId="2590" xr:uid="{00000000-0005-0000-0000-0000580A0000}"/>
    <cellStyle name="Normal 17 18" xfId="20829" xr:uid="{00000000-0005-0000-0000-0000590A0000}"/>
    <cellStyle name="Normal 17 180" xfId="1208" xr:uid="{00000000-0005-0000-0000-00005A0A0000}"/>
    <cellStyle name="Normal 17 181" xfId="990" xr:uid="{00000000-0005-0000-0000-00005B0A0000}"/>
    <cellStyle name="Normal 17 182" xfId="740" xr:uid="{00000000-0005-0000-0000-00005C0A0000}"/>
    <cellStyle name="Normal 17 183" xfId="1056" xr:uid="{00000000-0005-0000-0000-00005D0A0000}"/>
    <cellStyle name="Normal 17 184" xfId="1736" xr:uid="{00000000-0005-0000-0000-00005E0A0000}"/>
    <cellStyle name="Normal 17 185" xfId="221" xr:uid="{00000000-0005-0000-0000-00005F0A0000}"/>
    <cellStyle name="Normal 17 186" xfId="21724" xr:uid="{00000000-0005-0000-0000-0000600A0000}"/>
    <cellStyle name="Normal 17 187" xfId="22056" xr:uid="{00000000-0005-0000-0000-0000610A0000}"/>
    <cellStyle name="Normal 17 188" xfId="22416" xr:uid="{00000000-0005-0000-0000-0000620A0000}"/>
    <cellStyle name="Normal 17 189" xfId="22627" xr:uid="{00000000-0005-0000-0000-0000630A0000}"/>
    <cellStyle name="Normal 17 19" xfId="20828" xr:uid="{00000000-0005-0000-0000-0000640A0000}"/>
    <cellStyle name="Normal 17 2" xfId="21122" xr:uid="{00000000-0005-0000-0000-0000650A0000}"/>
    <cellStyle name="Normal 17 20" xfId="20827" xr:uid="{00000000-0005-0000-0000-0000660A0000}"/>
    <cellStyle name="Normal 17 21" xfId="20826" xr:uid="{00000000-0005-0000-0000-0000670A0000}"/>
    <cellStyle name="Normal 17 22" xfId="20825" xr:uid="{00000000-0005-0000-0000-0000680A0000}"/>
    <cellStyle name="Normal 17 23" xfId="20824" xr:uid="{00000000-0005-0000-0000-0000690A0000}"/>
    <cellStyle name="Normal 17 24" xfId="20823" xr:uid="{00000000-0005-0000-0000-00006A0A0000}"/>
    <cellStyle name="Normal 17 25" xfId="20822" xr:uid="{00000000-0005-0000-0000-00006B0A0000}"/>
    <cellStyle name="Normal 17 26" xfId="20821" xr:uid="{00000000-0005-0000-0000-00006C0A0000}"/>
    <cellStyle name="Normal 17 27" xfId="20820" xr:uid="{00000000-0005-0000-0000-00006D0A0000}"/>
    <cellStyle name="Normal 17 28" xfId="18279" xr:uid="{00000000-0005-0000-0000-00006E0A0000}"/>
    <cellStyle name="Normal 17 29" xfId="17813" xr:uid="{00000000-0005-0000-0000-00006F0A0000}"/>
    <cellStyle name="Normal 17 3" xfId="21078" xr:uid="{00000000-0005-0000-0000-0000700A0000}"/>
    <cellStyle name="Normal 17 30" xfId="18104" xr:uid="{00000000-0005-0000-0000-0000710A0000}"/>
    <cellStyle name="Normal 17 31" xfId="17940" xr:uid="{00000000-0005-0000-0000-0000720A0000}"/>
    <cellStyle name="Normal 17 32" xfId="18010" xr:uid="{00000000-0005-0000-0000-0000730A0000}"/>
    <cellStyle name="Normal 17 33" xfId="17643" xr:uid="{00000000-0005-0000-0000-0000740A0000}"/>
    <cellStyle name="Normal 17 34" xfId="18089" xr:uid="{00000000-0005-0000-0000-0000750A0000}"/>
    <cellStyle name="Normal 17 35" xfId="17655" xr:uid="{00000000-0005-0000-0000-0000760A0000}"/>
    <cellStyle name="Normal 17 36" xfId="18280" xr:uid="{00000000-0005-0000-0000-0000770A0000}"/>
    <cellStyle name="Normal 17 37" xfId="17894" xr:uid="{00000000-0005-0000-0000-0000780A0000}"/>
    <cellStyle name="Normal 17 38" xfId="17554" xr:uid="{00000000-0005-0000-0000-0000790A0000}"/>
    <cellStyle name="Normal 17 39" xfId="17520" xr:uid="{00000000-0005-0000-0000-00007A0A0000}"/>
    <cellStyle name="Normal 17 4" xfId="21070" xr:uid="{00000000-0005-0000-0000-00007B0A0000}"/>
    <cellStyle name="Normal 17 40" xfId="17459" xr:uid="{00000000-0005-0000-0000-00007C0A0000}"/>
    <cellStyle name="Normal 17 41" xfId="17375" xr:uid="{00000000-0005-0000-0000-00007D0A0000}"/>
    <cellStyle name="Normal 17 42" xfId="16890" xr:uid="{00000000-0005-0000-0000-00007E0A0000}"/>
    <cellStyle name="Normal 17 43" xfId="17392" xr:uid="{00000000-0005-0000-0000-00007F0A0000}"/>
    <cellStyle name="Normal 17 44" xfId="16879" xr:uid="{00000000-0005-0000-0000-0000800A0000}"/>
    <cellStyle name="Normal 17 45" xfId="17400" xr:uid="{00000000-0005-0000-0000-0000810A0000}"/>
    <cellStyle name="Normal 17 46" xfId="16857" xr:uid="{00000000-0005-0000-0000-0000820A0000}"/>
    <cellStyle name="Normal 17 47" xfId="16853" xr:uid="{00000000-0005-0000-0000-0000830A0000}"/>
    <cellStyle name="Normal 17 48" xfId="16820" xr:uid="{00000000-0005-0000-0000-0000840A0000}"/>
    <cellStyle name="Normal 17 49" xfId="16827" xr:uid="{00000000-0005-0000-0000-0000850A0000}"/>
    <cellStyle name="Normal 17 5" xfId="20819" xr:uid="{00000000-0005-0000-0000-0000860A0000}"/>
    <cellStyle name="Normal 17 50" xfId="16812" xr:uid="{00000000-0005-0000-0000-0000870A0000}"/>
    <cellStyle name="Normal 17 51" xfId="16801" xr:uid="{00000000-0005-0000-0000-0000880A0000}"/>
    <cellStyle name="Normal 17 52" xfId="16792" xr:uid="{00000000-0005-0000-0000-0000890A0000}"/>
    <cellStyle name="Normal 17 53" xfId="16843" xr:uid="{00000000-0005-0000-0000-00008A0A0000}"/>
    <cellStyle name="Normal 17 54" xfId="16745" xr:uid="{00000000-0005-0000-0000-00008B0A0000}"/>
    <cellStyle name="Normal 17 55" xfId="16661" xr:uid="{00000000-0005-0000-0000-00008C0A0000}"/>
    <cellStyle name="Normal 17 56" xfId="16624" xr:uid="{00000000-0005-0000-0000-00008D0A0000}"/>
    <cellStyle name="Normal 17 57" xfId="16589" xr:uid="{00000000-0005-0000-0000-00008E0A0000}"/>
    <cellStyle name="Normal 17 58" xfId="16557" xr:uid="{00000000-0005-0000-0000-00008F0A0000}"/>
    <cellStyle name="Normal 17 59" xfId="16526" xr:uid="{00000000-0005-0000-0000-0000900A0000}"/>
    <cellStyle name="Normal 17 6" xfId="20818" xr:uid="{00000000-0005-0000-0000-0000910A0000}"/>
    <cellStyle name="Normal 17 60" xfId="16498" xr:uid="{00000000-0005-0000-0000-0000920A0000}"/>
    <cellStyle name="Normal 17 61" xfId="16468" xr:uid="{00000000-0005-0000-0000-0000930A0000}"/>
    <cellStyle name="Normal 17 62" xfId="16450" xr:uid="{00000000-0005-0000-0000-0000940A0000}"/>
    <cellStyle name="Normal 17 63" xfId="16424" xr:uid="{00000000-0005-0000-0000-0000950A0000}"/>
    <cellStyle name="Normal 17 64" xfId="16366" xr:uid="{00000000-0005-0000-0000-0000960A0000}"/>
    <cellStyle name="Normal 17 65" xfId="16343" xr:uid="{00000000-0005-0000-0000-0000970A0000}"/>
    <cellStyle name="Normal 17 66" xfId="16292" xr:uid="{00000000-0005-0000-0000-0000980A0000}"/>
    <cellStyle name="Normal 17 67" xfId="16221" xr:uid="{00000000-0005-0000-0000-0000990A0000}"/>
    <cellStyle name="Normal 17 68" xfId="16197" xr:uid="{00000000-0005-0000-0000-00009A0A0000}"/>
    <cellStyle name="Normal 17 69" xfId="15968" xr:uid="{00000000-0005-0000-0000-00009B0A0000}"/>
    <cellStyle name="Normal 17 7" xfId="20817" xr:uid="{00000000-0005-0000-0000-00009C0A0000}"/>
    <cellStyle name="Normal 17 70" xfId="16216" xr:uid="{00000000-0005-0000-0000-00009D0A0000}"/>
    <cellStyle name="Normal 17 71" xfId="15962" xr:uid="{00000000-0005-0000-0000-00009E0A0000}"/>
    <cellStyle name="Normal 17 72" xfId="16252" xr:uid="{00000000-0005-0000-0000-00009F0A0000}"/>
    <cellStyle name="Normal 17 73" xfId="15952" xr:uid="{00000000-0005-0000-0000-0000A00A0000}"/>
    <cellStyle name="Normal 17 74" xfId="15911" xr:uid="{00000000-0005-0000-0000-0000A10A0000}"/>
    <cellStyle name="Normal 17 75" xfId="15829" xr:uid="{00000000-0005-0000-0000-0000A20A0000}"/>
    <cellStyle name="Normal 17 76" xfId="15800" xr:uid="{00000000-0005-0000-0000-0000A30A0000}"/>
    <cellStyle name="Normal 17 77" xfId="15773" xr:uid="{00000000-0005-0000-0000-0000A40A0000}"/>
    <cellStyle name="Normal 17 78" xfId="15753" xr:uid="{00000000-0005-0000-0000-0000A50A0000}"/>
    <cellStyle name="Normal 17 79" xfId="15667" xr:uid="{00000000-0005-0000-0000-0000A60A0000}"/>
    <cellStyle name="Normal 17 8" xfId="20816" xr:uid="{00000000-0005-0000-0000-0000A70A0000}"/>
    <cellStyle name="Normal 17 80" xfId="15629" xr:uid="{00000000-0005-0000-0000-0000A80A0000}"/>
    <cellStyle name="Normal 17 81" xfId="15597" xr:uid="{00000000-0005-0000-0000-0000A90A0000}"/>
    <cellStyle name="Normal 17 82" xfId="15543" xr:uid="{00000000-0005-0000-0000-0000AA0A0000}"/>
    <cellStyle name="Normal 17 83" xfId="15511" xr:uid="{00000000-0005-0000-0000-0000AB0A0000}"/>
    <cellStyle name="Normal 17 84" xfId="15475" xr:uid="{00000000-0005-0000-0000-0000AC0A0000}"/>
    <cellStyle name="Normal 17 85" xfId="15234" xr:uid="{00000000-0005-0000-0000-0000AD0A0000}"/>
    <cellStyle name="Normal 17 86" xfId="15452" xr:uid="{00000000-0005-0000-0000-0000AE0A0000}"/>
    <cellStyle name="Normal 17 87" xfId="15348" xr:uid="{00000000-0005-0000-0000-0000AF0A0000}"/>
    <cellStyle name="Normal 17 88" xfId="15437" xr:uid="{00000000-0005-0000-0000-0000B00A0000}"/>
    <cellStyle name="Normal 17 89" xfId="15204" xr:uid="{00000000-0005-0000-0000-0000B10A0000}"/>
    <cellStyle name="Normal 17 9" xfId="20815" xr:uid="{00000000-0005-0000-0000-0000B20A0000}"/>
    <cellStyle name="Normal 17 90" xfId="15053" xr:uid="{00000000-0005-0000-0000-0000B30A0000}"/>
    <cellStyle name="Normal 17 91" xfId="15012" xr:uid="{00000000-0005-0000-0000-0000B40A0000}"/>
    <cellStyle name="Normal 17 92" xfId="14978" xr:uid="{00000000-0005-0000-0000-0000B50A0000}"/>
    <cellStyle name="Normal 17 93" xfId="14498" xr:uid="{00000000-0005-0000-0000-0000B60A0000}"/>
    <cellStyle name="Normal 17 94" xfId="14450" xr:uid="{00000000-0005-0000-0000-0000B70A0000}"/>
    <cellStyle name="Normal 17 95" xfId="14105" xr:uid="{00000000-0005-0000-0000-0000B80A0000}"/>
    <cellStyle name="Normal 17 96" xfId="14415" xr:uid="{00000000-0005-0000-0000-0000B90A0000}"/>
    <cellStyle name="Normal 17 97" xfId="14116" xr:uid="{00000000-0005-0000-0000-0000BA0A0000}"/>
    <cellStyle name="Normal 17 98" xfId="14011" xr:uid="{00000000-0005-0000-0000-0000BB0A0000}"/>
    <cellStyle name="Normal 17 99" xfId="13031" xr:uid="{00000000-0005-0000-0000-0000BC0A0000}"/>
    <cellStyle name="Normal 173" xfId="30183" xr:uid="{00000000-0005-0000-0000-0000BD0A0000}"/>
    <cellStyle name="Normal 18" xfId="21164" xr:uid="{00000000-0005-0000-0000-0000BE0A0000}"/>
    <cellStyle name="Normal 18 10" xfId="20814" xr:uid="{00000000-0005-0000-0000-0000BF0A0000}"/>
    <cellStyle name="Normal 18 100" xfId="14710" xr:uid="{00000000-0005-0000-0000-0000C00A0000}"/>
    <cellStyle name="Normal 18 101" xfId="14670" xr:uid="{00000000-0005-0000-0000-0000C10A0000}"/>
    <cellStyle name="Normal 18 102" xfId="12776" xr:uid="{00000000-0005-0000-0000-0000C20A0000}"/>
    <cellStyle name="Normal 18 103" xfId="12724" xr:uid="{00000000-0005-0000-0000-0000C30A0000}"/>
    <cellStyle name="Normal 18 104" xfId="12846" xr:uid="{00000000-0005-0000-0000-0000C40A0000}"/>
    <cellStyle name="Normal 18 105" xfId="14614" xr:uid="{00000000-0005-0000-0000-0000C50A0000}"/>
    <cellStyle name="Normal 18 106" xfId="12576" xr:uid="{00000000-0005-0000-0000-0000C60A0000}"/>
    <cellStyle name="Normal 18 107" xfId="4731" xr:uid="{00000000-0005-0000-0000-0000C70A0000}"/>
    <cellStyle name="Normal 18 108" xfId="5399" xr:uid="{00000000-0005-0000-0000-0000C80A0000}"/>
    <cellStyle name="Normal 18 109" xfId="5464" xr:uid="{00000000-0005-0000-0000-0000C90A0000}"/>
    <cellStyle name="Normal 18 11" xfId="20813" xr:uid="{00000000-0005-0000-0000-0000CA0A0000}"/>
    <cellStyle name="Normal 18 110" xfId="6183" xr:uid="{00000000-0005-0000-0000-0000CB0A0000}"/>
    <cellStyle name="Normal 18 111" xfId="5869" xr:uid="{00000000-0005-0000-0000-0000CC0A0000}"/>
    <cellStyle name="Normal 18 112" xfId="5670" xr:uid="{00000000-0005-0000-0000-0000CD0A0000}"/>
    <cellStyle name="Normal 18 113" xfId="6698" xr:uid="{00000000-0005-0000-0000-0000CE0A0000}"/>
    <cellStyle name="Normal 18 114" xfId="5653" xr:uid="{00000000-0005-0000-0000-0000CF0A0000}"/>
    <cellStyle name="Normal 18 115" xfId="7152" xr:uid="{00000000-0005-0000-0000-0000D00A0000}"/>
    <cellStyle name="Normal 18 116" xfId="7194" xr:uid="{00000000-0005-0000-0000-0000D10A0000}"/>
    <cellStyle name="Normal 18 117" xfId="6059" xr:uid="{00000000-0005-0000-0000-0000D20A0000}"/>
    <cellStyle name="Normal 18 118" xfId="7130" xr:uid="{00000000-0005-0000-0000-0000D30A0000}"/>
    <cellStyle name="Normal 18 119" xfId="6928" xr:uid="{00000000-0005-0000-0000-0000D40A0000}"/>
    <cellStyle name="Normal 18 12" xfId="20812" xr:uid="{00000000-0005-0000-0000-0000D50A0000}"/>
    <cellStyle name="Normal 18 120" xfId="6090" xr:uid="{00000000-0005-0000-0000-0000D60A0000}"/>
    <cellStyle name="Normal 18 121" xfId="6781" xr:uid="{00000000-0005-0000-0000-0000D70A0000}"/>
    <cellStyle name="Normal 18 122" xfId="7289" xr:uid="{00000000-0005-0000-0000-0000D80A0000}"/>
    <cellStyle name="Normal 18 123" xfId="6757" xr:uid="{00000000-0005-0000-0000-0000D90A0000}"/>
    <cellStyle name="Normal 18 124" xfId="6523" xr:uid="{00000000-0005-0000-0000-0000DA0A0000}"/>
    <cellStyle name="Normal 18 125" xfId="6236" xr:uid="{00000000-0005-0000-0000-0000DB0A0000}"/>
    <cellStyle name="Normal 18 126" xfId="6525" xr:uid="{00000000-0005-0000-0000-0000DC0A0000}"/>
    <cellStyle name="Normal 18 127" xfId="5577" xr:uid="{00000000-0005-0000-0000-0000DD0A0000}"/>
    <cellStyle name="Normal 18 128" xfId="6139" xr:uid="{00000000-0005-0000-0000-0000DE0A0000}"/>
    <cellStyle name="Normal 18 129" xfId="6163" xr:uid="{00000000-0005-0000-0000-0000DF0A0000}"/>
    <cellStyle name="Normal 18 13" xfId="20811" xr:uid="{00000000-0005-0000-0000-0000E00A0000}"/>
    <cellStyle name="Normal 18 130" xfId="7140" xr:uid="{00000000-0005-0000-0000-0000E10A0000}"/>
    <cellStyle name="Normal 18 131" xfId="6933" xr:uid="{00000000-0005-0000-0000-0000E20A0000}"/>
    <cellStyle name="Normal 18 132" xfId="6787" xr:uid="{00000000-0005-0000-0000-0000E30A0000}"/>
    <cellStyle name="Normal 18 133" xfId="7406" xr:uid="{00000000-0005-0000-0000-0000E40A0000}"/>
    <cellStyle name="Normal 18 134" xfId="7515" xr:uid="{00000000-0005-0000-0000-0000E50A0000}"/>
    <cellStyle name="Normal 18 135" xfId="5271" xr:uid="{00000000-0005-0000-0000-0000E60A0000}"/>
    <cellStyle name="Normal 18 136" xfId="5080" xr:uid="{00000000-0005-0000-0000-0000E70A0000}"/>
    <cellStyle name="Normal 18 137" xfId="5055" xr:uid="{00000000-0005-0000-0000-0000E80A0000}"/>
    <cellStyle name="Normal 18 138" xfId="4987" xr:uid="{00000000-0005-0000-0000-0000E90A0000}"/>
    <cellStyle name="Normal 18 139" xfId="7663" xr:uid="{00000000-0005-0000-0000-0000EA0A0000}"/>
    <cellStyle name="Normal 18 14" xfId="20810" xr:uid="{00000000-0005-0000-0000-0000EB0A0000}"/>
    <cellStyle name="Normal 18 140" xfId="8241" xr:uid="{00000000-0005-0000-0000-0000EC0A0000}"/>
    <cellStyle name="Normal 18 141" xfId="8617" xr:uid="{00000000-0005-0000-0000-0000ED0A0000}"/>
    <cellStyle name="Normal 18 142" xfId="7983" xr:uid="{00000000-0005-0000-0000-0000EE0A0000}"/>
    <cellStyle name="Normal 18 143" xfId="8619" xr:uid="{00000000-0005-0000-0000-0000EF0A0000}"/>
    <cellStyle name="Normal 18 144" xfId="7769" xr:uid="{00000000-0005-0000-0000-0000F00A0000}"/>
    <cellStyle name="Normal 18 145" xfId="7822" xr:uid="{00000000-0005-0000-0000-0000F10A0000}"/>
    <cellStyle name="Normal 18 146" xfId="8803" xr:uid="{00000000-0005-0000-0000-0000F20A0000}"/>
    <cellStyle name="Normal 18 147" xfId="8022" xr:uid="{00000000-0005-0000-0000-0000F30A0000}"/>
    <cellStyle name="Normal 18 148" xfId="8141" xr:uid="{00000000-0005-0000-0000-0000F40A0000}"/>
    <cellStyle name="Normal 18 149" xfId="7869" xr:uid="{00000000-0005-0000-0000-0000F50A0000}"/>
    <cellStyle name="Normal 18 15" xfId="20809" xr:uid="{00000000-0005-0000-0000-0000F60A0000}"/>
    <cellStyle name="Normal 18 150" xfId="9071" xr:uid="{00000000-0005-0000-0000-0000F70A0000}"/>
    <cellStyle name="Normal 18 151" xfId="9393" xr:uid="{00000000-0005-0000-0000-0000F80A0000}"/>
    <cellStyle name="Normal 18 152" xfId="9371" xr:uid="{00000000-0005-0000-0000-0000F90A0000}"/>
    <cellStyle name="Normal 18 153" xfId="9109" xr:uid="{00000000-0005-0000-0000-0000FA0A0000}"/>
    <cellStyle name="Normal 18 154" xfId="9364" xr:uid="{00000000-0005-0000-0000-0000FB0A0000}"/>
    <cellStyle name="Normal 18 155" xfId="9712" xr:uid="{00000000-0005-0000-0000-0000FC0A0000}"/>
    <cellStyle name="Normal 18 156" xfId="10165" xr:uid="{00000000-0005-0000-0000-0000FD0A0000}"/>
    <cellStyle name="Normal 18 157" xfId="9789" xr:uid="{00000000-0005-0000-0000-0000FE0A0000}"/>
    <cellStyle name="Normal 18 158" xfId="10354" xr:uid="{00000000-0005-0000-0000-0000FF0A0000}"/>
    <cellStyle name="Normal 18 159" xfId="9800" xr:uid="{00000000-0005-0000-0000-0000000B0000}"/>
    <cellStyle name="Normal 18 16" xfId="20808" xr:uid="{00000000-0005-0000-0000-0000010B0000}"/>
    <cellStyle name="Normal 18 160" xfId="10327" xr:uid="{00000000-0005-0000-0000-0000020B0000}"/>
    <cellStyle name="Normal 18 161" xfId="10023" xr:uid="{00000000-0005-0000-0000-0000030B0000}"/>
    <cellStyle name="Normal 18 162" xfId="10283" xr:uid="{00000000-0005-0000-0000-0000040B0000}"/>
    <cellStyle name="Normal 18 163" xfId="10771" xr:uid="{00000000-0005-0000-0000-0000050B0000}"/>
    <cellStyle name="Normal 18 164" xfId="11181" xr:uid="{00000000-0005-0000-0000-0000060B0000}"/>
    <cellStyle name="Normal 18 165" xfId="11259" xr:uid="{00000000-0005-0000-0000-0000070B0000}"/>
    <cellStyle name="Normal 18 166" xfId="11252" xr:uid="{00000000-0005-0000-0000-0000080B0000}"/>
    <cellStyle name="Normal 18 167" xfId="10986" xr:uid="{00000000-0005-0000-0000-0000090B0000}"/>
    <cellStyle name="Normal 18 168" xfId="11432" xr:uid="{00000000-0005-0000-0000-00000A0B0000}"/>
    <cellStyle name="Normal 18 169" xfId="10937" xr:uid="{00000000-0005-0000-0000-00000B0B0000}"/>
    <cellStyle name="Normal 18 17" xfId="20807" xr:uid="{00000000-0005-0000-0000-00000C0B0000}"/>
    <cellStyle name="Normal 18 170" xfId="11665" xr:uid="{00000000-0005-0000-0000-00000D0B0000}"/>
    <cellStyle name="Normal 18 171" xfId="12073" xr:uid="{00000000-0005-0000-0000-00000E0B0000}"/>
    <cellStyle name="Normal 18 172" xfId="11850" xr:uid="{00000000-0005-0000-0000-00000F0B0000}"/>
    <cellStyle name="Normal 18 173" xfId="11985" xr:uid="{00000000-0005-0000-0000-0000100B0000}"/>
    <cellStyle name="Normal 18 174" xfId="12153" xr:uid="{00000000-0005-0000-0000-0000110B0000}"/>
    <cellStyle name="Normal 18 175" xfId="3981" xr:uid="{00000000-0005-0000-0000-0000120B0000}"/>
    <cellStyle name="Normal 18 176" xfId="3615" xr:uid="{00000000-0005-0000-0000-0000130B0000}"/>
    <cellStyle name="Normal 18 177" xfId="3813" xr:uid="{00000000-0005-0000-0000-0000140B0000}"/>
    <cellStyle name="Normal 18 178" xfId="2782" xr:uid="{00000000-0005-0000-0000-0000150B0000}"/>
    <cellStyle name="Normal 18 179" xfId="2146" xr:uid="{00000000-0005-0000-0000-0000160B0000}"/>
    <cellStyle name="Normal 18 18" xfId="20806" xr:uid="{00000000-0005-0000-0000-0000170B0000}"/>
    <cellStyle name="Normal 18 180" xfId="1604" xr:uid="{00000000-0005-0000-0000-0000180B0000}"/>
    <cellStyle name="Normal 18 181" xfId="1451" xr:uid="{00000000-0005-0000-0000-0000190B0000}"/>
    <cellStyle name="Normal 18 182" xfId="1199" xr:uid="{00000000-0005-0000-0000-00001A0B0000}"/>
    <cellStyle name="Normal 18 183" xfId="603" xr:uid="{00000000-0005-0000-0000-00001B0B0000}"/>
    <cellStyle name="Normal 18 184" xfId="2580" xr:uid="{00000000-0005-0000-0000-00001C0B0000}"/>
    <cellStyle name="Normal 18 185" xfId="222" xr:uid="{00000000-0005-0000-0000-00001D0B0000}"/>
    <cellStyle name="Normal 18 186" xfId="21723" xr:uid="{00000000-0005-0000-0000-00001E0B0000}"/>
    <cellStyle name="Normal 18 187" xfId="22055" xr:uid="{00000000-0005-0000-0000-00001F0B0000}"/>
    <cellStyle name="Normal 18 188" xfId="22415" xr:uid="{00000000-0005-0000-0000-0000200B0000}"/>
    <cellStyle name="Normal 18 189" xfId="22628" xr:uid="{00000000-0005-0000-0000-0000210B0000}"/>
    <cellStyle name="Normal 18 19" xfId="20805" xr:uid="{00000000-0005-0000-0000-0000220B0000}"/>
    <cellStyle name="Normal 18 2" xfId="21121" xr:uid="{00000000-0005-0000-0000-0000230B0000}"/>
    <cellStyle name="Normal 18 20" xfId="20804" xr:uid="{00000000-0005-0000-0000-0000240B0000}"/>
    <cellStyle name="Normal 18 21" xfId="20803" xr:uid="{00000000-0005-0000-0000-0000250B0000}"/>
    <cellStyle name="Normal 18 22" xfId="20802" xr:uid="{00000000-0005-0000-0000-0000260B0000}"/>
    <cellStyle name="Normal 18 23" xfId="20801" xr:uid="{00000000-0005-0000-0000-0000270B0000}"/>
    <cellStyle name="Normal 18 24" xfId="20800" xr:uid="{00000000-0005-0000-0000-0000280B0000}"/>
    <cellStyle name="Normal 18 25" xfId="20799" xr:uid="{00000000-0005-0000-0000-0000290B0000}"/>
    <cellStyle name="Normal 18 26" xfId="20798" xr:uid="{00000000-0005-0000-0000-00002A0B0000}"/>
    <cellStyle name="Normal 18 27" xfId="20797" xr:uid="{00000000-0005-0000-0000-00002B0B0000}"/>
    <cellStyle name="Normal 18 28" xfId="18278" xr:uid="{00000000-0005-0000-0000-00002C0B0000}"/>
    <cellStyle name="Normal 18 29" xfId="18210" xr:uid="{00000000-0005-0000-0000-00002D0B0000}"/>
    <cellStyle name="Normal 18 3" xfId="21077" xr:uid="{00000000-0005-0000-0000-00002E0B0000}"/>
    <cellStyle name="Normal 18 30" xfId="17799" xr:uid="{00000000-0005-0000-0000-00002F0B0000}"/>
    <cellStyle name="Normal 18 31" xfId="17941" xr:uid="{00000000-0005-0000-0000-0000300B0000}"/>
    <cellStyle name="Normal 18 32" xfId="18252" xr:uid="{00000000-0005-0000-0000-0000310B0000}"/>
    <cellStyle name="Normal 18 33" xfId="17833" xr:uid="{00000000-0005-0000-0000-0000320B0000}"/>
    <cellStyle name="Normal 18 34" xfId="17650" xr:uid="{00000000-0005-0000-0000-0000330B0000}"/>
    <cellStyle name="Normal 18 35" xfId="18198" xr:uid="{00000000-0005-0000-0000-0000340B0000}"/>
    <cellStyle name="Normal 18 36" xfId="17709" xr:uid="{00000000-0005-0000-0000-0000350B0000}"/>
    <cellStyle name="Normal 18 37" xfId="17539" xr:uid="{00000000-0005-0000-0000-0000360B0000}"/>
    <cellStyle name="Normal 18 38" xfId="17845" xr:uid="{00000000-0005-0000-0000-0000370B0000}"/>
    <cellStyle name="Normal 18 39" xfId="17519" xr:uid="{00000000-0005-0000-0000-0000380B0000}"/>
    <cellStyle name="Normal 18 4" xfId="21069" xr:uid="{00000000-0005-0000-0000-0000390B0000}"/>
    <cellStyle name="Normal 18 40" xfId="17458" xr:uid="{00000000-0005-0000-0000-00003A0B0000}"/>
    <cellStyle name="Normal 18 41" xfId="17365" xr:uid="{00000000-0005-0000-0000-00003B0B0000}"/>
    <cellStyle name="Normal 18 42" xfId="16901" xr:uid="{00000000-0005-0000-0000-00003C0B0000}"/>
    <cellStyle name="Normal 18 43" xfId="17382" xr:uid="{00000000-0005-0000-0000-00003D0B0000}"/>
    <cellStyle name="Normal 18 44" xfId="16886" xr:uid="{00000000-0005-0000-0000-00003E0B0000}"/>
    <cellStyle name="Normal 18 45" xfId="17391" xr:uid="{00000000-0005-0000-0000-00003F0B0000}"/>
    <cellStyle name="Normal 18 46" xfId="16865" xr:uid="{00000000-0005-0000-0000-0000400B0000}"/>
    <cellStyle name="Normal 18 47" xfId="17406" xr:uid="{00000000-0005-0000-0000-0000410B0000}"/>
    <cellStyle name="Normal 18 48" xfId="16838" xr:uid="{00000000-0005-0000-0000-0000420B0000}"/>
    <cellStyle name="Normal 18 49" xfId="16848" xr:uid="{00000000-0005-0000-0000-0000430B0000}"/>
    <cellStyle name="Normal 18 5" xfId="20796" xr:uid="{00000000-0005-0000-0000-0000440B0000}"/>
    <cellStyle name="Normal 18 50" xfId="16818" xr:uid="{00000000-0005-0000-0000-0000450B0000}"/>
    <cellStyle name="Normal 18 51" xfId="16823" xr:uid="{00000000-0005-0000-0000-0000460B0000}"/>
    <cellStyle name="Normal 18 52" xfId="16807" xr:uid="{00000000-0005-0000-0000-0000470B0000}"/>
    <cellStyle name="Normal 18 53" xfId="16852" xr:uid="{00000000-0005-0000-0000-0000480B0000}"/>
    <cellStyle name="Normal 18 54" xfId="16743" xr:uid="{00000000-0005-0000-0000-0000490B0000}"/>
    <cellStyle name="Normal 18 55" xfId="16665" xr:uid="{00000000-0005-0000-0000-00004A0B0000}"/>
    <cellStyle name="Normal 18 56" xfId="16627" xr:uid="{00000000-0005-0000-0000-00004B0B0000}"/>
    <cellStyle name="Normal 18 57" xfId="16592" xr:uid="{00000000-0005-0000-0000-00004C0B0000}"/>
    <cellStyle name="Normal 18 58" xfId="16560" xr:uid="{00000000-0005-0000-0000-00004D0B0000}"/>
    <cellStyle name="Normal 18 59" xfId="16527" xr:uid="{00000000-0005-0000-0000-00004E0B0000}"/>
    <cellStyle name="Normal 18 6" xfId="20795" xr:uid="{00000000-0005-0000-0000-00004F0B0000}"/>
    <cellStyle name="Normal 18 60" xfId="16501" xr:uid="{00000000-0005-0000-0000-0000500B0000}"/>
    <cellStyle name="Normal 18 61" xfId="16470" xr:uid="{00000000-0005-0000-0000-0000510B0000}"/>
    <cellStyle name="Normal 18 62" xfId="16451" xr:uid="{00000000-0005-0000-0000-0000520B0000}"/>
    <cellStyle name="Normal 18 63" xfId="16423" xr:uid="{00000000-0005-0000-0000-0000530B0000}"/>
    <cellStyle name="Normal 18 64" xfId="16367" xr:uid="{00000000-0005-0000-0000-0000540B0000}"/>
    <cellStyle name="Normal 18 65" xfId="16342" xr:uid="{00000000-0005-0000-0000-0000550B0000}"/>
    <cellStyle name="Normal 18 66" xfId="16291" xr:uid="{00000000-0005-0000-0000-0000560B0000}"/>
    <cellStyle name="Normal 18 67" xfId="16222" xr:uid="{00000000-0005-0000-0000-0000570B0000}"/>
    <cellStyle name="Normal 18 68" xfId="16192" xr:uid="{00000000-0005-0000-0000-0000580B0000}"/>
    <cellStyle name="Normal 18 69" xfId="15975" xr:uid="{00000000-0005-0000-0000-0000590B0000}"/>
    <cellStyle name="Normal 18 7" xfId="20794" xr:uid="{00000000-0005-0000-0000-00005A0B0000}"/>
    <cellStyle name="Normal 18 70" xfId="16198" xr:uid="{00000000-0005-0000-0000-00005B0B0000}"/>
    <cellStyle name="Normal 18 71" xfId="15967" xr:uid="{00000000-0005-0000-0000-00005C0B0000}"/>
    <cellStyle name="Normal 18 72" xfId="16226" xr:uid="{00000000-0005-0000-0000-00005D0B0000}"/>
    <cellStyle name="Normal 18 73" xfId="15957" xr:uid="{00000000-0005-0000-0000-00005E0B0000}"/>
    <cellStyle name="Normal 18 74" xfId="15910" xr:uid="{00000000-0005-0000-0000-00005F0B0000}"/>
    <cellStyle name="Normal 18 75" xfId="15830" xr:uid="{00000000-0005-0000-0000-0000600B0000}"/>
    <cellStyle name="Normal 18 76" xfId="15801" xr:uid="{00000000-0005-0000-0000-0000610B0000}"/>
    <cellStyle name="Normal 18 77" xfId="15774" xr:uid="{00000000-0005-0000-0000-0000620B0000}"/>
    <cellStyle name="Normal 18 78" xfId="15751" xr:uid="{00000000-0005-0000-0000-0000630B0000}"/>
    <cellStyle name="Normal 18 79" xfId="15668" xr:uid="{00000000-0005-0000-0000-0000640B0000}"/>
    <cellStyle name="Normal 18 8" xfId="20793" xr:uid="{00000000-0005-0000-0000-0000650B0000}"/>
    <cellStyle name="Normal 18 80" xfId="15628" xr:uid="{00000000-0005-0000-0000-0000660B0000}"/>
    <cellStyle name="Normal 18 81" xfId="15598" xr:uid="{00000000-0005-0000-0000-0000670B0000}"/>
    <cellStyle name="Normal 18 82" xfId="15542" xr:uid="{00000000-0005-0000-0000-0000680B0000}"/>
    <cellStyle name="Normal 18 83" xfId="15512" xr:uid="{00000000-0005-0000-0000-0000690B0000}"/>
    <cellStyle name="Normal 18 84" xfId="15474" xr:uid="{00000000-0005-0000-0000-00006A0B0000}"/>
    <cellStyle name="Normal 18 85" xfId="15238" xr:uid="{00000000-0005-0000-0000-00006B0B0000}"/>
    <cellStyle name="Normal 18 86" xfId="15300" xr:uid="{00000000-0005-0000-0000-00006C0B0000}"/>
    <cellStyle name="Normal 18 87" xfId="15441" xr:uid="{00000000-0005-0000-0000-00006D0B0000}"/>
    <cellStyle name="Normal 18 88" xfId="15447" xr:uid="{00000000-0005-0000-0000-00006E0B0000}"/>
    <cellStyle name="Normal 18 89" xfId="15279" xr:uid="{00000000-0005-0000-0000-00006F0B0000}"/>
    <cellStyle name="Normal 18 9" xfId="20792" xr:uid="{00000000-0005-0000-0000-0000700B0000}"/>
    <cellStyle name="Normal 18 90" xfId="15322" xr:uid="{00000000-0005-0000-0000-0000710B0000}"/>
    <cellStyle name="Normal 18 91" xfId="15011" xr:uid="{00000000-0005-0000-0000-0000720B0000}"/>
    <cellStyle name="Normal 18 92" xfId="14977" xr:uid="{00000000-0005-0000-0000-0000730B0000}"/>
    <cellStyle name="Normal 18 93" xfId="14500" xr:uid="{00000000-0005-0000-0000-0000740B0000}"/>
    <cellStyle name="Normal 18 94" xfId="14449" xr:uid="{00000000-0005-0000-0000-0000750B0000}"/>
    <cellStyle name="Normal 18 95" xfId="14107" xr:uid="{00000000-0005-0000-0000-0000760B0000}"/>
    <cellStyle name="Normal 18 96" xfId="14190" xr:uid="{00000000-0005-0000-0000-0000770B0000}"/>
    <cellStyle name="Normal 18 97" xfId="14403" xr:uid="{00000000-0005-0000-0000-0000780B0000}"/>
    <cellStyle name="Normal 18 98" xfId="14009" xr:uid="{00000000-0005-0000-0000-0000790B0000}"/>
    <cellStyle name="Normal 18 99" xfId="13054" xr:uid="{00000000-0005-0000-0000-00007A0B0000}"/>
    <cellStyle name="Normal 186" xfId="8" xr:uid="{00000000-0005-0000-0000-00007B0B0000}"/>
    <cellStyle name="Normal 186 2" xfId="25168" xr:uid="{00000000-0005-0000-0000-00007C0B0000}"/>
    <cellStyle name="Normal 186 2 2" xfId="28507" xr:uid="{00000000-0005-0000-0000-00007D0B0000}"/>
    <cellStyle name="Normal 186 3" xfId="23892" xr:uid="{00000000-0005-0000-0000-00007E0B0000}"/>
    <cellStyle name="Normal 186 4" xfId="25656" xr:uid="{00000000-0005-0000-0000-00007F0B0000}"/>
    <cellStyle name="Normal 186 5" xfId="28107" xr:uid="{00000000-0005-0000-0000-0000800B0000}"/>
    <cellStyle name="Normal 19" xfId="21160" xr:uid="{00000000-0005-0000-0000-0000810B0000}"/>
    <cellStyle name="Normal 19 10" xfId="20791" xr:uid="{00000000-0005-0000-0000-0000820B0000}"/>
    <cellStyle name="Normal 19 100" xfId="6615" xr:uid="{00000000-0005-0000-0000-0000830B0000}"/>
    <cellStyle name="Normal 19 101" xfId="7150" xr:uid="{00000000-0005-0000-0000-0000840B0000}"/>
    <cellStyle name="Normal 19 102" xfId="7192" xr:uid="{00000000-0005-0000-0000-0000850B0000}"/>
    <cellStyle name="Normal 19 103" xfId="6670" xr:uid="{00000000-0005-0000-0000-0000860B0000}"/>
    <cellStyle name="Normal 19 104" xfId="5942" xr:uid="{00000000-0005-0000-0000-0000870B0000}"/>
    <cellStyle name="Normal 19 104 8" xfId="29" xr:uid="{00000000-0005-0000-0000-0000880B0000}"/>
    <cellStyle name="Normal 19 104 8 2" xfId="25188" xr:uid="{00000000-0005-0000-0000-0000890B0000}"/>
    <cellStyle name="Normal 19 104 8 2 2" xfId="28527" xr:uid="{00000000-0005-0000-0000-00008A0B0000}"/>
    <cellStyle name="Normal 19 104 8 3" xfId="24901" xr:uid="{00000000-0005-0000-0000-00008B0B0000}"/>
    <cellStyle name="Normal 19 104 8 4" xfId="25676" xr:uid="{00000000-0005-0000-0000-00008C0B0000}"/>
    <cellStyle name="Normal 19 104 8 5" xfId="28127" xr:uid="{00000000-0005-0000-0000-00008D0B0000}"/>
    <cellStyle name="Normal 19 105" xfId="6141" xr:uid="{00000000-0005-0000-0000-00008E0B0000}"/>
    <cellStyle name="Normal 19 106" xfId="5783" xr:uid="{00000000-0005-0000-0000-00008F0B0000}"/>
    <cellStyle name="Normal 19 107" xfId="5549" xr:uid="{00000000-0005-0000-0000-0000900B0000}"/>
    <cellStyle name="Normal 19 108" xfId="7287" xr:uid="{00000000-0005-0000-0000-0000910B0000}"/>
    <cellStyle name="Normal 19 109" xfId="5951" xr:uid="{00000000-0005-0000-0000-0000920B0000}"/>
    <cellStyle name="Normal 19 11" xfId="20790" xr:uid="{00000000-0005-0000-0000-0000930B0000}"/>
    <cellStyle name="Normal 19 110" xfId="6932" xr:uid="{00000000-0005-0000-0000-0000940B0000}"/>
    <cellStyle name="Normal 19 111" xfId="7323" xr:uid="{00000000-0005-0000-0000-0000950B0000}"/>
    <cellStyle name="Normal 19 112" xfId="5600" xr:uid="{00000000-0005-0000-0000-0000960B0000}"/>
    <cellStyle name="Normal 19 113" xfId="5480" xr:uid="{00000000-0005-0000-0000-0000970B0000}"/>
    <cellStyle name="Normal 19 114" xfId="7274" xr:uid="{00000000-0005-0000-0000-0000980B0000}"/>
    <cellStyle name="Normal 19 115" xfId="6569" xr:uid="{00000000-0005-0000-0000-0000990B0000}"/>
    <cellStyle name="Normal 19 116" xfId="6510" xr:uid="{00000000-0005-0000-0000-00009A0B0000}"/>
    <cellStyle name="Normal 19 117" xfId="7342" xr:uid="{00000000-0005-0000-0000-00009B0B0000}"/>
    <cellStyle name="Normal 19 118" xfId="6986" xr:uid="{00000000-0005-0000-0000-00009C0B0000}"/>
    <cellStyle name="Normal 19 119" xfId="7408" xr:uid="{00000000-0005-0000-0000-00009D0B0000}"/>
    <cellStyle name="Normal 19 12" xfId="20789" xr:uid="{00000000-0005-0000-0000-00009E0B0000}"/>
    <cellStyle name="Normal 19 120" xfId="7513" xr:uid="{00000000-0005-0000-0000-00009F0B0000}"/>
    <cellStyle name="Normal 19 121" xfId="5257" xr:uid="{00000000-0005-0000-0000-0000A00B0000}"/>
    <cellStyle name="Normal 19 122" xfId="4971" xr:uid="{00000000-0005-0000-0000-0000A10B0000}"/>
    <cellStyle name="Normal 19 123" xfId="5170" xr:uid="{00000000-0005-0000-0000-0000A20B0000}"/>
    <cellStyle name="Normal 19 124" xfId="7626" xr:uid="{00000000-0005-0000-0000-0000A30B0000}"/>
    <cellStyle name="Normal 19 125" xfId="7665" xr:uid="{00000000-0005-0000-0000-0000A40B0000}"/>
    <cellStyle name="Normal 19 126" xfId="8094" xr:uid="{00000000-0005-0000-0000-0000A50B0000}"/>
    <cellStyle name="Normal 19 127" xfId="8797" xr:uid="{00000000-0005-0000-0000-0000A60B0000}"/>
    <cellStyle name="Normal 19 128" xfId="8737" xr:uid="{00000000-0005-0000-0000-0000A70B0000}"/>
    <cellStyle name="Normal 19 129" xfId="8321" xr:uid="{00000000-0005-0000-0000-0000A80B0000}"/>
    <cellStyle name="Normal 19 13" xfId="20788" xr:uid="{00000000-0005-0000-0000-0000A90B0000}"/>
    <cellStyle name="Normal 19 130" xfId="8085" xr:uid="{00000000-0005-0000-0000-0000AA0B0000}"/>
    <cellStyle name="Normal 19 131" xfId="8947" xr:uid="{00000000-0005-0000-0000-0000AB0B0000}"/>
    <cellStyle name="Normal 19 132" xfId="8222" xr:uid="{00000000-0005-0000-0000-0000AC0B0000}"/>
    <cellStyle name="Normal 19 133" xfId="7844" xr:uid="{00000000-0005-0000-0000-0000AD0B0000}"/>
    <cellStyle name="Normal 19 134" xfId="8249" xr:uid="{00000000-0005-0000-0000-0000AE0B0000}"/>
    <cellStyle name="Normal 19 135" xfId="7944" xr:uid="{00000000-0005-0000-0000-0000AF0B0000}"/>
    <cellStyle name="Normal 19 136" xfId="9073" xr:uid="{00000000-0005-0000-0000-0000B00B0000}"/>
    <cellStyle name="Normal 19 137" xfId="9386" xr:uid="{00000000-0005-0000-0000-0000B10B0000}"/>
    <cellStyle name="Normal 19 138" xfId="9284" xr:uid="{00000000-0005-0000-0000-0000B20B0000}"/>
    <cellStyle name="Normal 19 139" xfId="9334" xr:uid="{00000000-0005-0000-0000-0000B30B0000}"/>
    <cellStyle name="Normal 19 14" xfId="20787" xr:uid="{00000000-0005-0000-0000-0000B40B0000}"/>
    <cellStyle name="Normal 19 140" xfId="9361" xr:uid="{00000000-0005-0000-0000-0000B50B0000}"/>
    <cellStyle name="Normal 19 141" xfId="9714" xr:uid="{00000000-0005-0000-0000-0000B60B0000}"/>
    <cellStyle name="Normal 19 142" xfId="10149" xr:uid="{00000000-0005-0000-0000-0000B70B0000}"/>
    <cellStyle name="Normal 19 143" xfId="9791" xr:uid="{00000000-0005-0000-0000-0000B80B0000}"/>
    <cellStyle name="Normal 19 144" xfId="10475" xr:uid="{00000000-0005-0000-0000-0000B90B0000}"/>
    <cellStyle name="Normal 19 145" xfId="10349" xr:uid="{00000000-0005-0000-0000-0000BA0B0000}"/>
    <cellStyle name="Normal 19 146" xfId="9757" xr:uid="{00000000-0005-0000-0000-0000BB0B0000}"/>
    <cellStyle name="Normal 19 147" xfId="9952" xr:uid="{00000000-0005-0000-0000-0000BC0B0000}"/>
    <cellStyle name="Normal 19 148" xfId="10176" xr:uid="{00000000-0005-0000-0000-0000BD0B0000}"/>
    <cellStyle name="Normal 19 149" xfId="10774" xr:uid="{00000000-0005-0000-0000-0000BE0B0000}"/>
    <cellStyle name="Normal 19 15" xfId="20786" xr:uid="{00000000-0005-0000-0000-0000BF0B0000}"/>
    <cellStyle name="Normal 19 150" xfId="11170" xr:uid="{00000000-0005-0000-0000-0000C00B0000}"/>
    <cellStyle name="Normal 19 151" xfId="11501" xr:uid="{00000000-0005-0000-0000-0000C10B0000}"/>
    <cellStyle name="Normal 19 152" xfId="11346" xr:uid="{00000000-0005-0000-0000-0000C20B0000}"/>
    <cellStyle name="Normal 19 153" xfId="11397" xr:uid="{00000000-0005-0000-0000-0000C30B0000}"/>
    <cellStyle name="Normal 19 154" xfId="11576" xr:uid="{00000000-0005-0000-0000-0000C40B0000}"/>
    <cellStyle name="Normal 19 155" xfId="11254" xr:uid="{00000000-0005-0000-0000-0000C50B0000}"/>
    <cellStyle name="Normal 19 156" xfId="11667" xr:uid="{00000000-0005-0000-0000-0000C60B0000}"/>
    <cellStyle name="Normal 19 157" xfId="12071" xr:uid="{00000000-0005-0000-0000-0000C70B0000}"/>
    <cellStyle name="Normal 19 158" xfId="11846" xr:uid="{00000000-0005-0000-0000-0000C80B0000}"/>
    <cellStyle name="Normal 19 159" xfId="11788" xr:uid="{00000000-0005-0000-0000-0000C90B0000}"/>
    <cellStyle name="Normal 19 16" xfId="20785" xr:uid="{00000000-0005-0000-0000-0000CA0B0000}"/>
    <cellStyle name="Normal 19 160" xfId="12198" xr:uid="{00000000-0005-0000-0000-0000CB0B0000}"/>
    <cellStyle name="Normal 19 161" xfId="3983" xr:uid="{00000000-0005-0000-0000-0000CC0B0000}"/>
    <cellStyle name="Normal 19 162" xfId="3617" xr:uid="{00000000-0005-0000-0000-0000CD0B0000}"/>
    <cellStyle name="Normal 19 163" xfId="3810" xr:uid="{00000000-0005-0000-0000-0000CE0B0000}"/>
    <cellStyle name="Normal 19 164" xfId="2779" xr:uid="{00000000-0005-0000-0000-0000CF0B0000}"/>
    <cellStyle name="Normal 19 165" xfId="2165" xr:uid="{00000000-0005-0000-0000-0000D00B0000}"/>
    <cellStyle name="Normal 19 166" xfId="2775" xr:uid="{00000000-0005-0000-0000-0000D10B0000}"/>
    <cellStyle name="Normal 19 167" xfId="1385" xr:uid="{00000000-0005-0000-0000-0000D20B0000}"/>
    <cellStyle name="Normal 19 168" xfId="1427" xr:uid="{00000000-0005-0000-0000-0000D30B0000}"/>
    <cellStyle name="Normal 19 169" xfId="2305" xr:uid="{00000000-0005-0000-0000-0000D40B0000}"/>
    <cellStyle name="Normal 19 17" xfId="20784" xr:uid="{00000000-0005-0000-0000-0000D50B0000}"/>
    <cellStyle name="Normal 19 170" xfId="2615" xr:uid="{00000000-0005-0000-0000-0000D60B0000}"/>
    <cellStyle name="Normal 19 171" xfId="224" xr:uid="{00000000-0005-0000-0000-0000D70B0000}"/>
    <cellStyle name="Normal 19 172" xfId="21721" xr:uid="{00000000-0005-0000-0000-0000D80B0000}"/>
    <cellStyle name="Normal 19 173" xfId="22053" xr:uid="{00000000-0005-0000-0000-0000D90B0000}"/>
    <cellStyle name="Normal 19 174" xfId="22413" xr:uid="{00000000-0005-0000-0000-0000DA0B0000}"/>
    <cellStyle name="Normal 19 175" xfId="22630" xr:uid="{00000000-0005-0000-0000-0000DB0B0000}"/>
    <cellStyle name="Normal 19 18" xfId="20783" xr:uid="{00000000-0005-0000-0000-0000DC0B0000}"/>
    <cellStyle name="Normal 19 19" xfId="20782" xr:uid="{00000000-0005-0000-0000-0000DD0B0000}"/>
    <cellStyle name="Normal 19 2" xfId="21068" xr:uid="{00000000-0005-0000-0000-0000DE0B0000}"/>
    <cellStyle name="Normal 19 20" xfId="20781" xr:uid="{00000000-0005-0000-0000-0000DF0B0000}"/>
    <cellStyle name="Normal 19 21" xfId="20780" xr:uid="{00000000-0005-0000-0000-0000E00B0000}"/>
    <cellStyle name="Normal 19 22" xfId="20779" xr:uid="{00000000-0005-0000-0000-0000E10B0000}"/>
    <cellStyle name="Normal 19 23" xfId="20778" xr:uid="{00000000-0005-0000-0000-0000E20B0000}"/>
    <cellStyle name="Normal 19 24" xfId="20777" xr:uid="{00000000-0005-0000-0000-0000E30B0000}"/>
    <cellStyle name="Normal 19 24 2" xfId="12815" xr:uid="{00000000-0005-0000-0000-0000E40B0000}"/>
    <cellStyle name="Normal 19 24 2 2" xfId="14854" xr:uid="{00000000-0005-0000-0000-0000E50B0000}"/>
    <cellStyle name="Normal 19 25" xfId="20776" xr:uid="{00000000-0005-0000-0000-0000E60B0000}"/>
    <cellStyle name="Normal 19 26" xfId="20775" xr:uid="{00000000-0005-0000-0000-0000E70B0000}"/>
    <cellStyle name="Normal 19 27" xfId="20774" xr:uid="{00000000-0005-0000-0000-0000E80B0000}"/>
    <cellStyle name="Normal 19 28" xfId="20773" xr:uid="{00000000-0005-0000-0000-0000E90B0000}"/>
    <cellStyle name="Normal 19 29" xfId="20772" xr:uid="{00000000-0005-0000-0000-0000EA0B0000}"/>
    <cellStyle name="Normal 19 3" xfId="20771" xr:uid="{00000000-0005-0000-0000-0000EB0B0000}"/>
    <cellStyle name="Normal 19 30" xfId="20770" xr:uid="{00000000-0005-0000-0000-0000EC0B0000}"/>
    <cellStyle name="Normal 19 31" xfId="20769" xr:uid="{00000000-0005-0000-0000-0000ED0B0000}"/>
    <cellStyle name="Normal 19 31 2" xfId="14863" xr:uid="{00000000-0005-0000-0000-0000EE0B0000}"/>
    <cellStyle name="Normal 19 31 2 2" xfId="14718" xr:uid="{00000000-0005-0000-0000-0000EF0B0000}"/>
    <cellStyle name="Normal 19 32" xfId="20768" xr:uid="{00000000-0005-0000-0000-0000F00B0000}"/>
    <cellStyle name="Normal 19 32 2" xfId="12816" xr:uid="{00000000-0005-0000-0000-0000F10B0000}"/>
    <cellStyle name="Normal 19 32 2 2" xfId="12669" xr:uid="{00000000-0005-0000-0000-0000F20B0000}"/>
    <cellStyle name="Normal 19 33" xfId="20767" xr:uid="{00000000-0005-0000-0000-0000F30B0000}"/>
    <cellStyle name="Normal 19 34" xfId="20766" xr:uid="{00000000-0005-0000-0000-0000F40B0000}"/>
    <cellStyle name="Normal 19 35" xfId="20765" xr:uid="{00000000-0005-0000-0000-0000F50B0000}"/>
    <cellStyle name="Normal 19 36" xfId="20764" xr:uid="{00000000-0005-0000-0000-0000F60B0000}"/>
    <cellStyle name="Normal 19 37" xfId="20763" xr:uid="{00000000-0005-0000-0000-0000F70B0000}"/>
    <cellStyle name="Normal 19 38" xfId="20762" xr:uid="{00000000-0005-0000-0000-0000F80B0000}"/>
    <cellStyle name="Normal 19 38 10" xfId="3899" xr:uid="{00000000-0005-0000-0000-0000F90B0000}"/>
    <cellStyle name="Normal 19 38 10 10" xfId="21462" xr:uid="{00000000-0005-0000-0000-0000FA0B0000}"/>
    <cellStyle name="Normal 19 38 10 11" xfId="21794" xr:uid="{00000000-0005-0000-0000-0000FB0B0000}"/>
    <cellStyle name="Normal 19 38 10 12" xfId="22154" xr:uid="{00000000-0005-0000-0000-0000FC0B0000}"/>
    <cellStyle name="Normal 19 38 10 13" xfId="22889" xr:uid="{00000000-0005-0000-0000-0000FD0B0000}"/>
    <cellStyle name="Normal 19 38 10 2" xfId="704" xr:uid="{00000000-0005-0000-0000-0000FE0B0000}"/>
    <cellStyle name="Normal 19 38 10 3" xfId="2738" xr:uid="{00000000-0005-0000-0000-0000FF0B0000}"/>
    <cellStyle name="Normal 19 38 10 4" xfId="2538" xr:uid="{00000000-0005-0000-0000-0000000C0000}"/>
    <cellStyle name="Normal 19 38 10 5" xfId="2650" xr:uid="{00000000-0005-0000-0000-0000010C0000}"/>
    <cellStyle name="Normal 19 38 10 6" xfId="2194" xr:uid="{00000000-0005-0000-0000-0000020C0000}"/>
    <cellStyle name="Normal 19 38 10 7" xfId="1346" xr:uid="{00000000-0005-0000-0000-0000030C0000}"/>
    <cellStyle name="Normal 19 38 10 8" xfId="2307" xr:uid="{00000000-0005-0000-0000-0000040C0000}"/>
    <cellStyle name="Normal 19 38 10 9" xfId="483" xr:uid="{00000000-0005-0000-0000-0000050C0000}"/>
    <cellStyle name="Normal 19 38 2" xfId="10502" xr:uid="{00000000-0005-0000-0000-0000060C0000}"/>
    <cellStyle name="Normal 19 38 2 10" xfId="1223" xr:uid="{00000000-0005-0000-0000-0000070C0000}"/>
    <cellStyle name="Normal 19 38 2 11" xfId="2178" xr:uid="{00000000-0005-0000-0000-0000080C0000}"/>
    <cellStyle name="Normal 19 38 2 12" xfId="336" xr:uid="{00000000-0005-0000-0000-0000090C0000}"/>
    <cellStyle name="Normal 19 38 2 13" xfId="21609" xr:uid="{00000000-0005-0000-0000-00000A0C0000}"/>
    <cellStyle name="Normal 19 38 2 14" xfId="21941" xr:uid="{00000000-0005-0000-0000-00000B0C0000}"/>
    <cellStyle name="Normal 19 38 2 15" xfId="22301" xr:uid="{00000000-0005-0000-0000-00000C0C0000}"/>
    <cellStyle name="Normal 19 38 2 16" xfId="22742" xr:uid="{00000000-0005-0000-0000-00000D0C0000}"/>
    <cellStyle name="Normal 19 38 2 2" xfId="4746" xr:uid="{00000000-0005-0000-0000-00000E0C0000}"/>
    <cellStyle name="Normal 19 38 2 2 2" xfId="3344" xr:uid="{00000000-0005-0000-0000-00000F0C0000}"/>
    <cellStyle name="Normal 19 38 2 2 2 2" xfId="3147" xr:uid="{00000000-0005-0000-0000-0000100C0000}"/>
    <cellStyle name="Normal 19 38 2 3" xfId="3993" xr:uid="{00000000-0005-0000-0000-0000110C0000}"/>
    <cellStyle name="Normal 19 38 2 4" xfId="3632" xr:uid="{00000000-0005-0000-0000-0000120C0000}"/>
    <cellStyle name="Normal 19 38 2 5" xfId="1549" xr:uid="{00000000-0005-0000-0000-0000130C0000}"/>
    <cellStyle name="Normal 19 38 2 6" xfId="1487" xr:uid="{00000000-0005-0000-0000-0000140C0000}"/>
    <cellStyle name="Normal 19 38 2 7" xfId="2131" xr:uid="{00000000-0005-0000-0000-0000150C0000}"/>
    <cellStyle name="Normal 19 38 2 8" xfId="2069" xr:uid="{00000000-0005-0000-0000-0000160C0000}"/>
    <cellStyle name="Normal 19 38 2 9" xfId="2579" xr:uid="{00000000-0005-0000-0000-0000170C0000}"/>
    <cellStyle name="Normal 19 38 3" xfId="12305" xr:uid="{00000000-0005-0000-0000-0000180C0000}"/>
    <cellStyle name="Normal 19 38 4" xfId="12413" xr:uid="{00000000-0005-0000-0000-0000190C0000}"/>
    <cellStyle name="Normal 19 38 5" xfId="12300" xr:uid="{00000000-0005-0000-0000-00001A0C0000}"/>
    <cellStyle name="Normal 19 38 6" xfId="4679" xr:uid="{00000000-0005-0000-0000-00001B0C0000}"/>
    <cellStyle name="Normal 19 38 7" xfId="4342" xr:uid="{00000000-0005-0000-0000-00001C0C0000}"/>
    <cellStyle name="Normal 19 38 8" xfId="4237" xr:uid="{00000000-0005-0000-0000-00001D0C0000}"/>
    <cellStyle name="Normal 19 38 9" xfId="4952" xr:uid="{00000000-0005-0000-0000-00001E0C0000}"/>
    <cellStyle name="Normal 19 38 9 10" xfId="339" xr:uid="{00000000-0005-0000-0000-00001F0C0000}"/>
    <cellStyle name="Normal 19 38 9 11" xfId="21606" xr:uid="{00000000-0005-0000-0000-0000200C0000}"/>
    <cellStyle name="Normal 19 38 9 12" xfId="21938" xr:uid="{00000000-0005-0000-0000-0000210C0000}"/>
    <cellStyle name="Normal 19 38 9 13" xfId="22298" xr:uid="{00000000-0005-0000-0000-0000220C0000}"/>
    <cellStyle name="Normal 19 38 9 14" xfId="22745" xr:uid="{00000000-0005-0000-0000-0000230C0000}"/>
    <cellStyle name="Normal 19 38 9 2" xfId="3577" xr:uid="{00000000-0005-0000-0000-0000240C0000}"/>
    <cellStyle name="Normal 19 38 9 2 2" xfId="3240" xr:uid="{00000000-0005-0000-0000-0000250C0000}"/>
    <cellStyle name="Normal 19 38 9 3" xfId="942" xr:uid="{00000000-0005-0000-0000-0000260C0000}"/>
    <cellStyle name="Normal 19 38 9 4" xfId="1473" xr:uid="{00000000-0005-0000-0000-0000270C0000}"/>
    <cellStyle name="Normal 19 38 9 5" xfId="2402" xr:uid="{00000000-0005-0000-0000-0000280C0000}"/>
    <cellStyle name="Normal 19 38 9 6" xfId="1046" xr:uid="{00000000-0005-0000-0000-0000290C0000}"/>
    <cellStyle name="Normal 19 38 9 7" xfId="552" xr:uid="{00000000-0005-0000-0000-00002A0C0000}"/>
    <cellStyle name="Normal 19 38 9 8" xfId="529" xr:uid="{00000000-0005-0000-0000-00002B0C0000}"/>
    <cellStyle name="Normal 19 38 9 9" xfId="820" xr:uid="{00000000-0005-0000-0000-00002C0C0000}"/>
    <cellStyle name="Normal 19 39" xfId="20761" xr:uid="{00000000-0005-0000-0000-00002D0C0000}"/>
    <cellStyle name="Normal 19 39 10" xfId="3945" xr:uid="{00000000-0005-0000-0000-00002E0C0000}"/>
    <cellStyle name="Normal 19 39 10 10" xfId="21498" xr:uid="{00000000-0005-0000-0000-00002F0C0000}"/>
    <cellStyle name="Normal 19 39 10 11" xfId="21830" xr:uid="{00000000-0005-0000-0000-0000300C0000}"/>
    <cellStyle name="Normal 19 39 10 12" xfId="22190" xr:uid="{00000000-0005-0000-0000-0000310C0000}"/>
    <cellStyle name="Normal 19 39 10 13" xfId="22853" xr:uid="{00000000-0005-0000-0000-0000320C0000}"/>
    <cellStyle name="Normal 19 39 10 2" xfId="741" xr:uid="{00000000-0005-0000-0000-0000330C0000}"/>
    <cellStyle name="Normal 19 39 10 3" xfId="2255" xr:uid="{00000000-0005-0000-0000-0000340C0000}"/>
    <cellStyle name="Normal 19 39 10 4" xfId="2542" xr:uid="{00000000-0005-0000-0000-0000350C0000}"/>
    <cellStyle name="Normal 19 39 10 5" xfId="965" xr:uid="{00000000-0005-0000-0000-0000360C0000}"/>
    <cellStyle name="Normal 19 39 10 6" xfId="1729" xr:uid="{00000000-0005-0000-0000-0000370C0000}"/>
    <cellStyle name="Normal 19 39 10 7" xfId="2091" xr:uid="{00000000-0005-0000-0000-0000380C0000}"/>
    <cellStyle name="Normal 19 39 10 8" xfId="2013" xr:uid="{00000000-0005-0000-0000-0000390C0000}"/>
    <cellStyle name="Normal 19 39 10 9" xfId="447" xr:uid="{00000000-0005-0000-0000-00003A0C0000}"/>
    <cellStyle name="Normal 19 39 2" xfId="12524" xr:uid="{00000000-0005-0000-0000-00003B0C0000}"/>
    <cellStyle name="Normal 19 39 2 10" xfId="1233" xr:uid="{00000000-0005-0000-0000-00003C0C0000}"/>
    <cellStyle name="Normal 19 39 2 11" xfId="2180" xr:uid="{00000000-0005-0000-0000-00003D0C0000}"/>
    <cellStyle name="Normal 19 39 2 12" xfId="300" xr:uid="{00000000-0005-0000-0000-00003E0C0000}"/>
    <cellStyle name="Normal 19 39 2 13" xfId="21645" xr:uid="{00000000-0005-0000-0000-00003F0C0000}"/>
    <cellStyle name="Normal 19 39 2 14" xfId="21977" xr:uid="{00000000-0005-0000-0000-0000400C0000}"/>
    <cellStyle name="Normal 19 39 2 15" xfId="22337" xr:uid="{00000000-0005-0000-0000-0000410C0000}"/>
    <cellStyle name="Normal 19 39 2 16" xfId="22706" xr:uid="{00000000-0005-0000-0000-0000420C0000}"/>
    <cellStyle name="Normal 19 39 2 2" xfId="4747" xr:uid="{00000000-0005-0000-0000-0000430C0000}"/>
    <cellStyle name="Normal 19 39 2 3" xfId="3994" xr:uid="{00000000-0005-0000-0000-0000440C0000}"/>
    <cellStyle name="Normal 19 39 2 4" xfId="3633" xr:uid="{00000000-0005-0000-0000-0000450C0000}"/>
    <cellStyle name="Normal 19 39 2 5" xfId="1788" xr:uid="{00000000-0005-0000-0000-0000460C0000}"/>
    <cellStyle name="Normal 19 39 2 6" xfId="1917" xr:uid="{00000000-0005-0000-0000-0000470C0000}"/>
    <cellStyle name="Normal 19 39 2 7" xfId="1383" xr:uid="{00000000-0005-0000-0000-0000480C0000}"/>
    <cellStyle name="Normal 19 39 2 8" xfId="2294" xr:uid="{00000000-0005-0000-0000-0000490C0000}"/>
    <cellStyle name="Normal 19 39 2 9" xfId="838" xr:uid="{00000000-0005-0000-0000-00004A0C0000}"/>
    <cellStyle name="Normal 19 39 3" xfId="12306" xr:uid="{00000000-0005-0000-0000-00004B0C0000}"/>
    <cellStyle name="Normal 19 39 4" xfId="12415" xr:uid="{00000000-0005-0000-0000-00004C0C0000}"/>
    <cellStyle name="Normal 19 39 5" xfId="12386" xr:uid="{00000000-0005-0000-0000-00004D0C0000}"/>
    <cellStyle name="Normal 19 39 6" xfId="4678" xr:uid="{00000000-0005-0000-0000-00004E0C0000}"/>
    <cellStyle name="Normal 19 39 7" xfId="4368" xr:uid="{00000000-0005-0000-0000-00004F0C0000}"/>
    <cellStyle name="Normal 19 39 8" xfId="4235" xr:uid="{00000000-0005-0000-0000-0000500C0000}"/>
    <cellStyle name="Normal 19 39 9" xfId="4742" xr:uid="{00000000-0005-0000-0000-0000510C0000}"/>
    <cellStyle name="Normal 19 39 9 10" xfId="409" xr:uid="{00000000-0005-0000-0000-0000520C0000}"/>
    <cellStyle name="Normal 19 39 9 11" xfId="21536" xr:uid="{00000000-0005-0000-0000-0000530C0000}"/>
    <cellStyle name="Normal 19 39 9 12" xfId="21868" xr:uid="{00000000-0005-0000-0000-0000540C0000}"/>
    <cellStyle name="Normal 19 39 9 13" xfId="22228" xr:uid="{00000000-0005-0000-0000-0000550C0000}"/>
    <cellStyle name="Normal 19 39 9 14" xfId="22815" xr:uid="{00000000-0005-0000-0000-0000560C0000}"/>
    <cellStyle name="Normal 19 39 9 2" xfId="3576" xr:uid="{00000000-0005-0000-0000-0000570C0000}"/>
    <cellStyle name="Normal 19 39 9 3" xfId="860" xr:uid="{00000000-0005-0000-0000-0000580C0000}"/>
    <cellStyle name="Normal 19 39 9 4" xfId="1975" xr:uid="{00000000-0005-0000-0000-0000590C0000}"/>
    <cellStyle name="Normal 19 39 9 5" xfId="1268" xr:uid="{00000000-0005-0000-0000-00005A0C0000}"/>
    <cellStyle name="Normal 19 39 9 6" xfId="1347" xr:uid="{00000000-0005-0000-0000-00005B0C0000}"/>
    <cellStyle name="Normal 19 39 9 7" xfId="2622" xr:uid="{00000000-0005-0000-0000-00005C0C0000}"/>
    <cellStyle name="Normal 19 39 9 8" xfId="983" xr:uid="{00000000-0005-0000-0000-00005D0C0000}"/>
    <cellStyle name="Normal 19 39 9 9" xfId="1658" xr:uid="{00000000-0005-0000-0000-00005E0C0000}"/>
    <cellStyle name="Normal 19 4" xfId="20760" xr:uid="{00000000-0005-0000-0000-00005F0C0000}"/>
    <cellStyle name="Normal 19 40" xfId="20759" xr:uid="{00000000-0005-0000-0000-0000600C0000}"/>
    <cellStyle name="Normal 19 41" xfId="20758" xr:uid="{00000000-0005-0000-0000-0000610C0000}"/>
    <cellStyle name="Normal 19 42" xfId="20757" xr:uid="{00000000-0005-0000-0000-0000620C0000}"/>
    <cellStyle name="Normal 19 43" xfId="19097" xr:uid="{00000000-0005-0000-0000-0000630C0000}"/>
    <cellStyle name="Normal 19 44" xfId="18933" xr:uid="{00000000-0005-0000-0000-0000640C0000}"/>
    <cellStyle name="Normal 19 44 2" xfId="14001" xr:uid="{00000000-0005-0000-0000-0000650C0000}"/>
    <cellStyle name="Normal 19 44 2 10" xfId="8792" xr:uid="{00000000-0005-0000-0000-0000660C0000}"/>
    <cellStyle name="Normal 19 44 2 11" xfId="8013" xr:uid="{00000000-0005-0000-0000-0000670C0000}"/>
    <cellStyle name="Normal 19 44 2 12" xfId="8443" xr:uid="{00000000-0005-0000-0000-0000680C0000}"/>
    <cellStyle name="Normal 19 44 2 13" xfId="9009" xr:uid="{00000000-0005-0000-0000-0000690C0000}"/>
    <cellStyle name="Normal 19 44 2 14" xfId="8356" xr:uid="{00000000-0005-0000-0000-00006A0C0000}"/>
    <cellStyle name="Normal 19 44 2 15" xfId="8700" xr:uid="{00000000-0005-0000-0000-00006B0C0000}"/>
    <cellStyle name="Normal 19 44 2 16" xfId="9471" xr:uid="{00000000-0005-0000-0000-00006C0C0000}"/>
    <cellStyle name="Normal 19 44 2 17" xfId="9117" xr:uid="{00000000-0005-0000-0000-00006D0C0000}"/>
    <cellStyle name="Normal 19 44 2 18" xfId="9521" xr:uid="{00000000-0005-0000-0000-00006E0C0000}"/>
    <cellStyle name="Normal 19 44 2 19" xfId="9256" xr:uid="{00000000-0005-0000-0000-00006F0C0000}"/>
    <cellStyle name="Normal 19 44 2 2" xfId="12901" xr:uid="{00000000-0005-0000-0000-0000700C0000}"/>
    <cellStyle name="Normal 19 44 2 20" xfId="9496" xr:uid="{00000000-0005-0000-0000-0000710C0000}"/>
    <cellStyle name="Normal 19 44 2 21" xfId="10229" xr:uid="{00000000-0005-0000-0000-0000720C0000}"/>
    <cellStyle name="Normal 19 44 2 22" xfId="9775" xr:uid="{00000000-0005-0000-0000-0000730C0000}"/>
    <cellStyle name="Normal 19 44 2 23" xfId="9745" xr:uid="{00000000-0005-0000-0000-0000740C0000}"/>
    <cellStyle name="Normal 19 44 2 24" xfId="10253" xr:uid="{00000000-0005-0000-0000-0000750C0000}"/>
    <cellStyle name="Normal 19 44 2 25" xfId="10498" xr:uid="{00000000-0005-0000-0000-0000760C0000}"/>
    <cellStyle name="Normal 19 44 2 26" xfId="10628" xr:uid="{00000000-0005-0000-0000-0000770C0000}"/>
    <cellStyle name="Normal 19 44 2 27" xfId="10706" xr:uid="{00000000-0005-0000-0000-0000780C0000}"/>
    <cellStyle name="Normal 19 44 2 28" xfId="9832" xr:uid="{00000000-0005-0000-0000-0000790C0000}"/>
    <cellStyle name="Normal 19 44 2 29" xfId="11261" xr:uid="{00000000-0005-0000-0000-00007A0C0000}"/>
    <cellStyle name="Normal 19 44 2 3" xfId="12560" xr:uid="{00000000-0005-0000-0000-00007B0C0000}"/>
    <cellStyle name="Normal 19 44 2 30" xfId="11597" xr:uid="{00000000-0005-0000-0000-00007C0C0000}"/>
    <cellStyle name="Normal 19 44 2 31" xfId="11561" xr:uid="{00000000-0005-0000-0000-00007D0C0000}"/>
    <cellStyle name="Normal 19 44 2 32" xfId="11279" xr:uid="{00000000-0005-0000-0000-00007E0C0000}"/>
    <cellStyle name="Normal 19 44 2 33" xfId="11071" xr:uid="{00000000-0005-0000-0000-00007F0C0000}"/>
    <cellStyle name="Normal 19 44 2 34" xfId="11351" xr:uid="{00000000-0005-0000-0000-0000800C0000}"/>
    <cellStyle name="Normal 19 44 2 35" xfId="10965" xr:uid="{00000000-0005-0000-0000-0000810C0000}"/>
    <cellStyle name="Normal 19 44 2 36" xfId="11877" xr:uid="{00000000-0005-0000-0000-0000820C0000}"/>
    <cellStyle name="Normal 19 44 2 37" xfId="12028" xr:uid="{00000000-0005-0000-0000-0000830C0000}"/>
    <cellStyle name="Normal 19 44 2 38" xfId="11963" xr:uid="{00000000-0005-0000-0000-0000840C0000}"/>
    <cellStyle name="Normal 19 44 2 39" xfId="11958" xr:uid="{00000000-0005-0000-0000-0000850C0000}"/>
    <cellStyle name="Normal 19 44 2 4" xfId="12625" xr:uid="{00000000-0005-0000-0000-0000860C0000}"/>
    <cellStyle name="Normal 19 44 2 5" xfId="8754" xr:uid="{00000000-0005-0000-0000-0000870C0000}"/>
    <cellStyle name="Normal 19 44 2 6" xfId="8584" xr:uid="{00000000-0005-0000-0000-0000880C0000}"/>
    <cellStyle name="Normal 19 44 2 7" xfId="8231" xr:uid="{00000000-0005-0000-0000-0000890C0000}"/>
    <cellStyle name="Normal 19 44 2 8" xfId="8336" xr:uid="{00000000-0005-0000-0000-00008A0C0000}"/>
    <cellStyle name="Normal 19 44 2 9" xfId="8959" xr:uid="{00000000-0005-0000-0000-00008B0C0000}"/>
    <cellStyle name="Normal 19 45" xfId="19100" xr:uid="{00000000-0005-0000-0000-00008C0C0000}"/>
    <cellStyle name="Normal 19 46" xfId="18276" xr:uid="{00000000-0005-0000-0000-00008D0C0000}"/>
    <cellStyle name="Normal 19 47" xfId="17816" xr:uid="{00000000-0005-0000-0000-00008E0C0000}"/>
    <cellStyle name="Normal 19 48" xfId="18102" xr:uid="{00000000-0005-0000-0000-00008F0C0000}"/>
    <cellStyle name="Normal 19 49" xfId="17943" xr:uid="{00000000-0005-0000-0000-0000900C0000}"/>
    <cellStyle name="Normal 19 5" xfId="20756" xr:uid="{00000000-0005-0000-0000-0000910C0000}"/>
    <cellStyle name="Normal 19 50" xfId="18229" xr:uid="{00000000-0005-0000-0000-0000920C0000}"/>
    <cellStyle name="Normal 19 51" xfId="17744" xr:uid="{00000000-0005-0000-0000-0000930C0000}"/>
    <cellStyle name="Normal 19 52" xfId="18194" xr:uid="{00000000-0005-0000-0000-0000940C0000}"/>
    <cellStyle name="Normal 19 53" xfId="18108" xr:uid="{00000000-0005-0000-0000-0000950C0000}"/>
    <cellStyle name="Normal 19 54" xfId="17998" xr:uid="{00000000-0005-0000-0000-0000960C0000}"/>
    <cellStyle name="Normal 19 55" xfId="18113" xr:uid="{00000000-0005-0000-0000-0000970C0000}"/>
    <cellStyle name="Normal 19 56" xfId="17560" xr:uid="{00000000-0005-0000-0000-0000980C0000}"/>
    <cellStyle name="Normal 19 57" xfId="16740" xr:uid="{00000000-0005-0000-0000-0000990C0000}"/>
    <cellStyle name="Normal 19 58" xfId="16669" xr:uid="{00000000-0005-0000-0000-00009A0C0000}"/>
    <cellStyle name="Normal 19 59" xfId="16629" xr:uid="{00000000-0005-0000-0000-00009B0C0000}"/>
    <cellStyle name="Normal 19 6" xfId="20755" xr:uid="{00000000-0005-0000-0000-00009C0C0000}"/>
    <cellStyle name="Normal 19 60" xfId="16595" xr:uid="{00000000-0005-0000-0000-00009D0C0000}"/>
    <cellStyle name="Normal 19 61" xfId="16564" xr:uid="{00000000-0005-0000-0000-00009E0C0000}"/>
    <cellStyle name="Normal 19 62" xfId="16531" xr:uid="{00000000-0005-0000-0000-00009F0C0000}"/>
    <cellStyle name="Normal 19 63" xfId="16503" xr:uid="{00000000-0005-0000-0000-0000A00C0000}"/>
    <cellStyle name="Normal 19 64" xfId="16472" xr:uid="{00000000-0005-0000-0000-0000A10C0000}"/>
    <cellStyle name="Normal 19 65" xfId="16453" xr:uid="{00000000-0005-0000-0000-0000A20C0000}"/>
    <cellStyle name="Normal 19 66" xfId="15626" xr:uid="{00000000-0005-0000-0000-0000A30C0000}"/>
    <cellStyle name="Normal 19 67" xfId="15619" xr:uid="{00000000-0005-0000-0000-0000A40C0000}"/>
    <cellStyle name="Normal 19 68" xfId="15540" xr:uid="{00000000-0005-0000-0000-0000A50C0000}"/>
    <cellStyle name="Normal 19 69" xfId="15533" xr:uid="{00000000-0005-0000-0000-0000A60C0000}"/>
    <cellStyle name="Normal 19 7" xfId="20754" xr:uid="{00000000-0005-0000-0000-0000A70C0000}"/>
    <cellStyle name="Normal 19 70" xfId="15472" xr:uid="{00000000-0005-0000-0000-0000A80C0000}"/>
    <cellStyle name="Normal 19 71" xfId="15388" xr:uid="{00000000-0005-0000-0000-0000A90C0000}"/>
    <cellStyle name="Normal 19 72" xfId="15285" xr:uid="{00000000-0005-0000-0000-0000AA0C0000}"/>
    <cellStyle name="Normal 19 73" xfId="15303" xr:uid="{00000000-0005-0000-0000-0000AB0C0000}"/>
    <cellStyle name="Normal 19 74" xfId="15287" xr:uid="{00000000-0005-0000-0000-0000AC0C0000}"/>
    <cellStyle name="Normal 19 75" xfId="15402" xr:uid="{00000000-0005-0000-0000-0000AD0C0000}"/>
    <cellStyle name="Normal 19 76" xfId="15435" xr:uid="{00000000-0005-0000-0000-0000AE0C0000}"/>
    <cellStyle name="Normal 19 77" xfId="15009" xr:uid="{00000000-0005-0000-0000-0000AF0C0000}"/>
    <cellStyle name="Normal 19 78" xfId="14975" xr:uid="{00000000-0005-0000-0000-0000B00C0000}"/>
    <cellStyle name="Normal 19 79" xfId="14567" xr:uid="{00000000-0005-0000-0000-0000B10C0000}"/>
    <cellStyle name="Normal 19 8" xfId="20753" xr:uid="{00000000-0005-0000-0000-0000B20C0000}"/>
    <cellStyle name="Normal 19 80" xfId="14447" xr:uid="{00000000-0005-0000-0000-0000B30C0000}"/>
    <cellStyle name="Normal 19 81" xfId="14345" xr:uid="{00000000-0005-0000-0000-0000B40C0000}"/>
    <cellStyle name="Normal 19 82" xfId="14211" xr:uid="{00000000-0005-0000-0000-0000B50C0000}"/>
    <cellStyle name="Normal 19 83" xfId="14400" xr:uid="{00000000-0005-0000-0000-0000B60C0000}"/>
    <cellStyle name="Normal 19 84" xfId="14007" xr:uid="{00000000-0005-0000-0000-0000B70C0000}"/>
    <cellStyle name="Normal 19 85" xfId="13117" xr:uid="{00000000-0005-0000-0000-0000B80C0000}"/>
    <cellStyle name="Normal 19 86" xfId="14711" xr:uid="{00000000-0005-0000-0000-0000B90C0000}"/>
    <cellStyle name="Normal 19 87" xfId="14801" xr:uid="{00000000-0005-0000-0000-0000BA0C0000}"/>
    <cellStyle name="Normal 19 88" xfId="12897" xr:uid="{00000000-0005-0000-0000-0000BB0C0000}"/>
    <cellStyle name="Normal 19 89" xfId="12725" xr:uid="{00000000-0005-0000-0000-0000BC0C0000}"/>
    <cellStyle name="Normal 19 9" xfId="20752" xr:uid="{00000000-0005-0000-0000-0000BD0C0000}"/>
    <cellStyle name="Normal 19 90" xfId="14695" xr:uid="{00000000-0005-0000-0000-0000BE0C0000}"/>
    <cellStyle name="Normal 19 91" xfId="14616" xr:uid="{00000000-0005-0000-0000-0000BF0C0000}"/>
    <cellStyle name="Normal 19 92" xfId="12578" xr:uid="{00000000-0005-0000-0000-0000C00C0000}"/>
    <cellStyle name="Normal 19 93" xfId="4733" xr:uid="{00000000-0005-0000-0000-0000C10C0000}"/>
    <cellStyle name="Normal 19 94" xfId="5397" xr:uid="{00000000-0005-0000-0000-0000C20C0000}"/>
    <cellStyle name="Normal 19 95" xfId="5466" xr:uid="{00000000-0005-0000-0000-0000C30C0000}"/>
    <cellStyle name="Normal 19 96" xfId="6153" xr:uid="{00000000-0005-0000-0000-0000C40C0000}"/>
    <cellStyle name="Normal 19 97" xfId="6457" xr:uid="{00000000-0005-0000-0000-0000C50C0000}"/>
    <cellStyle name="Normal 19 98" xfId="5641" xr:uid="{00000000-0005-0000-0000-0000C60C0000}"/>
    <cellStyle name="Normal 19 99" xfId="6593" xr:uid="{00000000-0005-0000-0000-0000C70C0000}"/>
    <cellStyle name="Normal 2" xfId="21210" xr:uid="{00000000-0005-0000-0000-0000C80C0000}"/>
    <cellStyle name="Normal 2 10" xfId="21075" xr:uid="{00000000-0005-0000-0000-0000C90C0000}"/>
    <cellStyle name="Normal 2 10 10" xfId="17567" xr:uid="{00000000-0005-0000-0000-0000CA0C0000}"/>
    <cellStyle name="Normal 2 10 100" xfId="7411" xr:uid="{00000000-0005-0000-0000-0000CB0C0000}"/>
    <cellStyle name="Normal 2 10 101" xfId="7521" xr:uid="{00000000-0005-0000-0000-0000CC0C0000}"/>
    <cellStyle name="Normal 2 10 102" xfId="5342" xr:uid="{00000000-0005-0000-0000-0000CD0C0000}"/>
    <cellStyle name="Normal 2 10 103" xfId="5132" xr:uid="{00000000-0005-0000-0000-0000CE0C0000}"/>
    <cellStyle name="Normal 2 10 104" xfId="5005" xr:uid="{00000000-0005-0000-0000-0000CF0C0000}"/>
    <cellStyle name="Normal 2 10 105" xfId="5313" xr:uid="{00000000-0005-0000-0000-0000D00C0000}"/>
    <cellStyle name="Normal 2 10 106" xfId="7676" xr:uid="{00000000-0005-0000-0000-0000D10C0000}"/>
    <cellStyle name="Normal 2 10 107" xfId="8881" xr:uid="{00000000-0005-0000-0000-0000D20C0000}"/>
    <cellStyle name="Normal 2 10 108" xfId="8260" xr:uid="{00000000-0005-0000-0000-0000D30C0000}"/>
    <cellStyle name="Normal 2 10 109" xfId="8877" xr:uid="{00000000-0005-0000-0000-0000D40C0000}"/>
    <cellStyle name="Normal 2 10 11" xfId="18119" xr:uid="{00000000-0005-0000-0000-0000D50C0000}"/>
    <cellStyle name="Normal 2 10 110" xfId="8843" xr:uid="{00000000-0005-0000-0000-0000D60C0000}"/>
    <cellStyle name="Normal 2 10 111" xfId="8495" xr:uid="{00000000-0005-0000-0000-0000D70C0000}"/>
    <cellStyle name="Normal 2 10 112" xfId="8902" xr:uid="{00000000-0005-0000-0000-0000D80C0000}"/>
    <cellStyle name="Normal 2 10 113" xfId="7923" xr:uid="{00000000-0005-0000-0000-0000D90C0000}"/>
    <cellStyle name="Normal 2 10 114" xfId="7740" xr:uid="{00000000-0005-0000-0000-0000DA0C0000}"/>
    <cellStyle name="Normal 2 10 115" xfId="8857" xr:uid="{00000000-0005-0000-0000-0000DB0C0000}"/>
    <cellStyle name="Normal 2 10 116" xfId="8654" xr:uid="{00000000-0005-0000-0000-0000DC0C0000}"/>
    <cellStyle name="Normal 2 10 117" xfId="9078" xr:uid="{00000000-0005-0000-0000-0000DD0C0000}"/>
    <cellStyle name="Normal 2 10 118" xfId="9611" xr:uid="{00000000-0005-0000-0000-0000DE0C0000}"/>
    <cellStyle name="Normal 2 10 119" xfId="9102" xr:uid="{00000000-0005-0000-0000-0000DF0C0000}"/>
    <cellStyle name="Normal 2 10 12" xfId="17538" xr:uid="{00000000-0005-0000-0000-0000E00C0000}"/>
    <cellStyle name="Normal 2 10 120" xfId="9667" xr:uid="{00000000-0005-0000-0000-0000E10C0000}"/>
    <cellStyle name="Normal 2 10 121" xfId="9675" xr:uid="{00000000-0005-0000-0000-0000E20C0000}"/>
    <cellStyle name="Normal 2 10 122" xfId="9720" xr:uid="{00000000-0005-0000-0000-0000E30C0000}"/>
    <cellStyle name="Normal 2 10 123" xfId="10674" xr:uid="{00000000-0005-0000-0000-0000E40C0000}"/>
    <cellStyle name="Normal 2 10 124" xfId="10608" xr:uid="{00000000-0005-0000-0000-0000E50C0000}"/>
    <cellStyle name="Normal 2 10 125" xfId="9834" xr:uid="{00000000-0005-0000-0000-0000E60C0000}"/>
    <cellStyle name="Normal 2 10 126" xfId="10180" xr:uid="{00000000-0005-0000-0000-0000E70C0000}"/>
    <cellStyle name="Normal 2 10 127" xfId="9983" xr:uid="{00000000-0005-0000-0000-0000E80C0000}"/>
    <cellStyle name="Normal 2 10 128" xfId="10352" xr:uid="{00000000-0005-0000-0000-0000E90C0000}"/>
    <cellStyle name="Normal 2 10 129" xfId="10233" xr:uid="{00000000-0005-0000-0000-0000EA0C0000}"/>
    <cellStyle name="Normal 2 10 13" xfId="17997" xr:uid="{00000000-0005-0000-0000-0000EB0C0000}"/>
    <cellStyle name="Normal 2 10 130" xfId="10777" xr:uid="{00000000-0005-0000-0000-0000EC0C0000}"/>
    <cellStyle name="Normal 2 10 131" xfId="11528" xr:uid="{00000000-0005-0000-0000-0000ED0C0000}"/>
    <cellStyle name="Normal 2 10 132" xfId="10923" xr:uid="{00000000-0005-0000-0000-0000EE0C0000}"/>
    <cellStyle name="Normal 2 10 133" xfId="11294" xr:uid="{00000000-0005-0000-0000-0000EF0C0000}"/>
    <cellStyle name="Normal 2 10 134" xfId="11339" xr:uid="{00000000-0005-0000-0000-0000F00C0000}"/>
    <cellStyle name="Normal 2 10 135" xfId="11408" xr:uid="{00000000-0005-0000-0000-0000F10C0000}"/>
    <cellStyle name="Normal 2 10 136" xfId="11542" xr:uid="{00000000-0005-0000-0000-0000F20C0000}"/>
    <cellStyle name="Normal 2 10 137" xfId="11669" xr:uid="{00000000-0005-0000-0000-0000F30C0000}"/>
    <cellStyle name="Normal 2 10 138" xfId="12142" xr:uid="{00000000-0005-0000-0000-0000F40C0000}"/>
    <cellStyle name="Normal 2 10 139" xfId="11994" xr:uid="{00000000-0005-0000-0000-0000F50C0000}"/>
    <cellStyle name="Normal 2 10 14" xfId="17518" xr:uid="{00000000-0005-0000-0000-0000F60C0000}"/>
    <cellStyle name="Normal 2 10 140" xfId="11685" xr:uid="{00000000-0005-0000-0000-0000F70C0000}"/>
    <cellStyle name="Normal 2 10 141" xfId="12155" xr:uid="{00000000-0005-0000-0000-0000F80C0000}"/>
    <cellStyle name="Normal 2 10 142" xfId="3984" xr:uid="{00000000-0005-0000-0000-0000F90C0000}"/>
    <cellStyle name="Normal 2 10 143" xfId="3618" xr:uid="{00000000-0005-0000-0000-0000FA0C0000}"/>
    <cellStyle name="Normal 2 10 144" xfId="3936" xr:uid="{00000000-0005-0000-0000-0000FB0C0000}"/>
    <cellStyle name="Normal 2 10 145" xfId="2770" xr:uid="{00000000-0005-0000-0000-0000FC0C0000}"/>
    <cellStyle name="Normal 2 10 146" xfId="1490" xr:uid="{00000000-0005-0000-0000-0000FD0C0000}"/>
    <cellStyle name="Normal 2 10 147" xfId="760" xr:uid="{00000000-0005-0000-0000-0000FE0C0000}"/>
    <cellStyle name="Normal 2 10 148" xfId="2210" xr:uid="{00000000-0005-0000-0000-0000FF0C0000}"/>
    <cellStyle name="Normal 2 10 149" xfId="978" xr:uid="{00000000-0005-0000-0000-0000000D0000}"/>
    <cellStyle name="Normal 2 10 15" xfId="17457" xr:uid="{00000000-0005-0000-0000-0000010D0000}"/>
    <cellStyle name="Normal 2 10 150" xfId="1783" xr:uid="{00000000-0005-0000-0000-0000020D0000}"/>
    <cellStyle name="Normal 2 10 151" xfId="1478" xr:uid="{00000000-0005-0000-0000-0000030D0000}"/>
    <cellStyle name="Normal 2 10 152" xfId="225" xr:uid="{00000000-0005-0000-0000-0000040D0000}"/>
    <cellStyle name="Normal 2 10 153" xfId="21720" xr:uid="{00000000-0005-0000-0000-0000050D0000}"/>
    <cellStyle name="Normal 2 10 154" xfId="22052" xr:uid="{00000000-0005-0000-0000-0000060D0000}"/>
    <cellStyle name="Normal 2 10 155" xfId="22412" xr:uid="{00000000-0005-0000-0000-0000070D0000}"/>
    <cellStyle name="Normal 2 10 156" xfId="22631" xr:uid="{00000000-0005-0000-0000-0000080D0000}"/>
    <cellStyle name="Normal 2 10 16" xfId="17344" xr:uid="{00000000-0005-0000-0000-0000090D0000}"/>
    <cellStyle name="Normal 2 10 17" xfId="16918" xr:uid="{00000000-0005-0000-0000-00000A0D0000}"/>
    <cellStyle name="Normal 2 10 18" xfId="17356" xr:uid="{00000000-0005-0000-0000-00000B0D0000}"/>
    <cellStyle name="Normal 2 10 19" xfId="16911" xr:uid="{00000000-0005-0000-0000-00000C0D0000}"/>
    <cellStyle name="Normal 2 10 2" xfId="21067" xr:uid="{00000000-0005-0000-0000-00000D0D0000}"/>
    <cellStyle name="Normal 2 10 20" xfId="17364" xr:uid="{00000000-0005-0000-0000-00000E0D0000}"/>
    <cellStyle name="Normal 2 10 21" xfId="16887" xr:uid="{00000000-0005-0000-0000-00000F0D0000}"/>
    <cellStyle name="Normal 2 10 22" xfId="17380" xr:uid="{00000000-0005-0000-0000-0000100D0000}"/>
    <cellStyle name="Normal 2 10 23" xfId="16874" xr:uid="{00000000-0005-0000-0000-0000110D0000}"/>
    <cellStyle name="Normal 2 10 24" xfId="17398" xr:uid="{00000000-0005-0000-0000-0000120D0000}"/>
    <cellStyle name="Normal 2 10 25" xfId="16860" xr:uid="{00000000-0005-0000-0000-0000130D0000}"/>
    <cellStyle name="Normal 2 10 26" xfId="17413" xr:uid="{00000000-0005-0000-0000-0000140D0000}"/>
    <cellStyle name="Normal 2 10 27" xfId="16832" xr:uid="{00000000-0005-0000-0000-0000150D0000}"/>
    <cellStyle name="Normal 2 10 28" xfId="17385" xr:uid="{00000000-0005-0000-0000-0000160D0000}"/>
    <cellStyle name="Normal 2 10 29" xfId="16739" xr:uid="{00000000-0005-0000-0000-0000170D0000}"/>
    <cellStyle name="Normal 2 10 3" xfId="18275" xr:uid="{00000000-0005-0000-0000-0000180D0000}"/>
    <cellStyle name="Normal 2 10 30" xfId="16670" xr:uid="{00000000-0005-0000-0000-0000190D0000}"/>
    <cellStyle name="Normal 2 10 31" xfId="16630" xr:uid="{00000000-0005-0000-0000-00001A0D0000}"/>
    <cellStyle name="Normal 2 10 32" xfId="16596" xr:uid="{00000000-0005-0000-0000-00001B0D0000}"/>
    <cellStyle name="Normal 2 10 33" xfId="16565" xr:uid="{00000000-0005-0000-0000-00001C0D0000}"/>
    <cellStyle name="Normal 2 10 34" xfId="16532" xr:uid="{00000000-0005-0000-0000-00001D0D0000}"/>
    <cellStyle name="Normal 2 10 35" xfId="16505" xr:uid="{00000000-0005-0000-0000-00001E0D0000}"/>
    <cellStyle name="Normal 2 10 36" xfId="16473" xr:uid="{00000000-0005-0000-0000-00001F0D0000}"/>
    <cellStyle name="Normal 2 10 37" xfId="16454" xr:uid="{00000000-0005-0000-0000-0000200D0000}"/>
    <cellStyle name="Normal 2 10 38" xfId="16422" xr:uid="{00000000-0005-0000-0000-0000210D0000}"/>
    <cellStyle name="Normal 2 10 39" xfId="16368" xr:uid="{00000000-0005-0000-0000-0000220D0000}"/>
    <cellStyle name="Normal 2 10 4" xfId="17817" xr:uid="{00000000-0005-0000-0000-0000230D0000}"/>
    <cellStyle name="Normal 2 10 40" xfId="16341" xr:uid="{00000000-0005-0000-0000-0000240D0000}"/>
    <cellStyle name="Normal 2 10 41" xfId="16290" xr:uid="{00000000-0005-0000-0000-0000250D0000}"/>
    <cellStyle name="Normal 2 10 42" xfId="16224" xr:uid="{00000000-0005-0000-0000-0000260D0000}"/>
    <cellStyle name="Normal 2 10 43" xfId="16177" xr:uid="{00000000-0005-0000-0000-0000270D0000}"/>
    <cellStyle name="Normal 2 10 44" xfId="15987" xr:uid="{00000000-0005-0000-0000-0000280D0000}"/>
    <cellStyle name="Normal 2 10 45" xfId="16187" xr:uid="{00000000-0005-0000-0000-0000290D0000}"/>
    <cellStyle name="Normal 2 10 46" xfId="15979" xr:uid="{00000000-0005-0000-0000-00002A0D0000}"/>
    <cellStyle name="Normal 2 10 47" xfId="16194" xr:uid="{00000000-0005-0000-0000-00002B0D0000}"/>
    <cellStyle name="Normal 2 10 48" xfId="15971" xr:uid="{00000000-0005-0000-0000-00002C0D0000}"/>
    <cellStyle name="Normal 2 10 49" xfId="15909" xr:uid="{00000000-0005-0000-0000-00002D0D0000}"/>
    <cellStyle name="Normal 2 10 5" xfId="18101" xr:uid="{00000000-0005-0000-0000-00002E0D0000}"/>
    <cellStyle name="Normal 2 10 50" xfId="15831" xr:uid="{00000000-0005-0000-0000-00002F0D0000}"/>
    <cellStyle name="Normal 2 10 51" xfId="15802" xr:uid="{00000000-0005-0000-0000-0000300D0000}"/>
    <cellStyle name="Normal 2 10 52" xfId="15777" xr:uid="{00000000-0005-0000-0000-0000310D0000}"/>
    <cellStyle name="Normal 2 10 53" xfId="15749" xr:uid="{00000000-0005-0000-0000-0000320D0000}"/>
    <cellStyle name="Normal 2 10 54" xfId="15671" xr:uid="{00000000-0005-0000-0000-0000330D0000}"/>
    <cellStyle name="Normal 2 10 55" xfId="15592" xr:uid="{00000000-0005-0000-0000-0000340D0000}"/>
    <cellStyle name="Normal 2 10 56" xfId="15205" xr:uid="{00000000-0005-0000-0000-0000350D0000}"/>
    <cellStyle name="Normal 2 10 57" xfId="15057" xr:uid="{00000000-0005-0000-0000-0000360D0000}"/>
    <cellStyle name="Normal 2 10 58" xfId="15087" xr:uid="{00000000-0005-0000-0000-0000370D0000}"/>
    <cellStyle name="Normal 2 10 59" xfId="14974" xr:uid="{00000000-0005-0000-0000-0000380D0000}"/>
    <cellStyle name="Normal 2 10 6" xfId="17944" xr:uid="{00000000-0005-0000-0000-0000390D0000}"/>
    <cellStyle name="Normal 2 10 60" xfId="14547" xr:uid="{00000000-0005-0000-0000-00003A0D0000}"/>
    <cellStyle name="Normal 2 10 61" xfId="14441" xr:uid="{00000000-0005-0000-0000-00003B0D0000}"/>
    <cellStyle name="Normal 2 10 62" xfId="14319" xr:uid="{00000000-0005-0000-0000-00003C0D0000}"/>
    <cellStyle name="Normal 2 10 63" xfId="14373" xr:uid="{00000000-0005-0000-0000-00003D0D0000}"/>
    <cellStyle name="Normal 2 10 64" xfId="14370" xr:uid="{00000000-0005-0000-0000-00003E0D0000}"/>
    <cellStyle name="Normal 2 10 65" xfId="13998" xr:uid="{00000000-0005-0000-0000-00003F0D0000}"/>
    <cellStyle name="Normal 2 10 66" xfId="13161" xr:uid="{00000000-0005-0000-0000-0000400D0000}"/>
    <cellStyle name="Normal 2 10 67" xfId="14754" xr:uid="{00000000-0005-0000-0000-0000410D0000}"/>
    <cellStyle name="Normal 2 10 68" xfId="14713" xr:uid="{00000000-0005-0000-0000-0000420D0000}"/>
    <cellStyle name="Normal 2 10 69" xfId="14783" xr:uid="{00000000-0005-0000-0000-0000430D0000}"/>
    <cellStyle name="Normal 2 10 7" xfId="18228" xr:uid="{00000000-0005-0000-0000-0000440D0000}"/>
    <cellStyle name="Normal 2 10 70" xfId="12917" xr:uid="{00000000-0005-0000-0000-0000450D0000}"/>
    <cellStyle name="Normal 2 10 71" xfId="12906" xr:uid="{00000000-0005-0000-0000-0000460D0000}"/>
    <cellStyle name="Normal 2 10 72" xfId="14913" xr:uid="{00000000-0005-0000-0000-0000470D0000}"/>
    <cellStyle name="Normal 2 10 73" xfId="12533" xr:uid="{00000000-0005-0000-0000-0000480D0000}"/>
    <cellStyle name="Normal 2 10 74" xfId="4734" xr:uid="{00000000-0005-0000-0000-0000490D0000}"/>
    <cellStyle name="Normal 2 10 75" xfId="5120" xr:uid="{00000000-0005-0000-0000-00004A0D0000}"/>
    <cellStyle name="Normal 2 10 76" xfId="5481" xr:uid="{00000000-0005-0000-0000-00004B0D0000}"/>
    <cellStyle name="Normal 2 10 77" xfId="5829" xr:uid="{00000000-0005-0000-0000-00004C0D0000}"/>
    <cellStyle name="Normal 2 10 78" xfId="6235" xr:uid="{00000000-0005-0000-0000-00004D0D0000}"/>
    <cellStyle name="Normal 2 10 79" xfId="6821" xr:uid="{00000000-0005-0000-0000-00004E0D0000}"/>
    <cellStyle name="Normal 2 10 8" xfId="17644" xr:uid="{00000000-0005-0000-0000-00004F0D0000}"/>
    <cellStyle name="Normal 2 10 80" xfId="6658" xr:uid="{00000000-0005-0000-0000-0000500D0000}"/>
    <cellStyle name="Normal 2 10 81" xfId="6234" xr:uid="{00000000-0005-0000-0000-0000510D0000}"/>
    <cellStyle name="Normal 2 10 82" xfId="5895" xr:uid="{00000000-0005-0000-0000-0000520D0000}"/>
    <cellStyle name="Normal 2 10 83" xfId="7185" xr:uid="{00000000-0005-0000-0000-0000530D0000}"/>
    <cellStyle name="Normal 2 10 84" xfId="6003" xr:uid="{00000000-0005-0000-0000-0000540D0000}"/>
    <cellStyle name="Normal 2 10 85" xfId="6085" xr:uid="{00000000-0005-0000-0000-0000550D0000}"/>
    <cellStyle name="Normal 2 10 86" xfId="5693" xr:uid="{00000000-0005-0000-0000-0000560D0000}"/>
    <cellStyle name="Normal 2 10 87" xfId="5699" xr:uid="{00000000-0005-0000-0000-0000570D0000}"/>
    <cellStyle name="Normal 2 10 88" xfId="6776" xr:uid="{00000000-0005-0000-0000-0000580D0000}"/>
    <cellStyle name="Normal 2 10 89" xfId="6788" xr:uid="{00000000-0005-0000-0000-0000590D0000}"/>
    <cellStyle name="Normal 2 10 9" xfId="18202" xr:uid="{00000000-0005-0000-0000-00005A0D0000}"/>
    <cellStyle name="Normal 2 10 90" xfId="6968" xr:uid="{00000000-0005-0000-0000-00005B0D0000}"/>
    <cellStyle name="Normal 2 10 91" xfId="7085" xr:uid="{00000000-0005-0000-0000-00005C0D0000}"/>
    <cellStyle name="Normal 2 10 92" xfId="6846" xr:uid="{00000000-0005-0000-0000-00005D0D0000}"/>
    <cellStyle name="Normal 2 10 93" xfId="6600" xr:uid="{00000000-0005-0000-0000-00005E0D0000}"/>
    <cellStyle name="Normal 2 10 94" xfId="7128" xr:uid="{00000000-0005-0000-0000-00005F0D0000}"/>
    <cellStyle name="Normal 2 10 95" xfId="6254" xr:uid="{00000000-0005-0000-0000-0000600D0000}"/>
    <cellStyle name="Normal 2 10 96" xfId="7341" xr:uid="{00000000-0005-0000-0000-0000610D0000}"/>
    <cellStyle name="Normal 2 10 97" xfId="5652" xr:uid="{00000000-0005-0000-0000-0000620D0000}"/>
    <cellStyle name="Normal 2 10 98" xfId="6783" xr:uid="{00000000-0005-0000-0000-0000630D0000}"/>
    <cellStyle name="Normal 2 10 99" xfId="6366" xr:uid="{00000000-0005-0000-0000-0000640D0000}"/>
    <cellStyle name="Normal 2 100" xfId="3583" xr:uid="{00000000-0005-0000-0000-0000650D0000}"/>
    <cellStyle name="Normal 2 100 2" xfId="22462" xr:uid="{00000000-0005-0000-0000-0000660D0000}"/>
    <cellStyle name="Normal 2 100 2 2" xfId="24338" xr:uid="{00000000-0005-0000-0000-0000670D0000}"/>
    <cellStyle name="Normal 2 100 3" xfId="25384" xr:uid="{00000000-0005-0000-0000-0000680D0000}"/>
    <cellStyle name="Normal 2 100 3 2" xfId="29209" xr:uid="{00000000-0005-0000-0000-0000690D0000}"/>
    <cellStyle name="Normal 2 100 4" xfId="26358" xr:uid="{00000000-0005-0000-0000-00006A0D0000}"/>
    <cellStyle name="Normal 2 100 5" xfId="27544" xr:uid="{00000000-0005-0000-0000-00006B0D0000}"/>
    <cellStyle name="Normal 2 101" xfId="21406" xr:uid="{00000000-0005-0000-0000-00006C0D0000}"/>
    <cellStyle name="Normal 2 101 10" xfId="22449" xr:uid="{00000000-0005-0000-0000-00006D0D0000}"/>
    <cellStyle name="Normal 2 101 11" xfId="21757" xr:uid="{00000000-0005-0000-0000-00006E0D0000}"/>
    <cellStyle name="Normal 2 101 11 2" xfId="22581" xr:uid="{00000000-0005-0000-0000-00006F0D0000}"/>
    <cellStyle name="Normal 2 101 11 3" xfId="22573" xr:uid="{00000000-0005-0000-0000-0000700D0000}"/>
    <cellStyle name="Normal 2 101 11 4" xfId="22587" xr:uid="{00000000-0005-0000-0000-0000710D0000}"/>
    <cellStyle name="Normal 2 101 11 4 2" xfId="22593" xr:uid="{00000000-0005-0000-0000-0000720D0000}"/>
    <cellStyle name="Normal 2 101 11 4 2 2" xfId="28346" xr:uid="{00000000-0005-0000-0000-0000730D0000}"/>
    <cellStyle name="Normal 2 101 11 4 3" xfId="28340" xr:uid="{00000000-0005-0000-0000-0000740D0000}"/>
    <cellStyle name="Normal 2 101 11 4 3 2" xfId="28352" xr:uid="{00000000-0005-0000-0000-0000750D0000}"/>
    <cellStyle name="Normal 2 101 11 4 3 3" xfId="28358" xr:uid="{00000000-0005-0000-0000-0000760D0000}"/>
    <cellStyle name="Normal 2 101 11 4 3 3 2" xfId="28370" xr:uid="{00000000-0005-0000-0000-0000770D0000}"/>
    <cellStyle name="Normal 2 101 11 4 3 3 2 2" xfId="28385" xr:uid="{00000000-0005-0000-0000-0000780D0000}"/>
    <cellStyle name="Normal 2 101 11 4 3 3 2 3" xfId="28397" xr:uid="{00000000-0005-0000-0000-0000790D0000}"/>
    <cellStyle name="Normal 2 101 11 4 3 4" xfId="28364" xr:uid="{00000000-0005-0000-0000-00007A0D0000}"/>
    <cellStyle name="Normal 2 101 11 4 3 4 2" xfId="28381" xr:uid="{00000000-0005-0000-0000-00007B0D0000}"/>
    <cellStyle name="Normal 2 101 11 4 3 4 3" xfId="28391" xr:uid="{00000000-0005-0000-0000-00007C0D0000}"/>
    <cellStyle name="Normal 2 101 11 4 4" xfId="29994" xr:uid="{00000000-0005-0000-0000-00007D0D0000}"/>
    <cellStyle name="Normal 2 101 11 4 5" xfId="29952" xr:uid="{00000000-0005-0000-0000-00007E0D0000}"/>
    <cellStyle name="Normal 2 101 11 4 6" xfId="29884" xr:uid="{00000000-0005-0000-0000-00007F0D0000}"/>
    <cellStyle name="Normal 2 101 11 5" xfId="28449" xr:uid="{00000000-0005-0000-0000-0000800D0000}"/>
    <cellStyle name="Normal 2 101 11 5 2" xfId="29839" xr:uid="{00000000-0005-0000-0000-0000810D0000}"/>
    <cellStyle name="Normal 2 101 11 6" xfId="29985" xr:uid="{00000000-0005-0000-0000-0000820D0000}"/>
    <cellStyle name="Normal 2 101 11 7" xfId="29971" xr:uid="{00000000-0005-0000-0000-0000830D0000}"/>
    <cellStyle name="Normal 2 101 11 8" xfId="30104" xr:uid="{00000000-0005-0000-0000-0000840D0000}"/>
    <cellStyle name="Normal 2 101 12" xfId="22971" xr:uid="{00000000-0005-0000-0000-0000850D0000}"/>
    <cellStyle name="Normal 2 101 13" xfId="29980" xr:uid="{00000000-0005-0000-0000-0000860D0000}"/>
    <cellStyle name="Normal 2 101 14" xfId="29967" xr:uid="{00000000-0005-0000-0000-0000870D0000}"/>
    <cellStyle name="Normal 2 101 15" xfId="30145" xr:uid="{00000000-0005-0000-0000-0000880D0000}"/>
    <cellStyle name="Normal 2 101 2" xfId="21414" xr:uid="{00000000-0005-0000-0000-0000890D0000}"/>
    <cellStyle name="Normal 2 101 3" xfId="22094" xr:uid="{00000000-0005-0000-0000-00008A0D0000}"/>
    <cellStyle name="Normal 2 101 4" xfId="22096" xr:uid="{00000000-0005-0000-0000-00008B0D0000}"/>
    <cellStyle name="Normal 2 101 5" xfId="22100" xr:uid="{00000000-0005-0000-0000-00008C0D0000}"/>
    <cellStyle name="Normal 2 101 6" xfId="22108" xr:uid="{00000000-0005-0000-0000-00008D0D0000}"/>
    <cellStyle name="Normal 2 101 7" xfId="22110" xr:uid="{00000000-0005-0000-0000-00008E0D0000}"/>
    <cellStyle name="Normal 2 101 8" xfId="22112" xr:uid="{00000000-0005-0000-0000-00008F0D0000}"/>
    <cellStyle name="Normal 2 101 9" xfId="22117" xr:uid="{00000000-0005-0000-0000-0000900D0000}"/>
    <cellStyle name="Normal 2 102" xfId="21420" xr:uid="{00000000-0005-0000-0000-0000910D0000}"/>
    <cellStyle name="Normal 2 103" xfId="22463" xr:uid="{00000000-0005-0000-0000-0000920D0000}"/>
    <cellStyle name="Normal 2 104" xfId="22464" xr:uid="{00000000-0005-0000-0000-0000930D0000}"/>
    <cellStyle name="Normal 2 105" xfId="22465" xr:uid="{00000000-0005-0000-0000-0000940D0000}"/>
    <cellStyle name="Normal 2 106" xfId="22466" xr:uid="{00000000-0005-0000-0000-0000950D0000}"/>
    <cellStyle name="Normal 2 107" xfId="22467" xr:uid="{00000000-0005-0000-0000-0000960D0000}"/>
    <cellStyle name="Normal 2 108" xfId="30102" xr:uid="{00000000-0005-0000-0000-0000970D0000}"/>
    <cellStyle name="Normal 2 109" xfId="30118" xr:uid="{00000000-0005-0000-0000-0000980D0000}"/>
    <cellStyle name="Normal 2 11" xfId="21029" xr:uid="{00000000-0005-0000-0000-0000990D0000}"/>
    <cellStyle name="Normal 2 11 10" xfId="18837" xr:uid="{00000000-0005-0000-0000-00009A0D0000}"/>
    <cellStyle name="Normal 2 11 100" xfId="6738" xr:uid="{00000000-0005-0000-0000-00009B0D0000}"/>
    <cellStyle name="Normal 2 11 101" xfId="6214" xr:uid="{00000000-0005-0000-0000-00009C0D0000}"/>
    <cellStyle name="Normal 2 11 102" xfId="6957" xr:uid="{00000000-0005-0000-0000-00009D0D0000}"/>
    <cellStyle name="Normal 2 11 103" xfId="6105" xr:uid="{00000000-0005-0000-0000-00009E0D0000}"/>
    <cellStyle name="Normal 2 11 104" xfId="6297" xr:uid="{00000000-0005-0000-0000-00009F0D0000}"/>
    <cellStyle name="Normal 2 11 105" xfId="5979" xr:uid="{00000000-0005-0000-0000-0000A00D0000}"/>
    <cellStyle name="Normal 2 11 106" xfId="6040" xr:uid="{00000000-0005-0000-0000-0000A10D0000}"/>
    <cellStyle name="Normal 2 11 107" xfId="6024" xr:uid="{00000000-0005-0000-0000-0000A20D0000}"/>
    <cellStyle name="Normal 2 11 108" xfId="5621" xr:uid="{00000000-0005-0000-0000-0000A30D0000}"/>
    <cellStyle name="Normal 2 11 109" xfId="6687" xr:uid="{00000000-0005-0000-0000-0000A40D0000}"/>
    <cellStyle name="Normal 2 11 11" xfId="18713" xr:uid="{00000000-0005-0000-0000-0000A50D0000}"/>
    <cellStyle name="Normal 2 11 110" xfId="6415" xr:uid="{00000000-0005-0000-0000-0000A60D0000}"/>
    <cellStyle name="Normal 2 11 111" xfId="6485" xr:uid="{00000000-0005-0000-0000-0000A70D0000}"/>
    <cellStyle name="Normal 2 11 112" xfId="6527" xr:uid="{00000000-0005-0000-0000-0000A80D0000}"/>
    <cellStyle name="Normal 2 11 113" xfId="7188" xr:uid="{00000000-0005-0000-0000-0000A90D0000}"/>
    <cellStyle name="Normal 2 11 114" xfId="6601" xr:uid="{00000000-0005-0000-0000-0000AA0D0000}"/>
    <cellStyle name="Normal 2 11 115" xfId="7415" xr:uid="{00000000-0005-0000-0000-0000AB0D0000}"/>
    <cellStyle name="Normal 2 11 116" xfId="7432" xr:uid="{00000000-0005-0000-0000-0000AC0D0000}"/>
    <cellStyle name="Normal 2 11 117" xfId="5035" xr:uid="{00000000-0005-0000-0000-0000AD0D0000}"/>
    <cellStyle name="Normal 2 11 118" xfId="5280" xr:uid="{00000000-0005-0000-0000-0000AE0D0000}"/>
    <cellStyle name="Normal 2 11 119" xfId="5090" xr:uid="{00000000-0005-0000-0000-0000AF0D0000}"/>
    <cellStyle name="Normal 2 11 12" xfId="18800" xr:uid="{00000000-0005-0000-0000-0000B00D0000}"/>
    <cellStyle name="Normal 2 11 120" xfId="5204" xr:uid="{00000000-0005-0000-0000-0000B10D0000}"/>
    <cellStyle name="Normal 2 11 121" xfId="7683" xr:uid="{00000000-0005-0000-0000-0000B20D0000}"/>
    <cellStyle name="Normal 2 11 122" xfId="7918" xr:uid="{00000000-0005-0000-0000-0000B30D0000}"/>
    <cellStyle name="Normal 2 11 123" xfId="8164" xr:uid="{00000000-0005-0000-0000-0000B40D0000}"/>
    <cellStyle name="Normal 2 11 124" xfId="7939" xr:uid="{00000000-0005-0000-0000-0000B50D0000}"/>
    <cellStyle name="Normal 2 11 125" xfId="8203" xr:uid="{00000000-0005-0000-0000-0000B60D0000}"/>
    <cellStyle name="Normal 2 11 126" xfId="7975" xr:uid="{00000000-0005-0000-0000-0000B70D0000}"/>
    <cellStyle name="Normal 2 11 127" xfId="7774" xr:uid="{00000000-0005-0000-0000-0000B80D0000}"/>
    <cellStyle name="Normal 2 11 128" xfId="8340" xr:uid="{00000000-0005-0000-0000-0000B90D0000}"/>
    <cellStyle name="Normal 2 11 129" xfId="7862" xr:uid="{00000000-0005-0000-0000-0000BA0D0000}"/>
    <cellStyle name="Normal 2 11 13" xfId="18695" xr:uid="{00000000-0005-0000-0000-0000BB0D0000}"/>
    <cellStyle name="Normal 2 11 130" xfId="8003" xr:uid="{00000000-0005-0000-0000-0000BC0D0000}"/>
    <cellStyle name="Normal 2 11 131" xfId="8539" xr:uid="{00000000-0005-0000-0000-0000BD0D0000}"/>
    <cellStyle name="Normal 2 11 132" xfId="9084" xr:uid="{00000000-0005-0000-0000-0000BE0D0000}"/>
    <cellStyle name="Normal 2 11 133" xfId="9170" xr:uid="{00000000-0005-0000-0000-0000BF0D0000}"/>
    <cellStyle name="Normal 2 11 134" xfId="9630" xr:uid="{00000000-0005-0000-0000-0000C00D0000}"/>
    <cellStyle name="Normal 2 11 135" xfId="9592" xr:uid="{00000000-0005-0000-0000-0000C10D0000}"/>
    <cellStyle name="Normal 2 11 136" xfId="9136" xr:uid="{00000000-0005-0000-0000-0000C20D0000}"/>
    <cellStyle name="Normal 2 11 137" xfId="9726" xr:uid="{00000000-0005-0000-0000-0000C30D0000}"/>
    <cellStyle name="Normal 2 11 138" xfId="10379" xr:uid="{00000000-0005-0000-0000-0000C40D0000}"/>
    <cellStyle name="Normal 2 11 139" xfId="10115" xr:uid="{00000000-0005-0000-0000-0000C50D0000}"/>
    <cellStyle name="Normal 2 11 14" xfId="18617" xr:uid="{00000000-0005-0000-0000-0000C60D0000}"/>
    <cellStyle name="Normal 2 11 140" xfId="10091" xr:uid="{00000000-0005-0000-0000-0000C70D0000}"/>
    <cellStyle name="Normal 2 11 141" xfId="9754" xr:uid="{00000000-0005-0000-0000-0000C80D0000}"/>
    <cellStyle name="Normal 2 11 142" xfId="10195" xr:uid="{00000000-0005-0000-0000-0000C90D0000}"/>
    <cellStyle name="Normal 2 11 143" xfId="10317" xr:uid="{00000000-0005-0000-0000-0000CA0D0000}"/>
    <cellStyle name="Normal 2 11 144" xfId="10587" xr:uid="{00000000-0005-0000-0000-0000CB0D0000}"/>
    <cellStyle name="Normal 2 11 145" xfId="10781" xr:uid="{00000000-0005-0000-0000-0000CC0D0000}"/>
    <cellStyle name="Normal 2 11 146" xfId="10919" xr:uid="{00000000-0005-0000-0000-0000CD0D0000}"/>
    <cellStyle name="Normal 2 11 147" xfId="11617" xr:uid="{00000000-0005-0000-0000-0000CE0D0000}"/>
    <cellStyle name="Normal 2 11 148" xfId="11078" xr:uid="{00000000-0005-0000-0000-0000CF0D0000}"/>
    <cellStyle name="Normal 2 11 149" xfId="11109" xr:uid="{00000000-0005-0000-0000-0000D00D0000}"/>
    <cellStyle name="Normal 2 11 15" xfId="18686" xr:uid="{00000000-0005-0000-0000-0000D10D0000}"/>
    <cellStyle name="Normal 2 11 150" xfId="10772" xr:uid="{00000000-0005-0000-0000-0000D20D0000}"/>
    <cellStyle name="Normal 2 11 151" xfId="11331" xr:uid="{00000000-0005-0000-0000-0000D30D0000}"/>
    <cellStyle name="Normal 2 11 152" xfId="11675" xr:uid="{00000000-0005-0000-0000-0000D40D0000}"/>
    <cellStyle name="Normal 2 11 153" xfId="12099" xr:uid="{00000000-0005-0000-0000-0000D50D0000}"/>
    <cellStyle name="Normal 2 11 154" xfId="11950" xr:uid="{00000000-0005-0000-0000-0000D60D0000}"/>
    <cellStyle name="Normal 2 11 155" xfId="11989" xr:uid="{00000000-0005-0000-0000-0000D70D0000}"/>
    <cellStyle name="Normal 2 11 156" xfId="12156" xr:uid="{00000000-0005-0000-0000-0000D80D0000}"/>
    <cellStyle name="Normal 2 11 157" xfId="3986" xr:uid="{00000000-0005-0000-0000-0000D90D0000}"/>
    <cellStyle name="Normal 2 11 158" xfId="3622" xr:uid="{00000000-0005-0000-0000-0000DA0D0000}"/>
    <cellStyle name="Normal 2 11 159" xfId="3876" xr:uid="{00000000-0005-0000-0000-0000DB0D0000}"/>
    <cellStyle name="Normal 2 11 16" xfId="18621" xr:uid="{00000000-0005-0000-0000-0000DC0D0000}"/>
    <cellStyle name="Normal 2 11 160" xfId="2763" xr:uid="{00000000-0005-0000-0000-0000DD0D0000}"/>
    <cellStyle name="Normal 2 11 161" xfId="1226" xr:uid="{00000000-0005-0000-0000-0000DE0D0000}"/>
    <cellStyle name="Normal 2 11 162" xfId="1413" xr:uid="{00000000-0005-0000-0000-0000DF0D0000}"/>
    <cellStyle name="Normal 2 11 163" xfId="2340" xr:uid="{00000000-0005-0000-0000-0000E00D0000}"/>
    <cellStyle name="Normal 2 11 164" xfId="815" xr:uid="{00000000-0005-0000-0000-0000E10D0000}"/>
    <cellStyle name="Normal 2 11 165" xfId="2279" xr:uid="{00000000-0005-0000-0000-0000E20D0000}"/>
    <cellStyle name="Normal 2 11 166" xfId="1433" xr:uid="{00000000-0005-0000-0000-0000E30D0000}"/>
    <cellStyle name="Normal 2 11 167" xfId="227" xr:uid="{00000000-0005-0000-0000-0000E40D0000}"/>
    <cellStyle name="Normal 2 11 168" xfId="21718" xr:uid="{00000000-0005-0000-0000-0000E50D0000}"/>
    <cellStyle name="Normal 2 11 169" xfId="22050" xr:uid="{00000000-0005-0000-0000-0000E60D0000}"/>
    <cellStyle name="Normal 2 11 17" xfId="18676" xr:uid="{00000000-0005-0000-0000-0000E70D0000}"/>
    <cellStyle name="Normal 2 11 170" xfId="22410" xr:uid="{00000000-0005-0000-0000-0000E80D0000}"/>
    <cellStyle name="Normal 2 11 171" xfId="22633" xr:uid="{00000000-0005-0000-0000-0000E90D0000}"/>
    <cellStyle name="Normal 2 11 18" xfId="18592" xr:uid="{00000000-0005-0000-0000-0000EA0D0000}"/>
    <cellStyle name="Normal 2 11 19" xfId="18549" xr:uid="{00000000-0005-0000-0000-0000EB0D0000}"/>
    <cellStyle name="Normal 2 11 2" xfId="20988" xr:uid="{00000000-0005-0000-0000-0000EC0D0000}"/>
    <cellStyle name="Normal 2 11 20" xfId="18494" xr:uid="{00000000-0005-0000-0000-0000ED0D0000}"/>
    <cellStyle name="Normal 2 11 21" xfId="18321" xr:uid="{00000000-0005-0000-0000-0000EE0D0000}"/>
    <cellStyle name="Normal 2 11 22" xfId="18497" xr:uid="{00000000-0005-0000-0000-0000EF0D0000}"/>
    <cellStyle name="Normal 2 11 23" xfId="18318" xr:uid="{00000000-0005-0000-0000-0000F00D0000}"/>
    <cellStyle name="Normal 2 11 24" xfId="18500" xr:uid="{00000000-0005-0000-0000-0000F10D0000}"/>
    <cellStyle name="Normal 2 11 25" xfId="18314" xr:uid="{00000000-0005-0000-0000-0000F20D0000}"/>
    <cellStyle name="Normal 2 11 26" xfId="18504" xr:uid="{00000000-0005-0000-0000-0000F30D0000}"/>
    <cellStyle name="Normal 2 11 27" xfId="18309" xr:uid="{00000000-0005-0000-0000-0000F40D0000}"/>
    <cellStyle name="Normal 2 11 28" xfId="18509" xr:uid="{00000000-0005-0000-0000-0000F50D0000}"/>
    <cellStyle name="Normal 2 11 29" xfId="18304" xr:uid="{00000000-0005-0000-0000-0000F60D0000}"/>
    <cellStyle name="Normal 2 11 3" xfId="20750" xr:uid="{00000000-0005-0000-0000-0000F70D0000}"/>
    <cellStyle name="Normal 2 11 30" xfId="18514" xr:uid="{00000000-0005-0000-0000-0000F80D0000}"/>
    <cellStyle name="Normal 2 11 31" xfId="18230" xr:uid="{00000000-0005-0000-0000-0000F90D0000}"/>
    <cellStyle name="Normal 2 11 32" xfId="17685" xr:uid="{00000000-0005-0000-0000-0000FA0D0000}"/>
    <cellStyle name="Normal 2 11 33" xfId="17613" xr:uid="{00000000-0005-0000-0000-0000FB0D0000}"/>
    <cellStyle name="Normal 2 11 34" xfId="17594" xr:uid="{00000000-0005-0000-0000-0000FC0D0000}"/>
    <cellStyle name="Normal 2 11 35" xfId="17577" xr:uid="{00000000-0005-0000-0000-0000FD0D0000}"/>
    <cellStyle name="Normal 2 11 36" xfId="17960" xr:uid="{00000000-0005-0000-0000-0000FE0D0000}"/>
    <cellStyle name="Normal 2 11 37" xfId="17530" xr:uid="{00000000-0005-0000-0000-0000FF0D0000}"/>
    <cellStyle name="Normal 2 11 38" xfId="17517" xr:uid="{00000000-0005-0000-0000-0000000E0000}"/>
    <cellStyle name="Normal 2 11 39" xfId="17456" xr:uid="{00000000-0005-0000-0000-0000010E0000}"/>
    <cellStyle name="Normal 2 11 4" xfId="18843" xr:uid="{00000000-0005-0000-0000-0000020E0000}"/>
    <cellStyle name="Normal 2 11 40" xfId="17343" xr:uid="{00000000-0005-0000-0000-0000030E0000}"/>
    <cellStyle name="Normal 2 11 41" xfId="16919" xr:uid="{00000000-0005-0000-0000-0000040E0000}"/>
    <cellStyle name="Normal 2 11 42" xfId="17355" xr:uid="{00000000-0005-0000-0000-0000050E0000}"/>
    <cellStyle name="Normal 2 11 43" xfId="16912" xr:uid="{00000000-0005-0000-0000-0000060E0000}"/>
    <cellStyle name="Normal 2 11 44" xfId="17363" xr:uid="{00000000-0005-0000-0000-0000070E0000}"/>
    <cellStyle name="Normal 2 11 45" xfId="16888" xr:uid="{00000000-0005-0000-0000-0000080E0000}"/>
    <cellStyle name="Normal 2 11 46" xfId="17379" xr:uid="{00000000-0005-0000-0000-0000090E0000}"/>
    <cellStyle name="Normal 2 11 47" xfId="16875" xr:uid="{00000000-0005-0000-0000-00000A0E0000}"/>
    <cellStyle name="Normal 2 11 48" xfId="17397" xr:uid="{00000000-0005-0000-0000-00000B0E0000}"/>
    <cellStyle name="Normal 2 11 49" xfId="16861" xr:uid="{00000000-0005-0000-0000-00000C0E0000}"/>
    <cellStyle name="Normal 2 11 5" xfId="18746" xr:uid="{00000000-0005-0000-0000-00000D0E0000}"/>
    <cellStyle name="Normal 2 11 50" xfId="17412" xr:uid="{00000000-0005-0000-0000-00000E0E0000}"/>
    <cellStyle name="Normal 2 11 51" xfId="16833" xr:uid="{00000000-0005-0000-0000-00000F0E0000}"/>
    <cellStyle name="Normal 2 11 52" xfId="17383" xr:uid="{00000000-0005-0000-0000-0000100E0000}"/>
    <cellStyle name="Normal 2 11 53" xfId="16421" xr:uid="{00000000-0005-0000-0000-0000110E0000}"/>
    <cellStyle name="Normal 2 11 54" xfId="16369" xr:uid="{00000000-0005-0000-0000-0000120E0000}"/>
    <cellStyle name="Normal 2 11 55" xfId="16340" xr:uid="{00000000-0005-0000-0000-0000130E0000}"/>
    <cellStyle name="Normal 2 11 56" xfId="16289" xr:uid="{00000000-0005-0000-0000-0000140E0000}"/>
    <cellStyle name="Normal 2 11 57" xfId="16225" xr:uid="{00000000-0005-0000-0000-0000150E0000}"/>
    <cellStyle name="Normal 2 11 58" xfId="16176" xr:uid="{00000000-0005-0000-0000-0000160E0000}"/>
    <cellStyle name="Normal 2 11 59" xfId="15988" xr:uid="{00000000-0005-0000-0000-0000170E0000}"/>
    <cellStyle name="Normal 2 11 6" xfId="18830" xr:uid="{00000000-0005-0000-0000-0000180E0000}"/>
    <cellStyle name="Normal 2 11 60" xfId="16186" xr:uid="{00000000-0005-0000-0000-0000190E0000}"/>
    <cellStyle name="Normal 2 11 61" xfId="15980" xr:uid="{00000000-0005-0000-0000-00001A0E0000}"/>
    <cellStyle name="Normal 2 11 62" xfId="16193" xr:uid="{00000000-0005-0000-0000-00001B0E0000}"/>
    <cellStyle name="Normal 2 11 63" xfId="15973" xr:uid="{00000000-0005-0000-0000-00001C0E0000}"/>
    <cellStyle name="Normal 2 11 64" xfId="15908" xr:uid="{00000000-0005-0000-0000-00001D0E0000}"/>
    <cellStyle name="Normal 2 11 65" xfId="15832" xr:uid="{00000000-0005-0000-0000-00001E0E0000}"/>
    <cellStyle name="Normal 2 11 66" xfId="15803" xr:uid="{00000000-0005-0000-0000-00001F0E0000}"/>
    <cellStyle name="Normal 2 11 67" xfId="15778" xr:uid="{00000000-0005-0000-0000-0000200E0000}"/>
    <cellStyle name="Normal 2 11 68" xfId="15748" xr:uid="{00000000-0005-0000-0000-0000210E0000}"/>
    <cellStyle name="Normal 2 11 69" xfId="15672" xr:uid="{00000000-0005-0000-0000-0000220E0000}"/>
    <cellStyle name="Normal 2 11 7" xfId="18753" xr:uid="{00000000-0005-0000-0000-0000230E0000}"/>
    <cellStyle name="Normal 2 11 70" xfId="15591" xr:uid="{00000000-0005-0000-0000-0000240E0000}"/>
    <cellStyle name="Normal 2 11 71" xfId="15207" xr:uid="{00000000-0005-0000-0000-0000250E0000}"/>
    <cellStyle name="Normal 2 11 72" xfId="15434" xr:uid="{00000000-0005-0000-0000-0000260E0000}"/>
    <cellStyle name="Normal 2 11 73" xfId="15055" xr:uid="{00000000-0005-0000-0000-0000270E0000}"/>
    <cellStyle name="Normal 2 11 74" xfId="14969" xr:uid="{00000000-0005-0000-0000-0000280E0000}"/>
    <cellStyle name="Normal 2 11 75" xfId="14569" xr:uid="{00000000-0005-0000-0000-0000290E0000}"/>
    <cellStyle name="Normal 2 11 76" xfId="14436" xr:uid="{00000000-0005-0000-0000-00002A0E0000}"/>
    <cellStyle name="Normal 2 11 77" xfId="14350" xr:uid="{00000000-0005-0000-0000-00002B0E0000}"/>
    <cellStyle name="Normal 2 11 78" xfId="14151" xr:uid="{00000000-0005-0000-0000-00002C0E0000}"/>
    <cellStyle name="Normal 2 11 79" xfId="14409" xr:uid="{00000000-0005-0000-0000-00002D0E0000}"/>
    <cellStyle name="Normal 2 11 8" xfId="18824" xr:uid="{00000000-0005-0000-0000-00002E0E0000}"/>
    <cellStyle name="Normal 2 11 80" xfId="13997" xr:uid="{00000000-0005-0000-0000-00002F0E0000}"/>
    <cellStyle name="Normal 2 11 81" xfId="13162" xr:uid="{00000000-0005-0000-0000-0000300E0000}"/>
    <cellStyle name="Normal 2 11 82" xfId="14758" xr:uid="{00000000-0005-0000-0000-0000310E0000}"/>
    <cellStyle name="Normal 2 11 83" xfId="14836" xr:uid="{00000000-0005-0000-0000-0000320E0000}"/>
    <cellStyle name="Normal 2 11 84" xfId="14784" xr:uid="{00000000-0005-0000-0000-0000330E0000}"/>
    <cellStyle name="Normal 2 11 85" xfId="12777" xr:uid="{00000000-0005-0000-0000-0000340E0000}"/>
    <cellStyle name="Normal 2 11 86" xfId="14673" xr:uid="{00000000-0005-0000-0000-0000350E0000}"/>
    <cellStyle name="Normal 2 11 87" xfId="14938" xr:uid="{00000000-0005-0000-0000-0000360E0000}"/>
    <cellStyle name="Normal 2 11 88" xfId="12648" xr:uid="{00000000-0005-0000-0000-0000370E0000}"/>
    <cellStyle name="Normal 2 11 89" xfId="4736" xr:uid="{00000000-0005-0000-0000-0000380E0000}"/>
    <cellStyle name="Normal 2 11 9" xfId="18764" xr:uid="{00000000-0005-0000-0000-0000390E0000}"/>
    <cellStyle name="Normal 2 11 90" xfId="5347" xr:uid="{00000000-0005-0000-0000-00003A0E0000}"/>
    <cellStyle name="Normal 2 11 91" xfId="5488" xr:uid="{00000000-0005-0000-0000-00003B0E0000}"/>
    <cellStyle name="Normal 2 11 92" xfId="6970" xr:uid="{00000000-0005-0000-0000-00003C0E0000}"/>
    <cellStyle name="Normal 2 11 93" xfId="5715" xr:uid="{00000000-0005-0000-0000-00003D0E0000}"/>
    <cellStyle name="Normal 2 11 94" xfId="6914" xr:uid="{00000000-0005-0000-0000-00003E0E0000}"/>
    <cellStyle name="Normal 2 11 95" xfId="6171" xr:uid="{00000000-0005-0000-0000-00003F0E0000}"/>
    <cellStyle name="Normal 2 11 96" xfId="5622" xr:uid="{00000000-0005-0000-0000-0000400E0000}"/>
    <cellStyle name="Normal 2 11 97" xfId="7049" xr:uid="{00000000-0005-0000-0000-0000410E0000}"/>
    <cellStyle name="Normal 2 11 98" xfId="5903" xr:uid="{00000000-0005-0000-0000-0000420E0000}"/>
    <cellStyle name="Normal 2 11 99" xfId="6180" xr:uid="{00000000-0005-0000-0000-0000430E0000}"/>
    <cellStyle name="Normal 2 110" xfId="30164" xr:uid="{00000000-0005-0000-0000-0000440E0000}"/>
    <cellStyle name="Normal 2 12" xfId="20977" xr:uid="{00000000-0005-0000-0000-0000450E0000}"/>
    <cellStyle name="Normal 2 12 2" xfId="13996" xr:uid="{00000000-0005-0000-0000-0000460E0000}"/>
    <cellStyle name="Normal 2 12 3" xfId="13995" xr:uid="{00000000-0005-0000-0000-0000470E0000}"/>
    <cellStyle name="Normal 2 12 4" xfId="13994" xr:uid="{00000000-0005-0000-0000-0000480E0000}"/>
    <cellStyle name="Normal 2 12 5" xfId="13993" xr:uid="{00000000-0005-0000-0000-0000490E0000}"/>
    <cellStyle name="Normal 2 12 6" xfId="13992" xr:uid="{00000000-0005-0000-0000-00004A0E0000}"/>
    <cellStyle name="Normal 2 12 7" xfId="13991" xr:uid="{00000000-0005-0000-0000-00004B0E0000}"/>
    <cellStyle name="Normal 2 124" xfId="77" xr:uid="{00000000-0005-0000-0000-00004C0E0000}"/>
    <cellStyle name="Normal 2 124 2" xfId="25235" xr:uid="{00000000-0005-0000-0000-00004D0E0000}"/>
    <cellStyle name="Normal 2 124 2 2" xfId="28574" xr:uid="{00000000-0005-0000-0000-00004E0E0000}"/>
    <cellStyle name="Normal 2 124 3" xfId="25023" xr:uid="{00000000-0005-0000-0000-00004F0E0000}"/>
    <cellStyle name="Normal 2 124 4" xfId="25723" xr:uid="{00000000-0005-0000-0000-0000500E0000}"/>
    <cellStyle name="Normal 2 124 5" xfId="28174" xr:uid="{00000000-0005-0000-0000-0000510E0000}"/>
    <cellStyle name="Normal 2 13" xfId="20989" xr:uid="{00000000-0005-0000-0000-0000520E0000}"/>
    <cellStyle name="Normal 2 13 2" xfId="13990" xr:uid="{00000000-0005-0000-0000-0000530E0000}"/>
    <cellStyle name="Normal 2 13 3" xfId="13989" xr:uid="{00000000-0005-0000-0000-0000540E0000}"/>
    <cellStyle name="Normal 2 13 4" xfId="13988" xr:uid="{00000000-0005-0000-0000-0000550E0000}"/>
    <cellStyle name="Normal 2 13 5" xfId="13987" xr:uid="{00000000-0005-0000-0000-0000560E0000}"/>
    <cellStyle name="Normal 2 13 6" xfId="13986" xr:uid="{00000000-0005-0000-0000-0000570E0000}"/>
    <cellStyle name="Normal 2 13 7" xfId="13985" xr:uid="{00000000-0005-0000-0000-0000580E0000}"/>
    <cellStyle name="Normal 2 14" xfId="20933" xr:uid="{00000000-0005-0000-0000-0000590E0000}"/>
    <cellStyle name="Normal 2 14 2" xfId="13984" xr:uid="{00000000-0005-0000-0000-00005A0E0000}"/>
    <cellStyle name="Normal 2 14 3" xfId="13983" xr:uid="{00000000-0005-0000-0000-00005B0E0000}"/>
    <cellStyle name="Normal 2 14 4" xfId="13982" xr:uid="{00000000-0005-0000-0000-00005C0E0000}"/>
    <cellStyle name="Normal 2 14 5" xfId="13981" xr:uid="{00000000-0005-0000-0000-00005D0E0000}"/>
    <cellStyle name="Normal 2 14 6" xfId="13980" xr:uid="{00000000-0005-0000-0000-00005E0E0000}"/>
    <cellStyle name="Normal 2 14 7" xfId="13979" xr:uid="{00000000-0005-0000-0000-00005F0E0000}"/>
    <cellStyle name="Normal 2 140" xfId="73" xr:uid="{00000000-0005-0000-0000-0000600E0000}"/>
    <cellStyle name="Normal 2 140 2" xfId="25231" xr:uid="{00000000-0005-0000-0000-0000610E0000}"/>
    <cellStyle name="Normal 2 140 2 2" xfId="28570" xr:uid="{00000000-0005-0000-0000-0000620E0000}"/>
    <cellStyle name="Normal 2 140 3" xfId="25017" xr:uid="{00000000-0005-0000-0000-0000630E0000}"/>
    <cellStyle name="Normal 2 140 4" xfId="25719" xr:uid="{00000000-0005-0000-0000-0000640E0000}"/>
    <cellStyle name="Normal 2 140 5" xfId="28170" xr:uid="{00000000-0005-0000-0000-0000650E0000}"/>
    <cellStyle name="Normal 2 15" xfId="20749" xr:uid="{00000000-0005-0000-0000-0000660E0000}"/>
    <cellStyle name="Normal 2 15 2" xfId="13978" xr:uid="{00000000-0005-0000-0000-0000670E0000}"/>
    <cellStyle name="Normal 2 15 3" xfId="13977" xr:uid="{00000000-0005-0000-0000-0000680E0000}"/>
    <cellStyle name="Normal 2 15 4" xfId="13976" xr:uid="{00000000-0005-0000-0000-0000690E0000}"/>
    <cellStyle name="Normal 2 15 5" xfId="13975" xr:uid="{00000000-0005-0000-0000-00006A0E0000}"/>
    <cellStyle name="Normal 2 15 6" xfId="13974" xr:uid="{00000000-0005-0000-0000-00006B0E0000}"/>
    <cellStyle name="Normal 2 15 7" xfId="13973" xr:uid="{00000000-0005-0000-0000-00006C0E0000}"/>
    <cellStyle name="Normal 2 16" xfId="20748" xr:uid="{00000000-0005-0000-0000-00006D0E0000}"/>
    <cellStyle name="Normal 2 16 2" xfId="13972" xr:uid="{00000000-0005-0000-0000-00006E0E0000}"/>
    <cellStyle name="Normal 2 16 3" xfId="13971" xr:uid="{00000000-0005-0000-0000-00006F0E0000}"/>
    <cellStyle name="Normal 2 16 4" xfId="13970" xr:uid="{00000000-0005-0000-0000-0000700E0000}"/>
    <cellStyle name="Normal 2 16 5" xfId="13969" xr:uid="{00000000-0005-0000-0000-0000710E0000}"/>
    <cellStyle name="Normal 2 16 6" xfId="13968" xr:uid="{00000000-0005-0000-0000-0000720E0000}"/>
    <cellStyle name="Normal 2 16 7" xfId="13967" xr:uid="{00000000-0005-0000-0000-0000730E0000}"/>
    <cellStyle name="Normal 2 167" xfId="169" xr:uid="{00000000-0005-0000-0000-0000740E0000}"/>
    <cellStyle name="Normal 2 17" xfId="20747" xr:uid="{00000000-0005-0000-0000-0000750E0000}"/>
    <cellStyle name="Normal 2 17 2" xfId="13966" xr:uid="{00000000-0005-0000-0000-0000760E0000}"/>
    <cellStyle name="Normal 2 17 3" xfId="13965" xr:uid="{00000000-0005-0000-0000-0000770E0000}"/>
    <cellStyle name="Normal 2 17 4" xfId="13964" xr:uid="{00000000-0005-0000-0000-0000780E0000}"/>
    <cellStyle name="Normal 2 17 5" xfId="13963" xr:uid="{00000000-0005-0000-0000-0000790E0000}"/>
    <cellStyle name="Normal 2 17 6" xfId="13962" xr:uid="{00000000-0005-0000-0000-00007A0E0000}"/>
    <cellStyle name="Normal 2 17 7" xfId="13961" xr:uid="{00000000-0005-0000-0000-00007B0E0000}"/>
    <cellStyle name="Normal 2 18" xfId="20746" xr:uid="{00000000-0005-0000-0000-00007C0E0000}"/>
    <cellStyle name="Normal 2 18 2" xfId="13960" xr:uid="{00000000-0005-0000-0000-00007D0E0000}"/>
    <cellStyle name="Normal 2 18 3" xfId="13959" xr:uid="{00000000-0005-0000-0000-00007E0E0000}"/>
    <cellStyle name="Normal 2 18 4" xfId="13958" xr:uid="{00000000-0005-0000-0000-00007F0E0000}"/>
    <cellStyle name="Normal 2 18 5" xfId="13957" xr:uid="{00000000-0005-0000-0000-0000800E0000}"/>
    <cellStyle name="Normal 2 18 6" xfId="13956" xr:uid="{00000000-0005-0000-0000-0000810E0000}"/>
    <cellStyle name="Normal 2 18 7" xfId="13955" xr:uid="{00000000-0005-0000-0000-0000820E0000}"/>
    <cellStyle name="Normal 2 19" xfId="20745" xr:uid="{00000000-0005-0000-0000-0000830E0000}"/>
    <cellStyle name="Normal 2 19 2" xfId="13954" xr:uid="{00000000-0005-0000-0000-0000840E0000}"/>
    <cellStyle name="Normal 2 19 3" xfId="13953" xr:uid="{00000000-0005-0000-0000-0000850E0000}"/>
    <cellStyle name="Normal 2 19 4" xfId="13952" xr:uid="{00000000-0005-0000-0000-0000860E0000}"/>
    <cellStyle name="Normal 2 19 5" xfId="13951" xr:uid="{00000000-0005-0000-0000-0000870E0000}"/>
    <cellStyle name="Normal 2 19 6" xfId="13950" xr:uid="{00000000-0005-0000-0000-0000880E0000}"/>
    <cellStyle name="Normal 2 19 7" xfId="13949" xr:uid="{00000000-0005-0000-0000-0000890E0000}"/>
    <cellStyle name="Normal 2 2" xfId="21209" xr:uid="{00000000-0005-0000-0000-00008A0E0000}"/>
    <cellStyle name="Normal 2 2 10" xfId="20744" xr:uid="{00000000-0005-0000-0000-00008B0E0000}"/>
    <cellStyle name="Normal 2 2 100" xfId="15620" xr:uid="{00000000-0005-0000-0000-00008C0E0000}"/>
    <cellStyle name="Normal 2 2 101" xfId="15573" xr:uid="{00000000-0005-0000-0000-00008D0E0000}"/>
    <cellStyle name="Normal 2 2 102" xfId="15534" xr:uid="{00000000-0005-0000-0000-00008E0E0000}"/>
    <cellStyle name="Normal 2 2 103" xfId="15505" xr:uid="{00000000-0005-0000-0000-00008F0E0000}"/>
    <cellStyle name="Normal 2 2 104" xfId="15456" xr:uid="{00000000-0005-0000-0000-0000900E0000}"/>
    <cellStyle name="Normal 2 2 105" xfId="15239" xr:uid="{00000000-0005-0000-0000-0000910E0000}"/>
    <cellStyle name="Normal 2 2 106" xfId="15274" xr:uid="{00000000-0005-0000-0000-0000920E0000}"/>
    <cellStyle name="Normal 2 2 107" xfId="15364" xr:uid="{00000000-0005-0000-0000-0000930E0000}"/>
    <cellStyle name="Normal 2 2 108" xfId="15297" xr:uid="{00000000-0005-0000-0000-0000940E0000}"/>
    <cellStyle name="Normal 2 2 109" xfId="15415" xr:uid="{00000000-0005-0000-0000-0000950E0000}"/>
    <cellStyle name="Normal 2 2 11" xfId="20743" xr:uid="{00000000-0005-0000-0000-0000960E0000}"/>
    <cellStyle name="Normal 2 2 110" xfId="15042" xr:uid="{00000000-0005-0000-0000-0000970E0000}"/>
    <cellStyle name="Normal 2 2 111" xfId="15008" xr:uid="{00000000-0005-0000-0000-0000980E0000}"/>
    <cellStyle name="Normal 2 2 112" xfId="14585" xr:uid="{00000000-0005-0000-0000-0000990E0000}"/>
    <cellStyle name="Normal 2 2 113" xfId="14481" xr:uid="{00000000-0005-0000-0000-00009A0E0000}"/>
    <cellStyle name="Normal 2 2 114" xfId="14425" xr:uid="{00000000-0005-0000-0000-00009B0E0000}"/>
    <cellStyle name="Normal 2 2 115" xfId="14356" xr:uid="{00000000-0005-0000-0000-00009C0E0000}"/>
    <cellStyle name="Normal 2 2 116" xfId="14108" xr:uid="{00000000-0005-0000-0000-00009D0E0000}"/>
    <cellStyle name="Normal 2 2 117" xfId="13948" xr:uid="{00000000-0005-0000-0000-00009E0E0000}"/>
    <cellStyle name="Normal 2 2 118" xfId="13304" xr:uid="{00000000-0005-0000-0000-00009F0E0000}"/>
    <cellStyle name="Normal 2 2 119" xfId="14724" xr:uid="{00000000-0005-0000-0000-0000A00E0000}"/>
    <cellStyle name="Normal 2 2 12" xfId="20742" xr:uid="{00000000-0005-0000-0000-0000A10E0000}"/>
    <cellStyle name="Normal 2 2 120" xfId="12829" xr:uid="{00000000-0005-0000-0000-0000A20E0000}"/>
    <cellStyle name="Normal 2 2 121" xfId="12885" xr:uid="{00000000-0005-0000-0000-0000A30E0000}"/>
    <cellStyle name="Normal 2 2 122" xfId="12934" xr:uid="{00000000-0005-0000-0000-0000A40E0000}"/>
    <cellStyle name="Normal 2 2 123" xfId="14849" xr:uid="{00000000-0005-0000-0000-0000A50E0000}"/>
    <cellStyle name="Normal 2 2 124" xfId="14924" xr:uid="{00000000-0005-0000-0000-0000A60E0000}"/>
    <cellStyle name="Normal 2 2 125" xfId="12656" xr:uid="{00000000-0005-0000-0000-0000A70E0000}"/>
    <cellStyle name="Normal 2 2 126" xfId="4700" xr:uid="{00000000-0005-0000-0000-0000A80E0000}"/>
    <cellStyle name="Normal 2 2 127" xfId="5430" xr:uid="{00000000-0005-0000-0000-0000A90E0000}"/>
    <cellStyle name="Normal 2 2 128" xfId="5431" xr:uid="{00000000-0005-0000-0000-0000AA0E0000}"/>
    <cellStyle name="Normal 2 2 129" xfId="6524" xr:uid="{00000000-0005-0000-0000-0000AB0E0000}"/>
    <cellStyle name="Normal 2 2 13" xfId="20741" xr:uid="{00000000-0005-0000-0000-0000AC0E0000}"/>
    <cellStyle name="Normal 2 2 130" xfId="5929" xr:uid="{00000000-0005-0000-0000-0000AD0E0000}"/>
    <cellStyle name="Normal 2 2 131" xfId="5731" xr:uid="{00000000-0005-0000-0000-0000AE0E0000}"/>
    <cellStyle name="Normal 2 2 132" xfId="5955" xr:uid="{00000000-0005-0000-0000-0000AF0E0000}"/>
    <cellStyle name="Normal 2 2 133" xfId="6111" xr:uid="{00000000-0005-0000-0000-0000B00E0000}"/>
    <cellStyle name="Normal 2 2 134" xfId="7184" xr:uid="{00000000-0005-0000-0000-0000B10E0000}"/>
    <cellStyle name="Normal 2 2 135" xfId="7227" xr:uid="{00000000-0005-0000-0000-0000B20E0000}"/>
    <cellStyle name="Normal 2 2 136" xfId="6934" xr:uid="{00000000-0005-0000-0000-0000B30E0000}"/>
    <cellStyle name="Normal 2 2 137" xfId="6227" xr:uid="{00000000-0005-0000-0000-0000B40E0000}"/>
    <cellStyle name="Normal 2 2 138" xfId="5582" xr:uid="{00000000-0005-0000-0000-0000B50E0000}"/>
    <cellStyle name="Normal 2 2 139" xfId="6062" xr:uid="{00000000-0005-0000-0000-0000B60E0000}"/>
    <cellStyle name="Normal 2 2 14" xfId="20740" xr:uid="{00000000-0005-0000-0000-0000B70E0000}"/>
    <cellStyle name="Normal 2 2 140" xfId="5529" xr:uid="{00000000-0005-0000-0000-0000B80E0000}"/>
    <cellStyle name="Normal 2 2 141" xfId="7322" xr:uid="{00000000-0005-0000-0000-0000B90E0000}"/>
    <cellStyle name="Normal 2 2 142" xfId="5967" xr:uid="{00000000-0005-0000-0000-0000BA0E0000}"/>
    <cellStyle name="Normal 2 2 143" xfId="6869" xr:uid="{00000000-0005-0000-0000-0000BB0E0000}"/>
    <cellStyle name="Normal 2 2 144" xfId="6212" xr:uid="{00000000-0005-0000-0000-0000BC0E0000}"/>
    <cellStyle name="Normal 2 2 145" xfId="6217" xr:uid="{00000000-0005-0000-0000-0000BD0E0000}"/>
    <cellStyle name="Normal 2 2 146" xfId="6722" xr:uid="{00000000-0005-0000-0000-0000BE0E0000}"/>
    <cellStyle name="Normal 2 2 147" xfId="6921" xr:uid="{00000000-0005-0000-0000-0000BF0E0000}"/>
    <cellStyle name="Normal 2 2 148" xfId="5642" xr:uid="{00000000-0005-0000-0000-0000C00E0000}"/>
    <cellStyle name="Normal 2 2 149" xfId="7340" xr:uid="{00000000-0005-0000-0000-0000C10E0000}"/>
    <cellStyle name="Normal 2 2 15" xfId="20739" xr:uid="{00000000-0005-0000-0000-0000C20E0000}"/>
    <cellStyle name="Normal 2 2 150" xfId="7281" xr:uid="{00000000-0005-0000-0000-0000C30E0000}"/>
    <cellStyle name="Normal 2 2 151" xfId="7022" xr:uid="{00000000-0005-0000-0000-0000C40E0000}"/>
    <cellStyle name="Normal 2 2 152" xfId="7375" xr:uid="{00000000-0005-0000-0000-0000C50E0000}"/>
    <cellStyle name="Normal 2 2 153" xfId="7424" xr:uid="{00000000-0005-0000-0000-0000C60E0000}"/>
    <cellStyle name="Normal 2 2 154" xfId="4967" xr:uid="{00000000-0005-0000-0000-0000C70E0000}"/>
    <cellStyle name="Normal 2 2 155" xfId="5125" xr:uid="{00000000-0005-0000-0000-0000C80E0000}"/>
    <cellStyle name="Normal 2 2 156" xfId="7609" xr:uid="{00000000-0005-0000-0000-0000C90E0000}"/>
    <cellStyle name="Normal 2 2 157" xfId="5173" xr:uid="{00000000-0005-0000-0000-0000CA0E0000}"/>
    <cellStyle name="Normal 2 2 158" xfId="7630" xr:uid="{00000000-0005-0000-0000-0000CB0E0000}"/>
    <cellStyle name="Normal 2 2 159" xfId="8528" xr:uid="{00000000-0005-0000-0000-0000CC0E0000}"/>
    <cellStyle name="Normal 2 2 16" xfId="20738" xr:uid="{00000000-0005-0000-0000-0000CD0E0000}"/>
    <cellStyle name="Normal 2 2 160" xfId="8070" xr:uid="{00000000-0005-0000-0000-0000CE0E0000}"/>
    <cellStyle name="Normal 2 2 161" xfId="8403" xr:uid="{00000000-0005-0000-0000-0000CF0E0000}"/>
    <cellStyle name="Normal 2 2 162" xfId="8485" xr:uid="{00000000-0005-0000-0000-0000D00E0000}"/>
    <cellStyle name="Normal 2 2 163" xfId="8393" xr:uid="{00000000-0005-0000-0000-0000D10E0000}"/>
    <cellStyle name="Normal 2 2 164" xfId="8694" xr:uid="{00000000-0005-0000-0000-0000D20E0000}"/>
    <cellStyle name="Normal 2 2 165" xfId="8960" xr:uid="{00000000-0005-0000-0000-0000D30E0000}"/>
    <cellStyle name="Normal 2 2 166" xfId="8153" xr:uid="{00000000-0005-0000-0000-0000D40E0000}"/>
    <cellStyle name="Normal 2 2 167" xfId="7985" xr:uid="{00000000-0005-0000-0000-0000D50E0000}"/>
    <cellStyle name="Normal 2 2 168" xfId="7964" xr:uid="{00000000-0005-0000-0000-0000D60E0000}"/>
    <cellStyle name="Normal 2 2 169" xfId="9039" xr:uid="{00000000-0005-0000-0000-0000D70E0000}"/>
    <cellStyle name="Normal 2 2 17" xfId="20737" xr:uid="{00000000-0005-0000-0000-0000D80E0000}"/>
    <cellStyle name="Normal 2 2 170" xfId="9095" xr:uid="{00000000-0005-0000-0000-0000D90E0000}"/>
    <cellStyle name="Normal 2 2 171" xfId="9523" xr:uid="{00000000-0005-0000-0000-0000DA0E0000}"/>
    <cellStyle name="Normal 2 2 172" xfId="9454" xr:uid="{00000000-0005-0000-0000-0000DB0E0000}"/>
    <cellStyle name="Normal 2 2 173" xfId="9632" xr:uid="{00000000-0005-0000-0000-0000DC0E0000}"/>
    <cellStyle name="Normal 2 2 174" xfId="9678" xr:uid="{00000000-0005-0000-0000-0000DD0E0000}"/>
    <cellStyle name="Normal 2 2 175" xfId="9737" xr:uid="{00000000-0005-0000-0000-0000DE0E0000}"/>
    <cellStyle name="Normal 2 2 176" xfId="10320" xr:uid="{00000000-0005-0000-0000-0000DF0E0000}"/>
    <cellStyle name="Normal 2 2 177" xfId="10322" xr:uid="{00000000-0005-0000-0000-0000E00E0000}"/>
    <cellStyle name="Normal 2 2 178" xfId="10226" xr:uid="{00000000-0005-0000-0000-0000E10E0000}"/>
    <cellStyle name="Normal 2 2 179" xfId="10675" xr:uid="{00000000-0005-0000-0000-0000E20E0000}"/>
    <cellStyle name="Normal 2 2 18" xfId="20736" xr:uid="{00000000-0005-0000-0000-0000E30E0000}"/>
    <cellStyle name="Normal 2 2 180" xfId="10611" xr:uid="{00000000-0005-0000-0000-0000E40E0000}"/>
    <cellStyle name="Normal 2 2 181" xfId="9750" xr:uid="{00000000-0005-0000-0000-0000E50E0000}"/>
    <cellStyle name="Normal 2 2 182" xfId="10738" xr:uid="{00000000-0005-0000-0000-0000E60E0000}"/>
    <cellStyle name="Normal 2 2 183" xfId="10902" xr:uid="{00000000-0005-0000-0000-0000E70E0000}"/>
    <cellStyle name="Normal 2 2 184" xfId="11494" xr:uid="{00000000-0005-0000-0000-0000E80E0000}"/>
    <cellStyle name="Normal 2 2 185" xfId="11521" xr:uid="{00000000-0005-0000-0000-0000E90E0000}"/>
    <cellStyle name="Normal 2 2 186" xfId="11268" xr:uid="{00000000-0005-0000-0000-0000EA0E0000}"/>
    <cellStyle name="Normal 2 2 187" xfId="11147" xr:uid="{00000000-0005-0000-0000-0000EB0E0000}"/>
    <cellStyle name="Normal 2 2 188" xfId="11319" xr:uid="{00000000-0005-0000-0000-0000EC0E0000}"/>
    <cellStyle name="Normal 2 2 189" xfId="11634" xr:uid="{00000000-0005-0000-0000-0000ED0E0000}"/>
    <cellStyle name="Normal 2 2 19" xfId="20735" xr:uid="{00000000-0005-0000-0000-0000EE0E0000}"/>
    <cellStyle name="Normal 2 2 190" xfId="12016" xr:uid="{00000000-0005-0000-0000-0000EF0E0000}"/>
    <cellStyle name="Normal 2 2 191" xfId="11684" xr:uid="{00000000-0005-0000-0000-0000F00E0000}"/>
    <cellStyle name="Normal 2 2 192" xfId="11719" xr:uid="{00000000-0005-0000-0000-0000F10E0000}"/>
    <cellStyle name="Normal 2 2 193" xfId="12154" xr:uid="{00000000-0005-0000-0000-0000F20E0000}"/>
    <cellStyle name="Normal 2 2 194" xfId="3950" xr:uid="{00000000-0005-0000-0000-0000F30E0000}"/>
    <cellStyle name="Normal 2 2 195" xfId="3584" xr:uid="{00000000-0005-0000-0000-0000F40E0000}"/>
    <cellStyle name="Normal 2 2 196" xfId="3629" xr:uid="{00000000-0005-0000-0000-0000F50E0000}"/>
    <cellStyle name="Normal 2 2 197" xfId="2814" xr:uid="{00000000-0005-0000-0000-0000F60E0000}"/>
    <cellStyle name="Normal 2 2 198" xfId="2759" xr:uid="{00000000-0005-0000-0000-0000F70E0000}"/>
    <cellStyle name="Normal 2 2 199" xfId="1049" xr:uid="{00000000-0005-0000-0000-0000F80E0000}"/>
    <cellStyle name="Normal 2 2 2" xfId="21187" xr:uid="{00000000-0005-0000-0000-0000F90E0000}"/>
    <cellStyle name="Normal 2 2 2 10" xfId="20734" xr:uid="{00000000-0005-0000-0000-0000FA0E0000}"/>
    <cellStyle name="Normal 2 2 2 100" xfId="14853" xr:uid="{00000000-0005-0000-0000-0000FB0E0000}"/>
    <cellStyle name="Normal 2 2 2 101" xfId="12859" xr:uid="{00000000-0005-0000-0000-0000FC0E0000}"/>
    <cellStyle name="Normal 2 2 2 102" xfId="12804" xr:uid="{00000000-0005-0000-0000-0000FD0E0000}"/>
    <cellStyle name="Normal 2 2 2 103" xfId="12700" xr:uid="{00000000-0005-0000-0000-0000FE0E0000}"/>
    <cellStyle name="Normal 2 2 2 104" xfId="14792" xr:uid="{00000000-0005-0000-0000-0000FF0E0000}"/>
    <cellStyle name="Normal 2 2 2 105" xfId="14909" xr:uid="{00000000-0005-0000-0000-0000000F0000}"/>
    <cellStyle name="Normal 2 2 2 106" xfId="12640" xr:uid="{00000000-0005-0000-0000-0000010F0000}"/>
    <cellStyle name="Normal 2 2 2 107" xfId="4711" xr:uid="{00000000-0005-0000-0000-0000020F0000}"/>
    <cellStyle name="Normal 2 2 2 108" xfId="5419" xr:uid="{00000000-0005-0000-0000-0000030F0000}"/>
    <cellStyle name="Normal 2 2 2 109" xfId="5443" xr:uid="{00000000-0005-0000-0000-0000040F0000}"/>
    <cellStyle name="Normal 2 2 2 11" xfId="20733" xr:uid="{00000000-0005-0000-0000-0000050F0000}"/>
    <cellStyle name="Normal 2 2 2 110" xfId="6369" xr:uid="{00000000-0005-0000-0000-0000060F0000}"/>
    <cellStyle name="Normal 2 2 2 111" xfId="6275" xr:uid="{00000000-0005-0000-0000-0000070F0000}"/>
    <cellStyle name="Normal 2 2 2 112" xfId="5753" xr:uid="{00000000-0005-0000-0000-0000080F0000}"/>
    <cellStyle name="Normal 2 2 2 113" xfId="6905" xr:uid="{00000000-0005-0000-0000-0000090F0000}"/>
    <cellStyle name="Normal 2 2 2 114" xfId="6703" xr:uid="{00000000-0005-0000-0000-00000A0F0000}"/>
    <cellStyle name="Normal 2 2 2 115" xfId="7173" xr:uid="{00000000-0005-0000-0000-00000B0F0000}"/>
    <cellStyle name="Normal 2 2 2 116" xfId="7214" xr:uid="{00000000-0005-0000-0000-00000C0F0000}"/>
    <cellStyle name="Normal 2 2 2 117" xfId="6759" xr:uid="{00000000-0005-0000-0000-00000D0F0000}"/>
    <cellStyle name="Normal 2 2 2 118" xfId="6866" xr:uid="{00000000-0005-0000-0000-00000E0F0000}"/>
    <cellStyle name="Normal 2 2 2 119" xfId="5770" xr:uid="{00000000-0005-0000-0000-00000F0F0000}"/>
    <cellStyle name="Normal 2 2 2 12" xfId="20732" xr:uid="{00000000-0005-0000-0000-0000100F0000}"/>
    <cellStyle name="Normal 2 2 2 120" xfId="6550" xr:uid="{00000000-0005-0000-0000-0000110F0000}"/>
    <cellStyle name="Normal 2 2 2 121" xfId="5874" xr:uid="{00000000-0005-0000-0000-0000120F0000}"/>
    <cellStyle name="Normal 2 2 2 122" xfId="7309" xr:uid="{00000000-0005-0000-0000-0000130F0000}"/>
    <cellStyle name="Normal 2 2 2 123" xfId="7044" xr:uid="{00000000-0005-0000-0000-0000140F0000}"/>
    <cellStyle name="Normal 2 2 2 124" xfId="6884" xr:uid="{00000000-0005-0000-0000-0000150F0000}"/>
    <cellStyle name="Normal 2 2 2 125" xfId="6666" xr:uid="{00000000-0005-0000-0000-0000160F0000}"/>
    <cellStyle name="Normal 2 2 2 126" xfId="5598" xr:uid="{00000000-0005-0000-0000-0000170F0000}"/>
    <cellStyle name="Normal 2 2 2 127" xfId="6831" xr:uid="{00000000-0005-0000-0000-0000180F0000}"/>
    <cellStyle name="Normal 2 2 2 128" xfId="6852" xr:uid="{00000000-0005-0000-0000-0000190F0000}"/>
    <cellStyle name="Normal 2 2 2 129" xfId="7056" xr:uid="{00000000-0005-0000-0000-00001A0F0000}"/>
    <cellStyle name="Normal 2 2 2 13" xfId="20731" xr:uid="{00000000-0005-0000-0000-00001B0F0000}"/>
    <cellStyle name="Normal 2 2 2 130" xfId="6805" xr:uid="{00000000-0005-0000-0000-00001C0F0000}"/>
    <cellStyle name="Normal 2 2 2 131" xfId="6341" xr:uid="{00000000-0005-0000-0000-00001D0F0000}"/>
    <cellStyle name="Normal 2 2 2 132" xfId="6412" xr:uid="{00000000-0005-0000-0000-00001E0F0000}"/>
    <cellStyle name="Normal 2 2 2 133" xfId="7386" xr:uid="{00000000-0005-0000-0000-00001F0F0000}"/>
    <cellStyle name="Normal 2 2 2 134" xfId="7438" xr:uid="{00000000-0005-0000-0000-0000200F0000}"/>
    <cellStyle name="Normal 2 2 2 135" xfId="5045" xr:uid="{00000000-0005-0000-0000-0000210F0000}"/>
    <cellStyle name="Normal 2 2 2 136" xfId="7556" xr:uid="{00000000-0005-0000-0000-0000220F0000}"/>
    <cellStyle name="Normal 2 2 2 137" xfId="7599" xr:uid="{00000000-0005-0000-0000-0000230F0000}"/>
    <cellStyle name="Normal 2 2 2 138" xfId="5321" xr:uid="{00000000-0005-0000-0000-0000240F0000}"/>
    <cellStyle name="Normal 2 2 2 139" xfId="7643" xr:uid="{00000000-0005-0000-0000-0000250F0000}"/>
    <cellStyle name="Normal 2 2 2 14" xfId="20730" xr:uid="{00000000-0005-0000-0000-0000260F0000}"/>
    <cellStyle name="Normal 2 2 2 140" xfId="8380" xr:uid="{00000000-0005-0000-0000-0000270F0000}"/>
    <cellStyle name="Normal 2 2 2 141" xfId="8489" xr:uid="{00000000-0005-0000-0000-0000280F0000}"/>
    <cellStyle name="Normal 2 2 2 142" xfId="8561" xr:uid="{00000000-0005-0000-0000-0000290F0000}"/>
    <cellStyle name="Normal 2 2 2 143" xfId="8527" xr:uid="{00000000-0005-0000-0000-00002A0F0000}"/>
    <cellStyle name="Normal 2 2 2 144" xfId="8475" xr:uid="{00000000-0005-0000-0000-00002B0F0000}"/>
    <cellStyle name="Normal 2 2 2 145" xfId="7926" xr:uid="{00000000-0005-0000-0000-00002C0F0000}"/>
    <cellStyle name="Normal 2 2 2 146" xfId="8181" xr:uid="{00000000-0005-0000-0000-00002D0F0000}"/>
    <cellStyle name="Normal 2 2 2 147" xfId="8192" xr:uid="{00000000-0005-0000-0000-00002E0F0000}"/>
    <cellStyle name="Normal 2 2 2 148" xfId="8758" xr:uid="{00000000-0005-0000-0000-00002F0F0000}"/>
    <cellStyle name="Normal 2 2 2 149" xfId="8268" xr:uid="{00000000-0005-0000-0000-0000300F0000}"/>
    <cellStyle name="Normal 2 2 2 15" xfId="20729" xr:uid="{00000000-0005-0000-0000-0000310F0000}"/>
    <cellStyle name="Normal 2 2 2 150" xfId="9051" xr:uid="{00000000-0005-0000-0000-0000320F0000}"/>
    <cellStyle name="Normal 2 2 2 151" xfId="9083" xr:uid="{00000000-0005-0000-0000-0000330F0000}"/>
    <cellStyle name="Normal 2 2 2 152" xfId="9159" xr:uid="{00000000-0005-0000-0000-0000340F0000}"/>
    <cellStyle name="Normal 2 2 2 153" xfId="9460" xr:uid="{00000000-0005-0000-0000-0000350F0000}"/>
    <cellStyle name="Normal 2 2 2 154" xfId="9146" xr:uid="{00000000-0005-0000-0000-0000360F0000}"/>
    <cellStyle name="Normal 2 2 2 155" xfId="9691" xr:uid="{00000000-0005-0000-0000-0000370F0000}"/>
    <cellStyle name="Normal 2 2 2 156" xfId="9849" xr:uid="{00000000-0005-0000-0000-0000380F0000}"/>
    <cellStyle name="Normal 2 2 2 157" xfId="10174" xr:uid="{00000000-0005-0000-0000-0000390F0000}"/>
    <cellStyle name="Normal 2 2 2 158" xfId="9883" xr:uid="{00000000-0005-0000-0000-00003A0F0000}"/>
    <cellStyle name="Normal 2 2 2 159" xfId="10403" xr:uid="{00000000-0005-0000-0000-00003B0F0000}"/>
    <cellStyle name="Normal 2 2 2 16" xfId="20728" xr:uid="{00000000-0005-0000-0000-00003C0F0000}"/>
    <cellStyle name="Normal 2 2 2 160" xfId="9926" xr:uid="{00000000-0005-0000-0000-00003D0F0000}"/>
    <cellStyle name="Normal 2 2 2 161" xfId="10419" xr:uid="{00000000-0005-0000-0000-00003E0F0000}"/>
    <cellStyle name="Normal 2 2 2 162" xfId="10537" xr:uid="{00000000-0005-0000-0000-00003F0F0000}"/>
    <cellStyle name="Normal 2 2 2 163" xfId="10751" xr:uid="{00000000-0005-0000-0000-0000400F0000}"/>
    <cellStyle name="Normal 2 2 2 164" xfId="10895" xr:uid="{00000000-0005-0000-0000-0000410F0000}"/>
    <cellStyle name="Normal 2 2 2 165" xfId="11124" xr:uid="{00000000-0005-0000-0000-0000420F0000}"/>
    <cellStyle name="Normal 2 2 2 166" xfId="11195" xr:uid="{00000000-0005-0000-0000-0000430F0000}"/>
    <cellStyle name="Normal 2 2 2 167" xfId="11157" xr:uid="{00000000-0005-0000-0000-0000440F0000}"/>
    <cellStyle name="Normal 2 2 2 168" xfId="11070" xr:uid="{00000000-0005-0000-0000-0000450F0000}"/>
    <cellStyle name="Normal 2 2 2 169" xfId="11535" xr:uid="{00000000-0005-0000-0000-0000460F0000}"/>
    <cellStyle name="Normal 2 2 2 17" xfId="20727" xr:uid="{00000000-0005-0000-0000-0000470F0000}"/>
    <cellStyle name="Normal 2 2 2 170" xfId="11645" xr:uid="{00000000-0005-0000-0000-0000480F0000}"/>
    <cellStyle name="Normal 2 2 2 171" xfId="12014" xr:uid="{00000000-0005-0000-0000-0000490F0000}"/>
    <cellStyle name="Normal 2 2 2 172" xfId="11728" xr:uid="{00000000-0005-0000-0000-00004A0F0000}"/>
    <cellStyle name="Normal 2 2 2 173" xfId="11712" xr:uid="{00000000-0005-0000-0000-00004B0F0000}"/>
    <cellStyle name="Normal 2 2 2 174" xfId="12157" xr:uid="{00000000-0005-0000-0000-00004C0F0000}"/>
    <cellStyle name="Normal 2 2 2 175" xfId="3961" xr:uid="{00000000-0005-0000-0000-00004D0F0000}"/>
    <cellStyle name="Normal 2 2 2 176" xfId="3595" xr:uid="{00000000-0005-0000-0000-00004E0F0000}"/>
    <cellStyle name="Normal 2 2 2 177" xfId="3621" xr:uid="{00000000-0005-0000-0000-00004F0F0000}"/>
    <cellStyle name="Normal 2 2 2 178" xfId="2802" xr:uid="{00000000-0005-0000-0000-0000500F0000}"/>
    <cellStyle name="Normal 2 2 2 179" xfId="2588" xr:uid="{00000000-0005-0000-0000-0000510F0000}"/>
    <cellStyle name="Normal 2 2 2 18" xfId="20726" xr:uid="{00000000-0005-0000-0000-0000520F0000}"/>
    <cellStyle name="Normal 2 2 2 180" xfId="1256" xr:uid="{00000000-0005-0000-0000-0000530F0000}"/>
    <cellStyle name="Normal 2 2 2 181" xfId="1626" xr:uid="{00000000-0005-0000-0000-0000540F0000}"/>
    <cellStyle name="Normal 2 2 2 182" xfId="1349" xr:uid="{00000000-0005-0000-0000-0000550F0000}"/>
    <cellStyle name="Normal 2 2 2 183" xfId="1362" xr:uid="{00000000-0005-0000-0000-0000560F0000}"/>
    <cellStyle name="Normal 2 2 2 184" xfId="1762" xr:uid="{00000000-0005-0000-0000-0000570F0000}"/>
    <cellStyle name="Normal 2 2 2 185" xfId="202" xr:uid="{00000000-0005-0000-0000-0000580F0000}"/>
    <cellStyle name="Normal 2 2 2 186" xfId="21743" xr:uid="{00000000-0005-0000-0000-0000590F0000}"/>
    <cellStyle name="Normal 2 2 2 187" xfId="22075" xr:uid="{00000000-0005-0000-0000-00005A0F0000}"/>
    <cellStyle name="Normal 2 2 2 188" xfId="22435" xr:uid="{00000000-0005-0000-0000-00005B0F0000}"/>
    <cellStyle name="Normal 2 2 2 189" xfId="22608" xr:uid="{00000000-0005-0000-0000-00005C0F0000}"/>
    <cellStyle name="Normal 2 2 2 19" xfId="20725" xr:uid="{00000000-0005-0000-0000-00005D0F0000}"/>
    <cellStyle name="Normal 2 2 2 2" xfId="21142" xr:uid="{00000000-0005-0000-0000-00005E0F0000}"/>
    <cellStyle name="Normal 2 2 2 20" xfId="20724" xr:uid="{00000000-0005-0000-0000-00005F0F0000}"/>
    <cellStyle name="Normal 2 2 2 21" xfId="20723" xr:uid="{00000000-0005-0000-0000-0000600F0000}"/>
    <cellStyle name="Normal 2 2 2 22" xfId="20722" xr:uid="{00000000-0005-0000-0000-0000610F0000}"/>
    <cellStyle name="Normal 2 2 2 23" xfId="20721" xr:uid="{00000000-0005-0000-0000-0000620F0000}"/>
    <cellStyle name="Normal 2 2 2 24" xfId="20720" xr:uid="{00000000-0005-0000-0000-0000630F0000}"/>
    <cellStyle name="Normal 2 2 2 25" xfId="20719" xr:uid="{00000000-0005-0000-0000-0000640F0000}"/>
    <cellStyle name="Normal 2 2 2 26" xfId="20718" xr:uid="{00000000-0005-0000-0000-0000650F0000}"/>
    <cellStyle name="Normal 2 2 2 27" xfId="20717" xr:uid="{00000000-0005-0000-0000-0000660F0000}"/>
    <cellStyle name="Normal 2 2 2 28" xfId="18274" xr:uid="{00000000-0005-0000-0000-0000670F0000}"/>
    <cellStyle name="Normal 2 2 2 29" xfId="18232" xr:uid="{00000000-0005-0000-0000-0000680F0000}"/>
    <cellStyle name="Normal 2 2 2 3" xfId="21097" xr:uid="{00000000-0005-0000-0000-0000690F0000}"/>
    <cellStyle name="Normal 2 2 2 30" xfId="18100" xr:uid="{00000000-0005-0000-0000-00006A0F0000}"/>
    <cellStyle name="Normal 2 2 2 31" xfId="17945" xr:uid="{00000000-0005-0000-0000-00006B0F0000}"/>
    <cellStyle name="Normal 2 2 2 32" xfId="18008" xr:uid="{00000000-0005-0000-0000-00006C0F0000}"/>
    <cellStyle name="Normal 2 2 2 33" xfId="17658" xr:uid="{00000000-0005-0000-0000-00006D0F0000}"/>
    <cellStyle name="Normal 2 2 2 34" xfId="17686" xr:uid="{00000000-0005-0000-0000-00006E0F0000}"/>
    <cellStyle name="Normal 2 2 2 35" xfId="18023" xr:uid="{00000000-0005-0000-0000-00006F0F0000}"/>
    <cellStyle name="Normal 2 2 2 36" xfId="18203" xr:uid="{00000000-0005-0000-0000-0000700F0000}"/>
    <cellStyle name="Normal 2 2 2 37" xfId="18059" xr:uid="{00000000-0005-0000-0000-0000710F0000}"/>
    <cellStyle name="Normal 2 2 2 38" xfId="17555" xr:uid="{00000000-0005-0000-0000-0000720F0000}"/>
    <cellStyle name="Normal 2 2 2 39" xfId="17515" xr:uid="{00000000-0005-0000-0000-0000730F0000}"/>
    <cellStyle name="Normal 2 2 2 4" xfId="21066" xr:uid="{00000000-0005-0000-0000-0000740F0000}"/>
    <cellStyle name="Normal 2 2 2 40" xfId="17454" xr:uid="{00000000-0005-0000-0000-0000750F0000}"/>
    <cellStyle name="Normal 2 2 2 41" xfId="17335" xr:uid="{00000000-0005-0000-0000-0000760F0000}"/>
    <cellStyle name="Normal 2 2 2 42" xfId="16928" xr:uid="{00000000-0005-0000-0000-0000770F0000}"/>
    <cellStyle name="Normal 2 2 2 43" xfId="17349" xr:uid="{00000000-0005-0000-0000-0000780F0000}"/>
    <cellStyle name="Normal 2 2 2 44" xfId="16916" xr:uid="{00000000-0005-0000-0000-0000790F0000}"/>
    <cellStyle name="Normal 2 2 2 45" xfId="17357" xr:uid="{00000000-0005-0000-0000-00007A0F0000}"/>
    <cellStyle name="Normal 2 2 2 46" xfId="16896" xr:uid="{00000000-0005-0000-0000-00007B0F0000}"/>
    <cellStyle name="Normal 2 2 2 47" xfId="17370" xr:uid="{00000000-0005-0000-0000-00007C0F0000}"/>
    <cellStyle name="Normal 2 2 2 48" xfId="16884" xr:uid="{00000000-0005-0000-0000-00007D0F0000}"/>
    <cellStyle name="Normal 2 2 2 49" xfId="17387" xr:uid="{00000000-0005-0000-0000-00007E0F0000}"/>
    <cellStyle name="Normal 2 2 2 5" xfId="20716" xr:uid="{00000000-0005-0000-0000-00007F0F0000}"/>
    <cellStyle name="Normal 2 2 2 50" xfId="16869" xr:uid="{00000000-0005-0000-0000-0000800F0000}"/>
    <cellStyle name="Normal 2 2 2 51" xfId="17403" xr:uid="{00000000-0005-0000-0000-0000810F0000}"/>
    <cellStyle name="Normal 2 2 2 52" xfId="16840" xr:uid="{00000000-0005-0000-0000-0000820F0000}"/>
    <cellStyle name="Normal 2 2 2 53" xfId="17376" xr:uid="{00000000-0005-0000-0000-0000830F0000}"/>
    <cellStyle name="Normal 2 2 2 54" xfId="16737" xr:uid="{00000000-0005-0000-0000-0000840F0000}"/>
    <cellStyle name="Normal 2 2 2 55" xfId="16672" xr:uid="{00000000-0005-0000-0000-0000850F0000}"/>
    <cellStyle name="Normal 2 2 2 56" xfId="16633" xr:uid="{00000000-0005-0000-0000-0000860F0000}"/>
    <cellStyle name="Normal 2 2 2 57" xfId="16599" xr:uid="{00000000-0005-0000-0000-0000870F0000}"/>
    <cellStyle name="Normal 2 2 2 58" xfId="16568" xr:uid="{00000000-0005-0000-0000-0000880F0000}"/>
    <cellStyle name="Normal 2 2 2 59" xfId="16535" xr:uid="{00000000-0005-0000-0000-0000890F0000}"/>
    <cellStyle name="Normal 2 2 2 6" xfId="20715" xr:uid="{00000000-0005-0000-0000-00008A0F0000}"/>
    <cellStyle name="Normal 2 2 2 60" xfId="16507" xr:uid="{00000000-0005-0000-0000-00008B0F0000}"/>
    <cellStyle name="Normal 2 2 2 61" xfId="16476" xr:uid="{00000000-0005-0000-0000-00008C0F0000}"/>
    <cellStyle name="Normal 2 2 2 62" xfId="16485" xr:uid="{00000000-0005-0000-0000-00008D0F0000}"/>
    <cellStyle name="Normal 2 2 2 63" xfId="16418" xr:uid="{00000000-0005-0000-0000-00008E0F0000}"/>
    <cellStyle name="Normal 2 2 2 64" xfId="16372" xr:uid="{00000000-0005-0000-0000-00008F0F0000}"/>
    <cellStyle name="Normal 2 2 2 65" xfId="16338" xr:uid="{00000000-0005-0000-0000-0000900F0000}"/>
    <cellStyle name="Normal 2 2 2 66" xfId="16286" xr:uid="{00000000-0005-0000-0000-0000910F0000}"/>
    <cellStyle name="Normal 2 2 2 67" xfId="16229" xr:uid="{00000000-0005-0000-0000-0000920F0000}"/>
    <cellStyle name="Normal 2 2 2 68" xfId="16170" xr:uid="{00000000-0005-0000-0000-0000930F0000}"/>
    <cellStyle name="Normal 2 2 2 69" xfId="15993" xr:uid="{00000000-0005-0000-0000-0000940F0000}"/>
    <cellStyle name="Normal 2 2 2 7" xfId="20714" xr:uid="{00000000-0005-0000-0000-0000950F0000}"/>
    <cellStyle name="Normal 2 2 2 70" xfId="16183" xr:uid="{00000000-0005-0000-0000-0000960F0000}"/>
    <cellStyle name="Normal 2 2 2 71" xfId="15984" xr:uid="{00000000-0005-0000-0000-0000970F0000}"/>
    <cellStyle name="Normal 2 2 2 72" xfId="16190" xr:uid="{00000000-0005-0000-0000-0000980F0000}"/>
    <cellStyle name="Normal 2 2 2 73" xfId="15976" xr:uid="{00000000-0005-0000-0000-0000990F0000}"/>
    <cellStyle name="Normal 2 2 2 74" xfId="15902" xr:uid="{00000000-0005-0000-0000-00009A0F0000}"/>
    <cellStyle name="Normal 2 2 2 75" xfId="15837" xr:uid="{00000000-0005-0000-0000-00009B0F0000}"/>
    <cellStyle name="Normal 2 2 2 76" xfId="15806" xr:uid="{00000000-0005-0000-0000-00009C0F0000}"/>
    <cellStyle name="Normal 2 2 2 77" xfId="15781" xr:uid="{00000000-0005-0000-0000-00009D0F0000}"/>
    <cellStyle name="Normal 2 2 2 78" xfId="15745" xr:uid="{00000000-0005-0000-0000-00009E0F0000}"/>
    <cellStyle name="Normal 2 2 2 79" xfId="15675" xr:uid="{00000000-0005-0000-0000-00009F0F0000}"/>
    <cellStyle name="Normal 2 2 2 8" xfId="20713" xr:uid="{00000000-0005-0000-0000-0000A00F0000}"/>
    <cellStyle name="Normal 2 2 2 80" xfId="15648" xr:uid="{00000000-0005-0000-0000-0000A10F0000}"/>
    <cellStyle name="Normal 2 2 2 81" xfId="15611" xr:uid="{00000000-0005-0000-0000-0000A20F0000}"/>
    <cellStyle name="Normal 2 2 2 82" xfId="15562" xr:uid="{00000000-0005-0000-0000-0000A30F0000}"/>
    <cellStyle name="Normal 2 2 2 83" xfId="15525" xr:uid="{00000000-0005-0000-0000-0000A40F0000}"/>
    <cellStyle name="Normal 2 2 2 84" xfId="15494" xr:uid="{00000000-0005-0000-0000-0000A50F0000}"/>
    <cellStyle name="Normal 2 2 2 85" xfId="15380" xr:uid="{00000000-0005-0000-0000-0000A60F0000}"/>
    <cellStyle name="Normal 2 2 2 86" xfId="15318" xr:uid="{00000000-0005-0000-0000-0000A70F0000}"/>
    <cellStyle name="Normal 2 2 2 87" xfId="15349" xr:uid="{00000000-0005-0000-0000-0000A80F0000}"/>
    <cellStyle name="Normal 2 2 2 88" xfId="15413" xr:uid="{00000000-0005-0000-0000-0000A90F0000}"/>
    <cellStyle name="Normal 2 2 2 89" xfId="15425" xr:uid="{00000000-0005-0000-0000-0000AA0F0000}"/>
    <cellStyle name="Normal 2 2 2 9" xfId="20712" xr:uid="{00000000-0005-0000-0000-0000AB0F0000}"/>
    <cellStyle name="Normal 2 2 2 90" xfId="15129" xr:uid="{00000000-0005-0000-0000-0000AC0F0000}"/>
    <cellStyle name="Normal 2 2 2 91" xfId="15031" xr:uid="{00000000-0005-0000-0000-0000AD0F0000}"/>
    <cellStyle name="Normal 2 2 2 92" xfId="14997" xr:uid="{00000000-0005-0000-0000-0000AE0F0000}"/>
    <cellStyle name="Normal 2 2 2 93" xfId="14559" xr:uid="{00000000-0005-0000-0000-0000AF0F0000}"/>
    <cellStyle name="Normal 2 2 2 94" xfId="14470" xr:uid="{00000000-0005-0000-0000-0000B00F0000}"/>
    <cellStyle name="Normal 2 2 2 95" xfId="14337" xr:uid="{00000000-0005-0000-0000-0000B10F0000}"/>
    <cellStyle name="Normal 2 2 2 96" xfId="14072" xr:uid="{00000000-0005-0000-0000-0000B20F0000}"/>
    <cellStyle name="Normal 2 2 2 97" xfId="14062" xr:uid="{00000000-0005-0000-0000-0000B30F0000}"/>
    <cellStyle name="Normal 2 2 2 98" xfId="13947" xr:uid="{00000000-0005-0000-0000-0000B40F0000}"/>
    <cellStyle name="Normal 2 2 2 99" xfId="13305" xr:uid="{00000000-0005-0000-0000-0000B50F0000}"/>
    <cellStyle name="Normal 2 2 20" xfId="20711" xr:uid="{00000000-0005-0000-0000-0000B60F0000}"/>
    <cellStyle name="Normal 2 2 200" xfId="2221" xr:uid="{00000000-0005-0000-0000-0000B70F0000}"/>
    <cellStyle name="Normal 2 2 201" xfId="1769" xr:uid="{00000000-0005-0000-0000-0000B80F0000}"/>
    <cellStyle name="Normal 2 2 202" xfId="1588" xr:uid="{00000000-0005-0000-0000-0000B90F0000}"/>
    <cellStyle name="Normal 2 2 203" xfId="1522" xr:uid="{00000000-0005-0000-0000-0000BA0F0000}"/>
    <cellStyle name="Normal 2 2 204" xfId="191" xr:uid="{00000000-0005-0000-0000-0000BB0F0000}"/>
    <cellStyle name="Normal 2 2 205" xfId="21754" xr:uid="{00000000-0005-0000-0000-0000BC0F0000}"/>
    <cellStyle name="Normal 2 2 206" xfId="22086" xr:uid="{00000000-0005-0000-0000-0000BD0F0000}"/>
    <cellStyle name="Normal 2 2 207" xfId="22446" xr:uid="{00000000-0005-0000-0000-0000BE0F0000}"/>
    <cellStyle name="Normal 2 2 208" xfId="22597" xr:uid="{00000000-0005-0000-0000-0000BF0F0000}"/>
    <cellStyle name="Normal 2 2 21" xfId="20710" xr:uid="{00000000-0005-0000-0000-0000C00F0000}"/>
    <cellStyle name="Normal 2 2 22" xfId="20709" xr:uid="{00000000-0005-0000-0000-0000C10F0000}"/>
    <cellStyle name="Normal 2 2 23" xfId="20708" xr:uid="{00000000-0005-0000-0000-0000C20F0000}"/>
    <cellStyle name="Normal 2 2 24" xfId="20707" xr:uid="{00000000-0005-0000-0000-0000C30F0000}"/>
    <cellStyle name="Normal 2 2 25" xfId="20706" xr:uid="{00000000-0005-0000-0000-0000C40F0000}"/>
    <cellStyle name="Normal 2 2 26" xfId="20705" xr:uid="{00000000-0005-0000-0000-0000C50F0000}"/>
    <cellStyle name="Normal 2 2 26 10" xfId="3939" xr:uid="{00000000-0005-0000-0000-0000C60F0000}"/>
    <cellStyle name="Normal 2 2 26 10 10" xfId="21497" xr:uid="{00000000-0005-0000-0000-0000C70F0000}"/>
    <cellStyle name="Normal 2 2 26 10 11" xfId="21829" xr:uid="{00000000-0005-0000-0000-0000C80F0000}"/>
    <cellStyle name="Normal 2 2 26 10 12" xfId="22189" xr:uid="{00000000-0005-0000-0000-0000C90F0000}"/>
    <cellStyle name="Normal 2 2 26 10 13" xfId="22854" xr:uid="{00000000-0005-0000-0000-0000CA0F0000}"/>
    <cellStyle name="Normal 2 2 26 10 2" xfId="739" xr:uid="{00000000-0005-0000-0000-0000CB0F0000}"/>
    <cellStyle name="Normal 2 2 26 10 3" xfId="2271" xr:uid="{00000000-0005-0000-0000-0000CC0F0000}"/>
    <cellStyle name="Normal 2 2 26 10 4" xfId="2446" xr:uid="{00000000-0005-0000-0000-0000CD0F0000}"/>
    <cellStyle name="Normal 2 2 26 10 5" xfId="2403" xr:uid="{00000000-0005-0000-0000-0000CE0F0000}"/>
    <cellStyle name="Normal 2 2 26 10 6" xfId="1951" xr:uid="{00000000-0005-0000-0000-0000CF0F0000}"/>
    <cellStyle name="Normal 2 2 26 10 7" xfId="1104" xr:uid="{00000000-0005-0000-0000-0000D00F0000}"/>
    <cellStyle name="Normal 2 2 26 10 8" xfId="2106" xr:uid="{00000000-0005-0000-0000-0000D10F0000}"/>
    <cellStyle name="Normal 2 2 26 10 9" xfId="448" xr:uid="{00000000-0005-0000-0000-0000D20F0000}"/>
    <cellStyle name="Normal 2 2 26 2" xfId="12035" xr:uid="{00000000-0005-0000-0000-0000D30F0000}"/>
    <cellStyle name="Normal 2 2 26 2 10" xfId="520" xr:uid="{00000000-0005-0000-0000-0000D40F0000}"/>
    <cellStyle name="Normal 2 2 26 2 11" xfId="631" xr:uid="{00000000-0005-0000-0000-0000D50F0000}"/>
    <cellStyle name="Normal 2 2 26 2 12" xfId="301" xr:uid="{00000000-0005-0000-0000-0000D60F0000}"/>
    <cellStyle name="Normal 2 2 26 2 13" xfId="21644" xr:uid="{00000000-0005-0000-0000-0000D70F0000}"/>
    <cellStyle name="Normal 2 2 26 2 14" xfId="21976" xr:uid="{00000000-0005-0000-0000-0000D80F0000}"/>
    <cellStyle name="Normal 2 2 26 2 15" xfId="22336" xr:uid="{00000000-0005-0000-0000-0000D90F0000}"/>
    <cellStyle name="Normal 2 2 26 2 16" xfId="22707" xr:uid="{00000000-0005-0000-0000-0000DA0F0000}"/>
    <cellStyle name="Normal 2 2 26 2 2" xfId="4748" xr:uid="{00000000-0005-0000-0000-0000DB0F0000}"/>
    <cellStyle name="Normal 2 2 26 2 3" xfId="3995" xr:uid="{00000000-0005-0000-0000-0000DC0F0000}"/>
    <cellStyle name="Normal 2 2 26 2 4" xfId="3634" xr:uid="{00000000-0005-0000-0000-0000DD0F0000}"/>
    <cellStyle name="Normal 2 2 26 2 5" xfId="1739" xr:uid="{00000000-0005-0000-0000-0000DE0F0000}"/>
    <cellStyle name="Normal 2 2 26 2 6" xfId="816" xr:uid="{00000000-0005-0000-0000-0000DF0F0000}"/>
    <cellStyle name="Normal 2 2 26 2 7" xfId="2290" xr:uid="{00000000-0005-0000-0000-0000E00F0000}"/>
    <cellStyle name="Normal 2 2 26 2 8" xfId="543" xr:uid="{00000000-0005-0000-0000-0000E10F0000}"/>
    <cellStyle name="Normal 2 2 26 2 9" xfId="525" xr:uid="{00000000-0005-0000-0000-0000E20F0000}"/>
    <cellStyle name="Normal 2 2 26 3" xfId="12307" xr:uid="{00000000-0005-0000-0000-0000E30F0000}"/>
    <cellStyle name="Normal 2 2 26 4" xfId="12509" xr:uid="{00000000-0005-0000-0000-0000E40F0000}"/>
    <cellStyle name="Normal 2 2 26 5" xfId="12520" xr:uid="{00000000-0005-0000-0000-0000E50F0000}"/>
    <cellStyle name="Normal 2 2 26 6" xfId="4677" xr:uid="{00000000-0005-0000-0000-0000E60F0000}"/>
    <cellStyle name="Normal 2 2 26 7" xfId="4518" xr:uid="{00000000-0005-0000-0000-0000E70F0000}"/>
    <cellStyle name="Normal 2 2 26 8" xfId="4408" xr:uid="{00000000-0005-0000-0000-0000E80F0000}"/>
    <cellStyle name="Normal 2 2 26 9" xfId="4879" xr:uid="{00000000-0005-0000-0000-0000E90F0000}"/>
    <cellStyle name="Normal 2 2 26 9 10" xfId="393" xr:uid="{00000000-0005-0000-0000-0000EA0F0000}"/>
    <cellStyle name="Normal 2 2 26 9 11" xfId="21552" xr:uid="{00000000-0005-0000-0000-0000EB0F0000}"/>
    <cellStyle name="Normal 2 2 26 9 12" xfId="21884" xr:uid="{00000000-0005-0000-0000-0000EC0F0000}"/>
    <cellStyle name="Normal 2 2 26 9 13" xfId="22244" xr:uid="{00000000-0005-0000-0000-0000ED0F0000}"/>
    <cellStyle name="Normal 2 2 26 9 14" xfId="22799" xr:uid="{00000000-0005-0000-0000-0000EE0F0000}"/>
    <cellStyle name="Normal 2 2 26 9 2" xfId="3575" xr:uid="{00000000-0005-0000-0000-0000EF0F0000}"/>
    <cellStyle name="Normal 2 2 26 9 3" xfId="885" xr:uid="{00000000-0005-0000-0000-0000F00F0000}"/>
    <cellStyle name="Normal 2 2 26 9 4" xfId="1002" xr:uid="{00000000-0005-0000-0000-0000F10F0000}"/>
    <cellStyle name="Normal 2 2 26 9 5" xfId="889" xr:uid="{00000000-0005-0000-0000-0000F20F0000}"/>
    <cellStyle name="Normal 2 2 26 9 6" xfId="1253" xr:uid="{00000000-0005-0000-0000-0000F30F0000}"/>
    <cellStyle name="Normal 2 2 26 9 7" xfId="2094" xr:uid="{00000000-0005-0000-0000-0000F40F0000}"/>
    <cellStyle name="Normal 2 2 26 9 8" xfId="2772" xr:uid="{00000000-0005-0000-0000-0000F50F0000}"/>
    <cellStyle name="Normal 2 2 26 9 9" xfId="1900" xr:uid="{00000000-0005-0000-0000-0000F60F0000}"/>
    <cellStyle name="Normal 2 2 27" xfId="20704" xr:uid="{00000000-0005-0000-0000-0000F70F0000}"/>
    <cellStyle name="Normal 2 2 28" xfId="20703" xr:uid="{00000000-0005-0000-0000-0000F80F0000}"/>
    <cellStyle name="Normal 2 2 29" xfId="20702" xr:uid="{00000000-0005-0000-0000-0000F90F0000}"/>
    <cellStyle name="Normal 2 2 29 10" xfId="19096" xr:uid="{00000000-0005-0000-0000-0000FA0F0000}"/>
    <cellStyle name="Normal 2 2 29 11" xfId="19095" xr:uid="{00000000-0005-0000-0000-0000FB0F0000}"/>
    <cellStyle name="Normal 2 2 29 12" xfId="18934" xr:uid="{00000000-0005-0000-0000-0000FC0F0000}"/>
    <cellStyle name="Normal 2 2 29 12 2" xfId="13944" xr:uid="{00000000-0005-0000-0000-0000FD0F0000}"/>
    <cellStyle name="Normal 2 2 29 12 2 10" xfId="8967" xr:uid="{00000000-0005-0000-0000-0000FE0F0000}"/>
    <cellStyle name="Normal 2 2 29 12 2 11" xfId="8973" xr:uid="{00000000-0005-0000-0000-0000FF0F0000}"/>
    <cellStyle name="Normal 2 2 29 12 2 12" xfId="8490" xr:uid="{00000000-0005-0000-0000-000000100000}"/>
    <cellStyle name="Normal 2 2 29 12 2 13" xfId="7759" xr:uid="{00000000-0005-0000-0000-000001100000}"/>
    <cellStyle name="Normal 2 2 29 12 2 14" xfId="8224" xr:uid="{00000000-0005-0000-0000-000002100000}"/>
    <cellStyle name="Normal 2 2 29 12 2 15" xfId="7780" xr:uid="{00000000-0005-0000-0000-000003100000}"/>
    <cellStyle name="Normal 2 2 29 12 2 16" xfId="9476" xr:uid="{00000000-0005-0000-0000-000004100000}"/>
    <cellStyle name="Normal 2 2 29 12 2 17" xfId="9566" xr:uid="{00000000-0005-0000-0000-000005100000}"/>
    <cellStyle name="Normal 2 2 29 12 2 18" xfId="9628" xr:uid="{00000000-0005-0000-0000-000006100000}"/>
    <cellStyle name="Normal 2 2 29 12 2 19" xfId="9373" xr:uid="{00000000-0005-0000-0000-000007100000}"/>
    <cellStyle name="Normal 2 2 29 12 2 2" xfId="12828" xr:uid="{00000000-0005-0000-0000-000008100000}"/>
    <cellStyle name="Normal 2 2 29 12 2 20" xfId="9636" xr:uid="{00000000-0005-0000-0000-000009100000}"/>
    <cellStyle name="Normal 2 2 29 12 2 21" xfId="10236" xr:uid="{00000000-0005-0000-0000-00000A100000}"/>
    <cellStyle name="Normal 2 2 29 12 2 22" xfId="10417" xr:uid="{00000000-0005-0000-0000-00000B100000}"/>
    <cellStyle name="Normal 2 2 29 12 2 23" xfId="10100" xr:uid="{00000000-0005-0000-0000-00000C100000}"/>
    <cellStyle name="Normal 2 2 29 12 2 24" xfId="9747" xr:uid="{00000000-0005-0000-0000-00000D100000}"/>
    <cellStyle name="Normal 2 2 29 12 2 25" xfId="10722" xr:uid="{00000000-0005-0000-0000-00000E100000}"/>
    <cellStyle name="Normal 2 2 29 12 2 26" xfId="10258" xr:uid="{00000000-0005-0000-0000-00000F100000}"/>
    <cellStyle name="Normal 2 2 29 12 2 27" xfId="10735" xr:uid="{00000000-0005-0000-0000-000010100000}"/>
    <cellStyle name="Normal 2 2 29 12 2 28" xfId="10312" xr:uid="{00000000-0005-0000-0000-000011100000}"/>
    <cellStyle name="Normal 2 2 29 12 2 29" xfId="11266" xr:uid="{00000000-0005-0000-0000-000012100000}"/>
    <cellStyle name="Normal 2 2 29 12 2 3" xfId="12554" xr:uid="{00000000-0005-0000-0000-000013100000}"/>
    <cellStyle name="Normal 2 2 29 12 2 30" xfId="10830" xr:uid="{00000000-0005-0000-0000-000014100000}"/>
    <cellStyle name="Normal 2 2 29 12 2 31" xfId="11421" xr:uid="{00000000-0005-0000-0000-000015100000}"/>
    <cellStyle name="Normal 2 2 29 12 2 32" xfId="11013" xr:uid="{00000000-0005-0000-0000-000016100000}"/>
    <cellStyle name="Normal 2 2 29 12 2 33" xfId="11298" xr:uid="{00000000-0005-0000-0000-000017100000}"/>
    <cellStyle name="Normal 2 2 29 12 2 34" xfId="11162" xr:uid="{00000000-0005-0000-0000-000018100000}"/>
    <cellStyle name="Normal 2 2 29 12 2 35" xfId="11180" xr:uid="{00000000-0005-0000-0000-000019100000}"/>
    <cellStyle name="Normal 2 2 29 12 2 36" xfId="11879" xr:uid="{00000000-0005-0000-0000-00001A100000}"/>
    <cellStyle name="Normal 2 2 29 12 2 37" xfId="12108" xr:uid="{00000000-0005-0000-0000-00001B100000}"/>
    <cellStyle name="Normal 2 2 29 12 2 38" xfId="11854" xr:uid="{00000000-0005-0000-0000-00001C100000}"/>
    <cellStyle name="Normal 2 2 29 12 2 39" xfId="11868" xr:uid="{00000000-0005-0000-0000-00001D100000}"/>
    <cellStyle name="Normal 2 2 29 12 2 4" xfId="12589" xr:uid="{00000000-0005-0000-0000-00001E100000}"/>
    <cellStyle name="Normal 2 2 29 12 2 5" xfId="8764" xr:uid="{00000000-0005-0000-0000-00001F100000}"/>
    <cellStyle name="Normal 2 2 29 12 2 6" xfId="8595" xr:uid="{00000000-0005-0000-0000-000020100000}"/>
    <cellStyle name="Normal 2 2 29 12 2 7" xfId="8043" xr:uid="{00000000-0005-0000-0000-000021100000}"/>
    <cellStyle name="Normal 2 2 29 12 2 8" xfId="8184" xr:uid="{00000000-0005-0000-0000-000022100000}"/>
    <cellStyle name="Normal 2 2 29 12 2 9" xfId="8756" xr:uid="{00000000-0005-0000-0000-000023100000}"/>
    <cellStyle name="Normal 2 2 29 13" xfId="19099" xr:uid="{00000000-0005-0000-0000-000024100000}"/>
    <cellStyle name="Normal 2 2 29 14" xfId="18911" xr:uid="{00000000-0005-0000-0000-000025100000}"/>
    <cellStyle name="Normal 2 2 29 15" xfId="18865" xr:uid="{00000000-0005-0000-0000-000026100000}"/>
    <cellStyle name="Normal 2 2 29 16" xfId="18909" xr:uid="{00000000-0005-0000-0000-000027100000}"/>
    <cellStyle name="Normal 2 2 29 17" xfId="18868" xr:uid="{00000000-0005-0000-0000-000028100000}"/>
    <cellStyle name="Normal 2 2 29 18" xfId="18906" xr:uid="{00000000-0005-0000-0000-000029100000}"/>
    <cellStyle name="Normal 2 2 29 19" xfId="18693" xr:uid="{00000000-0005-0000-0000-00002A100000}"/>
    <cellStyle name="Normal 2 2 29 19 10" xfId="15201" xr:uid="{00000000-0005-0000-0000-00002B100000}"/>
    <cellStyle name="Normal 2 2 29 19 100" xfId="1259" xr:uid="{00000000-0005-0000-0000-00002C100000}"/>
    <cellStyle name="Normal 2 2 29 19 101" xfId="1275" xr:uid="{00000000-0005-0000-0000-00002D100000}"/>
    <cellStyle name="Normal 2 2 29 19 102" xfId="855" xr:uid="{00000000-0005-0000-0000-00002E100000}"/>
    <cellStyle name="Normal 2 2 29 19 103" xfId="540" xr:uid="{00000000-0005-0000-0000-00002F100000}"/>
    <cellStyle name="Normal 2 2 29 19 104" xfId="234" xr:uid="{00000000-0005-0000-0000-000030100000}"/>
    <cellStyle name="Normal 2 2 29 19 105" xfId="21711" xr:uid="{00000000-0005-0000-0000-000031100000}"/>
    <cellStyle name="Normal 2 2 29 19 106" xfId="22043" xr:uid="{00000000-0005-0000-0000-000032100000}"/>
    <cellStyle name="Normal 2 2 29 19 107" xfId="22403" xr:uid="{00000000-0005-0000-0000-000033100000}"/>
    <cellStyle name="Normal 2 2 29 19 108" xfId="22640" xr:uid="{00000000-0005-0000-0000-000034100000}"/>
    <cellStyle name="Normal 2 2 29 19 11" xfId="15079" xr:uid="{00000000-0005-0000-0000-000035100000}"/>
    <cellStyle name="Normal 2 2 29 19 12" xfId="15073" xr:uid="{00000000-0005-0000-0000-000036100000}"/>
    <cellStyle name="Normal 2 2 29 19 13" xfId="14905" xr:uid="{00000000-0005-0000-0000-000037100000}"/>
    <cellStyle name="Normal 2 2 29 19 14" xfId="14485" xr:uid="{00000000-0005-0000-0000-000038100000}"/>
    <cellStyle name="Normal 2 2 29 19 15" xfId="14299" xr:uid="{00000000-0005-0000-0000-000039100000}"/>
    <cellStyle name="Normal 2 2 29 19 16" xfId="14074" xr:uid="{00000000-0005-0000-0000-00003A100000}"/>
    <cellStyle name="Normal 2 2 29 19 17" xfId="14064" xr:uid="{00000000-0005-0000-0000-00003B100000}"/>
    <cellStyle name="Normal 2 2 29 19 18" xfId="14057" xr:uid="{00000000-0005-0000-0000-00003C100000}"/>
    <cellStyle name="Normal 2 2 29 19 19" xfId="14822" xr:uid="{00000000-0005-0000-0000-00003D100000}"/>
    <cellStyle name="Normal 2 2 29 19 2" xfId="18542" xr:uid="{00000000-0005-0000-0000-00003E100000}"/>
    <cellStyle name="Normal 2 2 29 19 20" xfId="12826" xr:uid="{00000000-0005-0000-0000-00003F100000}"/>
    <cellStyle name="Normal 2 2 29 19 21" xfId="14696" xr:uid="{00000000-0005-0000-0000-000040100000}"/>
    <cellStyle name="Normal 2 2 29 19 22" xfId="12839" xr:uid="{00000000-0005-0000-0000-000041100000}"/>
    <cellStyle name="Normal 2 2 29 19 23" xfId="12787" xr:uid="{00000000-0005-0000-0000-000042100000}"/>
    <cellStyle name="Normal 2 2 29 19 24" xfId="14915" xr:uid="{00000000-0005-0000-0000-000043100000}"/>
    <cellStyle name="Normal 2 2 29 19 25" xfId="12619" xr:uid="{00000000-0005-0000-0000-000044100000}"/>
    <cellStyle name="Normal 2 2 29 19 26" xfId="4819" xr:uid="{00000000-0005-0000-0000-000045100000}"/>
    <cellStyle name="Normal 2 2 29 19 27" xfId="5352" xr:uid="{00000000-0005-0000-0000-000046100000}"/>
    <cellStyle name="Normal 2 2 29 19 28" xfId="5917" xr:uid="{00000000-0005-0000-0000-000047100000}"/>
    <cellStyle name="Normal 2 2 29 19 29" xfId="6265" xr:uid="{00000000-0005-0000-0000-000048100000}"/>
    <cellStyle name="Normal 2 2 29 19 3" xfId="17730" xr:uid="{00000000-0005-0000-0000-000049100000}"/>
    <cellStyle name="Normal 2 2 29 19 30" xfId="5975" xr:uid="{00000000-0005-0000-0000-00004A100000}"/>
    <cellStyle name="Normal 2 2 29 19 31" xfId="6744" xr:uid="{00000000-0005-0000-0000-00004B100000}"/>
    <cellStyle name="Normal 2 2 29 19 32" xfId="7062" xr:uid="{00000000-0005-0000-0000-00004C100000}"/>
    <cellStyle name="Normal 2 2 29 19 33" xfId="5669" xr:uid="{00000000-0005-0000-0000-00004D100000}"/>
    <cellStyle name="Normal 2 2 29 19 34" xfId="5897" xr:uid="{00000000-0005-0000-0000-00004E100000}"/>
    <cellStyle name="Normal 2 2 29 19 35" xfId="6532" xr:uid="{00000000-0005-0000-0000-00004F100000}"/>
    <cellStyle name="Normal 2 2 29 19 36" xfId="6343" xr:uid="{00000000-0005-0000-0000-000050100000}"/>
    <cellStyle name="Normal 2 2 29 19 37" xfId="6011" xr:uid="{00000000-0005-0000-0000-000051100000}"/>
    <cellStyle name="Normal 2 2 29 19 38" xfId="6114" xr:uid="{00000000-0005-0000-0000-000052100000}"/>
    <cellStyle name="Normal 2 2 29 19 39" xfId="6454" xr:uid="{00000000-0005-0000-0000-000053100000}"/>
    <cellStyle name="Normal 2 2 29 19 4" xfId="18151" xr:uid="{00000000-0005-0000-0000-000054100000}"/>
    <cellStyle name="Normal 2 2 29 19 40" xfId="6065" xr:uid="{00000000-0005-0000-0000-000055100000}"/>
    <cellStyle name="Normal 2 2 29 19 41" xfId="7252" xr:uid="{00000000-0005-0000-0000-000056100000}"/>
    <cellStyle name="Normal 2 2 29 19 42" xfId="5854" xr:uid="{00000000-0005-0000-0000-000057100000}"/>
    <cellStyle name="Normal 2 2 29 19 43" xfId="6773" xr:uid="{00000000-0005-0000-0000-000058100000}"/>
    <cellStyle name="Normal 2 2 29 19 44" xfId="5554" xr:uid="{00000000-0005-0000-0000-000059100000}"/>
    <cellStyle name="Normal 2 2 29 19 45" xfId="6634" xr:uid="{00000000-0005-0000-0000-00005A100000}"/>
    <cellStyle name="Normal 2 2 29 19 46" xfId="5834" xr:uid="{00000000-0005-0000-0000-00005B100000}"/>
    <cellStyle name="Normal 2 2 29 19 47" xfId="7347" xr:uid="{00000000-0005-0000-0000-00005C100000}"/>
    <cellStyle name="Normal 2 2 29 19 48" xfId="6088" xr:uid="{00000000-0005-0000-0000-00005D100000}"/>
    <cellStyle name="Normal 2 2 29 19 49" xfId="6395" xr:uid="{00000000-0005-0000-0000-00005E100000}"/>
    <cellStyle name="Normal 2 2 29 19 5" xfId="17903" xr:uid="{00000000-0005-0000-0000-00005F100000}"/>
    <cellStyle name="Normal 2 2 29 19 50" xfId="6716" xr:uid="{00000000-0005-0000-0000-000060100000}"/>
    <cellStyle name="Normal 2 2 29 19 51" xfId="5572" xr:uid="{00000000-0005-0000-0000-000061100000}"/>
    <cellStyle name="Normal 2 2 29 19 52" xfId="7454" xr:uid="{00000000-0005-0000-0000-000062100000}"/>
    <cellStyle name="Normal 2 2 29 19 53" xfId="7526" xr:uid="{00000000-0005-0000-0000-000063100000}"/>
    <cellStyle name="Normal 2 2 29 19 54" xfId="5324" xr:uid="{00000000-0005-0000-0000-000064100000}"/>
    <cellStyle name="Normal 2 2 29 19 55" xfId="5017" xr:uid="{00000000-0005-0000-0000-000065100000}"/>
    <cellStyle name="Normal 2 2 29 19 56" xfId="7564" xr:uid="{00000000-0005-0000-0000-000066100000}"/>
    <cellStyle name="Normal 2 2 29 19 57" xfId="5060" xr:uid="{00000000-0005-0000-0000-000067100000}"/>
    <cellStyle name="Normal 2 2 29 19 58" xfId="7996" xr:uid="{00000000-0005-0000-0000-000068100000}"/>
    <cellStyle name="Normal 2 2 29 19 59" xfId="7971" xr:uid="{00000000-0005-0000-0000-000069100000}"/>
    <cellStyle name="Normal 2 2 29 19 6" xfId="18038" xr:uid="{00000000-0005-0000-0000-00006A100000}"/>
    <cellStyle name="Normal 2 2 29 19 60" xfId="8266" xr:uid="{00000000-0005-0000-0000-00006B100000}"/>
    <cellStyle name="Normal 2 2 29 19 61" xfId="8762" xr:uid="{00000000-0005-0000-0000-00006C100000}"/>
    <cellStyle name="Normal 2 2 29 19 62" xfId="8610" xr:uid="{00000000-0005-0000-0000-00006D100000}"/>
    <cellStyle name="Normal 2 2 29 19 63" xfId="8975" xr:uid="{00000000-0005-0000-0000-00006E100000}"/>
    <cellStyle name="Normal 2 2 29 19 64" xfId="8253" xr:uid="{00000000-0005-0000-0000-00006F100000}"/>
    <cellStyle name="Normal 2 2 29 19 65" xfId="8110" xr:uid="{00000000-0005-0000-0000-000070100000}"/>
    <cellStyle name="Normal 2 2 29 19 66" xfId="8251" xr:uid="{00000000-0005-0000-0000-000071100000}"/>
    <cellStyle name="Normal 2 2 29 19 67" xfId="8297" xr:uid="{00000000-0005-0000-0000-000072100000}"/>
    <cellStyle name="Normal 2 2 29 19 68" xfId="7821" xr:uid="{00000000-0005-0000-0000-000073100000}"/>
    <cellStyle name="Normal 2 2 29 19 69" xfId="9215" xr:uid="{00000000-0005-0000-0000-000074100000}"/>
    <cellStyle name="Normal 2 2 29 19 7" xfId="17983" xr:uid="{00000000-0005-0000-0000-000075100000}"/>
    <cellStyle name="Normal 2 2 29 19 70" xfId="9568" xr:uid="{00000000-0005-0000-0000-000076100000}"/>
    <cellStyle name="Normal 2 2 29 19 71" xfId="9398" xr:uid="{00000000-0005-0000-0000-000077100000}"/>
    <cellStyle name="Normal 2 2 29 19 72" xfId="9173" xr:uid="{00000000-0005-0000-0000-000078100000}"/>
    <cellStyle name="Normal 2 2 29 19 73" xfId="9419" xr:uid="{00000000-0005-0000-0000-000079100000}"/>
    <cellStyle name="Normal 2 2 29 19 74" xfId="9887" xr:uid="{00000000-0005-0000-0000-00007A100000}"/>
    <cellStyle name="Normal 2 2 29 19 75" xfId="10433" xr:uid="{00000000-0005-0000-0000-00007B100000}"/>
    <cellStyle name="Normal 2 2 29 19 76" xfId="10630" xr:uid="{00000000-0005-0000-0000-00007C100000}"/>
    <cellStyle name="Normal 2 2 29 19 77" xfId="10625" xr:uid="{00000000-0005-0000-0000-00007D100000}"/>
    <cellStyle name="Normal 2 2 29 19 78" xfId="10566" xr:uid="{00000000-0005-0000-0000-00007E100000}"/>
    <cellStyle name="Normal 2 2 29 19 79" xfId="10330" xr:uid="{00000000-0005-0000-0000-00007F100000}"/>
    <cellStyle name="Normal 2 2 29 19 8" xfId="17934" xr:uid="{00000000-0005-0000-0000-000080100000}"/>
    <cellStyle name="Normal 2 2 29 19 80" xfId="10408" xr:uid="{00000000-0005-0000-0000-000081100000}"/>
    <cellStyle name="Normal 2 2 29 19 81" xfId="10329" xr:uid="{00000000-0005-0000-0000-000082100000}"/>
    <cellStyle name="Normal 2 2 29 19 82" xfId="10935" xr:uid="{00000000-0005-0000-0000-000083100000}"/>
    <cellStyle name="Normal 2 2 29 19 83" xfId="11340" xr:uid="{00000000-0005-0000-0000-000084100000}"/>
    <cellStyle name="Normal 2 2 29 19 84" xfId="11393" xr:uid="{00000000-0005-0000-0000-000085100000}"/>
    <cellStyle name="Normal 2 2 29 19 85" xfId="11461" xr:uid="{00000000-0005-0000-0000-000086100000}"/>
    <cellStyle name="Normal 2 2 29 19 86" xfId="11208" xr:uid="{00000000-0005-0000-0000-000087100000}"/>
    <cellStyle name="Normal 2 2 29 19 87" xfId="11105" xr:uid="{00000000-0005-0000-0000-000088100000}"/>
    <cellStyle name="Normal 2 2 29 19 88" xfId="11103" xr:uid="{00000000-0005-0000-0000-000089100000}"/>
    <cellStyle name="Normal 2 2 29 19 89" xfId="11744" xr:uid="{00000000-0005-0000-0000-00008A100000}"/>
    <cellStyle name="Normal 2 2 29 19 9" xfId="17867" xr:uid="{00000000-0005-0000-0000-00008B100000}"/>
    <cellStyle name="Normal 2 2 29 19 90" xfId="12111" xr:uid="{00000000-0005-0000-0000-00008C100000}"/>
    <cellStyle name="Normal 2 2 29 19 91" xfId="11862" xr:uid="{00000000-0005-0000-0000-00008D100000}"/>
    <cellStyle name="Normal 2 2 29 19 92" xfId="11831" xr:uid="{00000000-0005-0000-0000-00008E100000}"/>
    <cellStyle name="Normal 2 2 29 19 93" xfId="12273" xr:uid="{00000000-0005-0000-0000-00008F100000}"/>
    <cellStyle name="Normal 2 2 29 19 94" xfId="4062" xr:uid="{00000000-0005-0000-0000-000090100000}"/>
    <cellStyle name="Normal 2 2 29 19 95" xfId="3735" xr:uid="{00000000-0005-0000-0000-000091100000}"/>
    <cellStyle name="Normal 2 2 29 19 96" xfId="3712" xr:uid="{00000000-0005-0000-0000-000092100000}"/>
    <cellStyle name="Normal 2 2 29 19 97" xfId="2529" xr:uid="{00000000-0005-0000-0000-000093100000}"/>
    <cellStyle name="Normal 2 2 29 19 98" xfId="1636" xr:uid="{00000000-0005-0000-0000-000094100000}"/>
    <cellStyle name="Normal 2 2 29 19 99" xfId="824" xr:uid="{00000000-0005-0000-0000-000095100000}"/>
    <cellStyle name="Normal 2 2 29 2" xfId="20701" xr:uid="{00000000-0005-0000-0000-000096100000}"/>
    <cellStyle name="Normal 2 2 29 20" xfId="18492" xr:uid="{00000000-0005-0000-0000-000097100000}"/>
    <cellStyle name="Normal 2 2 29 20 10" xfId="15449" xr:uid="{00000000-0005-0000-0000-000098100000}"/>
    <cellStyle name="Normal 2 2 29 20 100" xfId="2638" xr:uid="{00000000-0005-0000-0000-000099100000}"/>
    <cellStyle name="Normal 2 2 29 20 101" xfId="2205" xr:uid="{00000000-0005-0000-0000-00009A100000}"/>
    <cellStyle name="Normal 2 2 29 20 102" xfId="2317" xr:uid="{00000000-0005-0000-0000-00009B100000}"/>
    <cellStyle name="Normal 2 2 29 20 103" xfId="256" xr:uid="{00000000-0005-0000-0000-00009C100000}"/>
    <cellStyle name="Normal 2 2 29 20 104" xfId="21689" xr:uid="{00000000-0005-0000-0000-00009D100000}"/>
    <cellStyle name="Normal 2 2 29 20 105" xfId="22021" xr:uid="{00000000-0005-0000-0000-00009E100000}"/>
    <cellStyle name="Normal 2 2 29 20 106" xfId="22381" xr:uid="{00000000-0005-0000-0000-00009F100000}"/>
    <cellStyle name="Normal 2 2 29 20 107" xfId="22662" xr:uid="{00000000-0005-0000-0000-0000A0100000}"/>
    <cellStyle name="Normal 2 2 29 20 11" xfId="15069" xr:uid="{00000000-0005-0000-0000-0000A1100000}"/>
    <cellStyle name="Normal 2 2 29 20 12" xfId="14878" xr:uid="{00000000-0005-0000-0000-0000A2100000}"/>
    <cellStyle name="Normal 2 2 29 20 13" xfId="14574" xr:uid="{00000000-0005-0000-0000-0000A3100000}"/>
    <cellStyle name="Normal 2 2 29 20 14" xfId="14266" xr:uid="{00000000-0005-0000-0000-0000A4100000}"/>
    <cellStyle name="Normal 2 2 29 20 15" xfId="14385" xr:uid="{00000000-0005-0000-0000-0000A5100000}"/>
    <cellStyle name="Normal 2 2 29 20 16" xfId="14269" xr:uid="{00000000-0005-0000-0000-0000A6100000}"/>
    <cellStyle name="Normal 2 2 29 20 17" xfId="14383" xr:uid="{00000000-0005-0000-0000-0000A7100000}"/>
    <cellStyle name="Normal 2 2 29 20 18" xfId="14837" xr:uid="{00000000-0005-0000-0000-0000A8100000}"/>
    <cellStyle name="Normal 2 2 29 20 19" xfId="12880" xr:uid="{00000000-0005-0000-0000-0000A9100000}"/>
    <cellStyle name="Normal 2 2 29 20 2" xfId="17674" xr:uid="{00000000-0005-0000-0000-0000AA100000}"/>
    <cellStyle name="Normal 2 2 29 20 20" xfId="14769" xr:uid="{00000000-0005-0000-0000-0000AB100000}"/>
    <cellStyle name="Normal 2 2 29 20 21" xfId="14671" xr:uid="{00000000-0005-0000-0000-0000AC100000}"/>
    <cellStyle name="Normal 2 2 29 20 22" xfId="12740" xr:uid="{00000000-0005-0000-0000-0000AD100000}"/>
    <cellStyle name="Normal 2 2 29 20 23" xfId="14948" xr:uid="{00000000-0005-0000-0000-0000AE100000}"/>
    <cellStyle name="Normal 2 2 29 20 24" xfId="12599" xr:uid="{00000000-0005-0000-0000-0000AF100000}"/>
    <cellStyle name="Normal 2 2 29 20 25" xfId="4841" xr:uid="{00000000-0005-0000-0000-0000B0100000}"/>
    <cellStyle name="Normal 2 2 29 20 26" xfId="5390" xr:uid="{00000000-0005-0000-0000-0000B1100000}"/>
    <cellStyle name="Normal 2 2 29 20 27" xfId="5973" xr:uid="{00000000-0005-0000-0000-0000B2100000}"/>
    <cellStyle name="Normal 2 2 29 20 28" xfId="5890" xr:uid="{00000000-0005-0000-0000-0000B3100000}"/>
    <cellStyle name="Normal 2 2 29 20 29" xfId="6591" xr:uid="{00000000-0005-0000-0000-0000B4100000}"/>
    <cellStyle name="Normal 2 2 29 20 3" xfId="18186" xr:uid="{00000000-0005-0000-0000-0000B5100000}"/>
    <cellStyle name="Normal 2 2 29 20 30" xfId="7036" xr:uid="{00000000-0005-0000-0000-0000B6100000}"/>
    <cellStyle name="Normal 2 2 29 20 31" xfId="5675" xr:uid="{00000000-0005-0000-0000-0000B7100000}"/>
    <cellStyle name="Normal 2 2 29 20 32" xfId="5998" xr:uid="{00000000-0005-0000-0000-0000B8100000}"/>
    <cellStyle name="Normal 2 2 29 20 33" xfId="5804" xr:uid="{00000000-0005-0000-0000-0000B9100000}"/>
    <cellStyle name="Normal 2 2 29 20 34" xfId="6854" xr:uid="{00000000-0005-0000-0000-0000BA100000}"/>
    <cellStyle name="Normal 2 2 29 20 35" xfId="7003" xr:uid="{00000000-0005-0000-0000-0000BB100000}"/>
    <cellStyle name="Normal 2 2 29 20 36" xfId="6657" xr:uid="{00000000-0005-0000-0000-0000BC100000}"/>
    <cellStyle name="Normal 2 2 29 20 37" xfId="5852" xr:uid="{00000000-0005-0000-0000-0000BD100000}"/>
    <cellStyle name="Normal 2 2 29 20 38" xfId="5559" xr:uid="{00000000-0005-0000-0000-0000BE100000}"/>
    <cellStyle name="Normal 2 2 29 20 39" xfId="7228" xr:uid="{00000000-0005-0000-0000-0000BF100000}"/>
    <cellStyle name="Normal 2 2 29 20 4" xfId="17810" xr:uid="{00000000-0005-0000-0000-0000C0100000}"/>
    <cellStyle name="Normal 2 2 29 20 40" xfId="6577" xr:uid="{00000000-0005-0000-0000-0000C1100000}"/>
    <cellStyle name="Normal 2 2 29 20 41" xfId="6250" xr:uid="{00000000-0005-0000-0000-0000C2100000}"/>
    <cellStyle name="Normal 2 2 29 20 42" xfId="6282" xr:uid="{00000000-0005-0000-0000-0000C3100000}"/>
    <cellStyle name="Normal 2 2 29 20 43" xfId="6679" xr:uid="{00000000-0005-0000-0000-0000C4100000}"/>
    <cellStyle name="Normal 2 2 29 20 44" xfId="6916" xr:uid="{00000000-0005-0000-0000-0000C5100000}"/>
    <cellStyle name="Normal 2 2 29 20 45" xfId="6543" xr:uid="{00000000-0005-0000-0000-0000C6100000}"/>
    <cellStyle name="Normal 2 2 29 20 46" xfId="6358" xr:uid="{00000000-0005-0000-0000-0000C7100000}"/>
    <cellStyle name="Normal 2 2 29 20 47" xfId="5658" xr:uid="{00000000-0005-0000-0000-0000C8100000}"/>
    <cellStyle name="Normal 2 2 29 20 48" xfId="5524" xr:uid="{00000000-0005-0000-0000-0000C9100000}"/>
    <cellStyle name="Normal 2 2 29 20 49" xfId="7265" xr:uid="{00000000-0005-0000-0000-0000CA100000}"/>
    <cellStyle name="Normal 2 2 29 20 5" xfId="17800" xr:uid="{00000000-0005-0000-0000-0000CB100000}"/>
    <cellStyle name="Normal 2 2 29 20 50" xfId="6256" xr:uid="{00000000-0005-0000-0000-0000CC100000}"/>
    <cellStyle name="Normal 2 2 29 20 51" xfId="7478" xr:uid="{00000000-0005-0000-0000-0000CD100000}"/>
    <cellStyle name="Normal 2 2 29 20 52" xfId="7502" xr:uid="{00000000-0005-0000-0000-0000CE100000}"/>
    <cellStyle name="Normal 2 2 29 20 53" xfId="5250" xr:uid="{00000000-0005-0000-0000-0000CF100000}"/>
    <cellStyle name="Normal 2 2 29 20 54" xfId="5023" xr:uid="{00000000-0005-0000-0000-0000D0100000}"/>
    <cellStyle name="Normal 2 2 29 20 55" xfId="5328" xr:uid="{00000000-0005-0000-0000-0000D1100000}"/>
    <cellStyle name="Normal 2 2 29 20 56" xfId="7606" xr:uid="{00000000-0005-0000-0000-0000D2100000}"/>
    <cellStyle name="Normal 2 2 29 20 57" xfId="8041" xr:uid="{00000000-0005-0000-0000-0000D3100000}"/>
    <cellStyle name="Normal 2 2 29 20 58" xfId="8274" xr:uid="{00000000-0005-0000-0000-0000D4100000}"/>
    <cellStyle name="Normal 2 2 29 20 59" xfId="7777" xr:uid="{00000000-0005-0000-0000-0000D5100000}"/>
    <cellStyle name="Normal 2 2 29 20 6" xfId="17938" xr:uid="{00000000-0005-0000-0000-0000D6100000}"/>
    <cellStyle name="Normal 2 2 29 20 60" xfId="7770" xr:uid="{00000000-0005-0000-0000-0000D7100000}"/>
    <cellStyle name="Normal 2 2 29 20 61" xfId="7775" xr:uid="{00000000-0005-0000-0000-0000D8100000}"/>
    <cellStyle name="Normal 2 2 29 20 62" xfId="8082" xr:uid="{00000000-0005-0000-0000-0000D9100000}"/>
    <cellStyle name="Normal 2 2 29 20 63" xfId="7868" xr:uid="{00000000-0005-0000-0000-0000DA100000}"/>
    <cellStyle name="Normal 2 2 29 20 64" xfId="7743" xr:uid="{00000000-0005-0000-0000-0000DB100000}"/>
    <cellStyle name="Normal 2 2 29 20 65" xfId="8171" xr:uid="{00000000-0005-0000-0000-0000DC100000}"/>
    <cellStyle name="Normal 2 2 29 20 66" xfId="8509" xr:uid="{00000000-0005-0000-0000-0000DD100000}"/>
    <cellStyle name="Normal 2 2 29 20 67" xfId="8761" xr:uid="{00000000-0005-0000-0000-0000DE100000}"/>
    <cellStyle name="Normal 2 2 29 20 68" xfId="9240" xr:uid="{00000000-0005-0000-0000-0000DF100000}"/>
    <cellStyle name="Normal 2 2 29 20 69" xfId="9152" xr:uid="{00000000-0005-0000-0000-0000E0100000}"/>
    <cellStyle name="Normal 2 2 29 20 7" xfId="17645" xr:uid="{00000000-0005-0000-0000-0000E1100000}"/>
    <cellStyle name="Normal 2 2 29 20 70" xfId="9309" xr:uid="{00000000-0005-0000-0000-0000E2100000}"/>
    <cellStyle name="Normal 2 2 29 20 71" xfId="9332" xr:uid="{00000000-0005-0000-0000-0000E3100000}"/>
    <cellStyle name="Normal 2 2 29 20 72" xfId="9127" xr:uid="{00000000-0005-0000-0000-0000E4100000}"/>
    <cellStyle name="Normal 2 2 29 20 73" xfId="9915" xr:uid="{00000000-0005-0000-0000-0000E5100000}"/>
    <cellStyle name="Normal 2 2 29 20 74" xfId="10493" xr:uid="{00000000-0005-0000-0000-0000E6100000}"/>
    <cellStyle name="Normal 2 2 29 20 75" xfId="10046" xr:uid="{00000000-0005-0000-0000-0000E7100000}"/>
    <cellStyle name="Normal 2 2 29 20 76" xfId="10185" xr:uid="{00000000-0005-0000-0000-0000E8100000}"/>
    <cellStyle name="Normal 2 2 29 20 77" xfId="9925" xr:uid="{00000000-0005-0000-0000-0000E9100000}"/>
    <cellStyle name="Normal 2 2 29 20 78" xfId="10360" xr:uid="{00000000-0005-0000-0000-0000EA100000}"/>
    <cellStyle name="Normal 2 2 29 20 79" xfId="9756" xr:uid="{00000000-0005-0000-0000-0000EB100000}"/>
    <cellStyle name="Normal 2 2 29 20 8" xfId="17629" xr:uid="{00000000-0005-0000-0000-0000EC100000}"/>
    <cellStyle name="Normal 2 2 29 20 80" xfId="9918" xr:uid="{00000000-0005-0000-0000-0000ED100000}"/>
    <cellStyle name="Normal 2 2 29 20 81" xfId="10970" xr:uid="{00000000-0005-0000-0000-0000EE100000}"/>
    <cellStyle name="Normal 2 2 29 20 82" xfId="10999" xr:uid="{00000000-0005-0000-0000-0000EF100000}"/>
    <cellStyle name="Normal 2 2 29 20 83" xfId="11140" xr:uid="{00000000-0005-0000-0000-0000F0100000}"/>
    <cellStyle name="Normal 2 2 29 20 84" xfId="11618" xr:uid="{00000000-0005-0000-0000-0000F1100000}"/>
    <cellStyle name="Normal 2 2 29 20 85" xfId="10947" xr:uid="{00000000-0005-0000-0000-0000F2100000}"/>
    <cellStyle name="Normal 2 2 29 20 86" xfId="10857" xr:uid="{00000000-0005-0000-0000-0000F3100000}"/>
    <cellStyle name="Normal 2 2 29 20 87" xfId="11025" xr:uid="{00000000-0005-0000-0000-0000F4100000}"/>
    <cellStyle name="Normal 2 2 29 20 88" xfId="11771" xr:uid="{00000000-0005-0000-0000-0000F5100000}"/>
    <cellStyle name="Normal 2 2 29 20 89" xfId="12123" xr:uid="{00000000-0005-0000-0000-0000F6100000}"/>
    <cellStyle name="Normal 2 2 29 20 9" xfId="15179" xr:uid="{00000000-0005-0000-0000-0000F7100000}"/>
    <cellStyle name="Normal 2 2 29 20 90" xfId="11903" xr:uid="{00000000-0005-0000-0000-0000F8100000}"/>
    <cellStyle name="Normal 2 2 29 20 91" xfId="11916" xr:uid="{00000000-0005-0000-0000-0000F9100000}"/>
    <cellStyle name="Normal 2 2 29 20 92" xfId="12204" xr:uid="{00000000-0005-0000-0000-0000FA100000}"/>
    <cellStyle name="Normal 2 2 29 20 93" xfId="4084" xr:uid="{00000000-0005-0000-0000-0000FB100000}"/>
    <cellStyle name="Normal 2 2 29 20 94" xfId="3757" xr:uid="{00000000-0005-0000-0000-0000FC100000}"/>
    <cellStyle name="Normal 2 2 29 20 95" xfId="3897" xr:uid="{00000000-0005-0000-0000-0000FD100000}"/>
    <cellStyle name="Normal 2 2 29 20 96" xfId="2492" xr:uid="{00000000-0005-0000-0000-0000FE100000}"/>
    <cellStyle name="Normal 2 2 29 20 97" xfId="2389" xr:uid="{00000000-0005-0000-0000-0000FF100000}"/>
    <cellStyle name="Normal 2 2 29 20 98" xfId="1240" xr:uid="{00000000-0005-0000-0000-000000110000}"/>
    <cellStyle name="Normal 2 2 29 20 99" xfId="2302" xr:uid="{00000000-0005-0000-0000-000001110000}"/>
    <cellStyle name="Normal 2 2 29 21" xfId="17514" xr:uid="{00000000-0005-0000-0000-000002110000}"/>
    <cellStyle name="Normal 2 2 29 21 10" xfId="14237" xr:uid="{00000000-0005-0000-0000-000003110000}"/>
    <cellStyle name="Normal 2 2 29 21 11" xfId="14652" xr:uid="{00000000-0005-0000-0000-000004110000}"/>
    <cellStyle name="Normal 2 2 29 21 12" xfId="4884" xr:uid="{00000000-0005-0000-0000-000005110000}"/>
    <cellStyle name="Normal 2 2 29 21 13" xfId="4996" xr:uid="{00000000-0005-0000-0000-000006110000}"/>
    <cellStyle name="Normal 2 2 29 21 14" xfId="5308" xr:uid="{00000000-0005-0000-0000-000007110000}"/>
    <cellStyle name="Normal 2 2 29 21 15" xfId="5156" xr:uid="{00000000-0005-0000-0000-000008110000}"/>
    <cellStyle name="Normal 2 2 29 21 16" xfId="5256" xr:uid="{00000000-0005-0000-0000-000009110000}"/>
    <cellStyle name="Normal 2 2 29 21 17" xfId="8215" xr:uid="{00000000-0005-0000-0000-00000A110000}"/>
    <cellStyle name="Normal 2 2 29 21 18" xfId="7811" xr:uid="{00000000-0005-0000-0000-00000B110000}"/>
    <cellStyle name="Normal 2 2 29 21 19" xfId="8470" xr:uid="{00000000-0005-0000-0000-00000C110000}"/>
    <cellStyle name="Normal 2 2 29 21 2" xfId="15151" xr:uid="{00000000-0005-0000-0000-00000D110000}"/>
    <cellStyle name="Normal 2 2 29 21 20" xfId="7715" xr:uid="{00000000-0005-0000-0000-00000E110000}"/>
    <cellStyle name="Normal 2 2 29 21 21" xfId="8510" xr:uid="{00000000-0005-0000-0000-00000F110000}"/>
    <cellStyle name="Normal 2 2 29 21 22" xfId="8145" xr:uid="{00000000-0005-0000-0000-000010110000}"/>
    <cellStyle name="Normal 2 2 29 21 23" xfId="8337" xr:uid="{00000000-0005-0000-0000-000011110000}"/>
    <cellStyle name="Normal 2 2 29 21 24" xfId="8805" xr:uid="{00000000-0005-0000-0000-000012110000}"/>
    <cellStyle name="Normal 2 2 29 21 25" xfId="7755" xr:uid="{00000000-0005-0000-0000-000013110000}"/>
    <cellStyle name="Normal 2 2 29 21 26" xfId="8677" xr:uid="{00000000-0005-0000-0000-000014110000}"/>
    <cellStyle name="Normal 2 2 29 21 27" xfId="8980" xr:uid="{00000000-0005-0000-0000-000015110000}"/>
    <cellStyle name="Normal 2 2 29 21 28" xfId="9311" xr:uid="{00000000-0005-0000-0000-000016110000}"/>
    <cellStyle name="Normal 2 2 29 21 29" xfId="9409" xr:uid="{00000000-0005-0000-0000-000017110000}"/>
    <cellStyle name="Normal 2 2 29 21 3" xfId="15352" xr:uid="{00000000-0005-0000-0000-000018110000}"/>
    <cellStyle name="Normal 2 2 29 21 30" xfId="9494" xr:uid="{00000000-0005-0000-0000-000019110000}"/>
    <cellStyle name="Normal 2 2 29 21 31" xfId="9596" xr:uid="{00000000-0005-0000-0000-00001A110000}"/>
    <cellStyle name="Normal 2 2 29 21 31 8" xfId="149" xr:uid="{00000000-0005-0000-0000-00001B110000}"/>
    <cellStyle name="Normal 2 2 29 21 31 8 2" xfId="25295" xr:uid="{00000000-0005-0000-0000-00001C110000}"/>
    <cellStyle name="Normal 2 2 29 21 31 8 2 2" xfId="28633" xr:uid="{00000000-0005-0000-0000-00001D110000}"/>
    <cellStyle name="Normal 2 2 29 21 31 8 3" xfId="25547" xr:uid="{00000000-0005-0000-0000-00001E110000}"/>
    <cellStyle name="Normal 2 2 29 21 31 8 4" xfId="25782" xr:uid="{00000000-0005-0000-0000-00001F110000}"/>
    <cellStyle name="Normal 2 2 29 21 31 8 5" xfId="28233" xr:uid="{00000000-0005-0000-0000-000020110000}"/>
    <cellStyle name="Normal 2 2 29 21 32" xfId="9043" xr:uid="{00000000-0005-0000-0000-000021110000}"/>
    <cellStyle name="Normal 2 2 29 21 33" xfId="10002" xr:uid="{00000000-0005-0000-0000-000022110000}"/>
    <cellStyle name="Normal 2 2 29 21 34" xfId="10381" xr:uid="{00000000-0005-0000-0000-000023110000}"/>
    <cellStyle name="Normal 2 2 29 21 35" xfId="10183" xr:uid="{00000000-0005-0000-0000-000024110000}"/>
    <cellStyle name="Normal 2 2 29 21 36" xfId="10470" xr:uid="{00000000-0005-0000-0000-000025110000}"/>
    <cellStyle name="Normal 2 2 29 21 37" xfId="9823" xr:uid="{00000000-0005-0000-0000-000026110000}"/>
    <cellStyle name="Normal 2 2 29 21 38" xfId="10725" xr:uid="{00000000-0005-0000-0000-000027110000}"/>
    <cellStyle name="Normal 2 2 29 21 39" xfId="10306" xr:uid="{00000000-0005-0000-0000-000028110000}"/>
    <cellStyle name="Normal 2 2 29 21 4" xfId="15467" xr:uid="{00000000-0005-0000-0000-000029110000}"/>
    <cellStyle name="Normal 2 2 29 21 40" xfId="10342" xr:uid="{00000000-0005-0000-0000-00002A110000}"/>
    <cellStyle name="Normal 2 2 29 21 41" xfId="11058" xr:uid="{00000000-0005-0000-0000-00002B110000}"/>
    <cellStyle name="Normal 2 2 29 21 42" xfId="11241" xr:uid="{00000000-0005-0000-0000-00002C110000}"/>
    <cellStyle name="Normal 2 2 29 21 43" xfId="11295" xr:uid="{00000000-0005-0000-0000-00002D110000}"/>
    <cellStyle name="Normal 2 2 29 21 44" xfId="11505" xr:uid="{00000000-0005-0000-0000-00002E110000}"/>
    <cellStyle name="Normal 2 2 29 21 45" xfId="10954" xr:uid="{00000000-0005-0000-0000-00002F110000}"/>
    <cellStyle name="Normal 2 2 29 21 46" xfId="11491" xr:uid="{00000000-0005-0000-0000-000030110000}"/>
    <cellStyle name="Normal 2 2 29 21 47" xfId="10907" xr:uid="{00000000-0005-0000-0000-000031110000}"/>
    <cellStyle name="Normal 2 2 29 21 48" xfId="11812" xr:uid="{00000000-0005-0000-0000-000032110000}"/>
    <cellStyle name="Normal 2 2 29 21 49" xfId="12101" xr:uid="{00000000-0005-0000-0000-000033110000}"/>
    <cellStyle name="Normal 2 2 29 21 5" xfId="14639" xr:uid="{00000000-0005-0000-0000-000034110000}"/>
    <cellStyle name="Normal 2 2 29 21 50" xfId="11821" xr:uid="{00000000-0005-0000-0000-000035110000}"/>
    <cellStyle name="Normal 2 2 29 21 51" xfId="11981" xr:uid="{00000000-0005-0000-0000-000036110000}"/>
    <cellStyle name="Normal 2 2 29 21 52" xfId="12274" xr:uid="{00000000-0005-0000-0000-000037110000}"/>
    <cellStyle name="Normal 2 2 29 21 53" xfId="4112" xr:uid="{00000000-0005-0000-0000-000038110000}"/>
    <cellStyle name="Normal 2 2 29 21 54" xfId="3785" xr:uid="{00000000-0005-0000-0000-000039110000}"/>
    <cellStyle name="Normal 2 2 29 21 55" xfId="3855" xr:uid="{00000000-0005-0000-0000-00003A110000}"/>
    <cellStyle name="Normal 2 2 29 21 56" xfId="2378" xr:uid="{00000000-0005-0000-0000-00003B110000}"/>
    <cellStyle name="Normal 2 2 29 21 57" xfId="1327" xr:uid="{00000000-0005-0000-0000-00003C110000}"/>
    <cellStyle name="Normal 2 2 29 21 58" xfId="868" xr:uid="{00000000-0005-0000-0000-00003D110000}"/>
    <cellStyle name="Normal 2 2 29 21 59" xfId="566" xr:uid="{00000000-0005-0000-0000-00003E110000}"/>
    <cellStyle name="Normal 2 2 29 21 6" xfId="14549" xr:uid="{00000000-0005-0000-0000-00003F110000}"/>
    <cellStyle name="Normal 2 2 29 21 60" xfId="1821" xr:uid="{00000000-0005-0000-0000-000040110000}"/>
    <cellStyle name="Normal 2 2 29 21 61" xfId="2511" xr:uid="{00000000-0005-0000-0000-000041110000}"/>
    <cellStyle name="Normal 2 2 29 21 62" xfId="1805" xr:uid="{00000000-0005-0000-0000-000042110000}"/>
    <cellStyle name="Normal 2 2 29 21 63" xfId="284" xr:uid="{00000000-0005-0000-0000-000043110000}"/>
    <cellStyle name="Normal 2 2 29 21 64" xfId="21661" xr:uid="{00000000-0005-0000-0000-000044110000}"/>
    <cellStyle name="Normal 2 2 29 21 65" xfId="21993" xr:uid="{00000000-0005-0000-0000-000045110000}"/>
    <cellStyle name="Normal 2 2 29 21 66" xfId="22353" xr:uid="{00000000-0005-0000-0000-000046110000}"/>
    <cellStyle name="Normal 2 2 29 21 67" xfId="22690" xr:uid="{00000000-0005-0000-0000-000047110000}"/>
    <cellStyle name="Normal 2 2 29 21 7" xfId="14202" xr:uid="{00000000-0005-0000-0000-000048110000}"/>
    <cellStyle name="Normal 2 2 29 21 8" xfId="14325" xr:uid="{00000000-0005-0000-0000-000049110000}"/>
    <cellStyle name="Normal 2 2 29 21 9" xfId="14259" xr:uid="{00000000-0005-0000-0000-00004A110000}"/>
    <cellStyle name="Normal 2 2 29 22" xfId="12202" xr:uid="{00000000-0005-0000-0000-00004B110000}"/>
    <cellStyle name="Normal 2 2 29 23" xfId="12276" xr:uid="{00000000-0005-0000-0000-00004C110000}"/>
    <cellStyle name="Normal 2 2 29 24" xfId="12200" xr:uid="{00000000-0005-0000-0000-00004D110000}"/>
    <cellStyle name="Normal 2 2 29 25" xfId="12270" xr:uid="{00000000-0005-0000-0000-00004E110000}"/>
    <cellStyle name="Normal 2 2 29 3" xfId="20700" xr:uid="{00000000-0005-0000-0000-00004F110000}"/>
    <cellStyle name="Normal 2 2 29 4" xfId="20699" xr:uid="{00000000-0005-0000-0000-000050110000}"/>
    <cellStyle name="Normal 2 2 29 5" xfId="20698" xr:uid="{00000000-0005-0000-0000-000051110000}"/>
    <cellStyle name="Normal 2 2 29 6" xfId="20697" xr:uid="{00000000-0005-0000-0000-000052110000}"/>
    <cellStyle name="Normal 2 2 29 7" xfId="20696" xr:uid="{00000000-0005-0000-0000-000053110000}"/>
    <cellStyle name="Normal 2 2 29 8" xfId="20695" xr:uid="{00000000-0005-0000-0000-000054110000}"/>
    <cellStyle name="Normal 2 2 29 9" xfId="20694" xr:uid="{00000000-0005-0000-0000-000055110000}"/>
    <cellStyle name="Normal 2 2 3" xfId="21157" xr:uid="{00000000-0005-0000-0000-000056110000}"/>
    <cellStyle name="Normal 2 2 3 2" xfId="30165" xr:uid="{00000000-0005-0000-0000-000057110000}"/>
    <cellStyle name="Normal 2 2 30" xfId="20693" xr:uid="{00000000-0005-0000-0000-000058110000}"/>
    <cellStyle name="Normal 2 2 30 10" xfId="19094" xr:uid="{00000000-0005-0000-0000-000059110000}"/>
    <cellStyle name="Normal 2 2 30 11" xfId="19093" xr:uid="{00000000-0005-0000-0000-00005A110000}"/>
    <cellStyle name="Normal 2 2 30 12" xfId="18935" xr:uid="{00000000-0005-0000-0000-00005B110000}"/>
    <cellStyle name="Normal 2 2 30 12 2" xfId="13943" xr:uid="{00000000-0005-0000-0000-00005C110000}"/>
    <cellStyle name="Normal 2 2 30 12 2 10" xfId="8665" xr:uid="{00000000-0005-0000-0000-00005D110000}"/>
    <cellStyle name="Normal 2 2 30 12 2 11" xfId="8998" xr:uid="{00000000-0005-0000-0000-00005E110000}"/>
    <cellStyle name="Normal 2 2 30 12 2 12" xfId="9022" xr:uid="{00000000-0005-0000-0000-00005F110000}"/>
    <cellStyle name="Normal 2 2 30 12 2 13" xfId="8680" xr:uid="{00000000-0005-0000-0000-000060110000}"/>
    <cellStyle name="Normal 2 2 30 12 2 14" xfId="8852" xr:uid="{00000000-0005-0000-0000-000061110000}"/>
    <cellStyle name="Normal 2 2 30 12 2 15" xfId="9036" xr:uid="{00000000-0005-0000-0000-000062110000}"/>
    <cellStyle name="Normal 2 2 30 12 2 16" xfId="9477" xr:uid="{00000000-0005-0000-0000-000063110000}"/>
    <cellStyle name="Normal 2 2 30 12 2 17" xfId="9563" xr:uid="{00000000-0005-0000-0000-000064110000}"/>
    <cellStyle name="Normal 2 2 30 12 2 18" xfId="9105" xr:uid="{00000000-0005-0000-0000-000065110000}"/>
    <cellStyle name="Normal 2 2 30 12 2 19" xfId="9651" xr:uid="{00000000-0005-0000-0000-000066110000}"/>
    <cellStyle name="Normal 2 2 30 12 2 2" xfId="12833" xr:uid="{00000000-0005-0000-0000-000067110000}"/>
    <cellStyle name="Normal 2 2 30 12 2 20" xfId="9122" xr:uid="{00000000-0005-0000-0000-000068110000}"/>
    <cellStyle name="Normal 2 2 30 12 2 21" xfId="10237" xr:uid="{00000000-0005-0000-0000-000069110000}"/>
    <cellStyle name="Normal 2 2 30 12 2 22" xfId="10474" xr:uid="{00000000-0005-0000-0000-00006A110000}"/>
    <cellStyle name="Normal 2 2 30 12 2 23" xfId="10098" xr:uid="{00000000-0005-0000-0000-00006B110000}"/>
    <cellStyle name="Normal 2 2 30 12 2 24" xfId="10067" xr:uid="{00000000-0005-0000-0000-00006C110000}"/>
    <cellStyle name="Normal 2 2 30 12 2 25" xfId="10416" xr:uid="{00000000-0005-0000-0000-00006D110000}"/>
    <cellStyle name="Normal 2 2 30 12 2 26" xfId="10670" xr:uid="{00000000-0005-0000-0000-00006E110000}"/>
    <cellStyle name="Normal 2 2 30 12 2 27" xfId="10730" xr:uid="{00000000-0005-0000-0000-00006F110000}"/>
    <cellStyle name="Normal 2 2 30 12 2 28" xfId="10292" xr:uid="{00000000-0005-0000-0000-000070110000}"/>
    <cellStyle name="Normal 2 2 30 12 2 29" xfId="11267" xr:uid="{00000000-0005-0000-0000-000071110000}"/>
    <cellStyle name="Normal 2 2 30 12 2 3" xfId="12553" xr:uid="{00000000-0005-0000-0000-000072110000}"/>
    <cellStyle name="Normal 2 2 30 12 2 30" xfId="11293" xr:uid="{00000000-0005-0000-0000-000073110000}"/>
    <cellStyle name="Normal 2 2 30 12 2 31" xfId="10815" xr:uid="{00000000-0005-0000-0000-000074110000}"/>
    <cellStyle name="Normal 2 2 30 12 2 32" xfId="11438" xr:uid="{00000000-0005-0000-0000-000075110000}"/>
    <cellStyle name="Normal 2 2 30 12 2 33" xfId="10842" xr:uid="{00000000-0005-0000-0000-000076110000}"/>
    <cellStyle name="Normal 2 2 30 12 2 34" xfId="11533" xr:uid="{00000000-0005-0000-0000-000077110000}"/>
    <cellStyle name="Normal 2 2 30 12 2 35" xfId="10876" xr:uid="{00000000-0005-0000-0000-000078110000}"/>
    <cellStyle name="Normal 2 2 30 12 2 36" xfId="11880" xr:uid="{00000000-0005-0000-0000-000079110000}"/>
    <cellStyle name="Normal 2 2 30 12 2 37" xfId="12105" xr:uid="{00000000-0005-0000-0000-00007A110000}"/>
    <cellStyle name="Normal 2 2 30 12 2 38" xfId="12057" xr:uid="{00000000-0005-0000-0000-00007B110000}"/>
    <cellStyle name="Normal 2 2 30 12 2 39" xfId="11975" xr:uid="{00000000-0005-0000-0000-00007C110000}"/>
    <cellStyle name="Normal 2 2 30 12 2 4" xfId="12593" xr:uid="{00000000-0005-0000-0000-00007D110000}"/>
    <cellStyle name="Normal 2 2 30 12 2 5" xfId="8765" xr:uid="{00000000-0005-0000-0000-00007E110000}"/>
    <cellStyle name="Normal 2 2 30 12 2 6" xfId="8590" xr:uid="{00000000-0005-0000-0000-00007F110000}"/>
    <cellStyle name="Normal 2 2 30 12 2 7" xfId="7972" xr:uid="{00000000-0005-0000-0000-000080110000}"/>
    <cellStyle name="Normal 2 2 30 12 2 8" xfId="8657" xr:uid="{00000000-0005-0000-0000-000081110000}"/>
    <cellStyle name="Normal 2 2 30 12 2 9" xfId="7995" xr:uid="{00000000-0005-0000-0000-000082110000}"/>
    <cellStyle name="Normal 2 2 30 12 2 9 7" xfId="138" xr:uid="{00000000-0005-0000-0000-000083110000}"/>
    <cellStyle name="Normal 2 2 30 12 2 9 7 2" xfId="25291" xr:uid="{00000000-0005-0000-0000-000084110000}"/>
    <cellStyle name="Normal 2 2 30 12 2 9 7 2 2" xfId="28629" xr:uid="{00000000-0005-0000-0000-000085110000}"/>
    <cellStyle name="Normal 2 2 30 12 2 9 7 3" xfId="22984" xr:uid="{00000000-0005-0000-0000-000086110000}"/>
    <cellStyle name="Normal 2 2 30 12 2 9 7 4" xfId="25778" xr:uid="{00000000-0005-0000-0000-000087110000}"/>
    <cellStyle name="Normal 2 2 30 12 2 9 7 5" xfId="28229" xr:uid="{00000000-0005-0000-0000-000088110000}"/>
    <cellStyle name="Normal 2 2 30 13" xfId="19098" xr:uid="{00000000-0005-0000-0000-000089110000}"/>
    <cellStyle name="Normal 2 2 30 14" xfId="18910" xr:uid="{00000000-0005-0000-0000-00008A110000}"/>
    <cellStyle name="Normal 2 2 30 15" xfId="18866" xr:uid="{00000000-0005-0000-0000-00008B110000}"/>
    <cellStyle name="Normal 2 2 30 16" xfId="18908" xr:uid="{00000000-0005-0000-0000-00008C110000}"/>
    <cellStyle name="Normal 2 2 30 17" xfId="18869" xr:uid="{00000000-0005-0000-0000-00008D110000}"/>
    <cellStyle name="Normal 2 2 30 18" xfId="18904" xr:uid="{00000000-0005-0000-0000-00008E110000}"/>
    <cellStyle name="Normal 2 2 30 19" xfId="18692" xr:uid="{00000000-0005-0000-0000-00008F110000}"/>
    <cellStyle name="Normal 2 2 30 19 10" xfId="15200" xr:uid="{00000000-0005-0000-0000-000090110000}"/>
    <cellStyle name="Normal 2 2 30 19 100" xfId="2202" xr:uid="{00000000-0005-0000-0000-000091110000}"/>
    <cellStyle name="Normal 2 2 30 19 101" xfId="1808" xr:uid="{00000000-0005-0000-0000-000092110000}"/>
    <cellStyle name="Normal 2 2 30 19 102" xfId="1591" xr:uid="{00000000-0005-0000-0000-000093110000}"/>
    <cellStyle name="Normal 2 2 30 19 103" xfId="522" xr:uid="{00000000-0005-0000-0000-000094110000}"/>
    <cellStyle name="Normal 2 2 30 19 104" xfId="235" xr:uid="{00000000-0005-0000-0000-000095110000}"/>
    <cellStyle name="Normal 2 2 30 19 105" xfId="21710" xr:uid="{00000000-0005-0000-0000-000096110000}"/>
    <cellStyle name="Normal 2 2 30 19 106" xfId="22042" xr:uid="{00000000-0005-0000-0000-000097110000}"/>
    <cellStyle name="Normal 2 2 30 19 107" xfId="22402" xr:uid="{00000000-0005-0000-0000-000098110000}"/>
    <cellStyle name="Normal 2 2 30 19 108" xfId="22641" xr:uid="{00000000-0005-0000-0000-000099110000}"/>
    <cellStyle name="Normal 2 2 30 19 11" xfId="15083" xr:uid="{00000000-0005-0000-0000-00009A110000}"/>
    <cellStyle name="Normal 2 2 30 19 12" xfId="15280" xr:uid="{00000000-0005-0000-0000-00009B110000}"/>
    <cellStyle name="Normal 2 2 30 19 13" xfId="14904" xr:uid="{00000000-0005-0000-0000-00009C110000}"/>
    <cellStyle name="Normal 2 2 30 19 14" xfId="14497" xr:uid="{00000000-0005-0000-0000-00009D110000}"/>
    <cellStyle name="Normal 2 2 30 19 15" xfId="14298" xr:uid="{00000000-0005-0000-0000-00009E110000}"/>
    <cellStyle name="Normal 2 2 30 19 16" xfId="14103" xr:uid="{00000000-0005-0000-0000-00009F110000}"/>
    <cellStyle name="Normal 2 2 30 19 17" xfId="14135" xr:uid="{00000000-0005-0000-0000-0000A0110000}"/>
    <cellStyle name="Normal 2 2 30 19 18" xfId="14138" xr:uid="{00000000-0005-0000-0000-0000A1110000}"/>
    <cellStyle name="Normal 2 2 30 19 19" xfId="14823" xr:uid="{00000000-0005-0000-0000-0000A2110000}"/>
    <cellStyle name="Normal 2 2 30 19 2" xfId="18541" xr:uid="{00000000-0005-0000-0000-0000A3110000}"/>
    <cellStyle name="Normal 2 2 30 19 20" xfId="12824" xr:uid="{00000000-0005-0000-0000-0000A4110000}"/>
    <cellStyle name="Normal 2 2 30 19 21" xfId="12877" xr:uid="{00000000-0005-0000-0000-0000A5110000}"/>
    <cellStyle name="Normal 2 2 30 19 22" xfId="14751" xr:uid="{00000000-0005-0000-0000-0000A6110000}"/>
    <cellStyle name="Normal 2 2 30 19 23" xfId="12864" xr:uid="{00000000-0005-0000-0000-0000A7110000}"/>
    <cellStyle name="Normal 2 2 30 19 24" xfId="14916" xr:uid="{00000000-0005-0000-0000-0000A8110000}"/>
    <cellStyle name="Normal 2 2 30 19 25" xfId="12623" xr:uid="{00000000-0005-0000-0000-0000A9110000}"/>
    <cellStyle name="Normal 2 2 30 19 26" xfId="4820" xr:uid="{00000000-0005-0000-0000-0000AA110000}"/>
    <cellStyle name="Normal 2 2 30 19 27" xfId="5344" xr:uid="{00000000-0005-0000-0000-0000AB110000}"/>
    <cellStyle name="Normal 2 2 30 19 28" xfId="5918" xr:uid="{00000000-0005-0000-0000-0000AC110000}"/>
    <cellStyle name="Normal 2 2 30 19 29" xfId="6239" xr:uid="{00000000-0005-0000-0000-0000AD110000}"/>
    <cellStyle name="Normal 2 2 30 19 3" xfId="17729" xr:uid="{00000000-0005-0000-0000-0000AE110000}"/>
    <cellStyle name="Normal 2 2 30 19 30" xfId="5904" xr:uid="{00000000-0005-0000-0000-0000AF110000}"/>
    <cellStyle name="Normal 2 2 30 19 31" xfId="6339" xr:uid="{00000000-0005-0000-0000-0000B0110000}"/>
    <cellStyle name="Normal 2 2 30 19 32" xfId="6422" xr:uid="{00000000-0005-0000-0000-0000B1110000}"/>
    <cellStyle name="Normal 2 2 30 19 33" xfId="5948" xr:uid="{00000000-0005-0000-0000-0000B2110000}"/>
    <cellStyle name="Normal 2 2 30 19 34" xfId="5766" xr:uid="{00000000-0005-0000-0000-0000B3110000}"/>
    <cellStyle name="Normal 2 2 30 19 35" xfId="6379" xr:uid="{00000000-0005-0000-0000-0000B4110000}"/>
    <cellStyle name="Normal 2 2 30 19 36" xfId="5580" xr:uid="{00000000-0005-0000-0000-0000B5110000}"/>
    <cellStyle name="Normal 2 2 30 19 37" xfId="6814" xr:uid="{00000000-0005-0000-0000-0000B6110000}"/>
    <cellStyle name="Normal 2 2 30 19 38" xfId="6213" xr:uid="{00000000-0005-0000-0000-0000B7110000}"/>
    <cellStyle name="Normal 2 2 30 19 39" xfId="5696" xr:uid="{00000000-0005-0000-0000-0000B8110000}"/>
    <cellStyle name="Normal 2 2 30 19 4" xfId="18152" xr:uid="{00000000-0005-0000-0000-0000B9110000}"/>
    <cellStyle name="Normal 2 2 30 19 40" xfId="7006" xr:uid="{00000000-0005-0000-0000-0000BA110000}"/>
    <cellStyle name="Normal 2 2 30 19 41" xfId="6557" xr:uid="{00000000-0005-0000-0000-0000BB110000}"/>
    <cellStyle name="Normal 2 2 30 19 42" xfId="6203" xr:uid="{00000000-0005-0000-0000-0000BC110000}"/>
    <cellStyle name="Normal 2 2 30 19 43" xfId="7190" xr:uid="{00000000-0005-0000-0000-0000BD110000}"/>
    <cellStyle name="Normal 2 2 30 19 44" xfId="5612" xr:uid="{00000000-0005-0000-0000-0000BE110000}"/>
    <cellStyle name="Normal 2 2 30 19 45" xfId="7114" xr:uid="{00000000-0005-0000-0000-0000BF110000}"/>
    <cellStyle name="Normal 2 2 30 19 46" xfId="6827" xr:uid="{00000000-0005-0000-0000-0000C0110000}"/>
    <cellStyle name="Normal 2 2 30 19 47" xfId="6286" xr:uid="{00000000-0005-0000-0000-0000C1110000}"/>
    <cellStyle name="Normal 2 2 30 19 48" xfId="6281" xr:uid="{00000000-0005-0000-0000-0000C2110000}"/>
    <cellStyle name="Normal 2 2 30 19 49" xfId="5838" xr:uid="{00000000-0005-0000-0000-0000C3110000}"/>
    <cellStyle name="Normal 2 2 30 19 5" xfId="17902" xr:uid="{00000000-0005-0000-0000-0000C4110000}"/>
    <cellStyle name="Normal 2 2 30 19 50" xfId="5786" xr:uid="{00000000-0005-0000-0000-0000C5110000}"/>
    <cellStyle name="Normal 2 2 30 19 51" xfId="5756" xr:uid="{00000000-0005-0000-0000-0000C6110000}"/>
    <cellStyle name="Normal 2 2 30 19 52" xfId="7455" xr:uid="{00000000-0005-0000-0000-0000C7110000}"/>
    <cellStyle name="Normal 2 2 30 19 53" xfId="7525" xr:uid="{00000000-0005-0000-0000-0000C8110000}"/>
    <cellStyle name="Normal 2 2 30 19 54" xfId="4962" xr:uid="{00000000-0005-0000-0000-0000C9110000}"/>
    <cellStyle name="Normal 2 2 30 19 55" xfId="5018" xr:uid="{00000000-0005-0000-0000-0000CA110000}"/>
    <cellStyle name="Normal 2 2 30 19 56" xfId="5128" xr:uid="{00000000-0005-0000-0000-0000CB110000}"/>
    <cellStyle name="Normal 2 2 30 19 57" xfId="7586" xr:uid="{00000000-0005-0000-0000-0000CC110000}"/>
    <cellStyle name="Normal 2 2 30 19 58" xfId="7997" xr:uid="{00000000-0005-0000-0000-0000CD110000}"/>
    <cellStyle name="Normal 2 2 30 19 58 7" xfId="151" xr:uid="{00000000-0005-0000-0000-0000CE110000}"/>
    <cellStyle name="Normal 2 2 30 19 58 7 2" xfId="25297" xr:uid="{00000000-0005-0000-0000-0000CF110000}"/>
    <cellStyle name="Normal 2 2 30 19 58 7 2 2" xfId="28635" xr:uid="{00000000-0005-0000-0000-0000D0110000}"/>
    <cellStyle name="Normal 2 2 30 19 58 7 3" xfId="25549" xr:uid="{00000000-0005-0000-0000-0000D1110000}"/>
    <cellStyle name="Normal 2 2 30 19 58 7 4" xfId="25784" xr:uid="{00000000-0005-0000-0000-0000D2110000}"/>
    <cellStyle name="Normal 2 2 30 19 58 7 5" xfId="28235" xr:uid="{00000000-0005-0000-0000-0000D3110000}"/>
    <cellStyle name="Normal 2 2 30 19 59" xfId="7988" xr:uid="{00000000-0005-0000-0000-0000D4110000}"/>
    <cellStyle name="Normal 2 2 30 19 6" xfId="18039" xr:uid="{00000000-0005-0000-0000-0000D5110000}"/>
    <cellStyle name="Normal 2 2 30 19 60" xfId="7776" xr:uid="{00000000-0005-0000-0000-0000D6110000}"/>
    <cellStyle name="Normal 2 2 30 19 61" xfId="8618" xr:uid="{00000000-0005-0000-0000-0000D7110000}"/>
    <cellStyle name="Normal 2 2 30 19 62" xfId="7761" xr:uid="{00000000-0005-0000-0000-0000D8110000}"/>
    <cellStyle name="Normal 2 2 30 19 63" xfId="7847" xr:uid="{00000000-0005-0000-0000-0000D9110000}"/>
    <cellStyle name="Normal 2 2 30 19 64" xfId="8692" xr:uid="{00000000-0005-0000-0000-0000DA110000}"/>
    <cellStyle name="Normal 2 2 30 19 65" xfId="7812" xr:uid="{00000000-0005-0000-0000-0000DB110000}"/>
    <cellStyle name="Normal 2 2 30 19 66" xfId="8453" xr:uid="{00000000-0005-0000-0000-0000DC110000}"/>
    <cellStyle name="Normal 2 2 30 19 67" xfId="8065" xr:uid="{00000000-0005-0000-0000-0000DD110000}"/>
    <cellStyle name="Normal 2 2 30 19 68" xfId="7806" xr:uid="{00000000-0005-0000-0000-0000DE110000}"/>
    <cellStyle name="Normal 2 2 30 19 69" xfId="9216" xr:uid="{00000000-0005-0000-0000-0000DF110000}"/>
    <cellStyle name="Normal 2 2 30 19 7" xfId="17982" xr:uid="{00000000-0005-0000-0000-0000E0110000}"/>
    <cellStyle name="Normal 2 2 30 19 70" xfId="9562" xr:uid="{00000000-0005-0000-0000-0000E1110000}"/>
    <cellStyle name="Normal 2 2 30 19 71" xfId="9276" xr:uid="{00000000-0005-0000-0000-0000E2110000}"/>
    <cellStyle name="Normal 2 2 30 19 72" xfId="9205" xr:uid="{00000000-0005-0000-0000-0000E3110000}"/>
    <cellStyle name="Normal 2 2 30 19 73" xfId="9439" xr:uid="{00000000-0005-0000-0000-0000E4110000}"/>
    <cellStyle name="Normal 2 2 30 19 74" xfId="9888" xr:uid="{00000000-0005-0000-0000-0000E5110000}"/>
    <cellStyle name="Normal 2 2 30 19 75" xfId="9987" xr:uid="{00000000-0005-0000-0000-0000E6110000}"/>
    <cellStyle name="Normal 2 2 30 19 76" xfId="10066" xr:uid="{00000000-0005-0000-0000-0000E7110000}"/>
    <cellStyle name="Normal 2 2 30 19 77" xfId="10600" xr:uid="{00000000-0005-0000-0000-0000E8110000}"/>
    <cellStyle name="Normal 2 2 30 19 78" xfId="10441" xr:uid="{00000000-0005-0000-0000-0000E9110000}"/>
    <cellStyle name="Normal 2 2 30 19 79" xfId="10284" xr:uid="{00000000-0005-0000-0000-0000EA110000}"/>
    <cellStyle name="Normal 2 2 30 19 8" xfId="18220" xr:uid="{00000000-0005-0000-0000-0000EB110000}"/>
    <cellStyle name="Normal 2 2 30 19 80" xfId="10578" xr:uid="{00000000-0005-0000-0000-0000EC110000}"/>
    <cellStyle name="Normal 2 2 30 19 81" xfId="10681" xr:uid="{00000000-0005-0000-0000-0000ED110000}"/>
    <cellStyle name="Normal 2 2 30 19 82" xfId="10936" xr:uid="{00000000-0005-0000-0000-0000EE110000}"/>
    <cellStyle name="Normal 2 2 30 19 83" xfId="11232" xr:uid="{00000000-0005-0000-0000-0000EF110000}"/>
    <cellStyle name="Normal 2 2 30 19 84" xfId="11021" xr:uid="{00000000-0005-0000-0000-0000F0110000}"/>
    <cellStyle name="Normal 2 2 30 19 85" xfId="10877" xr:uid="{00000000-0005-0000-0000-0000F1110000}"/>
    <cellStyle name="Normal 2 2 30 19 86" xfId="11567" xr:uid="{00000000-0005-0000-0000-0000F2110000}"/>
    <cellStyle name="Normal 2 2 30 19 87" xfId="11380" xr:uid="{00000000-0005-0000-0000-0000F3110000}"/>
    <cellStyle name="Normal 2 2 30 19 88" xfId="11143" xr:uid="{00000000-0005-0000-0000-0000F4110000}"/>
    <cellStyle name="Normal 2 2 30 19 89" xfId="11745" xr:uid="{00000000-0005-0000-0000-0000F5110000}"/>
    <cellStyle name="Normal 2 2 30 19 9" xfId="17604" xr:uid="{00000000-0005-0000-0000-0000F6110000}"/>
    <cellStyle name="Normal 2 2 30 19 90" xfId="12106" xr:uid="{00000000-0005-0000-0000-0000F7110000}"/>
    <cellStyle name="Normal 2 2 30 19 91" xfId="11860" xr:uid="{00000000-0005-0000-0000-0000F8110000}"/>
    <cellStyle name="Normal 2 2 30 19 92" xfId="11833" xr:uid="{00000000-0005-0000-0000-0000F9110000}"/>
    <cellStyle name="Normal 2 2 30 19 93" xfId="12271" xr:uid="{00000000-0005-0000-0000-0000FA110000}"/>
    <cellStyle name="Normal 2 2 30 19 94" xfId="4063" xr:uid="{00000000-0005-0000-0000-0000FB110000}"/>
    <cellStyle name="Normal 2 2 30 19 95" xfId="3736" xr:uid="{00000000-0005-0000-0000-0000FC110000}"/>
    <cellStyle name="Normal 2 2 30 19 96" xfId="3711" xr:uid="{00000000-0005-0000-0000-0000FD110000}"/>
    <cellStyle name="Normal 2 2 30 19 97" xfId="2528" xr:uid="{00000000-0005-0000-0000-0000FE110000}"/>
    <cellStyle name="Normal 2 2 30 19 98" xfId="1794" xr:uid="{00000000-0005-0000-0000-0000FF110000}"/>
    <cellStyle name="Normal 2 2 30 19 99" xfId="627" xr:uid="{00000000-0005-0000-0000-000000120000}"/>
    <cellStyle name="Normal 2 2 30 2" xfId="20692" xr:uid="{00000000-0005-0000-0000-000001120000}"/>
    <cellStyle name="Normal 2 2 30 20" xfId="18491" xr:uid="{00000000-0005-0000-0000-000002120000}"/>
    <cellStyle name="Normal 2 2 30 20 10" xfId="15227" xr:uid="{00000000-0005-0000-0000-000003120000}"/>
    <cellStyle name="Normal 2 2 30 20 100" xfId="2696" xr:uid="{00000000-0005-0000-0000-000004120000}"/>
    <cellStyle name="Normal 2 2 30 20 101" xfId="2207" xr:uid="{00000000-0005-0000-0000-000005120000}"/>
    <cellStyle name="Normal 2 2 30 20 102" xfId="888" xr:uid="{00000000-0005-0000-0000-000006120000}"/>
    <cellStyle name="Normal 2 2 30 20 103" xfId="257" xr:uid="{00000000-0005-0000-0000-000007120000}"/>
    <cellStyle name="Normal 2 2 30 20 104" xfId="21688" xr:uid="{00000000-0005-0000-0000-000008120000}"/>
    <cellStyle name="Normal 2 2 30 20 105" xfId="22020" xr:uid="{00000000-0005-0000-0000-000009120000}"/>
    <cellStyle name="Normal 2 2 30 20 106" xfId="22380" xr:uid="{00000000-0005-0000-0000-00000A120000}"/>
    <cellStyle name="Normal 2 2 30 20 107" xfId="22663" xr:uid="{00000000-0005-0000-0000-00000B120000}"/>
    <cellStyle name="Normal 2 2 30 20 11" xfId="15109" xr:uid="{00000000-0005-0000-0000-00000C120000}"/>
    <cellStyle name="Normal 2 2 30 20 12" xfId="14877" xr:uid="{00000000-0005-0000-0000-00000D120000}"/>
    <cellStyle name="Normal 2 2 30 20 13" xfId="14551" xr:uid="{00000000-0005-0000-0000-00000E120000}"/>
    <cellStyle name="Normal 2 2 30 20 14" xfId="14265" xr:uid="{00000000-0005-0000-0000-00000F120000}"/>
    <cellStyle name="Normal 2 2 30 20 15" xfId="14328" xr:uid="{00000000-0005-0000-0000-000010120000}"/>
    <cellStyle name="Normal 2 2 30 20 16" xfId="14171" xr:uid="{00000000-0005-0000-0000-000011120000}"/>
    <cellStyle name="Normal 2 2 30 20 17" xfId="14096" xr:uid="{00000000-0005-0000-0000-000012120000}"/>
    <cellStyle name="Normal 2 2 30 20 18" xfId="14838" xr:uid="{00000000-0005-0000-0000-000013120000}"/>
    <cellStyle name="Normal 2 2 30 20 19" xfId="12873" xr:uid="{00000000-0005-0000-0000-000014120000}"/>
    <cellStyle name="Normal 2 2 30 20 2" xfId="17673" xr:uid="{00000000-0005-0000-0000-000015120000}"/>
    <cellStyle name="Normal 2 2 30 20 20" xfId="12918" xr:uid="{00000000-0005-0000-0000-000016120000}"/>
    <cellStyle name="Normal 2 2 30 20 21" xfId="14815" xr:uid="{00000000-0005-0000-0000-000017120000}"/>
    <cellStyle name="Normal 2 2 30 20 22" xfId="12736" xr:uid="{00000000-0005-0000-0000-000018120000}"/>
    <cellStyle name="Normal 2 2 30 20 23" xfId="14949" xr:uid="{00000000-0005-0000-0000-000019120000}"/>
    <cellStyle name="Normal 2 2 30 20 24" xfId="12600" xr:uid="{00000000-0005-0000-0000-00001A120000}"/>
    <cellStyle name="Normal 2 2 30 20 25" xfId="4842" xr:uid="{00000000-0005-0000-0000-00001B120000}"/>
    <cellStyle name="Normal 2 2 30 20 26" xfId="5357" xr:uid="{00000000-0005-0000-0000-00001C120000}"/>
    <cellStyle name="Normal 2 2 30 20 27" xfId="5974" xr:uid="{00000000-0005-0000-0000-00001D120000}"/>
    <cellStyle name="Normal 2 2 30 20 28" xfId="6270" xr:uid="{00000000-0005-0000-0000-00001E120000}"/>
    <cellStyle name="Normal 2 2 30 20 29" xfId="6441" xr:uid="{00000000-0005-0000-0000-00001F120000}"/>
    <cellStyle name="Normal 2 2 30 20 3" xfId="18187" xr:uid="{00000000-0005-0000-0000-000020120000}"/>
    <cellStyle name="Normal 2 2 30 20 30" xfId="5991" xr:uid="{00000000-0005-0000-0000-000021120000}"/>
    <cellStyle name="Normal 2 2 30 20 31" xfId="5871" xr:uid="{00000000-0005-0000-0000-000022120000}"/>
    <cellStyle name="Normal 2 2 30 20 32" xfId="5638" xr:uid="{00000000-0005-0000-0000-000023120000}"/>
    <cellStyle name="Normal 2 2 30 20 33" xfId="5664" xr:uid="{00000000-0005-0000-0000-000024120000}"/>
    <cellStyle name="Normal 2 2 30 20 34" xfId="6778" xr:uid="{00000000-0005-0000-0000-000025120000}"/>
    <cellStyle name="Normal 2 2 30 20 35" xfId="7126" xr:uid="{00000000-0005-0000-0000-000026120000}"/>
    <cellStyle name="Normal 2 2 30 20 36" xfId="6546" xr:uid="{00000000-0005-0000-0000-000027120000}"/>
    <cellStyle name="Normal 2 2 30 20 37" xfId="6456" xr:uid="{00000000-0005-0000-0000-000028120000}"/>
    <cellStyle name="Normal 2 2 30 20 38" xfId="5668" xr:uid="{00000000-0005-0000-0000-000029120000}"/>
    <cellStyle name="Normal 2 2 30 20 39" xfId="5868" xr:uid="{00000000-0005-0000-0000-00002A120000}"/>
    <cellStyle name="Normal 2 2 30 20 4" xfId="17874" xr:uid="{00000000-0005-0000-0000-00002B120000}"/>
    <cellStyle name="Normal 2 2 30 20 40" xfId="6360" xr:uid="{00000000-0005-0000-0000-00002C120000}"/>
    <cellStyle name="Normal 2 2 30 20 41" xfId="6008" xr:uid="{00000000-0005-0000-0000-00002D120000}"/>
    <cellStyle name="Normal 2 2 30 20 42" xfId="7105" xr:uid="{00000000-0005-0000-0000-00002E120000}"/>
    <cellStyle name="Normal 2 2 30 20 43" xfId="6558" xr:uid="{00000000-0005-0000-0000-00002F120000}"/>
    <cellStyle name="Normal 2 2 30 20 44" xfId="6450" xr:uid="{00000000-0005-0000-0000-000030120000}"/>
    <cellStyle name="Normal 2 2 30 20 45" xfId="6031" xr:uid="{00000000-0005-0000-0000-000031120000}"/>
    <cellStyle name="Normal 2 2 30 20 46" xfId="7008" xr:uid="{00000000-0005-0000-0000-000032120000}"/>
    <cellStyle name="Normal 2 2 30 20 47" xfId="6632" xr:uid="{00000000-0005-0000-0000-000033120000}"/>
    <cellStyle name="Normal 2 2 30 20 48" xfId="7186" xr:uid="{00000000-0005-0000-0000-000034120000}"/>
    <cellStyle name="Normal 2 2 30 20 49" xfId="6517" xr:uid="{00000000-0005-0000-0000-000035120000}"/>
    <cellStyle name="Normal 2 2 30 20 5" xfId="18061" xr:uid="{00000000-0005-0000-0000-000036120000}"/>
    <cellStyle name="Normal 2 2 30 20 50" xfId="6789" xr:uid="{00000000-0005-0000-0000-000037120000}"/>
    <cellStyle name="Normal 2 2 30 20 51" xfId="7479" xr:uid="{00000000-0005-0000-0000-000038120000}"/>
    <cellStyle name="Normal 2 2 30 20 52" xfId="7501" xr:uid="{00000000-0005-0000-0000-000039120000}"/>
    <cellStyle name="Normal 2 2 30 20 53" xfId="5248" xr:uid="{00000000-0005-0000-0000-00003A120000}"/>
    <cellStyle name="Normal 2 2 30 20 54" xfId="5024" xr:uid="{00000000-0005-0000-0000-00003B120000}"/>
    <cellStyle name="Normal 2 2 30 20 55" xfId="5327" xr:uid="{00000000-0005-0000-0000-00003C120000}"/>
    <cellStyle name="Normal 2 2 30 20 56" xfId="7540" xr:uid="{00000000-0005-0000-0000-00003D120000}"/>
    <cellStyle name="Normal 2 2 30 20 57" xfId="8042" xr:uid="{00000000-0005-0000-0000-00003E120000}"/>
    <cellStyle name="Normal 2 2 30 20 58" xfId="8291" xr:uid="{00000000-0005-0000-0000-00003F120000}"/>
    <cellStyle name="Normal 2 2 30 20 59" xfId="8503" xr:uid="{00000000-0005-0000-0000-000040120000}"/>
    <cellStyle name="Normal 2 2 30 20 6" xfId="17669" xr:uid="{00000000-0005-0000-0000-000041120000}"/>
    <cellStyle name="Normal 2 2 30 20 60" xfId="8444" xr:uid="{00000000-0005-0000-0000-000042120000}"/>
    <cellStyle name="Normal 2 2 30 20 61" xfId="8816" xr:uid="{00000000-0005-0000-0000-000043120000}"/>
    <cellStyle name="Normal 2 2 30 20 62" xfId="8422" xr:uid="{00000000-0005-0000-0000-000044120000}"/>
    <cellStyle name="Normal 2 2 30 20 63" xfId="8401" xr:uid="{00000000-0005-0000-0000-000045120000}"/>
    <cellStyle name="Normal 2 2 30 20 64" xfId="8464" xr:uid="{00000000-0005-0000-0000-000046120000}"/>
    <cellStyle name="Normal 2 2 30 20 65" xfId="8207" xr:uid="{00000000-0005-0000-0000-000047120000}"/>
    <cellStyle name="Normal 2 2 30 20 66" xfId="7701" xr:uid="{00000000-0005-0000-0000-000048120000}"/>
    <cellStyle name="Normal 2 2 30 20 67" xfId="8301" xr:uid="{00000000-0005-0000-0000-000049120000}"/>
    <cellStyle name="Normal 2 2 30 20 68" xfId="9241" xr:uid="{00000000-0005-0000-0000-00004A120000}"/>
    <cellStyle name="Normal 2 2 30 20 69" xfId="9151" xr:uid="{00000000-0005-0000-0000-00004B120000}"/>
    <cellStyle name="Normal 2 2 30 20 7" xfId="17857" xr:uid="{00000000-0005-0000-0000-00004C120000}"/>
    <cellStyle name="Normal 2 2 30 20 70" xfId="9407" xr:uid="{00000000-0005-0000-0000-00004D120000}"/>
    <cellStyle name="Normal 2 2 30 20 71" xfId="9336" xr:uid="{00000000-0005-0000-0000-00004E120000}"/>
    <cellStyle name="Normal 2 2 30 20 72" xfId="9550" xr:uid="{00000000-0005-0000-0000-00004F120000}"/>
    <cellStyle name="Normal 2 2 30 20 73" xfId="9916" xr:uid="{00000000-0005-0000-0000-000050120000}"/>
    <cellStyle name="Normal 2 2 30 20 74" xfId="10436" xr:uid="{00000000-0005-0000-0000-000051120000}"/>
    <cellStyle name="Normal 2 2 30 20 75" xfId="10365" xr:uid="{00000000-0005-0000-0000-000052120000}"/>
    <cellStyle name="Normal 2 2 30 20 76" xfId="10552" xr:uid="{00000000-0005-0000-0000-000053120000}"/>
    <cellStyle name="Normal 2 2 30 20 77" xfId="10309" xr:uid="{00000000-0005-0000-0000-000054120000}"/>
    <cellStyle name="Normal 2 2 30 20 78" xfId="10222" xr:uid="{00000000-0005-0000-0000-000055120000}"/>
    <cellStyle name="Normal 2 2 30 20 79" xfId="10153" xr:uid="{00000000-0005-0000-0000-000056120000}"/>
    <cellStyle name="Normal 2 2 30 20 8" xfId="17602" xr:uid="{00000000-0005-0000-0000-000057120000}"/>
    <cellStyle name="Normal 2 2 30 20 80" xfId="10466" xr:uid="{00000000-0005-0000-0000-000058120000}"/>
    <cellStyle name="Normal 2 2 30 20 81" xfId="10971" xr:uid="{00000000-0005-0000-0000-000059120000}"/>
    <cellStyle name="Normal 2 2 30 20 82" xfId="11472" xr:uid="{00000000-0005-0000-0000-00005A120000}"/>
    <cellStyle name="Normal 2 2 30 20 83" xfId="10806" xr:uid="{00000000-0005-0000-0000-00005B120000}"/>
    <cellStyle name="Normal 2 2 30 20 84" xfId="11169" xr:uid="{00000000-0005-0000-0000-00005C120000}"/>
    <cellStyle name="Normal 2 2 30 20 85" xfId="11242" xr:uid="{00000000-0005-0000-0000-00005D120000}"/>
    <cellStyle name="Normal 2 2 30 20 86" xfId="11376" xr:uid="{00000000-0005-0000-0000-00005E120000}"/>
    <cellStyle name="Normal 2 2 30 20 87" xfId="11381" xr:uid="{00000000-0005-0000-0000-00005F120000}"/>
    <cellStyle name="Normal 2 2 30 20 88" xfId="11772" xr:uid="{00000000-0005-0000-0000-000060120000}"/>
    <cellStyle name="Normal 2 2 30 20 89" xfId="12130" xr:uid="{00000000-0005-0000-0000-000061120000}"/>
    <cellStyle name="Normal 2 2 30 20 9" xfId="15178" xr:uid="{00000000-0005-0000-0000-000062120000}"/>
    <cellStyle name="Normal 2 2 30 20 90" xfId="11902" xr:uid="{00000000-0005-0000-0000-000063120000}"/>
    <cellStyle name="Normal 2 2 30 20 91" xfId="11847" xr:uid="{00000000-0005-0000-0000-000064120000}"/>
    <cellStyle name="Normal 2 2 30 20 92" xfId="12205" xr:uid="{00000000-0005-0000-0000-000065120000}"/>
    <cellStyle name="Normal 2 2 30 20 93" xfId="4085" xr:uid="{00000000-0005-0000-0000-000066120000}"/>
    <cellStyle name="Normal 2 2 30 20 94" xfId="3758" xr:uid="{00000000-0005-0000-0000-000067120000}"/>
    <cellStyle name="Normal 2 2 30 20 95" xfId="3895" xr:uid="{00000000-0005-0000-0000-000068120000}"/>
    <cellStyle name="Normal 2 2 30 20 96" xfId="2491" xr:uid="{00000000-0005-0000-0000-000069120000}"/>
    <cellStyle name="Normal 2 2 30 20 97" xfId="2394" xr:uid="{00000000-0005-0000-0000-00006A120000}"/>
    <cellStyle name="Normal 2 2 30 20 98" xfId="1612" xr:uid="{00000000-0005-0000-0000-00006B120000}"/>
    <cellStyle name="Normal 2 2 30 20 99" xfId="2152" xr:uid="{00000000-0005-0000-0000-00006C120000}"/>
    <cellStyle name="Normal 2 2 30 21" xfId="17513" xr:uid="{00000000-0005-0000-0000-00006D120000}"/>
    <cellStyle name="Normal 2 2 30 21 10" xfId="14176" xr:uid="{00000000-0005-0000-0000-00006E120000}"/>
    <cellStyle name="Normal 2 2 30 21 11" xfId="14654" xr:uid="{00000000-0005-0000-0000-00006F120000}"/>
    <cellStyle name="Normal 2 2 30 21 12" xfId="4885" xr:uid="{00000000-0005-0000-0000-000070120000}"/>
    <cellStyle name="Normal 2 2 30 21 13" xfId="4995" xr:uid="{00000000-0005-0000-0000-000071120000}"/>
    <cellStyle name="Normal 2 2 30 21 14" xfId="5213" xr:uid="{00000000-0005-0000-0000-000072120000}"/>
    <cellStyle name="Normal 2 2 30 21 15" xfId="4970" xr:uid="{00000000-0005-0000-0000-000073120000}"/>
    <cellStyle name="Normal 2 2 30 21 16" xfId="5330" xr:uid="{00000000-0005-0000-0000-000074120000}"/>
    <cellStyle name="Normal 2 2 30 21 17" xfId="8216" xr:uid="{00000000-0005-0000-0000-000075120000}"/>
    <cellStyle name="Normal 2 2 30 21 18" xfId="7668" xr:uid="{00000000-0005-0000-0000-000076120000}"/>
    <cellStyle name="Normal 2 2 30 21 19" xfId="7831" xr:uid="{00000000-0005-0000-0000-000077120000}"/>
    <cellStyle name="Normal 2 2 30 21 2" xfId="15150" xr:uid="{00000000-0005-0000-0000-000078120000}"/>
    <cellStyle name="Normal 2 2 30 21 20" xfId="7888" xr:uid="{00000000-0005-0000-0000-000079120000}"/>
    <cellStyle name="Normal 2 2 30 21 21" xfId="8630" xr:uid="{00000000-0005-0000-0000-00007A120000}"/>
    <cellStyle name="Normal 2 2 30 21 22" xfId="7828" xr:uid="{00000000-0005-0000-0000-00007B120000}"/>
    <cellStyle name="Normal 2 2 30 21 23" xfId="7747" xr:uid="{00000000-0005-0000-0000-00007C120000}"/>
    <cellStyle name="Normal 2 2 30 21 24" xfId="7739" xr:uid="{00000000-0005-0000-0000-00007D120000}"/>
    <cellStyle name="Normal 2 2 30 21 25" xfId="7886" xr:uid="{00000000-0005-0000-0000-00007E120000}"/>
    <cellStyle name="Normal 2 2 30 21 26" xfId="8740" xr:uid="{00000000-0005-0000-0000-00007F120000}"/>
    <cellStyle name="Normal 2 2 30 21 27" xfId="8507" xr:uid="{00000000-0005-0000-0000-000080120000}"/>
    <cellStyle name="Normal 2 2 30 21 28" xfId="9312" xr:uid="{00000000-0005-0000-0000-000081120000}"/>
    <cellStyle name="Normal 2 2 30 21 29" xfId="9652" xr:uid="{00000000-0005-0000-0000-000082120000}"/>
    <cellStyle name="Normal 2 2 30 21 3" xfId="15455" xr:uid="{00000000-0005-0000-0000-000083120000}"/>
    <cellStyle name="Normal 2 2 30 21 30" xfId="9434" xr:uid="{00000000-0005-0000-0000-000084120000}"/>
    <cellStyle name="Normal 2 2 30 21 31" xfId="9498" xr:uid="{00000000-0005-0000-0000-000085120000}"/>
    <cellStyle name="Normal 2 2 30 21 32" xfId="9242" xr:uid="{00000000-0005-0000-0000-000086120000}"/>
    <cellStyle name="Normal 2 2 30 21 33" xfId="10003" xr:uid="{00000000-0005-0000-0000-000087120000}"/>
    <cellStyle name="Normal 2 2 30 21 34" xfId="10372" xr:uid="{00000000-0005-0000-0000-000088120000}"/>
    <cellStyle name="Normal 2 2 30 21 35" xfId="10018" xr:uid="{00000000-0005-0000-0000-000089120000}"/>
    <cellStyle name="Normal 2 2 30 21 36" xfId="10310" xr:uid="{00000000-0005-0000-0000-00008A120000}"/>
    <cellStyle name="Normal 2 2 30 21 37" xfId="10570" xr:uid="{00000000-0005-0000-0000-00008B120000}"/>
    <cellStyle name="Normal 2 2 30 21 38" xfId="10325" xr:uid="{00000000-0005-0000-0000-00008C120000}"/>
    <cellStyle name="Normal 2 2 30 21 39" xfId="10643" xr:uid="{00000000-0005-0000-0000-00008D120000}"/>
    <cellStyle name="Normal 2 2 30 21 4" xfId="15442" xr:uid="{00000000-0005-0000-0000-00008E120000}"/>
    <cellStyle name="Normal 2 2 30 21 40" xfId="9882" xr:uid="{00000000-0005-0000-0000-00008F120000}"/>
    <cellStyle name="Normal 2 2 30 21 41" xfId="11059" xr:uid="{00000000-0005-0000-0000-000090120000}"/>
    <cellStyle name="Normal 2 2 30 21 42" xfId="11230" xr:uid="{00000000-0005-0000-0000-000091120000}"/>
    <cellStyle name="Normal 2 2 30 21 43" xfId="10909" xr:uid="{00000000-0005-0000-0000-000092120000}"/>
    <cellStyle name="Normal 2 2 30 21 44" xfId="11044" xr:uid="{00000000-0005-0000-0000-000093120000}"/>
    <cellStyle name="Normal 2 2 30 21 45" xfId="11425" xr:uid="{00000000-0005-0000-0000-000094120000}"/>
    <cellStyle name="Normal 2 2 30 21 46" xfId="11545" xr:uid="{00000000-0005-0000-0000-000095120000}"/>
    <cellStyle name="Normal 2 2 30 21 47" xfId="11373" xr:uid="{00000000-0005-0000-0000-000096120000}"/>
    <cellStyle name="Normal 2 2 30 21 48" xfId="11813" xr:uid="{00000000-0005-0000-0000-000097120000}"/>
    <cellStyle name="Normal 2 2 30 21 49" xfId="12062" xr:uid="{00000000-0005-0000-0000-000098120000}"/>
    <cellStyle name="Normal 2 2 30 21 5" xfId="14638" xr:uid="{00000000-0005-0000-0000-000099120000}"/>
    <cellStyle name="Normal 2 2 30 21 50" xfId="11781" xr:uid="{00000000-0005-0000-0000-00009A120000}"/>
    <cellStyle name="Normal 2 2 30 21 51" xfId="11891" xr:uid="{00000000-0005-0000-0000-00009B120000}"/>
    <cellStyle name="Normal 2 2 30 21 52" xfId="12272" xr:uid="{00000000-0005-0000-0000-00009C120000}"/>
    <cellStyle name="Normal 2 2 30 21 53" xfId="4113" xr:uid="{00000000-0005-0000-0000-00009D120000}"/>
    <cellStyle name="Normal 2 2 30 21 54" xfId="3786" xr:uid="{00000000-0005-0000-0000-00009E120000}"/>
    <cellStyle name="Normal 2 2 30 21 55" xfId="3848" xr:uid="{00000000-0005-0000-0000-00009F120000}"/>
    <cellStyle name="Normal 2 2 30 21 56" xfId="2377" xr:uid="{00000000-0005-0000-0000-0000A0120000}"/>
    <cellStyle name="Normal 2 2 30 21 57" xfId="1338" xr:uid="{00000000-0005-0000-0000-0000A1120000}"/>
    <cellStyle name="Normal 2 2 30 21 58" xfId="1942" xr:uid="{00000000-0005-0000-0000-0000A2120000}"/>
    <cellStyle name="Normal 2 2 30 21 59" xfId="1631" xr:uid="{00000000-0005-0000-0000-0000A3120000}"/>
    <cellStyle name="Normal 2 2 30 21 6" xfId="14548" xr:uid="{00000000-0005-0000-0000-0000A4120000}"/>
    <cellStyle name="Normal 2 2 30 21 60" xfId="2635" xr:uid="{00000000-0005-0000-0000-0000A5120000}"/>
    <cellStyle name="Normal 2 2 30 21 61" xfId="2214" xr:uid="{00000000-0005-0000-0000-0000A6120000}"/>
    <cellStyle name="Normal 2 2 30 21 62" xfId="2688" xr:uid="{00000000-0005-0000-0000-0000A7120000}"/>
    <cellStyle name="Normal 2 2 30 21 63" xfId="285" xr:uid="{00000000-0005-0000-0000-0000A8120000}"/>
    <cellStyle name="Normal 2 2 30 21 64" xfId="21660" xr:uid="{00000000-0005-0000-0000-0000A9120000}"/>
    <cellStyle name="Normal 2 2 30 21 65" xfId="21992" xr:uid="{00000000-0005-0000-0000-0000AA120000}"/>
    <cellStyle name="Normal 2 2 30 21 66" xfId="22352" xr:uid="{00000000-0005-0000-0000-0000AB120000}"/>
    <cellStyle name="Normal 2 2 30 21 67" xfId="22691" xr:uid="{00000000-0005-0000-0000-0000AC120000}"/>
    <cellStyle name="Normal 2 2 30 21 7" xfId="14201" xr:uid="{00000000-0005-0000-0000-0000AD120000}"/>
    <cellStyle name="Normal 2 2 30 21 8" xfId="14320" xr:uid="{00000000-0005-0000-0000-0000AE120000}"/>
    <cellStyle name="Normal 2 2 30 21 9" xfId="14306" xr:uid="{00000000-0005-0000-0000-0000AF120000}"/>
    <cellStyle name="Normal 2 2 30 22" xfId="12203" xr:uid="{00000000-0005-0000-0000-0000B0120000}"/>
    <cellStyle name="Normal 2 2 30 23" xfId="12275" xr:uid="{00000000-0005-0000-0000-0000B1120000}"/>
    <cellStyle name="Normal 2 2 30 24" xfId="12201" xr:uid="{00000000-0005-0000-0000-0000B2120000}"/>
    <cellStyle name="Normal 2 2 30 25" xfId="12269" xr:uid="{00000000-0005-0000-0000-0000B3120000}"/>
    <cellStyle name="Normal 2 2 30 3" xfId="20691" xr:uid="{00000000-0005-0000-0000-0000B4120000}"/>
    <cellStyle name="Normal 2 2 30 4" xfId="20690" xr:uid="{00000000-0005-0000-0000-0000B5120000}"/>
    <cellStyle name="Normal 2 2 30 5" xfId="20689" xr:uid="{00000000-0005-0000-0000-0000B6120000}"/>
    <cellStyle name="Normal 2 2 30 6" xfId="20688" xr:uid="{00000000-0005-0000-0000-0000B7120000}"/>
    <cellStyle name="Normal 2 2 30 7" xfId="20687" xr:uid="{00000000-0005-0000-0000-0000B8120000}"/>
    <cellStyle name="Normal 2 2 30 8" xfId="20686" xr:uid="{00000000-0005-0000-0000-0000B9120000}"/>
    <cellStyle name="Normal 2 2 30 9" xfId="20685" xr:uid="{00000000-0005-0000-0000-0000BA120000}"/>
    <cellStyle name="Normal 2 2 31" xfId="18575" xr:uid="{00000000-0005-0000-0000-0000BB120000}"/>
    <cellStyle name="Normal 2 2 32" xfId="18555" xr:uid="{00000000-0005-0000-0000-0000BC120000}"/>
    <cellStyle name="Normal 2 2 33" xfId="18566" xr:uid="{00000000-0005-0000-0000-0000BD120000}"/>
    <cellStyle name="Normal 2 2 34" xfId="18559" xr:uid="{00000000-0005-0000-0000-0000BE120000}"/>
    <cellStyle name="Normal 2 2 35" xfId="18562" xr:uid="{00000000-0005-0000-0000-0000BF120000}"/>
    <cellStyle name="Normal 2 2 36" xfId="18493" xr:uid="{00000000-0005-0000-0000-0000C0120000}"/>
    <cellStyle name="Normal 2 2 37" xfId="18322" xr:uid="{00000000-0005-0000-0000-0000C1120000}"/>
    <cellStyle name="Normal 2 2 38" xfId="18496" xr:uid="{00000000-0005-0000-0000-0000C2120000}"/>
    <cellStyle name="Normal 2 2 39" xfId="18319" xr:uid="{00000000-0005-0000-0000-0000C3120000}"/>
    <cellStyle name="Normal 2 2 4" xfId="21150" xr:uid="{00000000-0005-0000-0000-0000C4120000}"/>
    <cellStyle name="Normal 2 2 40" xfId="18499" xr:uid="{00000000-0005-0000-0000-0000C5120000}"/>
    <cellStyle name="Normal 2 2 41" xfId="18315" xr:uid="{00000000-0005-0000-0000-0000C6120000}"/>
    <cellStyle name="Normal 2 2 42" xfId="18502" xr:uid="{00000000-0005-0000-0000-0000C7120000}"/>
    <cellStyle name="Normal 2 2 43" xfId="18310" xr:uid="{00000000-0005-0000-0000-0000C8120000}"/>
    <cellStyle name="Normal 2 2 44" xfId="18507" xr:uid="{00000000-0005-0000-0000-0000C9120000}"/>
    <cellStyle name="Normal 2 2 45" xfId="18305" xr:uid="{00000000-0005-0000-0000-0000CA120000}"/>
    <cellStyle name="Normal 2 2 46" xfId="18513" xr:uid="{00000000-0005-0000-0000-0000CB120000}"/>
    <cellStyle name="Normal 2 2 47" xfId="18231" xr:uid="{00000000-0005-0000-0000-0000CC120000}"/>
    <cellStyle name="Normal 2 2 47 10" xfId="5089" xr:uid="{00000000-0005-0000-0000-0000CD120000}"/>
    <cellStyle name="Normal 2 2 47 10 2" xfId="5383" xr:uid="{00000000-0005-0000-0000-0000CE120000}"/>
    <cellStyle name="Normal 2 2 47 10 2 10" xfId="26700" xr:uid="{00000000-0005-0000-0000-0000CF120000}"/>
    <cellStyle name="Normal 2 2 47 10 2 11" xfId="27204" xr:uid="{00000000-0005-0000-0000-0000D0120000}"/>
    <cellStyle name="Normal 2 2 47 10 2 2" xfId="3263" xr:uid="{00000000-0005-0000-0000-0000D1120000}"/>
    <cellStyle name="Normal 2 2 47 10 2 2 2" xfId="24549" xr:uid="{00000000-0005-0000-0000-0000D2120000}"/>
    <cellStyle name="Normal 2 2 47 10 2 2 2 2" xfId="29004" xr:uid="{00000000-0005-0000-0000-0000D3120000}"/>
    <cellStyle name="Normal 2 2 47 10 2 2 3" xfId="23848" xr:uid="{00000000-0005-0000-0000-0000D4120000}"/>
    <cellStyle name="Normal 2 2 47 10 2 2 4" xfId="26153" xr:uid="{00000000-0005-0000-0000-0000D5120000}"/>
    <cellStyle name="Normal 2 2 47 10 2 2 5" xfId="27749" xr:uid="{00000000-0005-0000-0000-0000D6120000}"/>
    <cellStyle name="Normal 2 2 47 10 2 3" xfId="21323" xr:uid="{00000000-0005-0000-0000-0000D7120000}"/>
    <cellStyle name="Normal 2 2 47 10 2 3 2" xfId="21335" xr:uid="{00000000-0005-0000-0000-0000D8120000}"/>
    <cellStyle name="Normal 2 2 47 10 2 3 2 2" xfId="25416" xr:uid="{00000000-0005-0000-0000-0000D9120000}"/>
    <cellStyle name="Normal 2 2 47 10 2 3 2 2 2" xfId="29806" xr:uid="{00000000-0005-0000-0000-0000DA120000}"/>
    <cellStyle name="Normal 2 2 47 10 2 3 2 3" xfId="25618" xr:uid="{00000000-0005-0000-0000-0000DB120000}"/>
    <cellStyle name="Normal 2 2 47 10 2 3 2 4" xfId="26954" xr:uid="{00000000-0005-0000-0000-0000DC120000}"/>
    <cellStyle name="Normal 2 2 47 10 2 3 2 5" xfId="28304" xr:uid="{00000000-0005-0000-0000-0000DD120000}"/>
    <cellStyle name="Normal 2 2 47 10 2 3 3" xfId="21351" xr:uid="{00000000-0005-0000-0000-0000DE120000}"/>
    <cellStyle name="Normal 2 2 47 10 2 3 3 2" xfId="25426" xr:uid="{00000000-0005-0000-0000-0000DF120000}"/>
    <cellStyle name="Normal 2 2 47 10 2 3 3 2 2" xfId="29813" xr:uid="{00000000-0005-0000-0000-0000E0120000}"/>
    <cellStyle name="Normal 2 2 47 10 2 3 3 3" xfId="25625" xr:uid="{00000000-0005-0000-0000-0000E1120000}"/>
    <cellStyle name="Normal 2 2 47 10 2 3 3 4" xfId="26961" xr:uid="{00000000-0005-0000-0000-0000E2120000}"/>
    <cellStyle name="Normal 2 2 47 10 2 3 3 5" xfId="28311" xr:uid="{00000000-0005-0000-0000-0000E3120000}"/>
    <cellStyle name="Normal 2 2 47 10 2 3 4" xfId="21400" xr:uid="{00000000-0005-0000-0000-0000E4120000}"/>
    <cellStyle name="Normal 2 2 47 10 2 3 4 2" xfId="25457" xr:uid="{00000000-0005-0000-0000-0000E5120000}"/>
    <cellStyle name="Normal 2 2 47 10 2 3 4 2 2" xfId="29833" xr:uid="{00000000-0005-0000-0000-0000E6120000}"/>
    <cellStyle name="Normal 2 2 47 10 2 3 4 3" xfId="25645" xr:uid="{00000000-0005-0000-0000-0000E7120000}"/>
    <cellStyle name="Normal 2 2 47 10 2 3 4 4" xfId="26981" xr:uid="{00000000-0005-0000-0000-0000E8120000}"/>
    <cellStyle name="Normal 2 2 47 10 2 3 4 5" xfId="28331" xr:uid="{00000000-0005-0000-0000-0000E9120000}"/>
    <cellStyle name="Normal 2 2 47 10 2 4" xfId="21342" xr:uid="{00000000-0005-0000-0000-0000EA120000}"/>
    <cellStyle name="Normal 2 2 47 10 2 4 2" xfId="25420" xr:uid="{00000000-0005-0000-0000-0000EB120000}"/>
    <cellStyle name="Normal 2 2 47 10 2 4 2 2" xfId="29809" xr:uid="{00000000-0005-0000-0000-0000EC120000}"/>
    <cellStyle name="Normal 2 2 47 10 2 4 3" xfId="25621" xr:uid="{00000000-0005-0000-0000-0000ED120000}"/>
    <cellStyle name="Normal 2 2 47 10 2 4 4" xfId="26957" xr:uid="{00000000-0005-0000-0000-0000EE120000}"/>
    <cellStyle name="Normal 2 2 47 10 2 4 5" xfId="28307" xr:uid="{00000000-0005-0000-0000-0000EF120000}"/>
    <cellStyle name="Normal 2 2 47 10 2 5" xfId="21363" xr:uid="{00000000-0005-0000-0000-0000F0120000}"/>
    <cellStyle name="Normal 2 2 47 10 2 5 2" xfId="25433" xr:uid="{00000000-0005-0000-0000-0000F1120000}"/>
    <cellStyle name="Normal 2 2 47 10 2 5 2 2" xfId="29817" xr:uid="{00000000-0005-0000-0000-0000F2120000}"/>
    <cellStyle name="Normal 2 2 47 10 2 5 3" xfId="25629" xr:uid="{00000000-0005-0000-0000-0000F3120000}"/>
    <cellStyle name="Normal 2 2 47 10 2 5 4" xfId="26965" xr:uid="{00000000-0005-0000-0000-0000F4120000}"/>
    <cellStyle name="Normal 2 2 47 10 2 5 5" xfId="28315" xr:uid="{00000000-0005-0000-0000-0000F5120000}"/>
    <cellStyle name="Normal 2 2 47 10 2 6" xfId="21346" xr:uid="{00000000-0005-0000-0000-0000F6120000}"/>
    <cellStyle name="Normal 2 2 47 10 2 7" xfId="21390" xr:uid="{00000000-0005-0000-0000-0000F7120000}"/>
    <cellStyle name="Normal 2 2 47 10 2 8" xfId="23867" xr:uid="{00000000-0005-0000-0000-0000F8120000}"/>
    <cellStyle name="Normal 2 2 47 10 2 8 2" xfId="29551" xr:uid="{00000000-0005-0000-0000-0000F9120000}"/>
    <cellStyle name="Normal 2 2 47 10 2 9" xfId="24575" xr:uid="{00000000-0005-0000-0000-0000FA120000}"/>
    <cellStyle name="Normal 2 2 47 10 3" xfId="7541" xr:uid="{00000000-0005-0000-0000-0000FB120000}"/>
    <cellStyle name="Normal 2 2 47 10 3 2" xfId="3343" xr:uid="{00000000-0005-0000-0000-0000FC120000}"/>
    <cellStyle name="Normal 2 2 47 10 3 2 2" xfId="24469" xr:uid="{00000000-0005-0000-0000-0000FD120000}"/>
    <cellStyle name="Normal 2 2 47 10 3 2 2 2" xfId="29084" xr:uid="{00000000-0005-0000-0000-0000FE120000}"/>
    <cellStyle name="Normal 2 2 47 10 3 2 3" xfId="23919" xr:uid="{00000000-0005-0000-0000-0000FF120000}"/>
    <cellStyle name="Normal 2 2 47 10 3 2 4" xfId="26233" xr:uid="{00000000-0005-0000-0000-000000130000}"/>
    <cellStyle name="Normal 2 2 47 10 3 2 5" xfId="27669" xr:uid="{00000000-0005-0000-0000-000001130000}"/>
    <cellStyle name="Normal 2 2 47 10 3 3" xfId="23673" xr:uid="{00000000-0005-0000-0000-000002130000}"/>
    <cellStyle name="Normal 2 2 47 10 3 3 2" xfId="29632" xr:uid="{00000000-0005-0000-0000-000003130000}"/>
    <cellStyle name="Normal 2 2 47 10 3 4" xfId="23149" xr:uid="{00000000-0005-0000-0000-000004130000}"/>
    <cellStyle name="Normal 2 2 47 10 3 5" xfId="26780" xr:uid="{00000000-0005-0000-0000-000005130000}"/>
    <cellStyle name="Normal 2 2 47 10 3 6" xfId="27124" xr:uid="{00000000-0005-0000-0000-000006130000}"/>
    <cellStyle name="Normal 2 2 47 10 4" xfId="4978" xr:uid="{00000000-0005-0000-0000-000007130000}"/>
    <cellStyle name="Normal 2 2 47 10 4 2" xfId="3242" xr:uid="{00000000-0005-0000-0000-000008130000}"/>
    <cellStyle name="Normal 2 2 47 10 4 2 2" xfId="24569" xr:uid="{00000000-0005-0000-0000-000009130000}"/>
    <cellStyle name="Normal 2 2 47 10 4 2 2 2" xfId="28984" xr:uid="{00000000-0005-0000-0000-00000A130000}"/>
    <cellStyle name="Normal 2 2 47 10 4 2 3" xfId="23297" xr:uid="{00000000-0005-0000-0000-00000B130000}"/>
    <cellStyle name="Normal 2 2 47 10 4 2 4" xfId="26133" xr:uid="{00000000-0005-0000-0000-00000C130000}"/>
    <cellStyle name="Normal 2 2 47 10 4 2 5" xfId="27769" xr:uid="{00000000-0005-0000-0000-00000D130000}"/>
    <cellStyle name="Normal 2 2 47 10 4 3" xfId="23918" xr:uid="{00000000-0005-0000-0000-00000E130000}"/>
    <cellStyle name="Normal 2 2 47 10 4 3 2" xfId="29531" xr:uid="{00000000-0005-0000-0000-00000F130000}"/>
    <cellStyle name="Normal 2 2 47 10 4 4" xfId="23939" xr:uid="{00000000-0005-0000-0000-000010130000}"/>
    <cellStyle name="Normal 2 2 47 10 4 5" xfId="26680" xr:uid="{00000000-0005-0000-0000-000011130000}"/>
    <cellStyle name="Normal 2 2 47 10 4 6" xfId="27224" xr:uid="{00000000-0005-0000-0000-000012130000}"/>
    <cellStyle name="Normal 2 2 47 10 5" xfId="21280" xr:uid="{00000000-0005-0000-0000-000013130000}"/>
    <cellStyle name="Normal 2 2 47 10 5 2" xfId="21295" xr:uid="{00000000-0005-0000-0000-000014130000}"/>
    <cellStyle name="Normal 2 2 47 10 5 3" xfId="21354" xr:uid="{00000000-0005-0000-0000-000015130000}"/>
    <cellStyle name="Normal 2 2 47 10 5 4" xfId="21380" xr:uid="{00000000-0005-0000-0000-000016130000}"/>
    <cellStyle name="Normal 2 2 47 10 5 5" xfId="25376" xr:uid="{00000000-0005-0000-0000-000017130000}"/>
    <cellStyle name="Normal 2 2 47 10 5 5 2" xfId="29784" xr:uid="{00000000-0005-0000-0000-000018130000}"/>
    <cellStyle name="Normal 2 2 47 10 5 6" xfId="25596" xr:uid="{00000000-0005-0000-0000-000019130000}"/>
    <cellStyle name="Normal 2 2 47 10 5 7" xfId="26932" xr:uid="{00000000-0005-0000-0000-00001A130000}"/>
    <cellStyle name="Normal 2 2 47 10 5 8" xfId="28282" xr:uid="{00000000-0005-0000-0000-00001B130000}"/>
    <cellStyle name="Normal 2 2 47 10 6" xfId="21287" xr:uid="{00000000-0005-0000-0000-00001C130000}"/>
    <cellStyle name="Normal 2 2 47 10 7" xfId="21314" xr:uid="{00000000-0005-0000-0000-00001D130000}"/>
    <cellStyle name="Normal 2 2 47 10 8" xfId="21263" xr:uid="{00000000-0005-0000-0000-00001E130000}"/>
    <cellStyle name="Normal 2 2 47 10 8 2" xfId="25369" xr:uid="{00000000-0005-0000-0000-00001F130000}"/>
    <cellStyle name="Normal 2 2 47 10 8 2 2" xfId="29778" xr:uid="{00000000-0005-0000-0000-000020130000}"/>
    <cellStyle name="Normal 2 2 47 10 8 3" xfId="25590" xr:uid="{00000000-0005-0000-0000-000021130000}"/>
    <cellStyle name="Normal 2 2 47 10 8 4" xfId="26926" xr:uid="{00000000-0005-0000-0000-000022130000}"/>
    <cellStyle name="Normal 2 2 47 10 8 5" xfId="28276" xr:uid="{00000000-0005-0000-0000-000023130000}"/>
    <cellStyle name="Normal 2 2 47 10 9" xfId="21377" xr:uid="{00000000-0005-0000-0000-000024130000}"/>
    <cellStyle name="Normal 2 2 47 10 9 2" xfId="25441" xr:uid="{00000000-0005-0000-0000-000025130000}"/>
    <cellStyle name="Normal 2 2 47 10 9 2 2" xfId="29823" xr:uid="{00000000-0005-0000-0000-000026130000}"/>
    <cellStyle name="Normal 2 2 47 10 9 3" xfId="25635" xr:uid="{00000000-0005-0000-0000-000027130000}"/>
    <cellStyle name="Normal 2 2 47 10 9 4" xfId="26971" xr:uid="{00000000-0005-0000-0000-000028130000}"/>
    <cellStyle name="Normal 2 2 47 10 9 5" xfId="28321" xr:uid="{00000000-0005-0000-0000-000029130000}"/>
    <cellStyle name="Normal 2 2 47 11" xfId="5126" xr:uid="{00000000-0005-0000-0000-00002A130000}"/>
    <cellStyle name="Normal 2 2 47 11 2" xfId="3247" xr:uid="{00000000-0005-0000-0000-00002B130000}"/>
    <cellStyle name="Normal 2 2 47 11 2 2" xfId="24565" xr:uid="{00000000-0005-0000-0000-00002C130000}"/>
    <cellStyle name="Normal 2 2 47 11 2 2 2" xfId="28988" xr:uid="{00000000-0005-0000-0000-00002D130000}"/>
    <cellStyle name="Normal 2 2 47 11 2 3" xfId="23282" xr:uid="{00000000-0005-0000-0000-00002E130000}"/>
    <cellStyle name="Normal 2 2 47 11 2 4" xfId="26137" xr:uid="{00000000-0005-0000-0000-00002F130000}"/>
    <cellStyle name="Normal 2 2 47 11 2 5" xfId="27765" xr:uid="{00000000-0005-0000-0000-000030130000}"/>
    <cellStyle name="Normal 2 2 47 11 3" xfId="23902" xr:uid="{00000000-0005-0000-0000-000031130000}"/>
    <cellStyle name="Normal 2 2 47 11 3 2" xfId="29535" xr:uid="{00000000-0005-0000-0000-000032130000}"/>
    <cellStyle name="Normal 2 2 47 11 4" xfId="24940" xr:uid="{00000000-0005-0000-0000-000033130000}"/>
    <cellStyle name="Normal 2 2 47 11 5" xfId="26684" xr:uid="{00000000-0005-0000-0000-000034130000}"/>
    <cellStyle name="Normal 2 2 47 11 6" xfId="27220" xr:uid="{00000000-0005-0000-0000-000035130000}"/>
    <cellStyle name="Normal 2 2 47 12" xfId="6042" xr:uid="{00000000-0005-0000-0000-000036130000}"/>
    <cellStyle name="Normal 2 2 47 12 2" xfId="3279" xr:uid="{00000000-0005-0000-0000-000037130000}"/>
    <cellStyle name="Normal 2 2 47 12 2 2" xfId="24533" xr:uid="{00000000-0005-0000-0000-000038130000}"/>
    <cellStyle name="Normal 2 2 47 12 2 2 2" xfId="29020" xr:uid="{00000000-0005-0000-0000-000039130000}"/>
    <cellStyle name="Normal 2 2 47 12 2 3" xfId="23768" xr:uid="{00000000-0005-0000-0000-00003A130000}"/>
    <cellStyle name="Normal 2 2 47 12 2 4" xfId="26169" xr:uid="{00000000-0005-0000-0000-00003B130000}"/>
    <cellStyle name="Normal 2 2 47 12 2 5" xfId="27733" xr:uid="{00000000-0005-0000-0000-00003C130000}"/>
    <cellStyle name="Normal 2 2 47 12 3" xfId="23816" xr:uid="{00000000-0005-0000-0000-00003D130000}"/>
    <cellStyle name="Normal 2 2 47 12 3 2" xfId="29568" xr:uid="{00000000-0005-0000-0000-00003E130000}"/>
    <cellStyle name="Normal 2 2 47 12 4" xfId="23246" xr:uid="{00000000-0005-0000-0000-00003F130000}"/>
    <cellStyle name="Normal 2 2 47 12 5" xfId="26716" xr:uid="{00000000-0005-0000-0000-000040130000}"/>
    <cellStyle name="Normal 2 2 47 12 6" xfId="27188" xr:uid="{00000000-0005-0000-0000-000041130000}"/>
    <cellStyle name="Normal 2 2 47 13" xfId="6574" xr:uid="{00000000-0005-0000-0000-000042130000}"/>
    <cellStyle name="Normal 2 2 47 13 2" xfId="3300" xr:uid="{00000000-0005-0000-0000-000043130000}"/>
    <cellStyle name="Normal 2 2 47 13 2 2" xfId="24512" xr:uid="{00000000-0005-0000-0000-000044130000}"/>
    <cellStyle name="Normal 2 2 47 13 2 2 2" xfId="29041" xr:uid="{00000000-0005-0000-0000-000045130000}"/>
    <cellStyle name="Normal 2 2 47 13 2 3" xfId="23665" xr:uid="{00000000-0005-0000-0000-000046130000}"/>
    <cellStyle name="Normal 2 2 47 13 2 4" xfId="26190" xr:uid="{00000000-0005-0000-0000-000047130000}"/>
    <cellStyle name="Normal 2 2 47 13 2 5" xfId="27712" xr:uid="{00000000-0005-0000-0000-000048130000}"/>
    <cellStyle name="Normal 2 2 47 13 3" xfId="23774" xr:uid="{00000000-0005-0000-0000-000049130000}"/>
    <cellStyle name="Normal 2 2 47 13 3 2" xfId="29589" xr:uid="{00000000-0005-0000-0000-00004A130000}"/>
    <cellStyle name="Normal 2 2 47 13 4" xfId="23322" xr:uid="{00000000-0005-0000-0000-00004B130000}"/>
    <cellStyle name="Normal 2 2 47 13 5" xfId="26737" xr:uid="{00000000-0005-0000-0000-00004C130000}"/>
    <cellStyle name="Normal 2 2 47 13 6" xfId="27167" xr:uid="{00000000-0005-0000-0000-00004D130000}"/>
    <cellStyle name="Normal 2 2 47 14" xfId="5934" xr:uid="{00000000-0005-0000-0000-00004E130000}"/>
    <cellStyle name="Normal 2 2 47 14 2" xfId="3276" xr:uid="{00000000-0005-0000-0000-00004F130000}"/>
    <cellStyle name="Normal 2 2 47 14 2 2" xfId="24536" xr:uid="{00000000-0005-0000-0000-000050130000}"/>
    <cellStyle name="Normal 2 2 47 14 2 2 2" xfId="29017" xr:uid="{00000000-0005-0000-0000-000051130000}"/>
    <cellStyle name="Normal 2 2 47 14 2 3" xfId="23787" xr:uid="{00000000-0005-0000-0000-000052130000}"/>
    <cellStyle name="Normal 2 2 47 14 2 4" xfId="26166" xr:uid="{00000000-0005-0000-0000-000053130000}"/>
    <cellStyle name="Normal 2 2 47 14 2 5" xfId="27736" xr:uid="{00000000-0005-0000-0000-000054130000}"/>
    <cellStyle name="Normal 2 2 47 14 3" xfId="23826" xr:uid="{00000000-0005-0000-0000-000055130000}"/>
    <cellStyle name="Normal 2 2 47 14 3 2" xfId="29565" xr:uid="{00000000-0005-0000-0000-000056130000}"/>
    <cellStyle name="Normal 2 2 47 14 4" xfId="23592" xr:uid="{00000000-0005-0000-0000-000057130000}"/>
    <cellStyle name="Normal 2 2 47 14 5" xfId="26713" xr:uid="{00000000-0005-0000-0000-000058130000}"/>
    <cellStyle name="Normal 2 2 47 14 6" xfId="27191" xr:uid="{00000000-0005-0000-0000-000059130000}"/>
    <cellStyle name="Normal 2 2 47 15" xfId="5540" xr:uid="{00000000-0005-0000-0000-00005A130000}"/>
    <cellStyle name="Normal 2 2 47 15 2" xfId="3268" xr:uid="{00000000-0005-0000-0000-00005B130000}"/>
    <cellStyle name="Normal 2 2 47 15 2 2" xfId="24544" xr:uid="{00000000-0005-0000-0000-00005C130000}"/>
    <cellStyle name="Normal 2 2 47 15 2 2 2" xfId="29009" xr:uid="{00000000-0005-0000-0000-00005D130000}"/>
    <cellStyle name="Normal 2 2 47 15 2 3" xfId="23786" xr:uid="{00000000-0005-0000-0000-00005E130000}"/>
    <cellStyle name="Normal 2 2 47 15 2 4" xfId="26158" xr:uid="{00000000-0005-0000-0000-00005F130000}"/>
    <cellStyle name="Normal 2 2 47 15 2 5" xfId="27744" xr:uid="{00000000-0005-0000-0000-000060130000}"/>
    <cellStyle name="Normal 2 2 47 15 3" xfId="23856" xr:uid="{00000000-0005-0000-0000-000061130000}"/>
    <cellStyle name="Normal 2 2 47 15 3 2" xfId="29556" xr:uid="{00000000-0005-0000-0000-000062130000}"/>
    <cellStyle name="Normal 2 2 47 15 4" xfId="23558" xr:uid="{00000000-0005-0000-0000-000063130000}"/>
    <cellStyle name="Normal 2 2 47 15 5" xfId="26705" xr:uid="{00000000-0005-0000-0000-000064130000}"/>
    <cellStyle name="Normal 2 2 47 15 6" xfId="27199" xr:uid="{00000000-0005-0000-0000-000065130000}"/>
    <cellStyle name="Normal 2 2 47 16" xfId="5520" xr:uid="{00000000-0005-0000-0000-000066130000}"/>
    <cellStyle name="Normal 2 2 47 16 2" xfId="3267" xr:uid="{00000000-0005-0000-0000-000067130000}"/>
    <cellStyle name="Normal 2 2 47 16 2 2" xfId="24545" xr:uid="{00000000-0005-0000-0000-000068130000}"/>
    <cellStyle name="Normal 2 2 47 16 2 2 2" xfId="29008" xr:uid="{00000000-0005-0000-0000-000069130000}"/>
    <cellStyle name="Normal 2 2 47 16 2 3" xfId="23777" xr:uid="{00000000-0005-0000-0000-00006A130000}"/>
    <cellStyle name="Normal 2 2 47 16 2 4" xfId="26157" xr:uid="{00000000-0005-0000-0000-00006B130000}"/>
    <cellStyle name="Normal 2 2 47 16 2 5" xfId="27745" xr:uid="{00000000-0005-0000-0000-00006C130000}"/>
    <cellStyle name="Normal 2 2 47 16 3" xfId="23859" xr:uid="{00000000-0005-0000-0000-00006D130000}"/>
    <cellStyle name="Normal 2 2 47 16 3 2" xfId="29555" xr:uid="{00000000-0005-0000-0000-00006E130000}"/>
    <cellStyle name="Normal 2 2 47 16 4" xfId="25113" xr:uid="{00000000-0005-0000-0000-00006F130000}"/>
    <cellStyle name="Normal 2 2 47 16 5" xfId="26704" xr:uid="{00000000-0005-0000-0000-000070130000}"/>
    <cellStyle name="Normal 2 2 47 16 6" xfId="27200" xr:uid="{00000000-0005-0000-0000-000071130000}"/>
    <cellStyle name="Normal 2 2 47 17" xfId="6352" xr:uid="{00000000-0005-0000-0000-000072130000}"/>
    <cellStyle name="Normal 2 2 47 17 2" xfId="3287" xr:uid="{00000000-0005-0000-0000-000073130000}"/>
    <cellStyle name="Normal 2 2 47 17 2 2" xfId="24525" xr:uid="{00000000-0005-0000-0000-000074130000}"/>
    <cellStyle name="Normal 2 2 47 17 2 2 2" xfId="29028" xr:uid="{00000000-0005-0000-0000-000075130000}"/>
    <cellStyle name="Normal 2 2 47 17 2 3" xfId="23911" xr:uid="{00000000-0005-0000-0000-000076130000}"/>
    <cellStyle name="Normal 2 2 47 17 2 4" xfId="26177" xr:uid="{00000000-0005-0000-0000-000077130000}"/>
    <cellStyle name="Normal 2 2 47 17 2 5" xfId="27725" xr:uid="{00000000-0005-0000-0000-000078130000}"/>
    <cellStyle name="Normal 2 2 47 17 3" xfId="23797" xr:uid="{00000000-0005-0000-0000-000079130000}"/>
    <cellStyle name="Normal 2 2 47 17 3 2" xfId="29576" xr:uid="{00000000-0005-0000-0000-00007A130000}"/>
    <cellStyle name="Normal 2 2 47 17 4" xfId="23251" xr:uid="{00000000-0005-0000-0000-00007B130000}"/>
    <cellStyle name="Normal 2 2 47 17 5" xfId="26724" xr:uid="{00000000-0005-0000-0000-00007C130000}"/>
    <cellStyle name="Normal 2 2 47 17 6" xfId="27180" xr:uid="{00000000-0005-0000-0000-00007D130000}"/>
    <cellStyle name="Normal 2 2 47 18" xfId="6956" xr:uid="{00000000-0005-0000-0000-00007E130000}"/>
    <cellStyle name="Normal 2 2 47 18 2" xfId="3309" xr:uid="{00000000-0005-0000-0000-00007F130000}"/>
    <cellStyle name="Normal 2 2 47 18 2 2" xfId="24503" xr:uid="{00000000-0005-0000-0000-000080130000}"/>
    <cellStyle name="Normal 2 2 47 18 2 2 2" xfId="29050" xr:uid="{00000000-0005-0000-0000-000081130000}"/>
    <cellStyle name="Normal 2 2 47 18 2 3" xfId="23525" xr:uid="{00000000-0005-0000-0000-000082130000}"/>
    <cellStyle name="Normal 2 2 47 18 2 4" xfId="26199" xr:uid="{00000000-0005-0000-0000-000083130000}"/>
    <cellStyle name="Normal 2 2 47 18 2 5" xfId="27703" xr:uid="{00000000-0005-0000-0000-000084130000}"/>
    <cellStyle name="Normal 2 2 47 18 3" xfId="23749" xr:uid="{00000000-0005-0000-0000-000085130000}"/>
    <cellStyle name="Normal 2 2 47 18 3 2" xfId="29598" xr:uid="{00000000-0005-0000-0000-000086130000}"/>
    <cellStyle name="Normal 2 2 47 18 4" xfId="23827" xr:uid="{00000000-0005-0000-0000-000087130000}"/>
    <cellStyle name="Normal 2 2 47 18 5" xfId="26746" xr:uid="{00000000-0005-0000-0000-000088130000}"/>
    <cellStyle name="Normal 2 2 47 18 6" xfId="27158" xr:uid="{00000000-0005-0000-0000-000089130000}"/>
    <cellStyle name="Normal 2 2 47 19" xfId="6078" xr:uid="{00000000-0005-0000-0000-00008A130000}"/>
    <cellStyle name="Normal 2 2 47 19 2" xfId="3280" xr:uid="{00000000-0005-0000-0000-00008B130000}"/>
    <cellStyle name="Normal 2 2 47 19 2 2" xfId="24532" xr:uid="{00000000-0005-0000-0000-00008C130000}"/>
    <cellStyle name="Normal 2 2 47 19 2 2 2" xfId="29021" xr:uid="{00000000-0005-0000-0000-00008D130000}"/>
    <cellStyle name="Normal 2 2 47 19 2 3" xfId="23726" xr:uid="{00000000-0005-0000-0000-00008E130000}"/>
    <cellStyle name="Normal 2 2 47 19 2 4" xfId="26170" xr:uid="{00000000-0005-0000-0000-00008F130000}"/>
    <cellStyle name="Normal 2 2 47 19 2 5" xfId="27732" xr:uid="{00000000-0005-0000-0000-000090130000}"/>
    <cellStyle name="Normal 2 2 47 19 3" xfId="23815" xr:uid="{00000000-0005-0000-0000-000091130000}"/>
    <cellStyle name="Normal 2 2 47 19 3 2" xfId="29569" xr:uid="{00000000-0005-0000-0000-000092130000}"/>
    <cellStyle name="Normal 2 2 47 19 4" xfId="25491" xr:uid="{00000000-0005-0000-0000-000093130000}"/>
    <cellStyle name="Normal 2 2 47 19 5" xfId="26717" xr:uid="{00000000-0005-0000-0000-000094130000}"/>
    <cellStyle name="Normal 2 2 47 19 6" xfId="27187" xr:uid="{00000000-0005-0000-0000-000095130000}"/>
    <cellStyle name="Normal 2 2 47 2" xfId="14864" xr:uid="{00000000-0005-0000-0000-000096130000}"/>
    <cellStyle name="Normal 2 2 47 2 10" xfId="5639" xr:uid="{00000000-0005-0000-0000-000097130000}"/>
    <cellStyle name="Normal 2 2 47 2 11" xfId="6370" xr:uid="{00000000-0005-0000-0000-000098130000}"/>
    <cellStyle name="Normal 2 2 47 2 12" xfId="6794" xr:uid="{00000000-0005-0000-0000-000099130000}"/>
    <cellStyle name="Normal 2 2 47 2 13" xfId="5562" xr:uid="{00000000-0005-0000-0000-00009A130000}"/>
    <cellStyle name="Normal 2 2 47 2 14" xfId="5704" xr:uid="{00000000-0005-0000-0000-00009B130000}"/>
    <cellStyle name="Normal 2 2 47 2 15" xfId="6125" xr:uid="{00000000-0005-0000-0000-00009C130000}"/>
    <cellStyle name="Normal 2 2 47 2 16" xfId="5689" xr:uid="{00000000-0005-0000-0000-00009D130000}"/>
    <cellStyle name="Normal 2 2 47 2 17" xfId="6298" xr:uid="{00000000-0005-0000-0000-00009E130000}"/>
    <cellStyle name="Normal 2 2 47 2 18" xfId="6988" xr:uid="{00000000-0005-0000-0000-00009F130000}"/>
    <cellStyle name="Normal 2 2 47 2 19" xfId="6253" xr:uid="{00000000-0005-0000-0000-0000A0130000}"/>
    <cellStyle name="Normal 2 2 47 2 2" xfId="14663" xr:uid="{00000000-0005-0000-0000-0000A1130000}"/>
    <cellStyle name="Normal 2 2 47 2 2 10" xfId="6963" xr:uid="{00000000-0005-0000-0000-0000A2130000}"/>
    <cellStyle name="Normal 2 2 47 2 2 10 2" xfId="3310" xr:uid="{00000000-0005-0000-0000-0000A3130000}"/>
    <cellStyle name="Normal 2 2 47 2 2 10 2 2" xfId="24502" xr:uid="{00000000-0005-0000-0000-0000A4130000}"/>
    <cellStyle name="Normal 2 2 47 2 2 10 2 2 2" xfId="29051" xr:uid="{00000000-0005-0000-0000-0000A5130000}"/>
    <cellStyle name="Normal 2 2 47 2 2 10 2 3" xfId="23532" xr:uid="{00000000-0005-0000-0000-0000A6130000}"/>
    <cellStyle name="Normal 2 2 47 2 2 10 2 4" xfId="26200" xr:uid="{00000000-0005-0000-0000-0000A7130000}"/>
    <cellStyle name="Normal 2 2 47 2 2 10 2 5" xfId="27702" xr:uid="{00000000-0005-0000-0000-0000A8130000}"/>
    <cellStyle name="Normal 2 2 47 2 2 10 3" xfId="23747" xr:uid="{00000000-0005-0000-0000-0000A9130000}"/>
    <cellStyle name="Normal 2 2 47 2 2 10 3 2" xfId="29599" xr:uid="{00000000-0005-0000-0000-0000AA130000}"/>
    <cellStyle name="Normal 2 2 47 2 2 10 4" xfId="23807" xr:uid="{00000000-0005-0000-0000-0000AB130000}"/>
    <cellStyle name="Normal 2 2 47 2 2 10 5" xfId="26747" xr:uid="{00000000-0005-0000-0000-0000AC130000}"/>
    <cellStyle name="Normal 2 2 47 2 2 10 6" xfId="27157" xr:uid="{00000000-0005-0000-0000-0000AD130000}"/>
    <cellStyle name="Normal 2 2 47 2 2 11" xfId="6374" xr:uid="{00000000-0005-0000-0000-0000AE130000}"/>
    <cellStyle name="Normal 2 2 47 2 2 11 2" xfId="3289" xr:uid="{00000000-0005-0000-0000-0000AF130000}"/>
    <cellStyle name="Normal 2 2 47 2 2 11 2 2" xfId="24523" xr:uid="{00000000-0005-0000-0000-0000B0130000}"/>
    <cellStyle name="Normal 2 2 47 2 2 11 2 2 2" xfId="29030" xr:uid="{00000000-0005-0000-0000-0000B1130000}"/>
    <cellStyle name="Normal 2 2 47 2 2 11 2 3" xfId="23674" xr:uid="{00000000-0005-0000-0000-0000B2130000}"/>
    <cellStyle name="Normal 2 2 47 2 2 11 2 4" xfId="26179" xr:uid="{00000000-0005-0000-0000-0000B3130000}"/>
    <cellStyle name="Normal 2 2 47 2 2 11 2 5" xfId="27723" xr:uid="{00000000-0005-0000-0000-0000B4130000}"/>
    <cellStyle name="Normal 2 2 47 2 2 11 3" xfId="23792" xr:uid="{00000000-0005-0000-0000-0000B5130000}"/>
    <cellStyle name="Normal 2 2 47 2 2 11 3 2" xfId="29578" xr:uid="{00000000-0005-0000-0000-0000B6130000}"/>
    <cellStyle name="Normal 2 2 47 2 2 11 4" xfId="23151" xr:uid="{00000000-0005-0000-0000-0000B7130000}"/>
    <cellStyle name="Normal 2 2 47 2 2 11 5" xfId="26726" xr:uid="{00000000-0005-0000-0000-0000B8130000}"/>
    <cellStyle name="Normal 2 2 47 2 2 11 6" xfId="27178" xr:uid="{00000000-0005-0000-0000-0000B9130000}"/>
    <cellStyle name="Normal 2 2 47 2 2 12" xfId="6796" xr:uid="{00000000-0005-0000-0000-0000BA130000}"/>
    <cellStyle name="Normal 2 2 47 2 2 12 2" xfId="3305" xr:uid="{00000000-0005-0000-0000-0000BB130000}"/>
    <cellStyle name="Normal 2 2 47 2 2 12 2 2" xfId="24507" xr:uid="{00000000-0005-0000-0000-0000BC130000}"/>
    <cellStyle name="Normal 2 2 47 2 2 12 2 2 2" xfId="29046" xr:uid="{00000000-0005-0000-0000-0000BD130000}"/>
    <cellStyle name="Normal 2 2 47 2 2 12 2 3" xfId="23575" xr:uid="{00000000-0005-0000-0000-0000BE130000}"/>
    <cellStyle name="Normal 2 2 47 2 2 12 2 4" xfId="26195" xr:uid="{00000000-0005-0000-0000-0000BF130000}"/>
    <cellStyle name="Normal 2 2 47 2 2 12 2 5" xfId="27707" xr:uid="{00000000-0005-0000-0000-0000C0130000}"/>
    <cellStyle name="Normal 2 2 47 2 2 12 3" xfId="23757" xr:uid="{00000000-0005-0000-0000-0000C1130000}"/>
    <cellStyle name="Normal 2 2 47 2 2 12 3 2" xfId="29594" xr:uid="{00000000-0005-0000-0000-0000C2130000}"/>
    <cellStyle name="Normal 2 2 47 2 2 12 4" xfId="23666" xr:uid="{00000000-0005-0000-0000-0000C3130000}"/>
    <cellStyle name="Normal 2 2 47 2 2 12 5" xfId="26742" xr:uid="{00000000-0005-0000-0000-0000C4130000}"/>
    <cellStyle name="Normal 2 2 47 2 2 12 6" xfId="27162" xr:uid="{00000000-0005-0000-0000-0000C5130000}"/>
    <cellStyle name="Normal 2 2 47 2 2 13" xfId="6819" xr:uid="{00000000-0005-0000-0000-0000C6130000}"/>
    <cellStyle name="Normal 2 2 47 2 2 13 2" xfId="3306" xr:uid="{00000000-0005-0000-0000-0000C7130000}"/>
    <cellStyle name="Normal 2 2 47 2 2 13 2 2" xfId="24506" xr:uid="{00000000-0005-0000-0000-0000C8130000}"/>
    <cellStyle name="Normal 2 2 47 2 2 13 2 2 2" xfId="29047" xr:uid="{00000000-0005-0000-0000-0000C9130000}"/>
    <cellStyle name="Normal 2 2 47 2 2 13 2 3" xfId="23577" xr:uid="{00000000-0005-0000-0000-0000CA130000}"/>
    <cellStyle name="Normal 2 2 47 2 2 13 2 4" xfId="26196" xr:uid="{00000000-0005-0000-0000-0000CB130000}"/>
    <cellStyle name="Normal 2 2 47 2 2 13 2 5" xfId="27706" xr:uid="{00000000-0005-0000-0000-0000CC130000}"/>
    <cellStyle name="Normal 2 2 47 2 2 13 3" xfId="23756" xr:uid="{00000000-0005-0000-0000-0000CD130000}"/>
    <cellStyle name="Normal 2 2 47 2 2 13 3 2" xfId="29595" xr:uid="{00000000-0005-0000-0000-0000CE130000}"/>
    <cellStyle name="Normal 2 2 47 2 2 13 4" xfId="23485" xr:uid="{00000000-0005-0000-0000-0000CF130000}"/>
    <cellStyle name="Normal 2 2 47 2 2 13 5" xfId="26743" xr:uid="{00000000-0005-0000-0000-0000D0130000}"/>
    <cellStyle name="Normal 2 2 47 2 2 13 6" xfId="27161" xr:uid="{00000000-0005-0000-0000-0000D1130000}"/>
    <cellStyle name="Normal 2 2 47 2 2 14" xfId="6541" xr:uid="{00000000-0005-0000-0000-0000D2130000}"/>
    <cellStyle name="Normal 2 2 47 2 2 14 2" xfId="3298" xr:uid="{00000000-0005-0000-0000-0000D3130000}"/>
    <cellStyle name="Normal 2 2 47 2 2 14 2 2" xfId="24514" xr:uid="{00000000-0005-0000-0000-0000D4130000}"/>
    <cellStyle name="Normal 2 2 47 2 2 14 2 2 2" xfId="29039" xr:uid="{00000000-0005-0000-0000-0000D5130000}"/>
    <cellStyle name="Normal 2 2 47 2 2 14 2 3" xfId="23618" xr:uid="{00000000-0005-0000-0000-0000D6130000}"/>
    <cellStyle name="Normal 2 2 47 2 2 14 2 4" xfId="26188" xr:uid="{00000000-0005-0000-0000-0000D7130000}"/>
    <cellStyle name="Normal 2 2 47 2 2 14 2 5" xfId="27714" xr:uid="{00000000-0005-0000-0000-0000D8130000}"/>
    <cellStyle name="Normal 2 2 47 2 2 14 3" xfId="23779" xr:uid="{00000000-0005-0000-0000-0000D9130000}"/>
    <cellStyle name="Normal 2 2 47 2 2 14 3 2" xfId="29587" xr:uid="{00000000-0005-0000-0000-0000DA130000}"/>
    <cellStyle name="Normal 2 2 47 2 2 14 4" xfId="23245" xr:uid="{00000000-0005-0000-0000-0000DB130000}"/>
    <cellStyle name="Normal 2 2 47 2 2 14 5" xfId="26735" xr:uid="{00000000-0005-0000-0000-0000DC130000}"/>
    <cellStyle name="Normal 2 2 47 2 2 14 6" xfId="27169" xr:uid="{00000000-0005-0000-0000-0000DD130000}"/>
    <cellStyle name="Normal 2 2 47 2 2 15" xfId="6571" xr:uid="{00000000-0005-0000-0000-0000DE130000}"/>
    <cellStyle name="Normal 2 2 47 2 2 15 2" xfId="3299" xr:uid="{00000000-0005-0000-0000-0000DF130000}"/>
    <cellStyle name="Normal 2 2 47 2 2 15 2 2" xfId="24513" xr:uid="{00000000-0005-0000-0000-0000E0130000}"/>
    <cellStyle name="Normal 2 2 47 2 2 15 2 2 2" xfId="29040" xr:uid="{00000000-0005-0000-0000-0000E1130000}"/>
    <cellStyle name="Normal 2 2 47 2 2 15 2 3" xfId="23634" xr:uid="{00000000-0005-0000-0000-0000E2130000}"/>
    <cellStyle name="Normal 2 2 47 2 2 15 2 4" xfId="26189" xr:uid="{00000000-0005-0000-0000-0000E3130000}"/>
    <cellStyle name="Normal 2 2 47 2 2 15 2 5" xfId="27713" xr:uid="{00000000-0005-0000-0000-0000E4130000}"/>
    <cellStyle name="Normal 2 2 47 2 2 15 3" xfId="23775" xr:uid="{00000000-0005-0000-0000-0000E5130000}"/>
    <cellStyle name="Normal 2 2 47 2 2 15 3 2" xfId="29588" xr:uid="{00000000-0005-0000-0000-0000E6130000}"/>
    <cellStyle name="Normal 2 2 47 2 2 15 4" xfId="23156" xr:uid="{00000000-0005-0000-0000-0000E7130000}"/>
    <cellStyle name="Normal 2 2 47 2 2 15 5" xfId="26736" xr:uid="{00000000-0005-0000-0000-0000E8130000}"/>
    <cellStyle name="Normal 2 2 47 2 2 15 6" xfId="27168" xr:uid="{00000000-0005-0000-0000-0000E9130000}"/>
    <cellStyle name="Normal 2 2 47 2 2 16" xfId="5982" xr:uid="{00000000-0005-0000-0000-0000EA130000}"/>
    <cellStyle name="Normal 2 2 47 2 2 16 2" xfId="3277" xr:uid="{00000000-0005-0000-0000-0000EB130000}"/>
    <cellStyle name="Normal 2 2 47 2 2 16 2 2" xfId="24535" xr:uid="{00000000-0005-0000-0000-0000EC130000}"/>
    <cellStyle name="Normal 2 2 47 2 2 16 2 2 2" xfId="29018" xr:uid="{00000000-0005-0000-0000-0000ED130000}"/>
    <cellStyle name="Normal 2 2 47 2 2 16 2 3" xfId="23817" xr:uid="{00000000-0005-0000-0000-0000EE130000}"/>
    <cellStyle name="Normal 2 2 47 2 2 16 2 4" xfId="26167" xr:uid="{00000000-0005-0000-0000-0000EF130000}"/>
    <cellStyle name="Normal 2 2 47 2 2 16 2 5" xfId="27735" xr:uid="{00000000-0005-0000-0000-0000F0130000}"/>
    <cellStyle name="Normal 2 2 47 2 2 16 3" xfId="23823" xr:uid="{00000000-0005-0000-0000-0000F1130000}"/>
    <cellStyle name="Normal 2 2 47 2 2 16 3 2" xfId="29566" xr:uid="{00000000-0005-0000-0000-0000F2130000}"/>
    <cellStyle name="Normal 2 2 47 2 2 16 4" xfId="23036" xr:uid="{00000000-0005-0000-0000-0000F3130000}"/>
    <cellStyle name="Normal 2 2 47 2 2 16 5" xfId="26714" xr:uid="{00000000-0005-0000-0000-0000F4130000}"/>
    <cellStyle name="Normal 2 2 47 2 2 16 6" xfId="27190" xr:uid="{00000000-0005-0000-0000-0000F5130000}"/>
    <cellStyle name="Normal 2 2 47 2 2 17" xfId="6372" xr:uid="{00000000-0005-0000-0000-0000F6130000}"/>
    <cellStyle name="Normal 2 2 47 2 2 17 2" xfId="3288" xr:uid="{00000000-0005-0000-0000-0000F7130000}"/>
    <cellStyle name="Normal 2 2 47 2 2 17 2 2" xfId="24524" xr:uid="{00000000-0005-0000-0000-0000F8130000}"/>
    <cellStyle name="Normal 2 2 47 2 2 17 2 2 2" xfId="29029" xr:uid="{00000000-0005-0000-0000-0000F9130000}"/>
    <cellStyle name="Normal 2 2 47 2 2 17 2 3" xfId="23876" xr:uid="{00000000-0005-0000-0000-0000FA130000}"/>
    <cellStyle name="Normal 2 2 47 2 2 17 2 4" xfId="26178" xr:uid="{00000000-0005-0000-0000-0000FB130000}"/>
    <cellStyle name="Normal 2 2 47 2 2 17 2 5" xfId="27724" xr:uid="{00000000-0005-0000-0000-0000FC130000}"/>
    <cellStyle name="Normal 2 2 47 2 2 17 3" xfId="23793" xr:uid="{00000000-0005-0000-0000-0000FD130000}"/>
    <cellStyle name="Normal 2 2 47 2 2 17 3 2" xfId="29577" xr:uid="{00000000-0005-0000-0000-0000FE130000}"/>
    <cellStyle name="Normal 2 2 47 2 2 17 4" xfId="23121" xr:uid="{00000000-0005-0000-0000-0000FF130000}"/>
    <cellStyle name="Normal 2 2 47 2 2 17 5" xfId="26725" xr:uid="{00000000-0005-0000-0000-000000140000}"/>
    <cellStyle name="Normal 2 2 47 2 2 17 6" xfId="27179" xr:uid="{00000000-0005-0000-0000-000001140000}"/>
    <cellStyle name="Normal 2 2 47 2 2 18" xfId="5824" xr:uid="{00000000-0005-0000-0000-000002140000}"/>
    <cellStyle name="Normal 2 2 47 2 2 18 2" xfId="3274" xr:uid="{00000000-0005-0000-0000-000003140000}"/>
    <cellStyle name="Normal 2 2 47 2 2 18 2 2" xfId="24538" xr:uid="{00000000-0005-0000-0000-000004140000}"/>
    <cellStyle name="Normal 2 2 47 2 2 18 2 2 2" xfId="29015" xr:uid="{00000000-0005-0000-0000-000005140000}"/>
    <cellStyle name="Normal 2 2 47 2 2 18 2 3" xfId="23734" xr:uid="{00000000-0005-0000-0000-000006140000}"/>
    <cellStyle name="Normal 2 2 47 2 2 18 2 4" xfId="26164" xr:uid="{00000000-0005-0000-0000-000007140000}"/>
    <cellStyle name="Normal 2 2 47 2 2 18 2 5" xfId="27738" xr:uid="{00000000-0005-0000-0000-000008140000}"/>
    <cellStyle name="Normal 2 2 47 2 2 18 3" xfId="23834" xr:uid="{00000000-0005-0000-0000-000009140000}"/>
    <cellStyle name="Normal 2 2 47 2 2 18 3 2" xfId="29563" xr:uid="{00000000-0005-0000-0000-00000A140000}"/>
    <cellStyle name="Normal 2 2 47 2 2 18 4" xfId="23230" xr:uid="{00000000-0005-0000-0000-00000B140000}"/>
    <cellStyle name="Normal 2 2 47 2 2 18 5" xfId="26711" xr:uid="{00000000-0005-0000-0000-00000C140000}"/>
    <cellStyle name="Normal 2 2 47 2 2 18 6" xfId="27193" xr:uid="{00000000-0005-0000-0000-00000D140000}"/>
    <cellStyle name="Normal 2 2 47 2 2 19" xfId="6626" xr:uid="{00000000-0005-0000-0000-00000E140000}"/>
    <cellStyle name="Normal 2 2 47 2 2 19 2" xfId="3302" xr:uid="{00000000-0005-0000-0000-00000F140000}"/>
    <cellStyle name="Normal 2 2 47 2 2 19 2 2" xfId="24510" xr:uid="{00000000-0005-0000-0000-000010140000}"/>
    <cellStyle name="Normal 2 2 47 2 2 19 2 2 2" xfId="29043" xr:uid="{00000000-0005-0000-0000-000011140000}"/>
    <cellStyle name="Normal 2 2 47 2 2 19 2 3" xfId="23581" xr:uid="{00000000-0005-0000-0000-000012140000}"/>
    <cellStyle name="Normal 2 2 47 2 2 19 2 4" xfId="26192" xr:uid="{00000000-0005-0000-0000-000013140000}"/>
    <cellStyle name="Normal 2 2 47 2 2 19 2 5" xfId="27710" xr:uid="{00000000-0005-0000-0000-000014140000}"/>
    <cellStyle name="Normal 2 2 47 2 2 19 3" xfId="23769" xr:uid="{00000000-0005-0000-0000-000015140000}"/>
    <cellStyle name="Normal 2 2 47 2 2 19 3 2" xfId="29591" xr:uid="{00000000-0005-0000-0000-000016140000}"/>
    <cellStyle name="Normal 2 2 47 2 2 19 4" xfId="24920" xr:uid="{00000000-0005-0000-0000-000017140000}"/>
    <cellStyle name="Normal 2 2 47 2 2 19 5" xfId="26739" xr:uid="{00000000-0005-0000-0000-000018140000}"/>
    <cellStyle name="Normal 2 2 47 2 2 19 6" xfId="27165" xr:uid="{00000000-0005-0000-0000-000019140000}"/>
    <cellStyle name="Normal 2 2 47 2 2 2" xfId="12572" xr:uid="{00000000-0005-0000-0000-00001A140000}"/>
    <cellStyle name="Normal 2 2 47 2 2 2 10" xfId="7135" xr:uid="{00000000-0005-0000-0000-00001B140000}"/>
    <cellStyle name="Normal 2 2 47 2 2 2 11" xfId="6611" xr:uid="{00000000-0005-0000-0000-00001C140000}"/>
    <cellStyle name="Normal 2 2 47 2 2 2 12" xfId="5688" xr:uid="{00000000-0005-0000-0000-00001D140000}"/>
    <cellStyle name="Normal 2 2 47 2 2 2 13" xfId="7234" xr:uid="{00000000-0005-0000-0000-00001E140000}"/>
    <cellStyle name="Normal 2 2 47 2 2 2 14" xfId="7248" xr:uid="{00000000-0005-0000-0000-00001F140000}"/>
    <cellStyle name="Normal 2 2 47 2 2 2 15" xfId="7258" xr:uid="{00000000-0005-0000-0000-000020140000}"/>
    <cellStyle name="Normal 2 2 47 2 2 2 16" xfId="7267" xr:uid="{00000000-0005-0000-0000-000021140000}"/>
    <cellStyle name="Normal 2 2 47 2 2 2 17" xfId="7276" xr:uid="{00000000-0005-0000-0000-000022140000}"/>
    <cellStyle name="Normal 2 2 47 2 2 2 18" xfId="7072" xr:uid="{00000000-0005-0000-0000-000023140000}"/>
    <cellStyle name="Normal 2 2 47 2 2 2 19" xfId="7327" xr:uid="{00000000-0005-0000-0000-000024140000}"/>
    <cellStyle name="Normal 2 2 47 2 2 2 2" xfId="12566" xr:uid="{00000000-0005-0000-0000-000025140000}"/>
    <cellStyle name="Normal 2 2 47 2 2 2 2 10" xfId="7138" xr:uid="{00000000-0005-0000-0000-000026140000}"/>
    <cellStyle name="Normal 2 2 47 2 2 2 2 10 2" xfId="3318" xr:uid="{00000000-0005-0000-0000-000027140000}"/>
    <cellStyle name="Normal 2 2 47 2 2 2 2 10 2 2" xfId="24494" xr:uid="{00000000-0005-0000-0000-000028140000}"/>
    <cellStyle name="Normal 2 2 47 2 2 2 2 10 2 2 2" xfId="29059" xr:uid="{00000000-0005-0000-0000-000029140000}"/>
    <cellStyle name="Normal 2 2 47 2 2 2 2 10 2 3" xfId="23470" xr:uid="{00000000-0005-0000-0000-00002A140000}"/>
    <cellStyle name="Normal 2 2 47 2 2 2 2 10 2 4" xfId="26208" xr:uid="{00000000-0005-0000-0000-00002B140000}"/>
    <cellStyle name="Normal 2 2 47 2 2 2 2 10 2 5" xfId="27694" xr:uid="{00000000-0005-0000-0000-00002C140000}"/>
    <cellStyle name="Normal 2 2 47 2 2 2 2 10 3" xfId="23728" xr:uid="{00000000-0005-0000-0000-00002D140000}"/>
    <cellStyle name="Normal 2 2 47 2 2 2 2 10 3 2" xfId="29607" xr:uid="{00000000-0005-0000-0000-00002E140000}"/>
    <cellStyle name="Normal 2 2 47 2 2 2 2 10 4" xfId="23599" xr:uid="{00000000-0005-0000-0000-00002F140000}"/>
    <cellStyle name="Normal 2 2 47 2 2 2 2 10 5" xfId="26755" xr:uid="{00000000-0005-0000-0000-000030140000}"/>
    <cellStyle name="Normal 2 2 47 2 2 2 2 10 6" xfId="27149" xr:uid="{00000000-0005-0000-0000-000031140000}"/>
    <cellStyle name="Normal 2 2 47 2 2 2 2 11" xfId="6095" xr:uid="{00000000-0005-0000-0000-000032140000}"/>
    <cellStyle name="Normal 2 2 47 2 2 2 2 11 2" xfId="3281" xr:uid="{00000000-0005-0000-0000-000033140000}"/>
    <cellStyle name="Normal 2 2 47 2 2 2 2 11 2 2" xfId="24531" xr:uid="{00000000-0005-0000-0000-000034140000}"/>
    <cellStyle name="Normal 2 2 47 2 2 2 2 11 2 2 2" xfId="29022" xr:uid="{00000000-0005-0000-0000-000035140000}"/>
    <cellStyle name="Normal 2 2 47 2 2 2 2 11 2 3" xfId="23780" xr:uid="{00000000-0005-0000-0000-000036140000}"/>
    <cellStyle name="Normal 2 2 47 2 2 2 2 11 2 4" xfId="26171" xr:uid="{00000000-0005-0000-0000-000037140000}"/>
    <cellStyle name="Normal 2 2 47 2 2 2 2 11 2 5" xfId="27731" xr:uid="{00000000-0005-0000-0000-000038140000}"/>
    <cellStyle name="Normal 2 2 47 2 2 2 2 11 3" xfId="23813" xr:uid="{00000000-0005-0000-0000-000039140000}"/>
    <cellStyle name="Normal 2 2 47 2 2 2 2 11 3 2" xfId="29570" xr:uid="{00000000-0005-0000-0000-00003A140000}"/>
    <cellStyle name="Normal 2 2 47 2 2 2 2 11 4" xfId="23276" xr:uid="{00000000-0005-0000-0000-00003B140000}"/>
    <cellStyle name="Normal 2 2 47 2 2 2 2 11 5" xfId="26718" xr:uid="{00000000-0005-0000-0000-00003C140000}"/>
    <cellStyle name="Normal 2 2 47 2 2 2 2 11 6" xfId="27186" xr:uid="{00000000-0005-0000-0000-00003D140000}"/>
    <cellStyle name="Normal 2 2 47 2 2 2 2 12" xfId="5628" xr:uid="{00000000-0005-0000-0000-00003E140000}"/>
    <cellStyle name="Normal 2 2 47 2 2 2 2 12 2" xfId="3271" xr:uid="{00000000-0005-0000-0000-00003F140000}"/>
    <cellStyle name="Normal 2 2 47 2 2 2 2 12 2 2" xfId="24541" xr:uid="{00000000-0005-0000-0000-000040140000}"/>
    <cellStyle name="Normal 2 2 47 2 2 2 2 12 2 2 2" xfId="29012" xr:uid="{00000000-0005-0000-0000-000041140000}"/>
    <cellStyle name="Normal 2 2 47 2 2 2 2 12 2 3" xfId="23176" xr:uid="{00000000-0005-0000-0000-000042140000}"/>
    <cellStyle name="Normal 2 2 47 2 2 2 2 12 2 4" xfId="26161" xr:uid="{00000000-0005-0000-0000-000043140000}"/>
    <cellStyle name="Normal 2 2 47 2 2 2 2 12 2 5" xfId="27741" xr:uid="{00000000-0005-0000-0000-000044140000}"/>
    <cellStyle name="Normal 2 2 47 2 2 2 2 12 3" xfId="23849" xr:uid="{00000000-0005-0000-0000-000045140000}"/>
    <cellStyle name="Normal 2 2 47 2 2 2 2 12 3 2" xfId="29559" xr:uid="{00000000-0005-0000-0000-000046140000}"/>
    <cellStyle name="Normal 2 2 47 2 2 2 2 12 4" xfId="23937" xr:uid="{00000000-0005-0000-0000-000047140000}"/>
    <cellStyle name="Normal 2 2 47 2 2 2 2 12 5" xfId="26708" xr:uid="{00000000-0005-0000-0000-000048140000}"/>
    <cellStyle name="Normal 2 2 47 2 2 2 2 12 6" xfId="27196" xr:uid="{00000000-0005-0000-0000-000049140000}"/>
    <cellStyle name="Normal 2 2 47 2 2 2 2 13" xfId="7238" xr:uid="{00000000-0005-0000-0000-00004A140000}"/>
    <cellStyle name="Normal 2 2 47 2 2 2 2 13 2" xfId="3320" xr:uid="{00000000-0005-0000-0000-00004B140000}"/>
    <cellStyle name="Normal 2 2 47 2 2 2 2 13 2 2" xfId="24492" xr:uid="{00000000-0005-0000-0000-00004C140000}"/>
    <cellStyle name="Normal 2 2 47 2 2 2 2 13 2 2 2" xfId="29061" xr:uid="{00000000-0005-0000-0000-00004D140000}"/>
    <cellStyle name="Normal 2 2 47 2 2 2 2 13 2 3" xfId="23488" xr:uid="{00000000-0005-0000-0000-00004E140000}"/>
    <cellStyle name="Normal 2 2 47 2 2 2 2 13 2 4" xfId="26210" xr:uid="{00000000-0005-0000-0000-00004F140000}"/>
    <cellStyle name="Normal 2 2 47 2 2 2 2 13 2 5" xfId="27692" xr:uid="{00000000-0005-0000-0000-000050140000}"/>
    <cellStyle name="Normal 2 2 47 2 2 2 2 13 3" xfId="23722" xr:uid="{00000000-0005-0000-0000-000051140000}"/>
    <cellStyle name="Normal 2 2 47 2 2 2 2 13 3 2" xfId="29609" xr:uid="{00000000-0005-0000-0000-000052140000}"/>
    <cellStyle name="Normal 2 2 47 2 2 2 2 13 4" xfId="23040" xr:uid="{00000000-0005-0000-0000-000053140000}"/>
    <cellStyle name="Normal 2 2 47 2 2 2 2 13 5" xfId="26757" xr:uid="{00000000-0005-0000-0000-000054140000}"/>
    <cellStyle name="Normal 2 2 47 2 2 2 2 13 6" xfId="27147" xr:uid="{00000000-0005-0000-0000-000055140000}"/>
    <cellStyle name="Normal 2 2 47 2 2 2 2 14" xfId="7249" xr:uid="{00000000-0005-0000-0000-000056140000}"/>
    <cellStyle name="Normal 2 2 47 2 2 2 2 14 2" xfId="3321" xr:uid="{00000000-0005-0000-0000-000057140000}"/>
    <cellStyle name="Normal 2 2 47 2 2 2 2 14 2 2" xfId="24491" xr:uid="{00000000-0005-0000-0000-000058140000}"/>
    <cellStyle name="Normal 2 2 47 2 2 2 2 14 2 2 2" xfId="29062" xr:uid="{00000000-0005-0000-0000-000059140000}"/>
    <cellStyle name="Normal 2 2 47 2 2 2 2 14 2 3" xfId="23483" xr:uid="{00000000-0005-0000-0000-00005A140000}"/>
    <cellStyle name="Normal 2 2 47 2 2 2 2 14 2 4" xfId="26211" xr:uid="{00000000-0005-0000-0000-00005B140000}"/>
    <cellStyle name="Normal 2 2 47 2 2 2 2 14 2 5" xfId="27691" xr:uid="{00000000-0005-0000-0000-00005C140000}"/>
    <cellStyle name="Normal 2 2 47 2 2 2 2 14 3" xfId="23720" xr:uid="{00000000-0005-0000-0000-00005D140000}"/>
    <cellStyle name="Normal 2 2 47 2 2 2 2 14 3 2" xfId="29610" xr:uid="{00000000-0005-0000-0000-00005E140000}"/>
    <cellStyle name="Normal 2 2 47 2 2 2 2 14 4" xfId="23077" xr:uid="{00000000-0005-0000-0000-00005F140000}"/>
    <cellStyle name="Normal 2 2 47 2 2 2 2 14 5" xfId="26758" xr:uid="{00000000-0005-0000-0000-000060140000}"/>
    <cellStyle name="Normal 2 2 47 2 2 2 2 14 6" xfId="27146" xr:uid="{00000000-0005-0000-0000-000061140000}"/>
    <cellStyle name="Normal 2 2 47 2 2 2 2 15" xfId="7260" xr:uid="{00000000-0005-0000-0000-000062140000}"/>
    <cellStyle name="Normal 2 2 47 2 2 2 2 15 2" xfId="3323" xr:uid="{00000000-0005-0000-0000-000063140000}"/>
    <cellStyle name="Normal 2 2 47 2 2 2 2 15 2 2" xfId="24489" xr:uid="{00000000-0005-0000-0000-000064140000}"/>
    <cellStyle name="Normal 2 2 47 2 2 2 2 15 2 2 2" xfId="29064" xr:uid="{00000000-0005-0000-0000-000065140000}"/>
    <cellStyle name="Normal 2 2 47 2 2 2 2 15 2 3" xfId="23475" xr:uid="{00000000-0005-0000-0000-000066140000}"/>
    <cellStyle name="Normal 2 2 47 2 2 2 2 15 2 4" xfId="26213" xr:uid="{00000000-0005-0000-0000-000067140000}"/>
    <cellStyle name="Normal 2 2 47 2 2 2 2 15 2 5" xfId="27689" xr:uid="{00000000-0005-0000-0000-000068140000}"/>
    <cellStyle name="Normal 2 2 47 2 2 2 2 15 3" xfId="23717" xr:uid="{00000000-0005-0000-0000-000069140000}"/>
    <cellStyle name="Normal 2 2 47 2 2 2 2 15 3 2" xfId="29612" xr:uid="{00000000-0005-0000-0000-00006A140000}"/>
    <cellStyle name="Normal 2 2 47 2 2 2 2 15 4" xfId="23082" xr:uid="{00000000-0005-0000-0000-00006B140000}"/>
    <cellStyle name="Normal 2 2 47 2 2 2 2 15 5" xfId="26760" xr:uid="{00000000-0005-0000-0000-00006C140000}"/>
    <cellStyle name="Normal 2 2 47 2 2 2 2 15 6" xfId="27144" xr:uid="{00000000-0005-0000-0000-00006D140000}"/>
    <cellStyle name="Normal 2 2 47 2 2 2 2 16" xfId="7268" xr:uid="{00000000-0005-0000-0000-00006E140000}"/>
    <cellStyle name="Normal 2 2 47 2 2 2 2 16 2" xfId="3324" xr:uid="{00000000-0005-0000-0000-00006F140000}"/>
    <cellStyle name="Normal 2 2 47 2 2 2 2 16 2 2" xfId="24488" xr:uid="{00000000-0005-0000-0000-000070140000}"/>
    <cellStyle name="Normal 2 2 47 2 2 2 2 16 2 2 2" xfId="29065" xr:uid="{00000000-0005-0000-0000-000071140000}"/>
    <cellStyle name="Normal 2 2 47 2 2 2 2 16 2 3" xfId="23462" xr:uid="{00000000-0005-0000-0000-000072140000}"/>
    <cellStyle name="Normal 2 2 47 2 2 2 2 16 2 4" xfId="26214" xr:uid="{00000000-0005-0000-0000-000073140000}"/>
    <cellStyle name="Normal 2 2 47 2 2 2 2 16 2 5" xfId="27688" xr:uid="{00000000-0005-0000-0000-000074140000}"/>
    <cellStyle name="Normal 2 2 47 2 2 2 2 16 3" xfId="23714" xr:uid="{00000000-0005-0000-0000-000075140000}"/>
    <cellStyle name="Normal 2 2 47 2 2 2 2 16 3 2" xfId="29613" xr:uid="{00000000-0005-0000-0000-000076140000}"/>
    <cellStyle name="Normal 2 2 47 2 2 2 2 16 4" xfId="23835" xr:uid="{00000000-0005-0000-0000-000077140000}"/>
    <cellStyle name="Normal 2 2 47 2 2 2 2 16 5" xfId="26761" xr:uid="{00000000-0005-0000-0000-000078140000}"/>
    <cellStyle name="Normal 2 2 47 2 2 2 2 16 6" xfId="27143" xr:uid="{00000000-0005-0000-0000-000079140000}"/>
    <cellStyle name="Normal 2 2 47 2 2 2 2 17" xfId="7278" xr:uid="{00000000-0005-0000-0000-00007A140000}"/>
    <cellStyle name="Normal 2 2 47 2 2 2 2 17 2" xfId="3325" xr:uid="{00000000-0005-0000-0000-00007B140000}"/>
    <cellStyle name="Normal 2 2 47 2 2 2 2 17 2 2" xfId="24487" xr:uid="{00000000-0005-0000-0000-00007C140000}"/>
    <cellStyle name="Normal 2 2 47 2 2 2 2 17 2 2 2" xfId="29066" xr:uid="{00000000-0005-0000-0000-00007D140000}"/>
    <cellStyle name="Normal 2 2 47 2 2 2 2 17 2 3" xfId="23437" xr:uid="{00000000-0005-0000-0000-00007E140000}"/>
    <cellStyle name="Normal 2 2 47 2 2 2 2 17 2 4" xfId="26215" xr:uid="{00000000-0005-0000-0000-00007F140000}"/>
    <cellStyle name="Normal 2 2 47 2 2 2 2 17 2 5" xfId="27687" xr:uid="{00000000-0005-0000-0000-000080140000}"/>
    <cellStyle name="Normal 2 2 47 2 2 2 2 17 3" xfId="23712" xr:uid="{00000000-0005-0000-0000-000081140000}"/>
    <cellStyle name="Normal 2 2 47 2 2 2 2 17 3 2" xfId="29614" xr:uid="{00000000-0005-0000-0000-000082140000}"/>
    <cellStyle name="Normal 2 2 47 2 2 2 2 17 4" xfId="23851" xr:uid="{00000000-0005-0000-0000-000083140000}"/>
    <cellStyle name="Normal 2 2 47 2 2 2 2 17 5" xfId="26762" xr:uid="{00000000-0005-0000-0000-000084140000}"/>
    <cellStyle name="Normal 2 2 47 2 2 2 2 17 6" xfId="27142" xr:uid="{00000000-0005-0000-0000-000085140000}"/>
    <cellStyle name="Normal 2 2 47 2 2 2 2 18" xfId="6002" xr:uid="{00000000-0005-0000-0000-000086140000}"/>
    <cellStyle name="Normal 2 2 47 2 2 2 2 18 2" xfId="3278" xr:uid="{00000000-0005-0000-0000-000087140000}"/>
    <cellStyle name="Normal 2 2 47 2 2 2 2 18 2 2" xfId="24534" xr:uid="{00000000-0005-0000-0000-000088140000}"/>
    <cellStyle name="Normal 2 2 47 2 2 2 2 18 2 2 2" xfId="29019" xr:uid="{00000000-0005-0000-0000-000089140000}"/>
    <cellStyle name="Normal 2 2 47 2 2 2 2 18 2 3" xfId="23742" xr:uid="{00000000-0005-0000-0000-00008A140000}"/>
    <cellStyle name="Normal 2 2 47 2 2 2 2 18 2 4" xfId="26168" xr:uid="{00000000-0005-0000-0000-00008B140000}"/>
    <cellStyle name="Normal 2 2 47 2 2 2 2 18 2 5" xfId="27734" xr:uid="{00000000-0005-0000-0000-00008C140000}"/>
    <cellStyle name="Normal 2 2 47 2 2 2 2 18 3" xfId="23820" xr:uid="{00000000-0005-0000-0000-00008D140000}"/>
    <cellStyle name="Normal 2 2 47 2 2 2 2 18 3 2" xfId="29567" xr:uid="{00000000-0005-0000-0000-00008E140000}"/>
    <cellStyle name="Normal 2 2 47 2 2 2 2 18 4" xfId="23208" xr:uid="{00000000-0005-0000-0000-00008F140000}"/>
    <cellStyle name="Normal 2 2 47 2 2 2 2 18 5" xfId="26715" xr:uid="{00000000-0005-0000-0000-000090140000}"/>
    <cellStyle name="Normal 2 2 47 2 2 2 2 18 6" xfId="27189" xr:uid="{00000000-0005-0000-0000-000091140000}"/>
    <cellStyle name="Normal 2 2 47 2 2 2 2 19" xfId="7328" xr:uid="{00000000-0005-0000-0000-000092140000}"/>
    <cellStyle name="Normal 2 2 47 2 2 2 2 19 2" xfId="3326" xr:uid="{00000000-0005-0000-0000-000093140000}"/>
    <cellStyle name="Normal 2 2 47 2 2 2 2 19 2 2" xfId="24486" xr:uid="{00000000-0005-0000-0000-000094140000}"/>
    <cellStyle name="Normal 2 2 47 2 2 2 2 19 2 2 2" xfId="29067" xr:uid="{00000000-0005-0000-0000-000095140000}"/>
    <cellStyle name="Normal 2 2 47 2 2 2 2 19 2 3" xfId="23266" xr:uid="{00000000-0005-0000-0000-000096140000}"/>
    <cellStyle name="Normal 2 2 47 2 2 2 2 19 2 4" xfId="26216" xr:uid="{00000000-0005-0000-0000-000097140000}"/>
    <cellStyle name="Normal 2 2 47 2 2 2 2 19 2 5" xfId="27686" xr:uid="{00000000-0005-0000-0000-000098140000}"/>
    <cellStyle name="Normal 2 2 47 2 2 2 2 19 3" xfId="23710" xr:uid="{00000000-0005-0000-0000-000099140000}"/>
    <cellStyle name="Normal 2 2 47 2 2 2 2 19 3 2" xfId="29615" xr:uid="{00000000-0005-0000-0000-00009A140000}"/>
    <cellStyle name="Normal 2 2 47 2 2 2 2 19 4" xfId="23531" xr:uid="{00000000-0005-0000-0000-00009B140000}"/>
    <cellStyle name="Normal 2 2 47 2 2 2 2 19 5" xfId="26763" xr:uid="{00000000-0005-0000-0000-00009C140000}"/>
    <cellStyle name="Normal 2 2 47 2 2 2 2 19 6" xfId="27141" xr:uid="{00000000-0005-0000-0000-00009D140000}"/>
    <cellStyle name="Normal 2 2 47 2 2 2 2 2" xfId="5122" xr:uid="{00000000-0005-0000-0000-00009E140000}"/>
    <cellStyle name="Normal 2 2 47 2 2 2 2 2 2" xfId="5370" xr:uid="{00000000-0005-0000-0000-00009F140000}"/>
    <cellStyle name="Normal 2 2 47 2 2 2 2 2 2 10" xfId="26699" xr:uid="{00000000-0005-0000-0000-0000A0140000}"/>
    <cellStyle name="Normal 2 2 47 2 2 2 2 2 2 11" xfId="27205" xr:uid="{00000000-0005-0000-0000-0000A1140000}"/>
    <cellStyle name="Normal 2 2 47 2 2 2 2 2 2 2" xfId="3262" xr:uid="{00000000-0005-0000-0000-0000A2140000}"/>
    <cellStyle name="Normal 2 2 47 2 2 2 2 2 2 2 2" xfId="24550" xr:uid="{00000000-0005-0000-0000-0000A3140000}"/>
    <cellStyle name="Normal 2 2 47 2 2 2 2 2 2 2 2 2" xfId="29003" xr:uid="{00000000-0005-0000-0000-0000A4140000}"/>
    <cellStyle name="Normal 2 2 47 2 2 2 2 2 2 2 3" xfId="23830" xr:uid="{00000000-0005-0000-0000-0000A5140000}"/>
    <cellStyle name="Normal 2 2 47 2 2 2 2 2 2 2 4" xfId="26152" xr:uid="{00000000-0005-0000-0000-0000A6140000}"/>
    <cellStyle name="Normal 2 2 47 2 2 2 2 2 2 2 5" xfId="27750" xr:uid="{00000000-0005-0000-0000-0000A7140000}"/>
    <cellStyle name="Normal 2 2 47 2 2 2 2 2 2 3" xfId="21325" xr:uid="{00000000-0005-0000-0000-0000A8140000}"/>
    <cellStyle name="Normal 2 2 47 2 2 2 2 2 2 3 2" xfId="21341" xr:uid="{00000000-0005-0000-0000-0000A9140000}"/>
    <cellStyle name="Normal 2 2 47 2 2 2 2 2 2 3 2 2" xfId="25419" xr:uid="{00000000-0005-0000-0000-0000AA140000}"/>
    <cellStyle name="Normal 2 2 47 2 2 2 2 2 2 3 2 2 2" xfId="29808" xr:uid="{00000000-0005-0000-0000-0000AB140000}"/>
    <cellStyle name="Normal 2 2 47 2 2 2 2 2 2 3 2 3" xfId="25620" xr:uid="{00000000-0005-0000-0000-0000AC140000}"/>
    <cellStyle name="Normal 2 2 47 2 2 2 2 2 2 3 2 4" xfId="26956" xr:uid="{00000000-0005-0000-0000-0000AD140000}"/>
    <cellStyle name="Normal 2 2 47 2 2 2 2 2 2 3 2 5" xfId="28306" xr:uid="{00000000-0005-0000-0000-0000AE140000}"/>
    <cellStyle name="Normal 2 2 47 2 2 2 2 2 2 3 3" xfId="21357" xr:uid="{00000000-0005-0000-0000-0000AF140000}"/>
    <cellStyle name="Normal 2 2 47 2 2 2 2 2 2 3 3 2" xfId="25431" xr:uid="{00000000-0005-0000-0000-0000B0140000}"/>
    <cellStyle name="Normal 2 2 47 2 2 2 2 2 2 3 3 2 2" xfId="29816" xr:uid="{00000000-0005-0000-0000-0000B1140000}"/>
    <cellStyle name="Normal 2 2 47 2 2 2 2 2 2 3 3 3" xfId="25628" xr:uid="{00000000-0005-0000-0000-0000B2140000}"/>
    <cellStyle name="Normal 2 2 47 2 2 2 2 2 2 3 3 4" xfId="26964" xr:uid="{00000000-0005-0000-0000-0000B3140000}"/>
    <cellStyle name="Normal 2 2 47 2 2 2 2 2 2 3 3 5" xfId="28314" xr:uid="{00000000-0005-0000-0000-0000B4140000}"/>
    <cellStyle name="Normal 2 2 47 2 2 2 2 2 2 3 4" xfId="21404" xr:uid="{00000000-0005-0000-0000-0000B5140000}"/>
    <cellStyle name="Normal 2 2 47 2 2 2 2 2 2 3 4 2" xfId="25460" xr:uid="{00000000-0005-0000-0000-0000B6140000}"/>
    <cellStyle name="Normal 2 2 47 2 2 2 2 2 2 3 4 2 2" xfId="29835" xr:uid="{00000000-0005-0000-0000-0000B7140000}"/>
    <cellStyle name="Normal 2 2 47 2 2 2 2 2 2 3 4 3" xfId="25647" xr:uid="{00000000-0005-0000-0000-0000B8140000}"/>
    <cellStyle name="Normal 2 2 47 2 2 2 2 2 2 3 4 4" xfId="26983" xr:uid="{00000000-0005-0000-0000-0000B9140000}"/>
    <cellStyle name="Normal 2 2 47 2 2 2 2 2 2 3 4 5" xfId="28333" xr:uid="{00000000-0005-0000-0000-0000BA140000}"/>
    <cellStyle name="Normal 2 2 47 2 2 2 2 2 2 4" xfId="21293" xr:uid="{00000000-0005-0000-0000-0000BB140000}"/>
    <cellStyle name="Normal 2 2 47 2 2 2 2 2 2 4 2" xfId="25388" xr:uid="{00000000-0005-0000-0000-0000BC140000}"/>
    <cellStyle name="Normal 2 2 47 2 2 2 2 2 2 4 2 2" xfId="29792" xr:uid="{00000000-0005-0000-0000-0000BD140000}"/>
    <cellStyle name="Normal 2 2 47 2 2 2 2 2 2 4 3" xfId="25604" xr:uid="{00000000-0005-0000-0000-0000BE140000}"/>
    <cellStyle name="Normal 2 2 47 2 2 2 2 2 2 4 4" xfId="26940" xr:uid="{00000000-0005-0000-0000-0000BF140000}"/>
    <cellStyle name="Normal 2 2 47 2 2 2 2 2 2 4 5" xfId="28290" xr:uid="{00000000-0005-0000-0000-0000C0140000}"/>
    <cellStyle name="Normal 2 2 47 2 2 2 2 2 2 5" xfId="21305" xr:uid="{00000000-0005-0000-0000-0000C1140000}"/>
    <cellStyle name="Normal 2 2 47 2 2 2 2 2 2 5 2" xfId="25397" xr:uid="{00000000-0005-0000-0000-0000C2140000}"/>
    <cellStyle name="Normal 2 2 47 2 2 2 2 2 2 5 2 2" xfId="29795" xr:uid="{00000000-0005-0000-0000-0000C3140000}"/>
    <cellStyle name="Normal 2 2 47 2 2 2 2 2 2 5 3" xfId="25607" xr:uid="{00000000-0005-0000-0000-0000C4140000}"/>
    <cellStyle name="Normal 2 2 47 2 2 2 2 2 2 5 4" xfId="26943" xr:uid="{00000000-0005-0000-0000-0000C5140000}"/>
    <cellStyle name="Normal 2 2 47 2 2 2 2 2 2 5 5" xfId="28293" xr:uid="{00000000-0005-0000-0000-0000C6140000}"/>
    <cellStyle name="Normal 2 2 47 2 2 2 2 2 2 6" xfId="21284" xr:uid="{00000000-0005-0000-0000-0000C7140000}"/>
    <cellStyle name="Normal 2 2 47 2 2 2 2 2 2 7" xfId="21392" xr:uid="{00000000-0005-0000-0000-0000C8140000}"/>
    <cellStyle name="Normal 2 2 47 2 2 2 2 2 2 8" xfId="23868" xr:uid="{00000000-0005-0000-0000-0000C9140000}"/>
    <cellStyle name="Normal 2 2 47 2 2 2 2 2 2 8 2" xfId="29550" xr:uid="{00000000-0005-0000-0000-0000CA140000}"/>
    <cellStyle name="Normal 2 2 47 2 2 2 2 2 2 9" xfId="25014" xr:uid="{00000000-0005-0000-0000-0000CB140000}"/>
    <cellStyle name="Normal 2 2 47 2 2 2 2 2 3" xfId="7538" xr:uid="{00000000-0005-0000-0000-0000CC140000}"/>
    <cellStyle name="Normal 2 2 47 2 2 2 2 2 3 2" xfId="3342" xr:uid="{00000000-0005-0000-0000-0000CD140000}"/>
    <cellStyle name="Normal 2 2 47 2 2 2 2 2 3 2 2" xfId="24470" xr:uid="{00000000-0005-0000-0000-0000CE140000}"/>
    <cellStyle name="Normal 2 2 47 2 2 2 2 2 3 2 2 2" xfId="29083" xr:uid="{00000000-0005-0000-0000-0000CF140000}"/>
    <cellStyle name="Normal 2 2 47 2 2 2 2 2 3 2 3" xfId="23890" xr:uid="{00000000-0005-0000-0000-0000D0140000}"/>
    <cellStyle name="Normal 2 2 47 2 2 2 2 2 3 2 4" xfId="26232" xr:uid="{00000000-0005-0000-0000-0000D1140000}"/>
    <cellStyle name="Normal 2 2 47 2 2 2 2 2 3 2 5" xfId="27670" xr:uid="{00000000-0005-0000-0000-0000D2140000}"/>
    <cellStyle name="Normal 2 2 47 2 2 2 2 2 3 3" xfId="23675" xr:uid="{00000000-0005-0000-0000-0000D3140000}"/>
    <cellStyle name="Normal 2 2 47 2 2 2 2 2 3 3 2" xfId="29631" xr:uid="{00000000-0005-0000-0000-0000D4140000}"/>
    <cellStyle name="Normal 2 2 47 2 2 2 2 2 3 4" xfId="23133" xr:uid="{00000000-0005-0000-0000-0000D5140000}"/>
    <cellStyle name="Normal 2 2 47 2 2 2 2 2 3 5" xfId="26779" xr:uid="{00000000-0005-0000-0000-0000D6140000}"/>
    <cellStyle name="Normal 2 2 47 2 2 2 2 2 3 6" xfId="27125" xr:uid="{00000000-0005-0000-0000-0000D7140000}"/>
    <cellStyle name="Normal 2 2 47 2 2 2 2 2 4" xfId="5297" xr:uid="{00000000-0005-0000-0000-0000D8140000}"/>
    <cellStyle name="Normal 2 2 47 2 2 2 2 2 4 2" xfId="3258" xr:uid="{00000000-0005-0000-0000-0000D9140000}"/>
    <cellStyle name="Normal 2 2 47 2 2 2 2 2 4 2 2" xfId="24554" xr:uid="{00000000-0005-0000-0000-0000DA140000}"/>
    <cellStyle name="Normal 2 2 47 2 2 2 2 2 4 2 2 2" xfId="28999" xr:uid="{00000000-0005-0000-0000-0000DB140000}"/>
    <cellStyle name="Normal 2 2 47 2 2 2 2 2 4 2 3" xfId="23803" xr:uid="{00000000-0005-0000-0000-0000DC140000}"/>
    <cellStyle name="Normal 2 2 47 2 2 2 2 2 4 2 4" xfId="26148" xr:uid="{00000000-0005-0000-0000-0000DD140000}"/>
    <cellStyle name="Normal 2 2 47 2 2 2 2 2 4 2 5" xfId="27754" xr:uid="{00000000-0005-0000-0000-0000DE140000}"/>
    <cellStyle name="Normal 2 2 47 2 2 2 2 2 4 3" xfId="23881" xr:uid="{00000000-0005-0000-0000-0000DF140000}"/>
    <cellStyle name="Normal 2 2 47 2 2 2 2 2 4 3 2" xfId="29546" xr:uid="{00000000-0005-0000-0000-0000E0140000}"/>
    <cellStyle name="Normal 2 2 47 2 2 2 2 2 4 4" xfId="23035" xr:uid="{00000000-0005-0000-0000-0000E1140000}"/>
    <cellStyle name="Normal 2 2 47 2 2 2 2 2 4 5" xfId="26695" xr:uid="{00000000-0005-0000-0000-0000E2140000}"/>
    <cellStyle name="Normal 2 2 47 2 2 2 2 2 4 6" xfId="27209" xr:uid="{00000000-0005-0000-0000-0000E3140000}"/>
    <cellStyle name="Normal 2 2 47 2 2 2 2 2 5" xfId="21279" xr:uid="{00000000-0005-0000-0000-0000E4140000}"/>
    <cellStyle name="Normal 2 2 47 2 2 2 2 2 5 2" xfId="21297" xr:uid="{00000000-0005-0000-0000-0000E5140000}"/>
    <cellStyle name="Normal 2 2 47 2 2 2 2 2 5 3" xfId="21352" xr:uid="{00000000-0005-0000-0000-0000E6140000}"/>
    <cellStyle name="Normal 2 2 47 2 2 2 2 2 5 4" xfId="21382" xr:uid="{00000000-0005-0000-0000-0000E7140000}"/>
    <cellStyle name="Normal 2 2 47 2 2 2 2 2 5 5" xfId="25375" xr:uid="{00000000-0005-0000-0000-0000E8140000}"/>
    <cellStyle name="Normal 2 2 47 2 2 2 2 2 5 5 2" xfId="29783" xr:uid="{00000000-0005-0000-0000-0000E9140000}"/>
    <cellStyle name="Normal 2 2 47 2 2 2 2 2 5 6" xfId="25595" xr:uid="{00000000-0005-0000-0000-0000EA140000}"/>
    <cellStyle name="Normal 2 2 47 2 2 2 2 2 5 7" xfId="26931" xr:uid="{00000000-0005-0000-0000-0000EB140000}"/>
    <cellStyle name="Normal 2 2 47 2 2 2 2 2 5 8" xfId="28281" xr:uid="{00000000-0005-0000-0000-0000EC140000}"/>
    <cellStyle name="Normal 2 2 47 2 2 2 2 2 6" xfId="21300" xr:uid="{00000000-0005-0000-0000-0000ED140000}"/>
    <cellStyle name="Normal 2 2 47 2 2 2 2 2 7" xfId="21294" xr:uid="{00000000-0005-0000-0000-0000EE140000}"/>
    <cellStyle name="Normal 2 2 47 2 2 2 2 2 8" xfId="21274" xr:uid="{00000000-0005-0000-0000-0000EF140000}"/>
    <cellStyle name="Normal 2 2 47 2 2 2 2 2 8 2" xfId="25374" xr:uid="{00000000-0005-0000-0000-0000F0140000}"/>
    <cellStyle name="Normal 2 2 47 2 2 2 2 2 8 2 2" xfId="29782" xr:uid="{00000000-0005-0000-0000-0000F1140000}"/>
    <cellStyle name="Normal 2 2 47 2 2 2 2 2 8 3" xfId="25594" xr:uid="{00000000-0005-0000-0000-0000F2140000}"/>
    <cellStyle name="Normal 2 2 47 2 2 2 2 2 8 4" xfId="26930" xr:uid="{00000000-0005-0000-0000-0000F3140000}"/>
    <cellStyle name="Normal 2 2 47 2 2 2 2 2 8 5" xfId="28280" xr:uid="{00000000-0005-0000-0000-0000F4140000}"/>
    <cellStyle name="Normal 2 2 47 2 2 2 2 2 9" xfId="21376" xr:uid="{00000000-0005-0000-0000-0000F5140000}"/>
    <cellStyle name="Normal 2 2 47 2 2 2 2 2 9 2" xfId="25440" xr:uid="{00000000-0005-0000-0000-0000F6140000}"/>
    <cellStyle name="Normal 2 2 47 2 2 2 2 2 9 2 2" xfId="29822" xr:uid="{00000000-0005-0000-0000-0000F7140000}"/>
    <cellStyle name="Normal 2 2 47 2 2 2 2 2 9 3" xfId="25634" xr:uid="{00000000-0005-0000-0000-0000F8140000}"/>
    <cellStyle name="Normal 2 2 47 2 2 2 2 2 9 4" xfId="26970" xr:uid="{00000000-0005-0000-0000-0000F9140000}"/>
    <cellStyle name="Normal 2 2 47 2 2 2 2 2 9 5" xfId="28320" xr:uid="{00000000-0005-0000-0000-0000FA140000}"/>
    <cellStyle name="Normal 2 2 47 2 2 2 2 20" xfId="7338" xr:uid="{00000000-0005-0000-0000-0000FB140000}"/>
    <cellStyle name="Normal 2 2 47 2 2 2 2 20 2" xfId="3327" xr:uid="{00000000-0005-0000-0000-0000FC140000}"/>
    <cellStyle name="Normal 2 2 47 2 2 2 2 20 2 2" xfId="24485" xr:uid="{00000000-0005-0000-0000-0000FD140000}"/>
    <cellStyle name="Normal 2 2 47 2 2 2 2 20 2 2 2" xfId="29068" xr:uid="{00000000-0005-0000-0000-0000FE140000}"/>
    <cellStyle name="Normal 2 2 47 2 2 2 2 20 2 3" xfId="23452" xr:uid="{00000000-0005-0000-0000-0000FF140000}"/>
    <cellStyle name="Normal 2 2 47 2 2 2 2 20 2 4" xfId="26217" xr:uid="{00000000-0005-0000-0000-000000150000}"/>
    <cellStyle name="Normal 2 2 47 2 2 2 2 20 2 5" xfId="27685" xr:uid="{00000000-0005-0000-0000-000001150000}"/>
    <cellStyle name="Normal 2 2 47 2 2 2 2 20 3" xfId="23708" xr:uid="{00000000-0005-0000-0000-000002150000}"/>
    <cellStyle name="Normal 2 2 47 2 2 2 2 20 3 2" xfId="29616" xr:uid="{00000000-0005-0000-0000-000003150000}"/>
    <cellStyle name="Normal 2 2 47 2 2 2 2 20 4" xfId="23496" xr:uid="{00000000-0005-0000-0000-000004150000}"/>
    <cellStyle name="Normal 2 2 47 2 2 2 2 20 5" xfId="26764" xr:uid="{00000000-0005-0000-0000-000005150000}"/>
    <cellStyle name="Normal 2 2 47 2 2 2 2 20 6" xfId="27140" xr:uid="{00000000-0005-0000-0000-000006150000}"/>
    <cellStyle name="Normal 2 2 47 2 2 2 2 21" xfId="7344" xr:uid="{00000000-0005-0000-0000-000007150000}"/>
    <cellStyle name="Normal 2 2 47 2 2 2 2 21 2" xfId="3328" xr:uid="{00000000-0005-0000-0000-000008150000}"/>
    <cellStyle name="Normal 2 2 47 2 2 2 2 21 2 2" xfId="24484" xr:uid="{00000000-0005-0000-0000-000009150000}"/>
    <cellStyle name="Normal 2 2 47 2 2 2 2 21 2 2 2" xfId="29069" xr:uid="{00000000-0005-0000-0000-00000A150000}"/>
    <cellStyle name="Normal 2 2 47 2 2 2 2 21 2 3" xfId="23456" xr:uid="{00000000-0005-0000-0000-00000B150000}"/>
    <cellStyle name="Normal 2 2 47 2 2 2 2 21 2 4" xfId="26218" xr:uid="{00000000-0005-0000-0000-00000C150000}"/>
    <cellStyle name="Normal 2 2 47 2 2 2 2 21 2 5" xfId="27684" xr:uid="{00000000-0005-0000-0000-00000D150000}"/>
    <cellStyle name="Normal 2 2 47 2 2 2 2 21 3" xfId="23706" xr:uid="{00000000-0005-0000-0000-00000E150000}"/>
    <cellStyle name="Normal 2 2 47 2 2 2 2 21 3 2" xfId="29617" xr:uid="{00000000-0005-0000-0000-00000F150000}"/>
    <cellStyle name="Normal 2 2 47 2 2 2 2 21 4" xfId="23075" xr:uid="{00000000-0005-0000-0000-000010150000}"/>
    <cellStyle name="Normal 2 2 47 2 2 2 2 21 5" xfId="26765" xr:uid="{00000000-0005-0000-0000-000011150000}"/>
    <cellStyle name="Normal 2 2 47 2 2 2 2 21 6" xfId="27139" xr:uid="{00000000-0005-0000-0000-000012150000}"/>
    <cellStyle name="Normal 2 2 47 2 2 2 2 22" xfId="7350" xr:uid="{00000000-0005-0000-0000-000013150000}"/>
    <cellStyle name="Normal 2 2 47 2 2 2 2 22 2" xfId="3329" xr:uid="{00000000-0005-0000-0000-000014150000}"/>
    <cellStyle name="Normal 2 2 47 2 2 2 2 22 2 2" xfId="24483" xr:uid="{00000000-0005-0000-0000-000015150000}"/>
    <cellStyle name="Normal 2 2 47 2 2 2 2 22 2 2 2" xfId="29070" xr:uid="{00000000-0005-0000-0000-000016150000}"/>
    <cellStyle name="Normal 2 2 47 2 2 2 2 22 2 3" xfId="23429" xr:uid="{00000000-0005-0000-0000-000017150000}"/>
    <cellStyle name="Normal 2 2 47 2 2 2 2 22 2 4" xfId="26219" xr:uid="{00000000-0005-0000-0000-000018150000}"/>
    <cellStyle name="Normal 2 2 47 2 2 2 2 22 2 5" xfId="27683" xr:uid="{00000000-0005-0000-0000-000019150000}"/>
    <cellStyle name="Normal 2 2 47 2 2 2 2 22 3" xfId="23704" xr:uid="{00000000-0005-0000-0000-00001A150000}"/>
    <cellStyle name="Normal 2 2 47 2 2 2 2 22 3 2" xfId="29618" xr:uid="{00000000-0005-0000-0000-00001B150000}"/>
    <cellStyle name="Normal 2 2 47 2 2 2 2 22 4" xfId="24900" xr:uid="{00000000-0005-0000-0000-00001C150000}"/>
    <cellStyle name="Normal 2 2 47 2 2 2 2 22 5" xfId="26766" xr:uid="{00000000-0005-0000-0000-00001D150000}"/>
    <cellStyle name="Normal 2 2 47 2 2 2 2 22 6" xfId="27138" xr:uid="{00000000-0005-0000-0000-00001E150000}"/>
    <cellStyle name="Normal 2 2 47 2 2 2 2 23" xfId="7354" xr:uid="{00000000-0005-0000-0000-00001F150000}"/>
    <cellStyle name="Normal 2 2 47 2 2 2 2 23 2" xfId="3330" xr:uid="{00000000-0005-0000-0000-000020150000}"/>
    <cellStyle name="Normal 2 2 47 2 2 2 2 23 2 2" xfId="24482" xr:uid="{00000000-0005-0000-0000-000021150000}"/>
    <cellStyle name="Normal 2 2 47 2 2 2 2 23 2 2 2" xfId="29071" xr:uid="{00000000-0005-0000-0000-000022150000}"/>
    <cellStyle name="Normal 2 2 47 2 2 2 2 23 2 3" xfId="24294" xr:uid="{00000000-0005-0000-0000-000023150000}"/>
    <cellStyle name="Normal 2 2 47 2 2 2 2 23 2 4" xfId="26220" xr:uid="{00000000-0005-0000-0000-000024150000}"/>
    <cellStyle name="Normal 2 2 47 2 2 2 2 23 2 5" xfId="27682" xr:uid="{00000000-0005-0000-0000-000025150000}"/>
    <cellStyle name="Normal 2 2 47 2 2 2 2 23 3" xfId="23702" xr:uid="{00000000-0005-0000-0000-000026150000}"/>
    <cellStyle name="Normal 2 2 47 2 2 2 2 23 3 2" xfId="29619" xr:uid="{00000000-0005-0000-0000-000027150000}"/>
    <cellStyle name="Normal 2 2 47 2 2 2 2 23 4" xfId="24914" xr:uid="{00000000-0005-0000-0000-000028150000}"/>
    <cellStyle name="Normal 2 2 47 2 2 2 2 23 5" xfId="26767" xr:uid="{00000000-0005-0000-0000-000029150000}"/>
    <cellStyle name="Normal 2 2 47 2 2 2 2 23 6" xfId="27137" xr:uid="{00000000-0005-0000-0000-00002A150000}"/>
    <cellStyle name="Normal 2 2 47 2 2 2 2 24" xfId="7361" xr:uid="{00000000-0005-0000-0000-00002B150000}"/>
    <cellStyle name="Normal 2 2 47 2 2 2 2 24 2" xfId="3331" xr:uid="{00000000-0005-0000-0000-00002C150000}"/>
    <cellStyle name="Normal 2 2 47 2 2 2 2 24 2 2" xfId="24481" xr:uid="{00000000-0005-0000-0000-00002D150000}"/>
    <cellStyle name="Normal 2 2 47 2 2 2 2 24 2 2 2" xfId="29072" xr:uid="{00000000-0005-0000-0000-00002E150000}"/>
    <cellStyle name="Normal 2 2 47 2 2 2 2 24 2 3" xfId="24324" xr:uid="{00000000-0005-0000-0000-00002F150000}"/>
    <cellStyle name="Normal 2 2 47 2 2 2 2 24 2 4" xfId="26221" xr:uid="{00000000-0005-0000-0000-000030150000}"/>
    <cellStyle name="Normal 2 2 47 2 2 2 2 24 2 5" xfId="27681" xr:uid="{00000000-0005-0000-0000-000031150000}"/>
    <cellStyle name="Normal 2 2 47 2 2 2 2 24 3" xfId="23700" xr:uid="{00000000-0005-0000-0000-000032150000}"/>
    <cellStyle name="Normal 2 2 47 2 2 2 2 24 3 2" xfId="29620" xr:uid="{00000000-0005-0000-0000-000033150000}"/>
    <cellStyle name="Normal 2 2 47 2 2 2 2 24 4" xfId="25519" xr:uid="{00000000-0005-0000-0000-000034150000}"/>
    <cellStyle name="Normal 2 2 47 2 2 2 2 24 5" xfId="26768" xr:uid="{00000000-0005-0000-0000-000035150000}"/>
    <cellStyle name="Normal 2 2 47 2 2 2 2 24 6" xfId="27136" xr:uid="{00000000-0005-0000-0000-000036150000}"/>
    <cellStyle name="Normal 2 2 47 2 2 2 2 25" xfId="7365" xr:uid="{00000000-0005-0000-0000-000037150000}"/>
    <cellStyle name="Normal 2 2 47 2 2 2 2 25 2" xfId="3332" xr:uid="{00000000-0005-0000-0000-000038150000}"/>
    <cellStyle name="Normal 2 2 47 2 2 2 2 25 2 2" xfId="24480" xr:uid="{00000000-0005-0000-0000-000039150000}"/>
    <cellStyle name="Normal 2 2 47 2 2 2 2 25 2 2 2" xfId="29073" xr:uid="{00000000-0005-0000-0000-00003A150000}"/>
    <cellStyle name="Normal 2 2 47 2 2 2 2 25 2 3" xfId="24311" xr:uid="{00000000-0005-0000-0000-00003B150000}"/>
    <cellStyle name="Normal 2 2 47 2 2 2 2 25 2 4" xfId="26222" xr:uid="{00000000-0005-0000-0000-00003C150000}"/>
    <cellStyle name="Normal 2 2 47 2 2 2 2 25 2 5" xfId="27680" xr:uid="{00000000-0005-0000-0000-00003D150000}"/>
    <cellStyle name="Normal 2 2 47 2 2 2 2 25 3" xfId="23698" xr:uid="{00000000-0005-0000-0000-00003E150000}"/>
    <cellStyle name="Normal 2 2 47 2 2 2 2 25 3 2" xfId="29621" xr:uid="{00000000-0005-0000-0000-00003F150000}"/>
    <cellStyle name="Normal 2 2 47 2 2 2 2 25 4" xfId="23098" xr:uid="{00000000-0005-0000-0000-000040150000}"/>
    <cellStyle name="Normal 2 2 47 2 2 2 2 25 5" xfId="26769" xr:uid="{00000000-0005-0000-0000-000041150000}"/>
    <cellStyle name="Normal 2 2 47 2 2 2 2 25 6" xfId="27135" xr:uid="{00000000-0005-0000-0000-000042150000}"/>
    <cellStyle name="Normal 2 2 47 2 2 2 2 26" xfId="7369" xr:uid="{00000000-0005-0000-0000-000043150000}"/>
    <cellStyle name="Normal 2 2 47 2 2 2 2 26 2" xfId="3333" xr:uid="{00000000-0005-0000-0000-000044150000}"/>
    <cellStyle name="Normal 2 2 47 2 2 2 2 26 2 2" xfId="24479" xr:uid="{00000000-0005-0000-0000-000045150000}"/>
    <cellStyle name="Normal 2 2 47 2 2 2 2 26 2 2 2" xfId="29074" xr:uid="{00000000-0005-0000-0000-000046150000}"/>
    <cellStyle name="Normal 2 2 47 2 2 2 2 26 2 3" xfId="24925" xr:uid="{00000000-0005-0000-0000-000047150000}"/>
    <cellStyle name="Normal 2 2 47 2 2 2 2 26 2 4" xfId="26223" xr:uid="{00000000-0005-0000-0000-000048150000}"/>
    <cellStyle name="Normal 2 2 47 2 2 2 2 26 2 5" xfId="27679" xr:uid="{00000000-0005-0000-0000-000049150000}"/>
    <cellStyle name="Normal 2 2 47 2 2 2 2 26 3" xfId="23696" xr:uid="{00000000-0005-0000-0000-00004A150000}"/>
    <cellStyle name="Normal 2 2 47 2 2 2 2 26 3 2" xfId="29622" xr:uid="{00000000-0005-0000-0000-00004B150000}"/>
    <cellStyle name="Normal 2 2 47 2 2 2 2 26 4" xfId="23122" xr:uid="{00000000-0005-0000-0000-00004C150000}"/>
    <cellStyle name="Normal 2 2 47 2 2 2 2 26 5" xfId="26770" xr:uid="{00000000-0005-0000-0000-00004D150000}"/>
    <cellStyle name="Normal 2 2 47 2 2 2 2 26 6" xfId="27134" xr:uid="{00000000-0005-0000-0000-00004E150000}"/>
    <cellStyle name="Normal 2 2 47 2 2 2 2 27" xfId="7372" xr:uid="{00000000-0005-0000-0000-00004F150000}"/>
    <cellStyle name="Normal 2 2 47 2 2 2 2 27 2" xfId="3334" xr:uid="{00000000-0005-0000-0000-000050150000}"/>
    <cellStyle name="Normal 2 2 47 2 2 2 2 27 2 2" xfId="24478" xr:uid="{00000000-0005-0000-0000-000051150000}"/>
    <cellStyle name="Normal 2 2 47 2 2 2 2 27 2 2 2" xfId="29075" xr:uid="{00000000-0005-0000-0000-000052150000}"/>
    <cellStyle name="Normal 2 2 47 2 2 2 2 27 2 3" xfId="24930" xr:uid="{00000000-0005-0000-0000-000053150000}"/>
    <cellStyle name="Normal 2 2 47 2 2 2 2 27 2 4" xfId="26224" xr:uid="{00000000-0005-0000-0000-000054150000}"/>
    <cellStyle name="Normal 2 2 47 2 2 2 2 27 2 5" xfId="27678" xr:uid="{00000000-0005-0000-0000-000055150000}"/>
    <cellStyle name="Normal 2 2 47 2 2 2 2 27 3" xfId="23694" xr:uid="{00000000-0005-0000-0000-000056150000}"/>
    <cellStyle name="Normal 2 2 47 2 2 2 2 27 3 2" xfId="29623" xr:uid="{00000000-0005-0000-0000-000057150000}"/>
    <cellStyle name="Normal 2 2 47 2 2 2 2 27 4" xfId="23132" xr:uid="{00000000-0005-0000-0000-000058150000}"/>
    <cellStyle name="Normal 2 2 47 2 2 2 2 27 5" xfId="26771" xr:uid="{00000000-0005-0000-0000-000059150000}"/>
    <cellStyle name="Normal 2 2 47 2 2 2 2 27 6" xfId="27133" xr:uid="{00000000-0005-0000-0000-00005A150000}"/>
    <cellStyle name="Normal 2 2 47 2 2 2 2 28" xfId="7374" xr:uid="{00000000-0005-0000-0000-00005B150000}"/>
    <cellStyle name="Normal 2 2 47 2 2 2 2 28 2" xfId="3335" xr:uid="{00000000-0005-0000-0000-00005C150000}"/>
    <cellStyle name="Normal 2 2 47 2 2 2 2 28 2 2" xfId="24477" xr:uid="{00000000-0005-0000-0000-00005D150000}"/>
    <cellStyle name="Normal 2 2 47 2 2 2 2 28 2 2 2" xfId="29076" xr:uid="{00000000-0005-0000-0000-00005E150000}"/>
    <cellStyle name="Normal 2 2 47 2 2 2 2 28 2 3" xfId="24999" xr:uid="{00000000-0005-0000-0000-00005F150000}"/>
    <cellStyle name="Normal 2 2 47 2 2 2 2 28 2 4" xfId="26225" xr:uid="{00000000-0005-0000-0000-000060150000}"/>
    <cellStyle name="Normal 2 2 47 2 2 2 2 28 2 5" xfId="27677" xr:uid="{00000000-0005-0000-0000-000061150000}"/>
    <cellStyle name="Normal 2 2 47 2 2 2 2 28 3" xfId="23692" xr:uid="{00000000-0005-0000-0000-000062150000}"/>
    <cellStyle name="Normal 2 2 47 2 2 2 2 28 3 2" xfId="29624" xr:uid="{00000000-0005-0000-0000-000063150000}"/>
    <cellStyle name="Normal 2 2 47 2 2 2 2 28 4" xfId="23131" xr:uid="{00000000-0005-0000-0000-000064150000}"/>
    <cellStyle name="Normal 2 2 47 2 2 2 2 28 5" xfId="26772" xr:uid="{00000000-0005-0000-0000-000065150000}"/>
    <cellStyle name="Normal 2 2 47 2 2 2 2 28 6" xfId="27132" xr:uid="{00000000-0005-0000-0000-000066150000}"/>
    <cellStyle name="Normal 2 2 47 2 2 2 2 29" xfId="7534" xr:uid="{00000000-0005-0000-0000-000067150000}"/>
    <cellStyle name="Normal 2 2 47 2 2 2 2 29 2" xfId="3340" xr:uid="{00000000-0005-0000-0000-000068150000}"/>
    <cellStyle name="Normal 2 2 47 2 2 2 2 29 2 2" xfId="24472" xr:uid="{00000000-0005-0000-0000-000069150000}"/>
    <cellStyle name="Normal 2 2 47 2 2 2 2 29 2 2 2" xfId="29081" xr:uid="{00000000-0005-0000-0000-00006A150000}"/>
    <cellStyle name="Normal 2 2 47 2 2 2 2 29 2 3" xfId="23929" xr:uid="{00000000-0005-0000-0000-00006B150000}"/>
    <cellStyle name="Normal 2 2 47 2 2 2 2 29 2 4" xfId="26230" xr:uid="{00000000-0005-0000-0000-00006C150000}"/>
    <cellStyle name="Normal 2 2 47 2 2 2 2 29 2 5" xfId="27672" xr:uid="{00000000-0005-0000-0000-00006D150000}"/>
    <cellStyle name="Normal 2 2 47 2 2 2 2 29 3" xfId="23677" xr:uid="{00000000-0005-0000-0000-00006E150000}"/>
    <cellStyle name="Normal 2 2 47 2 2 2 2 29 3 2" xfId="29629" xr:uid="{00000000-0005-0000-0000-00006F150000}"/>
    <cellStyle name="Normal 2 2 47 2 2 2 2 29 4" xfId="23109" xr:uid="{00000000-0005-0000-0000-000070150000}"/>
    <cellStyle name="Normal 2 2 47 2 2 2 2 29 5" xfId="26777" xr:uid="{00000000-0005-0000-0000-000071150000}"/>
    <cellStyle name="Normal 2 2 47 2 2 2 2 29 6" xfId="27127" xr:uid="{00000000-0005-0000-0000-000072150000}"/>
    <cellStyle name="Normal 2 2 47 2 2 2 2 3" xfId="5369" xr:uid="{00000000-0005-0000-0000-000073150000}"/>
    <cellStyle name="Normal 2 2 47 2 2 2 2 3 2" xfId="3261" xr:uid="{00000000-0005-0000-0000-000074150000}"/>
    <cellStyle name="Normal 2 2 47 2 2 2 2 3 2 2" xfId="24551" xr:uid="{00000000-0005-0000-0000-000075150000}"/>
    <cellStyle name="Normal 2 2 47 2 2 2 2 3 2 2 2" xfId="29002" xr:uid="{00000000-0005-0000-0000-000076150000}"/>
    <cellStyle name="Normal 2 2 47 2 2 2 2 3 2 3" xfId="23822" xr:uid="{00000000-0005-0000-0000-000077150000}"/>
    <cellStyle name="Normal 2 2 47 2 2 2 2 3 2 4" xfId="26151" xr:uid="{00000000-0005-0000-0000-000078150000}"/>
    <cellStyle name="Normal 2 2 47 2 2 2 2 3 2 5" xfId="27751" xr:uid="{00000000-0005-0000-0000-000079150000}"/>
    <cellStyle name="Normal 2 2 47 2 2 2 2 3 3" xfId="23869" xr:uid="{00000000-0005-0000-0000-00007A150000}"/>
    <cellStyle name="Normal 2 2 47 2 2 2 2 3 3 2" xfId="29549" xr:uid="{00000000-0005-0000-0000-00007B150000}"/>
    <cellStyle name="Normal 2 2 47 2 2 2 2 3 4" xfId="24912" xr:uid="{00000000-0005-0000-0000-00007C150000}"/>
    <cellStyle name="Normal 2 2 47 2 2 2 2 3 5" xfId="26698" xr:uid="{00000000-0005-0000-0000-00007D150000}"/>
    <cellStyle name="Normal 2 2 47 2 2 2 2 3 6" xfId="27206" xr:uid="{00000000-0005-0000-0000-00007E150000}"/>
    <cellStyle name="Normal 2 2 47 2 2 2 2 30" xfId="7536" xr:uid="{00000000-0005-0000-0000-00007F150000}"/>
    <cellStyle name="Normal 2 2 47 2 2 2 2 30 2" xfId="3341" xr:uid="{00000000-0005-0000-0000-000080150000}"/>
    <cellStyle name="Normal 2 2 47 2 2 2 2 30 2 2" xfId="24471" xr:uid="{00000000-0005-0000-0000-000081150000}"/>
    <cellStyle name="Normal 2 2 47 2 2 2 2 30 2 2 2" xfId="29082" xr:uid="{00000000-0005-0000-0000-000082150000}"/>
    <cellStyle name="Normal 2 2 47 2 2 2 2 30 2 3" xfId="23916" xr:uid="{00000000-0005-0000-0000-000083150000}"/>
    <cellStyle name="Normal 2 2 47 2 2 2 2 30 2 4" xfId="26231" xr:uid="{00000000-0005-0000-0000-000084150000}"/>
    <cellStyle name="Normal 2 2 47 2 2 2 2 30 2 5" xfId="27671" xr:uid="{00000000-0005-0000-0000-000085150000}"/>
    <cellStyle name="Normal 2 2 47 2 2 2 2 30 3" xfId="23676" xr:uid="{00000000-0005-0000-0000-000086150000}"/>
    <cellStyle name="Normal 2 2 47 2 2 2 2 30 3 2" xfId="29630" xr:uid="{00000000-0005-0000-0000-000087150000}"/>
    <cellStyle name="Normal 2 2 47 2 2 2 2 30 4" xfId="23134" xr:uid="{00000000-0005-0000-0000-000088150000}"/>
    <cellStyle name="Normal 2 2 47 2 2 2 2 30 5" xfId="26778" xr:uid="{00000000-0005-0000-0000-000089150000}"/>
    <cellStyle name="Normal 2 2 47 2 2 2 2 30 6" xfId="27126" xr:uid="{00000000-0005-0000-0000-00008A150000}"/>
    <cellStyle name="Normal 2 2 47 2 2 2 2 31" xfId="5322" xr:uid="{00000000-0005-0000-0000-00008B150000}"/>
    <cellStyle name="Normal 2 2 47 2 2 2 2 31 2" xfId="21320" xr:uid="{00000000-0005-0000-0000-00008C150000}"/>
    <cellStyle name="Normal 2 2 47 2 2 2 2 31 2 2" xfId="21330" xr:uid="{00000000-0005-0000-0000-00008D150000}"/>
    <cellStyle name="Normal 2 2 47 2 2 2 2 31 2 3" xfId="21349" xr:uid="{00000000-0005-0000-0000-00008E150000}"/>
    <cellStyle name="Normal 2 2 47 2 2 2 2 31 2 4" xfId="21396" xr:uid="{00000000-0005-0000-0000-00008F150000}"/>
    <cellStyle name="Normal 2 2 47 2 2 2 2 31 2 5" xfId="25406" xr:uid="{00000000-0005-0000-0000-000090150000}"/>
    <cellStyle name="Normal 2 2 47 2 2 2 2 31 2 5 2" xfId="29802" xr:uid="{00000000-0005-0000-0000-000091150000}"/>
    <cellStyle name="Normal 2 2 47 2 2 2 2 31 2 6" xfId="25614" xr:uid="{00000000-0005-0000-0000-000092150000}"/>
    <cellStyle name="Normal 2 2 47 2 2 2 2 31 2 7" xfId="26950" xr:uid="{00000000-0005-0000-0000-000093150000}"/>
    <cellStyle name="Normal 2 2 47 2 2 2 2 31 2 8" xfId="28300" xr:uid="{00000000-0005-0000-0000-000094150000}"/>
    <cellStyle name="Normal 2 2 47 2 2 2 2 31 3" xfId="21338" xr:uid="{00000000-0005-0000-0000-000095150000}"/>
    <cellStyle name="Normal 2 2 47 2 2 2 2 31 4" xfId="21362" xr:uid="{00000000-0005-0000-0000-000096150000}"/>
    <cellStyle name="Normal 2 2 47 2 2 2 2 31 5" xfId="21316" xr:uid="{00000000-0005-0000-0000-000097150000}"/>
    <cellStyle name="Normal 2 2 47 2 2 2 2 31 6" xfId="21264" xr:uid="{00000000-0005-0000-0000-000098150000}"/>
    <cellStyle name="Normal 2 2 47 2 2 2 2 31 6 2" xfId="25370" xr:uid="{00000000-0005-0000-0000-000099150000}"/>
    <cellStyle name="Normal 2 2 47 2 2 2 2 31 6 2 2" xfId="29779" xr:uid="{00000000-0005-0000-0000-00009A150000}"/>
    <cellStyle name="Normal 2 2 47 2 2 2 2 31 6 3" xfId="25591" xr:uid="{00000000-0005-0000-0000-00009B150000}"/>
    <cellStyle name="Normal 2 2 47 2 2 2 2 31 6 4" xfId="26927" xr:uid="{00000000-0005-0000-0000-00009C150000}"/>
    <cellStyle name="Normal 2 2 47 2 2 2 2 31 6 5" xfId="28277" xr:uid="{00000000-0005-0000-0000-00009D150000}"/>
    <cellStyle name="Normal 2 2 47 2 2 2 2 31 7" xfId="21388" xr:uid="{00000000-0005-0000-0000-00009E150000}"/>
    <cellStyle name="Normal 2 2 47 2 2 2 2 31 7 2" xfId="25449" xr:uid="{00000000-0005-0000-0000-00009F150000}"/>
    <cellStyle name="Normal 2 2 47 2 2 2 2 31 7 2 2" xfId="29829" xr:uid="{00000000-0005-0000-0000-0000A0150000}"/>
    <cellStyle name="Normal 2 2 47 2 2 2 2 31 7 3" xfId="25641" xr:uid="{00000000-0005-0000-0000-0000A1150000}"/>
    <cellStyle name="Normal 2 2 47 2 2 2 2 31 7 4" xfId="26977" xr:uid="{00000000-0005-0000-0000-0000A2150000}"/>
    <cellStyle name="Normal 2 2 47 2 2 2 2 31 7 5" xfId="28327" xr:uid="{00000000-0005-0000-0000-0000A3150000}"/>
    <cellStyle name="Normal 2 2 47 2 2 2 2 32" xfId="5194" xr:uid="{00000000-0005-0000-0000-0000A4150000}"/>
    <cellStyle name="Normal 2 2 47 2 2 2 2 33" xfId="4173" xr:uid="{00000000-0005-0000-0000-0000A5150000}"/>
    <cellStyle name="Normal 2 2 47 2 2 2 2 33 2" xfId="2843" xr:uid="{00000000-0005-0000-0000-0000A6150000}"/>
    <cellStyle name="Normal 2 2 47 2 2 2 2 33 2 2" xfId="24882" xr:uid="{00000000-0005-0000-0000-0000A7150000}"/>
    <cellStyle name="Normal 2 2 47 2 2 2 2 33 2 2 2" xfId="28680" xr:uid="{00000000-0005-0000-0000-0000A8150000}"/>
    <cellStyle name="Normal 2 2 47 2 2 2 2 33 2 3" xfId="23605" xr:uid="{00000000-0005-0000-0000-0000A9150000}"/>
    <cellStyle name="Normal 2 2 47 2 2 2 2 33 2 4" xfId="25829" xr:uid="{00000000-0005-0000-0000-0000AA150000}"/>
    <cellStyle name="Normal 2 2 47 2 2 2 2 33 2 5" xfId="28073" xr:uid="{00000000-0005-0000-0000-0000AB150000}"/>
    <cellStyle name="Normal 2 2 47 2 2 2 2 33 3" xfId="24272" xr:uid="{00000000-0005-0000-0000-0000AC150000}"/>
    <cellStyle name="Normal 2 2 47 2 2 2 2 33 3 2" xfId="29225" xr:uid="{00000000-0005-0000-0000-0000AD150000}"/>
    <cellStyle name="Normal 2 2 47 2 2 2 2 33 4" xfId="23923" xr:uid="{00000000-0005-0000-0000-0000AE150000}"/>
    <cellStyle name="Normal 2 2 47 2 2 2 2 33 5" xfId="26374" xr:uid="{00000000-0005-0000-0000-0000AF150000}"/>
    <cellStyle name="Normal 2 2 47 2 2 2 2 33 6" xfId="27529" xr:uid="{00000000-0005-0000-0000-0000B0150000}"/>
    <cellStyle name="Normal 2 2 47 2 2 2 2 34" xfId="4167" xr:uid="{00000000-0005-0000-0000-0000B1150000}"/>
    <cellStyle name="Normal 2 2 47 2 2 2 2 34 2" xfId="2837" xr:uid="{00000000-0005-0000-0000-0000B2150000}"/>
    <cellStyle name="Normal 2 2 47 2 2 2 2 34 2 2" xfId="24888" xr:uid="{00000000-0005-0000-0000-0000B3150000}"/>
    <cellStyle name="Normal 2 2 47 2 2 2 2 34 2 2 2" xfId="28674" xr:uid="{00000000-0005-0000-0000-0000B4150000}"/>
    <cellStyle name="Normal 2 2 47 2 2 2 2 34 2 3" xfId="23672" xr:uid="{00000000-0005-0000-0000-0000B5150000}"/>
    <cellStyle name="Normal 2 2 47 2 2 2 2 34 2 4" xfId="25823" xr:uid="{00000000-0005-0000-0000-0000B6150000}"/>
    <cellStyle name="Normal 2 2 47 2 2 2 2 34 2 5" xfId="28079" xr:uid="{00000000-0005-0000-0000-0000B7150000}"/>
    <cellStyle name="Normal 2 2 47 2 2 2 2 34 3" xfId="24278" xr:uid="{00000000-0005-0000-0000-0000B8150000}"/>
    <cellStyle name="Normal 2 2 47 2 2 2 2 34 3 2" xfId="29219" xr:uid="{00000000-0005-0000-0000-0000B9150000}"/>
    <cellStyle name="Normal 2 2 47 2 2 2 2 34 4" xfId="25049" xr:uid="{00000000-0005-0000-0000-0000BA150000}"/>
    <cellStyle name="Normal 2 2 47 2 2 2 2 34 5" xfId="26368" xr:uid="{00000000-0005-0000-0000-0000BB150000}"/>
    <cellStyle name="Normal 2 2 47 2 2 2 2 34 6" xfId="27535" xr:uid="{00000000-0005-0000-0000-0000BC150000}"/>
    <cellStyle name="Normal 2 2 47 2 2 2 2 35" xfId="4160" xr:uid="{00000000-0005-0000-0000-0000BD150000}"/>
    <cellStyle name="Normal 2 2 47 2 2 2 2 35 2" xfId="2831" xr:uid="{00000000-0005-0000-0000-0000BE150000}"/>
    <cellStyle name="Normal 2 2 47 2 2 2 2 35 2 2" xfId="24894" xr:uid="{00000000-0005-0000-0000-0000BF150000}"/>
    <cellStyle name="Normal 2 2 47 2 2 2 2 35 2 2 2" xfId="28668" xr:uid="{00000000-0005-0000-0000-0000C0150000}"/>
    <cellStyle name="Normal 2 2 47 2 2 2 2 35 2 3" xfId="23763" xr:uid="{00000000-0005-0000-0000-0000C1150000}"/>
    <cellStyle name="Normal 2 2 47 2 2 2 2 35 2 4" xfId="25817" xr:uid="{00000000-0005-0000-0000-0000C2150000}"/>
    <cellStyle name="Normal 2 2 47 2 2 2 2 35 2 5" xfId="28085" xr:uid="{00000000-0005-0000-0000-0000C3150000}"/>
    <cellStyle name="Normal 2 2 47 2 2 2 2 35 3" xfId="24284" xr:uid="{00000000-0005-0000-0000-0000C4150000}"/>
    <cellStyle name="Normal 2 2 47 2 2 2 2 35 3 2" xfId="29212" xr:uid="{00000000-0005-0000-0000-0000C5150000}"/>
    <cellStyle name="Normal 2 2 47 2 2 2 2 35 4" xfId="25335" xr:uid="{00000000-0005-0000-0000-0000C6150000}"/>
    <cellStyle name="Normal 2 2 47 2 2 2 2 35 5" xfId="26361" xr:uid="{00000000-0005-0000-0000-0000C7150000}"/>
    <cellStyle name="Normal 2 2 47 2 2 2 2 35 6" xfId="27541" xr:uid="{00000000-0005-0000-0000-0000C8150000}"/>
    <cellStyle name="Normal 2 2 47 2 2 2 2 36" xfId="3403" xr:uid="{00000000-0005-0000-0000-0000C9150000}"/>
    <cellStyle name="Normal 2 2 47 2 2 2 2 36 2" xfId="24447" xr:uid="{00000000-0005-0000-0000-0000CA150000}"/>
    <cellStyle name="Normal 2 2 47 2 2 2 2 36 2 2" xfId="29104" xr:uid="{00000000-0005-0000-0000-0000CB150000}"/>
    <cellStyle name="Normal 2 2 47 2 2 2 2 36 3" xfId="23311" xr:uid="{00000000-0005-0000-0000-0000CC150000}"/>
    <cellStyle name="Normal 2 2 47 2 2 2 2 36 4" xfId="26253" xr:uid="{00000000-0005-0000-0000-0000CD150000}"/>
    <cellStyle name="Normal 2 2 47 2 2 2 2 36 5" xfId="27649" xr:uid="{00000000-0005-0000-0000-0000CE150000}"/>
    <cellStyle name="Normal 2 2 47 2 2 2 2 37" xfId="21259" xr:uid="{00000000-0005-0000-0000-0000CF150000}"/>
    <cellStyle name="Normal 2 2 47 2 2 2 2 38" xfId="21270" xr:uid="{00000000-0005-0000-0000-0000D0150000}"/>
    <cellStyle name="Normal 2 2 47 2 2 2 2 39" xfId="21370" xr:uid="{00000000-0005-0000-0000-0000D1150000}"/>
    <cellStyle name="Normal 2 2 47 2 2 2 2 4" xfId="5137" xr:uid="{00000000-0005-0000-0000-0000D2150000}"/>
    <cellStyle name="Normal 2 2 47 2 2 2 2 4 2" xfId="3249" xr:uid="{00000000-0005-0000-0000-0000D3150000}"/>
    <cellStyle name="Normal 2 2 47 2 2 2 2 4 2 2" xfId="24563" xr:uid="{00000000-0005-0000-0000-0000D4150000}"/>
    <cellStyle name="Normal 2 2 47 2 2 2 2 4 2 2 2" xfId="28990" xr:uid="{00000000-0005-0000-0000-0000D5150000}"/>
    <cellStyle name="Normal 2 2 47 2 2 2 2 4 2 3" xfId="23188" xr:uid="{00000000-0005-0000-0000-0000D6150000}"/>
    <cellStyle name="Normal 2 2 47 2 2 2 2 4 2 4" xfId="26139" xr:uid="{00000000-0005-0000-0000-0000D7150000}"/>
    <cellStyle name="Normal 2 2 47 2 2 2 2 4 2 5" xfId="27763" xr:uid="{00000000-0005-0000-0000-0000D8150000}"/>
    <cellStyle name="Normal 2 2 47 2 2 2 2 4 3" xfId="23900" xr:uid="{00000000-0005-0000-0000-0000D9150000}"/>
    <cellStyle name="Normal 2 2 47 2 2 2 2 4 3 2" xfId="29537" xr:uid="{00000000-0005-0000-0000-0000DA150000}"/>
    <cellStyle name="Normal 2 2 47 2 2 2 2 4 4" xfId="25531" xr:uid="{00000000-0005-0000-0000-0000DB150000}"/>
    <cellStyle name="Normal 2 2 47 2 2 2 2 4 5" xfId="26686" xr:uid="{00000000-0005-0000-0000-0000DC150000}"/>
    <cellStyle name="Normal 2 2 47 2 2 2 2 4 6" xfId="27218" xr:uid="{00000000-0005-0000-0000-0000DD150000}"/>
    <cellStyle name="Normal 2 2 47 2 2 2 2 40" xfId="23380" xr:uid="{00000000-0005-0000-0000-0000DE150000}"/>
    <cellStyle name="Normal 2 2 47 2 2 2 2 40 2" xfId="29654" xr:uid="{00000000-0005-0000-0000-0000DF150000}"/>
    <cellStyle name="Normal 2 2 47 2 2 2 2 41" xfId="25353" xr:uid="{00000000-0005-0000-0000-0000E0150000}"/>
    <cellStyle name="Normal 2 2 47 2 2 2 2 42" xfId="26802" xr:uid="{00000000-0005-0000-0000-0000E1150000}"/>
    <cellStyle name="Normal 2 2 47 2 2 2 2 43" xfId="27103" xr:uid="{00000000-0005-0000-0000-0000E2150000}"/>
    <cellStyle name="Normal 2 2 47 2 2 2 2 5" xfId="7053" xr:uid="{00000000-0005-0000-0000-0000E3150000}"/>
    <cellStyle name="Normal 2 2 47 2 2 2 2 5 2" xfId="3312" xr:uid="{00000000-0005-0000-0000-0000E4150000}"/>
    <cellStyle name="Normal 2 2 47 2 2 2 2 5 2 2" xfId="24500" xr:uid="{00000000-0005-0000-0000-0000E5150000}"/>
    <cellStyle name="Normal 2 2 47 2 2 2 2 5 2 2 2" xfId="29053" xr:uid="{00000000-0005-0000-0000-0000E6150000}"/>
    <cellStyle name="Normal 2 2 47 2 2 2 2 5 2 3" xfId="23537" xr:uid="{00000000-0005-0000-0000-0000E7150000}"/>
    <cellStyle name="Normal 2 2 47 2 2 2 2 5 2 4" xfId="26202" xr:uid="{00000000-0005-0000-0000-0000E8150000}"/>
    <cellStyle name="Normal 2 2 47 2 2 2 2 5 2 5" xfId="27700" xr:uid="{00000000-0005-0000-0000-0000E9150000}"/>
    <cellStyle name="Normal 2 2 47 2 2 2 2 5 3" xfId="23738" xr:uid="{00000000-0005-0000-0000-0000EA150000}"/>
    <cellStyle name="Normal 2 2 47 2 2 2 2 5 3 2" xfId="29601" xr:uid="{00000000-0005-0000-0000-0000EB150000}"/>
    <cellStyle name="Normal 2 2 47 2 2 2 2 5 4" xfId="23227" xr:uid="{00000000-0005-0000-0000-0000EC150000}"/>
    <cellStyle name="Normal 2 2 47 2 2 2 2 5 5" xfId="26749" xr:uid="{00000000-0005-0000-0000-0000ED150000}"/>
    <cellStyle name="Normal 2 2 47 2 2 2 2 5 6" xfId="27155" xr:uid="{00000000-0005-0000-0000-0000EE150000}"/>
    <cellStyle name="Normal 2 2 47 2 2 2 2 6" xfId="7079" xr:uid="{00000000-0005-0000-0000-0000EF150000}"/>
    <cellStyle name="Normal 2 2 47 2 2 2 2 6 2" xfId="3313" xr:uid="{00000000-0005-0000-0000-0000F0150000}"/>
    <cellStyle name="Normal 2 2 47 2 2 2 2 6 2 2" xfId="24499" xr:uid="{00000000-0005-0000-0000-0000F1150000}"/>
    <cellStyle name="Normal 2 2 47 2 2 2 2 6 2 2 2" xfId="29054" xr:uid="{00000000-0005-0000-0000-0000F2150000}"/>
    <cellStyle name="Normal 2 2 47 2 2 2 2 6 2 3" xfId="23541" xr:uid="{00000000-0005-0000-0000-0000F3150000}"/>
    <cellStyle name="Normal 2 2 47 2 2 2 2 6 2 4" xfId="26203" xr:uid="{00000000-0005-0000-0000-0000F4150000}"/>
    <cellStyle name="Normal 2 2 47 2 2 2 2 6 2 5" xfId="27699" xr:uid="{00000000-0005-0000-0000-0000F5150000}"/>
    <cellStyle name="Normal 2 2 47 2 2 2 2 6 3" xfId="23736" xr:uid="{00000000-0005-0000-0000-0000F6150000}"/>
    <cellStyle name="Normal 2 2 47 2 2 2 2 6 3 2" xfId="29602" xr:uid="{00000000-0005-0000-0000-0000F7150000}"/>
    <cellStyle name="Normal 2 2 47 2 2 2 2 6 4" xfId="23235" xr:uid="{00000000-0005-0000-0000-0000F8150000}"/>
    <cellStyle name="Normal 2 2 47 2 2 2 2 6 5" xfId="26750" xr:uid="{00000000-0005-0000-0000-0000F9150000}"/>
    <cellStyle name="Normal 2 2 47 2 2 2 2 6 6" xfId="27154" xr:uid="{00000000-0005-0000-0000-0000FA150000}"/>
    <cellStyle name="Normal 2 2 47 2 2 2 2 7" xfId="7093" xr:uid="{00000000-0005-0000-0000-0000FB150000}"/>
    <cellStyle name="Normal 2 2 47 2 2 2 2 7 2" xfId="3314" xr:uid="{00000000-0005-0000-0000-0000FC150000}"/>
    <cellStyle name="Normal 2 2 47 2 2 2 2 7 2 2" xfId="24498" xr:uid="{00000000-0005-0000-0000-0000FD150000}"/>
    <cellStyle name="Normal 2 2 47 2 2 2 2 7 2 2 2" xfId="29055" xr:uid="{00000000-0005-0000-0000-0000FE150000}"/>
    <cellStyle name="Normal 2 2 47 2 2 2 2 7 2 3" xfId="23545" xr:uid="{00000000-0005-0000-0000-0000FF150000}"/>
    <cellStyle name="Normal 2 2 47 2 2 2 2 7 2 4" xfId="26204" xr:uid="{00000000-0005-0000-0000-000000160000}"/>
    <cellStyle name="Normal 2 2 47 2 2 2 2 7 2 5" xfId="27698" xr:uid="{00000000-0005-0000-0000-000001160000}"/>
    <cellStyle name="Normal 2 2 47 2 2 2 2 7 3" xfId="23735" xr:uid="{00000000-0005-0000-0000-000002160000}"/>
    <cellStyle name="Normal 2 2 47 2 2 2 2 7 3 2" xfId="29603" xr:uid="{00000000-0005-0000-0000-000003160000}"/>
    <cellStyle name="Normal 2 2 47 2 2 2 2 7 4" xfId="23250" xr:uid="{00000000-0005-0000-0000-000004160000}"/>
    <cellStyle name="Normal 2 2 47 2 2 2 2 7 5" xfId="26751" xr:uid="{00000000-0005-0000-0000-000005160000}"/>
    <cellStyle name="Normal 2 2 47 2 2 2 2 7 6" xfId="27153" xr:uid="{00000000-0005-0000-0000-000006160000}"/>
    <cellStyle name="Normal 2 2 47 2 2 2 2 8" xfId="7109" xr:uid="{00000000-0005-0000-0000-000007160000}"/>
    <cellStyle name="Normal 2 2 47 2 2 2 2 8 2" xfId="3315" xr:uid="{00000000-0005-0000-0000-000008160000}"/>
    <cellStyle name="Normal 2 2 47 2 2 2 2 8 2 2" xfId="24497" xr:uid="{00000000-0005-0000-0000-000009160000}"/>
    <cellStyle name="Normal 2 2 47 2 2 2 2 8 2 2 2" xfId="29056" xr:uid="{00000000-0005-0000-0000-00000A160000}"/>
    <cellStyle name="Normal 2 2 47 2 2 2 2 8 2 3" xfId="23194" xr:uid="{00000000-0005-0000-0000-00000B160000}"/>
    <cellStyle name="Normal 2 2 47 2 2 2 2 8 2 4" xfId="26205" xr:uid="{00000000-0005-0000-0000-00000C160000}"/>
    <cellStyle name="Normal 2 2 47 2 2 2 2 8 2 5" xfId="27697" xr:uid="{00000000-0005-0000-0000-00000D160000}"/>
    <cellStyle name="Normal 2 2 47 2 2 2 2 8 3" xfId="23733" xr:uid="{00000000-0005-0000-0000-00000E160000}"/>
    <cellStyle name="Normal 2 2 47 2 2 2 2 8 3 2" xfId="29604" xr:uid="{00000000-0005-0000-0000-00000F160000}"/>
    <cellStyle name="Normal 2 2 47 2 2 2 2 8 4" xfId="23300" xr:uid="{00000000-0005-0000-0000-000010160000}"/>
    <cellStyle name="Normal 2 2 47 2 2 2 2 8 5" xfId="26752" xr:uid="{00000000-0005-0000-0000-000011160000}"/>
    <cellStyle name="Normal 2 2 47 2 2 2 2 8 6" xfId="27152" xr:uid="{00000000-0005-0000-0000-000012160000}"/>
    <cellStyle name="Normal 2 2 47 2 2 2 2 9" xfId="7123" xr:uid="{00000000-0005-0000-0000-000013160000}"/>
    <cellStyle name="Normal 2 2 47 2 2 2 2 9 2" xfId="3316" xr:uid="{00000000-0005-0000-0000-000014160000}"/>
    <cellStyle name="Normal 2 2 47 2 2 2 2 9 2 2" xfId="24496" xr:uid="{00000000-0005-0000-0000-000015160000}"/>
    <cellStyle name="Normal 2 2 47 2 2 2 2 9 2 2 2" xfId="29057" xr:uid="{00000000-0005-0000-0000-000016160000}"/>
    <cellStyle name="Normal 2 2 47 2 2 2 2 9 2 3" xfId="23523" xr:uid="{00000000-0005-0000-0000-000017160000}"/>
    <cellStyle name="Normal 2 2 47 2 2 2 2 9 2 4" xfId="26206" xr:uid="{00000000-0005-0000-0000-000018160000}"/>
    <cellStyle name="Normal 2 2 47 2 2 2 2 9 2 5" xfId="27696" xr:uid="{00000000-0005-0000-0000-000019160000}"/>
    <cellStyle name="Normal 2 2 47 2 2 2 2 9 3" xfId="23732" xr:uid="{00000000-0005-0000-0000-00001A160000}"/>
    <cellStyle name="Normal 2 2 47 2 2 2 2 9 3 2" xfId="29605" xr:uid="{00000000-0005-0000-0000-00001B160000}"/>
    <cellStyle name="Normal 2 2 47 2 2 2 2 9 4" xfId="23748" xr:uid="{00000000-0005-0000-0000-00001C160000}"/>
    <cellStyle name="Normal 2 2 47 2 2 2 2 9 5" xfId="26753" xr:uid="{00000000-0005-0000-0000-00001D160000}"/>
    <cellStyle name="Normal 2 2 47 2 2 2 2 9 6" xfId="27151" xr:uid="{00000000-0005-0000-0000-00001E160000}"/>
    <cellStyle name="Normal 2 2 47 2 2 2 20" xfId="7337" xr:uid="{00000000-0005-0000-0000-00001F160000}"/>
    <cellStyle name="Normal 2 2 47 2 2 2 21" xfId="7343" xr:uid="{00000000-0005-0000-0000-000020160000}"/>
    <cellStyle name="Normal 2 2 47 2 2 2 22" xfId="7349" xr:uid="{00000000-0005-0000-0000-000021160000}"/>
    <cellStyle name="Normal 2 2 47 2 2 2 23" xfId="7353" xr:uid="{00000000-0005-0000-0000-000022160000}"/>
    <cellStyle name="Normal 2 2 47 2 2 2 24" xfId="7360" xr:uid="{00000000-0005-0000-0000-000023160000}"/>
    <cellStyle name="Normal 2 2 47 2 2 2 25" xfId="7364" xr:uid="{00000000-0005-0000-0000-000024160000}"/>
    <cellStyle name="Normal 2 2 47 2 2 2 26" xfId="7368" xr:uid="{00000000-0005-0000-0000-000025160000}"/>
    <cellStyle name="Normal 2 2 47 2 2 2 27" xfId="7371" xr:uid="{00000000-0005-0000-0000-000026160000}"/>
    <cellStyle name="Normal 2 2 47 2 2 2 28" xfId="7373" xr:uid="{00000000-0005-0000-0000-000027160000}"/>
    <cellStyle name="Normal 2 2 47 2 2 2 29" xfId="7533" xr:uid="{00000000-0005-0000-0000-000028160000}"/>
    <cellStyle name="Normal 2 2 47 2 2 2 3" xfId="5124" xr:uid="{00000000-0005-0000-0000-000029160000}"/>
    <cellStyle name="Normal 2 2 47 2 2 2 3 10" xfId="23903" xr:uid="{00000000-0005-0000-0000-00002A160000}"/>
    <cellStyle name="Normal 2 2 47 2 2 2 3 10 2" xfId="29534" xr:uid="{00000000-0005-0000-0000-00002B160000}"/>
    <cellStyle name="Normal 2 2 47 2 2 2 3 11" xfId="25021" xr:uid="{00000000-0005-0000-0000-00002C160000}"/>
    <cellStyle name="Normal 2 2 47 2 2 2 3 12" xfId="26683" xr:uid="{00000000-0005-0000-0000-00002D160000}"/>
    <cellStyle name="Normal 2 2 47 2 2 2 3 13" xfId="27221" xr:uid="{00000000-0005-0000-0000-00002E160000}"/>
    <cellStyle name="Normal 2 2 47 2 2 2 3 2" xfId="5112" xr:uid="{00000000-0005-0000-0000-00002F160000}"/>
    <cellStyle name="Normal 2 2 47 2 2 2 3 2 2" xfId="21326" xr:uid="{00000000-0005-0000-0000-000030160000}"/>
    <cellStyle name="Normal 2 2 47 2 2 2 3 2 2 2" xfId="21324" xr:uid="{00000000-0005-0000-0000-000031160000}"/>
    <cellStyle name="Normal 2 2 47 2 2 2 3 2 2 3" xfId="21321" xr:uid="{00000000-0005-0000-0000-000032160000}"/>
    <cellStyle name="Normal 2 2 47 2 2 2 3 2 2 4" xfId="21391" xr:uid="{00000000-0005-0000-0000-000033160000}"/>
    <cellStyle name="Normal 2 2 47 2 2 2 3 2 2 5" xfId="25411" xr:uid="{00000000-0005-0000-0000-000034160000}"/>
    <cellStyle name="Normal 2 2 47 2 2 2 3 2 2 5 2" xfId="29803" xr:uid="{00000000-0005-0000-0000-000035160000}"/>
    <cellStyle name="Normal 2 2 47 2 2 2 3 2 2 6" xfId="25615" xr:uid="{00000000-0005-0000-0000-000036160000}"/>
    <cellStyle name="Normal 2 2 47 2 2 2 3 2 2 7" xfId="26951" xr:uid="{00000000-0005-0000-0000-000037160000}"/>
    <cellStyle name="Normal 2 2 47 2 2 2 3 2 2 8" xfId="28301" xr:uid="{00000000-0005-0000-0000-000038160000}"/>
    <cellStyle name="Normal 2 2 47 2 2 2 3 2 3" xfId="21302" xr:uid="{00000000-0005-0000-0000-000039160000}"/>
    <cellStyle name="Normal 2 2 47 2 2 2 3 2 4" xfId="21298" xr:uid="{00000000-0005-0000-0000-00003A160000}"/>
    <cellStyle name="Normal 2 2 47 2 2 2 3 2 5" xfId="21334" xr:uid="{00000000-0005-0000-0000-00003B160000}"/>
    <cellStyle name="Normal 2 2 47 2 2 2 3 2 6" xfId="21283" xr:uid="{00000000-0005-0000-0000-00003C160000}"/>
    <cellStyle name="Normal 2 2 47 2 2 2 3 2 6 2" xfId="25379" xr:uid="{00000000-0005-0000-0000-00003D160000}"/>
    <cellStyle name="Normal 2 2 47 2 2 2 3 2 6 2 2" xfId="29787" xr:uid="{00000000-0005-0000-0000-00003E160000}"/>
    <cellStyle name="Normal 2 2 47 2 2 2 3 2 6 3" xfId="25599" xr:uid="{00000000-0005-0000-0000-00003F160000}"/>
    <cellStyle name="Normal 2 2 47 2 2 2 3 2 6 4" xfId="26935" xr:uid="{00000000-0005-0000-0000-000040160000}"/>
    <cellStyle name="Normal 2 2 47 2 2 2 3 2 6 5" xfId="28285" xr:uid="{00000000-0005-0000-0000-000041160000}"/>
    <cellStyle name="Normal 2 2 47 2 2 2 3 2 7" xfId="21393" xr:uid="{00000000-0005-0000-0000-000042160000}"/>
    <cellStyle name="Normal 2 2 47 2 2 2 3 2 7 2" xfId="25453" xr:uid="{00000000-0005-0000-0000-000043160000}"/>
    <cellStyle name="Normal 2 2 47 2 2 2 3 2 7 2 2" xfId="29830" xr:uid="{00000000-0005-0000-0000-000044160000}"/>
    <cellStyle name="Normal 2 2 47 2 2 2 3 2 7 3" xfId="25642" xr:uid="{00000000-0005-0000-0000-000045160000}"/>
    <cellStyle name="Normal 2 2 47 2 2 2 3 2 7 4" xfId="26978" xr:uid="{00000000-0005-0000-0000-000046160000}"/>
    <cellStyle name="Normal 2 2 47 2 2 2 3 2 7 5" xfId="28328" xr:uid="{00000000-0005-0000-0000-000047160000}"/>
    <cellStyle name="Normal 2 2 47 2 2 2 3 3" xfId="5003" xr:uid="{00000000-0005-0000-0000-000048160000}"/>
    <cellStyle name="Normal 2 2 47 2 2 2 3 4" xfId="5361" xr:uid="{00000000-0005-0000-0000-000049160000}"/>
    <cellStyle name="Normal 2 2 47 2 2 2 3 5" xfId="3246" xr:uid="{00000000-0005-0000-0000-00004A160000}"/>
    <cellStyle name="Normal 2 2 47 2 2 2 3 5 2" xfId="24566" xr:uid="{00000000-0005-0000-0000-00004B160000}"/>
    <cellStyle name="Normal 2 2 47 2 2 2 3 5 2 2" xfId="28987" xr:uid="{00000000-0005-0000-0000-00004C160000}"/>
    <cellStyle name="Normal 2 2 47 2 2 2 3 5 3" xfId="23324" xr:uid="{00000000-0005-0000-0000-00004D160000}"/>
    <cellStyle name="Normal 2 2 47 2 2 2 3 5 4" xfId="26136" xr:uid="{00000000-0005-0000-0000-00004E160000}"/>
    <cellStyle name="Normal 2 2 47 2 2 2 3 5 5" xfId="27766" xr:uid="{00000000-0005-0000-0000-00004F160000}"/>
    <cellStyle name="Normal 2 2 47 2 2 2 3 6" xfId="21258" xr:uid="{00000000-0005-0000-0000-000050160000}"/>
    <cellStyle name="Normal 2 2 47 2 2 2 3 6 2" xfId="21301" xr:uid="{00000000-0005-0000-0000-000051160000}"/>
    <cellStyle name="Normal 2 2 47 2 2 2 3 6 2 2" xfId="25395" xr:uid="{00000000-0005-0000-0000-000052160000}"/>
    <cellStyle name="Normal 2 2 47 2 2 2 3 6 2 2 2" xfId="29794" xr:uid="{00000000-0005-0000-0000-000053160000}"/>
    <cellStyle name="Normal 2 2 47 2 2 2 3 6 2 3" xfId="25606" xr:uid="{00000000-0005-0000-0000-000054160000}"/>
    <cellStyle name="Normal 2 2 47 2 2 2 3 6 2 4" xfId="26942" xr:uid="{00000000-0005-0000-0000-000055160000}"/>
    <cellStyle name="Normal 2 2 47 2 2 2 3 6 2 5" xfId="28292" xr:uid="{00000000-0005-0000-0000-000056160000}"/>
    <cellStyle name="Normal 2 2 47 2 2 2 3 6 3" xfId="21350" xr:uid="{00000000-0005-0000-0000-000057160000}"/>
    <cellStyle name="Normal 2 2 47 2 2 2 3 6 3 2" xfId="25425" xr:uid="{00000000-0005-0000-0000-000058160000}"/>
    <cellStyle name="Normal 2 2 47 2 2 2 3 6 3 2 2" xfId="29812" xr:uid="{00000000-0005-0000-0000-000059160000}"/>
    <cellStyle name="Normal 2 2 47 2 2 2 3 6 3 3" xfId="25624" xr:uid="{00000000-0005-0000-0000-00005A160000}"/>
    <cellStyle name="Normal 2 2 47 2 2 2 3 6 3 4" xfId="26960" xr:uid="{00000000-0005-0000-0000-00005B160000}"/>
    <cellStyle name="Normal 2 2 47 2 2 2 3 6 3 5" xfId="28310" xr:uid="{00000000-0005-0000-0000-00005C160000}"/>
    <cellStyle name="Normal 2 2 47 2 2 2 3 6 4" xfId="21383" xr:uid="{00000000-0005-0000-0000-00005D160000}"/>
    <cellStyle name="Normal 2 2 47 2 2 2 3 6 4 2" xfId="25446" xr:uid="{00000000-0005-0000-0000-00005E160000}"/>
    <cellStyle name="Normal 2 2 47 2 2 2 3 6 4 2 2" xfId="29826" xr:uid="{00000000-0005-0000-0000-00005F160000}"/>
    <cellStyle name="Normal 2 2 47 2 2 2 3 6 4 3" xfId="25638" xr:uid="{00000000-0005-0000-0000-000060160000}"/>
    <cellStyle name="Normal 2 2 47 2 2 2 3 6 4 4" xfId="26974" xr:uid="{00000000-0005-0000-0000-000061160000}"/>
    <cellStyle name="Normal 2 2 47 2 2 2 3 6 4 5" xfId="28324" xr:uid="{00000000-0005-0000-0000-000062160000}"/>
    <cellStyle name="Normal 2 2 47 2 2 2 3 7" xfId="21313" xr:uid="{00000000-0005-0000-0000-000063160000}"/>
    <cellStyle name="Normal 2 2 47 2 2 2 3 7 2" xfId="25401" xr:uid="{00000000-0005-0000-0000-000064160000}"/>
    <cellStyle name="Normal 2 2 47 2 2 2 3 7 2 2" xfId="29799" xr:uid="{00000000-0005-0000-0000-000065160000}"/>
    <cellStyle name="Normal 2 2 47 2 2 2 3 7 3" xfId="25611" xr:uid="{00000000-0005-0000-0000-000066160000}"/>
    <cellStyle name="Normal 2 2 47 2 2 2 3 7 4" xfId="26947" xr:uid="{00000000-0005-0000-0000-000067160000}"/>
    <cellStyle name="Normal 2 2 47 2 2 2 3 7 5" xfId="28297" xr:uid="{00000000-0005-0000-0000-000068160000}"/>
    <cellStyle name="Normal 2 2 47 2 2 2 3 8" xfId="21286" xr:uid="{00000000-0005-0000-0000-000069160000}"/>
    <cellStyle name="Normal 2 2 47 2 2 2 3 9" xfId="21369" xr:uid="{00000000-0005-0000-0000-00006A160000}"/>
    <cellStyle name="Normal 2 2 47 2 2 2 30" xfId="7535" xr:uid="{00000000-0005-0000-0000-00006B160000}"/>
    <cellStyle name="Normal 2 2 47 2 2 2 31" xfId="5263" xr:uid="{00000000-0005-0000-0000-00006C160000}"/>
    <cellStyle name="Normal 2 2 47 2 2 2 31 10" xfId="26692" xr:uid="{00000000-0005-0000-0000-00006D160000}"/>
    <cellStyle name="Normal 2 2 47 2 2 2 31 11" xfId="27212" xr:uid="{00000000-0005-0000-0000-00006E160000}"/>
    <cellStyle name="Normal 2 2 47 2 2 2 31 2" xfId="3255" xr:uid="{00000000-0005-0000-0000-00006F160000}"/>
    <cellStyle name="Normal 2 2 47 2 2 2 31 2 2" xfId="24557" xr:uid="{00000000-0005-0000-0000-000070160000}"/>
    <cellStyle name="Normal 2 2 47 2 2 2 31 2 2 2" xfId="28996" xr:uid="{00000000-0005-0000-0000-000071160000}"/>
    <cellStyle name="Normal 2 2 47 2 2 2 31 2 3" xfId="23933" xr:uid="{00000000-0005-0000-0000-000072160000}"/>
    <cellStyle name="Normal 2 2 47 2 2 2 31 2 4" xfId="26145" xr:uid="{00000000-0005-0000-0000-000073160000}"/>
    <cellStyle name="Normal 2 2 47 2 2 2 31 2 5" xfId="27757" xr:uid="{00000000-0005-0000-0000-000074160000}"/>
    <cellStyle name="Normal 2 2 47 2 2 2 31 3" xfId="21319" xr:uid="{00000000-0005-0000-0000-000075160000}"/>
    <cellStyle name="Normal 2 2 47 2 2 2 31 3 2" xfId="21333" xr:uid="{00000000-0005-0000-0000-000076160000}"/>
    <cellStyle name="Normal 2 2 47 2 2 2 31 3 2 2" xfId="25414" xr:uid="{00000000-0005-0000-0000-000077160000}"/>
    <cellStyle name="Normal 2 2 47 2 2 2 31 3 2 2 2" xfId="29805" xr:uid="{00000000-0005-0000-0000-000078160000}"/>
    <cellStyle name="Normal 2 2 47 2 2 2 31 3 2 3" xfId="25617" xr:uid="{00000000-0005-0000-0000-000079160000}"/>
    <cellStyle name="Normal 2 2 47 2 2 2 31 3 2 4" xfId="26953" xr:uid="{00000000-0005-0000-0000-00007A160000}"/>
    <cellStyle name="Normal 2 2 47 2 2 2 31 3 2 5" xfId="28303" xr:uid="{00000000-0005-0000-0000-00007B160000}"/>
    <cellStyle name="Normal 2 2 47 2 2 2 31 3 3" xfId="21356" xr:uid="{00000000-0005-0000-0000-00007C160000}"/>
    <cellStyle name="Normal 2 2 47 2 2 2 31 3 3 2" xfId="25430" xr:uid="{00000000-0005-0000-0000-00007D160000}"/>
    <cellStyle name="Normal 2 2 47 2 2 2 31 3 3 2 2" xfId="29815" xr:uid="{00000000-0005-0000-0000-00007E160000}"/>
    <cellStyle name="Normal 2 2 47 2 2 2 31 3 3 3" xfId="25627" xr:uid="{00000000-0005-0000-0000-00007F160000}"/>
    <cellStyle name="Normal 2 2 47 2 2 2 31 3 3 4" xfId="26963" xr:uid="{00000000-0005-0000-0000-000080160000}"/>
    <cellStyle name="Normal 2 2 47 2 2 2 31 3 3 5" xfId="28313" xr:uid="{00000000-0005-0000-0000-000081160000}"/>
    <cellStyle name="Normal 2 2 47 2 2 2 31 3 4" xfId="21399" xr:uid="{00000000-0005-0000-0000-000082160000}"/>
    <cellStyle name="Normal 2 2 47 2 2 2 31 3 4 2" xfId="25456" xr:uid="{00000000-0005-0000-0000-000083160000}"/>
    <cellStyle name="Normal 2 2 47 2 2 2 31 3 4 2 2" xfId="29832" xr:uid="{00000000-0005-0000-0000-000084160000}"/>
    <cellStyle name="Normal 2 2 47 2 2 2 31 3 4 3" xfId="25644" xr:uid="{00000000-0005-0000-0000-000085160000}"/>
    <cellStyle name="Normal 2 2 47 2 2 2 31 3 4 4" xfId="26980" xr:uid="{00000000-0005-0000-0000-000086160000}"/>
    <cellStyle name="Normal 2 2 47 2 2 2 31 3 4 5" xfId="28330" xr:uid="{00000000-0005-0000-0000-000087160000}"/>
    <cellStyle name="Normal 2 2 47 2 2 2 31 4" xfId="21285" xr:uid="{00000000-0005-0000-0000-000088160000}"/>
    <cellStyle name="Normal 2 2 47 2 2 2 31 4 2" xfId="25381" xr:uid="{00000000-0005-0000-0000-000089160000}"/>
    <cellStyle name="Normal 2 2 47 2 2 2 31 4 2 2" xfId="29788" xr:uid="{00000000-0005-0000-0000-00008A160000}"/>
    <cellStyle name="Normal 2 2 47 2 2 2 31 4 3" xfId="25600" xr:uid="{00000000-0005-0000-0000-00008B160000}"/>
    <cellStyle name="Normal 2 2 47 2 2 2 31 4 4" xfId="26936" xr:uid="{00000000-0005-0000-0000-00008C160000}"/>
    <cellStyle name="Normal 2 2 47 2 2 2 31 4 5" xfId="28286" xr:uid="{00000000-0005-0000-0000-00008D160000}"/>
    <cellStyle name="Normal 2 2 47 2 2 2 31 5" xfId="21366" xr:uid="{00000000-0005-0000-0000-00008E160000}"/>
    <cellStyle name="Normal 2 2 47 2 2 2 31 5 2" xfId="25434" xr:uid="{00000000-0005-0000-0000-00008F160000}"/>
    <cellStyle name="Normal 2 2 47 2 2 2 31 5 2 2" xfId="29818" xr:uid="{00000000-0005-0000-0000-000090160000}"/>
    <cellStyle name="Normal 2 2 47 2 2 2 31 5 3" xfId="25630" xr:uid="{00000000-0005-0000-0000-000091160000}"/>
    <cellStyle name="Normal 2 2 47 2 2 2 31 5 4" xfId="26966" xr:uid="{00000000-0005-0000-0000-000092160000}"/>
    <cellStyle name="Normal 2 2 47 2 2 2 31 5 5" xfId="28316" xr:uid="{00000000-0005-0000-0000-000093160000}"/>
    <cellStyle name="Normal 2 2 47 2 2 2 31 6" xfId="21265" xr:uid="{00000000-0005-0000-0000-000094160000}"/>
    <cellStyle name="Normal 2 2 47 2 2 2 31 7" xfId="21387" xr:uid="{00000000-0005-0000-0000-000095160000}"/>
    <cellStyle name="Normal 2 2 47 2 2 2 31 8" xfId="23885" xr:uid="{00000000-0005-0000-0000-000096160000}"/>
    <cellStyle name="Normal 2 2 47 2 2 2 31 8 2" xfId="29543" xr:uid="{00000000-0005-0000-0000-000097160000}"/>
    <cellStyle name="Normal 2 2 47 2 2 2 31 9" xfId="25036" xr:uid="{00000000-0005-0000-0000-000098160000}"/>
    <cellStyle name="Normal 2 2 47 2 2 2 32" xfId="5169" xr:uid="{00000000-0005-0000-0000-000099160000}"/>
    <cellStyle name="Normal 2 2 47 2 2 2 32 2" xfId="3253" xr:uid="{00000000-0005-0000-0000-00009A160000}"/>
    <cellStyle name="Normal 2 2 47 2 2 2 32 2 2" xfId="24559" xr:uid="{00000000-0005-0000-0000-00009B160000}"/>
    <cellStyle name="Normal 2 2 47 2 2 2 32 2 2 2" xfId="28994" xr:uid="{00000000-0005-0000-0000-00009C160000}"/>
    <cellStyle name="Normal 2 2 47 2 2 2 32 2 3" xfId="23274" xr:uid="{00000000-0005-0000-0000-00009D160000}"/>
    <cellStyle name="Normal 2 2 47 2 2 2 32 2 4" xfId="26143" xr:uid="{00000000-0005-0000-0000-00009E160000}"/>
    <cellStyle name="Normal 2 2 47 2 2 2 32 2 5" xfId="27759" xr:uid="{00000000-0005-0000-0000-00009F160000}"/>
    <cellStyle name="Normal 2 2 47 2 2 2 32 3" xfId="23894" xr:uid="{00000000-0005-0000-0000-0000A0160000}"/>
    <cellStyle name="Normal 2 2 47 2 2 2 32 3 2" xfId="29541" xr:uid="{00000000-0005-0000-0000-0000A1160000}"/>
    <cellStyle name="Normal 2 2 47 2 2 2 32 4" xfId="23064" xr:uid="{00000000-0005-0000-0000-0000A2160000}"/>
    <cellStyle name="Normal 2 2 47 2 2 2 32 5" xfId="26690" xr:uid="{00000000-0005-0000-0000-0000A3160000}"/>
    <cellStyle name="Normal 2 2 47 2 2 2 32 6" xfId="27214" xr:uid="{00000000-0005-0000-0000-0000A4160000}"/>
    <cellStyle name="Normal 2 2 47 2 2 2 33" xfId="21260" xr:uid="{00000000-0005-0000-0000-0000A5160000}"/>
    <cellStyle name="Normal 2 2 47 2 2 2 33 2" xfId="21322" xr:uid="{00000000-0005-0000-0000-0000A6160000}"/>
    <cellStyle name="Normal 2 2 47 2 2 2 33 3" xfId="21355" xr:uid="{00000000-0005-0000-0000-0000A7160000}"/>
    <cellStyle name="Normal 2 2 47 2 2 2 33 4" xfId="21389" xr:uid="{00000000-0005-0000-0000-0000A8160000}"/>
    <cellStyle name="Normal 2 2 47 2 2 2 33 5" xfId="25366" xr:uid="{00000000-0005-0000-0000-0000A9160000}"/>
    <cellStyle name="Normal 2 2 47 2 2 2 33 5 2" xfId="29775" xr:uid="{00000000-0005-0000-0000-0000AA160000}"/>
    <cellStyle name="Normal 2 2 47 2 2 2 33 6" xfId="25587" xr:uid="{00000000-0005-0000-0000-0000AB160000}"/>
    <cellStyle name="Normal 2 2 47 2 2 2 33 7" xfId="26923" xr:uid="{00000000-0005-0000-0000-0000AC160000}"/>
    <cellStyle name="Normal 2 2 47 2 2 2 33 8" xfId="28273" xr:uid="{00000000-0005-0000-0000-0000AD160000}"/>
    <cellStyle name="Normal 2 2 47 2 2 2 34" xfId="21364" xr:uid="{00000000-0005-0000-0000-0000AE160000}"/>
    <cellStyle name="Normal 2 2 47 2 2 2 35" xfId="21307" xr:uid="{00000000-0005-0000-0000-0000AF160000}"/>
    <cellStyle name="Normal 2 2 47 2 2 2 36" xfId="21348" xr:uid="{00000000-0005-0000-0000-0000B0160000}"/>
    <cellStyle name="Normal 2 2 47 2 2 2 36 2" xfId="25423" xr:uid="{00000000-0005-0000-0000-0000B1160000}"/>
    <cellStyle name="Normal 2 2 47 2 2 2 36 2 2" xfId="29811" xr:uid="{00000000-0005-0000-0000-0000B2160000}"/>
    <cellStyle name="Normal 2 2 47 2 2 2 36 3" xfId="25623" xr:uid="{00000000-0005-0000-0000-0000B3160000}"/>
    <cellStyle name="Normal 2 2 47 2 2 2 36 4" xfId="26959" xr:uid="{00000000-0005-0000-0000-0000B4160000}"/>
    <cellStyle name="Normal 2 2 47 2 2 2 36 5" xfId="28309" xr:uid="{00000000-0005-0000-0000-0000B5160000}"/>
    <cellStyle name="Normal 2 2 47 2 2 2 37" xfId="21371" xr:uid="{00000000-0005-0000-0000-0000B6160000}"/>
    <cellStyle name="Normal 2 2 47 2 2 2 37 2" xfId="25437" xr:uid="{00000000-0005-0000-0000-0000B7160000}"/>
    <cellStyle name="Normal 2 2 47 2 2 2 37 2 2" xfId="29819" xr:uid="{00000000-0005-0000-0000-0000B8160000}"/>
    <cellStyle name="Normal 2 2 47 2 2 2 37 3" xfId="25631" xr:uid="{00000000-0005-0000-0000-0000B9160000}"/>
    <cellStyle name="Normal 2 2 47 2 2 2 37 4" xfId="26967" xr:uid="{00000000-0005-0000-0000-0000BA160000}"/>
    <cellStyle name="Normal 2 2 47 2 2 2 37 5" xfId="28317" xr:uid="{00000000-0005-0000-0000-0000BB160000}"/>
    <cellStyle name="Normal 2 2 47 2 2 2 4" xfId="5116" xr:uid="{00000000-0005-0000-0000-0000BC160000}"/>
    <cellStyle name="Normal 2 2 47 2 2 2 5" xfId="7052" xr:uid="{00000000-0005-0000-0000-0000BD160000}"/>
    <cellStyle name="Normal 2 2 47 2 2 2 6" xfId="7076" xr:uid="{00000000-0005-0000-0000-0000BE160000}"/>
    <cellStyle name="Normal 2 2 47 2 2 2 7" xfId="7092" xr:uid="{00000000-0005-0000-0000-0000BF160000}"/>
    <cellStyle name="Normal 2 2 47 2 2 2 8" xfId="7107" xr:uid="{00000000-0005-0000-0000-0000C0160000}"/>
    <cellStyle name="Normal 2 2 47 2 2 2 9" xfId="7121" xr:uid="{00000000-0005-0000-0000-0000C1160000}"/>
    <cellStyle name="Normal 2 2 47 2 2 20" xfId="6856" xr:uid="{00000000-0005-0000-0000-0000C2160000}"/>
    <cellStyle name="Normal 2 2 47 2 2 20 2" xfId="3307" xr:uid="{00000000-0005-0000-0000-0000C3160000}"/>
    <cellStyle name="Normal 2 2 47 2 2 20 2 2" xfId="24505" xr:uid="{00000000-0005-0000-0000-0000C4160000}"/>
    <cellStyle name="Normal 2 2 47 2 2 20 2 2 2" xfId="29048" xr:uid="{00000000-0005-0000-0000-0000C5160000}"/>
    <cellStyle name="Normal 2 2 47 2 2 20 2 3" xfId="23569" xr:uid="{00000000-0005-0000-0000-0000C6160000}"/>
    <cellStyle name="Normal 2 2 47 2 2 20 2 4" xfId="26197" xr:uid="{00000000-0005-0000-0000-0000C7160000}"/>
    <cellStyle name="Normal 2 2 47 2 2 20 2 5" xfId="27705" xr:uid="{00000000-0005-0000-0000-0000C8160000}"/>
    <cellStyle name="Normal 2 2 47 2 2 20 3" xfId="23754" xr:uid="{00000000-0005-0000-0000-0000C9160000}"/>
    <cellStyle name="Normal 2 2 47 2 2 20 3 2" xfId="29596" xr:uid="{00000000-0005-0000-0000-0000CA160000}"/>
    <cellStyle name="Normal 2 2 47 2 2 20 4" xfId="23359" xr:uid="{00000000-0005-0000-0000-0000CB160000}"/>
    <cellStyle name="Normal 2 2 47 2 2 20 5" xfId="26744" xr:uid="{00000000-0005-0000-0000-0000CC160000}"/>
    <cellStyle name="Normal 2 2 47 2 2 20 6" xfId="27160" xr:uid="{00000000-0005-0000-0000-0000CD160000}"/>
    <cellStyle name="Normal 2 2 47 2 2 21" xfId="6283" xr:uid="{00000000-0005-0000-0000-0000CE160000}"/>
    <cellStyle name="Normal 2 2 47 2 2 21 2" xfId="3285" xr:uid="{00000000-0005-0000-0000-0000CF160000}"/>
    <cellStyle name="Normal 2 2 47 2 2 21 2 2" xfId="24527" xr:uid="{00000000-0005-0000-0000-0000D0160000}"/>
    <cellStyle name="Normal 2 2 47 2 2 21 2 2 2" xfId="29026" xr:uid="{00000000-0005-0000-0000-0000D1160000}"/>
    <cellStyle name="Normal 2 2 47 2 2 21 2 3" xfId="23683" xr:uid="{00000000-0005-0000-0000-0000D2160000}"/>
    <cellStyle name="Normal 2 2 47 2 2 21 2 4" xfId="26175" xr:uid="{00000000-0005-0000-0000-0000D3160000}"/>
    <cellStyle name="Normal 2 2 47 2 2 21 2 5" xfId="27727" xr:uid="{00000000-0005-0000-0000-0000D4160000}"/>
    <cellStyle name="Normal 2 2 47 2 2 21 3" xfId="23801" xr:uid="{00000000-0005-0000-0000-0000D5160000}"/>
    <cellStyle name="Normal 2 2 47 2 2 21 3 2" xfId="29574" xr:uid="{00000000-0005-0000-0000-0000D6160000}"/>
    <cellStyle name="Normal 2 2 47 2 2 21 4" xfId="23037" xr:uid="{00000000-0005-0000-0000-0000D7160000}"/>
    <cellStyle name="Normal 2 2 47 2 2 21 5" xfId="26722" xr:uid="{00000000-0005-0000-0000-0000D8160000}"/>
    <cellStyle name="Normal 2 2 47 2 2 21 6" xfId="27182" xr:uid="{00000000-0005-0000-0000-0000D9160000}"/>
    <cellStyle name="Normal 2 2 47 2 2 22" xfId="5479" xr:uid="{00000000-0005-0000-0000-0000DA160000}"/>
    <cellStyle name="Normal 2 2 47 2 2 22 2" xfId="3265" xr:uid="{00000000-0005-0000-0000-0000DB160000}"/>
    <cellStyle name="Normal 2 2 47 2 2 22 2 2" xfId="24547" xr:uid="{00000000-0005-0000-0000-0000DC160000}"/>
    <cellStyle name="Normal 2 2 47 2 2 22 2 2 2" xfId="29006" xr:uid="{00000000-0005-0000-0000-0000DD160000}"/>
    <cellStyle name="Normal 2 2 47 2 2 22 2 3" xfId="23760" xr:uid="{00000000-0005-0000-0000-0000DE160000}"/>
    <cellStyle name="Normal 2 2 47 2 2 22 2 4" xfId="26155" xr:uid="{00000000-0005-0000-0000-0000DF160000}"/>
    <cellStyle name="Normal 2 2 47 2 2 22 2 5" xfId="27747" xr:uid="{00000000-0005-0000-0000-0000E0160000}"/>
    <cellStyle name="Normal 2 2 47 2 2 22 3" xfId="23861" xr:uid="{00000000-0005-0000-0000-0000E1160000}"/>
    <cellStyle name="Normal 2 2 47 2 2 22 3 2" xfId="29553" xr:uid="{00000000-0005-0000-0000-0000E2160000}"/>
    <cellStyle name="Normal 2 2 47 2 2 22 4" xfId="23662" xr:uid="{00000000-0005-0000-0000-0000E3160000}"/>
    <cellStyle name="Normal 2 2 47 2 2 22 5" xfId="26702" xr:uid="{00000000-0005-0000-0000-0000E4160000}"/>
    <cellStyle name="Normal 2 2 47 2 2 22 6" xfId="27202" xr:uid="{00000000-0005-0000-0000-0000E5160000}"/>
    <cellStyle name="Normal 2 2 47 2 2 23" xfId="6460" xr:uid="{00000000-0005-0000-0000-0000E6160000}"/>
    <cellStyle name="Normal 2 2 47 2 2 23 2" xfId="3293" xr:uid="{00000000-0005-0000-0000-0000E7160000}"/>
    <cellStyle name="Normal 2 2 47 2 2 23 2 2" xfId="24519" xr:uid="{00000000-0005-0000-0000-0000E8160000}"/>
    <cellStyle name="Normal 2 2 47 2 2 23 2 2 2" xfId="29034" xr:uid="{00000000-0005-0000-0000-0000E9160000}"/>
    <cellStyle name="Normal 2 2 47 2 2 23 2 3" xfId="23189" xr:uid="{00000000-0005-0000-0000-0000EA160000}"/>
    <cellStyle name="Normal 2 2 47 2 2 23 2 4" xfId="26183" xr:uid="{00000000-0005-0000-0000-0000EB160000}"/>
    <cellStyle name="Normal 2 2 47 2 2 23 2 5" xfId="27719" xr:uid="{00000000-0005-0000-0000-0000EC160000}"/>
    <cellStyle name="Normal 2 2 47 2 2 23 3" xfId="23785" xr:uid="{00000000-0005-0000-0000-0000ED160000}"/>
    <cellStyle name="Normal 2 2 47 2 2 23 3 2" xfId="29582" xr:uid="{00000000-0005-0000-0000-0000EE160000}"/>
    <cellStyle name="Normal 2 2 47 2 2 23 4" xfId="23436" xr:uid="{00000000-0005-0000-0000-0000EF160000}"/>
    <cellStyle name="Normal 2 2 47 2 2 23 5" xfId="26730" xr:uid="{00000000-0005-0000-0000-0000F0160000}"/>
    <cellStyle name="Normal 2 2 47 2 2 23 6" xfId="27174" xr:uid="{00000000-0005-0000-0000-0000F1160000}"/>
    <cellStyle name="Normal 2 2 47 2 2 24" xfId="6400" xr:uid="{00000000-0005-0000-0000-0000F2160000}"/>
    <cellStyle name="Normal 2 2 47 2 2 24 2" xfId="3291" xr:uid="{00000000-0005-0000-0000-0000F3160000}"/>
    <cellStyle name="Normal 2 2 47 2 2 24 2 2" xfId="24521" xr:uid="{00000000-0005-0000-0000-0000F4160000}"/>
    <cellStyle name="Normal 2 2 47 2 2 24 2 2 2" xfId="29032" xr:uid="{00000000-0005-0000-0000-0000F5160000}"/>
    <cellStyle name="Normal 2 2 47 2 2 24 2 3" xfId="23626" xr:uid="{00000000-0005-0000-0000-0000F6160000}"/>
    <cellStyle name="Normal 2 2 47 2 2 24 2 4" xfId="26181" xr:uid="{00000000-0005-0000-0000-0000F7160000}"/>
    <cellStyle name="Normal 2 2 47 2 2 24 2 5" xfId="27721" xr:uid="{00000000-0005-0000-0000-0000F8160000}"/>
    <cellStyle name="Normal 2 2 47 2 2 24 3" xfId="23790" xr:uid="{00000000-0005-0000-0000-0000F9160000}"/>
    <cellStyle name="Normal 2 2 47 2 2 24 3 2" xfId="29580" xr:uid="{00000000-0005-0000-0000-0000FA160000}"/>
    <cellStyle name="Normal 2 2 47 2 2 24 4" xfId="23038" xr:uid="{00000000-0005-0000-0000-0000FB160000}"/>
    <cellStyle name="Normal 2 2 47 2 2 24 5" xfId="26728" xr:uid="{00000000-0005-0000-0000-0000FC160000}"/>
    <cellStyle name="Normal 2 2 47 2 2 24 6" xfId="27176" xr:uid="{00000000-0005-0000-0000-0000FD160000}"/>
    <cellStyle name="Normal 2 2 47 2 2 25" xfId="5468" xr:uid="{00000000-0005-0000-0000-0000FE160000}"/>
    <cellStyle name="Normal 2 2 47 2 2 25 2" xfId="3264" xr:uid="{00000000-0005-0000-0000-0000FF160000}"/>
    <cellStyle name="Normal 2 2 47 2 2 25 2 2" xfId="24548" xr:uid="{00000000-0005-0000-0000-000000170000}"/>
    <cellStyle name="Normal 2 2 47 2 2 25 2 2 2" xfId="29005" xr:uid="{00000000-0005-0000-0000-000001170000}"/>
    <cellStyle name="Normal 2 2 47 2 2 25 2 3" xfId="23844" xr:uid="{00000000-0005-0000-0000-000002170000}"/>
    <cellStyle name="Normal 2 2 47 2 2 25 2 4" xfId="26154" xr:uid="{00000000-0005-0000-0000-000003170000}"/>
    <cellStyle name="Normal 2 2 47 2 2 25 2 5" xfId="27748" xr:uid="{00000000-0005-0000-0000-000004170000}"/>
    <cellStyle name="Normal 2 2 47 2 2 25 3" xfId="23862" xr:uid="{00000000-0005-0000-0000-000005170000}"/>
    <cellStyle name="Normal 2 2 47 2 2 25 3 2" xfId="29552" xr:uid="{00000000-0005-0000-0000-000006170000}"/>
    <cellStyle name="Normal 2 2 47 2 2 25 4" xfId="24913" xr:uid="{00000000-0005-0000-0000-000007170000}"/>
    <cellStyle name="Normal 2 2 47 2 2 25 5" xfId="26701" xr:uid="{00000000-0005-0000-0000-000008170000}"/>
    <cellStyle name="Normal 2 2 47 2 2 25 6" xfId="27203" xr:uid="{00000000-0005-0000-0000-000009170000}"/>
    <cellStyle name="Normal 2 2 47 2 2 26" xfId="6501" xr:uid="{00000000-0005-0000-0000-00000A170000}"/>
    <cellStyle name="Normal 2 2 47 2 2 26 2" xfId="3296" xr:uid="{00000000-0005-0000-0000-00000B170000}"/>
    <cellStyle name="Normal 2 2 47 2 2 26 2 2" xfId="24516" xr:uid="{00000000-0005-0000-0000-00000C170000}"/>
    <cellStyle name="Normal 2 2 47 2 2 26 2 2 2" xfId="29037" xr:uid="{00000000-0005-0000-0000-00000D170000}"/>
    <cellStyle name="Normal 2 2 47 2 2 26 2 3" xfId="23620" xr:uid="{00000000-0005-0000-0000-00000E170000}"/>
    <cellStyle name="Normal 2 2 47 2 2 26 2 4" xfId="26186" xr:uid="{00000000-0005-0000-0000-00000F170000}"/>
    <cellStyle name="Normal 2 2 47 2 2 26 2 5" xfId="27716" xr:uid="{00000000-0005-0000-0000-000010170000}"/>
    <cellStyle name="Normal 2 2 47 2 2 26 3" xfId="23782" xr:uid="{00000000-0005-0000-0000-000011170000}"/>
    <cellStyle name="Normal 2 2 47 2 2 26 3 2" xfId="29585" xr:uid="{00000000-0005-0000-0000-000012170000}"/>
    <cellStyle name="Normal 2 2 47 2 2 26 4" xfId="23205" xr:uid="{00000000-0005-0000-0000-000013170000}"/>
    <cellStyle name="Normal 2 2 47 2 2 26 5" xfId="26733" xr:uid="{00000000-0005-0000-0000-000014170000}"/>
    <cellStyle name="Normal 2 2 47 2 2 26 6" xfId="27171" xr:uid="{00000000-0005-0000-0000-000015170000}"/>
    <cellStyle name="Normal 2 2 47 2 2 27" xfId="5516" xr:uid="{00000000-0005-0000-0000-000016170000}"/>
    <cellStyle name="Normal 2 2 47 2 2 27 2" xfId="3266" xr:uid="{00000000-0005-0000-0000-000017170000}"/>
    <cellStyle name="Normal 2 2 47 2 2 27 2 2" xfId="24546" xr:uid="{00000000-0005-0000-0000-000018170000}"/>
    <cellStyle name="Normal 2 2 47 2 2 27 2 2 2" xfId="29007" xr:uid="{00000000-0005-0000-0000-000019170000}"/>
    <cellStyle name="Normal 2 2 47 2 2 27 2 3" xfId="23731" xr:uid="{00000000-0005-0000-0000-00001A170000}"/>
    <cellStyle name="Normal 2 2 47 2 2 27 2 4" xfId="26156" xr:uid="{00000000-0005-0000-0000-00001B170000}"/>
    <cellStyle name="Normal 2 2 47 2 2 27 2 5" xfId="27746" xr:uid="{00000000-0005-0000-0000-00001C170000}"/>
    <cellStyle name="Normal 2 2 47 2 2 27 3" xfId="23860" xr:uid="{00000000-0005-0000-0000-00001D170000}"/>
    <cellStyle name="Normal 2 2 47 2 2 27 3 2" xfId="29554" xr:uid="{00000000-0005-0000-0000-00001E170000}"/>
    <cellStyle name="Normal 2 2 47 2 2 27 4" xfId="23965" xr:uid="{00000000-0005-0000-0000-00001F170000}"/>
    <cellStyle name="Normal 2 2 47 2 2 27 5" xfId="26703" xr:uid="{00000000-0005-0000-0000-000020170000}"/>
    <cellStyle name="Normal 2 2 47 2 2 27 6" xfId="27201" xr:uid="{00000000-0005-0000-0000-000021170000}"/>
    <cellStyle name="Normal 2 2 47 2 2 28" xfId="7256" xr:uid="{00000000-0005-0000-0000-000022170000}"/>
    <cellStyle name="Normal 2 2 47 2 2 28 2" xfId="3322" xr:uid="{00000000-0005-0000-0000-000023170000}"/>
    <cellStyle name="Normal 2 2 47 2 2 28 2 2" xfId="24490" xr:uid="{00000000-0005-0000-0000-000024170000}"/>
    <cellStyle name="Normal 2 2 47 2 2 28 2 2 2" xfId="29063" xr:uid="{00000000-0005-0000-0000-000025170000}"/>
    <cellStyle name="Normal 2 2 47 2 2 28 2 3" xfId="23476" xr:uid="{00000000-0005-0000-0000-000026170000}"/>
    <cellStyle name="Normal 2 2 47 2 2 28 2 4" xfId="26212" xr:uid="{00000000-0005-0000-0000-000027170000}"/>
    <cellStyle name="Normal 2 2 47 2 2 28 2 5" xfId="27690" xr:uid="{00000000-0005-0000-0000-000028170000}"/>
    <cellStyle name="Normal 2 2 47 2 2 28 3" xfId="23719" xr:uid="{00000000-0005-0000-0000-000029170000}"/>
    <cellStyle name="Normal 2 2 47 2 2 28 3 2" xfId="29611" xr:uid="{00000000-0005-0000-0000-00002A170000}"/>
    <cellStyle name="Normal 2 2 47 2 2 28 4" xfId="23349" xr:uid="{00000000-0005-0000-0000-00002B170000}"/>
    <cellStyle name="Normal 2 2 47 2 2 28 5" xfId="26759" xr:uid="{00000000-0005-0000-0000-00002C170000}"/>
    <cellStyle name="Normal 2 2 47 2 2 28 6" xfId="27145" xr:uid="{00000000-0005-0000-0000-00002D170000}"/>
    <cellStyle name="Normal 2 2 47 2 2 29" xfId="5647" xr:uid="{00000000-0005-0000-0000-00002E170000}"/>
    <cellStyle name="Normal 2 2 47 2 2 29 2" xfId="3272" xr:uid="{00000000-0005-0000-0000-00002F170000}"/>
    <cellStyle name="Normal 2 2 47 2 2 29 2 2" xfId="24540" xr:uid="{00000000-0005-0000-0000-000030170000}"/>
    <cellStyle name="Normal 2 2 47 2 2 29 2 2 2" xfId="29013" xr:uid="{00000000-0005-0000-0000-000031170000}"/>
    <cellStyle name="Normal 2 2 47 2 2 29 2 3" xfId="23795" xr:uid="{00000000-0005-0000-0000-000032170000}"/>
    <cellStyle name="Normal 2 2 47 2 2 29 2 4" xfId="26162" xr:uid="{00000000-0005-0000-0000-000033170000}"/>
    <cellStyle name="Normal 2 2 47 2 2 29 2 5" xfId="27740" xr:uid="{00000000-0005-0000-0000-000034170000}"/>
    <cellStyle name="Normal 2 2 47 2 2 29 3" xfId="23846" xr:uid="{00000000-0005-0000-0000-000035170000}"/>
    <cellStyle name="Normal 2 2 47 2 2 29 3 2" xfId="29560" xr:uid="{00000000-0005-0000-0000-000036170000}"/>
    <cellStyle name="Normal 2 2 47 2 2 29 4" xfId="25471" xr:uid="{00000000-0005-0000-0000-000037170000}"/>
    <cellStyle name="Normal 2 2 47 2 2 29 5" xfId="26709" xr:uid="{00000000-0005-0000-0000-000038170000}"/>
    <cellStyle name="Normal 2 2 47 2 2 29 6" xfId="27195" xr:uid="{00000000-0005-0000-0000-000039170000}"/>
    <cellStyle name="Normal 2 2 47 2 2 3" xfId="12627" xr:uid="{00000000-0005-0000-0000-00003A170000}"/>
    <cellStyle name="Normal 2 2 47 2 2 3 2" xfId="4178" xr:uid="{00000000-0005-0000-0000-00003B170000}"/>
    <cellStyle name="Normal 2 2 47 2 2 3 2 2" xfId="2846" xr:uid="{00000000-0005-0000-0000-00003C170000}"/>
    <cellStyle name="Normal 2 2 47 2 2 3 2 2 2" xfId="24879" xr:uid="{00000000-0005-0000-0000-00003D170000}"/>
    <cellStyle name="Normal 2 2 47 2 2 3 2 2 2 2" xfId="28683" xr:uid="{00000000-0005-0000-0000-00003E170000}"/>
    <cellStyle name="Normal 2 2 47 2 2 3 2 2 3" xfId="23629" xr:uid="{00000000-0005-0000-0000-00003F170000}"/>
    <cellStyle name="Normal 2 2 47 2 2 3 2 2 4" xfId="25832" xr:uid="{00000000-0005-0000-0000-000040170000}"/>
    <cellStyle name="Normal 2 2 47 2 2 3 2 2 5" xfId="28070" xr:uid="{00000000-0005-0000-0000-000041170000}"/>
    <cellStyle name="Normal 2 2 47 2 2 3 2 3" xfId="24269" xr:uid="{00000000-0005-0000-0000-000042170000}"/>
    <cellStyle name="Normal 2 2 47 2 2 3 2 3 2" xfId="29228" xr:uid="{00000000-0005-0000-0000-000043170000}"/>
    <cellStyle name="Normal 2 2 47 2 2 3 2 4" xfId="25483" xr:uid="{00000000-0005-0000-0000-000044170000}"/>
    <cellStyle name="Normal 2 2 47 2 2 3 2 5" xfId="26377" xr:uid="{00000000-0005-0000-0000-000045170000}"/>
    <cellStyle name="Normal 2 2 47 2 2 3 2 6" xfId="27526" xr:uid="{00000000-0005-0000-0000-000046170000}"/>
    <cellStyle name="Normal 2 2 47 2 2 3 3" xfId="4170" xr:uid="{00000000-0005-0000-0000-000047170000}"/>
    <cellStyle name="Normal 2 2 47 2 2 3 3 2" xfId="2840" xr:uid="{00000000-0005-0000-0000-000048170000}"/>
    <cellStyle name="Normal 2 2 47 2 2 3 3 2 2" xfId="24885" xr:uid="{00000000-0005-0000-0000-000049170000}"/>
    <cellStyle name="Normal 2 2 47 2 2 3 3 2 2 2" xfId="28677" xr:uid="{00000000-0005-0000-0000-00004A170000}"/>
    <cellStyle name="Normal 2 2 47 2 2 3 3 2 3" xfId="23650" xr:uid="{00000000-0005-0000-0000-00004B170000}"/>
    <cellStyle name="Normal 2 2 47 2 2 3 3 2 4" xfId="25826" xr:uid="{00000000-0005-0000-0000-00004C170000}"/>
    <cellStyle name="Normal 2 2 47 2 2 3 3 2 5" xfId="28076" xr:uid="{00000000-0005-0000-0000-00004D170000}"/>
    <cellStyle name="Normal 2 2 47 2 2 3 3 3" xfId="24275" xr:uid="{00000000-0005-0000-0000-00004E170000}"/>
    <cellStyle name="Normal 2 2 47 2 2 3 3 3 2" xfId="29222" xr:uid="{00000000-0005-0000-0000-00004F170000}"/>
    <cellStyle name="Normal 2 2 47 2 2 3 3 4" xfId="25082" xr:uid="{00000000-0005-0000-0000-000050170000}"/>
    <cellStyle name="Normal 2 2 47 2 2 3 3 5" xfId="26371" xr:uid="{00000000-0005-0000-0000-000051170000}"/>
    <cellStyle name="Normal 2 2 47 2 2 3 3 6" xfId="27532" xr:uid="{00000000-0005-0000-0000-000052170000}"/>
    <cellStyle name="Normal 2 2 47 2 2 3 4" xfId="4163" xr:uid="{00000000-0005-0000-0000-000053170000}"/>
    <cellStyle name="Normal 2 2 47 2 2 3 4 2" xfId="2834" xr:uid="{00000000-0005-0000-0000-000054170000}"/>
    <cellStyle name="Normal 2 2 47 2 2 3 4 2 2" xfId="24891" xr:uid="{00000000-0005-0000-0000-000055170000}"/>
    <cellStyle name="Normal 2 2 47 2 2 3 4 2 2 2" xfId="28671" xr:uid="{00000000-0005-0000-0000-000056170000}"/>
    <cellStyle name="Normal 2 2 47 2 2 3 4 2 3" xfId="23679" xr:uid="{00000000-0005-0000-0000-000057170000}"/>
    <cellStyle name="Normal 2 2 47 2 2 3 4 2 4" xfId="25820" xr:uid="{00000000-0005-0000-0000-000058170000}"/>
    <cellStyle name="Normal 2 2 47 2 2 3 4 2 5" xfId="28082" xr:uid="{00000000-0005-0000-0000-000059170000}"/>
    <cellStyle name="Normal 2 2 47 2 2 3 4 3" xfId="24281" xr:uid="{00000000-0005-0000-0000-00005A170000}"/>
    <cellStyle name="Normal 2 2 47 2 2 3 4 3 2" xfId="29215" xr:uid="{00000000-0005-0000-0000-00005B170000}"/>
    <cellStyle name="Normal 2 2 47 2 2 3 4 4" xfId="25540" xr:uid="{00000000-0005-0000-0000-00005C170000}"/>
    <cellStyle name="Normal 2 2 47 2 2 3 4 5" xfId="26364" xr:uid="{00000000-0005-0000-0000-00005D170000}"/>
    <cellStyle name="Normal 2 2 47 2 2 3 4 6" xfId="27538" xr:uid="{00000000-0005-0000-0000-00005E170000}"/>
    <cellStyle name="Normal 2 2 47 2 2 3 5" xfId="3406" xr:uid="{00000000-0005-0000-0000-00005F170000}"/>
    <cellStyle name="Normal 2 2 47 2 2 3 5 2" xfId="24444" xr:uid="{00000000-0005-0000-0000-000060170000}"/>
    <cellStyle name="Normal 2 2 47 2 2 3 5 2 2" xfId="29107" xr:uid="{00000000-0005-0000-0000-000061170000}"/>
    <cellStyle name="Normal 2 2 47 2 2 3 5 3" xfId="23433" xr:uid="{00000000-0005-0000-0000-000062170000}"/>
    <cellStyle name="Normal 2 2 47 2 2 3 5 4" xfId="26256" xr:uid="{00000000-0005-0000-0000-000063170000}"/>
    <cellStyle name="Normal 2 2 47 2 2 3 5 5" xfId="27646" xr:uid="{00000000-0005-0000-0000-000064170000}"/>
    <cellStyle name="Normal 2 2 47 2 2 3 6" xfId="23373" xr:uid="{00000000-0005-0000-0000-000065170000}"/>
    <cellStyle name="Normal 2 2 47 2 2 3 6 2" xfId="29657" xr:uid="{00000000-0005-0000-0000-000066170000}"/>
    <cellStyle name="Normal 2 2 47 2 2 3 7" xfId="23932" xr:uid="{00000000-0005-0000-0000-000067170000}"/>
    <cellStyle name="Normal 2 2 47 2 2 3 8" xfId="26805" xr:uid="{00000000-0005-0000-0000-000068170000}"/>
    <cellStyle name="Normal 2 2 47 2 2 3 9" xfId="27100" xr:uid="{00000000-0005-0000-0000-000069170000}"/>
    <cellStyle name="Normal 2 2 47 2 2 30" xfId="7522" xr:uid="{00000000-0005-0000-0000-00006A170000}"/>
    <cellStyle name="Normal 2 2 47 2 2 30 2" xfId="3339" xr:uid="{00000000-0005-0000-0000-00006B170000}"/>
    <cellStyle name="Normal 2 2 47 2 2 30 2 2" xfId="24473" xr:uid="{00000000-0005-0000-0000-00006C170000}"/>
    <cellStyle name="Normal 2 2 47 2 2 30 2 2 2" xfId="29080" xr:uid="{00000000-0005-0000-0000-00006D170000}"/>
    <cellStyle name="Normal 2 2 47 2 2 30 2 3" xfId="23291" xr:uid="{00000000-0005-0000-0000-00006E170000}"/>
    <cellStyle name="Normal 2 2 47 2 2 30 2 4" xfId="26229" xr:uid="{00000000-0005-0000-0000-00006F170000}"/>
    <cellStyle name="Normal 2 2 47 2 2 30 2 5" xfId="27673" xr:uid="{00000000-0005-0000-0000-000070170000}"/>
    <cellStyle name="Normal 2 2 47 2 2 30 3" xfId="23680" xr:uid="{00000000-0005-0000-0000-000071170000}"/>
    <cellStyle name="Normal 2 2 47 2 2 30 3 2" xfId="29628" xr:uid="{00000000-0005-0000-0000-000072170000}"/>
    <cellStyle name="Normal 2 2 47 2 2 30 4" xfId="24926" xr:uid="{00000000-0005-0000-0000-000073170000}"/>
    <cellStyle name="Normal 2 2 47 2 2 30 5" xfId="26776" xr:uid="{00000000-0005-0000-0000-000074170000}"/>
    <cellStyle name="Normal 2 2 47 2 2 30 6" xfId="27128" xr:uid="{00000000-0005-0000-0000-000075170000}"/>
    <cellStyle name="Normal 2 2 47 2 2 31" xfId="7494" xr:uid="{00000000-0005-0000-0000-000076170000}"/>
    <cellStyle name="Normal 2 2 47 2 2 31 2" xfId="3337" xr:uid="{00000000-0005-0000-0000-000077170000}"/>
    <cellStyle name="Normal 2 2 47 2 2 31 2 2" xfId="24475" xr:uid="{00000000-0005-0000-0000-000078170000}"/>
    <cellStyle name="Normal 2 2 47 2 2 31 2 2 2" xfId="29078" xr:uid="{00000000-0005-0000-0000-000079170000}"/>
    <cellStyle name="Normal 2 2 47 2 2 31 2 3" xfId="23202" xr:uid="{00000000-0005-0000-0000-00007A170000}"/>
    <cellStyle name="Normal 2 2 47 2 2 31 2 4" xfId="26227" xr:uid="{00000000-0005-0000-0000-00007B170000}"/>
    <cellStyle name="Normal 2 2 47 2 2 31 2 5" xfId="27675" xr:uid="{00000000-0005-0000-0000-00007C170000}"/>
    <cellStyle name="Normal 2 2 47 2 2 31 3" xfId="23684" xr:uid="{00000000-0005-0000-0000-00007D170000}"/>
    <cellStyle name="Normal 2 2 47 2 2 31 3 2" xfId="29626" xr:uid="{00000000-0005-0000-0000-00007E170000}"/>
    <cellStyle name="Normal 2 2 47 2 2 31 4" xfId="23544" xr:uid="{00000000-0005-0000-0000-00007F170000}"/>
    <cellStyle name="Normal 2 2 47 2 2 31 5" xfId="26774" xr:uid="{00000000-0005-0000-0000-000080170000}"/>
    <cellStyle name="Normal 2 2 47 2 2 31 6" xfId="27130" xr:uid="{00000000-0005-0000-0000-000081170000}"/>
    <cellStyle name="Normal 2 2 47 2 2 32" xfId="7537" xr:uid="{00000000-0005-0000-0000-000082170000}"/>
    <cellStyle name="Normal 2 2 47 2 2 32 2" xfId="21318" xr:uid="{00000000-0005-0000-0000-000083170000}"/>
    <cellStyle name="Normal 2 2 47 2 2 32 2 2" xfId="21343" xr:uid="{00000000-0005-0000-0000-000084170000}"/>
    <cellStyle name="Normal 2 2 47 2 2 32 2 3" xfId="21267" xr:uid="{00000000-0005-0000-0000-000085170000}"/>
    <cellStyle name="Normal 2 2 47 2 2 32 2 4" xfId="21405" xr:uid="{00000000-0005-0000-0000-000086170000}"/>
    <cellStyle name="Normal 2 2 47 2 2 32 2 5" xfId="25405" xr:uid="{00000000-0005-0000-0000-000087170000}"/>
    <cellStyle name="Normal 2 2 47 2 2 32 2 5 2" xfId="29801" xr:uid="{00000000-0005-0000-0000-000088170000}"/>
    <cellStyle name="Normal 2 2 47 2 2 32 2 6" xfId="25613" xr:uid="{00000000-0005-0000-0000-000089170000}"/>
    <cellStyle name="Normal 2 2 47 2 2 32 2 7" xfId="26949" xr:uid="{00000000-0005-0000-0000-00008A170000}"/>
    <cellStyle name="Normal 2 2 47 2 2 32 2 8" xfId="28299" xr:uid="{00000000-0005-0000-0000-00008B170000}"/>
    <cellStyle name="Normal 2 2 47 2 2 32 3" xfId="21359" xr:uid="{00000000-0005-0000-0000-00008C170000}"/>
    <cellStyle name="Normal 2 2 47 2 2 32 4" xfId="21361" xr:uid="{00000000-0005-0000-0000-00008D170000}"/>
    <cellStyle name="Normal 2 2 47 2 2 32 5" xfId="21310" xr:uid="{00000000-0005-0000-0000-00008E170000}"/>
    <cellStyle name="Normal 2 2 47 2 2 32 6" xfId="21266" xr:uid="{00000000-0005-0000-0000-00008F170000}"/>
    <cellStyle name="Normal 2 2 47 2 2 32 6 2" xfId="25371" xr:uid="{00000000-0005-0000-0000-000090170000}"/>
    <cellStyle name="Normal 2 2 47 2 2 32 6 2 2" xfId="29780" xr:uid="{00000000-0005-0000-0000-000091170000}"/>
    <cellStyle name="Normal 2 2 47 2 2 32 6 3" xfId="25592" xr:uid="{00000000-0005-0000-0000-000092170000}"/>
    <cellStyle name="Normal 2 2 47 2 2 32 6 4" xfId="26928" xr:uid="{00000000-0005-0000-0000-000093170000}"/>
    <cellStyle name="Normal 2 2 47 2 2 32 6 5" xfId="28278" xr:uid="{00000000-0005-0000-0000-000094170000}"/>
    <cellStyle name="Normal 2 2 47 2 2 32 7" xfId="21386" xr:uid="{00000000-0005-0000-0000-000095170000}"/>
    <cellStyle name="Normal 2 2 47 2 2 32 7 2" xfId="25448" xr:uid="{00000000-0005-0000-0000-000096170000}"/>
    <cellStyle name="Normal 2 2 47 2 2 32 7 2 2" xfId="29828" xr:uid="{00000000-0005-0000-0000-000097170000}"/>
    <cellStyle name="Normal 2 2 47 2 2 32 7 3" xfId="25640" xr:uid="{00000000-0005-0000-0000-000098170000}"/>
    <cellStyle name="Normal 2 2 47 2 2 32 7 4" xfId="26976" xr:uid="{00000000-0005-0000-0000-000099170000}"/>
    <cellStyle name="Normal 2 2 47 2 2 32 7 5" xfId="28326" xr:uid="{00000000-0005-0000-0000-00009A170000}"/>
    <cellStyle name="Normal 2 2 47 2 2 33" xfId="7567" xr:uid="{00000000-0005-0000-0000-00009B170000}"/>
    <cellStyle name="Normal 2 2 47 2 2 34" xfId="4259" xr:uid="{00000000-0005-0000-0000-00009C170000}"/>
    <cellStyle name="Normal 2 2 47 2 2 34 2" xfId="2893" xr:uid="{00000000-0005-0000-0000-00009D170000}"/>
    <cellStyle name="Normal 2 2 47 2 2 34 2 2" xfId="24832" xr:uid="{00000000-0005-0000-0000-00009E170000}"/>
    <cellStyle name="Normal 2 2 47 2 2 34 2 2 2" xfId="28730" xr:uid="{00000000-0005-0000-0000-00009F170000}"/>
    <cellStyle name="Normal 2 2 47 2 2 34 2 3" xfId="25489" xr:uid="{00000000-0005-0000-0000-0000A0170000}"/>
    <cellStyle name="Normal 2 2 47 2 2 34 2 4" xfId="25879" xr:uid="{00000000-0005-0000-0000-0000A1170000}"/>
    <cellStyle name="Normal 2 2 47 2 2 34 2 5" xfId="28023" xr:uid="{00000000-0005-0000-0000-0000A2170000}"/>
    <cellStyle name="Normal 2 2 47 2 2 34 3" xfId="24219" xr:uid="{00000000-0005-0000-0000-0000A3170000}"/>
    <cellStyle name="Normal 2 2 47 2 2 34 3 2" xfId="29275" xr:uid="{00000000-0005-0000-0000-0000A4170000}"/>
    <cellStyle name="Normal 2 2 47 2 2 34 4" xfId="25344" xr:uid="{00000000-0005-0000-0000-0000A5170000}"/>
    <cellStyle name="Normal 2 2 47 2 2 34 5" xfId="26424" xr:uid="{00000000-0005-0000-0000-0000A6170000}"/>
    <cellStyle name="Normal 2 2 47 2 2 34 6" xfId="27479" xr:uid="{00000000-0005-0000-0000-0000A7170000}"/>
    <cellStyle name="Normal 2 2 47 2 2 35" xfId="4396" xr:uid="{00000000-0005-0000-0000-0000A8170000}"/>
    <cellStyle name="Normal 2 2 47 2 2 35 2" xfId="2999" xr:uid="{00000000-0005-0000-0000-0000A9170000}"/>
    <cellStyle name="Normal 2 2 47 2 2 35 2 2" xfId="24726" xr:uid="{00000000-0005-0000-0000-0000AA170000}"/>
    <cellStyle name="Normal 2 2 47 2 2 35 2 2 2" xfId="28836" xr:uid="{00000000-0005-0000-0000-0000AB170000}"/>
    <cellStyle name="Normal 2 2 47 2 2 35 2 3" xfId="23895" xr:uid="{00000000-0005-0000-0000-0000AC170000}"/>
    <cellStyle name="Normal 2 2 47 2 2 35 2 4" xfId="25985" xr:uid="{00000000-0005-0000-0000-0000AD170000}"/>
    <cellStyle name="Normal 2 2 47 2 2 35 2 5" xfId="27917" xr:uid="{00000000-0005-0000-0000-0000AE170000}"/>
    <cellStyle name="Normal 2 2 47 2 2 35 3" xfId="24107" xr:uid="{00000000-0005-0000-0000-0000AF170000}"/>
    <cellStyle name="Normal 2 2 47 2 2 35 3 2" xfId="29382" xr:uid="{00000000-0005-0000-0000-0000B0170000}"/>
    <cellStyle name="Normal 2 2 47 2 2 35 4" xfId="23941" xr:uid="{00000000-0005-0000-0000-0000B1170000}"/>
    <cellStyle name="Normal 2 2 47 2 2 35 5" xfId="26531" xr:uid="{00000000-0005-0000-0000-0000B2170000}"/>
    <cellStyle name="Normal 2 2 47 2 2 35 6" xfId="27373" xr:uid="{00000000-0005-0000-0000-0000B3170000}"/>
    <cellStyle name="Normal 2 2 47 2 2 36" xfId="4196" xr:uid="{00000000-0005-0000-0000-0000B4170000}"/>
    <cellStyle name="Normal 2 2 47 2 2 36 2" xfId="2856" xr:uid="{00000000-0005-0000-0000-0000B5170000}"/>
    <cellStyle name="Normal 2 2 47 2 2 36 2 2" xfId="24869" xr:uid="{00000000-0005-0000-0000-0000B6170000}"/>
    <cellStyle name="Normal 2 2 47 2 2 36 2 2 2" xfId="28693" xr:uid="{00000000-0005-0000-0000-0000B7170000}"/>
    <cellStyle name="Normal 2 2 47 2 2 36 2 3" xfId="23573" xr:uid="{00000000-0005-0000-0000-0000B8170000}"/>
    <cellStyle name="Normal 2 2 47 2 2 36 2 4" xfId="25842" xr:uid="{00000000-0005-0000-0000-0000B9170000}"/>
    <cellStyle name="Normal 2 2 47 2 2 36 2 5" xfId="28060" xr:uid="{00000000-0005-0000-0000-0000BA170000}"/>
    <cellStyle name="Normal 2 2 47 2 2 36 3" xfId="24258" xr:uid="{00000000-0005-0000-0000-0000BB170000}"/>
    <cellStyle name="Normal 2 2 47 2 2 36 3 2" xfId="29238" xr:uid="{00000000-0005-0000-0000-0000BC170000}"/>
    <cellStyle name="Normal 2 2 47 2 2 36 4" xfId="25119" xr:uid="{00000000-0005-0000-0000-0000BD170000}"/>
    <cellStyle name="Normal 2 2 47 2 2 36 5" xfId="26387" xr:uid="{00000000-0005-0000-0000-0000BE170000}"/>
    <cellStyle name="Normal 2 2 47 2 2 36 6" xfId="27516" xr:uid="{00000000-0005-0000-0000-0000BF170000}"/>
    <cellStyle name="Normal 2 2 47 2 2 37" xfId="3422" xr:uid="{00000000-0005-0000-0000-0000C0170000}"/>
    <cellStyle name="Normal 2 2 47 2 2 37 2" xfId="24428" xr:uid="{00000000-0005-0000-0000-0000C1170000}"/>
    <cellStyle name="Normal 2 2 47 2 2 37 2 2" xfId="29123" xr:uid="{00000000-0005-0000-0000-0000C2170000}"/>
    <cellStyle name="Normal 2 2 47 2 2 37 3" xfId="23128" xr:uid="{00000000-0005-0000-0000-0000C3170000}"/>
    <cellStyle name="Normal 2 2 47 2 2 37 4" xfId="26272" xr:uid="{00000000-0005-0000-0000-0000C4170000}"/>
    <cellStyle name="Normal 2 2 47 2 2 37 5" xfId="27630" xr:uid="{00000000-0005-0000-0000-0000C5170000}"/>
    <cellStyle name="Normal 2 2 47 2 2 38" xfId="21278" xr:uid="{00000000-0005-0000-0000-0000C6170000}"/>
    <cellStyle name="Normal 2 2 47 2 2 39" xfId="21273" xr:uid="{00000000-0005-0000-0000-0000C7170000}"/>
    <cellStyle name="Normal 2 2 47 2 2 4" xfId="5368" xr:uid="{00000000-0005-0000-0000-0000C8170000}"/>
    <cellStyle name="Normal 2 2 47 2 2 4 2" xfId="5127" xr:uid="{00000000-0005-0000-0000-0000C9170000}"/>
    <cellStyle name="Normal 2 2 47 2 2 4 2 10" xfId="26685" xr:uid="{00000000-0005-0000-0000-0000CA170000}"/>
    <cellStyle name="Normal 2 2 47 2 2 4 2 11" xfId="27219" xr:uid="{00000000-0005-0000-0000-0000CB170000}"/>
    <cellStyle name="Normal 2 2 47 2 2 4 2 2" xfId="3248" xr:uid="{00000000-0005-0000-0000-0000CC170000}"/>
    <cellStyle name="Normal 2 2 47 2 2 4 2 2 2" xfId="24564" xr:uid="{00000000-0005-0000-0000-0000CD170000}"/>
    <cellStyle name="Normal 2 2 47 2 2 4 2 2 2 2" xfId="28989" xr:uid="{00000000-0005-0000-0000-0000CE170000}"/>
    <cellStyle name="Normal 2 2 47 2 2 4 2 2 3" xfId="23362" xr:uid="{00000000-0005-0000-0000-0000CF170000}"/>
    <cellStyle name="Normal 2 2 47 2 2 4 2 2 4" xfId="26138" xr:uid="{00000000-0005-0000-0000-0000D0170000}"/>
    <cellStyle name="Normal 2 2 47 2 2 4 2 2 5" xfId="27764" xr:uid="{00000000-0005-0000-0000-0000D1170000}"/>
    <cellStyle name="Normal 2 2 47 2 2 4 2 3" xfId="21332" xr:uid="{00000000-0005-0000-0000-0000D2170000}"/>
    <cellStyle name="Normal 2 2 47 2 2 4 2 3 2" xfId="21290" xr:uid="{00000000-0005-0000-0000-0000D3170000}"/>
    <cellStyle name="Normal 2 2 47 2 2 4 2 3 2 2" xfId="25385" xr:uid="{00000000-0005-0000-0000-0000D4170000}"/>
    <cellStyle name="Normal 2 2 47 2 2 4 2 3 2 2 2" xfId="29789" xr:uid="{00000000-0005-0000-0000-0000D5170000}"/>
    <cellStyle name="Normal 2 2 47 2 2 4 2 3 2 3" xfId="25601" xr:uid="{00000000-0005-0000-0000-0000D6170000}"/>
    <cellStyle name="Normal 2 2 47 2 2 4 2 3 2 4" xfId="26937" xr:uid="{00000000-0005-0000-0000-0000D7170000}"/>
    <cellStyle name="Normal 2 2 47 2 2 4 2 3 2 5" xfId="28287" xr:uid="{00000000-0005-0000-0000-0000D8170000}"/>
    <cellStyle name="Normal 2 2 47 2 2 4 2 3 3" xfId="21256" xr:uid="{00000000-0005-0000-0000-0000D9170000}"/>
    <cellStyle name="Normal 2 2 47 2 2 4 2 3 3 2" xfId="25363" xr:uid="{00000000-0005-0000-0000-0000DA170000}"/>
    <cellStyle name="Normal 2 2 47 2 2 4 2 3 3 2 2" xfId="29774" xr:uid="{00000000-0005-0000-0000-0000DB170000}"/>
    <cellStyle name="Normal 2 2 47 2 2 4 2 3 3 3" xfId="25586" xr:uid="{00000000-0005-0000-0000-0000DC170000}"/>
    <cellStyle name="Normal 2 2 47 2 2 4 2 3 3 4" xfId="26922" xr:uid="{00000000-0005-0000-0000-0000DD170000}"/>
    <cellStyle name="Normal 2 2 47 2 2 4 2 3 3 5" xfId="28272" xr:uid="{00000000-0005-0000-0000-0000DE170000}"/>
    <cellStyle name="Normal 2 2 47 2 2 4 2 3 4" xfId="21378" xr:uid="{00000000-0005-0000-0000-0000DF170000}"/>
    <cellStyle name="Normal 2 2 47 2 2 4 2 3 4 2" xfId="25442" xr:uid="{00000000-0005-0000-0000-0000E0170000}"/>
    <cellStyle name="Normal 2 2 47 2 2 4 2 3 4 2 2" xfId="29824" xr:uid="{00000000-0005-0000-0000-0000E1170000}"/>
    <cellStyle name="Normal 2 2 47 2 2 4 2 3 4 3" xfId="25636" xr:uid="{00000000-0005-0000-0000-0000E2170000}"/>
    <cellStyle name="Normal 2 2 47 2 2 4 2 3 4 4" xfId="26972" xr:uid="{00000000-0005-0000-0000-0000E3170000}"/>
    <cellStyle name="Normal 2 2 47 2 2 4 2 3 4 5" xfId="28322" xr:uid="{00000000-0005-0000-0000-0000E4170000}"/>
    <cellStyle name="Normal 2 2 47 2 2 4 2 4" xfId="21299" xr:uid="{00000000-0005-0000-0000-0000E5170000}"/>
    <cellStyle name="Normal 2 2 47 2 2 4 2 4 2" xfId="25393" xr:uid="{00000000-0005-0000-0000-0000E6170000}"/>
    <cellStyle name="Normal 2 2 47 2 2 4 2 4 2 2" xfId="29793" xr:uid="{00000000-0005-0000-0000-0000E7170000}"/>
    <cellStyle name="Normal 2 2 47 2 2 4 2 4 3" xfId="25605" xr:uid="{00000000-0005-0000-0000-0000E8170000}"/>
    <cellStyle name="Normal 2 2 47 2 2 4 2 4 4" xfId="26941" xr:uid="{00000000-0005-0000-0000-0000E9170000}"/>
    <cellStyle name="Normal 2 2 47 2 2 4 2 4 5" xfId="28291" xr:uid="{00000000-0005-0000-0000-0000EA170000}"/>
    <cellStyle name="Normal 2 2 47 2 2 4 2 5" xfId="21312" xr:uid="{00000000-0005-0000-0000-0000EB170000}"/>
    <cellStyle name="Normal 2 2 47 2 2 4 2 5 2" xfId="25400" xr:uid="{00000000-0005-0000-0000-0000EC170000}"/>
    <cellStyle name="Normal 2 2 47 2 2 4 2 5 2 2" xfId="29798" xr:uid="{00000000-0005-0000-0000-0000ED170000}"/>
    <cellStyle name="Normal 2 2 47 2 2 4 2 5 3" xfId="25610" xr:uid="{00000000-0005-0000-0000-0000EE170000}"/>
    <cellStyle name="Normal 2 2 47 2 2 4 2 5 4" xfId="26946" xr:uid="{00000000-0005-0000-0000-0000EF170000}"/>
    <cellStyle name="Normal 2 2 47 2 2 4 2 5 5" xfId="28296" xr:uid="{00000000-0005-0000-0000-0000F0170000}"/>
    <cellStyle name="Normal 2 2 47 2 2 4 2 6" xfId="21272" xr:uid="{00000000-0005-0000-0000-0000F1170000}"/>
    <cellStyle name="Normal 2 2 47 2 2 4 2 7" xfId="21398" xr:uid="{00000000-0005-0000-0000-0000F2170000}"/>
    <cellStyle name="Normal 2 2 47 2 2 4 2 8" xfId="23901" xr:uid="{00000000-0005-0000-0000-0000F3170000}"/>
    <cellStyle name="Normal 2 2 47 2 2 4 2 8 2" xfId="29536" xr:uid="{00000000-0005-0000-0000-0000F4170000}"/>
    <cellStyle name="Normal 2 2 47 2 2 4 2 9" xfId="25048" xr:uid="{00000000-0005-0000-0000-0000F5170000}"/>
    <cellStyle name="Normal 2 2 47 2 2 4 3" xfId="5300" xr:uid="{00000000-0005-0000-0000-0000F6170000}"/>
    <cellStyle name="Normal 2 2 47 2 2 4 3 2" xfId="3259" xr:uid="{00000000-0005-0000-0000-0000F7170000}"/>
    <cellStyle name="Normal 2 2 47 2 2 4 3 2 2" xfId="24553" xr:uid="{00000000-0005-0000-0000-0000F8170000}"/>
    <cellStyle name="Normal 2 2 47 2 2 4 3 2 2 2" xfId="29000" xr:uid="{00000000-0005-0000-0000-0000F9170000}"/>
    <cellStyle name="Normal 2 2 47 2 2 4 3 2 3" xfId="23788" xr:uid="{00000000-0005-0000-0000-0000FA170000}"/>
    <cellStyle name="Normal 2 2 47 2 2 4 3 2 4" xfId="26149" xr:uid="{00000000-0005-0000-0000-0000FB170000}"/>
    <cellStyle name="Normal 2 2 47 2 2 4 3 2 5" xfId="27753" xr:uid="{00000000-0005-0000-0000-0000FC170000}"/>
    <cellStyle name="Normal 2 2 47 2 2 4 3 3" xfId="23880" xr:uid="{00000000-0005-0000-0000-0000FD170000}"/>
    <cellStyle name="Normal 2 2 47 2 2 4 3 3 2" xfId="29547" xr:uid="{00000000-0005-0000-0000-0000FE170000}"/>
    <cellStyle name="Normal 2 2 47 2 2 4 3 4" xfId="25462" xr:uid="{00000000-0005-0000-0000-0000FF170000}"/>
    <cellStyle name="Normal 2 2 47 2 2 4 3 5" xfId="26696" xr:uid="{00000000-0005-0000-0000-000000180000}"/>
    <cellStyle name="Normal 2 2 47 2 2 4 3 6" xfId="27208" xr:uid="{00000000-0005-0000-0000-000001180000}"/>
    <cellStyle name="Normal 2 2 47 2 2 4 4" xfId="5285" xr:uid="{00000000-0005-0000-0000-000002180000}"/>
    <cellStyle name="Normal 2 2 47 2 2 4 4 2" xfId="3256" xr:uid="{00000000-0005-0000-0000-000003180000}"/>
    <cellStyle name="Normal 2 2 47 2 2 4 4 2 2" xfId="24556" xr:uid="{00000000-0005-0000-0000-000004180000}"/>
    <cellStyle name="Normal 2 2 47 2 2 4 4 2 2 2" xfId="28997" xr:uid="{00000000-0005-0000-0000-000005180000}"/>
    <cellStyle name="Normal 2 2 47 2 2 4 4 2 3" xfId="23873" xr:uid="{00000000-0005-0000-0000-000006180000}"/>
    <cellStyle name="Normal 2 2 47 2 2 4 4 2 4" xfId="26146" xr:uid="{00000000-0005-0000-0000-000007180000}"/>
    <cellStyle name="Normal 2 2 47 2 2 4 4 2 5" xfId="27756" xr:uid="{00000000-0005-0000-0000-000008180000}"/>
    <cellStyle name="Normal 2 2 47 2 2 4 4 3" xfId="23883" xr:uid="{00000000-0005-0000-0000-000009180000}"/>
    <cellStyle name="Normal 2 2 47 2 2 4 4 3 2" xfId="29544" xr:uid="{00000000-0005-0000-0000-00000A180000}"/>
    <cellStyle name="Normal 2 2 47 2 2 4 4 4" xfId="25054" xr:uid="{00000000-0005-0000-0000-00000B180000}"/>
    <cellStyle name="Normal 2 2 47 2 2 4 4 5" xfId="26693" xr:uid="{00000000-0005-0000-0000-00000C180000}"/>
    <cellStyle name="Normal 2 2 47 2 2 4 4 6" xfId="27211" xr:uid="{00000000-0005-0000-0000-00000D180000}"/>
    <cellStyle name="Normal 2 2 47 2 2 4 5" xfId="21261" xr:uid="{00000000-0005-0000-0000-00000E180000}"/>
    <cellStyle name="Normal 2 2 47 2 2 4 5 2" xfId="21336" xr:uid="{00000000-0005-0000-0000-00000F180000}"/>
    <cellStyle name="Normal 2 2 47 2 2 4 5 3" xfId="21344" xr:uid="{00000000-0005-0000-0000-000010180000}"/>
    <cellStyle name="Normal 2 2 47 2 2 4 5 4" xfId="21401" xr:uid="{00000000-0005-0000-0000-000011180000}"/>
    <cellStyle name="Normal 2 2 47 2 2 4 5 5" xfId="25367" xr:uid="{00000000-0005-0000-0000-000012180000}"/>
    <cellStyle name="Normal 2 2 47 2 2 4 5 5 2" xfId="29776" xr:uid="{00000000-0005-0000-0000-000013180000}"/>
    <cellStyle name="Normal 2 2 47 2 2 4 5 6" xfId="25588" xr:uid="{00000000-0005-0000-0000-000014180000}"/>
    <cellStyle name="Normal 2 2 47 2 2 4 5 7" xfId="26924" xr:uid="{00000000-0005-0000-0000-000015180000}"/>
    <cellStyle name="Normal 2 2 47 2 2 4 5 8" xfId="28274" xr:uid="{00000000-0005-0000-0000-000016180000}"/>
    <cellStyle name="Normal 2 2 47 2 2 4 6" xfId="21288" xr:uid="{00000000-0005-0000-0000-000017180000}"/>
    <cellStyle name="Normal 2 2 47 2 2 4 7" xfId="21340" xr:uid="{00000000-0005-0000-0000-000018180000}"/>
    <cellStyle name="Normal 2 2 47 2 2 4 8" xfId="21282" xr:uid="{00000000-0005-0000-0000-000019180000}"/>
    <cellStyle name="Normal 2 2 47 2 2 4 8 2" xfId="25378" xr:uid="{00000000-0005-0000-0000-00001A180000}"/>
    <cellStyle name="Normal 2 2 47 2 2 4 8 2 2" xfId="29786" xr:uid="{00000000-0005-0000-0000-00001B180000}"/>
    <cellStyle name="Normal 2 2 47 2 2 4 8 3" xfId="25598" xr:uid="{00000000-0005-0000-0000-00001C180000}"/>
    <cellStyle name="Normal 2 2 47 2 2 4 8 4" xfId="26934" xr:uid="{00000000-0005-0000-0000-00001D180000}"/>
    <cellStyle name="Normal 2 2 47 2 2 4 8 5" xfId="28284" xr:uid="{00000000-0005-0000-0000-00001E180000}"/>
    <cellStyle name="Normal 2 2 47 2 2 4 9" xfId="21372" xr:uid="{00000000-0005-0000-0000-00001F180000}"/>
    <cellStyle name="Normal 2 2 47 2 2 4 9 2" xfId="25438" xr:uid="{00000000-0005-0000-0000-000020180000}"/>
    <cellStyle name="Normal 2 2 47 2 2 4 9 2 2" xfId="29820" xr:uid="{00000000-0005-0000-0000-000021180000}"/>
    <cellStyle name="Normal 2 2 47 2 2 4 9 3" xfId="25632" xr:uid="{00000000-0005-0000-0000-000022180000}"/>
    <cellStyle name="Normal 2 2 47 2 2 4 9 4" xfId="26968" xr:uid="{00000000-0005-0000-0000-000023180000}"/>
    <cellStyle name="Normal 2 2 47 2 2 4 9 5" xfId="28318" xr:uid="{00000000-0005-0000-0000-000024180000}"/>
    <cellStyle name="Normal 2 2 47 2 2 40" xfId="21375" xr:uid="{00000000-0005-0000-0000-000025180000}"/>
    <cellStyle name="Normal 2 2 47 2 2 41" xfId="23290" xr:uid="{00000000-0005-0000-0000-000026180000}"/>
    <cellStyle name="Normal 2 2 47 2 2 41 2" xfId="29674" xr:uid="{00000000-0005-0000-0000-000027180000}"/>
    <cellStyle name="Normal 2 2 47 2 2 42" xfId="25488" xr:uid="{00000000-0005-0000-0000-000028180000}"/>
    <cellStyle name="Normal 2 2 47 2 2 43" xfId="26822" xr:uid="{00000000-0005-0000-0000-000029180000}"/>
    <cellStyle name="Normal 2 2 47 2 2 44" xfId="27084" xr:uid="{00000000-0005-0000-0000-00002A180000}"/>
    <cellStyle name="Normal 2 2 47 2 2 5" xfId="5345" xr:uid="{00000000-0005-0000-0000-00002B180000}"/>
    <cellStyle name="Normal 2 2 47 2 2 5 2" xfId="3260" xr:uid="{00000000-0005-0000-0000-00002C180000}"/>
    <cellStyle name="Normal 2 2 47 2 2 5 2 2" xfId="24552" xr:uid="{00000000-0005-0000-0000-00002D180000}"/>
    <cellStyle name="Normal 2 2 47 2 2 5 2 2 2" xfId="29001" xr:uid="{00000000-0005-0000-0000-00002E180000}"/>
    <cellStyle name="Normal 2 2 47 2 2 5 2 3" xfId="23164" xr:uid="{00000000-0005-0000-0000-00002F180000}"/>
    <cellStyle name="Normal 2 2 47 2 2 5 2 4" xfId="26150" xr:uid="{00000000-0005-0000-0000-000030180000}"/>
    <cellStyle name="Normal 2 2 47 2 2 5 2 5" xfId="27752" xr:uid="{00000000-0005-0000-0000-000031180000}"/>
    <cellStyle name="Normal 2 2 47 2 2 5 3" xfId="23874" xr:uid="{00000000-0005-0000-0000-000032180000}"/>
    <cellStyle name="Normal 2 2 47 2 2 5 3 2" xfId="29548" xr:uid="{00000000-0005-0000-0000-000033180000}"/>
    <cellStyle name="Normal 2 2 47 2 2 5 4" xfId="24941" xr:uid="{00000000-0005-0000-0000-000034180000}"/>
    <cellStyle name="Normal 2 2 47 2 2 5 5" xfId="26697" xr:uid="{00000000-0005-0000-0000-000035180000}"/>
    <cellStyle name="Normal 2 2 47 2 2 5 6" xfId="27207" xr:uid="{00000000-0005-0000-0000-000036180000}"/>
    <cellStyle name="Normal 2 2 47 2 2 6" xfId="6697" xr:uid="{00000000-0005-0000-0000-000037180000}"/>
    <cellStyle name="Normal 2 2 47 2 2 6 2" xfId="3303" xr:uid="{00000000-0005-0000-0000-000038180000}"/>
    <cellStyle name="Normal 2 2 47 2 2 6 2 2" xfId="24509" xr:uid="{00000000-0005-0000-0000-000039180000}"/>
    <cellStyle name="Normal 2 2 47 2 2 6 2 2 2" xfId="29044" xr:uid="{00000000-0005-0000-0000-00003A180000}"/>
    <cellStyle name="Normal 2 2 47 2 2 6 2 3" xfId="23586" xr:uid="{00000000-0005-0000-0000-00003B180000}"/>
    <cellStyle name="Normal 2 2 47 2 2 6 2 4" xfId="26193" xr:uid="{00000000-0005-0000-0000-00003C180000}"/>
    <cellStyle name="Normal 2 2 47 2 2 6 2 5" xfId="27709" xr:uid="{00000000-0005-0000-0000-00003D180000}"/>
    <cellStyle name="Normal 2 2 47 2 2 6 3" xfId="23765" xr:uid="{00000000-0005-0000-0000-00003E180000}"/>
    <cellStyle name="Normal 2 2 47 2 2 6 3 2" xfId="29592" xr:uid="{00000000-0005-0000-0000-00003F180000}"/>
    <cellStyle name="Normal 2 2 47 2 2 6 4" xfId="24973" xr:uid="{00000000-0005-0000-0000-000040180000}"/>
    <cellStyle name="Normal 2 2 47 2 2 6 5" xfId="26740" xr:uid="{00000000-0005-0000-0000-000041180000}"/>
    <cellStyle name="Normal 2 2 47 2 2 6 6" xfId="27164" xr:uid="{00000000-0005-0000-0000-000042180000}"/>
    <cellStyle name="Normal 2 2 47 2 2 7" xfId="6463" xr:uid="{00000000-0005-0000-0000-000043180000}"/>
    <cellStyle name="Normal 2 2 47 2 2 7 2" xfId="3294" xr:uid="{00000000-0005-0000-0000-000044180000}"/>
    <cellStyle name="Normal 2 2 47 2 2 7 2 2" xfId="24518" xr:uid="{00000000-0005-0000-0000-000045180000}"/>
    <cellStyle name="Normal 2 2 47 2 2 7 2 2 2" xfId="29035" xr:uid="{00000000-0005-0000-0000-000046180000}"/>
    <cellStyle name="Normal 2 2 47 2 2 7 2 3" xfId="23619" xr:uid="{00000000-0005-0000-0000-000047180000}"/>
    <cellStyle name="Normal 2 2 47 2 2 7 2 4" xfId="26184" xr:uid="{00000000-0005-0000-0000-000048180000}"/>
    <cellStyle name="Normal 2 2 47 2 2 7 2 5" xfId="27718" xr:uid="{00000000-0005-0000-0000-000049180000}"/>
    <cellStyle name="Normal 2 2 47 2 2 7 3" xfId="23784" xr:uid="{00000000-0005-0000-0000-00004A180000}"/>
    <cellStyle name="Normal 2 2 47 2 2 7 3 2" xfId="29583" xr:uid="{00000000-0005-0000-0000-00004B180000}"/>
    <cellStyle name="Normal 2 2 47 2 2 7 4" xfId="24327" xr:uid="{00000000-0005-0000-0000-00004C180000}"/>
    <cellStyle name="Normal 2 2 47 2 2 7 5" xfId="26731" xr:uid="{00000000-0005-0000-0000-00004D180000}"/>
    <cellStyle name="Normal 2 2 47 2 2 7 6" xfId="27173" xr:uid="{00000000-0005-0000-0000-00004E180000}"/>
    <cellStyle name="Normal 2 2 47 2 2 8" xfId="6225" xr:uid="{00000000-0005-0000-0000-00004F180000}"/>
    <cellStyle name="Normal 2 2 47 2 2 8 2" xfId="3284" xr:uid="{00000000-0005-0000-0000-000050180000}"/>
    <cellStyle name="Normal 2 2 47 2 2 8 2 2" xfId="24528" xr:uid="{00000000-0005-0000-0000-000051180000}"/>
    <cellStyle name="Normal 2 2 47 2 2 8 2 2 2" xfId="29025" xr:uid="{00000000-0005-0000-0000-000052180000}"/>
    <cellStyle name="Normal 2 2 47 2 2 8 2 3" xfId="23686" xr:uid="{00000000-0005-0000-0000-000053180000}"/>
    <cellStyle name="Normal 2 2 47 2 2 8 2 4" xfId="26174" xr:uid="{00000000-0005-0000-0000-000054180000}"/>
    <cellStyle name="Normal 2 2 47 2 2 8 2 5" xfId="27728" xr:uid="{00000000-0005-0000-0000-000055180000}"/>
    <cellStyle name="Normal 2 2 47 2 2 8 3" xfId="23808" xr:uid="{00000000-0005-0000-0000-000056180000}"/>
    <cellStyle name="Normal 2 2 47 2 2 8 3 2" xfId="29573" xr:uid="{00000000-0005-0000-0000-000057180000}"/>
    <cellStyle name="Normal 2 2 47 2 2 8 4" xfId="23669" xr:uid="{00000000-0005-0000-0000-000058180000}"/>
    <cellStyle name="Normal 2 2 47 2 2 8 5" xfId="26721" xr:uid="{00000000-0005-0000-0000-000059180000}"/>
    <cellStyle name="Normal 2 2 47 2 2 8 6" xfId="27183" xr:uid="{00000000-0005-0000-0000-00005A180000}"/>
    <cellStyle name="Normal 2 2 47 2 2 9" xfId="6132" xr:uid="{00000000-0005-0000-0000-00005B180000}"/>
    <cellStyle name="Normal 2 2 47 2 2 9 2" xfId="3282" xr:uid="{00000000-0005-0000-0000-00005C180000}"/>
    <cellStyle name="Normal 2 2 47 2 2 9 2 2" xfId="24530" xr:uid="{00000000-0005-0000-0000-00005D180000}"/>
    <cellStyle name="Normal 2 2 47 2 2 9 2 2 2" xfId="29023" xr:uid="{00000000-0005-0000-0000-00005E180000}"/>
    <cellStyle name="Normal 2 2 47 2 2 9 2 3" xfId="23168" xr:uid="{00000000-0005-0000-0000-00005F180000}"/>
    <cellStyle name="Normal 2 2 47 2 2 9 2 4" xfId="26172" xr:uid="{00000000-0005-0000-0000-000060180000}"/>
    <cellStyle name="Normal 2 2 47 2 2 9 2 5" xfId="27730" xr:uid="{00000000-0005-0000-0000-000061180000}"/>
    <cellStyle name="Normal 2 2 47 2 2 9 3" xfId="23811" xr:uid="{00000000-0005-0000-0000-000062180000}"/>
    <cellStyle name="Normal 2 2 47 2 2 9 3 2" xfId="29571" xr:uid="{00000000-0005-0000-0000-000063180000}"/>
    <cellStyle name="Normal 2 2 47 2 2 9 4" xfId="23648" xr:uid="{00000000-0005-0000-0000-000064180000}"/>
    <cellStyle name="Normal 2 2 47 2 2 9 5" xfId="26719" xr:uid="{00000000-0005-0000-0000-000065180000}"/>
    <cellStyle name="Normal 2 2 47 2 2 9 6" xfId="27185" xr:uid="{00000000-0005-0000-0000-000066180000}"/>
    <cellStyle name="Normal 2 2 47 2 20" xfId="6202" xr:uid="{00000000-0005-0000-0000-000067180000}"/>
    <cellStyle name="Normal 2 2 47 2 21" xfId="6093" xr:uid="{00000000-0005-0000-0000-000068180000}"/>
    <cellStyle name="Normal 2 2 47 2 22" xfId="6741" xr:uid="{00000000-0005-0000-0000-000069180000}"/>
    <cellStyle name="Normal 2 2 47 2 23" xfId="6604" xr:uid="{00000000-0005-0000-0000-00006A180000}"/>
    <cellStyle name="Normal 2 2 47 2 24" xfId="6427" xr:uid="{00000000-0005-0000-0000-00006B180000}"/>
    <cellStyle name="Normal 2 2 47 2 25" xfId="6582" xr:uid="{00000000-0005-0000-0000-00006C180000}"/>
    <cellStyle name="Normal 2 2 47 2 26" xfId="7339" xr:uid="{00000000-0005-0000-0000-00006D180000}"/>
    <cellStyle name="Normal 2 2 47 2 27" xfId="7069" xr:uid="{00000000-0005-0000-0000-00006E180000}"/>
    <cellStyle name="Normal 2 2 47 2 28" xfId="6603" xr:uid="{00000000-0005-0000-0000-00006F180000}"/>
    <cellStyle name="Normal 2 2 47 2 29" xfId="5886" xr:uid="{00000000-0005-0000-0000-000070180000}"/>
    <cellStyle name="Normal 2 2 47 2 3" xfId="14623" xr:uid="{00000000-0005-0000-0000-000071180000}"/>
    <cellStyle name="Normal 2 2 47 2 3 10" xfId="27085" xr:uid="{00000000-0005-0000-0000-000072180000}"/>
    <cellStyle name="Normal 2 2 47 2 3 2" xfId="12594" xr:uid="{00000000-0005-0000-0000-000073180000}"/>
    <cellStyle name="Normal 2 2 47 2 3 3" xfId="4255" xr:uid="{00000000-0005-0000-0000-000074180000}"/>
    <cellStyle name="Normal 2 2 47 2 3 3 2" xfId="2889" xr:uid="{00000000-0005-0000-0000-000075180000}"/>
    <cellStyle name="Normal 2 2 47 2 3 3 2 2" xfId="24836" xr:uid="{00000000-0005-0000-0000-000076180000}"/>
    <cellStyle name="Normal 2 2 47 2 3 3 2 2 2" xfId="28726" xr:uid="{00000000-0005-0000-0000-000077180000}"/>
    <cellStyle name="Normal 2 2 47 2 3 3 2 3" xfId="24946" xr:uid="{00000000-0005-0000-0000-000078180000}"/>
    <cellStyle name="Normal 2 2 47 2 3 3 2 4" xfId="25875" xr:uid="{00000000-0005-0000-0000-000079180000}"/>
    <cellStyle name="Normal 2 2 47 2 3 3 2 5" xfId="28027" xr:uid="{00000000-0005-0000-0000-00007A180000}"/>
    <cellStyle name="Normal 2 2 47 2 3 3 3" xfId="24223" xr:uid="{00000000-0005-0000-0000-00007B180000}"/>
    <cellStyle name="Normal 2 2 47 2 3 3 3 2" xfId="29271" xr:uid="{00000000-0005-0000-0000-00007C180000}"/>
    <cellStyle name="Normal 2 2 47 2 3 3 4" xfId="24117" xr:uid="{00000000-0005-0000-0000-00007D180000}"/>
    <cellStyle name="Normal 2 2 47 2 3 3 5" xfId="26420" xr:uid="{00000000-0005-0000-0000-00007E180000}"/>
    <cellStyle name="Normal 2 2 47 2 3 3 6" xfId="27483" xr:uid="{00000000-0005-0000-0000-00007F180000}"/>
    <cellStyle name="Normal 2 2 47 2 3 4" xfId="4496" xr:uid="{00000000-0005-0000-0000-000080180000}"/>
    <cellStyle name="Normal 2 2 47 2 3 4 2" xfId="3083" xr:uid="{00000000-0005-0000-0000-000081180000}"/>
    <cellStyle name="Normal 2 2 47 2 3 4 2 2" xfId="24642" xr:uid="{00000000-0005-0000-0000-000082180000}"/>
    <cellStyle name="Normal 2 2 47 2 3 4 2 2 2" xfId="28920" xr:uid="{00000000-0005-0000-0000-000083180000}"/>
    <cellStyle name="Normal 2 2 47 2 3 4 2 3" xfId="23572" xr:uid="{00000000-0005-0000-0000-000084180000}"/>
    <cellStyle name="Normal 2 2 47 2 3 4 2 4" xfId="26069" xr:uid="{00000000-0005-0000-0000-000085180000}"/>
    <cellStyle name="Normal 2 2 47 2 3 4 2 5" xfId="27833" xr:uid="{00000000-0005-0000-0000-000086180000}"/>
    <cellStyle name="Normal 2 2 47 2 3 4 3" xfId="24021" xr:uid="{00000000-0005-0000-0000-000087180000}"/>
    <cellStyle name="Normal 2 2 47 2 3 4 3 2" xfId="29466" xr:uid="{00000000-0005-0000-0000-000088180000}"/>
    <cellStyle name="Normal 2 2 47 2 3 4 4" xfId="25478" xr:uid="{00000000-0005-0000-0000-000089180000}"/>
    <cellStyle name="Normal 2 2 47 2 3 4 5" xfId="26615" xr:uid="{00000000-0005-0000-0000-00008A180000}"/>
    <cellStyle name="Normal 2 2 47 2 3 4 6" xfId="27289" xr:uid="{00000000-0005-0000-0000-00008B180000}"/>
    <cellStyle name="Normal 2 2 47 2 3 5" xfId="4536" xr:uid="{00000000-0005-0000-0000-00008C180000}"/>
    <cellStyle name="Normal 2 2 47 2 3 5 2" xfId="3095" xr:uid="{00000000-0005-0000-0000-00008D180000}"/>
    <cellStyle name="Normal 2 2 47 2 3 5 2 2" xfId="24630" xr:uid="{00000000-0005-0000-0000-00008E180000}"/>
    <cellStyle name="Normal 2 2 47 2 3 5 2 2 2" xfId="28932" xr:uid="{00000000-0005-0000-0000-00008F180000}"/>
    <cellStyle name="Normal 2 2 47 2 3 5 2 3" xfId="23509" xr:uid="{00000000-0005-0000-0000-000090180000}"/>
    <cellStyle name="Normal 2 2 47 2 3 5 2 4" xfId="26081" xr:uid="{00000000-0005-0000-0000-000091180000}"/>
    <cellStyle name="Normal 2 2 47 2 3 5 2 5" xfId="27821" xr:uid="{00000000-0005-0000-0000-000092180000}"/>
    <cellStyle name="Normal 2 2 47 2 3 5 3" xfId="24009" xr:uid="{00000000-0005-0000-0000-000093180000}"/>
    <cellStyle name="Normal 2 2 47 2 3 5 3 2" xfId="29478" xr:uid="{00000000-0005-0000-0000-000094180000}"/>
    <cellStyle name="Normal 2 2 47 2 3 5 4" xfId="25090" xr:uid="{00000000-0005-0000-0000-000095180000}"/>
    <cellStyle name="Normal 2 2 47 2 3 5 5" xfId="26627" xr:uid="{00000000-0005-0000-0000-000096180000}"/>
    <cellStyle name="Normal 2 2 47 2 3 5 6" xfId="27277" xr:uid="{00000000-0005-0000-0000-000097180000}"/>
    <cellStyle name="Normal 2 2 47 2 3 6" xfId="3421" xr:uid="{00000000-0005-0000-0000-000098180000}"/>
    <cellStyle name="Normal 2 2 47 2 3 6 2" xfId="24429" xr:uid="{00000000-0005-0000-0000-000099180000}"/>
    <cellStyle name="Normal 2 2 47 2 3 6 2 2" xfId="29122" xr:uid="{00000000-0005-0000-0000-00009A180000}"/>
    <cellStyle name="Normal 2 2 47 2 3 6 3" xfId="23150" xr:uid="{00000000-0005-0000-0000-00009B180000}"/>
    <cellStyle name="Normal 2 2 47 2 3 6 4" xfId="26271" xr:uid="{00000000-0005-0000-0000-00009C180000}"/>
    <cellStyle name="Normal 2 2 47 2 3 6 5" xfId="27631" xr:uid="{00000000-0005-0000-0000-00009D180000}"/>
    <cellStyle name="Normal 2 2 47 2 3 7" xfId="23295" xr:uid="{00000000-0005-0000-0000-00009E180000}"/>
    <cellStyle name="Normal 2 2 47 2 3 7 2" xfId="29673" xr:uid="{00000000-0005-0000-0000-00009F180000}"/>
    <cellStyle name="Normal 2 2 47 2 3 8" xfId="23589" xr:uid="{00000000-0005-0000-0000-0000A0180000}"/>
    <cellStyle name="Normal 2 2 47 2 3 9" xfId="26821" xr:uid="{00000000-0005-0000-0000-0000A1180000}"/>
    <cellStyle name="Normal 2 2 47 2 30" xfId="7520" xr:uid="{00000000-0005-0000-0000-0000A2180000}"/>
    <cellStyle name="Normal 2 2 47 2 31" xfId="7509" xr:uid="{00000000-0005-0000-0000-0000A3180000}"/>
    <cellStyle name="Normal 2 2 47 2 32" xfId="5252" xr:uid="{00000000-0005-0000-0000-0000A4180000}"/>
    <cellStyle name="Normal 2 2 47 2 32 10" xfId="26691" xr:uid="{00000000-0005-0000-0000-0000A5180000}"/>
    <cellStyle name="Normal 2 2 47 2 32 11" xfId="27213" xr:uid="{00000000-0005-0000-0000-0000A6180000}"/>
    <cellStyle name="Normal 2 2 47 2 32 2" xfId="3254" xr:uid="{00000000-0005-0000-0000-0000A7180000}"/>
    <cellStyle name="Normal 2 2 47 2 32 2 2" xfId="24558" xr:uid="{00000000-0005-0000-0000-0000A8180000}"/>
    <cellStyle name="Normal 2 2 47 2 32 2 2 2" xfId="28995" xr:uid="{00000000-0005-0000-0000-0000A9180000}"/>
    <cellStyle name="Normal 2 2 47 2 32 2 3" xfId="23375" xr:uid="{00000000-0005-0000-0000-0000AA180000}"/>
    <cellStyle name="Normal 2 2 47 2 32 2 4" xfId="26144" xr:uid="{00000000-0005-0000-0000-0000AB180000}"/>
    <cellStyle name="Normal 2 2 47 2 32 2 5" xfId="27758" xr:uid="{00000000-0005-0000-0000-0000AC180000}"/>
    <cellStyle name="Normal 2 2 47 2 32 3" xfId="21317" xr:uid="{00000000-0005-0000-0000-0000AD180000}"/>
    <cellStyle name="Normal 2 2 47 2 32 3 2" xfId="21337" xr:uid="{00000000-0005-0000-0000-0000AE180000}"/>
    <cellStyle name="Normal 2 2 47 2 32 3 2 2" xfId="25417" xr:uid="{00000000-0005-0000-0000-0000AF180000}"/>
    <cellStyle name="Normal 2 2 47 2 32 3 2 2 2" xfId="29807" xr:uid="{00000000-0005-0000-0000-0000B0180000}"/>
    <cellStyle name="Normal 2 2 47 2 32 3 2 3" xfId="25619" xr:uid="{00000000-0005-0000-0000-0000B1180000}"/>
    <cellStyle name="Normal 2 2 47 2 32 3 2 4" xfId="26955" xr:uid="{00000000-0005-0000-0000-0000B2180000}"/>
    <cellStyle name="Normal 2 2 47 2 32 3 2 5" xfId="28305" xr:uid="{00000000-0005-0000-0000-0000B3180000}"/>
    <cellStyle name="Normal 2 2 47 2 32 3 3" xfId="21269" xr:uid="{00000000-0005-0000-0000-0000B4180000}"/>
    <cellStyle name="Normal 2 2 47 2 32 3 3 2" xfId="25372" xr:uid="{00000000-0005-0000-0000-0000B5180000}"/>
    <cellStyle name="Normal 2 2 47 2 32 3 3 2 2" xfId="29781" xr:uid="{00000000-0005-0000-0000-0000B6180000}"/>
    <cellStyle name="Normal 2 2 47 2 32 3 3 3" xfId="25593" xr:uid="{00000000-0005-0000-0000-0000B7180000}"/>
    <cellStyle name="Normal 2 2 47 2 32 3 3 4" xfId="26929" xr:uid="{00000000-0005-0000-0000-0000B8180000}"/>
    <cellStyle name="Normal 2 2 47 2 32 3 3 5" xfId="28279" xr:uid="{00000000-0005-0000-0000-0000B9180000}"/>
    <cellStyle name="Normal 2 2 47 2 32 3 4" xfId="21402" xr:uid="{00000000-0005-0000-0000-0000BA180000}"/>
    <cellStyle name="Normal 2 2 47 2 32 3 4 2" xfId="25459" xr:uid="{00000000-0005-0000-0000-0000BB180000}"/>
    <cellStyle name="Normal 2 2 47 2 32 3 4 2 2" xfId="29834" xr:uid="{00000000-0005-0000-0000-0000BC180000}"/>
    <cellStyle name="Normal 2 2 47 2 32 3 4 3" xfId="25646" xr:uid="{00000000-0005-0000-0000-0000BD180000}"/>
    <cellStyle name="Normal 2 2 47 2 32 3 4 4" xfId="26982" xr:uid="{00000000-0005-0000-0000-0000BE180000}"/>
    <cellStyle name="Normal 2 2 47 2 32 3 4 5" xfId="28332" xr:uid="{00000000-0005-0000-0000-0000BF180000}"/>
    <cellStyle name="Normal 2 2 47 2 32 4" xfId="21311" xr:uid="{00000000-0005-0000-0000-0000C0180000}"/>
    <cellStyle name="Normal 2 2 47 2 32 4 2" xfId="25399" xr:uid="{00000000-0005-0000-0000-0000C1180000}"/>
    <cellStyle name="Normal 2 2 47 2 32 4 2 2" xfId="29797" xr:uid="{00000000-0005-0000-0000-0000C2180000}"/>
    <cellStyle name="Normal 2 2 47 2 32 4 3" xfId="25609" xr:uid="{00000000-0005-0000-0000-0000C3180000}"/>
    <cellStyle name="Normal 2 2 47 2 32 4 4" xfId="26945" xr:uid="{00000000-0005-0000-0000-0000C4180000}"/>
    <cellStyle name="Normal 2 2 47 2 32 4 5" xfId="28295" xr:uid="{00000000-0005-0000-0000-0000C5180000}"/>
    <cellStyle name="Normal 2 2 47 2 32 5" xfId="21315" xr:uid="{00000000-0005-0000-0000-0000C6180000}"/>
    <cellStyle name="Normal 2 2 47 2 32 5 2" xfId="25403" xr:uid="{00000000-0005-0000-0000-0000C7180000}"/>
    <cellStyle name="Normal 2 2 47 2 32 5 2 2" xfId="29800" xr:uid="{00000000-0005-0000-0000-0000C8180000}"/>
    <cellStyle name="Normal 2 2 47 2 32 5 3" xfId="25612" xr:uid="{00000000-0005-0000-0000-0000C9180000}"/>
    <cellStyle name="Normal 2 2 47 2 32 5 4" xfId="26948" xr:uid="{00000000-0005-0000-0000-0000CA180000}"/>
    <cellStyle name="Normal 2 2 47 2 32 5 5" xfId="28298" xr:uid="{00000000-0005-0000-0000-0000CB180000}"/>
    <cellStyle name="Normal 2 2 47 2 32 6" xfId="21268" xr:uid="{00000000-0005-0000-0000-0000CC180000}"/>
    <cellStyle name="Normal 2 2 47 2 32 7" xfId="21385" xr:uid="{00000000-0005-0000-0000-0000CD180000}"/>
    <cellStyle name="Normal 2 2 47 2 32 8" xfId="23887" xr:uid="{00000000-0005-0000-0000-0000CE180000}"/>
    <cellStyle name="Normal 2 2 47 2 32 8 2" xfId="29542" xr:uid="{00000000-0005-0000-0000-0000CF180000}"/>
    <cellStyle name="Normal 2 2 47 2 32 9" xfId="25037" xr:uid="{00000000-0005-0000-0000-0000D0180000}"/>
    <cellStyle name="Normal 2 2 47 2 33" xfId="5293" xr:uid="{00000000-0005-0000-0000-0000D1180000}"/>
    <cellStyle name="Normal 2 2 47 2 33 2" xfId="3257" xr:uid="{00000000-0005-0000-0000-0000D2180000}"/>
    <cellStyle name="Normal 2 2 47 2 33 2 2" xfId="24555" xr:uid="{00000000-0005-0000-0000-0000D3180000}"/>
    <cellStyle name="Normal 2 2 47 2 33 2 2 2" xfId="28998" xr:uid="{00000000-0005-0000-0000-0000D4180000}"/>
    <cellStyle name="Normal 2 2 47 2 33 2 3" xfId="23824" xr:uid="{00000000-0005-0000-0000-0000D5180000}"/>
    <cellStyle name="Normal 2 2 47 2 33 2 4" xfId="26147" xr:uid="{00000000-0005-0000-0000-0000D6180000}"/>
    <cellStyle name="Normal 2 2 47 2 33 2 5" xfId="27755" xr:uid="{00000000-0005-0000-0000-0000D7180000}"/>
    <cellStyle name="Normal 2 2 47 2 33 3" xfId="23882" xr:uid="{00000000-0005-0000-0000-0000D8180000}"/>
    <cellStyle name="Normal 2 2 47 2 33 3 2" xfId="29545" xr:uid="{00000000-0005-0000-0000-0000D9180000}"/>
    <cellStyle name="Normal 2 2 47 2 33 4" xfId="23725" xr:uid="{00000000-0005-0000-0000-0000DA180000}"/>
    <cellStyle name="Normal 2 2 47 2 33 5" xfId="26694" xr:uid="{00000000-0005-0000-0000-0000DB180000}"/>
    <cellStyle name="Normal 2 2 47 2 33 6" xfId="27210" xr:uid="{00000000-0005-0000-0000-0000DC180000}"/>
    <cellStyle name="Normal 2 2 47 2 34" xfId="21262" xr:uid="{00000000-0005-0000-0000-0000DD180000}"/>
    <cellStyle name="Normal 2 2 47 2 34 2" xfId="21296" xr:uid="{00000000-0005-0000-0000-0000DE180000}"/>
    <cellStyle name="Normal 2 2 47 2 34 3" xfId="21254" xr:uid="{00000000-0005-0000-0000-0000DF180000}"/>
    <cellStyle name="Normal 2 2 47 2 34 4" xfId="21381" xr:uid="{00000000-0005-0000-0000-0000E0180000}"/>
    <cellStyle name="Normal 2 2 47 2 34 5" xfId="25368" xr:uid="{00000000-0005-0000-0000-0000E1180000}"/>
    <cellStyle name="Normal 2 2 47 2 34 5 2" xfId="29777" xr:uid="{00000000-0005-0000-0000-0000E2180000}"/>
    <cellStyle name="Normal 2 2 47 2 34 6" xfId="25589" xr:uid="{00000000-0005-0000-0000-0000E3180000}"/>
    <cellStyle name="Normal 2 2 47 2 34 7" xfId="26925" xr:uid="{00000000-0005-0000-0000-0000E4180000}"/>
    <cellStyle name="Normal 2 2 47 2 34 8" xfId="28275" xr:uid="{00000000-0005-0000-0000-0000E5180000}"/>
    <cellStyle name="Normal 2 2 47 2 35" xfId="21308" xr:uid="{00000000-0005-0000-0000-0000E6180000}"/>
    <cellStyle name="Normal 2 2 47 2 36" xfId="21365" xr:uid="{00000000-0005-0000-0000-0000E7180000}"/>
    <cellStyle name="Normal 2 2 47 2 37" xfId="21353" xr:uid="{00000000-0005-0000-0000-0000E8180000}"/>
    <cellStyle name="Normal 2 2 47 2 37 2" xfId="25428" xr:uid="{00000000-0005-0000-0000-0000E9180000}"/>
    <cellStyle name="Normal 2 2 47 2 37 2 2" xfId="29814" xr:uid="{00000000-0005-0000-0000-0000EA180000}"/>
    <cellStyle name="Normal 2 2 47 2 37 3" xfId="25626" xr:uid="{00000000-0005-0000-0000-0000EB180000}"/>
    <cellStyle name="Normal 2 2 47 2 37 4" xfId="26962" xr:uid="{00000000-0005-0000-0000-0000EC180000}"/>
    <cellStyle name="Normal 2 2 47 2 37 5" xfId="28312" xr:uid="{00000000-0005-0000-0000-0000ED180000}"/>
    <cellStyle name="Normal 2 2 47 2 38" xfId="21373" xr:uid="{00000000-0005-0000-0000-0000EE180000}"/>
    <cellStyle name="Normal 2 2 47 2 38 2" xfId="25439" xr:uid="{00000000-0005-0000-0000-0000EF180000}"/>
    <cellStyle name="Normal 2 2 47 2 38 2 2" xfId="29821" xr:uid="{00000000-0005-0000-0000-0000F0180000}"/>
    <cellStyle name="Normal 2 2 47 2 38 3" xfId="25633" xr:uid="{00000000-0005-0000-0000-0000F1180000}"/>
    <cellStyle name="Normal 2 2 47 2 38 4" xfId="26969" xr:uid="{00000000-0005-0000-0000-0000F2180000}"/>
    <cellStyle name="Normal 2 2 47 2 38 5" xfId="28319" xr:uid="{00000000-0005-0000-0000-0000F3180000}"/>
    <cellStyle name="Normal 2 2 47 2 4" xfId="5140" xr:uid="{00000000-0005-0000-0000-0000F4180000}"/>
    <cellStyle name="Normal 2 2 47 2 4 10" xfId="23897" xr:uid="{00000000-0005-0000-0000-0000F5180000}"/>
    <cellStyle name="Normal 2 2 47 2 4 10 2" xfId="29540" xr:uid="{00000000-0005-0000-0000-0000F6180000}"/>
    <cellStyle name="Normal 2 2 47 2 4 11" xfId="24329" xr:uid="{00000000-0005-0000-0000-0000F7180000}"/>
    <cellStyle name="Normal 2 2 47 2 4 12" xfId="26689" xr:uid="{00000000-0005-0000-0000-0000F8180000}"/>
    <cellStyle name="Normal 2 2 47 2 4 13" xfId="27215" xr:uid="{00000000-0005-0000-0000-0000F9180000}"/>
    <cellStyle name="Normal 2 2 47 2 4 2" xfId="5355" xr:uid="{00000000-0005-0000-0000-0000FA180000}"/>
    <cellStyle name="Normal 2 2 47 2 4 2 2" xfId="21327" xr:uid="{00000000-0005-0000-0000-0000FB180000}"/>
    <cellStyle name="Normal 2 2 47 2 4 2 2 2" xfId="21331" xr:uid="{00000000-0005-0000-0000-0000FC180000}"/>
    <cellStyle name="Normal 2 2 47 2 4 2 2 3" xfId="21328" xr:uid="{00000000-0005-0000-0000-0000FD180000}"/>
    <cellStyle name="Normal 2 2 47 2 4 2 2 4" xfId="21397" xr:uid="{00000000-0005-0000-0000-0000FE180000}"/>
    <cellStyle name="Normal 2 2 47 2 4 2 2 5" xfId="25412" xr:uid="{00000000-0005-0000-0000-0000FF180000}"/>
    <cellStyle name="Normal 2 2 47 2 4 2 2 5 2" xfId="29804" xr:uid="{00000000-0005-0000-0000-000000190000}"/>
    <cellStyle name="Normal 2 2 47 2 4 2 2 6" xfId="25616" xr:uid="{00000000-0005-0000-0000-000001190000}"/>
    <cellStyle name="Normal 2 2 47 2 4 2 2 7" xfId="26952" xr:uid="{00000000-0005-0000-0000-000002190000}"/>
    <cellStyle name="Normal 2 2 47 2 4 2 2 8" xfId="28302" xr:uid="{00000000-0005-0000-0000-000003190000}"/>
    <cellStyle name="Normal 2 2 47 2 4 2 3" xfId="21309" xr:uid="{00000000-0005-0000-0000-000004190000}"/>
    <cellStyle name="Normal 2 2 47 2 4 2 4" xfId="21304" xr:uid="{00000000-0005-0000-0000-000005190000}"/>
    <cellStyle name="Normal 2 2 47 2 4 2 5" xfId="21360" xr:uid="{00000000-0005-0000-0000-000006190000}"/>
    <cellStyle name="Normal 2 2 47 2 4 2 6" xfId="21281" xr:uid="{00000000-0005-0000-0000-000007190000}"/>
    <cellStyle name="Normal 2 2 47 2 4 2 6 2" xfId="25377" xr:uid="{00000000-0005-0000-0000-000008190000}"/>
    <cellStyle name="Normal 2 2 47 2 4 2 6 2 2" xfId="29785" xr:uid="{00000000-0005-0000-0000-000009190000}"/>
    <cellStyle name="Normal 2 2 47 2 4 2 6 3" xfId="25597" xr:uid="{00000000-0005-0000-0000-00000A190000}"/>
    <cellStyle name="Normal 2 2 47 2 4 2 6 4" xfId="26933" xr:uid="{00000000-0005-0000-0000-00000B190000}"/>
    <cellStyle name="Normal 2 2 47 2 4 2 6 5" xfId="28283" xr:uid="{00000000-0005-0000-0000-00000C190000}"/>
    <cellStyle name="Normal 2 2 47 2 4 2 7" xfId="180" xr:uid="{00000000-0005-0000-0000-00000D190000}"/>
    <cellStyle name="Normal 2 2 47 2 4 2 8" xfId="21394" xr:uid="{00000000-0005-0000-0000-00000E190000}"/>
    <cellStyle name="Normal 2 2 47 2 4 2 8 2" xfId="25454" xr:uid="{00000000-0005-0000-0000-00000F190000}"/>
    <cellStyle name="Normal 2 2 47 2 4 2 8 2 2" xfId="29831" xr:uid="{00000000-0005-0000-0000-000010190000}"/>
    <cellStyle name="Normal 2 2 47 2 4 2 8 3" xfId="25643" xr:uid="{00000000-0005-0000-0000-000011190000}"/>
    <cellStyle name="Normal 2 2 47 2 4 2 8 4" xfId="26979" xr:uid="{00000000-0005-0000-0000-000012190000}"/>
    <cellStyle name="Normal 2 2 47 2 4 2 8 5" xfId="28329" xr:uid="{00000000-0005-0000-0000-000013190000}"/>
    <cellStyle name="Normal 2 2 47 2 4 3" xfId="5218" xr:uid="{00000000-0005-0000-0000-000014190000}"/>
    <cellStyle name="Normal 2 2 47 2 4 4" xfId="7614" xr:uid="{00000000-0005-0000-0000-000015190000}"/>
    <cellStyle name="Normal 2 2 47 2 4 5" xfId="3252" xr:uid="{00000000-0005-0000-0000-000016190000}"/>
    <cellStyle name="Normal 2 2 47 2 4 5 2" xfId="24560" xr:uid="{00000000-0005-0000-0000-000017190000}"/>
    <cellStyle name="Normal 2 2 47 2 4 5 2 2" xfId="28993" xr:uid="{00000000-0005-0000-0000-000018190000}"/>
    <cellStyle name="Normal 2 2 47 2 4 5 3" xfId="23369" xr:uid="{00000000-0005-0000-0000-000019190000}"/>
    <cellStyle name="Normal 2 2 47 2 4 5 4" xfId="26142" xr:uid="{00000000-0005-0000-0000-00001A190000}"/>
    <cellStyle name="Normal 2 2 47 2 4 5 5" xfId="27760" xr:uid="{00000000-0005-0000-0000-00001B190000}"/>
    <cellStyle name="Normal 2 2 47 2 4 6" xfId="21276" xr:uid="{00000000-0005-0000-0000-00001C190000}"/>
    <cellStyle name="Normal 2 2 47 2 4 6 2" xfId="21306" xr:uid="{00000000-0005-0000-0000-00001D190000}"/>
    <cellStyle name="Normal 2 2 47 2 4 6 2 2" xfId="25398" xr:uid="{00000000-0005-0000-0000-00001E190000}"/>
    <cellStyle name="Normal 2 2 47 2 4 6 2 2 2" xfId="29796" xr:uid="{00000000-0005-0000-0000-00001F190000}"/>
    <cellStyle name="Normal 2 2 47 2 4 6 2 3" xfId="25608" xr:uid="{00000000-0005-0000-0000-000020190000}"/>
    <cellStyle name="Normal 2 2 47 2 4 6 2 4" xfId="26944" xr:uid="{00000000-0005-0000-0000-000021190000}"/>
    <cellStyle name="Normal 2 2 47 2 4 6 2 5" xfId="28294" xr:uid="{00000000-0005-0000-0000-000022190000}"/>
    <cellStyle name="Normal 2 2 47 2 4 6 3" xfId="21347" xr:uid="{00000000-0005-0000-0000-000023190000}"/>
    <cellStyle name="Normal 2 2 47 2 4 6 3 2" xfId="25422" xr:uid="{00000000-0005-0000-0000-000024190000}"/>
    <cellStyle name="Normal 2 2 47 2 4 6 3 2 2" xfId="29810" xr:uid="{00000000-0005-0000-0000-000025190000}"/>
    <cellStyle name="Normal 2 2 47 2 4 6 3 3" xfId="25622" xr:uid="{00000000-0005-0000-0000-000026190000}"/>
    <cellStyle name="Normal 2 2 47 2 4 6 3 4" xfId="26958" xr:uid="{00000000-0005-0000-0000-000027190000}"/>
    <cellStyle name="Normal 2 2 47 2 4 6 3 5" xfId="28308" xr:uid="{00000000-0005-0000-0000-000028190000}"/>
    <cellStyle name="Normal 2 2 47 2 4 6 4" xfId="21384" xr:uid="{00000000-0005-0000-0000-000029190000}"/>
    <cellStyle name="Normal 2 2 47 2 4 6 4 2" xfId="25447" xr:uid="{00000000-0005-0000-0000-00002A190000}"/>
    <cellStyle name="Normal 2 2 47 2 4 6 4 2 2" xfId="29827" xr:uid="{00000000-0005-0000-0000-00002B190000}"/>
    <cellStyle name="Normal 2 2 47 2 4 6 4 3" xfId="25639" xr:uid="{00000000-0005-0000-0000-00002C190000}"/>
    <cellStyle name="Normal 2 2 47 2 4 6 4 4" xfId="26975" xr:uid="{00000000-0005-0000-0000-00002D190000}"/>
    <cellStyle name="Normal 2 2 47 2 4 6 4 5" xfId="28325" xr:uid="{00000000-0005-0000-0000-00002E190000}"/>
    <cellStyle name="Normal 2 2 47 2 4 7" xfId="21292" xr:uid="{00000000-0005-0000-0000-00002F190000}"/>
    <cellStyle name="Normal 2 2 47 2 4 7 2" xfId="25387" xr:uid="{00000000-0005-0000-0000-000030190000}"/>
    <cellStyle name="Normal 2 2 47 2 4 7 2 2" xfId="29791" xr:uid="{00000000-0005-0000-0000-000031190000}"/>
    <cellStyle name="Normal 2 2 47 2 4 7 3" xfId="25603" xr:uid="{00000000-0005-0000-0000-000032190000}"/>
    <cellStyle name="Normal 2 2 47 2 4 7 4" xfId="26939" xr:uid="{00000000-0005-0000-0000-000033190000}"/>
    <cellStyle name="Normal 2 2 47 2 4 7 5" xfId="28289" xr:uid="{00000000-0005-0000-0000-000034190000}"/>
    <cellStyle name="Normal 2 2 47 2 4 8" xfId="21277" xr:uid="{00000000-0005-0000-0000-000035190000}"/>
    <cellStyle name="Normal 2 2 47 2 4 9" xfId="21374" xr:uid="{00000000-0005-0000-0000-000036190000}"/>
    <cellStyle name="Normal 2 2 47 2 5" xfId="5346" xr:uid="{00000000-0005-0000-0000-000037190000}"/>
    <cellStyle name="Normal 2 2 47 2 6" xfId="6659" xr:uid="{00000000-0005-0000-0000-000038190000}"/>
    <cellStyle name="Normal 2 2 47 2 7" xfId="5578" xr:uid="{00000000-0005-0000-0000-000039190000}"/>
    <cellStyle name="Normal 2 2 47 2 8" xfId="6130" xr:uid="{00000000-0005-0000-0000-00003A190000}"/>
    <cellStyle name="Normal 2 2 47 2 9" xfId="6174" xr:uid="{00000000-0005-0000-0000-00003B190000}"/>
    <cellStyle name="Normal 2 2 47 20" xfId="6486" xr:uid="{00000000-0005-0000-0000-00003C190000}"/>
    <cellStyle name="Normal 2 2 47 20 2" xfId="3295" xr:uid="{00000000-0005-0000-0000-00003D190000}"/>
    <cellStyle name="Normal 2 2 47 20 2 2" xfId="24517" xr:uid="{00000000-0005-0000-0000-00003E190000}"/>
    <cellStyle name="Normal 2 2 47 20 2 2 2" xfId="29036" xr:uid="{00000000-0005-0000-0000-00003F190000}"/>
    <cellStyle name="Normal 2 2 47 20 2 3" xfId="23602" xr:uid="{00000000-0005-0000-0000-000040190000}"/>
    <cellStyle name="Normal 2 2 47 20 2 4" xfId="26185" xr:uid="{00000000-0005-0000-0000-000041190000}"/>
    <cellStyle name="Normal 2 2 47 20 2 5" xfId="27717" xr:uid="{00000000-0005-0000-0000-000042190000}"/>
    <cellStyle name="Normal 2 2 47 20 3" xfId="23783" xr:uid="{00000000-0005-0000-0000-000043190000}"/>
    <cellStyle name="Normal 2 2 47 20 3 2" xfId="29584" xr:uid="{00000000-0005-0000-0000-000044190000}"/>
    <cellStyle name="Normal 2 2 47 20 4" xfId="23039" xr:uid="{00000000-0005-0000-0000-000045190000}"/>
    <cellStyle name="Normal 2 2 47 20 5" xfId="26732" xr:uid="{00000000-0005-0000-0000-000046190000}"/>
    <cellStyle name="Normal 2 2 47 20 6" xfId="27172" xr:uid="{00000000-0005-0000-0000-000047190000}"/>
    <cellStyle name="Normal 2 2 47 21" xfId="5571" xr:uid="{00000000-0005-0000-0000-000048190000}"/>
    <cellStyle name="Normal 2 2 47 21 2" xfId="3269" xr:uid="{00000000-0005-0000-0000-000049190000}"/>
    <cellStyle name="Normal 2 2 47 21 2 2" xfId="24543" xr:uid="{00000000-0005-0000-0000-00004A190000}"/>
    <cellStyle name="Normal 2 2 47 21 2 2 2" xfId="29010" xr:uid="{00000000-0005-0000-0000-00004B190000}"/>
    <cellStyle name="Normal 2 2 47 21 2 3" xfId="23843" xr:uid="{00000000-0005-0000-0000-00004C190000}"/>
    <cellStyle name="Normal 2 2 47 21 2 4" xfId="26159" xr:uid="{00000000-0005-0000-0000-00004D190000}"/>
    <cellStyle name="Normal 2 2 47 21 2 5" xfId="27743" xr:uid="{00000000-0005-0000-0000-00004E190000}"/>
    <cellStyle name="Normal 2 2 47 21 3" xfId="23853" xr:uid="{00000000-0005-0000-0000-00004F190000}"/>
    <cellStyle name="Normal 2 2 47 21 3 2" xfId="29557" xr:uid="{00000000-0005-0000-0000-000050190000}"/>
    <cellStyle name="Normal 2 2 47 21 4" xfId="25028" xr:uid="{00000000-0005-0000-0000-000051190000}"/>
    <cellStyle name="Normal 2 2 47 21 5" xfId="26706" xr:uid="{00000000-0005-0000-0000-000052190000}"/>
    <cellStyle name="Normal 2 2 47 21 6" xfId="27198" xr:uid="{00000000-0005-0000-0000-000053190000}"/>
    <cellStyle name="Normal 2 2 47 22" xfId="7144" xr:uid="{00000000-0005-0000-0000-000054190000}"/>
    <cellStyle name="Normal 2 2 47 22 2" xfId="3319" xr:uid="{00000000-0005-0000-0000-000055190000}"/>
    <cellStyle name="Normal 2 2 47 22 2 2" xfId="24493" xr:uid="{00000000-0005-0000-0000-000056190000}"/>
    <cellStyle name="Normal 2 2 47 22 2 2 2" xfId="29060" xr:uid="{00000000-0005-0000-0000-000057190000}"/>
    <cellStyle name="Normal 2 2 47 22 2 3" xfId="23507" xr:uid="{00000000-0005-0000-0000-000058190000}"/>
    <cellStyle name="Normal 2 2 47 22 2 4" xfId="26209" xr:uid="{00000000-0005-0000-0000-000059190000}"/>
    <cellStyle name="Normal 2 2 47 22 2 5" xfId="27693" xr:uid="{00000000-0005-0000-0000-00005A190000}"/>
    <cellStyle name="Normal 2 2 47 22 3" xfId="23727" xr:uid="{00000000-0005-0000-0000-00005B190000}"/>
    <cellStyle name="Normal 2 2 47 22 3 2" xfId="29608" xr:uid="{00000000-0005-0000-0000-00005C190000}"/>
    <cellStyle name="Normal 2 2 47 22 4" xfId="23652" xr:uid="{00000000-0005-0000-0000-00005D190000}"/>
    <cellStyle name="Normal 2 2 47 22 5" xfId="26756" xr:uid="{00000000-0005-0000-0000-00005E190000}"/>
    <cellStyle name="Normal 2 2 47 22 6" xfId="27148" xr:uid="{00000000-0005-0000-0000-00005F190000}"/>
    <cellStyle name="Normal 2 2 47 23" xfId="6610" xr:uid="{00000000-0005-0000-0000-000060190000}"/>
    <cellStyle name="Normal 2 2 47 23 2" xfId="3301" xr:uid="{00000000-0005-0000-0000-000061190000}"/>
    <cellStyle name="Normal 2 2 47 23 2 2" xfId="24511" xr:uid="{00000000-0005-0000-0000-000062190000}"/>
    <cellStyle name="Normal 2 2 47 23 2 2 2" xfId="29042" xr:uid="{00000000-0005-0000-0000-000063190000}"/>
    <cellStyle name="Normal 2 2 47 23 2 3" xfId="23624" xr:uid="{00000000-0005-0000-0000-000064190000}"/>
    <cellStyle name="Normal 2 2 47 23 2 4" xfId="26191" xr:uid="{00000000-0005-0000-0000-000065190000}"/>
    <cellStyle name="Normal 2 2 47 23 2 5" xfId="27711" xr:uid="{00000000-0005-0000-0000-000066190000}"/>
    <cellStyle name="Normal 2 2 47 23 3" xfId="23771" xr:uid="{00000000-0005-0000-0000-000067190000}"/>
    <cellStyle name="Normal 2 2 47 23 3 2" xfId="29590" xr:uid="{00000000-0005-0000-0000-000068190000}"/>
    <cellStyle name="Normal 2 2 47 23 4" xfId="23474" xr:uid="{00000000-0005-0000-0000-000069190000}"/>
    <cellStyle name="Normal 2 2 47 23 5" xfId="26738" xr:uid="{00000000-0005-0000-0000-00006A190000}"/>
    <cellStyle name="Normal 2 2 47 23 6" xfId="27166" xr:uid="{00000000-0005-0000-0000-00006B190000}"/>
    <cellStyle name="Normal 2 2 47 24" xfId="6304" xr:uid="{00000000-0005-0000-0000-00006C190000}"/>
    <cellStyle name="Normal 2 2 47 24 2" xfId="3286" xr:uid="{00000000-0005-0000-0000-00006D190000}"/>
    <cellStyle name="Normal 2 2 47 24 2 2" xfId="24526" xr:uid="{00000000-0005-0000-0000-00006E190000}"/>
    <cellStyle name="Normal 2 2 47 24 2 2 2" xfId="29027" xr:uid="{00000000-0005-0000-0000-00006F190000}"/>
    <cellStyle name="Normal 2 2 47 24 2 3" xfId="23889" xr:uid="{00000000-0005-0000-0000-000070190000}"/>
    <cellStyle name="Normal 2 2 47 24 2 4" xfId="26176" xr:uid="{00000000-0005-0000-0000-000071190000}"/>
    <cellStyle name="Normal 2 2 47 24 2 5" xfId="27726" xr:uid="{00000000-0005-0000-0000-000072190000}"/>
    <cellStyle name="Normal 2 2 47 24 3" xfId="23799" xr:uid="{00000000-0005-0000-0000-000073190000}"/>
    <cellStyle name="Normal 2 2 47 24 3 2" xfId="29575" xr:uid="{00000000-0005-0000-0000-000074190000}"/>
    <cellStyle name="Normal 2 2 47 24 4" xfId="23190" xr:uid="{00000000-0005-0000-0000-000075190000}"/>
    <cellStyle name="Normal 2 2 47 24 5" xfId="26723" xr:uid="{00000000-0005-0000-0000-000076190000}"/>
    <cellStyle name="Normal 2 2 47 24 6" xfId="27181" xr:uid="{00000000-0005-0000-0000-000077190000}"/>
    <cellStyle name="Normal 2 2 47 25" xfId="6706" xr:uid="{00000000-0005-0000-0000-000078190000}"/>
    <cellStyle name="Normal 2 2 47 25 2" xfId="3304" xr:uid="{00000000-0005-0000-0000-000079190000}"/>
    <cellStyle name="Normal 2 2 47 25 2 2" xfId="24508" xr:uid="{00000000-0005-0000-0000-00007A190000}"/>
    <cellStyle name="Normal 2 2 47 25 2 2 2" xfId="29045" xr:uid="{00000000-0005-0000-0000-00007B190000}"/>
    <cellStyle name="Normal 2 2 47 25 2 3" xfId="23178" xr:uid="{00000000-0005-0000-0000-00007C190000}"/>
    <cellStyle name="Normal 2 2 47 25 2 4" xfId="26194" xr:uid="{00000000-0005-0000-0000-00007D190000}"/>
    <cellStyle name="Normal 2 2 47 25 2 5" xfId="27708" xr:uid="{00000000-0005-0000-0000-00007E190000}"/>
    <cellStyle name="Normal 2 2 47 25 3" xfId="23764" xr:uid="{00000000-0005-0000-0000-00007F190000}"/>
    <cellStyle name="Normal 2 2 47 25 3 2" xfId="29593" xr:uid="{00000000-0005-0000-0000-000080190000}"/>
    <cellStyle name="Normal 2 2 47 25 4" xfId="23163" xr:uid="{00000000-0005-0000-0000-000081190000}"/>
    <cellStyle name="Normal 2 2 47 25 5" xfId="26741" xr:uid="{00000000-0005-0000-0000-000082190000}"/>
    <cellStyle name="Normal 2 2 47 25 6" xfId="27163" xr:uid="{00000000-0005-0000-0000-000083190000}"/>
    <cellStyle name="Normal 2 2 47 26" xfId="6194" xr:uid="{00000000-0005-0000-0000-000084190000}"/>
    <cellStyle name="Normal 2 2 47 26 2" xfId="3283" xr:uid="{00000000-0005-0000-0000-000085190000}"/>
    <cellStyle name="Normal 2 2 47 26 2 2" xfId="24529" xr:uid="{00000000-0005-0000-0000-000086190000}"/>
    <cellStyle name="Normal 2 2 47 26 2 2 2" xfId="29024" xr:uid="{00000000-0005-0000-0000-000087190000}"/>
    <cellStyle name="Normal 2 2 47 26 2 3" xfId="23759" xr:uid="{00000000-0005-0000-0000-000088190000}"/>
    <cellStyle name="Normal 2 2 47 26 2 4" xfId="26173" xr:uid="{00000000-0005-0000-0000-000089190000}"/>
    <cellStyle name="Normal 2 2 47 26 2 5" xfId="27729" xr:uid="{00000000-0005-0000-0000-00008A190000}"/>
    <cellStyle name="Normal 2 2 47 26 3" xfId="23810" xr:uid="{00000000-0005-0000-0000-00008B190000}"/>
    <cellStyle name="Normal 2 2 47 26 3 2" xfId="29572" xr:uid="{00000000-0005-0000-0000-00008C190000}"/>
    <cellStyle name="Normal 2 2 47 26 4" xfId="23863" xr:uid="{00000000-0005-0000-0000-00008D190000}"/>
    <cellStyle name="Normal 2 2 47 26 5" xfId="26720" xr:uid="{00000000-0005-0000-0000-00008E190000}"/>
    <cellStyle name="Normal 2 2 47 26 6" xfId="27184" xr:uid="{00000000-0005-0000-0000-00008F190000}"/>
    <cellStyle name="Normal 2 2 47 27" xfId="7133" xr:uid="{00000000-0005-0000-0000-000090190000}"/>
    <cellStyle name="Normal 2 2 47 27 2" xfId="3317" xr:uid="{00000000-0005-0000-0000-000091190000}"/>
    <cellStyle name="Normal 2 2 47 27 2 2" xfId="24495" xr:uid="{00000000-0005-0000-0000-000092190000}"/>
    <cellStyle name="Normal 2 2 47 27 2 2 2" xfId="29058" xr:uid="{00000000-0005-0000-0000-000093190000}"/>
    <cellStyle name="Normal 2 2 47 27 2 3" xfId="23497" xr:uid="{00000000-0005-0000-0000-000094190000}"/>
    <cellStyle name="Normal 2 2 47 27 2 4" xfId="26207" xr:uid="{00000000-0005-0000-0000-000095190000}"/>
    <cellStyle name="Normal 2 2 47 27 2 5" xfId="27695" xr:uid="{00000000-0005-0000-0000-000096190000}"/>
    <cellStyle name="Normal 2 2 47 27 3" xfId="23730" xr:uid="{00000000-0005-0000-0000-000097190000}"/>
    <cellStyle name="Normal 2 2 47 27 3 2" xfId="29606" xr:uid="{00000000-0005-0000-0000-000098190000}"/>
    <cellStyle name="Normal 2 2 47 27 4" xfId="23670" xr:uid="{00000000-0005-0000-0000-000099190000}"/>
    <cellStyle name="Normal 2 2 47 27 5" xfId="26754" xr:uid="{00000000-0005-0000-0000-00009A190000}"/>
    <cellStyle name="Normal 2 2 47 27 6" xfId="27150" xr:uid="{00000000-0005-0000-0000-00009B190000}"/>
    <cellStyle name="Normal 2 2 47 28" xfId="6508" xr:uid="{00000000-0005-0000-0000-00009C190000}"/>
    <cellStyle name="Normal 2 2 47 28 2" xfId="3297" xr:uid="{00000000-0005-0000-0000-00009D190000}"/>
    <cellStyle name="Normal 2 2 47 28 2 2" xfId="24515" xr:uid="{00000000-0005-0000-0000-00009E190000}"/>
    <cellStyle name="Normal 2 2 47 28 2 2 2" xfId="29038" xr:uid="{00000000-0005-0000-0000-00009F190000}"/>
    <cellStyle name="Normal 2 2 47 28 2 3" xfId="23621" xr:uid="{00000000-0005-0000-0000-0000A0190000}"/>
    <cellStyle name="Normal 2 2 47 28 2 4" xfId="26187" xr:uid="{00000000-0005-0000-0000-0000A1190000}"/>
    <cellStyle name="Normal 2 2 47 28 2 5" xfId="27715" xr:uid="{00000000-0005-0000-0000-0000A2190000}"/>
    <cellStyle name="Normal 2 2 47 28 3" xfId="23781" xr:uid="{00000000-0005-0000-0000-0000A3190000}"/>
    <cellStyle name="Normal 2 2 47 28 3 2" xfId="29586" xr:uid="{00000000-0005-0000-0000-0000A4190000}"/>
    <cellStyle name="Normal 2 2 47 28 4" xfId="23207" xr:uid="{00000000-0005-0000-0000-0000A5190000}"/>
    <cellStyle name="Normal 2 2 47 28 5" xfId="26734" xr:uid="{00000000-0005-0000-0000-0000A6190000}"/>
    <cellStyle name="Normal 2 2 47 28 6" xfId="27170" xr:uid="{00000000-0005-0000-0000-0000A7190000}"/>
    <cellStyle name="Normal 2 2 47 29" xfId="6386" xr:uid="{00000000-0005-0000-0000-0000A8190000}"/>
    <cellStyle name="Normal 2 2 47 29 2" xfId="3290" xr:uid="{00000000-0005-0000-0000-0000A9190000}"/>
    <cellStyle name="Normal 2 2 47 29 2 2" xfId="24522" xr:uid="{00000000-0005-0000-0000-0000AA190000}"/>
    <cellStyle name="Normal 2 2 47 29 2 2 2" xfId="29031" xr:uid="{00000000-0005-0000-0000-0000AB190000}"/>
    <cellStyle name="Normal 2 2 47 29 2 3" xfId="23643" xr:uid="{00000000-0005-0000-0000-0000AC190000}"/>
    <cellStyle name="Normal 2 2 47 29 2 4" xfId="26180" xr:uid="{00000000-0005-0000-0000-0000AD190000}"/>
    <cellStyle name="Normal 2 2 47 29 2 5" xfId="27722" xr:uid="{00000000-0005-0000-0000-0000AE190000}"/>
    <cellStyle name="Normal 2 2 47 29 3" xfId="23791" xr:uid="{00000000-0005-0000-0000-0000AF190000}"/>
    <cellStyle name="Normal 2 2 47 29 3 2" xfId="29579" xr:uid="{00000000-0005-0000-0000-0000B0190000}"/>
    <cellStyle name="Normal 2 2 47 29 4" xfId="23945" xr:uid="{00000000-0005-0000-0000-0000B1190000}"/>
    <cellStyle name="Normal 2 2 47 29 5" xfId="26727" xr:uid="{00000000-0005-0000-0000-0000B2190000}"/>
    <cellStyle name="Normal 2 2 47 29 6" xfId="27177" xr:uid="{00000000-0005-0000-0000-0000B3190000}"/>
    <cellStyle name="Normal 2 2 47 3" xfId="12936" xr:uid="{00000000-0005-0000-0000-0000B4190000}"/>
    <cellStyle name="Normal 2 2 47 3 2" xfId="4192" xr:uid="{00000000-0005-0000-0000-0000B5190000}"/>
    <cellStyle name="Normal 2 2 47 3 2 2" xfId="2852" xr:uid="{00000000-0005-0000-0000-0000B6190000}"/>
    <cellStyle name="Normal 2 2 47 3 2 2 2" xfId="24873" xr:uid="{00000000-0005-0000-0000-0000B7190000}"/>
    <cellStyle name="Normal 2 2 47 3 2 2 2 2" xfId="28689" xr:uid="{00000000-0005-0000-0000-0000B8190000}"/>
    <cellStyle name="Normal 2 2 47 3 2 2 3" xfId="23172" xr:uid="{00000000-0005-0000-0000-0000B9190000}"/>
    <cellStyle name="Normal 2 2 47 3 2 2 4" xfId="25838" xr:uid="{00000000-0005-0000-0000-0000BA190000}"/>
    <cellStyle name="Normal 2 2 47 3 2 2 5" xfId="28064" xr:uid="{00000000-0005-0000-0000-0000BB190000}"/>
    <cellStyle name="Normal 2 2 47 3 2 3" xfId="24262" xr:uid="{00000000-0005-0000-0000-0000BC190000}"/>
    <cellStyle name="Normal 2 2 47 3 2 3 2" xfId="29234" xr:uid="{00000000-0005-0000-0000-0000BD190000}"/>
    <cellStyle name="Normal 2 2 47 3 2 4" xfId="23959" xr:uid="{00000000-0005-0000-0000-0000BE190000}"/>
    <cellStyle name="Normal 2 2 47 3 2 5" xfId="26383" xr:uid="{00000000-0005-0000-0000-0000BF190000}"/>
    <cellStyle name="Normal 2 2 47 3 2 6" xfId="27520" xr:uid="{00000000-0005-0000-0000-0000C0190000}"/>
    <cellStyle name="Normal 2 2 47 3 3" xfId="4323" xr:uid="{00000000-0005-0000-0000-0000C1190000}"/>
    <cellStyle name="Normal 2 2 47 3 3 2" xfId="2943" xr:uid="{00000000-0005-0000-0000-0000C2190000}"/>
    <cellStyle name="Normal 2 2 47 3 3 2 2" xfId="24782" xr:uid="{00000000-0005-0000-0000-0000C3190000}"/>
    <cellStyle name="Normal 2 2 47 3 3 2 2 2" xfId="28780" xr:uid="{00000000-0005-0000-0000-0000C4190000}"/>
    <cellStyle name="Normal 2 2 47 3 3 2 3" xfId="23912" xr:uid="{00000000-0005-0000-0000-0000C5190000}"/>
    <cellStyle name="Normal 2 2 47 3 3 2 4" xfId="25929" xr:uid="{00000000-0005-0000-0000-0000C6190000}"/>
    <cellStyle name="Normal 2 2 47 3 3 2 5" xfId="27973" xr:uid="{00000000-0005-0000-0000-0000C7190000}"/>
    <cellStyle name="Normal 2 2 47 3 3 3" xfId="24168" xr:uid="{00000000-0005-0000-0000-0000C8190000}"/>
    <cellStyle name="Normal 2 2 47 3 3 3 2" xfId="29326" xr:uid="{00000000-0005-0000-0000-0000C9190000}"/>
    <cellStyle name="Normal 2 2 47 3 3 4" xfId="25026" xr:uid="{00000000-0005-0000-0000-0000CA190000}"/>
    <cellStyle name="Normal 2 2 47 3 3 5" xfId="26475" xr:uid="{00000000-0005-0000-0000-0000CB190000}"/>
    <cellStyle name="Normal 2 2 47 3 3 6" xfId="27429" xr:uid="{00000000-0005-0000-0000-0000CC190000}"/>
    <cellStyle name="Normal 2 2 47 3 4" xfId="4264" xr:uid="{00000000-0005-0000-0000-0000CD190000}"/>
    <cellStyle name="Normal 2 2 47 3 4 2" xfId="2895" xr:uid="{00000000-0005-0000-0000-0000CE190000}"/>
    <cellStyle name="Normal 2 2 47 3 4 2 2" xfId="24830" xr:uid="{00000000-0005-0000-0000-0000CF190000}"/>
    <cellStyle name="Normal 2 2 47 3 4 2 2 2" xfId="28732" xr:uid="{00000000-0005-0000-0000-0000D0190000}"/>
    <cellStyle name="Normal 2 2 47 3 4 2 3" xfId="25521" xr:uid="{00000000-0005-0000-0000-0000D1190000}"/>
    <cellStyle name="Normal 2 2 47 3 4 2 4" xfId="25881" xr:uid="{00000000-0005-0000-0000-0000D2190000}"/>
    <cellStyle name="Normal 2 2 47 3 4 2 5" xfId="28021" xr:uid="{00000000-0005-0000-0000-0000D3190000}"/>
    <cellStyle name="Normal 2 2 47 3 4 3" xfId="24216" xr:uid="{00000000-0005-0000-0000-0000D4190000}"/>
    <cellStyle name="Normal 2 2 47 3 4 3 2" xfId="29277" xr:uid="{00000000-0005-0000-0000-0000D5190000}"/>
    <cellStyle name="Normal 2 2 47 3 4 4" xfId="24895" xr:uid="{00000000-0005-0000-0000-0000D6190000}"/>
    <cellStyle name="Normal 2 2 47 3 4 5" xfId="26426" xr:uid="{00000000-0005-0000-0000-0000D7190000}"/>
    <cellStyle name="Normal 2 2 47 3 4 6" xfId="27477" xr:uid="{00000000-0005-0000-0000-0000D8190000}"/>
    <cellStyle name="Normal 2 2 47 3 5" xfId="3410" xr:uid="{00000000-0005-0000-0000-0000D9190000}"/>
    <cellStyle name="Normal 2 2 47 3 5 2" xfId="24440" xr:uid="{00000000-0005-0000-0000-0000DA190000}"/>
    <cellStyle name="Normal 2 2 47 3 5 2 2" xfId="29111" xr:uid="{00000000-0005-0000-0000-0000DB190000}"/>
    <cellStyle name="Normal 2 2 47 3 5 3" xfId="23024" xr:uid="{00000000-0005-0000-0000-0000DC190000}"/>
    <cellStyle name="Normal 2 2 47 3 5 4" xfId="26260" xr:uid="{00000000-0005-0000-0000-0000DD190000}"/>
    <cellStyle name="Normal 2 2 47 3 5 5" xfId="27642" xr:uid="{00000000-0005-0000-0000-0000DE190000}"/>
    <cellStyle name="Normal 2 2 47 3 6" xfId="23356" xr:uid="{00000000-0005-0000-0000-0000DF190000}"/>
    <cellStyle name="Normal 2 2 47 3 6 2" xfId="29661" xr:uid="{00000000-0005-0000-0000-0000E0190000}"/>
    <cellStyle name="Normal 2 2 47 3 7" xfId="25069" xr:uid="{00000000-0005-0000-0000-0000E1190000}"/>
    <cellStyle name="Normal 2 2 47 3 8" xfId="26809" xr:uid="{00000000-0005-0000-0000-0000E2190000}"/>
    <cellStyle name="Normal 2 2 47 3 9" xfId="27096" xr:uid="{00000000-0005-0000-0000-0000E3190000}"/>
    <cellStyle name="Normal 2 2 47 30" xfId="7018" xr:uid="{00000000-0005-0000-0000-0000E4190000}"/>
    <cellStyle name="Normal 2 2 47 30 2" xfId="3311" xr:uid="{00000000-0005-0000-0000-0000E5190000}"/>
    <cellStyle name="Normal 2 2 47 30 2 2" xfId="24501" xr:uid="{00000000-0005-0000-0000-0000E6190000}"/>
    <cellStyle name="Normal 2 2 47 30 2 2 2" xfId="29052" xr:uid="{00000000-0005-0000-0000-0000E7190000}"/>
    <cellStyle name="Normal 2 2 47 30 2 3" xfId="23517" xr:uid="{00000000-0005-0000-0000-0000E8190000}"/>
    <cellStyle name="Normal 2 2 47 30 2 4" xfId="26201" xr:uid="{00000000-0005-0000-0000-0000E9190000}"/>
    <cellStyle name="Normal 2 2 47 30 2 5" xfId="27701" xr:uid="{00000000-0005-0000-0000-0000EA190000}"/>
    <cellStyle name="Normal 2 2 47 30 3" xfId="23741" xr:uid="{00000000-0005-0000-0000-0000EB190000}"/>
    <cellStyle name="Normal 2 2 47 30 3 2" xfId="29600" xr:uid="{00000000-0005-0000-0000-0000EC190000}"/>
    <cellStyle name="Normal 2 2 47 30 4" xfId="24935" xr:uid="{00000000-0005-0000-0000-0000ED190000}"/>
    <cellStyle name="Normal 2 2 47 30 5" xfId="26748" xr:uid="{00000000-0005-0000-0000-0000EE190000}"/>
    <cellStyle name="Normal 2 2 47 30 6" xfId="27156" xr:uid="{00000000-0005-0000-0000-0000EF190000}"/>
    <cellStyle name="Normal 2 2 47 31" xfId="6891" xr:uid="{00000000-0005-0000-0000-0000F0190000}"/>
    <cellStyle name="Normal 2 2 47 31 2" xfId="3308" xr:uid="{00000000-0005-0000-0000-0000F1190000}"/>
    <cellStyle name="Normal 2 2 47 31 2 2" xfId="24504" xr:uid="{00000000-0005-0000-0000-0000F2190000}"/>
    <cellStyle name="Normal 2 2 47 31 2 2 2" xfId="29049" xr:uid="{00000000-0005-0000-0000-0000F3190000}"/>
    <cellStyle name="Normal 2 2 47 31 2 3" xfId="23554" xr:uid="{00000000-0005-0000-0000-0000F4190000}"/>
    <cellStyle name="Normal 2 2 47 31 2 4" xfId="26198" xr:uid="{00000000-0005-0000-0000-0000F5190000}"/>
    <cellStyle name="Normal 2 2 47 31 2 5" xfId="27704" xr:uid="{00000000-0005-0000-0000-0000F6190000}"/>
    <cellStyle name="Normal 2 2 47 31 3" xfId="23753" xr:uid="{00000000-0005-0000-0000-0000F7190000}"/>
    <cellStyle name="Normal 2 2 47 31 3 2" xfId="29597" xr:uid="{00000000-0005-0000-0000-0000F8190000}"/>
    <cellStyle name="Normal 2 2 47 31 4" xfId="24312" xr:uid="{00000000-0005-0000-0000-0000F9190000}"/>
    <cellStyle name="Normal 2 2 47 31 5" xfId="26745" xr:uid="{00000000-0005-0000-0000-0000FA190000}"/>
    <cellStyle name="Normal 2 2 47 31 6" xfId="27159" xr:uid="{00000000-0005-0000-0000-0000FB190000}"/>
    <cellStyle name="Normal 2 2 47 32" xfId="5700" xr:uid="{00000000-0005-0000-0000-0000FC190000}"/>
    <cellStyle name="Normal 2 2 47 32 2" xfId="3273" xr:uid="{00000000-0005-0000-0000-0000FD190000}"/>
    <cellStyle name="Normal 2 2 47 32 2 2" xfId="24539" xr:uid="{00000000-0005-0000-0000-0000FE190000}"/>
    <cellStyle name="Normal 2 2 47 32 2 2 2" xfId="29014" xr:uid="{00000000-0005-0000-0000-0000FF190000}"/>
    <cellStyle name="Normal 2 2 47 32 2 3" xfId="23819" xr:uid="{00000000-0005-0000-0000-0000001A0000}"/>
    <cellStyle name="Normal 2 2 47 32 2 4" xfId="26163" xr:uid="{00000000-0005-0000-0000-0000011A0000}"/>
    <cellStyle name="Normal 2 2 47 32 2 5" xfId="27739" xr:uid="{00000000-0005-0000-0000-0000021A0000}"/>
    <cellStyle name="Normal 2 2 47 32 3" xfId="23839" xr:uid="{00000000-0005-0000-0000-0000031A0000}"/>
    <cellStyle name="Normal 2 2 47 32 3 2" xfId="29562" xr:uid="{00000000-0005-0000-0000-0000041A0000}"/>
    <cellStyle name="Normal 2 2 47 32 4" xfId="23398" xr:uid="{00000000-0005-0000-0000-0000051A0000}"/>
    <cellStyle name="Normal 2 2 47 32 5" xfId="26710" xr:uid="{00000000-0005-0000-0000-0000061A0000}"/>
    <cellStyle name="Normal 2 2 47 32 6" xfId="27194" xr:uid="{00000000-0005-0000-0000-0000071A0000}"/>
    <cellStyle name="Normal 2 2 47 33" xfId="6440" xr:uid="{00000000-0005-0000-0000-0000081A0000}"/>
    <cellStyle name="Normal 2 2 47 33 2" xfId="3292" xr:uid="{00000000-0005-0000-0000-0000091A0000}"/>
    <cellStyle name="Normal 2 2 47 33 2 2" xfId="24520" xr:uid="{00000000-0005-0000-0000-00000A1A0000}"/>
    <cellStyle name="Normal 2 2 47 33 2 2 2" xfId="29033" xr:uid="{00000000-0005-0000-0000-00000B1A0000}"/>
    <cellStyle name="Normal 2 2 47 33 2 3" xfId="23616" xr:uid="{00000000-0005-0000-0000-00000C1A0000}"/>
    <cellStyle name="Normal 2 2 47 33 2 4" xfId="26182" xr:uid="{00000000-0005-0000-0000-00000D1A0000}"/>
    <cellStyle name="Normal 2 2 47 33 2 5" xfId="27720" xr:uid="{00000000-0005-0000-0000-00000E1A0000}"/>
    <cellStyle name="Normal 2 2 47 33 3" xfId="23789" xr:uid="{00000000-0005-0000-0000-00000F1A0000}"/>
    <cellStyle name="Normal 2 2 47 33 3 2" xfId="29581" xr:uid="{00000000-0005-0000-0000-0000101A0000}"/>
    <cellStyle name="Normal 2 2 47 33 4" xfId="23561" xr:uid="{00000000-0005-0000-0000-0000111A0000}"/>
    <cellStyle name="Normal 2 2 47 33 5" xfId="26729" xr:uid="{00000000-0005-0000-0000-0000121A0000}"/>
    <cellStyle name="Normal 2 2 47 33 6" xfId="27175" xr:uid="{00000000-0005-0000-0000-0000131A0000}"/>
    <cellStyle name="Normal 2 2 47 34" xfId="5609" xr:uid="{00000000-0005-0000-0000-0000141A0000}"/>
    <cellStyle name="Normal 2 2 47 34 2" xfId="3270" xr:uid="{00000000-0005-0000-0000-0000151A0000}"/>
    <cellStyle name="Normal 2 2 47 34 2 2" xfId="24542" xr:uid="{00000000-0005-0000-0000-0000161A0000}"/>
    <cellStyle name="Normal 2 2 47 34 2 2 2" xfId="29011" xr:uid="{00000000-0005-0000-0000-0000171A0000}"/>
    <cellStyle name="Normal 2 2 47 34 2 3" xfId="23831" xr:uid="{00000000-0005-0000-0000-0000181A0000}"/>
    <cellStyle name="Normal 2 2 47 34 2 4" xfId="26160" xr:uid="{00000000-0005-0000-0000-0000191A0000}"/>
    <cellStyle name="Normal 2 2 47 34 2 5" xfId="27742" xr:uid="{00000000-0005-0000-0000-00001A1A0000}"/>
    <cellStyle name="Normal 2 2 47 34 3" xfId="23850" xr:uid="{00000000-0005-0000-0000-00001B1A0000}"/>
    <cellStyle name="Normal 2 2 47 34 3 2" xfId="29558" xr:uid="{00000000-0005-0000-0000-00001C1A0000}"/>
    <cellStyle name="Normal 2 2 47 34 4" xfId="25461" xr:uid="{00000000-0005-0000-0000-00001D1A0000}"/>
    <cellStyle name="Normal 2 2 47 34 5" xfId="26707" xr:uid="{00000000-0005-0000-0000-00001E1A0000}"/>
    <cellStyle name="Normal 2 2 47 34 6" xfId="27197" xr:uid="{00000000-0005-0000-0000-00001F1A0000}"/>
    <cellStyle name="Normal 2 2 47 35" xfId="5880" xr:uid="{00000000-0005-0000-0000-0000201A0000}"/>
    <cellStyle name="Normal 2 2 47 35 2" xfId="3275" xr:uid="{00000000-0005-0000-0000-0000211A0000}"/>
    <cellStyle name="Normal 2 2 47 35 2 2" xfId="24537" xr:uid="{00000000-0005-0000-0000-0000221A0000}"/>
    <cellStyle name="Normal 2 2 47 35 2 2 2" xfId="29016" xr:uid="{00000000-0005-0000-0000-0000231A0000}"/>
    <cellStyle name="Normal 2 2 47 35 2 3" xfId="23776" xr:uid="{00000000-0005-0000-0000-0000241A0000}"/>
    <cellStyle name="Normal 2 2 47 35 2 4" xfId="26165" xr:uid="{00000000-0005-0000-0000-0000251A0000}"/>
    <cellStyle name="Normal 2 2 47 35 2 5" xfId="27737" xr:uid="{00000000-0005-0000-0000-0000261A0000}"/>
    <cellStyle name="Normal 2 2 47 35 3" xfId="23829" xr:uid="{00000000-0005-0000-0000-0000271A0000}"/>
    <cellStyle name="Normal 2 2 47 35 3 2" xfId="29564" xr:uid="{00000000-0005-0000-0000-0000281A0000}"/>
    <cellStyle name="Normal 2 2 47 35 4" xfId="23364" xr:uid="{00000000-0005-0000-0000-0000291A0000}"/>
    <cellStyle name="Normal 2 2 47 35 5" xfId="26712" xr:uid="{00000000-0005-0000-0000-00002A1A0000}"/>
    <cellStyle name="Normal 2 2 47 35 6" xfId="27192" xr:uid="{00000000-0005-0000-0000-00002B1A0000}"/>
    <cellStyle name="Normal 2 2 47 36" xfId="7491" xr:uid="{00000000-0005-0000-0000-00002C1A0000}"/>
    <cellStyle name="Normal 2 2 47 36 2" xfId="3336" xr:uid="{00000000-0005-0000-0000-00002D1A0000}"/>
    <cellStyle name="Normal 2 2 47 36 2 2" xfId="24476" xr:uid="{00000000-0005-0000-0000-00002E1A0000}"/>
    <cellStyle name="Normal 2 2 47 36 2 2 2" xfId="29077" xr:uid="{00000000-0005-0000-0000-00002F1A0000}"/>
    <cellStyle name="Normal 2 2 47 36 2 3" xfId="24952" xr:uid="{00000000-0005-0000-0000-0000301A0000}"/>
    <cellStyle name="Normal 2 2 47 36 2 4" xfId="26226" xr:uid="{00000000-0005-0000-0000-0000311A0000}"/>
    <cellStyle name="Normal 2 2 47 36 2 5" xfId="27676" xr:uid="{00000000-0005-0000-0000-0000321A0000}"/>
    <cellStyle name="Normal 2 2 47 36 3" xfId="23685" xr:uid="{00000000-0005-0000-0000-0000331A0000}"/>
    <cellStyle name="Normal 2 2 47 36 3 2" xfId="29625" xr:uid="{00000000-0005-0000-0000-0000341A0000}"/>
    <cellStyle name="Normal 2 2 47 36 4" xfId="23556" xr:uid="{00000000-0005-0000-0000-0000351A0000}"/>
    <cellStyle name="Normal 2 2 47 36 5" xfId="26773" xr:uid="{00000000-0005-0000-0000-0000361A0000}"/>
    <cellStyle name="Normal 2 2 47 36 6" xfId="27131" xr:uid="{00000000-0005-0000-0000-0000371A0000}"/>
    <cellStyle name="Normal 2 2 47 37" xfId="7504" xr:uid="{00000000-0005-0000-0000-0000381A0000}"/>
    <cellStyle name="Normal 2 2 47 37 2" xfId="3338" xr:uid="{00000000-0005-0000-0000-0000391A0000}"/>
    <cellStyle name="Normal 2 2 47 37 2 2" xfId="24474" xr:uid="{00000000-0005-0000-0000-00003A1A0000}"/>
    <cellStyle name="Normal 2 2 47 37 2 2 2" xfId="29079" xr:uid="{00000000-0005-0000-0000-00003B1A0000}"/>
    <cellStyle name="Normal 2 2 47 37 2 3" xfId="23318" xr:uid="{00000000-0005-0000-0000-00003C1A0000}"/>
    <cellStyle name="Normal 2 2 47 37 2 4" xfId="26228" xr:uid="{00000000-0005-0000-0000-00003D1A0000}"/>
    <cellStyle name="Normal 2 2 47 37 2 5" xfId="27674" xr:uid="{00000000-0005-0000-0000-00003E1A0000}"/>
    <cellStyle name="Normal 2 2 47 37 3" xfId="23681" xr:uid="{00000000-0005-0000-0000-00003F1A0000}"/>
    <cellStyle name="Normal 2 2 47 37 3 2" xfId="29627" xr:uid="{00000000-0005-0000-0000-0000401A0000}"/>
    <cellStyle name="Normal 2 2 47 37 4" xfId="23487" xr:uid="{00000000-0005-0000-0000-0000411A0000}"/>
    <cellStyle name="Normal 2 2 47 37 5" xfId="26775" xr:uid="{00000000-0005-0000-0000-0000421A0000}"/>
    <cellStyle name="Normal 2 2 47 37 6" xfId="27129" xr:uid="{00000000-0005-0000-0000-0000431A0000}"/>
    <cellStyle name="Normal 2 2 47 38" xfId="5281" xr:uid="{00000000-0005-0000-0000-0000441A0000}"/>
    <cellStyle name="Normal 2 2 47 38 2" xfId="21291" xr:uid="{00000000-0005-0000-0000-0000451A0000}"/>
    <cellStyle name="Normal 2 2 47 38 2 2" xfId="21329" xr:uid="{00000000-0005-0000-0000-0000461A0000}"/>
    <cellStyle name="Normal 2 2 47 38 2 3" xfId="21275" xr:uid="{00000000-0005-0000-0000-0000471A0000}"/>
    <cellStyle name="Normal 2 2 47 38 2 4" xfId="21395" xr:uid="{00000000-0005-0000-0000-0000481A0000}"/>
    <cellStyle name="Normal 2 2 47 38 2 5" xfId="25386" xr:uid="{00000000-0005-0000-0000-0000491A0000}"/>
    <cellStyle name="Normal 2 2 47 38 2 5 2" xfId="29790" xr:uid="{00000000-0005-0000-0000-00004A1A0000}"/>
    <cellStyle name="Normal 2 2 47 38 2 6" xfId="25602" xr:uid="{00000000-0005-0000-0000-00004B1A0000}"/>
    <cellStyle name="Normal 2 2 47 38 2 7" xfId="26938" xr:uid="{00000000-0005-0000-0000-00004C1A0000}"/>
    <cellStyle name="Normal 2 2 47 38 2 8" xfId="28288" xr:uid="{00000000-0005-0000-0000-00004D1A0000}"/>
    <cellStyle name="Normal 2 2 47 38 3" xfId="21289" xr:uid="{00000000-0005-0000-0000-00004E1A0000}"/>
    <cellStyle name="Normal 2 2 47 38 4" xfId="21303" xr:uid="{00000000-0005-0000-0000-00004F1A0000}"/>
    <cellStyle name="Normal 2 2 47 38 5" xfId="21358" xr:uid="{00000000-0005-0000-0000-0000501A0000}"/>
    <cellStyle name="Normal 2 2 47 38 6" xfId="21255" xr:uid="{00000000-0005-0000-0000-0000511A0000}"/>
    <cellStyle name="Normal 2 2 47 38 6 2" xfId="25362" xr:uid="{00000000-0005-0000-0000-0000521A0000}"/>
    <cellStyle name="Normal 2 2 47 38 6 2 2" xfId="29773" xr:uid="{00000000-0005-0000-0000-0000531A0000}"/>
    <cellStyle name="Normal 2 2 47 38 6 3" xfId="25585" xr:uid="{00000000-0005-0000-0000-0000541A0000}"/>
    <cellStyle name="Normal 2 2 47 38 6 4" xfId="26921" xr:uid="{00000000-0005-0000-0000-0000551A0000}"/>
    <cellStyle name="Normal 2 2 47 38 6 5" xfId="28271" xr:uid="{00000000-0005-0000-0000-0000561A0000}"/>
    <cellStyle name="Normal 2 2 47 38 7" xfId="21379" xr:uid="{00000000-0005-0000-0000-0000571A0000}"/>
    <cellStyle name="Normal 2 2 47 38 7 2" xfId="25443" xr:uid="{00000000-0005-0000-0000-0000581A0000}"/>
    <cellStyle name="Normal 2 2 47 38 7 2 2" xfId="29825" xr:uid="{00000000-0005-0000-0000-0000591A0000}"/>
    <cellStyle name="Normal 2 2 47 38 7 3" xfId="25637" xr:uid="{00000000-0005-0000-0000-00005A1A0000}"/>
    <cellStyle name="Normal 2 2 47 38 7 4" xfId="26973" xr:uid="{00000000-0005-0000-0000-00005B1A0000}"/>
    <cellStyle name="Normal 2 2 47 38 7 5" xfId="28323" xr:uid="{00000000-0005-0000-0000-00005C1A0000}"/>
    <cellStyle name="Normal 2 2 47 39" xfId="5290" xr:uid="{00000000-0005-0000-0000-00005D1A0000}"/>
    <cellStyle name="Normal 2 2 47 4" xfId="12709" xr:uid="{00000000-0005-0000-0000-00005E1A0000}"/>
    <cellStyle name="Normal 2 2 47 4 2" xfId="4183" xr:uid="{00000000-0005-0000-0000-00005F1A0000}"/>
    <cellStyle name="Normal 2 2 47 4 2 2" xfId="2848" xr:uid="{00000000-0005-0000-0000-0000601A0000}"/>
    <cellStyle name="Normal 2 2 47 4 2 2 2" xfId="24877" xr:uid="{00000000-0005-0000-0000-0000611A0000}"/>
    <cellStyle name="Normal 2 2 47 4 2 2 2 2" xfId="28685" xr:uid="{00000000-0005-0000-0000-0000621A0000}"/>
    <cellStyle name="Normal 2 2 47 4 2 2 3" xfId="23630" xr:uid="{00000000-0005-0000-0000-0000631A0000}"/>
    <cellStyle name="Normal 2 2 47 4 2 2 4" xfId="25834" xr:uid="{00000000-0005-0000-0000-0000641A0000}"/>
    <cellStyle name="Normal 2 2 47 4 2 2 5" xfId="28068" xr:uid="{00000000-0005-0000-0000-0000651A0000}"/>
    <cellStyle name="Normal 2 2 47 4 2 3" xfId="24267" xr:uid="{00000000-0005-0000-0000-0000661A0000}"/>
    <cellStyle name="Normal 2 2 47 4 2 3 2" xfId="29230" xr:uid="{00000000-0005-0000-0000-0000671A0000}"/>
    <cellStyle name="Normal 2 2 47 4 2 4" xfId="24336" xr:uid="{00000000-0005-0000-0000-0000681A0000}"/>
    <cellStyle name="Normal 2 2 47 4 2 5" xfId="26379" xr:uid="{00000000-0005-0000-0000-0000691A0000}"/>
    <cellStyle name="Normal 2 2 47 4 2 6" xfId="27524" xr:uid="{00000000-0005-0000-0000-00006A1A0000}"/>
    <cellStyle name="Normal 2 2 47 4 3" xfId="4172" xr:uid="{00000000-0005-0000-0000-00006B1A0000}"/>
    <cellStyle name="Normal 2 2 47 4 3 2" xfId="2842" xr:uid="{00000000-0005-0000-0000-00006C1A0000}"/>
    <cellStyle name="Normal 2 2 47 4 3 2 2" xfId="24883" xr:uid="{00000000-0005-0000-0000-00006D1A0000}"/>
    <cellStyle name="Normal 2 2 47 4 3 2 2 2" xfId="28679" xr:uid="{00000000-0005-0000-0000-00006E1A0000}"/>
    <cellStyle name="Normal 2 2 47 4 3 2 3" xfId="23628" xr:uid="{00000000-0005-0000-0000-00006F1A0000}"/>
    <cellStyle name="Normal 2 2 47 4 3 2 4" xfId="25828" xr:uid="{00000000-0005-0000-0000-0000701A0000}"/>
    <cellStyle name="Normal 2 2 47 4 3 2 5" xfId="28074" xr:uid="{00000000-0005-0000-0000-0000711A0000}"/>
    <cellStyle name="Normal 2 2 47 4 3 3" xfId="24273" xr:uid="{00000000-0005-0000-0000-0000721A0000}"/>
    <cellStyle name="Normal 2 2 47 4 3 3 2" xfId="29224" xr:uid="{00000000-0005-0000-0000-0000731A0000}"/>
    <cellStyle name="Normal 2 2 47 4 3 4" xfId="25111" xr:uid="{00000000-0005-0000-0000-0000741A0000}"/>
    <cellStyle name="Normal 2 2 47 4 3 5" xfId="26373" xr:uid="{00000000-0005-0000-0000-0000751A0000}"/>
    <cellStyle name="Normal 2 2 47 4 3 6" xfId="27530" xr:uid="{00000000-0005-0000-0000-0000761A0000}"/>
    <cellStyle name="Normal 2 2 47 4 4" xfId="4166" xr:uid="{00000000-0005-0000-0000-0000771A0000}"/>
    <cellStyle name="Normal 2 2 47 4 4 2" xfId="2836" xr:uid="{00000000-0005-0000-0000-0000781A0000}"/>
    <cellStyle name="Normal 2 2 47 4 4 2 2" xfId="24889" xr:uid="{00000000-0005-0000-0000-0000791A0000}"/>
    <cellStyle name="Normal 2 2 47 4 4 2 2 2" xfId="28673" xr:uid="{00000000-0005-0000-0000-00007A1A0000}"/>
    <cellStyle name="Normal 2 2 47 4 4 2 3" xfId="23913" xr:uid="{00000000-0005-0000-0000-00007B1A0000}"/>
    <cellStyle name="Normal 2 2 47 4 4 2 4" xfId="25822" xr:uid="{00000000-0005-0000-0000-00007C1A0000}"/>
    <cellStyle name="Normal 2 2 47 4 4 2 5" xfId="28080" xr:uid="{00000000-0005-0000-0000-00007D1A0000}"/>
    <cellStyle name="Normal 2 2 47 4 4 3" xfId="24279" xr:uid="{00000000-0005-0000-0000-00007E1A0000}"/>
    <cellStyle name="Normal 2 2 47 4 4 3 2" xfId="29218" xr:uid="{00000000-0005-0000-0000-00007F1A0000}"/>
    <cellStyle name="Normal 2 2 47 4 4 4" xfId="25032" xr:uid="{00000000-0005-0000-0000-0000801A0000}"/>
    <cellStyle name="Normal 2 2 47 4 4 5" xfId="26367" xr:uid="{00000000-0005-0000-0000-0000811A0000}"/>
    <cellStyle name="Normal 2 2 47 4 4 6" xfId="27536" xr:uid="{00000000-0005-0000-0000-0000821A0000}"/>
    <cellStyle name="Normal 2 2 47 4 5" xfId="3408" xr:uid="{00000000-0005-0000-0000-0000831A0000}"/>
    <cellStyle name="Normal 2 2 47 4 5 2" xfId="24442" xr:uid="{00000000-0005-0000-0000-0000841A0000}"/>
    <cellStyle name="Normal 2 2 47 4 5 2 2" xfId="29109" xr:uid="{00000000-0005-0000-0000-0000851A0000}"/>
    <cellStyle name="Normal 2 2 47 4 5 3" xfId="23022" xr:uid="{00000000-0005-0000-0000-0000861A0000}"/>
    <cellStyle name="Normal 2 2 47 4 5 4" xfId="26258" xr:uid="{00000000-0005-0000-0000-0000871A0000}"/>
    <cellStyle name="Normal 2 2 47 4 5 5" xfId="27644" xr:uid="{00000000-0005-0000-0000-0000881A0000}"/>
    <cellStyle name="Normal 2 2 47 4 6" xfId="23370" xr:uid="{00000000-0005-0000-0000-0000891A0000}"/>
    <cellStyle name="Normal 2 2 47 4 6 2" xfId="29659" xr:uid="{00000000-0005-0000-0000-00008A1A0000}"/>
    <cellStyle name="Normal 2 2 47 4 7" xfId="23244" xr:uid="{00000000-0005-0000-0000-00008B1A0000}"/>
    <cellStyle name="Normal 2 2 47 4 8" xfId="26807" xr:uid="{00000000-0005-0000-0000-00008C1A0000}"/>
    <cellStyle name="Normal 2 2 47 4 9" xfId="27098" xr:uid="{00000000-0005-0000-0000-00008D1A0000}"/>
    <cellStyle name="Normal 2 2 47 40" xfId="4421" xr:uid="{00000000-0005-0000-0000-00008E1A0000}"/>
    <cellStyle name="Normal 2 2 47 40 2" xfId="3013" xr:uid="{00000000-0005-0000-0000-00008F1A0000}"/>
    <cellStyle name="Normal 2 2 47 40 2 2" xfId="24712" xr:uid="{00000000-0005-0000-0000-0000901A0000}"/>
    <cellStyle name="Normal 2 2 47 40 2 2 2" xfId="28850" xr:uid="{00000000-0005-0000-0000-0000911A0000}"/>
    <cellStyle name="Normal 2 2 47 40 2 3" xfId="23579" xr:uid="{00000000-0005-0000-0000-0000921A0000}"/>
    <cellStyle name="Normal 2 2 47 40 2 4" xfId="25999" xr:uid="{00000000-0005-0000-0000-0000931A0000}"/>
    <cellStyle name="Normal 2 2 47 40 2 5" xfId="27903" xr:uid="{00000000-0005-0000-0000-0000941A0000}"/>
    <cellStyle name="Normal 2 2 47 40 3" xfId="24091" xr:uid="{00000000-0005-0000-0000-0000951A0000}"/>
    <cellStyle name="Normal 2 2 47 40 3 2" xfId="29396" xr:uid="{00000000-0005-0000-0000-0000961A0000}"/>
    <cellStyle name="Normal 2 2 47 40 4" xfId="24992" xr:uid="{00000000-0005-0000-0000-0000971A0000}"/>
    <cellStyle name="Normal 2 2 47 40 5" xfId="26545" xr:uid="{00000000-0005-0000-0000-0000981A0000}"/>
    <cellStyle name="Normal 2 2 47 40 6" xfId="27359" xr:uid="{00000000-0005-0000-0000-0000991A0000}"/>
    <cellStyle name="Normal 2 2 47 41" xfId="4401" xr:uid="{00000000-0005-0000-0000-00009A1A0000}"/>
    <cellStyle name="Normal 2 2 47 41 2" xfId="3001" xr:uid="{00000000-0005-0000-0000-00009B1A0000}"/>
    <cellStyle name="Normal 2 2 47 41 2 2" xfId="24724" xr:uid="{00000000-0005-0000-0000-00009C1A0000}"/>
    <cellStyle name="Normal 2 2 47 41 2 2 2" xfId="28838" xr:uid="{00000000-0005-0000-0000-00009D1A0000}"/>
    <cellStyle name="Normal 2 2 47 41 2 3" xfId="23632" xr:uid="{00000000-0005-0000-0000-00009E1A0000}"/>
    <cellStyle name="Normal 2 2 47 41 2 4" xfId="25987" xr:uid="{00000000-0005-0000-0000-00009F1A0000}"/>
    <cellStyle name="Normal 2 2 47 41 2 5" xfId="27915" xr:uid="{00000000-0005-0000-0000-0000A01A0000}"/>
    <cellStyle name="Normal 2 2 47 41 3" xfId="24105" xr:uid="{00000000-0005-0000-0000-0000A11A0000}"/>
    <cellStyle name="Normal 2 2 47 41 3 2" xfId="29384" xr:uid="{00000000-0005-0000-0000-0000A21A0000}"/>
    <cellStyle name="Normal 2 2 47 41 4" xfId="24994" xr:uid="{00000000-0005-0000-0000-0000A31A0000}"/>
    <cellStyle name="Normal 2 2 47 41 5" xfId="26533" xr:uid="{00000000-0005-0000-0000-0000A41A0000}"/>
    <cellStyle name="Normal 2 2 47 41 6" xfId="27371" xr:uid="{00000000-0005-0000-0000-0000A51A0000}"/>
    <cellStyle name="Normal 2 2 47 42" xfId="4290" xr:uid="{00000000-0005-0000-0000-0000A61A0000}"/>
    <cellStyle name="Normal 2 2 47 42 2" xfId="2914" xr:uid="{00000000-0005-0000-0000-0000A71A0000}"/>
    <cellStyle name="Normal 2 2 47 42 2 2" xfId="24811" xr:uid="{00000000-0005-0000-0000-0000A81A0000}"/>
    <cellStyle name="Normal 2 2 47 42 2 2 2" xfId="28751" xr:uid="{00000000-0005-0000-0000-0000A91A0000}"/>
    <cellStyle name="Normal 2 2 47 42 2 3" xfId="23828" xr:uid="{00000000-0005-0000-0000-0000AA1A0000}"/>
    <cellStyle name="Normal 2 2 47 42 2 4" xfId="25900" xr:uid="{00000000-0005-0000-0000-0000AB1A0000}"/>
    <cellStyle name="Normal 2 2 47 42 2 5" xfId="28002" xr:uid="{00000000-0005-0000-0000-0000AC1A0000}"/>
    <cellStyle name="Normal 2 2 47 42 3" xfId="24197" xr:uid="{00000000-0005-0000-0000-0000AD1A0000}"/>
    <cellStyle name="Normal 2 2 47 42 3 2" xfId="29297" xr:uid="{00000000-0005-0000-0000-0000AE1A0000}"/>
    <cellStyle name="Normal 2 2 47 42 4" xfId="24916" xr:uid="{00000000-0005-0000-0000-0000AF1A0000}"/>
    <cellStyle name="Normal 2 2 47 42 5" xfId="26446" xr:uid="{00000000-0005-0000-0000-0000B01A0000}"/>
    <cellStyle name="Normal 2 2 47 42 6" xfId="27458" xr:uid="{00000000-0005-0000-0000-0000B11A0000}"/>
    <cellStyle name="Normal 2 2 47 43" xfId="3459" xr:uid="{00000000-0005-0000-0000-0000B21A0000}"/>
    <cellStyle name="Normal 2 2 47 43 2" xfId="24391" xr:uid="{00000000-0005-0000-0000-0000B31A0000}"/>
    <cellStyle name="Normal 2 2 47 43 2 2" xfId="29160" xr:uid="{00000000-0005-0000-0000-0000B41A0000}"/>
    <cellStyle name="Normal 2 2 47 43 3" xfId="23715" xr:uid="{00000000-0005-0000-0000-0000B51A0000}"/>
    <cellStyle name="Normal 2 2 47 43 4" xfId="26309" xr:uid="{00000000-0005-0000-0000-0000B61A0000}"/>
    <cellStyle name="Normal 2 2 47 43 5" xfId="27593" xr:uid="{00000000-0005-0000-0000-0000B71A0000}"/>
    <cellStyle name="Normal 2 2 47 44" xfId="21257" xr:uid="{00000000-0005-0000-0000-0000B81A0000}"/>
    <cellStyle name="Normal 2 2 47 45" xfId="21345" xr:uid="{00000000-0005-0000-0000-0000B91A0000}"/>
    <cellStyle name="Normal 2 2 47 46" xfId="21368" xr:uid="{00000000-0005-0000-0000-0000BA1A0000}"/>
    <cellStyle name="Normal 2 2 47 47" xfId="23162" xr:uid="{00000000-0005-0000-0000-0000BB1A0000}"/>
    <cellStyle name="Normal 2 2 47 47 2" xfId="29711" xr:uid="{00000000-0005-0000-0000-0000BC1A0000}"/>
    <cellStyle name="Normal 2 2 47 48" xfId="23440" xr:uid="{00000000-0005-0000-0000-0000BD1A0000}"/>
    <cellStyle name="Normal 2 2 47 49" xfId="26859" xr:uid="{00000000-0005-0000-0000-0000BE1A0000}"/>
    <cellStyle name="Normal 2 2 47 5" xfId="12693" xr:uid="{00000000-0005-0000-0000-0000BF1A0000}"/>
    <cellStyle name="Normal 2 2 47 5 2" xfId="4182" xr:uid="{00000000-0005-0000-0000-0000C01A0000}"/>
    <cellStyle name="Normal 2 2 47 5 2 2" xfId="2847" xr:uid="{00000000-0005-0000-0000-0000C11A0000}"/>
    <cellStyle name="Normal 2 2 47 5 2 2 2" xfId="24878" xr:uid="{00000000-0005-0000-0000-0000C21A0000}"/>
    <cellStyle name="Normal 2 2 47 5 2 2 2 2" xfId="28684" xr:uid="{00000000-0005-0000-0000-0000C31A0000}"/>
    <cellStyle name="Normal 2 2 47 5 2 2 3" xfId="23639" xr:uid="{00000000-0005-0000-0000-0000C41A0000}"/>
    <cellStyle name="Normal 2 2 47 5 2 2 4" xfId="25833" xr:uid="{00000000-0005-0000-0000-0000C51A0000}"/>
    <cellStyle name="Normal 2 2 47 5 2 2 5" xfId="28069" xr:uid="{00000000-0005-0000-0000-0000C61A0000}"/>
    <cellStyle name="Normal 2 2 47 5 2 3" xfId="24268" xr:uid="{00000000-0005-0000-0000-0000C71A0000}"/>
    <cellStyle name="Normal 2 2 47 5 2 3 2" xfId="29229" xr:uid="{00000000-0005-0000-0000-0000C81A0000}"/>
    <cellStyle name="Normal 2 2 47 5 2 4" xfId="24303" xr:uid="{00000000-0005-0000-0000-0000C91A0000}"/>
    <cellStyle name="Normal 2 2 47 5 2 5" xfId="26378" xr:uid="{00000000-0005-0000-0000-0000CA1A0000}"/>
    <cellStyle name="Normal 2 2 47 5 2 6" xfId="27525" xr:uid="{00000000-0005-0000-0000-0000CB1A0000}"/>
    <cellStyle name="Normal 2 2 47 5 3" xfId="4171" xr:uid="{00000000-0005-0000-0000-0000CC1A0000}"/>
    <cellStyle name="Normal 2 2 47 5 3 2" xfId="2841" xr:uid="{00000000-0005-0000-0000-0000CD1A0000}"/>
    <cellStyle name="Normal 2 2 47 5 3 2 2" xfId="24884" xr:uid="{00000000-0005-0000-0000-0000CE1A0000}"/>
    <cellStyle name="Normal 2 2 47 5 3 2 2 2" xfId="28678" xr:uid="{00000000-0005-0000-0000-0000CF1A0000}"/>
    <cellStyle name="Normal 2 2 47 5 3 2 3" xfId="23169" xr:uid="{00000000-0005-0000-0000-0000D01A0000}"/>
    <cellStyle name="Normal 2 2 47 5 3 2 4" xfId="25827" xr:uid="{00000000-0005-0000-0000-0000D11A0000}"/>
    <cellStyle name="Normal 2 2 47 5 3 2 5" xfId="28075" xr:uid="{00000000-0005-0000-0000-0000D21A0000}"/>
    <cellStyle name="Normal 2 2 47 5 3 3" xfId="24274" xr:uid="{00000000-0005-0000-0000-0000D31A0000}"/>
    <cellStyle name="Normal 2 2 47 5 3 3 2" xfId="29223" xr:uid="{00000000-0005-0000-0000-0000D41A0000}"/>
    <cellStyle name="Normal 2 2 47 5 3 4" xfId="24943" xr:uid="{00000000-0005-0000-0000-0000D51A0000}"/>
    <cellStyle name="Normal 2 2 47 5 3 5" xfId="26372" xr:uid="{00000000-0005-0000-0000-0000D61A0000}"/>
    <cellStyle name="Normal 2 2 47 5 3 6" xfId="27531" xr:uid="{00000000-0005-0000-0000-0000D71A0000}"/>
    <cellStyle name="Normal 2 2 47 5 4" xfId="4164" xr:uid="{00000000-0005-0000-0000-0000D81A0000}"/>
    <cellStyle name="Normal 2 2 47 5 4 2" xfId="2835" xr:uid="{00000000-0005-0000-0000-0000D91A0000}"/>
    <cellStyle name="Normal 2 2 47 5 4 2 2" xfId="24890" xr:uid="{00000000-0005-0000-0000-0000DA1A0000}"/>
    <cellStyle name="Normal 2 2 47 5 4 2 2 2" xfId="28672" xr:uid="{00000000-0005-0000-0000-0000DB1A0000}"/>
    <cellStyle name="Normal 2 2 47 5 4 2 3" xfId="23877" xr:uid="{00000000-0005-0000-0000-0000DC1A0000}"/>
    <cellStyle name="Normal 2 2 47 5 4 2 4" xfId="25821" xr:uid="{00000000-0005-0000-0000-0000DD1A0000}"/>
    <cellStyle name="Normal 2 2 47 5 4 2 5" xfId="28081" xr:uid="{00000000-0005-0000-0000-0000DE1A0000}"/>
    <cellStyle name="Normal 2 2 47 5 4 3" xfId="24280" xr:uid="{00000000-0005-0000-0000-0000DF1A0000}"/>
    <cellStyle name="Normal 2 2 47 5 4 3 2" xfId="29216" xr:uid="{00000000-0005-0000-0000-0000E01A0000}"/>
    <cellStyle name="Normal 2 2 47 5 4 4" xfId="25085" xr:uid="{00000000-0005-0000-0000-0000E11A0000}"/>
    <cellStyle name="Normal 2 2 47 5 4 5" xfId="26365" xr:uid="{00000000-0005-0000-0000-0000E21A0000}"/>
    <cellStyle name="Normal 2 2 47 5 4 6" xfId="27537" xr:uid="{00000000-0005-0000-0000-0000E31A0000}"/>
    <cellStyle name="Normal 2 2 47 5 5" xfId="3407" xr:uid="{00000000-0005-0000-0000-0000E41A0000}"/>
    <cellStyle name="Normal 2 2 47 5 5 2" xfId="24443" xr:uid="{00000000-0005-0000-0000-0000E51A0000}"/>
    <cellStyle name="Normal 2 2 47 5 5 2 2" xfId="29108" xr:uid="{00000000-0005-0000-0000-0000E61A0000}"/>
    <cellStyle name="Normal 2 2 47 5 5 3" xfId="23428" xr:uid="{00000000-0005-0000-0000-0000E71A0000}"/>
    <cellStyle name="Normal 2 2 47 5 5 4" xfId="26257" xr:uid="{00000000-0005-0000-0000-0000E81A0000}"/>
    <cellStyle name="Normal 2 2 47 5 5 5" xfId="27645" xr:uid="{00000000-0005-0000-0000-0000E91A0000}"/>
    <cellStyle name="Normal 2 2 47 5 6" xfId="23371" xr:uid="{00000000-0005-0000-0000-0000EA1A0000}"/>
    <cellStyle name="Normal 2 2 47 5 6 2" xfId="29658" xr:uid="{00000000-0005-0000-0000-0000EB1A0000}"/>
    <cellStyle name="Normal 2 2 47 5 7" xfId="25477" xr:uid="{00000000-0005-0000-0000-0000EC1A0000}"/>
    <cellStyle name="Normal 2 2 47 5 8" xfId="26806" xr:uid="{00000000-0005-0000-0000-0000ED1A0000}"/>
    <cellStyle name="Normal 2 2 47 5 9" xfId="27099" xr:uid="{00000000-0005-0000-0000-0000EE1A0000}"/>
    <cellStyle name="Normal 2 2 47 50" xfId="27047" xr:uid="{00000000-0005-0000-0000-0000EF1A0000}"/>
    <cellStyle name="Normal 2 2 47 6" xfId="14788" xr:uid="{00000000-0005-0000-0000-0000F01A0000}"/>
    <cellStyle name="Normal 2 2 47 6 2" xfId="4268" xr:uid="{00000000-0005-0000-0000-0000F11A0000}"/>
    <cellStyle name="Normal 2 2 47 6 2 2" xfId="2898" xr:uid="{00000000-0005-0000-0000-0000F21A0000}"/>
    <cellStyle name="Normal 2 2 47 6 2 2 2" xfId="24827" xr:uid="{00000000-0005-0000-0000-0000F31A0000}"/>
    <cellStyle name="Normal 2 2 47 6 2 2 2 2" xfId="28735" xr:uid="{00000000-0005-0000-0000-0000F41A0000}"/>
    <cellStyle name="Normal 2 2 47 6 2 2 3" xfId="23296" xr:uid="{00000000-0005-0000-0000-0000F51A0000}"/>
    <cellStyle name="Normal 2 2 47 6 2 2 4" xfId="25884" xr:uid="{00000000-0005-0000-0000-0000F61A0000}"/>
    <cellStyle name="Normal 2 2 47 6 2 2 5" xfId="28018" xr:uid="{00000000-0005-0000-0000-0000F71A0000}"/>
    <cellStyle name="Normal 2 2 47 6 2 3" xfId="24213" xr:uid="{00000000-0005-0000-0000-0000F81A0000}"/>
    <cellStyle name="Normal 2 2 47 6 2 3 2" xfId="29280" xr:uid="{00000000-0005-0000-0000-0000F91A0000}"/>
    <cellStyle name="Normal 2 2 47 6 2 4" xfId="24976" xr:uid="{00000000-0005-0000-0000-0000FA1A0000}"/>
    <cellStyle name="Normal 2 2 47 6 2 5" xfId="26429" xr:uid="{00000000-0005-0000-0000-0000FB1A0000}"/>
    <cellStyle name="Normal 2 2 47 6 2 6" xfId="27474" xr:uid="{00000000-0005-0000-0000-0000FC1A0000}"/>
    <cellStyle name="Normal 2 2 47 6 3" xfId="4645" xr:uid="{00000000-0005-0000-0000-0000FD1A0000}"/>
    <cellStyle name="Normal 2 2 47 6 3 2" xfId="3135" xr:uid="{00000000-0005-0000-0000-0000FE1A0000}"/>
    <cellStyle name="Normal 2 2 47 6 3 2 2" xfId="24590" xr:uid="{00000000-0005-0000-0000-0000FF1A0000}"/>
    <cellStyle name="Normal 2 2 47 6 3 2 2 2" xfId="28972" xr:uid="{00000000-0005-0000-0000-0000001B0000}"/>
    <cellStyle name="Normal 2 2 47 6 3 2 3" xfId="23301" xr:uid="{00000000-0005-0000-0000-0000011B0000}"/>
    <cellStyle name="Normal 2 2 47 6 3 2 4" xfId="26121" xr:uid="{00000000-0005-0000-0000-0000021B0000}"/>
    <cellStyle name="Normal 2 2 47 6 3 2 5" xfId="27781" xr:uid="{00000000-0005-0000-0000-0000031B0000}"/>
    <cellStyle name="Normal 2 2 47 6 3 3" xfId="23966" xr:uid="{00000000-0005-0000-0000-0000041B0000}"/>
    <cellStyle name="Normal 2 2 47 6 3 3 2" xfId="29518" xr:uid="{00000000-0005-0000-0000-0000051B0000}"/>
    <cellStyle name="Normal 2 2 47 6 3 4" xfId="25057" xr:uid="{00000000-0005-0000-0000-0000061B0000}"/>
    <cellStyle name="Normal 2 2 47 6 3 5" xfId="26667" xr:uid="{00000000-0005-0000-0000-0000071B0000}"/>
    <cellStyle name="Normal 2 2 47 6 3 6" xfId="27237" xr:uid="{00000000-0005-0000-0000-0000081B0000}"/>
    <cellStyle name="Normal 2 2 47 6 4" xfId="4355" xr:uid="{00000000-0005-0000-0000-0000091B0000}"/>
    <cellStyle name="Normal 2 2 47 6 4 2" xfId="2973" xr:uid="{00000000-0005-0000-0000-00000A1B0000}"/>
    <cellStyle name="Normal 2 2 47 6 4 2 2" xfId="24752" xr:uid="{00000000-0005-0000-0000-00000B1B0000}"/>
    <cellStyle name="Normal 2 2 47 6 4 2 2 2" xfId="28810" xr:uid="{00000000-0005-0000-0000-00000C1B0000}"/>
    <cellStyle name="Normal 2 2 47 6 4 2 3" xfId="23498" xr:uid="{00000000-0005-0000-0000-00000D1B0000}"/>
    <cellStyle name="Normal 2 2 47 6 4 2 4" xfId="25959" xr:uid="{00000000-0005-0000-0000-00000E1B0000}"/>
    <cellStyle name="Normal 2 2 47 6 4 2 5" xfId="27943" xr:uid="{00000000-0005-0000-0000-00000F1B0000}"/>
    <cellStyle name="Normal 2 2 47 6 4 3" xfId="24137" xr:uid="{00000000-0005-0000-0000-0000101B0000}"/>
    <cellStyle name="Normal 2 2 47 6 4 3 2" xfId="29356" xr:uid="{00000000-0005-0000-0000-0000111B0000}"/>
    <cellStyle name="Normal 2 2 47 6 4 4" xfId="23387" xr:uid="{00000000-0005-0000-0000-0000121B0000}"/>
    <cellStyle name="Normal 2 2 47 6 4 5" xfId="26505" xr:uid="{00000000-0005-0000-0000-0000131B0000}"/>
    <cellStyle name="Normal 2 2 47 6 4 6" xfId="27399" xr:uid="{00000000-0005-0000-0000-0000141B0000}"/>
    <cellStyle name="Normal 2 2 47 6 5" xfId="3423" xr:uid="{00000000-0005-0000-0000-0000151B0000}"/>
    <cellStyle name="Normal 2 2 47 6 5 2" xfId="24427" xr:uid="{00000000-0005-0000-0000-0000161B0000}"/>
    <cellStyle name="Normal 2 2 47 6 5 2 2" xfId="29124" xr:uid="{00000000-0005-0000-0000-0000171B0000}"/>
    <cellStyle name="Normal 2 2 47 6 5 3" xfId="23152" xr:uid="{00000000-0005-0000-0000-0000181B0000}"/>
    <cellStyle name="Normal 2 2 47 6 5 4" xfId="26273" xr:uid="{00000000-0005-0000-0000-0000191B0000}"/>
    <cellStyle name="Normal 2 2 47 6 5 5" xfId="27629" xr:uid="{00000000-0005-0000-0000-00001A1B0000}"/>
    <cellStyle name="Normal 2 2 47 6 6" xfId="23286" xr:uid="{00000000-0005-0000-0000-00001B1B0000}"/>
    <cellStyle name="Normal 2 2 47 6 6 2" xfId="29675" xr:uid="{00000000-0005-0000-0000-00001C1B0000}"/>
    <cellStyle name="Normal 2 2 47 6 7" xfId="23564" xr:uid="{00000000-0005-0000-0000-00001D1B0000}"/>
    <cellStyle name="Normal 2 2 47 6 8" xfId="26823" xr:uid="{00000000-0005-0000-0000-00001E1B0000}"/>
    <cellStyle name="Normal 2 2 47 6 9" xfId="27083" xr:uid="{00000000-0005-0000-0000-00001F1B0000}"/>
    <cellStyle name="Normal 2 2 47 7" xfId="12779" xr:uid="{00000000-0005-0000-0000-0000201B0000}"/>
    <cellStyle name="Normal 2 2 47 7 2" xfId="4188" xr:uid="{00000000-0005-0000-0000-0000211B0000}"/>
    <cellStyle name="Normal 2 2 47 7 2 2" xfId="2849" xr:uid="{00000000-0005-0000-0000-0000221B0000}"/>
    <cellStyle name="Normal 2 2 47 7 2 2 2" xfId="24876" xr:uid="{00000000-0005-0000-0000-0000231B0000}"/>
    <cellStyle name="Normal 2 2 47 7 2 2 2 2" xfId="28686" xr:uid="{00000000-0005-0000-0000-0000241B0000}"/>
    <cellStyle name="Normal 2 2 47 7 2 2 3" xfId="23625" xr:uid="{00000000-0005-0000-0000-0000251B0000}"/>
    <cellStyle name="Normal 2 2 47 7 2 2 4" xfId="25835" xr:uid="{00000000-0005-0000-0000-0000261B0000}"/>
    <cellStyle name="Normal 2 2 47 7 2 2 5" xfId="28067" xr:uid="{00000000-0005-0000-0000-0000271B0000}"/>
    <cellStyle name="Normal 2 2 47 7 2 3" xfId="24265" xr:uid="{00000000-0005-0000-0000-0000281B0000}"/>
    <cellStyle name="Normal 2 2 47 7 2 3 2" xfId="29231" xr:uid="{00000000-0005-0000-0000-0000291B0000}"/>
    <cellStyle name="Normal 2 2 47 7 2 4" xfId="24978" xr:uid="{00000000-0005-0000-0000-00002A1B0000}"/>
    <cellStyle name="Normal 2 2 47 7 2 5" xfId="26380" xr:uid="{00000000-0005-0000-0000-00002B1B0000}"/>
    <cellStyle name="Normal 2 2 47 7 2 6" xfId="27523" xr:uid="{00000000-0005-0000-0000-00002C1B0000}"/>
    <cellStyle name="Normal 2 2 47 7 3" xfId="4682" xr:uid="{00000000-0005-0000-0000-00002D1B0000}"/>
    <cellStyle name="Normal 2 2 47 7 3 2" xfId="3137" xr:uid="{00000000-0005-0000-0000-00002E1B0000}"/>
    <cellStyle name="Normal 2 2 47 7 3 2 2" xfId="24588" xr:uid="{00000000-0005-0000-0000-00002F1B0000}"/>
    <cellStyle name="Normal 2 2 47 7 3 2 2 2" xfId="28974" xr:uid="{00000000-0005-0000-0000-0000301B0000}"/>
    <cellStyle name="Normal 2 2 47 7 3 2 3" xfId="23323" xr:uid="{00000000-0005-0000-0000-0000311B0000}"/>
    <cellStyle name="Normal 2 2 47 7 3 2 4" xfId="26123" xr:uid="{00000000-0005-0000-0000-0000321B0000}"/>
    <cellStyle name="Normal 2 2 47 7 3 2 5" xfId="27779" xr:uid="{00000000-0005-0000-0000-0000331B0000}"/>
    <cellStyle name="Normal 2 2 47 7 3 3" xfId="23957" xr:uid="{00000000-0005-0000-0000-0000341B0000}"/>
    <cellStyle name="Normal 2 2 47 7 3 3 2" xfId="29520" xr:uid="{00000000-0005-0000-0000-0000351B0000}"/>
    <cellStyle name="Normal 2 2 47 7 3 4" xfId="24971" xr:uid="{00000000-0005-0000-0000-0000361B0000}"/>
    <cellStyle name="Normal 2 2 47 7 3 5" xfId="26669" xr:uid="{00000000-0005-0000-0000-0000371B0000}"/>
    <cellStyle name="Normal 2 2 47 7 3 6" xfId="27235" xr:uid="{00000000-0005-0000-0000-0000381B0000}"/>
    <cellStyle name="Normal 2 2 47 7 4" xfId="4696" xr:uid="{00000000-0005-0000-0000-0000391B0000}"/>
    <cellStyle name="Normal 2 2 47 7 4 2" xfId="3145" xr:uid="{00000000-0005-0000-0000-00003A1B0000}"/>
    <cellStyle name="Normal 2 2 47 7 4 2 2" xfId="24580" xr:uid="{00000000-0005-0000-0000-00003B1B0000}"/>
    <cellStyle name="Normal 2 2 47 7 4 2 2 2" xfId="28982" xr:uid="{00000000-0005-0000-0000-00003C1B0000}"/>
    <cellStyle name="Normal 2 2 47 7 4 2 3" xfId="23363" xr:uid="{00000000-0005-0000-0000-00003D1B0000}"/>
    <cellStyle name="Normal 2 2 47 7 4 2 4" xfId="26131" xr:uid="{00000000-0005-0000-0000-00003E1B0000}"/>
    <cellStyle name="Normal 2 2 47 7 4 2 5" xfId="27771" xr:uid="{00000000-0005-0000-0000-00003F1B0000}"/>
    <cellStyle name="Normal 2 2 47 7 4 3" xfId="23947" xr:uid="{00000000-0005-0000-0000-0000401B0000}"/>
    <cellStyle name="Normal 2 2 47 7 4 3 2" xfId="29528" xr:uid="{00000000-0005-0000-0000-0000411B0000}"/>
    <cellStyle name="Normal 2 2 47 7 4 4" xfId="22981" xr:uid="{00000000-0005-0000-0000-0000421B0000}"/>
    <cellStyle name="Normal 2 2 47 7 4 5" xfId="26677" xr:uid="{00000000-0005-0000-0000-0000431B0000}"/>
    <cellStyle name="Normal 2 2 47 7 4 6" xfId="27227" xr:uid="{00000000-0005-0000-0000-0000441B0000}"/>
    <cellStyle name="Normal 2 2 47 7 5" xfId="3409" xr:uid="{00000000-0005-0000-0000-0000451B0000}"/>
    <cellStyle name="Normal 2 2 47 7 5 2" xfId="24441" xr:uid="{00000000-0005-0000-0000-0000461B0000}"/>
    <cellStyle name="Normal 2 2 47 7 5 2 2" xfId="29110" xr:uid="{00000000-0005-0000-0000-0000471B0000}"/>
    <cellStyle name="Normal 2 2 47 7 5 3" xfId="23023" xr:uid="{00000000-0005-0000-0000-0000481B0000}"/>
    <cellStyle name="Normal 2 2 47 7 5 4" xfId="26259" xr:uid="{00000000-0005-0000-0000-0000491B0000}"/>
    <cellStyle name="Normal 2 2 47 7 5 5" xfId="27643" xr:uid="{00000000-0005-0000-0000-00004A1B0000}"/>
    <cellStyle name="Normal 2 2 47 7 6" xfId="23367" xr:uid="{00000000-0005-0000-0000-00004B1B0000}"/>
    <cellStyle name="Normal 2 2 47 7 6 2" xfId="29660" xr:uid="{00000000-0005-0000-0000-00004C1B0000}"/>
    <cellStyle name="Normal 2 2 47 7 7" xfId="24307" xr:uid="{00000000-0005-0000-0000-00004D1B0000}"/>
    <cellStyle name="Normal 2 2 47 7 8" xfId="26808" xr:uid="{00000000-0005-0000-0000-00004E1B0000}"/>
    <cellStyle name="Normal 2 2 47 7 9" xfId="27097" xr:uid="{00000000-0005-0000-0000-00004F1B0000}"/>
    <cellStyle name="Normal 2 2 47 8" xfId="14954" xr:uid="{00000000-0005-0000-0000-0000501B0000}"/>
    <cellStyle name="Normal 2 2 47 8 2" xfId="12611" xr:uid="{00000000-0005-0000-0000-0000511B0000}"/>
    <cellStyle name="Normal 2 2 47 8 2 2" xfId="4177" xr:uid="{00000000-0005-0000-0000-0000521B0000}"/>
    <cellStyle name="Normal 2 2 47 8 2 2 2" xfId="2845" xr:uid="{00000000-0005-0000-0000-0000531B0000}"/>
    <cellStyle name="Normal 2 2 47 8 2 2 2 2" xfId="24880" xr:uid="{00000000-0005-0000-0000-0000541B0000}"/>
    <cellStyle name="Normal 2 2 47 8 2 2 2 2 2" xfId="28682" xr:uid="{00000000-0005-0000-0000-0000551B0000}"/>
    <cellStyle name="Normal 2 2 47 8 2 2 2 3" xfId="23598" xr:uid="{00000000-0005-0000-0000-0000561B0000}"/>
    <cellStyle name="Normal 2 2 47 8 2 2 2 4" xfId="25831" xr:uid="{00000000-0005-0000-0000-0000571B0000}"/>
    <cellStyle name="Normal 2 2 47 8 2 2 2 5" xfId="28071" xr:uid="{00000000-0005-0000-0000-0000581B0000}"/>
    <cellStyle name="Normal 2 2 47 8 2 2 3" xfId="24270" xr:uid="{00000000-0005-0000-0000-0000591B0000}"/>
    <cellStyle name="Normal 2 2 47 8 2 2 3 2" xfId="29227" xr:uid="{00000000-0005-0000-0000-00005A1B0000}"/>
    <cellStyle name="Normal 2 2 47 8 2 2 4" xfId="25351" xr:uid="{00000000-0005-0000-0000-00005B1B0000}"/>
    <cellStyle name="Normal 2 2 47 8 2 2 5" xfId="26376" xr:uid="{00000000-0005-0000-0000-00005C1B0000}"/>
    <cellStyle name="Normal 2 2 47 8 2 2 6" xfId="27527" xr:uid="{00000000-0005-0000-0000-00005D1B0000}"/>
    <cellStyle name="Normal 2 2 47 8 2 3" xfId="4169" xr:uid="{00000000-0005-0000-0000-00005E1B0000}"/>
    <cellStyle name="Normal 2 2 47 8 2 3 2" xfId="2839" xr:uid="{00000000-0005-0000-0000-00005F1B0000}"/>
    <cellStyle name="Normal 2 2 47 8 2 3 2 2" xfId="24886" xr:uid="{00000000-0005-0000-0000-0000601B0000}"/>
    <cellStyle name="Normal 2 2 47 8 2 3 2 2 2" xfId="28676" xr:uid="{00000000-0005-0000-0000-0000611B0000}"/>
    <cellStyle name="Normal 2 2 47 8 2 3 2 3" xfId="23646" xr:uid="{00000000-0005-0000-0000-0000621B0000}"/>
    <cellStyle name="Normal 2 2 47 8 2 3 2 4" xfId="25825" xr:uid="{00000000-0005-0000-0000-0000631B0000}"/>
    <cellStyle name="Normal 2 2 47 8 2 3 2 5" xfId="28077" xr:uid="{00000000-0005-0000-0000-0000641B0000}"/>
    <cellStyle name="Normal 2 2 47 8 2 3 3" xfId="24276" xr:uid="{00000000-0005-0000-0000-0000651B0000}"/>
    <cellStyle name="Normal 2 2 47 8 2 3 3 2" xfId="29221" xr:uid="{00000000-0005-0000-0000-0000661B0000}"/>
    <cellStyle name="Normal 2 2 47 8 2 3 4" xfId="24953" xr:uid="{00000000-0005-0000-0000-0000671B0000}"/>
    <cellStyle name="Normal 2 2 47 8 2 3 5" xfId="26370" xr:uid="{00000000-0005-0000-0000-0000681B0000}"/>
    <cellStyle name="Normal 2 2 47 8 2 3 6" xfId="27533" xr:uid="{00000000-0005-0000-0000-0000691B0000}"/>
    <cellStyle name="Normal 2 2 47 8 2 4" xfId="4162" xr:uid="{00000000-0005-0000-0000-00006A1B0000}"/>
    <cellStyle name="Normal 2 2 47 8 2 4 2" xfId="2833" xr:uid="{00000000-0005-0000-0000-00006B1B0000}"/>
    <cellStyle name="Normal 2 2 47 8 2 4 2 2" xfId="24892" xr:uid="{00000000-0005-0000-0000-00006C1B0000}"/>
    <cellStyle name="Normal 2 2 47 8 2 4 2 2 2" xfId="28670" xr:uid="{00000000-0005-0000-0000-00006D1B0000}"/>
    <cellStyle name="Normal 2 2 47 8 2 4 2 3" xfId="23689" xr:uid="{00000000-0005-0000-0000-00006E1B0000}"/>
    <cellStyle name="Normal 2 2 47 8 2 4 2 4" xfId="25819" xr:uid="{00000000-0005-0000-0000-00006F1B0000}"/>
    <cellStyle name="Normal 2 2 47 8 2 4 2 5" xfId="28083" xr:uid="{00000000-0005-0000-0000-0000701B0000}"/>
    <cellStyle name="Normal 2 2 47 8 2 4 3" xfId="24282" xr:uid="{00000000-0005-0000-0000-0000711B0000}"/>
    <cellStyle name="Normal 2 2 47 8 2 4 3 2" xfId="29214" xr:uid="{00000000-0005-0000-0000-0000721B0000}"/>
    <cellStyle name="Normal 2 2 47 8 2 4 4" xfId="25497" xr:uid="{00000000-0005-0000-0000-0000731B0000}"/>
    <cellStyle name="Normal 2 2 47 8 2 4 5" xfId="26363" xr:uid="{00000000-0005-0000-0000-0000741B0000}"/>
    <cellStyle name="Normal 2 2 47 8 2 4 6" xfId="27539" xr:uid="{00000000-0005-0000-0000-0000751B0000}"/>
    <cellStyle name="Normal 2 2 47 8 2 5" xfId="3405" xr:uid="{00000000-0005-0000-0000-0000761B0000}"/>
    <cellStyle name="Normal 2 2 47 8 2 5 2" xfId="24445" xr:uid="{00000000-0005-0000-0000-0000771B0000}"/>
    <cellStyle name="Normal 2 2 47 8 2 5 2 2" xfId="29106" xr:uid="{00000000-0005-0000-0000-0000781B0000}"/>
    <cellStyle name="Normal 2 2 47 8 2 5 3" xfId="23423" xr:uid="{00000000-0005-0000-0000-0000791B0000}"/>
    <cellStyle name="Normal 2 2 47 8 2 5 4" xfId="26255" xr:uid="{00000000-0005-0000-0000-00007A1B0000}"/>
    <cellStyle name="Normal 2 2 47 8 2 5 5" xfId="27647" xr:uid="{00000000-0005-0000-0000-00007B1B0000}"/>
    <cellStyle name="Normal 2 2 47 8 2 6" xfId="23374" xr:uid="{00000000-0005-0000-0000-00007C1B0000}"/>
    <cellStyle name="Normal 2 2 47 8 2 6 2" xfId="29656" xr:uid="{00000000-0005-0000-0000-00007D1B0000}"/>
    <cellStyle name="Normal 2 2 47 8 2 7" xfId="23936" xr:uid="{00000000-0005-0000-0000-00007E1B0000}"/>
    <cellStyle name="Normal 2 2 47 8 2 8" xfId="26804" xr:uid="{00000000-0005-0000-0000-00007F1B0000}"/>
    <cellStyle name="Normal 2 2 47 8 2 9" xfId="27101" xr:uid="{00000000-0005-0000-0000-0000801B0000}"/>
    <cellStyle name="Normal 2 2 47 9" xfId="12581" xr:uid="{00000000-0005-0000-0000-0000811B0000}"/>
    <cellStyle name="Normal 2 2 47 9 2" xfId="4174" xr:uid="{00000000-0005-0000-0000-0000821B0000}"/>
    <cellStyle name="Normal 2 2 47 9 2 2" xfId="2844" xr:uid="{00000000-0005-0000-0000-0000831B0000}"/>
    <cellStyle name="Normal 2 2 47 9 2 2 2" xfId="24881" xr:uid="{00000000-0005-0000-0000-0000841B0000}"/>
    <cellStyle name="Normal 2 2 47 9 2 2 2 2" xfId="28681" xr:uid="{00000000-0005-0000-0000-0000851B0000}"/>
    <cellStyle name="Normal 2 2 47 9 2 2 3" xfId="23611" xr:uid="{00000000-0005-0000-0000-0000861B0000}"/>
    <cellStyle name="Normal 2 2 47 9 2 2 4" xfId="25830" xr:uid="{00000000-0005-0000-0000-0000871B0000}"/>
    <cellStyle name="Normal 2 2 47 9 2 2 5" xfId="28072" xr:uid="{00000000-0005-0000-0000-0000881B0000}"/>
    <cellStyle name="Normal 2 2 47 9 2 3" xfId="24271" xr:uid="{00000000-0005-0000-0000-0000891B0000}"/>
    <cellStyle name="Normal 2 2 47 9 2 3 2" xfId="29226" xr:uid="{00000000-0005-0000-0000-00008A1B0000}"/>
    <cellStyle name="Normal 2 2 47 9 2 4" xfId="25008" xr:uid="{00000000-0005-0000-0000-00008B1B0000}"/>
    <cellStyle name="Normal 2 2 47 9 2 5" xfId="26375" xr:uid="{00000000-0005-0000-0000-00008C1B0000}"/>
    <cellStyle name="Normal 2 2 47 9 2 6" xfId="27528" xr:uid="{00000000-0005-0000-0000-00008D1B0000}"/>
    <cellStyle name="Normal 2 2 47 9 3" xfId="4168" xr:uid="{00000000-0005-0000-0000-00008E1B0000}"/>
    <cellStyle name="Normal 2 2 47 9 3 2" xfId="2838" xr:uid="{00000000-0005-0000-0000-00008F1B0000}"/>
    <cellStyle name="Normal 2 2 47 9 3 2 2" xfId="24887" xr:uid="{00000000-0005-0000-0000-0000901B0000}"/>
    <cellStyle name="Normal 2 2 47 9 3 2 2 2" xfId="28675" xr:uid="{00000000-0005-0000-0000-0000911B0000}"/>
    <cellStyle name="Normal 2 2 47 9 3 2 3" xfId="23910" xr:uid="{00000000-0005-0000-0000-0000921B0000}"/>
    <cellStyle name="Normal 2 2 47 9 3 2 4" xfId="25824" xr:uid="{00000000-0005-0000-0000-0000931B0000}"/>
    <cellStyle name="Normal 2 2 47 9 3 2 5" xfId="28078" xr:uid="{00000000-0005-0000-0000-0000941B0000}"/>
    <cellStyle name="Normal 2 2 47 9 3 3" xfId="24277" xr:uid="{00000000-0005-0000-0000-0000951B0000}"/>
    <cellStyle name="Normal 2 2 47 9 3 3 2" xfId="29220" xr:uid="{00000000-0005-0000-0000-0000961B0000}"/>
    <cellStyle name="Normal 2 2 47 9 3 4" xfId="25099" xr:uid="{00000000-0005-0000-0000-0000971B0000}"/>
    <cellStyle name="Normal 2 2 47 9 3 5" xfId="26369" xr:uid="{00000000-0005-0000-0000-0000981B0000}"/>
    <cellStyle name="Normal 2 2 47 9 3 6" xfId="27534" xr:uid="{00000000-0005-0000-0000-0000991B0000}"/>
    <cellStyle name="Normal 2 2 47 9 4" xfId="4161" xr:uid="{00000000-0005-0000-0000-00009A1B0000}"/>
    <cellStyle name="Normal 2 2 47 9 4 2" xfId="2832" xr:uid="{00000000-0005-0000-0000-00009B1B0000}"/>
    <cellStyle name="Normal 2 2 47 9 4 2 2" xfId="24893" xr:uid="{00000000-0005-0000-0000-00009C1B0000}"/>
    <cellStyle name="Normal 2 2 47 9 4 2 2 2" xfId="28669" xr:uid="{00000000-0005-0000-0000-00009D1B0000}"/>
    <cellStyle name="Normal 2 2 47 9 4 2 3" xfId="23852" xr:uid="{00000000-0005-0000-0000-00009E1B0000}"/>
    <cellStyle name="Normal 2 2 47 9 4 2 4" xfId="25818" xr:uid="{00000000-0005-0000-0000-00009F1B0000}"/>
    <cellStyle name="Normal 2 2 47 9 4 2 5" xfId="28084" xr:uid="{00000000-0005-0000-0000-0000A01B0000}"/>
    <cellStyle name="Normal 2 2 47 9 4 3" xfId="24283" xr:uid="{00000000-0005-0000-0000-0000A11B0000}"/>
    <cellStyle name="Normal 2 2 47 9 4 3 2" xfId="29213" xr:uid="{00000000-0005-0000-0000-0000A21B0000}"/>
    <cellStyle name="Normal 2 2 47 9 4 4" xfId="25468" xr:uid="{00000000-0005-0000-0000-0000A31B0000}"/>
    <cellStyle name="Normal 2 2 47 9 4 5" xfId="26362" xr:uid="{00000000-0005-0000-0000-0000A41B0000}"/>
    <cellStyle name="Normal 2 2 47 9 4 6" xfId="27540" xr:uid="{00000000-0005-0000-0000-0000A51B0000}"/>
    <cellStyle name="Normal 2 2 47 9 5" xfId="3404" xr:uid="{00000000-0005-0000-0000-0000A61B0000}"/>
    <cellStyle name="Normal 2 2 47 9 5 2" xfId="24446" xr:uid="{00000000-0005-0000-0000-0000A71B0000}"/>
    <cellStyle name="Normal 2 2 47 9 5 2 2" xfId="29105" xr:uid="{00000000-0005-0000-0000-0000A81B0000}"/>
    <cellStyle name="Normal 2 2 47 9 5 3" xfId="23431" xr:uid="{00000000-0005-0000-0000-0000A91B0000}"/>
    <cellStyle name="Normal 2 2 47 9 5 4" xfId="26254" xr:uid="{00000000-0005-0000-0000-0000AA1B0000}"/>
    <cellStyle name="Normal 2 2 47 9 5 5" xfId="27648" xr:uid="{00000000-0005-0000-0000-0000AB1B0000}"/>
    <cellStyle name="Normal 2 2 47 9 6" xfId="23378" xr:uid="{00000000-0005-0000-0000-0000AC1B0000}"/>
    <cellStyle name="Normal 2 2 47 9 6 2" xfId="29655" xr:uid="{00000000-0005-0000-0000-0000AD1B0000}"/>
    <cellStyle name="Normal 2 2 47 9 7" xfId="23219" xr:uid="{00000000-0005-0000-0000-0000AE1B0000}"/>
    <cellStyle name="Normal 2 2 47 9 8" xfId="26803" xr:uid="{00000000-0005-0000-0000-0000AF1B0000}"/>
    <cellStyle name="Normal 2 2 47 9 9" xfId="27102" xr:uid="{00000000-0005-0000-0000-0000B01B0000}"/>
    <cellStyle name="Normal 2 2 48" xfId="17628" xr:uid="{00000000-0005-0000-0000-0000B11B0000}"/>
    <cellStyle name="Normal 2 2 48 2" xfId="4384" xr:uid="{00000000-0005-0000-0000-0000B21B0000}"/>
    <cellStyle name="Normal 2 2 48 2 2" xfId="2993" xr:uid="{00000000-0005-0000-0000-0000B31B0000}"/>
    <cellStyle name="Normal 2 2 48 2 2 2" xfId="24732" xr:uid="{00000000-0005-0000-0000-0000B41B0000}"/>
    <cellStyle name="Normal 2 2 48 2 2 2 2" xfId="28830" xr:uid="{00000000-0005-0000-0000-0000B51B0000}"/>
    <cellStyle name="Normal 2 2 48 2 2 3" xfId="23201" xr:uid="{00000000-0005-0000-0000-0000B61B0000}"/>
    <cellStyle name="Normal 2 2 48 2 2 4" xfId="25979" xr:uid="{00000000-0005-0000-0000-0000B71B0000}"/>
    <cellStyle name="Normal 2 2 48 2 2 5" xfId="27923" xr:uid="{00000000-0005-0000-0000-0000B81B0000}"/>
    <cellStyle name="Normal 2 2 48 2 3" xfId="24113" xr:uid="{00000000-0005-0000-0000-0000B91B0000}"/>
    <cellStyle name="Normal 2 2 48 2 3 2" xfId="29376" xr:uid="{00000000-0005-0000-0000-0000BA1B0000}"/>
    <cellStyle name="Normal 2 2 48 2 4" xfId="24984" xr:uid="{00000000-0005-0000-0000-0000BB1B0000}"/>
    <cellStyle name="Normal 2 2 48 2 5" xfId="26525" xr:uid="{00000000-0005-0000-0000-0000BC1B0000}"/>
    <cellStyle name="Normal 2 2 48 2 6" xfId="27379" xr:uid="{00000000-0005-0000-0000-0000BD1B0000}"/>
    <cellStyle name="Normal 2 2 48 3" xfId="4244" xr:uid="{00000000-0005-0000-0000-0000BE1B0000}"/>
    <cellStyle name="Normal 2 2 48 3 2" xfId="2882" xr:uid="{00000000-0005-0000-0000-0000BF1B0000}"/>
    <cellStyle name="Normal 2 2 48 3 2 2" xfId="24843" xr:uid="{00000000-0005-0000-0000-0000C01B0000}"/>
    <cellStyle name="Normal 2 2 48 3 2 2 2" xfId="28719" xr:uid="{00000000-0005-0000-0000-0000C11B0000}"/>
    <cellStyle name="Normal 2 2 48 3 2 3" xfId="24921" xr:uid="{00000000-0005-0000-0000-0000C21B0000}"/>
    <cellStyle name="Normal 2 2 48 3 2 4" xfId="25868" xr:uid="{00000000-0005-0000-0000-0000C31B0000}"/>
    <cellStyle name="Normal 2 2 48 3 2 5" xfId="28034" xr:uid="{00000000-0005-0000-0000-0000C41B0000}"/>
    <cellStyle name="Normal 2 2 48 3 3" xfId="24230" xr:uid="{00000000-0005-0000-0000-0000C51B0000}"/>
    <cellStyle name="Normal 2 2 48 3 3 2" xfId="29264" xr:uid="{00000000-0005-0000-0000-0000C61B0000}"/>
    <cellStyle name="Normal 2 2 48 3 4" xfId="24302" xr:uid="{00000000-0005-0000-0000-0000C71B0000}"/>
    <cellStyle name="Normal 2 2 48 3 5" xfId="26413" xr:uid="{00000000-0005-0000-0000-0000C81B0000}"/>
    <cellStyle name="Normal 2 2 48 3 6" xfId="27490" xr:uid="{00000000-0005-0000-0000-0000C91B0000}"/>
    <cellStyle name="Normal 2 2 48 4" xfId="4319" xr:uid="{00000000-0005-0000-0000-0000CA1B0000}"/>
    <cellStyle name="Normal 2 2 48 4 2" xfId="2939" xr:uid="{00000000-0005-0000-0000-0000CB1B0000}"/>
    <cellStyle name="Normal 2 2 48 4 2 2" xfId="24786" xr:uid="{00000000-0005-0000-0000-0000CC1B0000}"/>
    <cellStyle name="Normal 2 2 48 4 2 2 2" xfId="28776" xr:uid="{00000000-0005-0000-0000-0000CD1B0000}"/>
    <cellStyle name="Normal 2 2 48 4 2 3" xfId="23804" xr:uid="{00000000-0005-0000-0000-0000CE1B0000}"/>
    <cellStyle name="Normal 2 2 48 4 2 4" xfId="25925" xr:uid="{00000000-0005-0000-0000-0000CF1B0000}"/>
    <cellStyle name="Normal 2 2 48 4 2 5" xfId="27977" xr:uid="{00000000-0005-0000-0000-0000D01B0000}"/>
    <cellStyle name="Normal 2 2 48 4 3" xfId="24172" xr:uid="{00000000-0005-0000-0000-0000D11B0000}"/>
    <cellStyle name="Normal 2 2 48 4 3 2" xfId="29322" xr:uid="{00000000-0005-0000-0000-0000D21B0000}"/>
    <cellStyle name="Normal 2 2 48 4 4" xfId="25006" xr:uid="{00000000-0005-0000-0000-0000D31B0000}"/>
    <cellStyle name="Normal 2 2 48 4 5" xfId="26471" xr:uid="{00000000-0005-0000-0000-0000D41B0000}"/>
    <cellStyle name="Normal 2 2 48 4 6" xfId="27433" xr:uid="{00000000-0005-0000-0000-0000D51B0000}"/>
    <cellStyle name="Normal 2 2 48 5" xfId="3453" xr:uid="{00000000-0005-0000-0000-0000D61B0000}"/>
    <cellStyle name="Normal 2 2 48 5 2" xfId="24397" xr:uid="{00000000-0005-0000-0000-0000D71B0000}"/>
    <cellStyle name="Normal 2 2 48 5 2 2" xfId="29154" xr:uid="{00000000-0005-0000-0000-0000D81B0000}"/>
    <cellStyle name="Normal 2 2 48 5 3" xfId="23729" xr:uid="{00000000-0005-0000-0000-0000D91B0000}"/>
    <cellStyle name="Normal 2 2 48 5 4" xfId="26303" xr:uid="{00000000-0005-0000-0000-0000DA1B0000}"/>
    <cellStyle name="Normal 2 2 48 5 5" xfId="27599" xr:uid="{00000000-0005-0000-0000-0000DB1B0000}"/>
    <cellStyle name="Normal 2 2 48 6" xfId="23193" xr:uid="{00000000-0005-0000-0000-0000DC1B0000}"/>
    <cellStyle name="Normal 2 2 48 6 2" xfId="29705" xr:uid="{00000000-0005-0000-0000-0000DD1B0000}"/>
    <cellStyle name="Normal 2 2 48 7" xfId="24950" xr:uid="{00000000-0005-0000-0000-0000DE1B0000}"/>
    <cellStyle name="Normal 2 2 48 8" xfId="26853" xr:uid="{00000000-0005-0000-0000-0000DF1B0000}"/>
    <cellStyle name="Normal 2 2 48 9" xfId="27053" xr:uid="{00000000-0005-0000-0000-0000E01B0000}"/>
    <cellStyle name="Normal 2 2 49" xfId="17759" xr:uid="{00000000-0005-0000-0000-0000E11B0000}"/>
    <cellStyle name="Normal 2 2 49 2" xfId="4390" xr:uid="{00000000-0005-0000-0000-0000E21B0000}"/>
    <cellStyle name="Normal 2 2 49 2 2" xfId="2995" xr:uid="{00000000-0005-0000-0000-0000E31B0000}"/>
    <cellStyle name="Normal 2 2 49 2 2 2" xfId="24730" xr:uid="{00000000-0005-0000-0000-0000E41B0000}"/>
    <cellStyle name="Normal 2 2 49 2 2 2 2" xfId="28832" xr:uid="{00000000-0005-0000-0000-0000E51B0000}"/>
    <cellStyle name="Normal 2 2 49 2 2 3" xfId="23292" xr:uid="{00000000-0005-0000-0000-0000E61B0000}"/>
    <cellStyle name="Normal 2 2 49 2 2 4" xfId="25981" xr:uid="{00000000-0005-0000-0000-0000E71B0000}"/>
    <cellStyle name="Normal 2 2 49 2 2 5" xfId="27921" xr:uid="{00000000-0005-0000-0000-0000E81B0000}"/>
    <cellStyle name="Normal 2 2 49 2 3" xfId="24111" xr:uid="{00000000-0005-0000-0000-0000E91B0000}"/>
    <cellStyle name="Normal 2 2 49 2 3 2" xfId="29378" xr:uid="{00000000-0005-0000-0000-0000EA1B0000}"/>
    <cellStyle name="Normal 2 2 49 2 4" xfId="25065" xr:uid="{00000000-0005-0000-0000-0000EB1B0000}"/>
    <cellStyle name="Normal 2 2 49 2 5" xfId="26527" xr:uid="{00000000-0005-0000-0000-0000EC1B0000}"/>
    <cellStyle name="Normal 2 2 49 2 6" xfId="27377" xr:uid="{00000000-0005-0000-0000-0000ED1B0000}"/>
    <cellStyle name="Normal 2 2 49 3" xfId="4354" xr:uid="{00000000-0005-0000-0000-0000EE1B0000}"/>
    <cellStyle name="Normal 2 2 49 3 2" xfId="2972" xr:uid="{00000000-0005-0000-0000-0000EF1B0000}"/>
    <cellStyle name="Normal 2 2 49 3 2 2" xfId="24753" xr:uid="{00000000-0005-0000-0000-0000F01B0000}"/>
    <cellStyle name="Normal 2 2 49 3 2 2 2" xfId="28809" xr:uid="{00000000-0005-0000-0000-0000F11B0000}"/>
    <cellStyle name="Normal 2 2 49 3 2 3" xfId="23553" xr:uid="{00000000-0005-0000-0000-0000F21B0000}"/>
    <cellStyle name="Normal 2 2 49 3 2 4" xfId="25958" xr:uid="{00000000-0005-0000-0000-0000F31B0000}"/>
    <cellStyle name="Normal 2 2 49 3 2 5" xfId="27944" xr:uid="{00000000-0005-0000-0000-0000F41B0000}"/>
    <cellStyle name="Normal 2 2 49 3 3" xfId="24138" xr:uid="{00000000-0005-0000-0000-0000F51B0000}"/>
    <cellStyle name="Normal 2 2 49 3 3 2" xfId="29355" xr:uid="{00000000-0005-0000-0000-0000F61B0000}"/>
    <cellStyle name="Normal 2 2 49 3 4" xfId="23403" xr:uid="{00000000-0005-0000-0000-0000F71B0000}"/>
    <cellStyle name="Normal 2 2 49 3 5" xfId="26504" xr:uid="{00000000-0005-0000-0000-0000F81B0000}"/>
    <cellStyle name="Normal 2 2 49 3 6" xfId="27400" xr:uid="{00000000-0005-0000-0000-0000F91B0000}"/>
    <cellStyle name="Normal 2 2 49 4" xfId="4556" xr:uid="{00000000-0005-0000-0000-0000FA1B0000}"/>
    <cellStyle name="Normal 2 2 49 4 2" xfId="3097" xr:uid="{00000000-0005-0000-0000-0000FB1B0000}"/>
    <cellStyle name="Normal 2 2 49 4 2 2" xfId="24628" xr:uid="{00000000-0005-0000-0000-0000FC1B0000}"/>
    <cellStyle name="Normal 2 2 49 4 2 2 2" xfId="28934" xr:uid="{00000000-0005-0000-0000-0000FD1B0000}"/>
    <cellStyle name="Normal 2 2 49 4 2 3" xfId="23482" xr:uid="{00000000-0005-0000-0000-0000FE1B0000}"/>
    <cellStyle name="Normal 2 2 49 4 2 4" xfId="26083" xr:uid="{00000000-0005-0000-0000-0000FF1B0000}"/>
    <cellStyle name="Normal 2 2 49 4 2 5" xfId="27819" xr:uid="{00000000-0005-0000-0000-0000001C0000}"/>
    <cellStyle name="Normal 2 2 49 4 3" xfId="24007" xr:uid="{00000000-0005-0000-0000-0000011C0000}"/>
    <cellStyle name="Normal 2 2 49 4 3 2" xfId="29480" xr:uid="{00000000-0005-0000-0000-0000021C0000}"/>
    <cellStyle name="Normal 2 2 49 4 4" xfId="25043" xr:uid="{00000000-0005-0000-0000-0000031C0000}"/>
    <cellStyle name="Normal 2 2 49 4 5" xfId="26629" xr:uid="{00000000-0005-0000-0000-0000041C0000}"/>
    <cellStyle name="Normal 2 2 49 4 6" xfId="27275" xr:uid="{00000000-0005-0000-0000-0000051C0000}"/>
    <cellStyle name="Normal 2 2 49 5" xfId="3454" xr:uid="{00000000-0005-0000-0000-0000061C0000}"/>
    <cellStyle name="Normal 2 2 49 5 2" xfId="24396" xr:uid="{00000000-0005-0000-0000-0000071C0000}"/>
    <cellStyle name="Normal 2 2 49 5 2 2" xfId="29155" xr:uid="{00000000-0005-0000-0000-0000081C0000}"/>
    <cellStyle name="Normal 2 2 49 5 3" xfId="23770" xr:uid="{00000000-0005-0000-0000-0000091C0000}"/>
    <cellStyle name="Normal 2 2 49 5 4" xfId="26304" xr:uid="{00000000-0005-0000-0000-00000A1C0000}"/>
    <cellStyle name="Normal 2 2 49 5 5" xfId="27598" xr:uid="{00000000-0005-0000-0000-00000B1C0000}"/>
    <cellStyle name="Normal 2 2 49 6" xfId="23183" xr:uid="{00000000-0005-0000-0000-00000C1C0000}"/>
    <cellStyle name="Normal 2 2 49 6 2" xfId="29706" xr:uid="{00000000-0005-0000-0000-00000D1C0000}"/>
    <cellStyle name="Normal 2 2 49 7" xfId="23750" xr:uid="{00000000-0005-0000-0000-00000E1C0000}"/>
    <cellStyle name="Normal 2 2 49 8" xfId="26854" xr:uid="{00000000-0005-0000-0000-00000F1C0000}"/>
    <cellStyle name="Normal 2 2 49 9" xfId="27052" xr:uid="{00000000-0005-0000-0000-0000101C0000}"/>
    <cellStyle name="Normal 2 2 5" xfId="21030" xr:uid="{00000000-0005-0000-0000-0000111C0000}"/>
    <cellStyle name="Normal 2 2 5 10" xfId="18140" xr:uid="{00000000-0005-0000-0000-0000121C0000}"/>
    <cellStyle name="Normal 2 2 5 11" xfId="17608" xr:uid="{00000000-0005-0000-0000-0000131C0000}"/>
    <cellStyle name="Normal 2 2 5 12" xfId="17981" xr:uid="{00000000-0005-0000-0000-0000141C0000}"/>
    <cellStyle name="Normal 2 2 5 13" xfId="17908" xr:uid="{00000000-0005-0000-0000-0000151C0000}"/>
    <cellStyle name="Normal 2 2 5 14" xfId="17512" xr:uid="{00000000-0005-0000-0000-0000161C0000}"/>
    <cellStyle name="Normal 2 2 5 15" xfId="17453" xr:uid="{00000000-0005-0000-0000-0000171C0000}"/>
    <cellStyle name="Normal 2 2 5 16" xfId="17321" xr:uid="{00000000-0005-0000-0000-0000181C0000}"/>
    <cellStyle name="Normal 2 2 5 17" xfId="16942" xr:uid="{00000000-0005-0000-0000-0000191C0000}"/>
    <cellStyle name="Normal 2 2 5 18" xfId="17331" xr:uid="{00000000-0005-0000-0000-00001A1C0000}"/>
    <cellStyle name="Normal 2 2 5 19" xfId="16935" xr:uid="{00000000-0005-0000-0000-00001B1C0000}"/>
    <cellStyle name="Normal 2 2 5 2" xfId="21065" xr:uid="{00000000-0005-0000-0000-00001C1C0000}"/>
    <cellStyle name="Normal 2 2 5 20" xfId="17334" xr:uid="{00000000-0005-0000-0000-00001D1C0000}"/>
    <cellStyle name="Normal 2 2 5 21" xfId="16915" xr:uid="{00000000-0005-0000-0000-00001E1C0000}"/>
    <cellStyle name="Normal 2 2 5 22" xfId="17348" xr:uid="{00000000-0005-0000-0000-00001F1C0000}"/>
    <cellStyle name="Normal 2 2 5 23" xfId="16902" xr:uid="{00000000-0005-0000-0000-0000201C0000}"/>
    <cellStyle name="Normal 2 2 5 24" xfId="17362" xr:uid="{00000000-0005-0000-0000-0000211C0000}"/>
    <cellStyle name="Normal 2 2 5 25" xfId="16889" xr:uid="{00000000-0005-0000-0000-0000221C0000}"/>
    <cellStyle name="Normal 2 2 5 26" xfId="17378" xr:uid="{00000000-0005-0000-0000-0000231C0000}"/>
    <cellStyle name="Normal 2 2 5 27" xfId="16876" xr:uid="{00000000-0005-0000-0000-0000241C0000}"/>
    <cellStyle name="Normal 2 2 5 28" xfId="17347" xr:uid="{00000000-0005-0000-0000-0000251C0000}"/>
    <cellStyle name="Normal 2 2 5 29" xfId="16733" xr:uid="{00000000-0005-0000-0000-0000261C0000}"/>
    <cellStyle name="Normal 2 2 5 3" xfId="18271" xr:uid="{00000000-0005-0000-0000-0000271C0000}"/>
    <cellStyle name="Normal 2 2 5 30" xfId="16679" xr:uid="{00000000-0005-0000-0000-0000281C0000}"/>
    <cellStyle name="Normal 2 2 5 31" xfId="16761" xr:uid="{00000000-0005-0000-0000-0000291C0000}"/>
    <cellStyle name="Normal 2 2 5 32" xfId="16645" xr:uid="{00000000-0005-0000-0000-00002A1C0000}"/>
    <cellStyle name="Normal 2 2 5 33" xfId="16607" xr:uid="{00000000-0005-0000-0000-00002B1C0000}"/>
    <cellStyle name="Normal 2 2 5 34" xfId="16574" xr:uid="{00000000-0005-0000-0000-00002C1C0000}"/>
    <cellStyle name="Normal 2 2 5 35" xfId="16549" xr:uid="{00000000-0005-0000-0000-00002D1C0000}"/>
    <cellStyle name="Normal 2 2 5 36" xfId="16509" xr:uid="{00000000-0005-0000-0000-00002E1C0000}"/>
    <cellStyle name="Normal 2 2 5 37" xfId="16496" xr:uid="{00000000-0005-0000-0000-00002F1C0000}"/>
    <cellStyle name="Normal 2 2 5 38" xfId="16337" xr:uid="{00000000-0005-0000-0000-0000301C0000}"/>
    <cellStyle name="Normal 2 2 5 39" xfId="16155" xr:uid="{00000000-0005-0000-0000-0000311C0000}"/>
    <cellStyle name="Normal 2 2 5 4" xfId="17818" xr:uid="{00000000-0005-0000-0000-0000321C0000}"/>
    <cellStyle name="Normal 2 2 5 40" xfId="16007" xr:uid="{00000000-0005-0000-0000-0000331C0000}"/>
    <cellStyle name="Normal 2 2 5 41" xfId="16169" xr:uid="{00000000-0005-0000-0000-0000341C0000}"/>
    <cellStyle name="Normal 2 2 5 42" xfId="15995" xr:uid="{00000000-0005-0000-0000-0000351C0000}"/>
    <cellStyle name="Normal 2 2 5 43" xfId="16179" xr:uid="{00000000-0005-0000-0000-0000361C0000}"/>
    <cellStyle name="Normal 2 2 5 44" xfId="15983" xr:uid="{00000000-0005-0000-0000-0000371C0000}"/>
    <cellStyle name="Normal 2 2 5 45" xfId="15743" xr:uid="{00000000-0005-0000-0000-0000381C0000}"/>
    <cellStyle name="Normal 2 2 5 46" xfId="15677" xr:uid="{00000000-0005-0000-0000-0000391C0000}"/>
    <cellStyle name="Normal 2 2 5 47" xfId="15590" xr:uid="{00000000-0005-0000-0000-00003A1C0000}"/>
    <cellStyle name="Normal 2 2 5 48" xfId="13942" xr:uid="{00000000-0005-0000-0000-00003B1C0000}"/>
    <cellStyle name="Normal 2 2 5 49" xfId="13307" xr:uid="{00000000-0005-0000-0000-00003C1C0000}"/>
    <cellStyle name="Normal 2 2 5 5" xfId="18099" xr:uid="{00000000-0005-0000-0000-00003D1C0000}"/>
    <cellStyle name="Normal 2 2 5 50" xfId="12158" xr:uid="{00000000-0005-0000-0000-00003E1C0000}"/>
    <cellStyle name="Normal 2 2 5 51" xfId="4683" xr:uid="{00000000-0005-0000-0000-00003F1C0000}"/>
    <cellStyle name="Normal 2 2 5 51 2" xfId="3138" xr:uid="{00000000-0005-0000-0000-0000401C0000}"/>
    <cellStyle name="Normal 2 2 5 51 2 2" xfId="24587" xr:uid="{00000000-0005-0000-0000-0000411C0000}"/>
    <cellStyle name="Normal 2 2 5 51 2 2 2" xfId="28975" xr:uid="{00000000-0005-0000-0000-0000421C0000}"/>
    <cellStyle name="Normal 2 2 5 51 2 3" xfId="23321" xr:uid="{00000000-0005-0000-0000-0000431C0000}"/>
    <cellStyle name="Normal 2 2 5 51 2 4" xfId="26124" xr:uid="{00000000-0005-0000-0000-0000441C0000}"/>
    <cellStyle name="Normal 2 2 5 51 2 5" xfId="27778" xr:uid="{00000000-0005-0000-0000-0000451C0000}"/>
    <cellStyle name="Normal 2 2 5 51 3" xfId="23956" xr:uid="{00000000-0005-0000-0000-0000461C0000}"/>
    <cellStyle name="Normal 2 2 5 51 3 2" xfId="29521" xr:uid="{00000000-0005-0000-0000-0000471C0000}"/>
    <cellStyle name="Normal 2 2 5 51 4" xfId="23161" xr:uid="{00000000-0005-0000-0000-0000481C0000}"/>
    <cellStyle name="Normal 2 2 5 51 5" xfId="26670" xr:uid="{00000000-0005-0000-0000-0000491C0000}"/>
    <cellStyle name="Normal 2 2 5 51 6" xfId="27234" xr:uid="{00000000-0005-0000-0000-00004A1C0000}"/>
    <cellStyle name="Normal 2 2 5 52" xfId="4517" xr:uid="{00000000-0005-0000-0000-00004B1C0000}"/>
    <cellStyle name="Normal 2 2 5 52 2" xfId="3094" xr:uid="{00000000-0005-0000-0000-00004C1C0000}"/>
    <cellStyle name="Normal 2 2 5 52 2 2" xfId="24631" xr:uid="{00000000-0005-0000-0000-00004D1C0000}"/>
    <cellStyle name="Normal 2 2 5 52 2 2 2" xfId="28931" xr:uid="{00000000-0005-0000-0000-00004E1C0000}"/>
    <cellStyle name="Normal 2 2 5 52 2 3" xfId="23513" xr:uid="{00000000-0005-0000-0000-00004F1C0000}"/>
    <cellStyle name="Normal 2 2 5 52 2 4" xfId="26080" xr:uid="{00000000-0005-0000-0000-0000501C0000}"/>
    <cellStyle name="Normal 2 2 5 52 2 5" xfId="27822" xr:uid="{00000000-0005-0000-0000-0000511C0000}"/>
    <cellStyle name="Normal 2 2 5 52 3" xfId="24010" xr:uid="{00000000-0005-0000-0000-0000521C0000}"/>
    <cellStyle name="Normal 2 2 5 52 3 2" xfId="29477" xr:uid="{00000000-0005-0000-0000-0000531C0000}"/>
    <cellStyle name="Normal 2 2 5 52 4" xfId="25340" xr:uid="{00000000-0005-0000-0000-0000541C0000}"/>
    <cellStyle name="Normal 2 2 5 52 5" xfId="26626" xr:uid="{00000000-0005-0000-0000-0000551C0000}"/>
    <cellStyle name="Normal 2 2 5 52 6" xfId="27278" xr:uid="{00000000-0005-0000-0000-0000561C0000}"/>
    <cellStyle name="Normal 2 2 5 53" xfId="4280" xr:uid="{00000000-0005-0000-0000-0000571C0000}"/>
    <cellStyle name="Normal 2 2 5 53 2" xfId="2906" xr:uid="{00000000-0005-0000-0000-0000581C0000}"/>
    <cellStyle name="Normal 2 2 5 53 2 2" xfId="24819" xr:uid="{00000000-0005-0000-0000-0000591C0000}"/>
    <cellStyle name="Normal 2 2 5 53 2 2 2" xfId="28743" xr:uid="{00000000-0005-0000-0000-00005A1C0000}"/>
    <cellStyle name="Normal 2 2 5 53 2 3" xfId="23287" xr:uid="{00000000-0005-0000-0000-00005B1C0000}"/>
    <cellStyle name="Normal 2 2 5 53 2 4" xfId="25892" xr:uid="{00000000-0005-0000-0000-00005C1C0000}"/>
    <cellStyle name="Normal 2 2 5 53 2 5" xfId="28010" xr:uid="{00000000-0005-0000-0000-00005D1C0000}"/>
    <cellStyle name="Normal 2 2 5 53 3" xfId="24205" xr:uid="{00000000-0005-0000-0000-00005E1C0000}"/>
    <cellStyle name="Normal 2 2 5 53 3 2" xfId="29289" xr:uid="{00000000-0005-0000-0000-00005F1C0000}"/>
    <cellStyle name="Normal 2 2 5 53 4" xfId="25086" xr:uid="{00000000-0005-0000-0000-0000601C0000}"/>
    <cellStyle name="Normal 2 2 5 53 5" xfId="26438" xr:uid="{00000000-0005-0000-0000-0000611C0000}"/>
    <cellStyle name="Normal 2 2 5 53 6" xfId="27466" xr:uid="{00000000-0005-0000-0000-0000621C0000}"/>
    <cellStyle name="Normal 2 2 5 54" xfId="3579" xr:uid="{00000000-0005-0000-0000-0000631C0000}"/>
    <cellStyle name="Normal 2 2 5 54 2" xfId="24340" xr:uid="{00000000-0005-0000-0000-0000641C0000}"/>
    <cellStyle name="Normal 2 2 5 54 2 2" xfId="29208" xr:uid="{00000000-0005-0000-0000-0000651C0000}"/>
    <cellStyle name="Normal 2 2 5 54 3" xfId="23884" xr:uid="{00000000-0005-0000-0000-0000661C0000}"/>
    <cellStyle name="Normal 2 2 5 54 4" xfId="26357" xr:uid="{00000000-0005-0000-0000-0000671C0000}"/>
    <cellStyle name="Normal 2 2 5 54 5" xfId="27545" xr:uid="{00000000-0005-0000-0000-0000681C0000}"/>
    <cellStyle name="Normal 2 2 5 55" xfId="22982" xr:uid="{00000000-0005-0000-0000-0000691C0000}"/>
    <cellStyle name="Normal 2 2 5 55 2" xfId="29759" xr:uid="{00000000-0005-0000-0000-00006A1C0000}"/>
    <cellStyle name="Normal 2 2 5 56" xfId="23058" xr:uid="{00000000-0005-0000-0000-00006B1C0000}"/>
    <cellStyle name="Normal 2 2 5 57" xfId="26907" xr:uid="{00000000-0005-0000-0000-00006C1C0000}"/>
    <cellStyle name="Normal 2 2 5 58" xfId="26999" xr:uid="{00000000-0005-0000-0000-00006D1C0000}"/>
    <cellStyle name="Normal 2 2 5 6" xfId="17946" xr:uid="{00000000-0005-0000-0000-00006E1C0000}"/>
    <cellStyle name="Normal 2 2 5 7" xfId="18007" xr:uid="{00000000-0005-0000-0000-00006F1C0000}"/>
    <cellStyle name="Normal 2 2 5 8" xfId="17646" xr:uid="{00000000-0005-0000-0000-0000701C0000}"/>
    <cellStyle name="Normal 2 2 5 9" xfId="18201" xr:uid="{00000000-0005-0000-0000-0000711C0000}"/>
    <cellStyle name="Normal 2 2 50" xfId="17761" xr:uid="{00000000-0005-0000-0000-0000721C0000}"/>
    <cellStyle name="Normal 2 2 50 2" xfId="4391" xr:uid="{00000000-0005-0000-0000-0000731C0000}"/>
    <cellStyle name="Normal 2 2 50 2 2" xfId="2996" xr:uid="{00000000-0005-0000-0000-0000741C0000}"/>
    <cellStyle name="Normal 2 2 50 2 2 2" xfId="24729" xr:uid="{00000000-0005-0000-0000-0000751C0000}"/>
    <cellStyle name="Normal 2 2 50 2 2 2 2" xfId="28833" xr:uid="{00000000-0005-0000-0000-0000761C0000}"/>
    <cellStyle name="Normal 2 2 50 2 2 3" xfId="23930" xr:uid="{00000000-0005-0000-0000-0000771C0000}"/>
    <cellStyle name="Normal 2 2 50 2 2 4" xfId="25982" xr:uid="{00000000-0005-0000-0000-0000781C0000}"/>
    <cellStyle name="Normal 2 2 50 2 2 5" xfId="27920" xr:uid="{00000000-0005-0000-0000-0000791C0000}"/>
    <cellStyle name="Normal 2 2 50 2 3" xfId="24110" xr:uid="{00000000-0005-0000-0000-00007A1C0000}"/>
    <cellStyle name="Normal 2 2 50 2 3 2" xfId="29379" xr:uid="{00000000-0005-0000-0000-00007B1C0000}"/>
    <cellStyle name="Normal 2 2 50 2 4" xfId="25126" xr:uid="{00000000-0005-0000-0000-00007C1C0000}"/>
    <cellStyle name="Normal 2 2 50 2 5" xfId="26528" xr:uid="{00000000-0005-0000-0000-00007D1C0000}"/>
    <cellStyle name="Normal 2 2 50 2 6" xfId="27376" xr:uid="{00000000-0005-0000-0000-00007E1C0000}"/>
    <cellStyle name="Normal 2 2 50 3" xfId="4350" xr:uid="{00000000-0005-0000-0000-00007F1C0000}"/>
    <cellStyle name="Normal 2 2 50 3 2" xfId="2968" xr:uid="{00000000-0005-0000-0000-0000801C0000}"/>
    <cellStyle name="Normal 2 2 50 3 2 2" xfId="24757" xr:uid="{00000000-0005-0000-0000-0000811C0000}"/>
    <cellStyle name="Normal 2 2 50 3 2 2 2" xfId="28805" xr:uid="{00000000-0005-0000-0000-0000821C0000}"/>
    <cellStyle name="Normal 2 2 50 3 2 3" xfId="23552" xr:uid="{00000000-0005-0000-0000-0000831C0000}"/>
    <cellStyle name="Normal 2 2 50 3 2 4" xfId="25954" xr:uid="{00000000-0005-0000-0000-0000841C0000}"/>
    <cellStyle name="Normal 2 2 50 3 2 5" xfId="27948" xr:uid="{00000000-0005-0000-0000-0000851C0000}"/>
    <cellStyle name="Normal 2 2 50 3 3" xfId="24142" xr:uid="{00000000-0005-0000-0000-0000861C0000}"/>
    <cellStyle name="Normal 2 2 50 3 3 2" xfId="29351" xr:uid="{00000000-0005-0000-0000-0000871C0000}"/>
    <cellStyle name="Normal 2 2 50 3 4" xfId="25033" xr:uid="{00000000-0005-0000-0000-0000881C0000}"/>
    <cellStyle name="Normal 2 2 50 3 5" xfId="26500" xr:uid="{00000000-0005-0000-0000-0000891C0000}"/>
    <cellStyle name="Normal 2 2 50 3 6" xfId="27404" xr:uid="{00000000-0005-0000-0000-00008A1C0000}"/>
    <cellStyle name="Normal 2 2 50 4" xfId="4641" xr:uid="{00000000-0005-0000-0000-00008B1C0000}"/>
    <cellStyle name="Normal 2 2 50 4 2" xfId="3131" xr:uid="{00000000-0005-0000-0000-00008C1C0000}"/>
    <cellStyle name="Normal 2 2 50 4 2 2" xfId="24594" xr:uid="{00000000-0005-0000-0000-00008D1C0000}"/>
    <cellStyle name="Normal 2 2 50 4 2 2 2" xfId="28968" xr:uid="{00000000-0005-0000-0000-00008E1C0000}"/>
    <cellStyle name="Normal 2 2 50 4 2 3" xfId="25520" xr:uid="{00000000-0005-0000-0000-00008F1C0000}"/>
    <cellStyle name="Normal 2 2 50 4 2 4" xfId="26117" xr:uid="{00000000-0005-0000-0000-0000901C0000}"/>
    <cellStyle name="Normal 2 2 50 4 2 5" xfId="27785" xr:uid="{00000000-0005-0000-0000-0000911C0000}"/>
    <cellStyle name="Normal 2 2 50 4 3" xfId="23970" xr:uid="{00000000-0005-0000-0000-0000921C0000}"/>
    <cellStyle name="Normal 2 2 50 4 3 2" xfId="29514" xr:uid="{00000000-0005-0000-0000-0000931C0000}"/>
    <cellStyle name="Normal 2 2 50 4 4" xfId="24906" xr:uid="{00000000-0005-0000-0000-0000941C0000}"/>
    <cellStyle name="Normal 2 2 50 4 5" xfId="26663" xr:uid="{00000000-0005-0000-0000-0000951C0000}"/>
    <cellStyle name="Normal 2 2 50 4 6" xfId="27241" xr:uid="{00000000-0005-0000-0000-0000961C0000}"/>
    <cellStyle name="Normal 2 2 50 5" xfId="3455" xr:uid="{00000000-0005-0000-0000-0000971C0000}"/>
    <cellStyle name="Normal 2 2 50 5 2" xfId="24395" xr:uid="{00000000-0005-0000-0000-0000981C0000}"/>
    <cellStyle name="Normal 2 2 50 5 2 2" xfId="29156" xr:uid="{00000000-0005-0000-0000-0000991C0000}"/>
    <cellStyle name="Normal 2 2 50 5 3" xfId="23841" xr:uid="{00000000-0005-0000-0000-00009A1C0000}"/>
    <cellStyle name="Normal 2 2 50 5 4" xfId="26305" xr:uid="{00000000-0005-0000-0000-00009B1C0000}"/>
    <cellStyle name="Normal 2 2 50 5 5" xfId="27597" xr:uid="{00000000-0005-0000-0000-00009C1C0000}"/>
    <cellStyle name="Normal 2 2 50 6" xfId="23182" xr:uid="{00000000-0005-0000-0000-00009D1C0000}"/>
    <cellStyle name="Normal 2 2 50 6 2" xfId="29707" xr:uid="{00000000-0005-0000-0000-00009E1C0000}"/>
    <cellStyle name="Normal 2 2 50 7" xfId="23688" xr:uid="{00000000-0005-0000-0000-00009F1C0000}"/>
    <cellStyle name="Normal 2 2 50 8" xfId="26855" xr:uid="{00000000-0005-0000-0000-0000A01C0000}"/>
    <cellStyle name="Normal 2 2 50 9" xfId="27051" xr:uid="{00000000-0005-0000-0000-0000A11C0000}"/>
    <cellStyle name="Normal 2 2 51" xfId="18124" xr:uid="{00000000-0005-0000-0000-0000A21C0000}"/>
    <cellStyle name="Normal 2 2 51 2" xfId="4415" xr:uid="{00000000-0005-0000-0000-0000A31C0000}"/>
    <cellStyle name="Normal 2 2 51 2 2" xfId="3010" xr:uid="{00000000-0005-0000-0000-0000A41C0000}"/>
    <cellStyle name="Normal 2 2 51 2 2 2" xfId="24715" xr:uid="{00000000-0005-0000-0000-0000A51C0000}"/>
    <cellStyle name="Normal 2 2 51 2 2 2 2" xfId="28847" xr:uid="{00000000-0005-0000-0000-0000A61C0000}"/>
    <cellStyle name="Normal 2 2 51 2 2 3" xfId="23661" xr:uid="{00000000-0005-0000-0000-0000A71C0000}"/>
    <cellStyle name="Normal 2 2 51 2 2 4" xfId="25996" xr:uid="{00000000-0005-0000-0000-0000A81C0000}"/>
    <cellStyle name="Normal 2 2 51 2 2 5" xfId="27906" xr:uid="{00000000-0005-0000-0000-0000A91C0000}"/>
    <cellStyle name="Normal 2 2 51 2 3" xfId="24095" xr:uid="{00000000-0005-0000-0000-0000AA1C0000}"/>
    <cellStyle name="Normal 2 2 51 2 3 2" xfId="29393" xr:uid="{00000000-0005-0000-0000-0000AB1C0000}"/>
    <cellStyle name="Normal 2 2 51 2 4" xfId="25532" xr:uid="{00000000-0005-0000-0000-0000AC1C0000}"/>
    <cellStyle name="Normal 2 2 51 2 5" xfId="26542" xr:uid="{00000000-0005-0000-0000-0000AD1C0000}"/>
    <cellStyle name="Normal 2 2 51 2 6" xfId="27362" xr:uid="{00000000-0005-0000-0000-0000AE1C0000}"/>
    <cellStyle name="Normal 2 2 51 3" xfId="4404" xr:uid="{00000000-0005-0000-0000-0000AF1C0000}"/>
    <cellStyle name="Normal 2 2 51 3 2" xfId="3003" xr:uid="{00000000-0005-0000-0000-0000B01C0000}"/>
    <cellStyle name="Normal 2 2 51 3 2 2" xfId="24722" xr:uid="{00000000-0005-0000-0000-0000B11C0000}"/>
    <cellStyle name="Normal 2 2 51 3 2 2 2" xfId="28840" xr:uid="{00000000-0005-0000-0000-0000B21C0000}"/>
    <cellStyle name="Normal 2 2 51 3 2 3" xfId="23617" xr:uid="{00000000-0005-0000-0000-0000B31C0000}"/>
    <cellStyle name="Normal 2 2 51 3 2 4" xfId="25989" xr:uid="{00000000-0005-0000-0000-0000B41C0000}"/>
    <cellStyle name="Normal 2 2 51 3 2 5" xfId="27913" xr:uid="{00000000-0005-0000-0000-0000B51C0000}"/>
    <cellStyle name="Normal 2 2 51 3 3" xfId="24103" xr:uid="{00000000-0005-0000-0000-0000B61C0000}"/>
    <cellStyle name="Normal 2 2 51 3 3 2" xfId="29386" xr:uid="{00000000-0005-0000-0000-0000B71C0000}"/>
    <cellStyle name="Normal 2 2 51 3 4" xfId="23402" xr:uid="{00000000-0005-0000-0000-0000B81C0000}"/>
    <cellStyle name="Normal 2 2 51 3 5" xfId="26535" xr:uid="{00000000-0005-0000-0000-0000B91C0000}"/>
    <cellStyle name="Normal 2 2 51 3 6" xfId="27369" xr:uid="{00000000-0005-0000-0000-0000BA1C0000}"/>
    <cellStyle name="Normal 2 2 51 4" xfId="4625" xr:uid="{00000000-0005-0000-0000-0000BB1C0000}"/>
    <cellStyle name="Normal 2 2 51 4 2" xfId="3123" xr:uid="{00000000-0005-0000-0000-0000BC1C0000}"/>
    <cellStyle name="Normal 2 2 51 4 2 2" xfId="24602" xr:uid="{00000000-0005-0000-0000-0000BD1C0000}"/>
    <cellStyle name="Normal 2 2 51 4 2 2 2" xfId="28960" xr:uid="{00000000-0005-0000-0000-0000BE1C0000}"/>
    <cellStyle name="Normal 2 2 51 4 2 3" xfId="24947" xr:uid="{00000000-0005-0000-0000-0000BF1C0000}"/>
    <cellStyle name="Normal 2 2 51 4 2 4" xfId="26109" xr:uid="{00000000-0005-0000-0000-0000C01C0000}"/>
    <cellStyle name="Normal 2 2 51 4 2 5" xfId="27793" xr:uid="{00000000-0005-0000-0000-0000C11C0000}"/>
    <cellStyle name="Normal 2 2 51 4 3" xfId="23981" xr:uid="{00000000-0005-0000-0000-0000C21C0000}"/>
    <cellStyle name="Normal 2 2 51 4 3 2" xfId="29506" xr:uid="{00000000-0005-0000-0000-0000C31C0000}"/>
    <cellStyle name="Normal 2 2 51 4 4" xfId="24897" xr:uid="{00000000-0005-0000-0000-0000C41C0000}"/>
    <cellStyle name="Normal 2 2 51 4 5" xfId="26655" xr:uid="{00000000-0005-0000-0000-0000C51C0000}"/>
    <cellStyle name="Normal 2 2 51 4 6" xfId="27249" xr:uid="{00000000-0005-0000-0000-0000C61C0000}"/>
    <cellStyle name="Normal 2 2 51 5" xfId="3457" xr:uid="{00000000-0005-0000-0000-0000C71C0000}"/>
    <cellStyle name="Normal 2 2 51 5 2" xfId="24393" xr:uid="{00000000-0005-0000-0000-0000C81C0000}"/>
    <cellStyle name="Normal 2 2 51 5 2 2" xfId="29158" xr:uid="{00000000-0005-0000-0000-0000C91C0000}"/>
    <cellStyle name="Normal 2 2 51 5 3" xfId="23721" xr:uid="{00000000-0005-0000-0000-0000CA1C0000}"/>
    <cellStyle name="Normal 2 2 51 5 4" xfId="26307" xr:uid="{00000000-0005-0000-0000-0000CB1C0000}"/>
    <cellStyle name="Normal 2 2 51 5 5" xfId="27595" xr:uid="{00000000-0005-0000-0000-0000CC1C0000}"/>
    <cellStyle name="Normal 2 2 51 6" xfId="23167" xr:uid="{00000000-0005-0000-0000-0000CD1C0000}"/>
    <cellStyle name="Normal 2 2 51 6 2" xfId="29709" xr:uid="{00000000-0005-0000-0000-0000CE1C0000}"/>
    <cellStyle name="Normal 2 2 51 7" xfId="23438" xr:uid="{00000000-0005-0000-0000-0000CF1C0000}"/>
    <cellStyle name="Normal 2 2 51 8" xfId="26857" xr:uid="{00000000-0005-0000-0000-0000D01C0000}"/>
    <cellStyle name="Normal 2 2 51 9" xfId="27049" xr:uid="{00000000-0005-0000-0000-0000D11C0000}"/>
    <cellStyle name="Normal 2 2 52" xfId="17922" xr:uid="{00000000-0005-0000-0000-0000D21C0000}"/>
    <cellStyle name="Normal 2 2 52 2" xfId="4402" xr:uid="{00000000-0005-0000-0000-0000D31C0000}"/>
    <cellStyle name="Normal 2 2 52 2 2" xfId="3002" xr:uid="{00000000-0005-0000-0000-0000D41C0000}"/>
    <cellStyle name="Normal 2 2 52 2 2 2" xfId="24723" xr:uid="{00000000-0005-0000-0000-0000D51C0000}"/>
    <cellStyle name="Normal 2 2 52 2 2 2 2" xfId="28839" xr:uid="{00000000-0005-0000-0000-0000D61C0000}"/>
    <cellStyle name="Normal 2 2 52 2 2 3" xfId="23657" xr:uid="{00000000-0005-0000-0000-0000D71C0000}"/>
    <cellStyle name="Normal 2 2 52 2 2 4" xfId="25988" xr:uid="{00000000-0005-0000-0000-0000D81C0000}"/>
    <cellStyle name="Normal 2 2 52 2 2 5" xfId="27914" xr:uid="{00000000-0005-0000-0000-0000D91C0000}"/>
    <cellStyle name="Normal 2 2 52 2 3" xfId="24104" xr:uid="{00000000-0005-0000-0000-0000DA1C0000}"/>
    <cellStyle name="Normal 2 2 52 2 3 2" xfId="29385" xr:uid="{00000000-0005-0000-0000-0000DB1C0000}"/>
    <cellStyle name="Normal 2 2 52 2 4" xfId="25015" xr:uid="{00000000-0005-0000-0000-0000DC1C0000}"/>
    <cellStyle name="Normal 2 2 52 2 5" xfId="26534" xr:uid="{00000000-0005-0000-0000-0000DD1C0000}"/>
    <cellStyle name="Normal 2 2 52 2 6" xfId="27370" xr:uid="{00000000-0005-0000-0000-0000DE1C0000}"/>
    <cellStyle name="Normal 2 2 52 3" xfId="4247" xr:uid="{00000000-0005-0000-0000-0000DF1C0000}"/>
    <cellStyle name="Normal 2 2 52 3 2" xfId="2885" xr:uid="{00000000-0005-0000-0000-0000E01C0000}"/>
    <cellStyle name="Normal 2 2 52 3 2 2" xfId="24840" xr:uid="{00000000-0005-0000-0000-0000E11C0000}"/>
    <cellStyle name="Normal 2 2 52 3 2 2 2" xfId="28722" xr:uid="{00000000-0005-0000-0000-0000E21C0000}"/>
    <cellStyle name="Normal 2 2 52 3 2 3" xfId="23013" xr:uid="{00000000-0005-0000-0000-0000E31C0000}"/>
    <cellStyle name="Normal 2 2 52 3 2 4" xfId="25871" xr:uid="{00000000-0005-0000-0000-0000E41C0000}"/>
    <cellStyle name="Normal 2 2 52 3 2 5" xfId="28031" xr:uid="{00000000-0005-0000-0000-0000E51C0000}"/>
    <cellStyle name="Normal 2 2 52 3 3" xfId="24227" xr:uid="{00000000-0005-0000-0000-0000E61C0000}"/>
    <cellStyle name="Normal 2 2 52 3 3 2" xfId="29267" xr:uid="{00000000-0005-0000-0000-0000E71C0000}"/>
    <cellStyle name="Normal 2 2 52 3 4" xfId="25027" xr:uid="{00000000-0005-0000-0000-0000E81C0000}"/>
    <cellStyle name="Normal 2 2 52 3 5" xfId="26416" xr:uid="{00000000-0005-0000-0000-0000E91C0000}"/>
    <cellStyle name="Normal 2 2 52 3 6" xfId="27487" xr:uid="{00000000-0005-0000-0000-0000EA1C0000}"/>
    <cellStyle name="Normal 2 2 52 4" xfId="4307" xr:uid="{00000000-0005-0000-0000-0000EB1C0000}"/>
    <cellStyle name="Normal 2 2 52 4 2" xfId="2929" xr:uid="{00000000-0005-0000-0000-0000EC1C0000}"/>
    <cellStyle name="Normal 2 2 52 4 2 2" xfId="24796" xr:uid="{00000000-0005-0000-0000-0000ED1C0000}"/>
    <cellStyle name="Normal 2 2 52 4 2 2 2" xfId="28766" xr:uid="{00000000-0005-0000-0000-0000EE1C0000}"/>
    <cellStyle name="Normal 2 2 52 4 2 3" xfId="23806" xr:uid="{00000000-0005-0000-0000-0000EF1C0000}"/>
    <cellStyle name="Normal 2 2 52 4 2 4" xfId="25915" xr:uid="{00000000-0005-0000-0000-0000F01C0000}"/>
    <cellStyle name="Normal 2 2 52 4 2 5" xfId="27987" xr:uid="{00000000-0005-0000-0000-0000F11C0000}"/>
    <cellStyle name="Normal 2 2 52 4 3" xfId="24182" xr:uid="{00000000-0005-0000-0000-0000F21C0000}"/>
    <cellStyle name="Normal 2 2 52 4 3 2" xfId="29312" xr:uid="{00000000-0005-0000-0000-0000F31C0000}"/>
    <cellStyle name="Normal 2 2 52 4 4" xfId="23960" xr:uid="{00000000-0005-0000-0000-0000F41C0000}"/>
    <cellStyle name="Normal 2 2 52 4 5" xfId="26461" xr:uid="{00000000-0005-0000-0000-0000F51C0000}"/>
    <cellStyle name="Normal 2 2 52 4 6" xfId="27443" xr:uid="{00000000-0005-0000-0000-0000F61C0000}"/>
    <cellStyle name="Normal 2 2 52 5" xfId="3456" xr:uid="{00000000-0005-0000-0000-0000F71C0000}"/>
    <cellStyle name="Normal 2 2 52 5 2" xfId="24394" xr:uid="{00000000-0005-0000-0000-0000F81C0000}"/>
    <cellStyle name="Normal 2 2 52 5 2 2" xfId="29157" xr:uid="{00000000-0005-0000-0000-0000F91C0000}"/>
    <cellStyle name="Normal 2 2 52 5 3" xfId="23723" xr:uid="{00000000-0005-0000-0000-0000FA1C0000}"/>
    <cellStyle name="Normal 2 2 52 5 4" xfId="26306" xr:uid="{00000000-0005-0000-0000-0000FB1C0000}"/>
    <cellStyle name="Normal 2 2 52 5 5" xfId="27596" xr:uid="{00000000-0005-0000-0000-0000FC1C0000}"/>
    <cellStyle name="Normal 2 2 52 6" xfId="23175" xr:uid="{00000000-0005-0000-0000-0000FD1C0000}"/>
    <cellStyle name="Normal 2 2 52 6 2" xfId="29708" xr:uid="{00000000-0005-0000-0000-0000FE1C0000}"/>
    <cellStyle name="Normal 2 2 52 7" xfId="25094" xr:uid="{00000000-0005-0000-0000-0000FF1C0000}"/>
    <cellStyle name="Normal 2 2 52 8" xfId="26856" xr:uid="{00000000-0005-0000-0000-0000001D0000}"/>
    <cellStyle name="Normal 2 2 52 9" xfId="27050" xr:uid="{00000000-0005-0000-0000-0000011D0000}"/>
    <cellStyle name="Normal 2 2 53" xfId="17553" xr:uid="{00000000-0005-0000-0000-0000021D0000}"/>
    <cellStyle name="Normal 2 2 53 2" xfId="4380" xr:uid="{00000000-0005-0000-0000-0000031D0000}"/>
    <cellStyle name="Normal 2 2 53 2 2" xfId="2991" xr:uid="{00000000-0005-0000-0000-0000041D0000}"/>
    <cellStyle name="Normal 2 2 53 2 2 2" xfId="24734" xr:uid="{00000000-0005-0000-0000-0000051D0000}"/>
    <cellStyle name="Normal 2 2 53 2 2 2 2" xfId="28828" xr:uid="{00000000-0005-0000-0000-0000061D0000}"/>
    <cellStyle name="Normal 2 2 53 2 2 3" xfId="25029" xr:uid="{00000000-0005-0000-0000-0000071D0000}"/>
    <cellStyle name="Normal 2 2 53 2 2 4" xfId="25977" xr:uid="{00000000-0005-0000-0000-0000081D0000}"/>
    <cellStyle name="Normal 2 2 53 2 2 5" xfId="27925" xr:uid="{00000000-0005-0000-0000-0000091D0000}"/>
    <cellStyle name="Normal 2 2 53 2 3" xfId="24116" xr:uid="{00000000-0005-0000-0000-00000A1D0000}"/>
    <cellStyle name="Normal 2 2 53 2 3 2" xfId="29374" xr:uid="{00000000-0005-0000-0000-00000B1D0000}"/>
    <cellStyle name="Normal 2 2 53 2 4" xfId="25084" xr:uid="{00000000-0005-0000-0000-00000C1D0000}"/>
    <cellStyle name="Normal 2 2 53 2 5" xfId="26523" xr:uid="{00000000-0005-0000-0000-00000D1D0000}"/>
    <cellStyle name="Normal 2 2 53 2 6" xfId="27381" xr:uid="{00000000-0005-0000-0000-00000E1D0000}"/>
    <cellStyle name="Normal 2 2 53 3" xfId="4257" xr:uid="{00000000-0005-0000-0000-00000F1D0000}"/>
    <cellStyle name="Normal 2 2 53 3 2" xfId="2891" xr:uid="{00000000-0005-0000-0000-0000101D0000}"/>
    <cellStyle name="Normal 2 2 53 3 2 2" xfId="24834" xr:uid="{00000000-0005-0000-0000-0000111D0000}"/>
    <cellStyle name="Normal 2 2 53 3 2 2 2" xfId="28728" xr:uid="{00000000-0005-0000-0000-0000121D0000}"/>
    <cellStyle name="Normal 2 2 53 3 2 3" xfId="25130" xr:uid="{00000000-0005-0000-0000-0000131D0000}"/>
    <cellStyle name="Normal 2 2 53 3 2 4" xfId="25877" xr:uid="{00000000-0005-0000-0000-0000141D0000}"/>
    <cellStyle name="Normal 2 2 53 3 2 5" xfId="28025" xr:uid="{00000000-0005-0000-0000-0000151D0000}"/>
    <cellStyle name="Normal 2 2 53 3 3" xfId="24221" xr:uid="{00000000-0005-0000-0000-0000161D0000}"/>
    <cellStyle name="Normal 2 2 53 3 3 2" xfId="29273" xr:uid="{00000000-0005-0000-0000-0000171D0000}"/>
    <cellStyle name="Normal 2 2 53 3 4" xfId="24287" xr:uid="{00000000-0005-0000-0000-0000181D0000}"/>
    <cellStyle name="Normal 2 2 53 3 5" xfId="26422" xr:uid="{00000000-0005-0000-0000-0000191D0000}"/>
    <cellStyle name="Normal 2 2 53 3 6" xfId="27481" xr:uid="{00000000-0005-0000-0000-00001A1D0000}"/>
    <cellStyle name="Normal 2 2 53 4" xfId="4285" xr:uid="{00000000-0005-0000-0000-00001B1D0000}"/>
    <cellStyle name="Normal 2 2 53 4 2" xfId="2910" xr:uid="{00000000-0005-0000-0000-00001C1D0000}"/>
    <cellStyle name="Normal 2 2 53 4 2 2" xfId="24815" xr:uid="{00000000-0005-0000-0000-00001D1D0000}"/>
    <cellStyle name="Normal 2 2 53 4 2 2 2" xfId="28747" xr:uid="{00000000-0005-0000-0000-00001E1D0000}"/>
    <cellStyle name="Normal 2 2 53 4 2 3" xfId="23376" xr:uid="{00000000-0005-0000-0000-00001F1D0000}"/>
    <cellStyle name="Normal 2 2 53 4 2 4" xfId="25896" xr:uid="{00000000-0005-0000-0000-0000201D0000}"/>
    <cellStyle name="Normal 2 2 53 4 2 5" xfId="28006" xr:uid="{00000000-0005-0000-0000-0000211D0000}"/>
    <cellStyle name="Normal 2 2 53 4 3" xfId="24201" xr:uid="{00000000-0005-0000-0000-0000221D0000}"/>
    <cellStyle name="Normal 2 2 53 4 3 2" xfId="29293" xr:uid="{00000000-0005-0000-0000-0000231D0000}"/>
    <cellStyle name="Normal 2 2 53 4 4" xfId="24962" xr:uid="{00000000-0005-0000-0000-0000241D0000}"/>
    <cellStyle name="Normal 2 2 53 4 5" xfId="26442" xr:uid="{00000000-0005-0000-0000-0000251D0000}"/>
    <cellStyle name="Normal 2 2 53 4 6" xfId="27462" xr:uid="{00000000-0005-0000-0000-0000261D0000}"/>
    <cellStyle name="Normal 2 2 53 5" xfId="3451" xr:uid="{00000000-0005-0000-0000-0000271D0000}"/>
    <cellStyle name="Normal 2 2 53 5 2" xfId="24399" xr:uid="{00000000-0005-0000-0000-0000281D0000}"/>
    <cellStyle name="Normal 2 2 53 5 2 2" xfId="29152" xr:uid="{00000000-0005-0000-0000-0000291D0000}"/>
    <cellStyle name="Normal 2 2 53 5 3" xfId="23805" xr:uid="{00000000-0005-0000-0000-00002A1D0000}"/>
    <cellStyle name="Normal 2 2 53 5 4" xfId="26301" xr:uid="{00000000-0005-0000-0000-00002B1D0000}"/>
    <cellStyle name="Normal 2 2 53 5 5" xfId="27601" xr:uid="{00000000-0005-0000-0000-00002C1D0000}"/>
    <cellStyle name="Normal 2 2 53 6" xfId="23196" xr:uid="{00000000-0005-0000-0000-00002D1D0000}"/>
    <cellStyle name="Normal 2 2 53 6 2" xfId="29703" xr:uid="{00000000-0005-0000-0000-00002E1D0000}"/>
    <cellStyle name="Normal 2 2 53 7" xfId="23199" xr:uid="{00000000-0005-0000-0000-00002F1D0000}"/>
    <cellStyle name="Normal 2 2 53 8" xfId="26851" xr:uid="{00000000-0005-0000-0000-0000301D0000}"/>
    <cellStyle name="Normal 2 2 53 9" xfId="27055" xr:uid="{00000000-0005-0000-0000-0000311D0000}"/>
    <cellStyle name="Normal 2 2 54" xfId="17545" xr:uid="{00000000-0005-0000-0000-0000321D0000}"/>
    <cellStyle name="Normal 2 2 54 2" xfId="4378" xr:uid="{00000000-0005-0000-0000-0000331D0000}"/>
    <cellStyle name="Normal 2 2 54 2 2" xfId="2990" xr:uid="{00000000-0005-0000-0000-0000341D0000}"/>
    <cellStyle name="Normal 2 2 54 2 2 2" xfId="24735" xr:uid="{00000000-0005-0000-0000-0000351D0000}"/>
    <cellStyle name="Normal 2 2 54 2 2 2 2" xfId="28827" xr:uid="{00000000-0005-0000-0000-0000361D0000}"/>
    <cellStyle name="Normal 2 2 54 2 2 3" xfId="24931" xr:uid="{00000000-0005-0000-0000-0000371D0000}"/>
    <cellStyle name="Normal 2 2 54 2 2 4" xfId="25976" xr:uid="{00000000-0005-0000-0000-0000381D0000}"/>
    <cellStyle name="Normal 2 2 54 2 2 5" xfId="27926" xr:uid="{00000000-0005-0000-0000-0000391D0000}"/>
    <cellStyle name="Normal 2 2 54 2 3" xfId="24118" xr:uid="{00000000-0005-0000-0000-00003A1D0000}"/>
    <cellStyle name="Normal 2 2 54 2 3 2" xfId="29373" xr:uid="{00000000-0005-0000-0000-00003B1D0000}"/>
    <cellStyle name="Normal 2 2 54 2 4" xfId="25498" xr:uid="{00000000-0005-0000-0000-00003C1D0000}"/>
    <cellStyle name="Normal 2 2 54 2 5" xfId="26522" xr:uid="{00000000-0005-0000-0000-00003D1D0000}"/>
    <cellStyle name="Normal 2 2 54 2 6" xfId="27382" xr:uid="{00000000-0005-0000-0000-00003E1D0000}"/>
    <cellStyle name="Normal 2 2 54 3" xfId="4249" xr:uid="{00000000-0005-0000-0000-00003F1D0000}"/>
    <cellStyle name="Normal 2 2 54 3 2" xfId="2886" xr:uid="{00000000-0005-0000-0000-0000401D0000}"/>
    <cellStyle name="Normal 2 2 54 3 2 2" xfId="24839" xr:uid="{00000000-0005-0000-0000-0000411D0000}"/>
    <cellStyle name="Normal 2 2 54 3 2 2 2" xfId="28723" xr:uid="{00000000-0005-0000-0000-0000421D0000}"/>
    <cellStyle name="Normal 2 2 54 3 2 3" xfId="23130" xr:uid="{00000000-0005-0000-0000-0000431D0000}"/>
    <cellStyle name="Normal 2 2 54 3 2 4" xfId="25872" xr:uid="{00000000-0005-0000-0000-0000441D0000}"/>
    <cellStyle name="Normal 2 2 54 3 2 5" xfId="28030" xr:uid="{00000000-0005-0000-0000-0000451D0000}"/>
    <cellStyle name="Normal 2 2 54 3 3" xfId="24226" xr:uid="{00000000-0005-0000-0000-0000461D0000}"/>
    <cellStyle name="Normal 2 2 54 3 3 2" xfId="29268" xr:uid="{00000000-0005-0000-0000-0000471D0000}"/>
    <cellStyle name="Normal 2 2 54 3 4" xfId="24998" xr:uid="{00000000-0005-0000-0000-0000481D0000}"/>
    <cellStyle name="Normal 2 2 54 3 5" xfId="26417" xr:uid="{00000000-0005-0000-0000-0000491D0000}"/>
    <cellStyle name="Normal 2 2 54 3 6" xfId="27486" xr:uid="{00000000-0005-0000-0000-00004A1D0000}"/>
    <cellStyle name="Normal 2 2 54 4" xfId="4337" xr:uid="{00000000-0005-0000-0000-00004B1D0000}"/>
    <cellStyle name="Normal 2 2 54 4 2" xfId="2956" xr:uid="{00000000-0005-0000-0000-00004C1D0000}"/>
    <cellStyle name="Normal 2 2 54 4 2 2" xfId="24769" xr:uid="{00000000-0005-0000-0000-00004D1D0000}"/>
    <cellStyle name="Normal 2 2 54 4 2 2 2" xfId="28793" xr:uid="{00000000-0005-0000-0000-00004E1D0000}"/>
    <cellStyle name="Normal 2 2 54 4 2 3" xfId="23615" xr:uid="{00000000-0005-0000-0000-00004F1D0000}"/>
    <cellStyle name="Normal 2 2 54 4 2 4" xfId="25942" xr:uid="{00000000-0005-0000-0000-0000501D0000}"/>
    <cellStyle name="Normal 2 2 54 4 2 5" xfId="27960" xr:uid="{00000000-0005-0000-0000-0000511D0000}"/>
    <cellStyle name="Normal 2 2 54 4 3" xfId="24154" xr:uid="{00000000-0005-0000-0000-0000521D0000}"/>
    <cellStyle name="Normal 2 2 54 4 3 2" xfId="29339" xr:uid="{00000000-0005-0000-0000-0000531D0000}"/>
    <cellStyle name="Normal 2 2 54 4 4" xfId="25108" xr:uid="{00000000-0005-0000-0000-0000541D0000}"/>
    <cellStyle name="Normal 2 2 54 4 5" xfId="26488" xr:uid="{00000000-0005-0000-0000-0000551D0000}"/>
    <cellStyle name="Normal 2 2 54 4 6" xfId="27416" xr:uid="{00000000-0005-0000-0000-0000561D0000}"/>
    <cellStyle name="Normal 2 2 54 5" xfId="3450" xr:uid="{00000000-0005-0000-0000-0000571D0000}"/>
    <cellStyle name="Normal 2 2 54 5 2" xfId="24400" xr:uid="{00000000-0005-0000-0000-0000581D0000}"/>
    <cellStyle name="Normal 2 2 54 5 2 2" xfId="29151" xr:uid="{00000000-0005-0000-0000-0000591D0000}"/>
    <cellStyle name="Normal 2 2 54 5 3" xfId="23745" xr:uid="{00000000-0005-0000-0000-00005A1D0000}"/>
    <cellStyle name="Normal 2 2 54 5 4" xfId="26300" xr:uid="{00000000-0005-0000-0000-00005B1D0000}"/>
    <cellStyle name="Normal 2 2 54 5 5" xfId="27602" xr:uid="{00000000-0005-0000-0000-00005C1D0000}"/>
    <cellStyle name="Normal 2 2 54 6" xfId="23197" xr:uid="{00000000-0005-0000-0000-00005D1D0000}"/>
    <cellStyle name="Normal 2 2 54 6 2" xfId="29702" xr:uid="{00000000-0005-0000-0000-00005E1D0000}"/>
    <cellStyle name="Normal 2 2 54 7" xfId="23590" xr:uid="{00000000-0005-0000-0000-00005F1D0000}"/>
    <cellStyle name="Normal 2 2 54 8" xfId="26850" xr:uid="{00000000-0005-0000-0000-0000601D0000}"/>
    <cellStyle name="Normal 2 2 54 9" xfId="27056" xr:uid="{00000000-0005-0000-0000-0000611D0000}"/>
    <cellStyle name="Normal 2 2 55" xfId="17537" xr:uid="{00000000-0005-0000-0000-0000621D0000}"/>
    <cellStyle name="Normal 2 2 55 2" xfId="4376" xr:uid="{00000000-0005-0000-0000-0000631D0000}"/>
    <cellStyle name="Normal 2 2 55 2 2" xfId="2989" xr:uid="{00000000-0005-0000-0000-0000641D0000}"/>
    <cellStyle name="Normal 2 2 55 2 2 2" xfId="24736" xr:uid="{00000000-0005-0000-0000-0000651D0000}"/>
    <cellStyle name="Normal 2 2 55 2 2 2 2" xfId="28826" xr:uid="{00000000-0005-0000-0000-0000661D0000}"/>
    <cellStyle name="Normal 2 2 55 2 2 3" xfId="24924" xr:uid="{00000000-0005-0000-0000-0000671D0000}"/>
    <cellStyle name="Normal 2 2 55 2 2 4" xfId="25975" xr:uid="{00000000-0005-0000-0000-0000681D0000}"/>
    <cellStyle name="Normal 2 2 55 2 2 5" xfId="27927" xr:uid="{00000000-0005-0000-0000-0000691D0000}"/>
    <cellStyle name="Normal 2 2 55 2 3" xfId="24120" xr:uid="{00000000-0005-0000-0000-00006A1D0000}"/>
    <cellStyle name="Normal 2 2 55 2 3 2" xfId="29372" xr:uid="{00000000-0005-0000-0000-00006B1D0000}"/>
    <cellStyle name="Normal 2 2 55 2 4" xfId="25336" xr:uid="{00000000-0005-0000-0000-00006C1D0000}"/>
    <cellStyle name="Normal 2 2 55 2 5" xfId="26521" xr:uid="{00000000-0005-0000-0000-00006D1D0000}"/>
    <cellStyle name="Normal 2 2 55 2 6" xfId="27383" xr:uid="{00000000-0005-0000-0000-00006E1D0000}"/>
    <cellStyle name="Normal 2 2 55 3" xfId="4245" xr:uid="{00000000-0005-0000-0000-00006F1D0000}"/>
    <cellStyle name="Normal 2 2 55 3 2" xfId="2883" xr:uid="{00000000-0005-0000-0000-0000701D0000}"/>
    <cellStyle name="Normal 2 2 55 3 2 2" xfId="24842" xr:uid="{00000000-0005-0000-0000-0000711D0000}"/>
    <cellStyle name="Normal 2 2 55 3 2 2 2" xfId="28720" xr:uid="{00000000-0005-0000-0000-0000721D0000}"/>
    <cellStyle name="Normal 2 2 55 3 2 3" xfId="24995" xr:uid="{00000000-0005-0000-0000-0000731D0000}"/>
    <cellStyle name="Normal 2 2 55 3 2 4" xfId="25869" xr:uid="{00000000-0005-0000-0000-0000741D0000}"/>
    <cellStyle name="Normal 2 2 55 3 2 5" xfId="28033" xr:uid="{00000000-0005-0000-0000-0000751D0000}"/>
    <cellStyle name="Normal 2 2 55 3 3" xfId="24229" xr:uid="{00000000-0005-0000-0000-0000761D0000}"/>
    <cellStyle name="Normal 2 2 55 3 3 2" xfId="29265" xr:uid="{00000000-0005-0000-0000-0000771D0000}"/>
    <cellStyle name="Normal 2 2 55 3 4" xfId="24335" xr:uid="{00000000-0005-0000-0000-0000781D0000}"/>
    <cellStyle name="Normal 2 2 55 3 5" xfId="26414" xr:uid="{00000000-0005-0000-0000-0000791D0000}"/>
    <cellStyle name="Normal 2 2 55 3 6" xfId="27489" xr:uid="{00000000-0005-0000-0000-00007A1D0000}"/>
    <cellStyle name="Normal 2 2 55 4" xfId="4412" xr:uid="{00000000-0005-0000-0000-00007B1D0000}"/>
    <cellStyle name="Normal 2 2 55 4 2" xfId="3007" xr:uid="{00000000-0005-0000-0000-00007C1D0000}"/>
    <cellStyle name="Normal 2 2 55 4 2 2" xfId="24718" xr:uid="{00000000-0005-0000-0000-00007D1D0000}"/>
    <cellStyle name="Normal 2 2 55 4 2 2 2" xfId="28844" xr:uid="{00000000-0005-0000-0000-00007E1D0000}"/>
    <cellStyle name="Normal 2 2 55 4 2 3" xfId="23638" xr:uid="{00000000-0005-0000-0000-00007F1D0000}"/>
    <cellStyle name="Normal 2 2 55 4 2 4" xfId="25993" xr:uid="{00000000-0005-0000-0000-0000801D0000}"/>
    <cellStyle name="Normal 2 2 55 4 2 5" xfId="27909" xr:uid="{00000000-0005-0000-0000-0000811D0000}"/>
    <cellStyle name="Normal 2 2 55 4 3" xfId="24098" xr:uid="{00000000-0005-0000-0000-0000821D0000}"/>
    <cellStyle name="Normal 2 2 55 4 3 2" xfId="29390" xr:uid="{00000000-0005-0000-0000-0000831D0000}"/>
    <cellStyle name="Normal 2 2 55 4 4" xfId="25345" xr:uid="{00000000-0005-0000-0000-0000841D0000}"/>
    <cellStyle name="Normal 2 2 55 4 5" xfId="26539" xr:uid="{00000000-0005-0000-0000-0000851D0000}"/>
    <cellStyle name="Normal 2 2 55 4 6" xfId="27365" xr:uid="{00000000-0005-0000-0000-0000861D0000}"/>
    <cellStyle name="Normal 2 2 55 5" xfId="3449" xr:uid="{00000000-0005-0000-0000-0000871D0000}"/>
    <cellStyle name="Normal 2 2 55 5 2" xfId="24401" xr:uid="{00000000-0005-0000-0000-0000881D0000}"/>
    <cellStyle name="Normal 2 2 55 5 2 2" xfId="29150" xr:uid="{00000000-0005-0000-0000-0000891D0000}"/>
    <cellStyle name="Normal 2 2 55 5 3" xfId="23800" xr:uid="{00000000-0005-0000-0000-00008A1D0000}"/>
    <cellStyle name="Normal 2 2 55 5 4" xfId="26299" xr:uid="{00000000-0005-0000-0000-00008B1D0000}"/>
    <cellStyle name="Normal 2 2 55 5 5" xfId="27603" xr:uid="{00000000-0005-0000-0000-00008C1D0000}"/>
    <cellStyle name="Normal 2 2 55 6" xfId="23198" xr:uid="{00000000-0005-0000-0000-00008D1D0000}"/>
    <cellStyle name="Normal 2 2 55 6 2" xfId="29701" xr:uid="{00000000-0005-0000-0000-00008E1D0000}"/>
    <cellStyle name="Normal 2 2 55 7" xfId="23645" xr:uid="{00000000-0005-0000-0000-00008F1D0000}"/>
    <cellStyle name="Normal 2 2 55 8" xfId="26849" xr:uid="{00000000-0005-0000-0000-0000901D0000}"/>
    <cellStyle name="Normal 2 2 55 9" xfId="27057" xr:uid="{00000000-0005-0000-0000-0000911D0000}"/>
    <cellStyle name="Normal 2 2 56" xfId="17593" xr:uid="{00000000-0005-0000-0000-0000921D0000}"/>
    <cellStyle name="Normal 2 2 56 2" xfId="4382" xr:uid="{00000000-0005-0000-0000-0000931D0000}"/>
    <cellStyle name="Normal 2 2 56 2 2" xfId="2992" xr:uid="{00000000-0005-0000-0000-0000941D0000}"/>
    <cellStyle name="Normal 2 2 56 2 2 2" xfId="24733" xr:uid="{00000000-0005-0000-0000-0000951D0000}"/>
    <cellStyle name="Normal 2 2 56 2 2 2 2" xfId="28829" xr:uid="{00000000-0005-0000-0000-0000961D0000}"/>
    <cellStyle name="Normal 2 2 56 2 2 3" xfId="24938" xr:uid="{00000000-0005-0000-0000-0000971D0000}"/>
    <cellStyle name="Normal 2 2 56 2 2 4" xfId="25978" xr:uid="{00000000-0005-0000-0000-0000981D0000}"/>
    <cellStyle name="Normal 2 2 56 2 2 5" xfId="27924" xr:uid="{00000000-0005-0000-0000-0000991D0000}"/>
    <cellStyle name="Normal 2 2 56 2 3" xfId="24115" xr:uid="{00000000-0005-0000-0000-00009A1D0000}"/>
    <cellStyle name="Normal 2 2 56 2 3 2" xfId="29375" xr:uid="{00000000-0005-0000-0000-00009B1D0000}"/>
    <cellStyle name="Normal 2 2 56 2 4" xfId="25068" xr:uid="{00000000-0005-0000-0000-00009C1D0000}"/>
    <cellStyle name="Normal 2 2 56 2 5" xfId="26524" xr:uid="{00000000-0005-0000-0000-00009D1D0000}"/>
    <cellStyle name="Normal 2 2 56 2 6" xfId="27380" xr:uid="{00000000-0005-0000-0000-00009E1D0000}"/>
    <cellStyle name="Normal 2 2 56 3" xfId="4324" xr:uid="{00000000-0005-0000-0000-00009F1D0000}"/>
    <cellStyle name="Normal 2 2 56 3 2" xfId="2944" xr:uid="{00000000-0005-0000-0000-0000A01D0000}"/>
    <cellStyle name="Normal 2 2 56 3 2 2" xfId="24781" xr:uid="{00000000-0005-0000-0000-0000A11D0000}"/>
    <cellStyle name="Normal 2 2 56 3 2 2 2" xfId="28781" xr:uid="{00000000-0005-0000-0000-0000A21D0000}"/>
    <cellStyle name="Normal 2 2 56 3 2 3" xfId="23875" xr:uid="{00000000-0005-0000-0000-0000A31D0000}"/>
    <cellStyle name="Normal 2 2 56 3 2 4" xfId="25930" xr:uid="{00000000-0005-0000-0000-0000A41D0000}"/>
    <cellStyle name="Normal 2 2 56 3 2 5" xfId="27972" xr:uid="{00000000-0005-0000-0000-0000A51D0000}"/>
    <cellStyle name="Normal 2 2 56 3 3" xfId="24167" xr:uid="{00000000-0005-0000-0000-0000A61D0000}"/>
    <cellStyle name="Normal 2 2 56 3 3 2" xfId="29327" xr:uid="{00000000-0005-0000-0000-0000A71D0000}"/>
    <cellStyle name="Normal 2 2 56 3 4" xfId="23030" xr:uid="{00000000-0005-0000-0000-0000A81D0000}"/>
    <cellStyle name="Normal 2 2 56 3 5" xfId="26476" xr:uid="{00000000-0005-0000-0000-0000A91D0000}"/>
    <cellStyle name="Normal 2 2 56 3 6" xfId="27428" xr:uid="{00000000-0005-0000-0000-0000AA1D0000}"/>
    <cellStyle name="Normal 2 2 56 4" xfId="4246" xr:uid="{00000000-0005-0000-0000-0000AB1D0000}"/>
    <cellStyle name="Normal 2 2 56 4 2" xfId="2884" xr:uid="{00000000-0005-0000-0000-0000AC1D0000}"/>
    <cellStyle name="Normal 2 2 56 4 2 2" xfId="24841" xr:uid="{00000000-0005-0000-0000-0000AD1D0000}"/>
    <cellStyle name="Normal 2 2 56 4 2 2 2" xfId="28721" xr:uid="{00000000-0005-0000-0000-0000AE1D0000}"/>
    <cellStyle name="Normal 2 2 56 4 2 3" xfId="25072" xr:uid="{00000000-0005-0000-0000-0000AF1D0000}"/>
    <cellStyle name="Normal 2 2 56 4 2 4" xfId="25870" xr:uid="{00000000-0005-0000-0000-0000B01D0000}"/>
    <cellStyle name="Normal 2 2 56 4 2 5" xfId="28032" xr:uid="{00000000-0005-0000-0000-0000B11D0000}"/>
    <cellStyle name="Normal 2 2 56 4 3" xfId="24228" xr:uid="{00000000-0005-0000-0000-0000B21D0000}"/>
    <cellStyle name="Normal 2 2 56 4 3 2" xfId="29266" xr:uid="{00000000-0005-0000-0000-0000B31D0000}"/>
    <cellStyle name="Normal 2 2 56 4 4" xfId="25061" xr:uid="{00000000-0005-0000-0000-0000B41D0000}"/>
    <cellStyle name="Normal 2 2 56 4 5" xfId="26415" xr:uid="{00000000-0005-0000-0000-0000B51D0000}"/>
    <cellStyle name="Normal 2 2 56 4 6" xfId="27488" xr:uid="{00000000-0005-0000-0000-0000B61D0000}"/>
    <cellStyle name="Normal 2 2 56 5" xfId="3452" xr:uid="{00000000-0005-0000-0000-0000B71D0000}"/>
    <cellStyle name="Normal 2 2 56 5 2" xfId="24398" xr:uid="{00000000-0005-0000-0000-0000B81D0000}"/>
    <cellStyle name="Normal 2 2 56 5 2 2" xfId="29153" xr:uid="{00000000-0005-0000-0000-0000B91D0000}"/>
    <cellStyle name="Normal 2 2 56 5 3" xfId="23379" xr:uid="{00000000-0005-0000-0000-0000BA1D0000}"/>
    <cellStyle name="Normal 2 2 56 5 4" xfId="26302" xr:uid="{00000000-0005-0000-0000-0000BB1D0000}"/>
    <cellStyle name="Normal 2 2 56 5 5" xfId="27600" xr:uid="{00000000-0005-0000-0000-0000BC1D0000}"/>
    <cellStyle name="Normal 2 2 56 6" xfId="23195" xr:uid="{00000000-0005-0000-0000-0000BD1D0000}"/>
    <cellStyle name="Normal 2 2 56 6 2" xfId="29704" xr:uid="{00000000-0005-0000-0000-0000BE1D0000}"/>
    <cellStyle name="Normal 2 2 56 7" xfId="23655" xr:uid="{00000000-0005-0000-0000-0000BF1D0000}"/>
    <cellStyle name="Normal 2 2 56 8" xfId="26852" xr:uid="{00000000-0005-0000-0000-0000C01D0000}"/>
    <cellStyle name="Normal 2 2 56 9" xfId="27054" xr:uid="{00000000-0005-0000-0000-0000C11D0000}"/>
    <cellStyle name="Normal 2 2 57" xfId="18158" xr:uid="{00000000-0005-0000-0000-0000C21D0000}"/>
    <cellStyle name="Normal 2 2 57 2" xfId="4417" xr:uid="{00000000-0005-0000-0000-0000C31D0000}"/>
    <cellStyle name="Normal 2 2 57 2 2" xfId="3011" xr:uid="{00000000-0005-0000-0000-0000C41D0000}"/>
    <cellStyle name="Normal 2 2 57 2 2 2" xfId="24714" xr:uid="{00000000-0005-0000-0000-0000C51D0000}"/>
    <cellStyle name="Normal 2 2 57 2 2 2 2" xfId="28848" xr:uid="{00000000-0005-0000-0000-0000C61D0000}"/>
    <cellStyle name="Normal 2 2 57 2 2 3" xfId="23608" xr:uid="{00000000-0005-0000-0000-0000C71D0000}"/>
    <cellStyle name="Normal 2 2 57 2 2 4" xfId="25997" xr:uid="{00000000-0005-0000-0000-0000C81D0000}"/>
    <cellStyle name="Normal 2 2 57 2 2 5" xfId="27905" xr:uid="{00000000-0005-0000-0000-0000C91D0000}"/>
    <cellStyle name="Normal 2 2 57 2 3" xfId="24094" xr:uid="{00000000-0005-0000-0000-0000CA1D0000}"/>
    <cellStyle name="Normal 2 2 57 2 3 2" xfId="29394" xr:uid="{00000000-0005-0000-0000-0000CB1D0000}"/>
    <cellStyle name="Normal 2 2 57 2 4" xfId="25075" xr:uid="{00000000-0005-0000-0000-0000CC1D0000}"/>
    <cellStyle name="Normal 2 2 57 2 5" xfId="26543" xr:uid="{00000000-0005-0000-0000-0000CD1D0000}"/>
    <cellStyle name="Normal 2 2 57 2 6" xfId="27361" xr:uid="{00000000-0005-0000-0000-0000CE1D0000}"/>
    <cellStyle name="Normal 2 2 57 3" xfId="4336" xr:uid="{00000000-0005-0000-0000-0000CF1D0000}"/>
    <cellStyle name="Normal 2 2 57 3 2" xfId="2955" xr:uid="{00000000-0005-0000-0000-0000D01D0000}"/>
    <cellStyle name="Normal 2 2 57 3 2 2" xfId="24770" xr:uid="{00000000-0005-0000-0000-0000D11D0000}"/>
    <cellStyle name="Normal 2 2 57 3 2 2 2" xfId="28792" xr:uid="{00000000-0005-0000-0000-0000D21D0000}"/>
    <cellStyle name="Normal 2 2 57 3 2 3" xfId="23637" xr:uid="{00000000-0005-0000-0000-0000D31D0000}"/>
    <cellStyle name="Normal 2 2 57 3 2 4" xfId="25941" xr:uid="{00000000-0005-0000-0000-0000D41D0000}"/>
    <cellStyle name="Normal 2 2 57 3 2 5" xfId="27961" xr:uid="{00000000-0005-0000-0000-0000D51D0000}"/>
    <cellStyle name="Normal 2 2 57 3 3" xfId="24155" xr:uid="{00000000-0005-0000-0000-0000D61D0000}"/>
    <cellStyle name="Normal 2 2 57 3 3 2" xfId="29338" xr:uid="{00000000-0005-0000-0000-0000D71D0000}"/>
    <cellStyle name="Normal 2 2 57 3 4" xfId="25011" xr:uid="{00000000-0005-0000-0000-0000D81D0000}"/>
    <cellStyle name="Normal 2 2 57 3 5" xfId="26487" xr:uid="{00000000-0005-0000-0000-0000D91D0000}"/>
    <cellStyle name="Normal 2 2 57 3 6" xfId="27417" xr:uid="{00000000-0005-0000-0000-0000DA1D0000}"/>
    <cellStyle name="Normal 2 2 57 4" xfId="4190" xr:uid="{00000000-0005-0000-0000-0000DB1D0000}"/>
    <cellStyle name="Normal 2 2 57 4 2" xfId="2850" xr:uid="{00000000-0005-0000-0000-0000DC1D0000}"/>
    <cellStyle name="Normal 2 2 57 4 2 2" xfId="24875" xr:uid="{00000000-0005-0000-0000-0000DD1D0000}"/>
    <cellStyle name="Normal 2 2 57 4 2 2 2" xfId="28687" xr:uid="{00000000-0005-0000-0000-0000DE1D0000}"/>
    <cellStyle name="Normal 2 2 57 4 2 3" xfId="23656" xr:uid="{00000000-0005-0000-0000-0000DF1D0000}"/>
    <cellStyle name="Normal 2 2 57 4 2 4" xfId="25836" xr:uid="{00000000-0005-0000-0000-0000E01D0000}"/>
    <cellStyle name="Normal 2 2 57 4 2 5" xfId="28066" xr:uid="{00000000-0005-0000-0000-0000E11D0000}"/>
    <cellStyle name="Normal 2 2 57 4 3" xfId="24264" xr:uid="{00000000-0005-0000-0000-0000E21D0000}"/>
    <cellStyle name="Normal 2 2 57 4 3 2" xfId="29232" xr:uid="{00000000-0005-0000-0000-0000E31D0000}"/>
    <cellStyle name="Normal 2 2 57 4 4" xfId="23392" xr:uid="{00000000-0005-0000-0000-0000E41D0000}"/>
    <cellStyle name="Normal 2 2 57 4 5" xfId="26381" xr:uid="{00000000-0005-0000-0000-0000E51D0000}"/>
    <cellStyle name="Normal 2 2 57 4 6" xfId="27522" xr:uid="{00000000-0005-0000-0000-0000E61D0000}"/>
    <cellStyle name="Normal 2 2 57 5" xfId="3458" xr:uid="{00000000-0005-0000-0000-0000E71D0000}"/>
    <cellStyle name="Normal 2 2 57 5 2" xfId="24392" xr:uid="{00000000-0005-0000-0000-0000E81D0000}"/>
    <cellStyle name="Normal 2 2 57 5 2 2" xfId="29159" xr:uid="{00000000-0005-0000-0000-0000E91D0000}"/>
    <cellStyle name="Normal 2 2 57 5 3" xfId="23718" xr:uid="{00000000-0005-0000-0000-0000EA1D0000}"/>
    <cellStyle name="Normal 2 2 57 5 4" xfId="26308" xr:uid="{00000000-0005-0000-0000-0000EB1D0000}"/>
    <cellStyle name="Normal 2 2 57 5 5" xfId="27594" xr:uid="{00000000-0005-0000-0000-0000EC1D0000}"/>
    <cellStyle name="Normal 2 2 57 6" xfId="23166" xr:uid="{00000000-0005-0000-0000-0000ED1D0000}"/>
    <cellStyle name="Normal 2 2 57 6 2" xfId="29710" xr:uid="{00000000-0005-0000-0000-0000EE1D0000}"/>
    <cellStyle name="Normal 2 2 57 7" xfId="23280" xr:uid="{00000000-0005-0000-0000-0000EF1D0000}"/>
    <cellStyle name="Normal 2 2 57 8" xfId="26858" xr:uid="{00000000-0005-0000-0000-0000F01D0000}"/>
    <cellStyle name="Normal 2 2 57 9" xfId="27048" xr:uid="{00000000-0005-0000-0000-0000F11D0000}"/>
    <cellStyle name="Normal 2 2 58" xfId="17516" xr:uid="{00000000-0005-0000-0000-0000F21D0000}"/>
    <cellStyle name="Normal 2 2 59" xfId="17455" xr:uid="{00000000-0005-0000-0000-0000F31D0000}"/>
    <cellStyle name="Normal 2 2 6" xfId="20684" xr:uid="{00000000-0005-0000-0000-0000F41D0000}"/>
    <cellStyle name="Normal 2 2 60" xfId="17338" xr:uid="{00000000-0005-0000-0000-0000F51D0000}"/>
    <cellStyle name="Normal 2 2 61" xfId="16924" xr:uid="{00000000-0005-0000-0000-0000F61D0000}"/>
    <cellStyle name="Normal 2 2 62" xfId="17351" xr:uid="{00000000-0005-0000-0000-0000F71D0000}"/>
    <cellStyle name="Normal 2 2 63" xfId="16914" xr:uid="{00000000-0005-0000-0000-0000F81D0000}"/>
    <cellStyle name="Normal 2 2 64" xfId="17361" xr:uid="{00000000-0005-0000-0000-0000F91D0000}"/>
    <cellStyle name="Normal 2 2 65" xfId="16892" xr:uid="{00000000-0005-0000-0000-0000FA1D0000}"/>
    <cellStyle name="Normal 2 2 66" xfId="17377" xr:uid="{00000000-0005-0000-0000-0000FB1D0000}"/>
    <cellStyle name="Normal 2 2 67" xfId="16878" xr:uid="{00000000-0005-0000-0000-0000FC1D0000}"/>
    <cellStyle name="Normal 2 2 68" xfId="17394" xr:uid="{00000000-0005-0000-0000-0000FD1D0000}"/>
    <cellStyle name="Normal 2 2 69" xfId="16863" xr:uid="{00000000-0005-0000-0000-0000FE1D0000}"/>
    <cellStyle name="Normal 2 2 7" xfId="20683" xr:uid="{00000000-0005-0000-0000-0000FF1D0000}"/>
    <cellStyle name="Normal 2 2 70" xfId="17407" xr:uid="{00000000-0005-0000-0000-0000001E0000}"/>
    <cellStyle name="Normal 2 2 71" xfId="16836" xr:uid="{00000000-0005-0000-0000-0000011E0000}"/>
    <cellStyle name="Normal 2 2 72" xfId="17381" xr:uid="{00000000-0005-0000-0000-0000021E0000}"/>
    <cellStyle name="Normal 2 2 73" xfId="16738" xr:uid="{00000000-0005-0000-0000-0000031E0000}"/>
    <cellStyle name="Normal 2 2 74" xfId="16671" xr:uid="{00000000-0005-0000-0000-0000041E0000}"/>
    <cellStyle name="Normal 2 2 75" xfId="16631" xr:uid="{00000000-0005-0000-0000-0000051E0000}"/>
    <cellStyle name="Normal 2 2 76" xfId="16597" xr:uid="{00000000-0005-0000-0000-0000061E0000}"/>
    <cellStyle name="Normal 2 2 77" xfId="16566" xr:uid="{00000000-0005-0000-0000-0000071E0000}"/>
    <cellStyle name="Normal 2 2 78" xfId="16533" xr:uid="{00000000-0005-0000-0000-0000081E0000}"/>
    <cellStyle name="Normal 2 2 79" xfId="16506" xr:uid="{00000000-0005-0000-0000-0000091E0000}"/>
    <cellStyle name="Normal 2 2 8" xfId="20682" xr:uid="{00000000-0005-0000-0000-00000A1E0000}"/>
    <cellStyle name="Normal 2 2 80" xfId="16474" xr:uid="{00000000-0005-0000-0000-00000B1E0000}"/>
    <cellStyle name="Normal 2 2 81" xfId="16484" xr:uid="{00000000-0005-0000-0000-00000C1E0000}"/>
    <cellStyle name="Normal 2 2 82" xfId="16419" xr:uid="{00000000-0005-0000-0000-00000D1E0000}"/>
    <cellStyle name="Normal 2 2 83" xfId="16371" xr:uid="{00000000-0005-0000-0000-00000E1E0000}"/>
    <cellStyle name="Normal 2 2 84" xfId="16339" xr:uid="{00000000-0005-0000-0000-00000F1E0000}"/>
    <cellStyle name="Normal 2 2 85" xfId="16287" xr:uid="{00000000-0005-0000-0000-0000101E0000}"/>
    <cellStyle name="Normal 2 2 86" xfId="16228" xr:uid="{00000000-0005-0000-0000-0000111E0000}"/>
    <cellStyle name="Normal 2 2 87" xfId="16175" xr:uid="{00000000-0005-0000-0000-0000121E0000}"/>
    <cellStyle name="Normal 2 2 88" xfId="15991" xr:uid="{00000000-0005-0000-0000-0000131E0000}"/>
    <cellStyle name="Normal 2 2 89" xfId="16185" xr:uid="{00000000-0005-0000-0000-0000141E0000}"/>
    <cellStyle name="Normal 2 2 9" xfId="20681" xr:uid="{00000000-0005-0000-0000-0000151E0000}"/>
    <cellStyle name="Normal 2 2 90" xfId="15981" xr:uid="{00000000-0005-0000-0000-0000161E0000}"/>
    <cellStyle name="Normal 2 2 91" xfId="16191" xr:uid="{00000000-0005-0000-0000-0000171E0000}"/>
    <cellStyle name="Normal 2 2 92" xfId="15974" xr:uid="{00000000-0005-0000-0000-0000181E0000}"/>
    <cellStyle name="Normal 2 2 93" xfId="15903" xr:uid="{00000000-0005-0000-0000-0000191E0000}"/>
    <cellStyle name="Normal 2 2 94" xfId="15836" xr:uid="{00000000-0005-0000-0000-00001A1E0000}"/>
    <cellStyle name="Normal 2 2 95" xfId="15805" xr:uid="{00000000-0005-0000-0000-00001B1E0000}"/>
    <cellStyle name="Normal 2 2 96" xfId="15780" xr:uid="{00000000-0005-0000-0000-00001C1E0000}"/>
    <cellStyle name="Normal 2 2 97" xfId="15747" xr:uid="{00000000-0005-0000-0000-00001D1E0000}"/>
    <cellStyle name="Normal 2 2 98" xfId="15673" xr:uid="{00000000-0005-0000-0000-00001E1E0000}"/>
    <cellStyle name="Normal 2 2 99" xfId="15659" xr:uid="{00000000-0005-0000-0000-00001F1E0000}"/>
    <cellStyle name="Normal 2 2_026 - 14 MED - Execução dos blocos de fundaçao P35 P32 P31 P30_TIII" xfId="30186" xr:uid="{00000000-0005-0000-0000-0000201E0000}"/>
    <cellStyle name="Normal 2 20" xfId="20680" xr:uid="{00000000-0005-0000-0000-0000211E0000}"/>
    <cellStyle name="Normal 2 20 2" xfId="13941" xr:uid="{00000000-0005-0000-0000-0000221E0000}"/>
    <cellStyle name="Normal 2 20 3" xfId="13940" xr:uid="{00000000-0005-0000-0000-0000231E0000}"/>
    <cellStyle name="Normal 2 20 4" xfId="13939" xr:uid="{00000000-0005-0000-0000-0000241E0000}"/>
    <cellStyle name="Normal 2 20 5" xfId="13938" xr:uid="{00000000-0005-0000-0000-0000251E0000}"/>
    <cellStyle name="Normal 2 20 6" xfId="13937" xr:uid="{00000000-0005-0000-0000-0000261E0000}"/>
    <cellStyle name="Normal 2 20 7" xfId="13936" xr:uid="{00000000-0005-0000-0000-0000271E0000}"/>
    <cellStyle name="Normal 2 21" xfId="20679" xr:uid="{00000000-0005-0000-0000-0000281E0000}"/>
    <cellStyle name="Normal 2 21 2" xfId="13935" xr:uid="{00000000-0005-0000-0000-0000291E0000}"/>
    <cellStyle name="Normal 2 21 3" xfId="13934" xr:uid="{00000000-0005-0000-0000-00002A1E0000}"/>
    <cellStyle name="Normal 2 21 4" xfId="13933" xr:uid="{00000000-0005-0000-0000-00002B1E0000}"/>
    <cellStyle name="Normal 2 21 5" xfId="13932" xr:uid="{00000000-0005-0000-0000-00002C1E0000}"/>
    <cellStyle name="Normal 2 21 6" xfId="13931" xr:uid="{00000000-0005-0000-0000-00002D1E0000}"/>
    <cellStyle name="Normal 2 21 7" xfId="13930" xr:uid="{00000000-0005-0000-0000-00002E1E0000}"/>
    <cellStyle name="Normal 2 22" xfId="20678" xr:uid="{00000000-0005-0000-0000-00002F1E0000}"/>
    <cellStyle name="Normal 2 22 2" xfId="13929" xr:uid="{00000000-0005-0000-0000-0000301E0000}"/>
    <cellStyle name="Normal 2 22 3" xfId="13928" xr:uid="{00000000-0005-0000-0000-0000311E0000}"/>
    <cellStyle name="Normal 2 22 4" xfId="13927" xr:uid="{00000000-0005-0000-0000-0000321E0000}"/>
    <cellStyle name="Normal 2 22 5" xfId="13926" xr:uid="{00000000-0005-0000-0000-0000331E0000}"/>
    <cellStyle name="Normal 2 22 6" xfId="13925" xr:uid="{00000000-0005-0000-0000-0000341E0000}"/>
    <cellStyle name="Normal 2 22 7" xfId="13924" xr:uid="{00000000-0005-0000-0000-0000351E0000}"/>
    <cellStyle name="Normal 2 23" xfId="20677" xr:uid="{00000000-0005-0000-0000-0000361E0000}"/>
    <cellStyle name="Normal 2 24" xfId="20676" xr:uid="{00000000-0005-0000-0000-0000371E0000}"/>
    <cellStyle name="Normal 2 25" xfId="20675" xr:uid="{00000000-0005-0000-0000-0000381E0000}"/>
    <cellStyle name="Normal 2 26" xfId="20674" xr:uid="{00000000-0005-0000-0000-0000391E0000}"/>
    <cellStyle name="Normal 2 27" xfId="20673" xr:uid="{00000000-0005-0000-0000-00003A1E0000}"/>
    <cellStyle name="Normal 2 28" xfId="20672" xr:uid="{00000000-0005-0000-0000-00003B1E0000}"/>
    <cellStyle name="Normal 2 29" xfId="20671" xr:uid="{00000000-0005-0000-0000-00003C1E0000}"/>
    <cellStyle name="Normal 2 3" xfId="21205" xr:uid="{00000000-0005-0000-0000-00003D1E0000}"/>
    <cellStyle name="Normal 2 3 10" xfId="20670" xr:uid="{00000000-0005-0000-0000-00003E1E0000}"/>
    <cellStyle name="Normal 2 3 100" xfId="14726" xr:uid="{00000000-0005-0000-0000-00003F1E0000}"/>
    <cellStyle name="Normal 2 3 101" xfId="12838" xr:uid="{00000000-0005-0000-0000-0000401E0000}"/>
    <cellStyle name="Normal 2 3 102" xfId="12822" xr:uid="{00000000-0005-0000-0000-0000411E0000}"/>
    <cellStyle name="Normal 2 3 103" xfId="12883" xr:uid="{00000000-0005-0000-0000-0000421E0000}"/>
    <cellStyle name="Normal 2 3 104" xfId="12871" xr:uid="{00000000-0005-0000-0000-0000431E0000}"/>
    <cellStyle name="Normal 2 3 105" xfId="14926" xr:uid="{00000000-0005-0000-0000-0000441E0000}"/>
    <cellStyle name="Normal 2 3 106" xfId="12658" xr:uid="{00000000-0005-0000-0000-0000451E0000}"/>
    <cellStyle name="Normal 2 3 107" xfId="4702" xr:uid="{00000000-0005-0000-0000-0000461E0000}"/>
    <cellStyle name="Normal 2 3 108" xfId="5428" xr:uid="{00000000-0005-0000-0000-0000471E0000}"/>
    <cellStyle name="Normal 2 3 109" xfId="5433" xr:uid="{00000000-0005-0000-0000-0000481E0000}"/>
    <cellStyle name="Normal 2 3 11" xfId="20669" xr:uid="{00000000-0005-0000-0000-0000491E0000}"/>
    <cellStyle name="Normal 2 3 110" xfId="6488" xr:uid="{00000000-0005-0000-0000-00004A1E0000}"/>
    <cellStyle name="Normal 2 3 111" xfId="5713" xr:uid="{00000000-0005-0000-0000-00004B1E0000}"/>
    <cellStyle name="Normal 2 3 112" xfId="6790" xr:uid="{00000000-0005-0000-0000-00004C1E0000}"/>
    <cellStyle name="Normal 2 3 113" xfId="6779" xr:uid="{00000000-0005-0000-0000-00004D1E0000}"/>
    <cellStyle name="Normal 2 3 114" xfId="6691" xr:uid="{00000000-0005-0000-0000-00004E1E0000}"/>
    <cellStyle name="Normal 2 3 115" xfId="7182" xr:uid="{00000000-0005-0000-0000-00004F1E0000}"/>
    <cellStyle name="Normal 2 3 116" xfId="7224" xr:uid="{00000000-0005-0000-0000-0000501E0000}"/>
    <cellStyle name="Normal 2 3 117" xfId="5743" xr:uid="{00000000-0005-0000-0000-0000511E0000}"/>
    <cellStyle name="Normal 2 3 118" xfId="6012" xr:uid="{00000000-0005-0000-0000-0000521E0000}"/>
    <cellStyle name="Normal 2 3 119" xfId="6247" xr:uid="{00000000-0005-0000-0000-0000531E0000}"/>
    <cellStyle name="Normal 2 3 12" xfId="20668" xr:uid="{00000000-0005-0000-0000-0000541E0000}"/>
    <cellStyle name="Normal 2 3 120" xfId="5842" xr:uid="{00000000-0005-0000-0000-0000551E0000}"/>
    <cellStyle name="Normal 2 3 121" xfId="5865" xr:uid="{00000000-0005-0000-0000-0000561E0000}"/>
    <cellStyle name="Normal 2 3 122" xfId="7320" xr:uid="{00000000-0005-0000-0000-0000571E0000}"/>
    <cellStyle name="Normal 2 3 123" xfId="6476" xr:uid="{00000000-0005-0000-0000-0000581E0000}"/>
    <cellStyle name="Normal 2 3 124" xfId="6621" xr:uid="{00000000-0005-0000-0000-0000591E0000}"/>
    <cellStyle name="Normal 2 3 125" xfId="6764" xr:uid="{00000000-0005-0000-0000-00005A1E0000}"/>
    <cellStyle name="Normal 2 3 126" xfId="6862" xr:uid="{00000000-0005-0000-0000-00005B1E0000}"/>
    <cellStyle name="Normal 2 3 127" xfId="7280" xr:uid="{00000000-0005-0000-0000-00005C1E0000}"/>
    <cellStyle name="Normal 2 3 128" xfId="6357" xr:uid="{00000000-0005-0000-0000-00005D1E0000}"/>
    <cellStyle name="Normal 2 3 129" xfId="6607" xr:uid="{00000000-0005-0000-0000-00005E1E0000}"/>
    <cellStyle name="Normal 2 3 13" xfId="20667" xr:uid="{00000000-0005-0000-0000-00005F1E0000}"/>
    <cellStyle name="Normal 2 3 130" xfId="6664" xr:uid="{00000000-0005-0000-0000-0000601E0000}"/>
    <cellStyle name="Normal 2 3 131" xfId="5547" xr:uid="{00000000-0005-0000-0000-0000611E0000}"/>
    <cellStyle name="Normal 2 3 132" xfId="6944" xr:uid="{00000000-0005-0000-0000-0000621E0000}"/>
    <cellStyle name="Normal 2 3 133" xfId="7377" xr:uid="{00000000-0005-0000-0000-0000631E0000}"/>
    <cellStyle name="Normal 2 3 134" xfId="7446" xr:uid="{00000000-0005-0000-0000-0000641E0000}"/>
    <cellStyle name="Normal 2 3 135" xfId="4965" xr:uid="{00000000-0005-0000-0000-0000651E0000}"/>
    <cellStyle name="Normal 2 3 136" xfId="5242" xr:uid="{00000000-0005-0000-0000-0000661E0000}"/>
    <cellStyle name="Normal 2 3 137" xfId="5201" xr:uid="{00000000-0005-0000-0000-0000671E0000}"/>
    <cellStyle name="Normal 2 3 138" xfId="5332" xr:uid="{00000000-0005-0000-0000-0000681E0000}"/>
    <cellStyle name="Normal 2 3 139" xfId="7633" xr:uid="{00000000-0005-0000-0000-0000691E0000}"/>
    <cellStyle name="Normal 2 3 14" xfId="20666" xr:uid="{00000000-0005-0000-0000-00006A1E0000}"/>
    <cellStyle name="Normal 2 3 140" xfId="8500" xr:uid="{00000000-0005-0000-0000-00006B1E0000}"/>
    <cellStyle name="Normal 2 3 141" xfId="8068" xr:uid="{00000000-0005-0000-0000-00006C1E0000}"/>
    <cellStyle name="Normal 2 3 142" xfId="8729" xr:uid="{00000000-0005-0000-0000-00006D1E0000}"/>
    <cellStyle name="Normal 2 3 143" xfId="8537" xr:uid="{00000000-0005-0000-0000-00006E1E0000}"/>
    <cellStyle name="Normal 2 3 144" xfId="7753" xr:uid="{00000000-0005-0000-0000-00006F1E0000}"/>
    <cellStyle name="Normal 2 3 145" xfId="8039" xr:uid="{00000000-0005-0000-0000-0000701E0000}"/>
    <cellStyle name="Normal 2 3 146" xfId="8093" xr:uid="{00000000-0005-0000-0000-0000711E0000}"/>
    <cellStyle name="Normal 2 3 147" xfId="8090" xr:uid="{00000000-0005-0000-0000-0000721E0000}"/>
    <cellStyle name="Normal 2 3 148" xfId="8992" xr:uid="{00000000-0005-0000-0000-0000731E0000}"/>
    <cellStyle name="Normal 2 3 149" xfId="8834" xr:uid="{00000000-0005-0000-0000-0000741E0000}"/>
    <cellStyle name="Normal 2 3 15" xfId="20665" xr:uid="{00000000-0005-0000-0000-0000751E0000}"/>
    <cellStyle name="Normal 2 3 150" xfId="9041" xr:uid="{00000000-0005-0000-0000-0000761E0000}"/>
    <cellStyle name="Normal 2 3 151" xfId="9186" xr:uid="{00000000-0005-0000-0000-0000771E0000}"/>
    <cellStyle name="Normal 2 3 152" xfId="9655" xr:uid="{00000000-0005-0000-0000-0000781E0000}"/>
    <cellStyle name="Normal 2 3 153" xfId="9329" xr:uid="{00000000-0005-0000-0000-0000791E0000}"/>
    <cellStyle name="Normal 2 3 154" xfId="9459" xr:uid="{00000000-0005-0000-0000-00007A1E0000}"/>
    <cellStyle name="Normal 2 3 155" xfId="9681" xr:uid="{00000000-0005-0000-0000-00007B1E0000}"/>
    <cellStyle name="Normal 2 3 156" xfId="9735" xr:uid="{00000000-0005-0000-0000-00007C1E0000}"/>
    <cellStyle name="Normal 2 3 157" xfId="10321" xr:uid="{00000000-0005-0000-0000-00007D1E0000}"/>
    <cellStyle name="Normal 2 3 158" xfId="10656" xr:uid="{00000000-0005-0000-0000-00007E1E0000}"/>
    <cellStyle name="Normal 2 3 159" xfId="9992" xr:uid="{00000000-0005-0000-0000-00007F1E0000}"/>
    <cellStyle name="Normal 2 3 16" xfId="20664" xr:uid="{00000000-0005-0000-0000-0000801E0000}"/>
    <cellStyle name="Normal 2 3 160" xfId="10301" xr:uid="{00000000-0005-0000-0000-0000811E0000}"/>
    <cellStyle name="Normal 2 3 161" xfId="9875" xr:uid="{00000000-0005-0000-0000-0000821E0000}"/>
    <cellStyle name="Normal 2 3 162" xfId="9819" xr:uid="{00000000-0005-0000-0000-0000831E0000}"/>
    <cellStyle name="Normal 2 3 163" xfId="10740" xr:uid="{00000000-0005-0000-0000-0000841E0000}"/>
    <cellStyle name="Normal 2 3 164" xfId="10900" xr:uid="{00000000-0005-0000-0000-0000851E0000}"/>
    <cellStyle name="Normal 2 3 165" xfId="11486" xr:uid="{00000000-0005-0000-0000-0000861E0000}"/>
    <cellStyle name="Normal 2 3 166" xfId="11485" xr:uid="{00000000-0005-0000-0000-0000871E0000}"/>
    <cellStyle name="Normal 2 3 167" xfId="11096" xr:uid="{00000000-0005-0000-0000-0000881E0000}"/>
    <cellStyle name="Normal 2 3 168" xfId="11075" xr:uid="{00000000-0005-0000-0000-0000891E0000}"/>
    <cellStyle name="Normal 2 3 169" xfId="10846" xr:uid="{00000000-0005-0000-0000-00008A1E0000}"/>
    <cellStyle name="Normal 2 3 17" xfId="20663" xr:uid="{00000000-0005-0000-0000-00008B1E0000}"/>
    <cellStyle name="Normal 2 3 170" xfId="11636" xr:uid="{00000000-0005-0000-0000-00008C1E0000}"/>
    <cellStyle name="Normal 2 3 171" xfId="12049" xr:uid="{00000000-0005-0000-0000-00008D1E0000}"/>
    <cellStyle name="Normal 2 3 172" xfId="11736" xr:uid="{00000000-0005-0000-0000-00008E1E0000}"/>
    <cellStyle name="Normal 2 3 173" xfId="11704" xr:uid="{00000000-0005-0000-0000-00008F1E0000}"/>
    <cellStyle name="Normal 2 3 174" xfId="12159" xr:uid="{00000000-0005-0000-0000-0000901E0000}"/>
    <cellStyle name="Normal 2 3 175" xfId="3952" xr:uid="{00000000-0005-0000-0000-0000911E0000}"/>
    <cellStyle name="Normal 2 3 176" xfId="3586" xr:uid="{00000000-0005-0000-0000-0000921E0000}"/>
    <cellStyle name="Normal 2 3 177" xfId="3726" xr:uid="{00000000-0005-0000-0000-0000931E0000}"/>
    <cellStyle name="Normal 2 3 178" xfId="2812" xr:uid="{00000000-0005-0000-0000-0000941E0000}"/>
    <cellStyle name="Normal 2 3 179" xfId="2583" xr:uid="{00000000-0005-0000-0000-0000951E0000}"/>
    <cellStyle name="Normal 2 3 18" xfId="20662" xr:uid="{00000000-0005-0000-0000-0000961E0000}"/>
    <cellStyle name="Normal 2 3 180" xfId="1106" xr:uid="{00000000-0005-0000-0000-0000971E0000}"/>
    <cellStyle name="Normal 2 3 181" xfId="2093" xr:uid="{00000000-0005-0000-0000-0000981E0000}"/>
    <cellStyle name="Normal 2 3 182" xfId="1290" xr:uid="{00000000-0005-0000-0000-0000991E0000}"/>
    <cellStyle name="Normal 2 3 183" xfId="1534" xr:uid="{00000000-0005-0000-0000-00009A1E0000}"/>
    <cellStyle name="Normal 2 3 184" xfId="974" xr:uid="{00000000-0005-0000-0000-00009B1E0000}"/>
    <cellStyle name="Normal 2 3 185" xfId="193" xr:uid="{00000000-0005-0000-0000-00009C1E0000}"/>
    <cellStyle name="Normal 2 3 186" xfId="21752" xr:uid="{00000000-0005-0000-0000-00009D1E0000}"/>
    <cellStyle name="Normal 2 3 187" xfId="22084" xr:uid="{00000000-0005-0000-0000-00009E1E0000}"/>
    <cellStyle name="Normal 2 3 188" xfId="22444" xr:uid="{00000000-0005-0000-0000-00009F1E0000}"/>
    <cellStyle name="Normal 2 3 189" xfId="22599" xr:uid="{00000000-0005-0000-0000-0000A01E0000}"/>
    <cellStyle name="Normal 2 3 19" xfId="20661" xr:uid="{00000000-0005-0000-0000-0000A11E0000}"/>
    <cellStyle name="Normal 2 3 2" xfId="21155" xr:uid="{00000000-0005-0000-0000-0000A21E0000}"/>
    <cellStyle name="Normal 2 3 20" xfId="20660" xr:uid="{00000000-0005-0000-0000-0000A31E0000}"/>
    <cellStyle name="Normal 2 3 21" xfId="20659" xr:uid="{00000000-0005-0000-0000-0000A41E0000}"/>
    <cellStyle name="Normal 2 3 22" xfId="20658" xr:uid="{00000000-0005-0000-0000-0000A51E0000}"/>
    <cellStyle name="Normal 2 3 23" xfId="20657" xr:uid="{00000000-0005-0000-0000-0000A61E0000}"/>
    <cellStyle name="Normal 2 3 24" xfId="20656" xr:uid="{00000000-0005-0000-0000-0000A71E0000}"/>
    <cellStyle name="Normal 2 3 25" xfId="20655" xr:uid="{00000000-0005-0000-0000-0000A81E0000}"/>
    <cellStyle name="Normal 2 3 26" xfId="20654" xr:uid="{00000000-0005-0000-0000-0000A91E0000}"/>
    <cellStyle name="Normal 2 3 27" xfId="20653" xr:uid="{00000000-0005-0000-0000-0000AA1E0000}"/>
    <cellStyle name="Normal 2 3 28" xfId="18270" xr:uid="{00000000-0005-0000-0000-0000AB1E0000}"/>
    <cellStyle name="Normal 2 3 29" xfId="17763" xr:uid="{00000000-0005-0000-0000-0000AC1E0000}"/>
    <cellStyle name="Normal 2 3 3" xfId="21147" xr:uid="{00000000-0005-0000-0000-0000AD1E0000}"/>
    <cellStyle name="Normal 2 3 30" xfId="18098" xr:uid="{00000000-0005-0000-0000-0000AE1E0000}"/>
    <cellStyle name="Normal 2 3 31" xfId="17947" xr:uid="{00000000-0005-0000-0000-0000AF1E0000}"/>
    <cellStyle name="Normal 2 3 32" xfId="18006" xr:uid="{00000000-0005-0000-0000-0000B01E0000}"/>
    <cellStyle name="Normal 2 3 33" xfId="17656" xr:uid="{00000000-0005-0000-0000-0000B11E0000}"/>
    <cellStyle name="Normal 2 3 34" xfId="17617" xr:uid="{00000000-0005-0000-0000-0000B21E0000}"/>
    <cellStyle name="Normal 2 3 35" xfId="18145" xr:uid="{00000000-0005-0000-0000-0000B31E0000}"/>
    <cellStyle name="Normal 2 3 36" xfId="17781" xr:uid="{00000000-0005-0000-0000-0000B41E0000}"/>
    <cellStyle name="Normal 2 3 37" xfId="18161" xr:uid="{00000000-0005-0000-0000-0000B51E0000}"/>
    <cellStyle name="Normal 2 3 38" xfId="18001" xr:uid="{00000000-0005-0000-0000-0000B61E0000}"/>
    <cellStyle name="Normal 2 3 39" xfId="17511" xr:uid="{00000000-0005-0000-0000-0000B71E0000}"/>
    <cellStyle name="Normal 2 3 4" xfId="21064" xr:uid="{00000000-0005-0000-0000-0000B81E0000}"/>
    <cellStyle name="Normal 2 3 40" xfId="17452" xr:uid="{00000000-0005-0000-0000-0000B91E0000}"/>
    <cellStyle name="Normal 2 3 41" xfId="17318" xr:uid="{00000000-0005-0000-0000-0000BA1E0000}"/>
    <cellStyle name="Normal 2 3 42" xfId="16945" xr:uid="{00000000-0005-0000-0000-0000BB1E0000}"/>
    <cellStyle name="Normal 2 3 43" xfId="17325" xr:uid="{00000000-0005-0000-0000-0000BC1E0000}"/>
    <cellStyle name="Normal 2 3 44" xfId="16938" xr:uid="{00000000-0005-0000-0000-0000BD1E0000}"/>
    <cellStyle name="Normal 2 3 45" xfId="17332" xr:uid="{00000000-0005-0000-0000-0000BE1E0000}"/>
    <cellStyle name="Normal 2 3 46" xfId="16921" xr:uid="{00000000-0005-0000-0000-0000BF1E0000}"/>
    <cellStyle name="Normal 2 3 47" xfId="17345" xr:uid="{00000000-0005-0000-0000-0000C01E0000}"/>
    <cellStyle name="Normal 2 3 48" xfId="16906" xr:uid="{00000000-0005-0000-0000-0000C11E0000}"/>
    <cellStyle name="Normal 2 3 49" xfId="17358" xr:uid="{00000000-0005-0000-0000-0000C21E0000}"/>
    <cellStyle name="Normal 2 3 5" xfId="20652" xr:uid="{00000000-0005-0000-0000-0000C31E0000}"/>
    <cellStyle name="Normal 2 3 50" xfId="16897" xr:uid="{00000000-0005-0000-0000-0000C41E0000}"/>
    <cellStyle name="Normal 2 3 51" xfId="17369" xr:uid="{00000000-0005-0000-0000-0000C51E0000}"/>
    <cellStyle name="Normal 2 3 52" xfId="16885" xr:uid="{00000000-0005-0000-0000-0000C61E0000}"/>
    <cellStyle name="Normal 2 3 53" xfId="17337" xr:uid="{00000000-0005-0000-0000-0000C71E0000}"/>
    <cellStyle name="Normal 2 3 54" xfId="16732" xr:uid="{00000000-0005-0000-0000-0000C81E0000}"/>
    <cellStyle name="Normal 2 3 55" xfId="16681" xr:uid="{00000000-0005-0000-0000-0000C91E0000}"/>
    <cellStyle name="Normal 2 3 56" xfId="16760" xr:uid="{00000000-0005-0000-0000-0000CA1E0000}"/>
    <cellStyle name="Normal 2 3 57" xfId="16646" xr:uid="{00000000-0005-0000-0000-0000CB1E0000}"/>
    <cellStyle name="Normal 2 3 58" xfId="16608" xr:uid="{00000000-0005-0000-0000-0000CC1E0000}"/>
    <cellStyle name="Normal 2 3 59" xfId="16575" xr:uid="{00000000-0005-0000-0000-0000CD1E0000}"/>
    <cellStyle name="Normal 2 3 6" xfId="20651" xr:uid="{00000000-0005-0000-0000-0000CE1E0000}"/>
    <cellStyle name="Normal 2 3 60" xfId="16550" xr:uid="{00000000-0005-0000-0000-0000CF1E0000}"/>
    <cellStyle name="Normal 2 3 61" xfId="16510" xr:uid="{00000000-0005-0000-0000-0000D01E0000}"/>
    <cellStyle name="Normal 2 3 62" xfId="16497" xr:uid="{00000000-0005-0000-0000-0000D11E0000}"/>
    <cellStyle name="Normal 2 3 63" xfId="16417" xr:uid="{00000000-0005-0000-0000-0000D21E0000}"/>
    <cellStyle name="Normal 2 3 64" xfId="16373" xr:uid="{00000000-0005-0000-0000-0000D31E0000}"/>
    <cellStyle name="Normal 2 3 65" xfId="16336" xr:uid="{00000000-0005-0000-0000-0000D41E0000}"/>
    <cellStyle name="Normal 2 3 66" xfId="16285" xr:uid="{00000000-0005-0000-0000-0000D51E0000}"/>
    <cellStyle name="Normal 2 3 67" xfId="16231" xr:uid="{00000000-0005-0000-0000-0000D61E0000}"/>
    <cellStyle name="Normal 2 3 68" xfId="16152" xr:uid="{00000000-0005-0000-0000-0000D71E0000}"/>
    <cellStyle name="Normal 2 3 69" xfId="16010" xr:uid="{00000000-0005-0000-0000-0000D81E0000}"/>
    <cellStyle name="Normal 2 3 7" xfId="20650" xr:uid="{00000000-0005-0000-0000-0000D91E0000}"/>
    <cellStyle name="Normal 2 3 70" xfId="16162" xr:uid="{00000000-0005-0000-0000-0000DA1E0000}"/>
    <cellStyle name="Normal 2 3 71" xfId="15998" xr:uid="{00000000-0005-0000-0000-0000DB1E0000}"/>
    <cellStyle name="Normal 2 3 72" xfId="16171" xr:uid="{00000000-0005-0000-0000-0000DC1E0000}"/>
    <cellStyle name="Normal 2 3 73" xfId="15989" xr:uid="{00000000-0005-0000-0000-0000DD1E0000}"/>
    <cellStyle name="Normal 2 3 74" xfId="15899" xr:uid="{00000000-0005-0000-0000-0000DE1E0000}"/>
    <cellStyle name="Normal 2 3 75" xfId="15838" xr:uid="{00000000-0005-0000-0000-0000DF1E0000}"/>
    <cellStyle name="Normal 2 3 76" xfId="15808" xr:uid="{00000000-0005-0000-0000-0000E01E0000}"/>
    <cellStyle name="Normal 2 3 77" xfId="15782" xr:uid="{00000000-0005-0000-0000-0000E11E0000}"/>
    <cellStyle name="Normal 2 3 78" xfId="15742" xr:uid="{00000000-0005-0000-0000-0000E21E0000}"/>
    <cellStyle name="Normal 2 3 79" xfId="15679" xr:uid="{00000000-0005-0000-0000-0000E31E0000}"/>
    <cellStyle name="Normal 2 3 8" xfId="20649" xr:uid="{00000000-0005-0000-0000-0000E41E0000}"/>
    <cellStyle name="Normal 2 3 80" xfId="15657" xr:uid="{00000000-0005-0000-0000-0000E51E0000}"/>
    <cellStyle name="Normal 2 3 81" xfId="15622" xr:uid="{00000000-0005-0000-0000-0000E61E0000}"/>
    <cellStyle name="Normal 2 3 82" xfId="15571" xr:uid="{00000000-0005-0000-0000-0000E71E0000}"/>
    <cellStyle name="Normal 2 3 83" xfId="15536" xr:uid="{00000000-0005-0000-0000-0000E81E0000}"/>
    <cellStyle name="Normal 2 3 84" xfId="15503" xr:uid="{00000000-0005-0000-0000-0000E91E0000}"/>
    <cellStyle name="Normal 2 3 85" xfId="15458" xr:uid="{00000000-0005-0000-0000-0000EA1E0000}"/>
    <cellStyle name="Normal 2 3 86" xfId="15360" xr:uid="{00000000-0005-0000-0000-0000EB1E0000}"/>
    <cellStyle name="Normal 2 3 87" xfId="15250" xr:uid="{00000000-0005-0000-0000-0000EC1E0000}"/>
    <cellStyle name="Normal 2 3 88" xfId="15424" xr:uid="{00000000-0005-0000-0000-0000ED1E0000}"/>
    <cellStyle name="Normal 2 3 89" xfId="15293" xr:uid="{00000000-0005-0000-0000-0000EE1E0000}"/>
    <cellStyle name="Normal 2 3 9" xfId="20648" xr:uid="{00000000-0005-0000-0000-0000EF1E0000}"/>
    <cellStyle name="Normal 2 3 90" xfId="15237" xr:uid="{00000000-0005-0000-0000-0000F01E0000}"/>
    <cellStyle name="Normal 2 3 91" xfId="15040" xr:uid="{00000000-0005-0000-0000-0000F11E0000}"/>
    <cellStyle name="Normal 2 3 92" xfId="15006" xr:uid="{00000000-0005-0000-0000-0000F21E0000}"/>
    <cellStyle name="Normal 2 3 93" xfId="14587" xr:uid="{00000000-0005-0000-0000-0000F31E0000}"/>
    <cellStyle name="Normal 2 3 94" xfId="14479" xr:uid="{00000000-0005-0000-0000-0000F41E0000}"/>
    <cellStyle name="Normal 2 3 95" xfId="14427" xr:uid="{00000000-0005-0000-0000-0000F51E0000}"/>
    <cellStyle name="Normal 2 3 96" xfId="14354" xr:uid="{00000000-0005-0000-0000-0000F61E0000}"/>
    <cellStyle name="Normal 2 3 97" xfId="14150" xr:uid="{00000000-0005-0000-0000-0000F71E0000}"/>
    <cellStyle name="Normal 2 3 98" xfId="13922" xr:uid="{00000000-0005-0000-0000-0000F81E0000}"/>
    <cellStyle name="Normal 2 3 99" xfId="13308" xr:uid="{00000000-0005-0000-0000-0000F91E0000}"/>
    <cellStyle name="Normal 2 30" xfId="20647" xr:uid="{00000000-0005-0000-0000-0000FA1E0000}"/>
    <cellStyle name="Normal 2 31" xfId="20646" xr:uid="{00000000-0005-0000-0000-0000FB1E0000}"/>
    <cellStyle name="Normal 2 32" xfId="20645" xr:uid="{00000000-0005-0000-0000-0000FC1E0000}"/>
    <cellStyle name="Normal 2 33" xfId="20644" xr:uid="{00000000-0005-0000-0000-0000FD1E0000}"/>
    <cellStyle name="Normal 2 34" xfId="20643" xr:uid="{00000000-0005-0000-0000-0000FE1E0000}"/>
    <cellStyle name="Normal 2 35" xfId="20642" xr:uid="{00000000-0005-0000-0000-0000FF1E0000}"/>
    <cellStyle name="Normal 2 36" xfId="20641" xr:uid="{00000000-0005-0000-0000-0000001F0000}"/>
    <cellStyle name="Normal 2 37" xfId="20640" xr:uid="{00000000-0005-0000-0000-0000011F0000}"/>
    <cellStyle name="Normal 2 38" xfId="20639" xr:uid="{00000000-0005-0000-0000-0000021F0000}"/>
    <cellStyle name="Normal 2 39" xfId="20638" xr:uid="{00000000-0005-0000-0000-0000031F0000}"/>
    <cellStyle name="Normal 2 4" xfId="21202" xr:uid="{00000000-0005-0000-0000-0000041F0000}"/>
    <cellStyle name="Normal 2 4 10" xfId="20637" xr:uid="{00000000-0005-0000-0000-0000051F0000}"/>
    <cellStyle name="Normal 2 4 100" xfId="14727" xr:uid="{00000000-0005-0000-0000-0000061F0000}"/>
    <cellStyle name="Normal 2 4 101" xfId="12844" xr:uid="{00000000-0005-0000-0000-0000071F0000}"/>
    <cellStyle name="Normal 2 4 102" xfId="14817" xr:uid="{00000000-0005-0000-0000-0000081F0000}"/>
    <cellStyle name="Normal 2 4 103" xfId="12694" xr:uid="{00000000-0005-0000-0000-0000091F0000}"/>
    <cellStyle name="Normal 2 4 104" xfId="14771" xr:uid="{00000000-0005-0000-0000-00000A1F0000}"/>
    <cellStyle name="Normal 2 4 105" xfId="14927" xr:uid="{00000000-0005-0000-0000-00000B1F0000}"/>
    <cellStyle name="Normal 2 4 106" xfId="12633" xr:uid="{00000000-0005-0000-0000-00000C1F0000}"/>
    <cellStyle name="Normal 2 4 107" xfId="4703" xr:uid="{00000000-0005-0000-0000-00000D1F0000}"/>
    <cellStyle name="Normal 2 4 108" xfId="5427" xr:uid="{00000000-0005-0000-0000-00000E1F0000}"/>
    <cellStyle name="Normal 2 4 109" xfId="5434" xr:uid="{00000000-0005-0000-0000-00000F1F0000}"/>
    <cellStyle name="Normal 2 4 11" xfId="20636" xr:uid="{00000000-0005-0000-0000-0000101F0000}"/>
    <cellStyle name="Normal 2 4 110" xfId="6484" xr:uid="{00000000-0005-0000-0000-0000111F0000}"/>
    <cellStyle name="Normal 2 4 111" xfId="5985" xr:uid="{00000000-0005-0000-0000-0000121F0000}"/>
    <cellStyle name="Normal 2 4 112" xfId="6565" xr:uid="{00000000-0005-0000-0000-0000131F0000}"/>
    <cellStyle name="Normal 2 4 113" xfId="6410" xr:uid="{00000000-0005-0000-0000-0000141F0000}"/>
    <cellStyle name="Normal 2 4 114" xfId="6879" xr:uid="{00000000-0005-0000-0000-0000151F0000}"/>
    <cellStyle name="Normal 2 4 115" xfId="7181" xr:uid="{00000000-0005-0000-0000-0000161F0000}"/>
    <cellStyle name="Normal 2 4 116" xfId="7222" xr:uid="{00000000-0005-0000-0000-0000171F0000}"/>
    <cellStyle name="Normal 2 4 117" xfId="6918" xr:uid="{00000000-0005-0000-0000-0000181F0000}"/>
    <cellStyle name="Normal 2 4 118" xfId="6025" xr:uid="{00000000-0005-0000-0000-0000191F0000}"/>
    <cellStyle name="Normal 2 4 119" xfId="7117" xr:uid="{00000000-0005-0000-0000-00001A1F0000}"/>
    <cellStyle name="Normal 2 4 12" xfId="20635" xr:uid="{00000000-0005-0000-0000-00001B1F0000}"/>
    <cellStyle name="Normal 2 4 120" xfId="7014" xr:uid="{00000000-0005-0000-0000-00001C1F0000}"/>
    <cellStyle name="Normal 2 4 121" xfId="6765" xr:uid="{00000000-0005-0000-0000-00001D1F0000}"/>
    <cellStyle name="Normal 2 4 122" xfId="7318" xr:uid="{00000000-0005-0000-0000-00001E1F0000}"/>
    <cellStyle name="Normal 2 4 123" xfId="7147" xr:uid="{00000000-0005-0000-0000-00001F1F0000}"/>
    <cellStyle name="Normal 2 4 124" xfId="6437" xr:uid="{00000000-0005-0000-0000-0000201F0000}"/>
    <cellStyle name="Normal 2 4 125" xfId="7232" xr:uid="{00000000-0005-0000-0000-0000211F0000}"/>
    <cellStyle name="Normal 2 4 126" xfId="5560" xr:uid="{00000000-0005-0000-0000-0000221F0000}"/>
    <cellStyle name="Normal 2 4 127" xfId="7336" xr:uid="{00000000-0005-0000-0000-0000231F0000}"/>
    <cellStyle name="Normal 2 4 128" xfId="6303" xr:uid="{00000000-0005-0000-0000-0000241F0000}"/>
    <cellStyle name="Normal 2 4 129" xfId="5745" xr:uid="{00000000-0005-0000-0000-0000251F0000}"/>
    <cellStyle name="Normal 2 4 13" xfId="20634" xr:uid="{00000000-0005-0000-0000-0000261F0000}"/>
    <cellStyle name="Normal 2 4 130" xfId="6053" xr:uid="{00000000-0005-0000-0000-0000271F0000}"/>
    <cellStyle name="Normal 2 4 131" xfId="6749" xr:uid="{00000000-0005-0000-0000-0000281F0000}"/>
    <cellStyle name="Normal 2 4 132" xfId="5835" xr:uid="{00000000-0005-0000-0000-0000291F0000}"/>
    <cellStyle name="Normal 2 4 132 8" xfId="37" xr:uid="{00000000-0005-0000-0000-00002A1F0000}"/>
    <cellStyle name="Normal 2 4 132 8 2" xfId="25196" xr:uid="{00000000-0005-0000-0000-00002B1F0000}"/>
    <cellStyle name="Normal 2 4 132 8 2 2" xfId="28535" xr:uid="{00000000-0005-0000-0000-00002C1F0000}"/>
    <cellStyle name="Normal 2 4 132 8 3" xfId="25523" xr:uid="{00000000-0005-0000-0000-00002D1F0000}"/>
    <cellStyle name="Normal 2 4 132 8 4" xfId="25684" xr:uid="{00000000-0005-0000-0000-00002E1F0000}"/>
    <cellStyle name="Normal 2 4 132 8 5" xfId="28135" xr:uid="{00000000-0005-0000-0000-00002F1F0000}"/>
    <cellStyle name="Normal 2 4 133" xfId="7378" xr:uid="{00000000-0005-0000-0000-0000301F0000}"/>
    <cellStyle name="Normal 2 4 134" xfId="7445" xr:uid="{00000000-0005-0000-0000-0000311F0000}"/>
    <cellStyle name="Normal 2 4 135" xfId="5052" xr:uid="{00000000-0005-0000-0000-0000321F0000}"/>
    <cellStyle name="Normal 2 4 136" xfId="5243" xr:uid="{00000000-0005-0000-0000-0000331F0000}"/>
    <cellStyle name="Normal 2 4 137" xfId="5200" xr:uid="{00000000-0005-0000-0000-0000341F0000}"/>
    <cellStyle name="Normal 2 4 138" xfId="5149" xr:uid="{00000000-0005-0000-0000-0000351F0000}"/>
    <cellStyle name="Normal 2 4 139" xfId="7634" xr:uid="{00000000-0005-0000-0000-0000361F0000}"/>
    <cellStyle name="Normal 2 4 14" xfId="20633" xr:uid="{00000000-0005-0000-0000-0000371F0000}"/>
    <cellStyle name="Normal 2 4 140" xfId="8481" xr:uid="{00000000-0005-0000-0000-0000381F0000}"/>
    <cellStyle name="Normal 2 4 141" xfId="8049" xr:uid="{00000000-0005-0000-0000-0000391F0000}"/>
    <cellStyle name="Normal 2 4 142" xfId="8597" xr:uid="{00000000-0005-0000-0000-00003A1F0000}"/>
    <cellStyle name="Normal 2 4 143" xfId="8625" xr:uid="{00000000-0005-0000-0000-00003B1F0000}"/>
    <cellStyle name="Normal 2 4 144" xfId="8582" xr:uid="{00000000-0005-0000-0000-00003C1F0000}"/>
    <cellStyle name="Normal 2 4 145" xfId="7687" xr:uid="{00000000-0005-0000-0000-00003D1F0000}"/>
    <cellStyle name="Normal 2 4 146" xfId="9004" xr:uid="{00000000-0005-0000-0000-00003E1F0000}"/>
    <cellStyle name="Normal 2 4 147" xfId="8696" xr:uid="{00000000-0005-0000-0000-00003F1F0000}"/>
    <cellStyle name="Normal 2 4 148" xfId="8286" xr:uid="{00000000-0005-0000-0000-0000401F0000}"/>
    <cellStyle name="Normal 2 4 149" xfId="8478" xr:uid="{00000000-0005-0000-0000-0000411F0000}"/>
    <cellStyle name="Normal 2 4 15" xfId="20632" xr:uid="{00000000-0005-0000-0000-0000421F0000}"/>
    <cellStyle name="Normal 2 4 15 10" xfId="3843" xr:uid="{00000000-0005-0000-0000-0000431F0000}"/>
    <cellStyle name="Normal 2 4 15 10 10" xfId="21454" xr:uid="{00000000-0005-0000-0000-0000441F0000}"/>
    <cellStyle name="Normal 2 4 15 10 11" xfId="21786" xr:uid="{00000000-0005-0000-0000-0000451F0000}"/>
    <cellStyle name="Normal 2 4 15 10 12" xfId="22146" xr:uid="{00000000-0005-0000-0000-0000461F0000}"/>
    <cellStyle name="Normal 2 4 15 10 13" xfId="22897" xr:uid="{00000000-0005-0000-0000-0000471F0000}"/>
    <cellStyle name="Normal 2 4 15 10 2" xfId="690" xr:uid="{00000000-0005-0000-0000-0000481F0000}"/>
    <cellStyle name="Normal 2 4 15 10 3" xfId="1099" xr:uid="{00000000-0005-0000-0000-0000491F0000}"/>
    <cellStyle name="Normal 2 4 15 10 4" xfId="1956" xr:uid="{00000000-0005-0000-0000-00004A1F0000}"/>
    <cellStyle name="Normal 2 4 15 10 5" xfId="1291" xr:uid="{00000000-0005-0000-0000-00004B1F0000}"/>
    <cellStyle name="Normal 2 4 15 10 6" xfId="2259" xr:uid="{00000000-0005-0000-0000-00004C1F0000}"/>
    <cellStyle name="Normal 2 4 15 10 7" xfId="1468" xr:uid="{00000000-0005-0000-0000-00004D1F0000}"/>
    <cellStyle name="Normal 2 4 15 10 8" xfId="1622" xr:uid="{00000000-0005-0000-0000-00004E1F0000}"/>
    <cellStyle name="Normal 2 4 15 10 9" xfId="491" xr:uid="{00000000-0005-0000-0000-00004F1F0000}"/>
    <cellStyle name="Normal 2 4 15 2" xfId="4927" xr:uid="{00000000-0005-0000-0000-0000501F0000}"/>
    <cellStyle name="Normal 2 4 15 2 10" xfId="1436" xr:uid="{00000000-0005-0000-0000-0000511F0000}"/>
    <cellStyle name="Normal 2 4 15 2 11" xfId="1731" xr:uid="{00000000-0005-0000-0000-0000521F0000}"/>
    <cellStyle name="Normal 2 4 15 2 12" xfId="362" xr:uid="{00000000-0005-0000-0000-0000531F0000}"/>
    <cellStyle name="Normal 2 4 15 2 13" xfId="21583" xr:uid="{00000000-0005-0000-0000-0000541F0000}"/>
    <cellStyle name="Normal 2 4 15 2 14" xfId="21915" xr:uid="{00000000-0005-0000-0000-0000551F0000}"/>
    <cellStyle name="Normal 2 4 15 2 15" xfId="22275" xr:uid="{00000000-0005-0000-0000-0000561F0000}"/>
    <cellStyle name="Normal 2 4 15 2 16" xfId="22768" xr:uid="{00000000-0005-0000-0000-0000571F0000}"/>
    <cellStyle name="Normal 2 4 15 2 2" xfId="4749" xr:uid="{00000000-0005-0000-0000-0000581F0000}"/>
    <cellStyle name="Normal 2 4 15 2 2 2" xfId="3224" xr:uid="{00000000-0005-0000-0000-0000591F0000}"/>
    <cellStyle name="Normal 2 4 15 2 2 2 2" xfId="3148" xr:uid="{00000000-0005-0000-0000-00005A1F0000}"/>
    <cellStyle name="Normal 2 4 15 2 3" xfId="3996" xr:uid="{00000000-0005-0000-0000-00005B1F0000}"/>
    <cellStyle name="Normal 2 4 15 2 4" xfId="3635" xr:uid="{00000000-0005-0000-0000-00005C1F0000}"/>
    <cellStyle name="Normal 2 4 15 2 5" xfId="919" xr:uid="{00000000-0005-0000-0000-00005D1F0000}"/>
    <cellStyle name="Normal 2 4 15 2 6" xfId="955" xr:uid="{00000000-0005-0000-0000-00005E1F0000}"/>
    <cellStyle name="Normal 2 4 15 2 7" xfId="2443" xr:uid="{00000000-0005-0000-0000-00005F1F0000}"/>
    <cellStyle name="Normal 2 4 15 2 8" xfId="828" xr:uid="{00000000-0005-0000-0000-0000601F0000}"/>
    <cellStyle name="Normal 2 4 15 2 9" xfId="2327" xr:uid="{00000000-0005-0000-0000-0000611F0000}"/>
    <cellStyle name="Normal 2 4 15 3" xfId="12308" xr:uid="{00000000-0005-0000-0000-0000621F0000}"/>
    <cellStyle name="Normal 2 4 15 4" xfId="12454" xr:uid="{00000000-0005-0000-0000-0000631F0000}"/>
    <cellStyle name="Normal 2 4 15 5" xfId="12412" xr:uid="{00000000-0005-0000-0000-0000641F0000}"/>
    <cellStyle name="Normal 2 4 15 6" xfId="4676" xr:uid="{00000000-0005-0000-0000-0000651F0000}"/>
    <cellStyle name="Normal 2 4 15 7" xfId="4385" xr:uid="{00000000-0005-0000-0000-0000661F0000}"/>
    <cellStyle name="Normal 2 4 15 8" xfId="4234" xr:uid="{00000000-0005-0000-0000-0000671F0000}"/>
    <cellStyle name="Normal 2 4 15 9" xfId="4152" xr:uid="{00000000-0005-0000-0000-0000681F0000}"/>
    <cellStyle name="Normal 2 4 15 9 10" xfId="417" xr:uid="{00000000-0005-0000-0000-0000691F0000}"/>
    <cellStyle name="Normal 2 4 15 9 11" xfId="21528" xr:uid="{00000000-0005-0000-0000-00006A1F0000}"/>
    <cellStyle name="Normal 2 4 15 9 12" xfId="21860" xr:uid="{00000000-0005-0000-0000-00006B1F0000}"/>
    <cellStyle name="Normal 2 4 15 9 13" xfId="22220" xr:uid="{00000000-0005-0000-0000-00006C1F0000}"/>
    <cellStyle name="Normal 2 4 15 9 14" xfId="22823" xr:uid="{00000000-0005-0000-0000-00006D1F0000}"/>
    <cellStyle name="Normal 2 4 15 9 2" xfId="3574" xr:uid="{00000000-0005-0000-0000-00006E1F0000}"/>
    <cellStyle name="Normal 2 4 15 9 2 2" xfId="2830" xr:uid="{00000000-0005-0000-0000-00006F1F0000}"/>
    <cellStyle name="Normal 2 4 15 9 3" xfId="789" xr:uid="{00000000-0005-0000-0000-0000701F0000}"/>
    <cellStyle name="Normal 2 4 15 9 4" xfId="2089" xr:uid="{00000000-0005-0000-0000-0000711F0000}"/>
    <cellStyle name="Normal 2 4 15 9 5" xfId="2603" xr:uid="{00000000-0005-0000-0000-0000721F0000}"/>
    <cellStyle name="Normal 2 4 15 9 6" xfId="634" xr:uid="{00000000-0005-0000-0000-0000731F0000}"/>
    <cellStyle name="Normal 2 4 15 9 7" xfId="1887" xr:uid="{00000000-0005-0000-0000-0000741F0000}"/>
    <cellStyle name="Normal 2 4 15 9 8" xfId="2567" xr:uid="{00000000-0005-0000-0000-0000751F0000}"/>
    <cellStyle name="Normal 2 4 15 9 9" xfId="615" xr:uid="{00000000-0005-0000-0000-0000761F0000}"/>
    <cellStyle name="Normal 2 4 150" xfId="9042" xr:uid="{00000000-0005-0000-0000-0000771F0000}"/>
    <cellStyle name="Normal 2 4 151" xfId="9185" xr:uid="{00000000-0005-0000-0000-0000781F0000}"/>
    <cellStyle name="Normal 2 4 152" xfId="9153" xr:uid="{00000000-0005-0000-0000-0000791F0000}"/>
    <cellStyle name="Normal 2 4 153" xfId="9649" xr:uid="{00000000-0005-0000-0000-00007A1F0000}"/>
    <cellStyle name="Normal 2 4 154" xfId="9112" xr:uid="{00000000-0005-0000-0000-00007B1F0000}"/>
    <cellStyle name="Normal 2 4 155" xfId="9682" xr:uid="{00000000-0005-0000-0000-00007C1F0000}"/>
    <cellStyle name="Normal 2 4 156" xfId="9856" xr:uid="{00000000-0005-0000-0000-00007D1F0000}"/>
    <cellStyle name="Normal 2 4 157" xfId="10385" xr:uid="{00000000-0005-0000-0000-00007E1F0000}"/>
    <cellStyle name="Normal 2 4 158" xfId="10030" xr:uid="{00000000-0005-0000-0000-00007F1F0000}"/>
    <cellStyle name="Normal 2 4 159" xfId="10169" xr:uid="{00000000-0005-0000-0000-0000801F0000}"/>
    <cellStyle name="Normal 2 4 16" xfId="20631" xr:uid="{00000000-0005-0000-0000-0000811F0000}"/>
    <cellStyle name="Normal 2 4 16 10" xfId="3842" xr:uid="{00000000-0005-0000-0000-0000821F0000}"/>
    <cellStyle name="Normal 2 4 16 10 10" xfId="21453" xr:uid="{00000000-0005-0000-0000-0000831F0000}"/>
    <cellStyle name="Normal 2 4 16 10 11" xfId="21785" xr:uid="{00000000-0005-0000-0000-0000841F0000}"/>
    <cellStyle name="Normal 2 4 16 10 12" xfId="22145" xr:uid="{00000000-0005-0000-0000-0000851F0000}"/>
    <cellStyle name="Normal 2 4 16 10 13" xfId="22898" xr:uid="{00000000-0005-0000-0000-0000861F0000}"/>
    <cellStyle name="Normal 2 4 16 10 2" xfId="689" xr:uid="{00000000-0005-0000-0000-0000871F0000}"/>
    <cellStyle name="Normal 2 4 16 10 3" xfId="1164" xr:uid="{00000000-0005-0000-0000-0000881F0000}"/>
    <cellStyle name="Normal 2 4 16 10 4" xfId="1428" xr:uid="{00000000-0005-0000-0000-0000891F0000}"/>
    <cellStyle name="Normal 2 4 16 10 5" xfId="1955" xr:uid="{00000000-0005-0000-0000-00008A1F0000}"/>
    <cellStyle name="Normal 2 4 16 10 6" xfId="1968" xr:uid="{00000000-0005-0000-0000-00008B1F0000}"/>
    <cellStyle name="Normal 2 4 16 10 7" xfId="1340" xr:uid="{00000000-0005-0000-0000-00008C1F0000}"/>
    <cellStyle name="Normal 2 4 16 10 8" xfId="1598" xr:uid="{00000000-0005-0000-0000-00008D1F0000}"/>
    <cellStyle name="Normal 2 4 16 10 9" xfId="492" xr:uid="{00000000-0005-0000-0000-00008E1F0000}"/>
    <cellStyle name="Normal 2 4 16 2" xfId="4926" xr:uid="{00000000-0005-0000-0000-00008F1F0000}"/>
    <cellStyle name="Normal 2 4 16 2 10" xfId="601" xr:uid="{00000000-0005-0000-0000-0000901F0000}"/>
    <cellStyle name="Normal 2 4 16 2 11" xfId="2195" xr:uid="{00000000-0005-0000-0000-0000911F0000}"/>
    <cellStyle name="Normal 2 4 16 2 12" xfId="363" xr:uid="{00000000-0005-0000-0000-0000921F0000}"/>
    <cellStyle name="Normal 2 4 16 2 13" xfId="21582" xr:uid="{00000000-0005-0000-0000-0000931F0000}"/>
    <cellStyle name="Normal 2 4 16 2 14" xfId="21914" xr:uid="{00000000-0005-0000-0000-0000941F0000}"/>
    <cellStyle name="Normal 2 4 16 2 15" xfId="22274" xr:uid="{00000000-0005-0000-0000-0000951F0000}"/>
    <cellStyle name="Normal 2 4 16 2 16" xfId="22769" xr:uid="{00000000-0005-0000-0000-0000961F0000}"/>
    <cellStyle name="Normal 2 4 16 2 2" xfId="4750" xr:uid="{00000000-0005-0000-0000-0000971F0000}"/>
    <cellStyle name="Normal 2 4 16 2 2 2" xfId="3223" xr:uid="{00000000-0005-0000-0000-0000981F0000}"/>
    <cellStyle name="Normal 2 4 16 2 2 2 2" xfId="3149" xr:uid="{00000000-0005-0000-0000-0000991F0000}"/>
    <cellStyle name="Normal 2 4 16 2 3" xfId="3997" xr:uid="{00000000-0005-0000-0000-00009A1F0000}"/>
    <cellStyle name="Normal 2 4 16 2 4" xfId="3636" xr:uid="{00000000-0005-0000-0000-00009B1F0000}"/>
    <cellStyle name="Normal 2 4 16 2 5" xfId="918" xr:uid="{00000000-0005-0000-0000-00009C1F0000}"/>
    <cellStyle name="Normal 2 4 16 2 6" xfId="977" xr:uid="{00000000-0005-0000-0000-00009D1F0000}"/>
    <cellStyle name="Normal 2 4 16 2 7" xfId="2181" xr:uid="{00000000-0005-0000-0000-00009E1F0000}"/>
    <cellStyle name="Normal 2 4 16 2 8" xfId="1201" xr:uid="{00000000-0005-0000-0000-00009F1F0000}"/>
    <cellStyle name="Normal 2 4 16 2 9" xfId="1733" xr:uid="{00000000-0005-0000-0000-0000A01F0000}"/>
    <cellStyle name="Normal 2 4 16 3" xfId="12309" xr:uid="{00000000-0005-0000-0000-0000A11F0000}"/>
    <cellStyle name="Normal 2 4 16 4" xfId="12453" xr:uid="{00000000-0005-0000-0000-0000A21F0000}"/>
    <cellStyle name="Normal 2 4 16 5" xfId="12416" xr:uid="{00000000-0005-0000-0000-0000A31F0000}"/>
    <cellStyle name="Normal 2 4 16 6" xfId="4675" xr:uid="{00000000-0005-0000-0000-0000A41F0000}"/>
    <cellStyle name="Normal 2 4 16 7" xfId="4381" xr:uid="{00000000-0005-0000-0000-0000A51F0000}"/>
    <cellStyle name="Normal 2 4 16 8" xfId="4297" xr:uid="{00000000-0005-0000-0000-0000A61F0000}"/>
    <cellStyle name="Normal 2 4 16 9" xfId="4151" xr:uid="{00000000-0005-0000-0000-0000A71F0000}"/>
    <cellStyle name="Normal 2 4 16 9 10" xfId="418" xr:uid="{00000000-0005-0000-0000-0000A81F0000}"/>
    <cellStyle name="Normal 2 4 16 9 11" xfId="21527" xr:uid="{00000000-0005-0000-0000-0000A91F0000}"/>
    <cellStyle name="Normal 2 4 16 9 12" xfId="21859" xr:uid="{00000000-0005-0000-0000-0000AA1F0000}"/>
    <cellStyle name="Normal 2 4 16 9 13" xfId="22219" xr:uid="{00000000-0005-0000-0000-0000AB1F0000}"/>
    <cellStyle name="Normal 2 4 16 9 14" xfId="22824" xr:uid="{00000000-0005-0000-0000-0000AC1F0000}"/>
    <cellStyle name="Normal 2 4 16 9 2" xfId="3573" xr:uid="{00000000-0005-0000-0000-0000AD1F0000}"/>
    <cellStyle name="Normal 2 4 16 9 2 2" xfId="2829" xr:uid="{00000000-0005-0000-0000-0000AE1F0000}"/>
    <cellStyle name="Normal 2 4 16 9 3" xfId="788" xr:uid="{00000000-0005-0000-0000-0000AF1F0000}"/>
    <cellStyle name="Normal 2 4 16 9 4" xfId="2090" xr:uid="{00000000-0005-0000-0000-0000B01F0000}"/>
    <cellStyle name="Normal 2 4 16 9 5" xfId="2050" xr:uid="{00000000-0005-0000-0000-0000B11F0000}"/>
    <cellStyle name="Normal 2 4 16 9 6" xfId="1624" xr:uid="{00000000-0005-0000-0000-0000B21F0000}"/>
    <cellStyle name="Normal 2 4 16 9 7" xfId="584" xr:uid="{00000000-0005-0000-0000-0000B31F0000}"/>
    <cellStyle name="Normal 2 4 16 9 8" xfId="1498" xr:uid="{00000000-0005-0000-0000-0000B41F0000}"/>
    <cellStyle name="Normal 2 4 16 9 9" xfId="1205" xr:uid="{00000000-0005-0000-0000-0000B51F0000}"/>
    <cellStyle name="Normal 2 4 160" xfId="10689" xr:uid="{00000000-0005-0000-0000-0000B61F0000}"/>
    <cellStyle name="Normal 2 4 161" xfId="10672" xr:uid="{00000000-0005-0000-0000-0000B71F0000}"/>
    <cellStyle name="Normal 2 4 162" xfId="10164" xr:uid="{00000000-0005-0000-0000-0000B81F0000}"/>
    <cellStyle name="Normal 2 4 163" xfId="10741" xr:uid="{00000000-0005-0000-0000-0000B91F0000}"/>
    <cellStyle name="Normal 2 4 164" xfId="10899" xr:uid="{00000000-0005-0000-0000-0000BA1F0000}"/>
    <cellStyle name="Normal 2 4 165" xfId="11040" xr:uid="{00000000-0005-0000-0000-0000BB1F0000}"/>
    <cellStyle name="Normal 2 4 166" xfId="10800" xr:uid="{00000000-0005-0000-0000-0000BC1F0000}"/>
    <cellStyle name="Normal 2 4 167" xfId="10933" xr:uid="{00000000-0005-0000-0000-0000BD1F0000}"/>
    <cellStyle name="Normal 2 4 168" xfId="11524" xr:uid="{00000000-0005-0000-0000-0000BE1F0000}"/>
    <cellStyle name="Normal 2 4 169" xfId="11445" xr:uid="{00000000-0005-0000-0000-0000BF1F0000}"/>
    <cellStyle name="Normal 2 4 17" xfId="20630" xr:uid="{00000000-0005-0000-0000-0000C01F0000}"/>
    <cellStyle name="Normal 2 4 17 10" xfId="3841" xr:uid="{00000000-0005-0000-0000-0000C11F0000}"/>
    <cellStyle name="Normal 2 4 17 10 10" xfId="21452" xr:uid="{00000000-0005-0000-0000-0000C21F0000}"/>
    <cellStyle name="Normal 2 4 17 10 11" xfId="21784" xr:uid="{00000000-0005-0000-0000-0000C31F0000}"/>
    <cellStyle name="Normal 2 4 17 10 12" xfId="22144" xr:uid="{00000000-0005-0000-0000-0000C41F0000}"/>
    <cellStyle name="Normal 2 4 17 10 13" xfId="22899" xr:uid="{00000000-0005-0000-0000-0000C51F0000}"/>
    <cellStyle name="Normal 2 4 17 10 2" xfId="688" xr:uid="{00000000-0005-0000-0000-0000C61F0000}"/>
    <cellStyle name="Normal 2 4 17 10 3" xfId="1107" xr:uid="{00000000-0005-0000-0000-0000C71F0000}"/>
    <cellStyle name="Normal 2 4 17 10 4" xfId="2525" xr:uid="{00000000-0005-0000-0000-0000C81F0000}"/>
    <cellStyle name="Normal 2 4 17 10 5" xfId="2382" xr:uid="{00000000-0005-0000-0000-0000C91F0000}"/>
    <cellStyle name="Normal 2 4 17 10 6" xfId="2703" xr:uid="{00000000-0005-0000-0000-0000CA1F0000}"/>
    <cellStyle name="Normal 2 4 17 10 7" xfId="2778" xr:uid="{00000000-0005-0000-0000-0000CB1F0000}"/>
    <cellStyle name="Normal 2 4 17 10 8" xfId="637" xr:uid="{00000000-0005-0000-0000-0000CC1F0000}"/>
    <cellStyle name="Normal 2 4 17 10 9" xfId="493" xr:uid="{00000000-0005-0000-0000-0000CD1F0000}"/>
    <cellStyle name="Normal 2 4 17 2" xfId="4925" xr:uid="{00000000-0005-0000-0000-0000CE1F0000}"/>
    <cellStyle name="Normal 2 4 17 2 10" xfId="2676" xr:uid="{00000000-0005-0000-0000-0000CF1F0000}"/>
    <cellStyle name="Normal 2 4 17 2 11" xfId="1065" xr:uid="{00000000-0005-0000-0000-0000D01F0000}"/>
    <cellStyle name="Normal 2 4 17 2 12" xfId="364" xr:uid="{00000000-0005-0000-0000-0000D11F0000}"/>
    <cellStyle name="Normal 2 4 17 2 13" xfId="21581" xr:uid="{00000000-0005-0000-0000-0000D21F0000}"/>
    <cellStyle name="Normal 2 4 17 2 14" xfId="21913" xr:uid="{00000000-0005-0000-0000-0000D31F0000}"/>
    <cellStyle name="Normal 2 4 17 2 15" xfId="22273" xr:uid="{00000000-0005-0000-0000-0000D41F0000}"/>
    <cellStyle name="Normal 2 4 17 2 16" xfId="22770" xr:uid="{00000000-0005-0000-0000-0000D51F0000}"/>
    <cellStyle name="Normal 2 4 17 2 2" xfId="4751" xr:uid="{00000000-0005-0000-0000-0000D61F0000}"/>
    <cellStyle name="Normal 2 4 17 2 2 2" xfId="3222" xr:uid="{00000000-0005-0000-0000-0000D71F0000}"/>
    <cellStyle name="Normal 2 4 17 2 2 2 2" xfId="3150" xr:uid="{00000000-0005-0000-0000-0000D81F0000}"/>
    <cellStyle name="Normal 2 4 17 2 3" xfId="3998" xr:uid="{00000000-0005-0000-0000-0000D91F0000}"/>
    <cellStyle name="Normal 2 4 17 2 4" xfId="3637" xr:uid="{00000000-0005-0000-0000-0000DA1F0000}"/>
    <cellStyle name="Normal 2 4 17 2 5" xfId="917" xr:uid="{00000000-0005-0000-0000-0000DB1F0000}"/>
    <cellStyle name="Normal 2 4 17 2 6" xfId="948" xr:uid="{00000000-0005-0000-0000-0000DC1F0000}"/>
    <cellStyle name="Normal 2 4 17 2 7" xfId="1533" xr:uid="{00000000-0005-0000-0000-0000DD1F0000}"/>
    <cellStyle name="Normal 2 4 17 2 8" xfId="2471" xr:uid="{00000000-0005-0000-0000-0000DE1F0000}"/>
    <cellStyle name="Normal 2 4 17 2 9" xfId="1088" xr:uid="{00000000-0005-0000-0000-0000DF1F0000}"/>
    <cellStyle name="Normal 2 4 17 3" xfId="12310" xr:uid="{00000000-0005-0000-0000-0000E01F0000}"/>
    <cellStyle name="Normal 2 4 17 4" xfId="12452" xr:uid="{00000000-0005-0000-0000-0000E11F0000}"/>
    <cellStyle name="Normal 2 4 17 5" xfId="12417" xr:uid="{00000000-0005-0000-0000-0000E21F0000}"/>
    <cellStyle name="Normal 2 4 17 6" xfId="4674" xr:uid="{00000000-0005-0000-0000-0000E31F0000}"/>
    <cellStyle name="Normal 2 4 17 7" xfId="4375" xr:uid="{00000000-0005-0000-0000-0000E41F0000}"/>
    <cellStyle name="Normal 2 4 17 8" xfId="4229" xr:uid="{00000000-0005-0000-0000-0000E51F0000}"/>
    <cellStyle name="Normal 2 4 17 9" xfId="4150" xr:uid="{00000000-0005-0000-0000-0000E61F0000}"/>
    <cellStyle name="Normal 2 4 17 9 10" xfId="419" xr:uid="{00000000-0005-0000-0000-0000E71F0000}"/>
    <cellStyle name="Normal 2 4 17 9 11" xfId="21526" xr:uid="{00000000-0005-0000-0000-0000E81F0000}"/>
    <cellStyle name="Normal 2 4 17 9 12" xfId="21858" xr:uid="{00000000-0005-0000-0000-0000E91F0000}"/>
    <cellStyle name="Normal 2 4 17 9 13" xfId="22218" xr:uid="{00000000-0005-0000-0000-0000EA1F0000}"/>
    <cellStyle name="Normal 2 4 17 9 14" xfId="22825" xr:uid="{00000000-0005-0000-0000-0000EB1F0000}"/>
    <cellStyle name="Normal 2 4 17 9 2" xfId="3572" xr:uid="{00000000-0005-0000-0000-0000EC1F0000}"/>
    <cellStyle name="Normal 2 4 17 9 2 2" xfId="2828" xr:uid="{00000000-0005-0000-0000-0000ED1F0000}"/>
    <cellStyle name="Normal 2 4 17 9 3" xfId="787" xr:uid="{00000000-0005-0000-0000-0000EE1F0000}"/>
    <cellStyle name="Normal 2 4 17 9 4" xfId="2124" xr:uid="{00000000-0005-0000-0000-0000EF1F0000}"/>
    <cellStyle name="Normal 2 4 17 9 5" xfId="1639" xr:uid="{00000000-0005-0000-0000-0000F01F0000}"/>
    <cellStyle name="Normal 2 4 17 9 6" xfId="2574" xr:uid="{00000000-0005-0000-0000-0000F11F0000}"/>
    <cellStyle name="Normal 2 4 17 9 7" xfId="592" xr:uid="{00000000-0005-0000-0000-0000F21F0000}"/>
    <cellStyle name="Normal 2 4 17 9 8" xfId="1689" xr:uid="{00000000-0005-0000-0000-0000F31F0000}"/>
    <cellStyle name="Normal 2 4 17 9 9" xfId="533" xr:uid="{00000000-0005-0000-0000-0000F41F0000}"/>
    <cellStyle name="Normal 2 4 170" xfId="11637" xr:uid="{00000000-0005-0000-0000-0000F51F0000}"/>
    <cellStyle name="Normal 2 4 171" xfId="12048" xr:uid="{00000000-0005-0000-0000-0000F61F0000}"/>
    <cellStyle name="Normal 2 4 172" xfId="11735" xr:uid="{00000000-0005-0000-0000-0000F71F0000}"/>
    <cellStyle name="Normal 2 4 173" xfId="11705" xr:uid="{00000000-0005-0000-0000-0000F81F0000}"/>
    <cellStyle name="Normal 2 4 174" xfId="12160" xr:uid="{00000000-0005-0000-0000-0000F91F0000}"/>
    <cellStyle name="Normal 2 4 175" xfId="3953" xr:uid="{00000000-0005-0000-0000-0000FA1F0000}"/>
    <cellStyle name="Normal 2 4 176" xfId="3587" xr:uid="{00000000-0005-0000-0000-0000FB1F0000}"/>
    <cellStyle name="Normal 2 4 177" xfId="3725" xr:uid="{00000000-0005-0000-0000-0000FC1F0000}"/>
    <cellStyle name="Normal 2 4 178" xfId="2811" xr:uid="{00000000-0005-0000-0000-0000FD1F0000}"/>
    <cellStyle name="Normal 2 4 179" xfId="2584" xr:uid="{00000000-0005-0000-0000-0000FE1F0000}"/>
    <cellStyle name="Normal 2 4 18" xfId="20629" xr:uid="{00000000-0005-0000-0000-0000FF1F0000}"/>
    <cellStyle name="Normal 2 4 18 10" xfId="3840" xr:uid="{00000000-0005-0000-0000-000000200000}"/>
    <cellStyle name="Normal 2 4 18 10 10" xfId="21451" xr:uid="{00000000-0005-0000-0000-000001200000}"/>
    <cellStyle name="Normal 2 4 18 10 11" xfId="21783" xr:uid="{00000000-0005-0000-0000-000002200000}"/>
    <cellStyle name="Normal 2 4 18 10 12" xfId="22143" xr:uid="{00000000-0005-0000-0000-000003200000}"/>
    <cellStyle name="Normal 2 4 18 10 13" xfId="22900" xr:uid="{00000000-0005-0000-0000-000004200000}"/>
    <cellStyle name="Normal 2 4 18 10 2" xfId="687" xr:uid="{00000000-0005-0000-0000-000005200000}"/>
    <cellStyle name="Normal 2 4 18 10 3" xfId="1231" xr:uid="{00000000-0005-0000-0000-000006200000}"/>
    <cellStyle name="Normal 2 4 18 10 4" xfId="1054" xr:uid="{00000000-0005-0000-0000-000007200000}"/>
    <cellStyle name="Normal 2 4 18 10 5" xfId="609" xr:uid="{00000000-0005-0000-0000-000008200000}"/>
    <cellStyle name="Normal 2 4 18 10 6" xfId="2142" xr:uid="{00000000-0005-0000-0000-000009200000}"/>
    <cellStyle name="Normal 2 4 18 10 7" xfId="749" xr:uid="{00000000-0005-0000-0000-00000A200000}"/>
    <cellStyle name="Normal 2 4 18 10 8" xfId="2254" xr:uid="{00000000-0005-0000-0000-00000B200000}"/>
    <cellStyle name="Normal 2 4 18 10 9" xfId="494" xr:uid="{00000000-0005-0000-0000-00000C200000}"/>
    <cellStyle name="Normal 2 4 18 2" xfId="4924" xr:uid="{00000000-0005-0000-0000-00000D200000}"/>
    <cellStyle name="Normal 2 4 18 2 10" xfId="1502" xr:uid="{00000000-0005-0000-0000-00000E200000}"/>
    <cellStyle name="Normal 2 4 18 2 11" xfId="1521" xr:uid="{00000000-0005-0000-0000-00000F200000}"/>
    <cellStyle name="Normal 2 4 18 2 12" xfId="365" xr:uid="{00000000-0005-0000-0000-000010200000}"/>
    <cellStyle name="Normal 2 4 18 2 13" xfId="21580" xr:uid="{00000000-0005-0000-0000-000011200000}"/>
    <cellStyle name="Normal 2 4 18 2 14" xfId="21912" xr:uid="{00000000-0005-0000-0000-000012200000}"/>
    <cellStyle name="Normal 2 4 18 2 15" xfId="22272" xr:uid="{00000000-0005-0000-0000-000013200000}"/>
    <cellStyle name="Normal 2 4 18 2 16" xfId="22771" xr:uid="{00000000-0005-0000-0000-000014200000}"/>
    <cellStyle name="Normal 2 4 18 2 2" xfId="4752" xr:uid="{00000000-0005-0000-0000-000015200000}"/>
    <cellStyle name="Normal 2 4 18 2 3" xfId="3999" xr:uid="{00000000-0005-0000-0000-000016200000}"/>
    <cellStyle name="Normal 2 4 18 2 4" xfId="3638" xr:uid="{00000000-0005-0000-0000-000017200000}"/>
    <cellStyle name="Normal 2 4 18 2 5" xfId="916" xr:uid="{00000000-0005-0000-0000-000018200000}"/>
    <cellStyle name="Normal 2 4 18 2 6" xfId="1250" xr:uid="{00000000-0005-0000-0000-000019200000}"/>
    <cellStyle name="Normal 2 4 18 2 7" xfId="1655" xr:uid="{00000000-0005-0000-0000-00001A200000}"/>
    <cellStyle name="Normal 2 4 18 2 8" xfId="1452" xr:uid="{00000000-0005-0000-0000-00001B200000}"/>
    <cellStyle name="Normal 2 4 18 2 9" xfId="1814" xr:uid="{00000000-0005-0000-0000-00001C200000}"/>
    <cellStyle name="Normal 2 4 18 3" xfId="12311" xr:uid="{00000000-0005-0000-0000-00001D200000}"/>
    <cellStyle name="Normal 2 4 18 4" xfId="12450" xr:uid="{00000000-0005-0000-0000-00001E200000}"/>
    <cellStyle name="Normal 2 4 18 5" xfId="12424" xr:uid="{00000000-0005-0000-0000-00001F200000}"/>
    <cellStyle name="Normal 2 4 18 6" xfId="4673" xr:uid="{00000000-0005-0000-0000-000020200000}"/>
    <cellStyle name="Normal 2 4 18 7" xfId="4377" xr:uid="{00000000-0005-0000-0000-000021200000}"/>
    <cellStyle name="Normal 2 4 18 8" xfId="4631" xr:uid="{00000000-0005-0000-0000-000022200000}"/>
    <cellStyle name="Normal 2 4 18 9" xfId="4149" xr:uid="{00000000-0005-0000-0000-000023200000}"/>
    <cellStyle name="Normal 2 4 18 9 10" xfId="420" xr:uid="{00000000-0005-0000-0000-000024200000}"/>
    <cellStyle name="Normal 2 4 18 9 11" xfId="21525" xr:uid="{00000000-0005-0000-0000-000025200000}"/>
    <cellStyle name="Normal 2 4 18 9 12" xfId="21857" xr:uid="{00000000-0005-0000-0000-000026200000}"/>
    <cellStyle name="Normal 2 4 18 9 13" xfId="22217" xr:uid="{00000000-0005-0000-0000-000027200000}"/>
    <cellStyle name="Normal 2 4 18 9 14" xfId="22826" xr:uid="{00000000-0005-0000-0000-000028200000}"/>
    <cellStyle name="Normal 2 4 18 9 2" xfId="3571" xr:uid="{00000000-0005-0000-0000-000029200000}"/>
    <cellStyle name="Normal 2 4 18 9 3" xfId="786" xr:uid="{00000000-0005-0000-0000-00002A200000}"/>
    <cellStyle name="Normal 2 4 18 9 4" xfId="2129" xr:uid="{00000000-0005-0000-0000-00002B200000}"/>
    <cellStyle name="Normal 2 4 18 9 5" xfId="1895" xr:uid="{00000000-0005-0000-0000-00002C200000}"/>
    <cellStyle name="Normal 2 4 18 9 6" xfId="968" xr:uid="{00000000-0005-0000-0000-00002D200000}"/>
    <cellStyle name="Normal 2 4 18 9 7" xfId="2456" xr:uid="{00000000-0005-0000-0000-00002E200000}"/>
    <cellStyle name="Normal 2 4 18 9 8" xfId="1664" xr:uid="{00000000-0005-0000-0000-00002F200000}"/>
    <cellStyle name="Normal 2 4 18 9 9" xfId="1288" xr:uid="{00000000-0005-0000-0000-000030200000}"/>
    <cellStyle name="Normal 2 4 180" xfId="1010" xr:uid="{00000000-0005-0000-0000-000031200000}"/>
    <cellStyle name="Normal 2 4 181" xfId="1499" xr:uid="{00000000-0005-0000-0000-000032200000}"/>
    <cellStyle name="Normal 2 4 182" xfId="1541" xr:uid="{00000000-0005-0000-0000-000033200000}"/>
    <cellStyle name="Normal 2 4 183" xfId="1857" xr:uid="{00000000-0005-0000-0000-000034200000}"/>
    <cellStyle name="Normal 2 4 184" xfId="995" xr:uid="{00000000-0005-0000-0000-000035200000}"/>
    <cellStyle name="Normal 2 4 185" xfId="194" xr:uid="{00000000-0005-0000-0000-000036200000}"/>
    <cellStyle name="Normal 2 4 186" xfId="21751" xr:uid="{00000000-0005-0000-0000-000037200000}"/>
    <cellStyle name="Normal 2 4 187" xfId="22083" xr:uid="{00000000-0005-0000-0000-000038200000}"/>
    <cellStyle name="Normal 2 4 188" xfId="22443" xr:uid="{00000000-0005-0000-0000-000039200000}"/>
    <cellStyle name="Normal 2 4 189" xfId="22600" xr:uid="{00000000-0005-0000-0000-00003A200000}"/>
    <cellStyle name="Normal 2 4 19" xfId="20628" xr:uid="{00000000-0005-0000-0000-00003B200000}"/>
    <cellStyle name="Normal 2 4 19 10" xfId="3839" xr:uid="{00000000-0005-0000-0000-00003C200000}"/>
    <cellStyle name="Normal 2 4 19 10 10" xfId="21450" xr:uid="{00000000-0005-0000-0000-00003D200000}"/>
    <cellStyle name="Normal 2 4 19 10 11" xfId="21782" xr:uid="{00000000-0005-0000-0000-00003E200000}"/>
    <cellStyle name="Normal 2 4 19 10 12" xfId="22142" xr:uid="{00000000-0005-0000-0000-00003F200000}"/>
    <cellStyle name="Normal 2 4 19 10 13" xfId="22901" xr:uid="{00000000-0005-0000-0000-000040200000}"/>
    <cellStyle name="Normal 2 4 19 10 2" xfId="686" xr:uid="{00000000-0005-0000-0000-000041200000}"/>
    <cellStyle name="Normal 2 4 19 10 3" xfId="1203" xr:uid="{00000000-0005-0000-0000-000042200000}"/>
    <cellStyle name="Normal 2 4 19 10 4" xfId="1212" xr:uid="{00000000-0005-0000-0000-000043200000}"/>
    <cellStyle name="Normal 2 4 19 10 5" xfId="2268" xr:uid="{00000000-0005-0000-0000-000044200000}"/>
    <cellStyle name="Normal 2 4 19 10 6" xfId="1663" xr:uid="{00000000-0005-0000-0000-000045200000}"/>
    <cellStyle name="Normal 2 4 19 10 7" xfId="1728" xr:uid="{00000000-0005-0000-0000-000046200000}"/>
    <cellStyle name="Normal 2 4 19 10 8" xfId="2553" xr:uid="{00000000-0005-0000-0000-000047200000}"/>
    <cellStyle name="Normal 2 4 19 10 9" xfId="495" xr:uid="{00000000-0005-0000-0000-000048200000}"/>
    <cellStyle name="Normal 2 4 19 2" xfId="4923" xr:uid="{00000000-0005-0000-0000-000049200000}"/>
    <cellStyle name="Normal 2 4 19 2 10" xfId="1397" xr:uid="{00000000-0005-0000-0000-00004A200000}"/>
    <cellStyle name="Normal 2 4 19 2 11" xfId="2636" xr:uid="{00000000-0005-0000-0000-00004B200000}"/>
    <cellStyle name="Normal 2 4 19 2 12" xfId="366" xr:uid="{00000000-0005-0000-0000-00004C200000}"/>
    <cellStyle name="Normal 2 4 19 2 13" xfId="21579" xr:uid="{00000000-0005-0000-0000-00004D200000}"/>
    <cellStyle name="Normal 2 4 19 2 14" xfId="21911" xr:uid="{00000000-0005-0000-0000-00004E200000}"/>
    <cellStyle name="Normal 2 4 19 2 15" xfId="22271" xr:uid="{00000000-0005-0000-0000-00004F200000}"/>
    <cellStyle name="Normal 2 4 19 2 16" xfId="22772" xr:uid="{00000000-0005-0000-0000-000050200000}"/>
    <cellStyle name="Normal 2 4 19 2 2" xfId="4753" xr:uid="{00000000-0005-0000-0000-000051200000}"/>
    <cellStyle name="Normal 2 4 19 2 2 2" xfId="3221" xr:uid="{00000000-0005-0000-0000-000052200000}"/>
    <cellStyle name="Normal 2 4 19 2 2 2 2" xfId="3151" xr:uid="{00000000-0005-0000-0000-000053200000}"/>
    <cellStyle name="Normal 2 4 19 2 3" xfId="4000" xr:uid="{00000000-0005-0000-0000-000054200000}"/>
    <cellStyle name="Normal 2 4 19 2 4" xfId="3639" xr:uid="{00000000-0005-0000-0000-000055200000}"/>
    <cellStyle name="Normal 2 4 19 2 5" xfId="915" xr:uid="{00000000-0005-0000-0000-000056200000}"/>
    <cellStyle name="Normal 2 4 19 2 6" xfId="1249" xr:uid="{00000000-0005-0000-0000-000057200000}"/>
    <cellStyle name="Normal 2 4 19 2 7" xfId="1949" xr:uid="{00000000-0005-0000-0000-000058200000}"/>
    <cellStyle name="Normal 2 4 19 2 8" xfId="1617" xr:uid="{00000000-0005-0000-0000-000059200000}"/>
    <cellStyle name="Normal 2 4 19 2 9" xfId="1384" xr:uid="{00000000-0005-0000-0000-00005A200000}"/>
    <cellStyle name="Normal 2 4 19 3" xfId="12312" xr:uid="{00000000-0005-0000-0000-00005B200000}"/>
    <cellStyle name="Normal 2 4 19 4" xfId="12449" xr:uid="{00000000-0005-0000-0000-00005C200000}"/>
    <cellStyle name="Normal 2 4 19 5" xfId="12521" xr:uid="{00000000-0005-0000-0000-00005D200000}"/>
    <cellStyle name="Normal 2 4 19 6" xfId="4672" xr:uid="{00000000-0005-0000-0000-00005E200000}"/>
    <cellStyle name="Normal 2 4 19 7" xfId="4379" xr:uid="{00000000-0005-0000-0000-00005F200000}"/>
    <cellStyle name="Normal 2 4 19 8" xfId="4630" xr:uid="{00000000-0005-0000-0000-000060200000}"/>
    <cellStyle name="Normal 2 4 19 9" xfId="4148" xr:uid="{00000000-0005-0000-0000-000061200000}"/>
    <cellStyle name="Normal 2 4 19 9 10" xfId="421" xr:uid="{00000000-0005-0000-0000-000062200000}"/>
    <cellStyle name="Normal 2 4 19 9 11" xfId="21524" xr:uid="{00000000-0005-0000-0000-000063200000}"/>
    <cellStyle name="Normal 2 4 19 9 12" xfId="21856" xr:uid="{00000000-0005-0000-0000-000064200000}"/>
    <cellStyle name="Normal 2 4 19 9 13" xfId="22216" xr:uid="{00000000-0005-0000-0000-000065200000}"/>
    <cellStyle name="Normal 2 4 19 9 14" xfId="22827" xr:uid="{00000000-0005-0000-0000-000066200000}"/>
    <cellStyle name="Normal 2 4 19 9 2" xfId="3570" xr:uid="{00000000-0005-0000-0000-000067200000}"/>
    <cellStyle name="Normal 2 4 19 9 2 2" xfId="2827" xr:uid="{00000000-0005-0000-0000-000068200000}"/>
    <cellStyle name="Normal 2 4 19 9 3" xfId="785" xr:uid="{00000000-0005-0000-0000-000069200000}"/>
    <cellStyle name="Normal 2 4 19 9 4" xfId="2133" xr:uid="{00000000-0005-0000-0000-00006A200000}"/>
    <cellStyle name="Normal 2 4 19 9 5" xfId="1585" xr:uid="{00000000-0005-0000-0000-00006B200000}"/>
    <cellStyle name="Normal 2 4 19 9 6" xfId="1831" xr:uid="{00000000-0005-0000-0000-00006C200000}"/>
    <cellStyle name="Normal 2 4 19 9 7" xfId="659" xr:uid="{00000000-0005-0000-0000-00006D200000}"/>
    <cellStyle name="Normal 2 4 19 9 8" xfId="823" xr:uid="{00000000-0005-0000-0000-00006E200000}"/>
    <cellStyle name="Normal 2 4 19 9 9" xfId="560" xr:uid="{00000000-0005-0000-0000-00006F200000}"/>
    <cellStyle name="Normal 2 4 2" xfId="21153" xr:uid="{00000000-0005-0000-0000-000070200000}"/>
    <cellStyle name="Normal 2 4 20" xfId="20627" xr:uid="{00000000-0005-0000-0000-000071200000}"/>
    <cellStyle name="Normal 2 4 20 10" xfId="3838" xr:uid="{00000000-0005-0000-0000-000072200000}"/>
    <cellStyle name="Normal 2 4 20 10 10" xfId="21449" xr:uid="{00000000-0005-0000-0000-000073200000}"/>
    <cellStyle name="Normal 2 4 20 10 11" xfId="21781" xr:uid="{00000000-0005-0000-0000-000074200000}"/>
    <cellStyle name="Normal 2 4 20 10 12" xfId="22141" xr:uid="{00000000-0005-0000-0000-000075200000}"/>
    <cellStyle name="Normal 2 4 20 10 13" xfId="22902" xr:uid="{00000000-0005-0000-0000-000076200000}"/>
    <cellStyle name="Normal 2 4 20 10 2" xfId="685" xr:uid="{00000000-0005-0000-0000-000077200000}"/>
    <cellStyle name="Normal 2 4 20 10 3" xfId="1050" xr:uid="{00000000-0005-0000-0000-000078200000}"/>
    <cellStyle name="Normal 2 4 20 10 4" xfId="2175" xr:uid="{00000000-0005-0000-0000-000079200000}"/>
    <cellStyle name="Normal 2 4 20 10 5" xfId="971" xr:uid="{00000000-0005-0000-0000-00007A200000}"/>
    <cellStyle name="Normal 2 4 20 10 6" xfId="1365" xr:uid="{00000000-0005-0000-0000-00007B200000}"/>
    <cellStyle name="Normal 2 4 20 10 7" xfId="1989" xr:uid="{00000000-0005-0000-0000-00007C200000}"/>
    <cellStyle name="Normal 2 4 20 10 8" xfId="2222" xr:uid="{00000000-0005-0000-0000-00007D200000}"/>
    <cellStyle name="Normal 2 4 20 10 9" xfId="496" xr:uid="{00000000-0005-0000-0000-00007E200000}"/>
    <cellStyle name="Normal 2 4 20 2" xfId="4922" xr:uid="{00000000-0005-0000-0000-00007F200000}"/>
    <cellStyle name="Normal 2 4 20 2 10" xfId="2136" xr:uid="{00000000-0005-0000-0000-000080200000}"/>
    <cellStyle name="Normal 2 4 20 2 11" xfId="2568" xr:uid="{00000000-0005-0000-0000-000081200000}"/>
    <cellStyle name="Normal 2 4 20 2 12" xfId="367" xr:uid="{00000000-0005-0000-0000-000082200000}"/>
    <cellStyle name="Normal 2 4 20 2 13" xfId="21578" xr:uid="{00000000-0005-0000-0000-000083200000}"/>
    <cellStyle name="Normal 2 4 20 2 14" xfId="21910" xr:uid="{00000000-0005-0000-0000-000084200000}"/>
    <cellStyle name="Normal 2 4 20 2 15" xfId="22270" xr:uid="{00000000-0005-0000-0000-000085200000}"/>
    <cellStyle name="Normal 2 4 20 2 16" xfId="22773" xr:uid="{00000000-0005-0000-0000-000086200000}"/>
    <cellStyle name="Normal 2 4 20 2 2" xfId="4754" xr:uid="{00000000-0005-0000-0000-000087200000}"/>
    <cellStyle name="Normal 2 4 20 2 3" xfId="4001" xr:uid="{00000000-0005-0000-0000-000088200000}"/>
    <cellStyle name="Normal 2 4 20 2 4" xfId="3640" xr:uid="{00000000-0005-0000-0000-000089200000}"/>
    <cellStyle name="Normal 2 4 20 2 5" xfId="914" xr:uid="{00000000-0005-0000-0000-00008A200000}"/>
    <cellStyle name="Normal 2 4 20 2 6" xfId="1147" xr:uid="{00000000-0005-0000-0000-00008B200000}"/>
    <cellStyle name="Normal 2 4 20 2 7" xfId="1378" xr:uid="{00000000-0005-0000-0000-00008C200000}"/>
    <cellStyle name="Normal 2 4 20 2 8" xfId="639" xr:uid="{00000000-0005-0000-0000-00008D200000}"/>
    <cellStyle name="Normal 2 4 20 2 9" xfId="753" xr:uid="{00000000-0005-0000-0000-00008E200000}"/>
    <cellStyle name="Normal 2 4 20 3" xfId="12313" xr:uid="{00000000-0005-0000-0000-00008F200000}"/>
    <cellStyle name="Normal 2 4 20 4" xfId="12448" xr:uid="{00000000-0005-0000-0000-000090200000}"/>
    <cellStyle name="Normal 2 4 20 5" xfId="12523" xr:uid="{00000000-0005-0000-0000-000091200000}"/>
    <cellStyle name="Normal 2 4 20 6" xfId="4671" xr:uid="{00000000-0005-0000-0000-000092200000}"/>
    <cellStyle name="Normal 2 4 20 7" xfId="4409" xr:uid="{00000000-0005-0000-0000-000093200000}"/>
    <cellStyle name="Normal 2 4 20 8" xfId="4228" xr:uid="{00000000-0005-0000-0000-000094200000}"/>
    <cellStyle name="Normal 2 4 20 9" xfId="4147" xr:uid="{00000000-0005-0000-0000-000095200000}"/>
    <cellStyle name="Normal 2 4 20 9 10" xfId="422" xr:uid="{00000000-0005-0000-0000-000096200000}"/>
    <cellStyle name="Normal 2 4 20 9 11" xfId="21523" xr:uid="{00000000-0005-0000-0000-000097200000}"/>
    <cellStyle name="Normal 2 4 20 9 12" xfId="21855" xr:uid="{00000000-0005-0000-0000-000098200000}"/>
    <cellStyle name="Normal 2 4 20 9 13" xfId="22215" xr:uid="{00000000-0005-0000-0000-000099200000}"/>
    <cellStyle name="Normal 2 4 20 9 14" xfId="22828" xr:uid="{00000000-0005-0000-0000-00009A200000}"/>
    <cellStyle name="Normal 2 4 20 9 2" xfId="3569" xr:uid="{00000000-0005-0000-0000-00009B200000}"/>
    <cellStyle name="Normal 2 4 20 9 3" xfId="784" xr:uid="{00000000-0005-0000-0000-00009C200000}"/>
    <cellStyle name="Normal 2 4 20 9 4" xfId="2139" xr:uid="{00000000-0005-0000-0000-00009D200000}"/>
    <cellStyle name="Normal 2 4 20 9 5" xfId="1519" xr:uid="{00000000-0005-0000-0000-00009E200000}"/>
    <cellStyle name="Normal 2 4 20 9 6" xfId="1758" xr:uid="{00000000-0005-0000-0000-00009F200000}"/>
    <cellStyle name="Normal 2 4 20 9 7" xfId="559" xr:uid="{00000000-0005-0000-0000-0000A0200000}"/>
    <cellStyle name="Normal 2 4 20 9 8" xfId="863" xr:uid="{00000000-0005-0000-0000-0000A1200000}"/>
    <cellStyle name="Normal 2 4 20 9 9" xfId="1281" xr:uid="{00000000-0005-0000-0000-0000A2200000}"/>
    <cellStyle name="Normal 2 4 21" xfId="20626" xr:uid="{00000000-0005-0000-0000-0000A3200000}"/>
    <cellStyle name="Normal 2 4 21 10" xfId="3837" xr:uid="{00000000-0005-0000-0000-0000A4200000}"/>
    <cellStyle name="Normal 2 4 21 10 10" xfId="21448" xr:uid="{00000000-0005-0000-0000-0000A5200000}"/>
    <cellStyle name="Normal 2 4 21 10 11" xfId="21780" xr:uid="{00000000-0005-0000-0000-0000A6200000}"/>
    <cellStyle name="Normal 2 4 21 10 12" xfId="22140" xr:uid="{00000000-0005-0000-0000-0000A7200000}"/>
    <cellStyle name="Normal 2 4 21 10 13" xfId="22903" xr:uid="{00000000-0005-0000-0000-0000A8200000}"/>
    <cellStyle name="Normal 2 4 21 10 2" xfId="684" xr:uid="{00000000-0005-0000-0000-0000A9200000}"/>
    <cellStyle name="Normal 2 4 21 10 3" xfId="1235" xr:uid="{00000000-0005-0000-0000-0000AA200000}"/>
    <cellStyle name="Normal 2 4 21 10 4" xfId="1154" xr:uid="{00000000-0005-0000-0000-0000AB200000}"/>
    <cellStyle name="Normal 2 4 21 10 5" xfId="1182" xr:uid="{00000000-0005-0000-0000-0000AC200000}"/>
    <cellStyle name="Normal 2 4 21 10 6" xfId="656" xr:uid="{00000000-0005-0000-0000-0000AD200000}"/>
    <cellStyle name="Normal 2 4 21 10 7" xfId="1763" xr:uid="{00000000-0005-0000-0000-0000AE200000}"/>
    <cellStyle name="Normal 2 4 21 10 8" xfId="1422" xr:uid="{00000000-0005-0000-0000-0000AF200000}"/>
    <cellStyle name="Normal 2 4 21 10 9" xfId="497" xr:uid="{00000000-0005-0000-0000-0000B0200000}"/>
    <cellStyle name="Normal 2 4 21 2" xfId="4921" xr:uid="{00000000-0005-0000-0000-0000B1200000}"/>
    <cellStyle name="Normal 2 4 21 2 10" xfId="2774" xr:uid="{00000000-0005-0000-0000-0000B2200000}"/>
    <cellStyle name="Normal 2 4 21 2 11" xfId="833" xr:uid="{00000000-0005-0000-0000-0000B3200000}"/>
    <cellStyle name="Normal 2 4 21 2 12" xfId="368" xr:uid="{00000000-0005-0000-0000-0000B4200000}"/>
    <cellStyle name="Normal 2 4 21 2 13" xfId="21577" xr:uid="{00000000-0005-0000-0000-0000B5200000}"/>
    <cellStyle name="Normal 2 4 21 2 14" xfId="21909" xr:uid="{00000000-0005-0000-0000-0000B6200000}"/>
    <cellStyle name="Normal 2 4 21 2 15" xfId="22269" xr:uid="{00000000-0005-0000-0000-0000B7200000}"/>
    <cellStyle name="Normal 2 4 21 2 16" xfId="22774" xr:uid="{00000000-0005-0000-0000-0000B8200000}"/>
    <cellStyle name="Normal 2 4 21 2 2" xfId="4755" xr:uid="{00000000-0005-0000-0000-0000B9200000}"/>
    <cellStyle name="Normal 2 4 21 2 3" xfId="4002" xr:uid="{00000000-0005-0000-0000-0000BA200000}"/>
    <cellStyle name="Normal 2 4 21 2 4" xfId="3641" xr:uid="{00000000-0005-0000-0000-0000BB200000}"/>
    <cellStyle name="Normal 2 4 21 2 5" xfId="913" xr:uid="{00000000-0005-0000-0000-0000BC200000}"/>
    <cellStyle name="Normal 2 4 21 2 6" xfId="1222" xr:uid="{00000000-0005-0000-0000-0000BD200000}"/>
    <cellStyle name="Normal 2 4 21 2 7" xfId="2071" xr:uid="{00000000-0005-0000-0000-0000BE200000}"/>
    <cellStyle name="Normal 2 4 21 2 8" xfId="2566" xr:uid="{00000000-0005-0000-0000-0000BF200000}"/>
    <cellStyle name="Normal 2 4 21 2 9" xfId="1888" xr:uid="{00000000-0005-0000-0000-0000C0200000}"/>
    <cellStyle name="Normal 2 4 21 3" xfId="12314" xr:uid="{00000000-0005-0000-0000-0000C1200000}"/>
    <cellStyle name="Normal 2 4 21 4" xfId="12502" xr:uid="{00000000-0005-0000-0000-0000C2200000}"/>
    <cellStyle name="Normal 2 4 21 5" xfId="12423" xr:uid="{00000000-0005-0000-0000-0000C3200000}"/>
    <cellStyle name="Normal 2 4 21 6" xfId="4670" xr:uid="{00000000-0005-0000-0000-0000C4200000}"/>
    <cellStyle name="Normal 2 4 21 7" xfId="4397" xr:uid="{00000000-0005-0000-0000-0000C5200000}"/>
    <cellStyle name="Normal 2 4 21 8" xfId="4260" xr:uid="{00000000-0005-0000-0000-0000C6200000}"/>
    <cellStyle name="Normal 2 4 21 9" xfId="4146" xr:uid="{00000000-0005-0000-0000-0000C7200000}"/>
    <cellStyle name="Normal 2 4 21 9 10" xfId="423" xr:uid="{00000000-0005-0000-0000-0000C8200000}"/>
    <cellStyle name="Normal 2 4 21 9 11" xfId="21522" xr:uid="{00000000-0005-0000-0000-0000C9200000}"/>
    <cellStyle name="Normal 2 4 21 9 12" xfId="21854" xr:uid="{00000000-0005-0000-0000-0000CA200000}"/>
    <cellStyle name="Normal 2 4 21 9 13" xfId="22214" xr:uid="{00000000-0005-0000-0000-0000CB200000}"/>
    <cellStyle name="Normal 2 4 21 9 14" xfId="22829" xr:uid="{00000000-0005-0000-0000-0000CC200000}"/>
    <cellStyle name="Normal 2 4 21 9 2" xfId="3568" xr:uid="{00000000-0005-0000-0000-0000CD200000}"/>
    <cellStyle name="Normal 2 4 21 9 3" xfId="783" xr:uid="{00000000-0005-0000-0000-0000CE200000}"/>
    <cellStyle name="Normal 2 4 21 9 4" xfId="2143" xr:uid="{00000000-0005-0000-0000-0000CF200000}"/>
    <cellStyle name="Normal 2 4 21 9 5" xfId="2661" xr:uid="{00000000-0005-0000-0000-0000D0200000}"/>
    <cellStyle name="Normal 2 4 21 9 6" xfId="2396" xr:uid="{00000000-0005-0000-0000-0000D1200000}"/>
    <cellStyle name="Normal 2 4 21 9 7" xfId="1811" xr:uid="{00000000-0005-0000-0000-0000D2200000}"/>
    <cellStyle name="Normal 2 4 21 9 8" xfId="619" xr:uid="{00000000-0005-0000-0000-0000D3200000}"/>
    <cellStyle name="Normal 2 4 21 9 9" xfId="1834" xr:uid="{00000000-0005-0000-0000-0000D4200000}"/>
    <cellStyle name="Normal 2 4 22" xfId="20625" xr:uid="{00000000-0005-0000-0000-0000D5200000}"/>
    <cellStyle name="Normal 2 4 22 10" xfId="3849" xr:uid="{00000000-0005-0000-0000-0000D6200000}"/>
    <cellStyle name="Normal 2 4 22 10 10" xfId="21458" xr:uid="{00000000-0005-0000-0000-0000D7200000}"/>
    <cellStyle name="Normal 2 4 22 10 11" xfId="21790" xr:uid="{00000000-0005-0000-0000-0000D8200000}"/>
    <cellStyle name="Normal 2 4 22 10 12" xfId="22150" xr:uid="{00000000-0005-0000-0000-0000D9200000}"/>
    <cellStyle name="Normal 2 4 22 10 13" xfId="22893" xr:uid="{00000000-0005-0000-0000-0000DA200000}"/>
    <cellStyle name="Normal 2 4 22 10 2" xfId="694" xr:uid="{00000000-0005-0000-0000-0000DB200000}"/>
    <cellStyle name="Normal 2 4 22 10 3" xfId="1247" xr:uid="{00000000-0005-0000-0000-0000DC200000}"/>
    <cellStyle name="Normal 2 4 22 10 4" xfId="854" xr:uid="{00000000-0005-0000-0000-0000DD200000}"/>
    <cellStyle name="Normal 2 4 22 10 5" xfId="2430" xr:uid="{00000000-0005-0000-0000-0000DE200000}"/>
    <cellStyle name="Normal 2 4 22 10 6" xfId="1798" xr:uid="{00000000-0005-0000-0000-0000DF200000}"/>
    <cellStyle name="Normal 2 4 22 10 7" xfId="2154" xr:uid="{00000000-0005-0000-0000-0000E0200000}"/>
    <cellStyle name="Normal 2 4 22 10 8" xfId="1912" xr:uid="{00000000-0005-0000-0000-0000E1200000}"/>
    <cellStyle name="Normal 2 4 22 10 9" xfId="487" xr:uid="{00000000-0005-0000-0000-0000E2200000}"/>
    <cellStyle name="Normal 2 4 22 2" xfId="4935" xr:uid="{00000000-0005-0000-0000-0000E3200000}"/>
    <cellStyle name="Normal 2 4 22 2 10" xfId="812" xr:uid="{00000000-0005-0000-0000-0000E4200000}"/>
    <cellStyle name="Normal 2 4 22 2 11" xfId="870" xr:uid="{00000000-0005-0000-0000-0000E5200000}"/>
    <cellStyle name="Normal 2 4 22 2 12" xfId="354" xr:uid="{00000000-0005-0000-0000-0000E6200000}"/>
    <cellStyle name="Normal 2 4 22 2 13" xfId="21591" xr:uid="{00000000-0005-0000-0000-0000E7200000}"/>
    <cellStyle name="Normal 2 4 22 2 14" xfId="21923" xr:uid="{00000000-0005-0000-0000-0000E8200000}"/>
    <cellStyle name="Normal 2 4 22 2 15" xfId="22283" xr:uid="{00000000-0005-0000-0000-0000E9200000}"/>
    <cellStyle name="Normal 2 4 22 2 16" xfId="22760" xr:uid="{00000000-0005-0000-0000-0000EA200000}"/>
    <cellStyle name="Normal 2 4 22 2 2" xfId="4756" xr:uid="{00000000-0005-0000-0000-0000EB200000}"/>
    <cellStyle name="Normal 2 4 22 2 3" xfId="4003" xr:uid="{00000000-0005-0000-0000-0000EC200000}"/>
    <cellStyle name="Normal 2 4 22 2 4" xfId="3642" xr:uid="{00000000-0005-0000-0000-0000ED200000}"/>
    <cellStyle name="Normal 2 4 22 2 5" xfId="927" xr:uid="{00000000-0005-0000-0000-0000EE200000}"/>
    <cellStyle name="Normal 2 4 22 2 6" xfId="1308" xr:uid="{00000000-0005-0000-0000-0000EF200000}"/>
    <cellStyle name="Normal 2 4 22 2 7" xfId="1654" xr:uid="{00000000-0005-0000-0000-0000F0200000}"/>
    <cellStyle name="Normal 2 4 22 2 8" xfId="1386" xr:uid="{00000000-0005-0000-0000-0000F1200000}"/>
    <cellStyle name="Normal 2 4 22 2 9" xfId="2112" xr:uid="{00000000-0005-0000-0000-0000F2200000}"/>
    <cellStyle name="Normal 2 4 22 3" xfId="12315" xr:uid="{00000000-0005-0000-0000-0000F3200000}"/>
    <cellStyle name="Normal 2 4 22 4" xfId="12497" xr:uid="{00000000-0005-0000-0000-0000F4200000}"/>
    <cellStyle name="Normal 2 4 22 5" xfId="12514" xr:uid="{00000000-0005-0000-0000-0000F5200000}"/>
    <cellStyle name="Normal 2 4 22 6" xfId="4669" xr:uid="{00000000-0005-0000-0000-0000F6200000}"/>
    <cellStyle name="Normal 2 4 22 7" xfId="4392" xr:uid="{00000000-0005-0000-0000-0000F7200000}"/>
    <cellStyle name="Normal 2 4 22 8" xfId="4399" xr:uid="{00000000-0005-0000-0000-0000F8200000}"/>
    <cellStyle name="Normal 2 4 22 9" xfId="4156" xr:uid="{00000000-0005-0000-0000-0000F9200000}"/>
    <cellStyle name="Normal 2 4 22 9 10" xfId="413" xr:uid="{00000000-0005-0000-0000-0000FA200000}"/>
    <cellStyle name="Normal 2 4 22 9 11" xfId="21532" xr:uid="{00000000-0005-0000-0000-0000FB200000}"/>
    <cellStyle name="Normal 2 4 22 9 12" xfId="21864" xr:uid="{00000000-0005-0000-0000-0000FC200000}"/>
    <cellStyle name="Normal 2 4 22 9 13" xfId="22224" xr:uid="{00000000-0005-0000-0000-0000FD200000}"/>
    <cellStyle name="Normal 2 4 22 9 14" xfId="22819" xr:uid="{00000000-0005-0000-0000-0000FE200000}"/>
    <cellStyle name="Normal 2 4 22 9 2" xfId="3567" xr:uid="{00000000-0005-0000-0000-0000FF200000}"/>
    <cellStyle name="Normal 2 4 22 9 3" xfId="793" xr:uid="{00000000-0005-0000-0000-000000210000}"/>
    <cellStyle name="Normal 2 4 22 9 4" xfId="2726" xr:uid="{00000000-0005-0000-0000-000001210000}"/>
    <cellStyle name="Normal 2 4 22 9 5" xfId="1175" xr:uid="{00000000-0005-0000-0000-000002210000}"/>
    <cellStyle name="Normal 2 4 22 9 6" xfId="1969" xr:uid="{00000000-0005-0000-0000-000003210000}"/>
    <cellStyle name="Normal 2 4 22 9 7" xfId="1670" xr:uid="{00000000-0005-0000-0000-000004210000}"/>
    <cellStyle name="Normal 2 4 22 9 8" xfId="2072" xr:uid="{00000000-0005-0000-0000-000005210000}"/>
    <cellStyle name="Normal 2 4 22 9 9" xfId="1767" xr:uid="{00000000-0005-0000-0000-000006210000}"/>
    <cellStyle name="Normal 2 4 23" xfId="20624" xr:uid="{00000000-0005-0000-0000-000007210000}"/>
    <cellStyle name="Normal 2 4 23 10" xfId="3836" xr:uid="{00000000-0005-0000-0000-000008210000}"/>
    <cellStyle name="Normal 2 4 23 10 10" xfId="21447" xr:uid="{00000000-0005-0000-0000-000009210000}"/>
    <cellStyle name="Normal 2 4 23 10 11" xfId="21779" xr:uid="{00000000-0005-0000-0000-00000A210000}"/>
    <cellStyle name="Normal 2 4 23 10 12" xfId="22139" xr:uid="{00000000-0005-0000-0000-00000B210000}"/>
    <cellStyle name="Normal 2 4 23 10 13" xfId="22904" xr:uid="{00000000-0005-0000-0000-00000C210000}"/>
    <cellStyle name="Normal 2 4 23 10 2" xfId="683" xr:uid="{00000000-0005-0000-0000-00000D210000}"/>
    <cellStyle name="Normal 2 4 23 10 3" xfId="1213" xr:uid="{00000000-0005-0000-0000-00000E210000}"/>
    <cellStyle name="Normal 2 4 23 10 4" xfId="640" xr:uid="{00000000-0005-0000-0000-00000F210000}"/>
    <cellStyle name="Normal 2 4 23 10 5" xfId="657" xr:uid="{00000000-0005-0000-0000-000010210000}"/>
    <cellStyle name="Normal 2 4 23 10 6" xfId="1963" xr:uid="{00000000-0005-0000-0000-000011210000}"/>
    <cellStyle name="Normal 2 4 23 10 7" xfId="1623" xr:uid="{00000000-0005-0000-0000-000012210000}"/>
    <cellStyle name="Normal 2 4 23 10 8" xfId="2169" xr:uid="{00000000-0005-0000-0000-000013210000}"/>
    <cellStyle name="Normal 2 4 23 10 9" xfId="498" xr:uid="{00000000-0005-0000-0000-000014210000}"/>
    <cellStyle name="Normal 2 4 23 2" xfId="4920" xr:uid="{00000000-0005-0000-0000-000015210000}"/>
    <cellStyle name="Normal 2 4 23 2 10" xfId="1848" xr:uid="{00000000-0005-0000-0000-000016210000}"/>
    <cellStyle name="Normal 2 4 23 2 11" xfId="840" xr:uid="{00000000-0005-0000-0000-000017210000}"/>
    <cellStyle name="Normal 2 4 23 2 12" xfId="369" xr:uid="{00000000-0005-0000-0000-000018210000}"/>
    <cellStyle name="Normal 2 4 23 2 13" xfId="21576" xr:uid="{00000000-0005-0000-0000-000019210000}"/>
    <cellStyle name="Normal 2 4 23 2 14" xfId="21908" xr:uid="{00000000-0005-0000-0000-00001A210000}"/>
    <cellStyle name="Normal 2 4 23 2 15" xfId="22268" xr:uid="{00000000-0005-0000-0000-00001B210000}"/>
    <cellStyle name="Normal 2 4 23 2 16" xfId="22775" xr:uid="{00000000-0005-0000-0000-00001C210000}"/>
    <cellStyle name="Normal 2 4 23 2 2" xfId="4757" xr:uid="{00000000-0005-0000-0000-00001D210000}"/>
    <cellStyle name="Normal 2 4 23 2 2 2" xfId="3220" xr:uid="{00000000-0005-0000-0000-00001E210000}"/>
    <cellStyle name="Normal 2 4 23 2 2 2 2" xfId="3152" xr:uid="{00000000-0005-0000-0000-00001F210000}"/>
    <cellStyle name="Normal 2 4 23 2 3" xfId="4004" xr:uid="{00000000-0005-0000-0000-000020210000}"/>
    <cellStyle name="Normal 2 4 23 2 4" xfId="3643" xr:uid="{00000000-0005-0000-0000-000021210000}"/>
    <cellStyle name="Normal 2 4 23 2 5" xfId="912" xr:uid="{00000000-0005-0000-0000-000022210000}"/>
    <cellStyle name="Normal 2 4 23 2 6" xfId="1139" xr:uid="{00000000-0005-0000-0000-000023210000}"/>
    <cellStyle name="Normal 2 4 23 2 7" xfId="1786" xr:uid="{00000000-0005-0000-0000-000024210000}"/>
    <cellStyle name="Normal 2 4 23 2 8" xfId="2401" xr:uid="{00000000-0005-0000-0000-000025210000}"/>
    <cellStyle name="Normal 2 4 23 2 9" xfId="2705" xr:uid="{00000000-0005-0000-0000-000026210000}"/>
    <cellStyle name="Normal 2 4 23 3" xfId="12316" xr:uid="{00000000-0005-0000-0000-000027210000}"/>
    <cellStyle name="Normal 2 4 23 4" xfId="12496" xr:uid="{00000000-0005-0000-0000-000028210000}"/>
    <cellStyle name="Normal 2 4 23 5" xfId="12430" xr:uid="{00000000-0005-0000-0000-000029210000}"/>
    <cellStyle name="Normal 2 4 23 6" xfId="4668" xr:uid="{00000000-0005-0000-0000-00002A210000}"/>
    <cellStyle name="Normal 2 4 23 7" xfId="4419" xr:uid="{00000000-0005-0000-0000-00002B210000}"/>
    <cellStyle name="Normal 2 4 23 8" xfId="4627" xr:uid="{00000000-0005-0000-0000-00002C210000}"/>
    <cellStyle name="Normal 2 4 23 9" xfId="4145" xr:uid="{00000000-0005-0000-0000-00002D210000}"/>
    <cellStyle name="Normal 2 4 23 9 10" xfId="424" xr:uid="{00000000-0005-0000-0000-00002E210000}"/>
    <cellStyle name="Normal 2 4 23 9 11" xfId="21521" xr:uid="{00000000-0005-0000-0000-00002F210000}"/>
    <cellStyle name="Normal 2 4 23 9 12" xfId="21853" xr:uid="{00000000-0005-0000-0000-000030210000}"/>
    <cellStyle name="Normal 2 4 23 9 13" xfId="22213" xr:uid="{00000000-0005-0000-0000-000031210000}"/>
    <cellStyle name="Normal 2 4 23 9 14" xfId="22830" xr:uid="{00000000-0005-0000-0000-000032210000}"/>
    <cellStyle name="Normal 2 4 23 9 2" xfId="3566" xr:uid="{00000000-0005-0000-0000-000033210000}"/>
    <cellStyle name="Normal 2 4 23 9 2 2" xfId="2826" xr:uid="{00000000-0005-0000-0000-000034210000}"/>
    <cellStyle name="Normal 2 4 23 9 3" xfId="782" xr:uid="{00000000-0005-0000-0000-000035210000}"/>
    <cellStyle name="Normal 2 4 23 9 4" xfId="2727" xr:uid="{00000000-0005-0000-0000-000036210000}"/>
    <cellStyle name="Normal 2 4 23 9 5" xfId="1237" xr:uid="{00000000-0005-0000-0000-000037210000}"/>
    <cellStyle name="Normal 2 4 23 9 6" xfId="2552" xr:uid="{00000000-0005-0000-0000-000038210000}"/>
    <cellStyle name="Normal 2 4 23 9 7" xfId="2256" xr:uid="{00000000-0005-0000-0000-000039210000}"/>
    <cellStyle name="Normal 2 4 23 9 8" xfId="2493" xr:uid="{00000000-0005-0000-0000-00003A210000}"/>
    <cellStyle name="Normal 2 4 23 9 9" xfId="1998" xr:uid="{00000000-0005-0000-0000-00003B210000}"/>
    <cellStyle name="Normal 2 4 24" xfId="20623" xr:uid="{00000000-0005-0000-0000-00003C210000}"/>
    <cellStyle name="Normal 2 4 24 10" xfId="3835" xr:uid="{00000000-0005-0000-0000-00003D210000}"/>
    <cellStyle name="Normal 2 4 24 10 10" xfId="21446" xr:uid="{00000000-0005-0000-0000-00003E210000}"/>
    <cellStyle name="Normal 2 4 24 10 11" xfId="21778" xr:uid="{00000000-0005-0000-0000-00003F210000}"/>
    <cellStyle name="Normal 2 4 24 10 12" xfId="22138" xr:uid="{00000000-0005-0000-0000-000040210000}"/>
    <cellStyle name="Normal 2 4 24 10 13" xfId="22905" xr:uid="{00000000-0005-0000-0000-000041210000}"/>
    <cellStyle name="Normal 2 4 24 10 2" xfId="682" xr:uid="{00000000-0005-0000-0000-000042210000}"/>
    <cellStyle name="Normal 2 4 24 10 3" xfId="1142" xr:uid="{00000000-0005-0000-0000-000043210000}"/>
    <cellStyle name="Normal 2 4 24 10 4" xfId="1777" xr:uid="{00000000-0005-0000-0000-000044210000}"/>
    <cellStyle name="Normal 2 4 24 10 5" xfId="1125" xr:uid="{00000000-0005-0000-0000-000045210000}"/>
    <cellStyle name="Normal 2 4 24 10 6" xfId="2000" xr:uid="{00000000-0005-0000-0000-000046210000}"/>
    <cellStyle name="Normal 2 4 24 10 7" xfId="2591" xr:uid="{00000000-0005-0000-0000-000047210000}"/>
    <cellStyle name="Normal 2 4 24 10 8" xfId="2576" xr:uid="{00000000-0005-0000-0000-000048210000}"/>
    <cellStyle name="Normal 2 4 24 10 9" xfId="499" xr:uid="{00000000-0005-0000-0000-000049210000}"/>
    <cellStyle name="Normal 2 4 24 2" xfId="4919" xr:uid="{00000000-0005-0000-0000-00004A210000}"/>
    <cellStyle name="Normal 2 4 24 2 10" xfId="2370" xr:uid="{00000000-0005-0000-0000-00004B210000}"/>
    <cellStyle name="Normal 2 4 24 2 11" xfId="1133" xr:uid="{00000000-0005-0000-0000-00004C210000}"/>
    <cellStyle name="Normal 2 4 24 2 12" xfId="370" xr:uid="{00000000-0005-0000-0000-00004D210000}"/>
    <cellStyle name="Normal 2 4 24 2 13" xfId="21575" xr:uid="{00000000-0005-0000-0000-00004E210000}"/>
    <cellStyle name="Normal 2 4 24 2 14" xfId="21907" xr:uid="{00000000-0005-0000-0000-00004F210000}"/>
    <cellStyle name="Normal 2 4 24 2 15" xfId="22267" xr:uid="{00000000-0005-0000-0000-000050210000}"/>
    <cellStyle name="Normal 2 4 24 2 16" xfId="22776" xr:uid="{00000000-0005-0000-0000-000051210000}"/>
    <cellStyle name="Normal 2 4 24 2 2" xfId="4758" xr:uid="{00000000-0005-0000-0000-000052210000}"/>
    <cellStyle name="Normal 2 4 24 2 2 2" xfId="3219" xr:uid="{00000000-0005-0000-0000-000053210000}"/>
    <cellStyle name="Normal 2 4 24 2 2 2 2" xfId="3153" xr:uid="{00000000-0005-0000-0000-000054210000}"/>
    <cellStyle name="Normal 2 4 24 2 3" xfId="4005" xr:uid="{00000000-0005-0000-0000-000055210000}"/>
    <cellStyle name="Normal 2 4 24 2 4" xfId="3644" xr:uid="{00000000-0005-0000-0000-000056210000}"/>
    <cellStyle name="Normal 2 4 24 2 5" xfId="911" xr:uid="{00000000-0005-0000-0000-000057210000}"/>
    <cellStyle name="Normal 2 4 24 2 6" xfId="1135" xr:uid="{00000000-0005-0000-0000-000058210000}"/>
    <cellStyle name="Normal 2 4 24 2 7" xfId="2706" xr:uid="{00000000-0005-0000-0000-000059210000}"/>
    <cellStyle name="Normal 2 4 24 2 8" xfId="2282" xr:uid="{00000000-0005-0000-0000-00005A210000}"/>
    <cellStyle name="Normal 2 4 24 2 9" xfId="2482" xr:uid="{00000000-0005-0000-0000-00005B210000}"/>
    <cellStyle name="Normal 2 4 24 3" xfId="12317" xr:uid="{00000000-0005-0000-0000-00005C210000}"/>
    <cellStyle name="Normal 2 4 24 4" xfId="12503" xr:uid="{00000000-0005-0000-0000-00005D210000}"/>
    <cellStyle name="Normal 2 4 24 5" xfId="12432" xr:uid="{00000000-0005-0000-0000-00005E210000}"/>
    <cellStyle name="Normal 2 4 24 6" xfId="4667" xr:uid="{00000000-0005-0000-0000-00005F210000}"/>
    <cellStyle name="Normal 2 4 24 7" xfId="4686" xr:uid="{00000000-0005-0000-0000-000060210000}"/>
    <cellStyle name="Normal 2 4 24 8" xfId="4187" xr:uid="{00000000-0005-0000-0000-000061210000}"/>
    <cellStyle name="Normal 2 4 24 9" xfId="4144" xr:uid="{00000000-0005-0000-0000-000062210000}"/>
    <cellStyle name="Normal 2 4 24 9 10" xfId="425" xr:uid="{00000000-0005-0000-0000-000063210000}"/>
    <cellStyle name="Normal 2 4 24 9 11" xfId="21520" xr:uid="{00000000-0005-0000-0000-000064210000}"/>
    <cellStyle name="Normal 2 4 24 9 12" xfId="21852" xr:uid="{00000000-0005-0000-0000-000065210000}"/>
    <cellStyle name="Normal 2 4 24 9 13" xfId="22212" xr:uid="{00000000-0005-0000-0000-000066210000}"/>
    <cellStyle name="Normal 2 4 24 9 14" xfId="22831" xr:uid="{00000000-0005-0000-0000-000067210000}"/>
    <cellStyle name="Normal 2 4 24 9 2" xfId="3565" xr:uid="{00000000-0005-0000-0000-000068210000}"/>
    <cellStyle name="Normal 2 4 24 9 2 2" xfId="2825" xr:uid="{00000000-0005-0000-0000-000069210000}"/>
    <cellStyle name="Normal 2 4 24 9 3" xfId="781" xr:uid="{00000000-0005-0000-0000-00006A210000}"/>
    <cellStyle name="Normal 2 4 24 9 4" xfId="2147" xr:uid="{00000000-0005-0000-0000-00006B210000}"/>
    <cellStyle name="Normal 2 4 24 9 5" xfId="1434" xr:uid="{00000000-0005-0000-0000-00006C210000}"/>
    <cellStyle name="Normal 2 4 24 9 6" xfId="1285" xr:uid="{00000000-0005-0000-0000-00006D210000}"/>
    <cellStyle name="Normal 2 4 24 9 7" xfId="2514" xr:uid="{00000000-0005-0000-0000-00006E210000}"/>
    <cellStyle name="Normal 2 4 24 9 8" xfId="1905" xr:uid="{00000000-0005-0000-0000-00006F210000}"/>
    <cellStyle name="Normal 2 4 24 9 9" xfId="1858" xr:uid="{00000000-0005-0000-0000-000070210000}"/>
    <cellStyle name="Normal 2 4 25" xfId="20622" xr:uid="{00000000-0005-0000-0000-000071210000}"/>
    <cellStyle name="Normal 2 4 25 10" xfId="3834" xr:uid="{00000000-0005-0000-0000-000072210000}"/>
    <cellStyle name="Normal 2 4 25 10 10" xfId="21445" xr:uid="{00000000-0005-0000-0000-000073210000}"/>
    <cellStyle name="Normal 2 4 25 10 11" xfId="21777" xr:uid="{00000000-0005-0000-0000-000074210000}"/>
    <cellStyle name="Normal 2 4 25 10 12" xfId="22137" xr:uid="{00000000-0005-0000-0000-000075210000}"/>
    <cellStyle name="Normal 2 4 25 10 13" xfId="22906" xr:uid="{00000000-0005-0000-0000-000076210000}"/>
    <cellStyle name="Normal 2 4 25 10 2" xfId="681" xr:uid="{00000000-0005-0000-0000-000077210000}"/>
    <cellStyle name="Normal 2 4 25 10 3" xfId="2740" xr:uid="{00000000-0005-0000-0000-000078210000}"/>
    <cellStyle name="Normal 2 4 25 10 4" xfId="1096" xr:uid="{00000000-0005-0000-0000-000079210000}"/>
    <cellStyle name="Normal 2 4 25 10 5" xfId="1594" xr:uid="{00000000-0005-0000-0000-00007A210000}"/>
    <cellStyle name="Normal 2 4 25 10 6" xfId="2670" xr:uid="{00000000-0005-0000-0000-00007B210000}"/>
    <cellStyle name="Normal 2 4 25 10 7" xfId="1022" xr:uid="{00000000-0005-0000-0000-00007C210000}"/>
    <cellStyle name="Normal 2 4 25 10 8" xfId="2164" xr:uid="{00000000-0005-0000-0000-00007D210000}"/>
    <cellStyle name="Normal 2 4 25 10 9" xfId="500" xr:uid="{00000000-0005-0000-0000-00007E210000}"/>
    <cellStyle name="Normal 2 4 25 2" xfId="4918" xr:uid="{00000000-0005-0000-0000-00007F210000}"/>
    <cellStyle name="Normal 2 4 25 2 10" xfId="2616" xr:uid="{00000000-0005-0000-0000-000080210000}"/>
    <cellStyle name="Normal 2 4 25 2 11" xfId="1813" xr:uid="{00000000-0005-0000-0000-000081210000}"/>
    <cellStyle name="Normal 2 4 25 2 12" xfId="371" xr:uid="{00000000-0005-0000-0000-000082210000}"/>
    <cellStyle name="Normal 2 4 25 2 13" xfId="21574" xr:uid="{00000000-0005-0000-0000-000083210000}"/>
    <cellStyle name="Normal 2 4 25 2 14" xfId="21906" xr:uid="{00000000-0005-0000-0000-000084210000}"/>
    <cellStyle name="Normal 2 4 25 2 15" xfId="22266" xr:uid="{00000000-0005-0000-0000-000085210000}"/>
    <cellStyle name="Normal 2 4 25 2 16" xfId="22777" xr:uid="{00000000-0005-0000-0000-000086210000}"/>
    <cellStyle name="Normal 2 4 25 2 2" xfId="4759" xr:uid="{00000000-0005-0000-0000-000087210000}"/>
    <cellStyle name="Normal 2 4 25 2 3" xfId="4006" xr:uid="{00000000-0005-0000-0000-000088210000}"/>
    <cellStyle name="Normal 2 4 25 2 4" xfId="3645" xr:uid="{00000000-0005-0000-0000-000089210000}"/>
    <cellStyle name="Normal 2 4 25 2 5" xfId="910" xr:uid="{00000000-0005-0000-0000-00008A210000}"/>
    <cellStyle name="Normal 2 4 25 2 6" xfId="1128" xr:uid="{00000000-0005-0000-0000-00008B210000}"/>
    <cellStyle name="Normal 2 4 25 2 7" xfId="2710" xr:uid="{00000000-0005-0000-0000-00008C210000}"/>
    <cellStyle name="Normal 2 4 25 2 8" xfId="822" xr:uid="{00000000-0005-0000-0000-00008D210000}"/>
    <cellStyle name="Normal 2 4 25 2 9" xfId="1939" xr:uid="{00000000-0005-0000-0000-00008E210000}"/>
    <cellStyle name="Normal 2 4 25 3" xfId="12318" xr:uid="{00000000-0005-0000-0000-00008F210000}"/>
    <cellStyle name="Normal 2 4 25 4" xfId="12495" xr:uid="{00000000-0005-0000-0000-000090210000}"/>
    <cellStyle name="Normal 2 4 25 5" xfId="12513" xr:uid="{00000000-0005-0000-0000-000091210000}"/>
    <cellStyle name="Normal 2 4 25 6" xfId="4666" xr:uid="{00000000-0005-0000-0000-000092210000}"/>
    <cellStyle name="Normal 2 4 25 7" xfId="4383" xr:uid="{00000000-0005-0000-0000-000093210000}"/>
    <cellStyle name="Normal 2 4 25 8" xfId="4226" xr:uid="{00000000-0005-0000-0000-000094210000}"/>
    <cellStyle name="Normal 2 4 25 9" xfId="4143" xr:uid="{00000000-0005-0000-0000-000095210000}"/>
    <cellStyle name="Normal 2 4 25 9 10" xfId="426" xr:uid="{00000000-0005-0000-0000-000096210000}"/>
    <cellStyle name="Normal 2 4 25 9 11" xfId="21519" xr:uid="{00000000-0005-0000-0000-000097210000}"/>
    <cellStyle name="Normal 2 4 25 9 12" xfId="21851" xr:uid="{00000000-0005-0000-0000-000098210000}"/>
    <cellStyle name="Normal 2 4 25 9 13" xfId="22211" xr:uid="{00000000-0005-0000-0000-000099210000}"/>
    <cellStyle name="Normal 2 4 25 9 14" xfId="22832" xr:uid="{00000000-0005-0000-0000-00009A210000}"/>
    <cellStyle name="Normal 2 4 25 9 2" xfId="3564" xr:uid="{00000000-0005-0000-0000-00009B210000}"/>
    <cellStyle name="Normal 2 4 25 9 3" xfId="780" xr:uid="{00000000-0005-0000-0000-00009C210000}"/>
    <cellStyle name="Normal 2 4 25 9 4" xfId="2158" xr:uid="{00000000-0005-0000-0000-00009D210000}"/>
    <cellStyle name="Normal 2 4 25 9 5" xfId="1132" xr:uid="{00000000-0005-0000-0000-00009E210000}"/>
    <cellStyle name="Normal 2 4 25 9 6" xfId="1677" xr:uid="{00000000-0005-0000-0000-00009F210000}"/>
    <cellStyle name="Normal 2 4 25 9 7" xfId="2216" xr:uid="{00000000-0005-0000-0000-0000A0210000}"/>
    <cellStyle name="Normal 2 4 25 9 8" xfId="2264" xr:uid="{00000000-0005-0000-0000-0000A1210000}"/>
    <cellStyle name="Normal 2 4 25 9 9" xfId="1920" xr:uid="{00000000-0005-0000-0000-0000A2210000}"/>
    <cellStyle name="Normal 2 4 26" xfId="20621" xr:uid="{00000000-0005-0000-0000-0000A3210000}"/>
    <cellStyle name="Normal 2 4 26 10" xfId="3833" xr:uid="{00000000-0005-0000-0000-0000A4210000}"/>
    <cellStyle name="Normal 2 4 26 10 10" xfId="21444" xr:uid="{00000000-0005-0000-0000-0000A5210000}"/>
    <cellStyle name="Normal 2 4 26 10 11" xfId="21776" xr:uid="{00000000-0005-0000-0000-0000A6210000}"/>
    <cellStyle name="Normal 2 4 26 10 12" xfId="22136" xr:uid="{00000000-0005-0000-0000-0000A7210000}"/>
    <cellStyle name="Normal 2 4 26 10 13" xfId="22907" xr:uid="{00000000-0005-0000-0000-0000A8210000}"/>
    <cellStyle name="Normal 2 4 26 10 2" xfId="680" xr:uid="{00000000-0005-0000-0000-0000A9210000}"/>
    <cellStyle name="Normal 2 4 26 10 3" xfId="1087" xr:uid="{00000000-0005-0000-0000-0000AA210000}"/>
    <cellStyle name="Normal 2 4 26 10 4" xfId="1101" xr:uid="{00000000-0005-0000-0000-0000AB210000}"/>
    <cellStyle name="Normal 2 4 26 10 5" xfId="1179" xr:uid="{00000000-0005-0000-0000-0000AC210000}"/>
    <cellStyle name="Normal 2 4 26 10 6" xfId="535" xr:uid="{00000000-0005-0000-0000-0000AD210000}"/>
    <cellStyle name="Normal 2 4 26 10 7" xfId="1820" xr:uid="{00000000-0005-0000-0000-0000AE210000}"/>
    <cellStyle name="Normal 2 4 26 10 8" xfId="1390" xr:uid="{00000000-0005-0000-0000-0000AF210000}"/>
    <cellStyle name="Normal 2 4 26 10 9" xfId="501" xr:uid="{00000000-0005-0000-0000-0000B0210000}"/>
    <cellStyle name="Normal 2 4 26 2" xfId="4917" xr:uid="{00000000-0005-0000-0000-0000B1210000}"/>
    <cellStyle name="Normal 2 4 26 2 10" xfId="2326" xr:uid="{00000000-0005-0000-0000-0000B2210000}"/>
    <cellStyle name="Normal 2 4 26 2 11" xfId="556" xr:uid="{00000000-0005-0000-0000-0000B3210000}"/>
    <cellStyle name="Normal 2 4 26 2 12" xfId="372" xr:uid="{00000000-0005-0000-0000-0000B4210000}"/>
    <cellStyle name="Normal 2 4 26 2 13" xfId="21573" xr:uid="{00000000-0005-0000-0000-0000B5210000}"/>
    <cellStyle name="Normal 2 4 26 2 14" xfId="21905" xr:uid="{00000000-0005-0000-0000-0000B6210000}"/>
    <cellStyle name="Normal 2 4 26 2 15" xfId="22265" xr:uid="{00000000-0005-0000-0000-0000B7210000}"/>
    <cellStyle name="Normal 2 4 26 2 16" xfId="22778" xr:uid="{00000000-0005-0000-0000-0000B8210000}"/>
    <cellStyle name="Normal 2 4 26 2 2" xfId="4760" xr:uid="{00000000-0005-0000-0000-0000B9210000}"/>
    <cellStyle name="Normal 2 4 26 2 2 2" xfId="3218" xr:uid="{00000000-0005-0000-0000-0000BA210000}"/>
    <cellStyle name="Normal 2 4 26 2 2 2 2" xfId="3154" xr:uid="{00000000-0005-0000-0000-0000BB210000}"/>
    <cellStyle name="Normal 2 4 26 2 3" xfId="4007" xr:uid="{00000000-0005-0000-0000-0000BC210000}"/>
    <cellStyle name="Normal 2 4 26 2 4" xfId="3646" xr:uid="{00000000-0005-0000-0000-0000BD210000}"/>
    <cellStyle name="Normal 2 4 26 2 5" xfId="909" xr:uid="{00000000-0005-0000-0000-0000BE210000}"/>
    <cellStyle name="Normal 2 4 26 2 6" xfId="2532" xr:uid="{00000000-0005-0000-0000-0000BF210000}"/>
    <cellStyle name="Normal 2 4 26 2 7" xfId="2004" xr:uid="{00000000-0005-0000-0000-0000C0210000}"/>
    <cellStyle name="Normal 2 4 26 2 8" xfId="2550" xr:uid="{00000000-0005-0000-0000-0000C1210000}"/>
    <cellStyle name="Normal 2 4 26 2 9" xfId="2685" xr:uid="{00000000-0005-0000-0000-0000C2210000}"/>
    <cellStyle name="Normal 2 4 26 3" xfId="12319" xr:uid="{00000000-0005-0000-0000-0000C3210000}"/>
    <cellStyle name="Normal 2 4 26 4" xfId="12494" xr:uid="{00000000-0005-0000-0000-0000C4210000}"/>
    <cellStyle name="Normal 2 4 26 5" xfId="12431" xr:uid="{00000000-0005-0000-0000-0000C5210000}"/>
    <cellStyle name="Normal 2 4 26 6" xfId="4665" xr:uid="{00000000-0005-0000-0000-0000C6210000}"/>
    <cellStyle name="Normal 2 4 26 7" xfId="4422" xr:uid="{00000000-0005-0000-0000-0000C7210000}"/>
    <cellStyle name="Normal 2 4 26 7 7" xfId="153" xr:uid="{00000000-0005-0000-0000-0000C8210000}"/>
    <cellStyle name="Normal 2 4 26 7 7 2" xfId="25299" xr:uid="{00000000-0005-0000-0000-0000C9210000}"/>
    <cellStyle name="Normal 2 4 26 7 7 2 2" xfId="28637" xr:uid="{00000000-0005-0000-0000-0000CA210000}"/>
    <cellStyle name="Normal 2 4 26 7 7 3" xfId="25551" xr:uid="{00000000-0005-0000-0000-0000CB210000}"/>
    <cellStyle name="Normal 2 4 26 7 7 4" xfId="25786" xr:uid="{00000000-0005-0000-0000-0000CC210000}"/>
    <cellStyle name="Normal 2 4 26 7 7 5" xfId="28237" xr:uid="{00000000-0005-0000-0000-0000CD210000}"/>
    <cellStyle name="Normal 2 4 26 8" xfId="4508" xr:uid="{00000000-0005-0000-0000-0000CE210000}"/>
    <cellStyle name="Normal 2 4 26 9" xfId="4142" xr:uid="{00000000-0005-0000-0000-0000CF210000}"/>
    <cellStyle name="Normal 2 4 26 9 10" xfId="427" xr:uid="{00000000-0005-0000-0000-0000D0210000}"/>
    <cellStyle name="Normal 2 4 26 9 11" xfId="21518" xr:uid="{00000000-0005-0000-0000-0000D1210000}"/>
    <cellStyle name="Normal 2 4 26 9 12" xfId="21850" xr:uid="{00000000-0005-0000-0000-0000D2210000}"/>
    <cellStyle name="Normal 2 4 26 9 13" xfId="22210" xr:uid="{00000000-0005-0000-0000-0000D3210000}"/>
    <cellStyle name="Normal 2 4 26 9 14" xfId="22833" xr:uid="{00000000-0005-0000-0000-0000D4210000}"/>
    <cellStyle name="Normal 2 4 26 9 2" xfId="3563" xr:uid="{00000000-0005-0000-0000-0000D5210000}"/>
    <cellStyle name="Normal 2 4 26 9 2 2" xfId="2824" xr:uid="{00000000-0005-0000-0000-0000D6210000}"/>
    <cellStyle name="Normal 2 4 26 9 3" xfId="779" xr:uid="{00000000-0005-0000-0000-0000D7210000}"/>
    <cellStyle name="Normal 2 4 26 9 4" xfId="2160" xr:uid="{00000000-0005-0000-0000-0000D8210000}"/>
    <cellStyle name="Normal 2 4 26 9 5" xfId="1454" xr:uid="{00000000-0005-0000-0000-0000D9210000}"/>
    <cellStyle name="Normal 2 4 26 9 6" xfId="2654" xr:uid="{00000000-0005-0000-0000-0000DA210000}"/>
    <cellStyle name="Normal 2 4 26 9 7" xfId="2258" xr:uid="{00000000-0005-0000-0000-0000DB210000}"/>
    <cellStyle name="Normal 2 4 26 9 8" xfId="1470" xr:uid="{00000000-0005-0000-0000-0000DC210000}"/>
    <cellStyle name="Normal 2 4 26 9 9" xfId="1089" xr:uid="{00000000-0005-0000-0000-0000DD210000}"/>
    <cellStyle name="Normal 2 4 27" xfId="20620" xr:uid="{00000000-0005-0000-0000-0000DE210000}"/>
    <cellStyle name="Normal 2 4 27 10" xfId="3832" xr:uid="{00000000-0005-0000-0000-0000DF210000}"/>
    <cellStyle name="Normal 2 4 27 10 10" xfId="21443" xr:uid="{00000000-0005-0000-0000-0000E0210000}"/>
    <cellStyle name="Normal 2 4 27 10 11" xfId="21775" xr:uid="{00000000-0005-0000-0000-0000E1210000}"/>
    <cellStyle name="Normal 2 4 27 10 12" xfId="22135" xr:uid="{00000000-0005-0000-0000-0000E2210000}"/>
    <cellStyle name="Normal 2 4 27 10 13" xfId="22908" xr:uid="{00000000-0005-0000-0000-0000E3210000}"/>
    <cellStyle name="Normal 2 4 27 10 2" xfId="679" xr:uid="{00000000-0005-0000-0000-0000E4210000}"/>
    <cellStyle name="Normal 2 4 27 10 3" xfId="1026" xr:uid="{00000000-0005-0000-0000-0000E5210000}"/>
    <cellStyle name="Normal 2 4 27 10 4" xfId="2707" xr:uid="{00000000-0005-0000-0000-0000E6210000}"/>
    <cellStyle name="Normal 2 4 27 10 5" xfId="2028" xr:uid="{00000000-0005-0000-0000-0000E7210000}"/>
    <cellStyle name="Normal 2 4 27 10 6" xfId="1679" xr:uid="{00000000-0005-0000-0000-0000E8210000}"/>
    <cellStyle name="Normal 2 4 27 10 7" xfId="1484" xr:uid="{00000000-0005-0000-0000-0000E9210000}"/>
    <cellStyle name="Normal 2 4 27 10 8" xfId="987" xr:uid="{00000000-0005-0000-0000-0000EA210000}"/>
    <cellStyle name="Normal 2 4 27 10 9" xfId="502" xr:uid="{00000000-0005-0000-0000-0000EB210000}"/>
    <cellStyle name="Normal 2 4 27 2" xfId="4916" xr:uid="{00000000-0005-0000-0000-0000EC210000}"/>
    <cellStyle name="Normal 2 4 27 2 10" xfId="1727" xr:uid="{00000000-0005-0000-0000-0000ED210000}"/>
    <cellStyle name="Normal 2 4 27 2 11" xfId="521" xr:uid="{00000000-0005-0000-0000-0000EE210000}"/>
    <cellStyle name="Normal 2 4 27 2 12" xfId="373" xr:uid="{00000000-0005-0000-0000-0000EF210000}"/>
    <cellStyle name="Normal 2 4 27 2 13" xfId="21572" xr:uid="{00000000-0005-0000-0000-0000F0210000}"/>
    <cellStyle name="Normal 2 4 27 2 14" xfId="21904" xr:uid="{00000000-0005-0000-0000-0000F1210000}"/>
    <cellStyle name="Normal 2 4 27 2 15" xfId="22264" xr:uid="{00000000-0005-0000-0000-0000F2210000}"/>
    <cellStyle name="Normal 2 4 27 2 16" xfId="22779" xr:uid="{00000000-0005-0000-0000-0000F3210000}"/>
    <cellStyle name="Normal 2 4 27 2 2" xfId="4761" xr:uid="{00000000-0005-0000-0000-0000F4210000}"/>
    <cellStyle name="Normal 2 4 27 2 3" xfId="4008" xr:uid="{00000000-0005-0000-0000-0000F5210000}"/>
    <cellStyle name="Normal 2 4 27 2 4" xfId="3647" xr:uid="{00000000-0005-0000-0000-0000F6210000}"/>
    <cellStyle name="Normal 2 4 27 2 5" xfId="908" xr:uid="{00000000-0005-0000-0000-0000F7210000}"/>
    <cellStyle name="Normal 2 4 27 2 6" xfId="1153" xr:uid="{00000000-0005-0000-0000-0000F8210000}"/>
    <cellStyle name="Normal 2 4 27 2 7" xfId="810" xr:uid="{00000000-0005-0000-0000-0000F9210000}"/>
    <cellStyle name="Normal 2 4 27 2 8" xfId="1897" xr:uid="{00000000-0005-0000-0000-0000FA210000}"/>
    <cellStyle name="Normal 2 4 27 2 9" xfId="1440" xr:uid="{00000000-0005-0000-0000-0000FB210000}"/>
    <cellStyle name="Normal 2 4 27 3" xfId="12320" xr:uid="{00000000-0005-0000-0000-0000FC210000}"/>
    <cellStyle name="Normal 2 4 27 4" xfId="12393" xr:uid="{00000000-0005-0000-0000-0000FD210000}"/>
    <cellStyle name="Normal 2 4 27 5" xfId="12435" xr:uid="{00000000-0005-0000-0000-0000FE210000}"/>
    <cellStyle name="Normal 2 4 27 6" xfId="4664" xr:uid="{00000000-0005-0000-0000-0000FF210000}"/>
    <cellStyle name="Normal 2 4 27 7" xfId="4519" xr:uid="{00000000-0005-0000-0000-000000220000}"/>
    <cellStyle name="Normal 2 4 27 8" xfId="4697" xr:uid="{00000000-0005-0000-0000-000001220000}"/>
    <cellStyle name="Normal 2 4 27 9" xfId="4141" xr:uid="{00000000-0005-0000-0000-000002220000}"/>
    <cellStyle name="Normal 2 4 27 9 10" xfId="428" xr:uid="{00000000-0005-0000-0000-000003220000}"/>
    <cellStyle name="Normal 2 4 27 9 11" xfId="21517" xr:uid="{00000000-0005-0000-0000-000004220000}"/>
    <cellStyle name="Normal 2 4 27 9 12" xfId="21849" xr:uid="{00000000-0005-0000-0000-000005220000}"/>
    <cellStyle name="Normal 2 4 27 9 13" xfId="22209" xr:uid="{00000000-0005-0000-0000-000006220000}"/>
    <cellStyle name="Normal 2 4 27 9 14" xfId="22834" xr:uid="{00000000-0005-0000-0000-000007220000}"/>
    <cellStyle name="Normal 2 4 27 9 2" xfId="3562" xr:uid="{00000000-0005-0000-0000-000008220000}"/>
    <cellStyle name="Normal 2 4 27 9 3" xfId="778" xr:uid="{00000000-0005-0000-0000-000009220000}"/>
    <cellStyle name="Normal 2 4 27 9 4" xfId="2166" xr:uid="{00000000-0005-0000-0000-00000A220000}"/>
    <cellStyle name="Normal 2 4 27 9 5" xfId="2602" xr:uid="{00000000-0005-0000-0000-00000B220000}"/>
    <cellStyle name="Normal 2 4 27 9 6" xfId="2400" xr:uid="{00000000-0005-0000-0000-00000C220000}"/>
    <cellStyle name="Normal 2 4 27 9 7" xfId="1020" xr:uid="{00000000-0005-0000-0000-00000D220000}"/>
    <cellStyle name="Normal 2 4 27 9 8" xfId="2546" xr:uid="{00000000-0005-0000-0000-00000E220000}"/>
    <cellStyle name="Normal 2 4 27 9 9" xfId="1859" xr:uid="{00000000-0005-0000-0000-00000F220000}"/>
    <cellStyle name="Normal 2 4 28" xfId="18269" xr:uid="{00000000-0005-0000-0000-000010220000}"/>
    <cellStyle name="Normal 2 4 29" xfId="17819" xr:uid="{00000000-0005-0000-0000-000011220000}"/>
    <cellStyle name="Normal 2 4 3" xfId="21154" xr:uid="{00000000-0005-0000-0000-000012220000}"/>
    <cellStyle name="Normal 2 4 30" xfId="18097" xr:uid="{00000000-0005-0000-0000-000013220000}"/>
    <cellStyle name="Normal 2 4 31" xfId="17948" xr:uid="{00000000-0005-0000-0000-000014220000}"/>
    <cellStyle name="Normal 2 4 32" xfId="18005" xr:uid="{00000000-0005-0000-0000-000015220000}"/>
    <cellStyle name="Normal 2 4 33" xfId="17648" xr:uid="{00000000-0005-0000-0000-000016220000}"/>
    <cellStyle name="Normal 2 4 34" xfId="18139" xr:uid="{00000000-0005-0000-0000-000017220000}"/>
    <cellStyle name="Normal 2 4 35" xfId="18037" xr:uid="{00000000-0005-0000-0000-000018220000}"/>
    <cellStyle name="Normal 2 4 36" xfId="17745" xr:uid="{00000000-0005-0000-0000-000019220000}"/>
    <cellStyle name="Normal 2 4 37" xfId="17754" xr:uid="{00000000-0005-0000-0000-00001A220000}"/>
    <cellStyle name="Normal 2 4 38" xfId="18153" xr:uid="{00000000-0005-0000-0000-00001B220000}"/>
    <cellStyle name="Normal 2 4 39" xfId="17510" xr:uid="{00000000-0005-0000-0000-00001C220000}"/>
    <cellStyle name="Normal 2 4 4" xfId="21063" xr:uid="{00000000-0005-0000-0000-00001D220000}"/>
    <cellStyle name="Normal 2 4 40" xfId="17451" xr:uid="{00000000-0005-0000-0000-00001E220000}"/>
    <cellStyle name="Normal 2 4 41" xfId="17309" xr:uid="{00000000-0005-0000-0000-00001F220000}"/>
    <cellStyle name="Normal 2 4 42" xfId="16952" xr:uid="{00000000-0005-0000-0000-000020220000}"/>
    <cellStyle name="Normal 2 4 43" xfId="17316" xr:uid="{00000000-0005-0000-0000-000021220000}"/>
    <cellStyle name="Normal 2 4 44" xfId="16950" xr:uid="{00000000-0005-0000-0000-000022220000}"/>
    <cellStyle name="Normal 2 4 45" xfId="17319" xr:uid="{00000000-0005-0000-0000-000023220000}"/>
    <cellStyle name="Normal 2 4 46" xfId="16934" xr:uid="{00000000-0005-0000-0000-000024220000}"/>
    <cellStyle name="Normal 2 4 47" xfId="17329" xr:uid="{00000000-0005-0000-0000-000025220000}"/>
    <cellStyle name="Normal 2 4 48" xfId="16923" xr:uid="{00000000-0005-0000-0000-000026220000}"/>
    <cellStyle name="Normal 2 4 49" xfId="17341" xr:uid="{00000000-0005-0000-0000-000027220000}"/>
    <cellStyle name="Normal 2 4 5" xfId="20619" xr:uid="{00000000-0005-0000-0000-000028220000}"/>
    <cellStyle name="Normal 2 4 5 10" xfId="3827" xr:uid="{00000000-0005-0000-0000-000029220000}"/>
    <cellStyle name="Normal 2 4 5 10 10" xfId="21438" xr:uid="{00000000-0005-0000-0000-00002A220000}"/>
    <cellStyle name="Normal 2 4 5 10 11" xfId="21770" xr:uid="{00000000-0005-0000-0000-00002B220000}"/>
    <cellStyle name="Normal 2 4 5 10 12" xfId="22130" xr:uid="{00000000-0005-0000-0000-00002C220000}"/>
    <cellStyle name="Normal 2 4 5 10 13" xfId="22913" xr:uid="{00000000-0005-0000-0000-00002D220000}"/>
    <cellStyle name="Normal 2 4 5 10 2" xfId="674" xr:uid="{00000000-0005-0000-0000-00002E220000}"/>
    <cellStyle name="Normal 2 4 5 10 3" xfId="1166" xr:uid="{00000000-0005-0000-0000-00002F220000}"/>
    <cellStyle name="Normal 2 4 5 10 4" xfId="1635" xr:uid="{00000000-0005-0000-0000-000030220000}"/>
    <cellStyle name="Normal 2 4 5 10 5" xfId="2054" xr:uid="{00000000-0005-0000-0000-000031220000}"/>
    <cellStyle name="Normal 2 4 5 10 6" xfId="2431" xr:uid="{00000000-0005-0000-0000-000032220000}"/>
    <cellStyle name="Normal 2 4 5 10 7" xfId="2156" xr:uid="{00000000-0005-0000-0000-000033220000}"/>
    <cellStyle name="Normal 2 4 5 10 8" xfId="1423" xr:uid="{00000000-0005-0000-0000-000034220000}"/>
    <cellStyle name="Normal 2 4 5 10 9" xfId="507" xr:uid="{00000000-0005-0000-0000-000035220000}"/>
    <cellStyle name="Normal 2 4 5 2" xfId="4911" xr:uid="{00000000-0005-0000-0000-000036220000}"/>
    <cellStyle name="Normal 2 4 5 2 10" xfId="1209" xr:uid="{00000000-0005-0000-0000-000037220000}"/>
    <cellStyle name="Normal 2 4 5 2 11" xfId="1932" xr:uid="{00000000-0005-0000-0000-000038220000}"/>
    <cellStyle name="Normal 2 4 5 2 12" xfId="378" xr:uid="{00000000-0005-0000-0000-000039220000}"/>
    <cellStyle name="Normal 2 4 5 2 13" xfId="21567" xr:uid="{00000000-0005-0000-0000-00003A220000}"/>
    <cellStyle name="Normal 2 4 5 2 14" xfId="21899" xr:uid="{00000000-0005-0000-0000-00003B220000}"/>
    <cellStyle name="Normal 2 4 5 2 15" xfId="22259" xr:uid="{00000000-0005-0000-0000-00003C220000}"/>
    <cellStyle name="Normal 2 4 5 2 16" xfId="22784" xr:uid="{00000000-0005-0000-0000-00003D220000}"/>
    <cellStyle name="Normal 2 4 5 2 2" xfId="4762" xr:uid="{00000000-0005-0000-0000-00003E220000}"/>
    <cellStyle name="Normal 2 4 5 2 3" xfId="4009" xr:uid="{00000000-0005-0000-0000-00003F220000}"/>
    <cellStyle name="Normal 2 4 5 2 4" xfId="3648" xr:uid="{00000000-0005-0000-0000-000040220000}"/>
    <cellStyle name="Normal 2 4 5 2 5" xfId="903" xr:uid="{00000000-0005-0000-0000-000041220000}"/>
    <cellStyle name="Normal 2 4 5 2 6" xfId="1113" xr:uid="{00000000-0005-0000-0000-000042220000}"/>
    <cellStyle name="Normal 2 4 5 2 7" xfId="2421" xr:uid="{00000000-0005-0000-0000-000043220000}"/>
    <cellStyle name="Normal 2 4 5 2 8" xfId="1516" xr:uid="{00000000-0005-0000-0000-000044220000}"/>
    <cellStyle name="Normal 2 4 5 2 9" xfId="2313" xr:uid="{00000000-0005-0000-0000-000045220000}"/>
    <cellStyle name="Normal 2 4 5 3" xfId="12321" xr:uid="{00000000-0005-0000-0000-000046220000}"/>
    <cellStyle name="Normal 2 4 5 4" xfId="12447" xr:uid="{00000000-0005-0000-0000-000047220000}"/>
    <cellStyle name="Normal 2 4 5 5" xfId="12421" xr:uid="{00000000-0005-0000-0000-000048220000}"/>
    <cellStyle name="Normal 2 4 5 6" xfId="4663" xr:uid="{00000000-0005-0000-0000-000049220000}"/>
    <cellStyle name="Normal 2 4 5 7" xfId="4520" xr:uid="{00000000-0005-0000-0000-00004A220000}"/>
    <cellStyle name="Normal 2 4 5 8" xfId="4224" xr:uid="{00000000-0005-0000-0000-00004B220000}"/>
    <cellStyle name="Normal 2 4 5 9" xfId="4136" xr:uid="{00000000-0005-0000-0000-00004C220000}"/>
    <cellStyle name="Normal 2 4 5 9 10" xfId="433" xr:uid="{00000000-0005-0000-0000-00004D220000}"/>
    <cellStyle name="Normal 2 4 5 9 11" xfId="21512" xr:uid="{00000000-0005-0000-0000-00004E220000}"/>
    <cellStyle name="Normal 2 4 5 9 12" xfId="21844" xr:uid="{00000000-0005-0000-0000-00004F220000}"/>
    <cellStyle name="Normal 2 4 5 9 13" xfId="22204" xr:uid="{00000000-0005-0000-0000-000050220000}"/>
    <cellStyle name="Normal 2 4 5 9 14" xfId="22839" xr:uid="{00000000-0005-0000-0000-000051220000}"/>
    <cellStyle name="Normal 2 4 5 9 2" xfId="3561" xr:uid="{00000000-0005-0000-0000-000052220000}"/>
    <cellStyle name="Normal 2 4 5 9 3" xfId="773" xr:uid="{00000000-0005-0000-0000-000053220000}"/>
    <cellStyle name="Normal 2 4 5 9 4" xfId="2191" xr:uid="{00000000-0005-0000-0000-000054220000}"/>
    <cellStyle name="Normal 2 4 5 9 5" xfId="2399" xr:uid="{00000000-0005-0000-0000-000055220000}"/>
    <cellStyle name="Normal 2 4 5 9 6" xfId="2039" xr:uid="{00000000-0005-0000-0000-000056220000}"/>
    <cellStyle name="Normal 2 4 5 9 7" xfId="2612" xr:uid="{00000000-0005-0000-0000-000057220000}"/>
    <cellStyle name="Normal 2 4 5 9 8" xfId="1315" xr:uid="{00000000-0005-0000-0000-000058220000}"/>
    <cellStyle name="Normal 2 4 5 9 9" xfId="537" xr:uid="{00000000-0005-0000-0000-000059220000}"/>
    <cellStyle name="Normal 2 4 50" xfId="16908" xr:uid="{00000000-0005-0000-0000-00005A220000}"/>
    <cellStyle name="Normal 2 4 51" xfId="17352" xr:uid="{00000000-0005-0000-0000-00005B220000}"/>
    <cellStyle name="Normal 2 4 52" xfId="16899" xr:uid="{00000000-0005-0000-0000-00005C220000}"/>
    <cellStyle name="Normal 2 4 53" xfId="17324" xr:uid="{00000000-0005-0000-0000-00005D220000}"/>
    <cellStyle name="Normal 2 4 54" xfId="16730" xr:uid="{00000000-0005-0000-0000-00005E220000}"/>
    <cellStyle name="Normal 2 4 55" xfId="16685" xr:uid="{00000000-0005-0000-0000-00005F220000}"/>
    <cellStyle name="Normal 2 4 56" xfId="16753" xr:uid="{00000000-0005-0000-0000-000060220000}"/>
    <cellStyle name="Normal 2 4 57" xfId="16656" xr:uid="{00000000-0005-0000-0000-000061220000}"/>
    <cellStyle name="Normal 2 4 58" xfId="16619" xr:uid="{00000000-0005-0000-0000-000062220000}"/>
    <cellStyle name="Normal 2 4 59" xfId="16585" xr:uid="{00000000-0005-0000-0000-000063220000}"/>
    <cellStyle name="Normal 2 4 6" xfId="20618" xr:uid="{00000000-0005-0000-0000-000064220000}"/>
    <cellStyle name="Normal 2 4 6 10" xfId="3831" xr:uid="{00000000-0005-0000-0000-000065220000}"/>
    <cellStyle name="Normal 2 4 6 10 10" xfId="21442" xr:uid="{00000000-0005-0000-0000-000066220000}"/>
    <cellStyle name="Normal 2 4 6 10 11" xfId="21774" xr:uid="{00000000-0005-0000-0000-000067220000}"/>
    <cellStyle name="Normal 2 4 6 10 12" xfId="22134" xr:uid="{00000000-0005-0000-0000-000068220000}"/>
    <cellStyle name="Normal 2 4 6 10 13" xfId="22909" xr:uid="{00000000-0005-0000-0000-000069220000}"/>
    <cellStyle name="Normal 2 4 6 10 2" xfId="678" xr:uid="{00000000-0005-0000-0000-00006A220000}"/>
    <cellStyle name="Normal 2 4 6 10 3" xfId="1066" xr:uid="{00000000-0005-0000-0000-00006B220000}"/>
    <cellStyle name="Normal 2 4 6 10 4" xfId="2354" xr:uid="{00000000-0005-0000-0000-00006C220000}"/>
    <cellStyle name="Normal 2 4 6 10 5" xfId="1662" xr:uid="{00000000-0005-0000-0000-00006D220000}"/>
    <cellStyle name="Normal 2 4 6 10 6" xfId="1850" xr:uid="{00000000-0005-0000-0000-00006E220000}"/>
    <cellStyle name="Normal 2 4 6 10 7" xfId="2632" xr:uid="{00000000-0005-0000-0000-00006F220000}"/>
    <cellStyle name="Normal 2 4 6 10 8" xfId="2185" xr:uid="{00000000-0005-0000-0000-000070220000}"/>
    <cellStyle name="Normal 2 4 6 10 9" xfId="503" xr:uid="{00000000-0005-0000-0000-000071220000}"/>
    <cellStyle name="Normal 2 4 6 2" xfId="4915" xr:uid="{00000000-0005-0000-0000-000072220000}"/>
    <cellStyle name="Normal 2 4 6 2 10" xfId="2014" xr:uid="{00000000-0005-0000-0000-000073220000}"/>
    <cellStyle name="Normal 2 4 6 2 11" xfId="549" xr:uid="{00000000-0005-0000-0000-000074220000}"/>
    <cellStyle name="Normal 2 4 6 2 12" xfId="374" xr:uid="{00000000-0005-0000-0000-000075220000}"/>
    <cellStyle name="Normal 2 4 6 2 13" xfId="21571" xr:uid="{00000000-0005-0000-0000-000076220000}"/>
    <cellStyle name="Normal 2 4 6 2 14" xfId="21903" xr:uid="{00000000-0005-0000-0000-000077220000}"/>
    <cellStyle name="Normal 2 4 6 2 15" xfId="22263" xr:uid="{00000000-0005-0000-0000-000078220000}"/>
    <cellStyle name="Normal 2 4 6 2 16" xfId="22780" xr:uid="{00000000-0005-0000-0000-000079220000}"/>
    <cellStyle name="Normal 2 4 6 2 2" xfId="4763" xr:uid="{00000000-0005-0000-0000-00007A220000}"/>
    <cellStyle name="Normal 2 4 6 2 2 2" xfId="3217" xr:uid="{00000000-0005-0000-0000-00007B220000}"/>
    <cellStyle name="Normal 2 4 6 2 2 2 2" xfId="3155" xr:uid="{00000000-0005-0000-0000-00007C220000}"/>
    <cellStyle name="Normal 2 4 6 2 3" xfId="4010" xr:uid="{00000000-0005-0000-0000-00007D220000}"/>
    <cellStyle name="Normal 2 4 6 2 4" xfId="3649" xr:uid="{00000000-0005-0000-0000-00007E220000}"/>
    <cellStyle name="Normal 2 4 6 2 5" xfId="907" xr:uid="{00000000-0005-0000-0000-00007F220000}"/>
    <cellStyle name="Normal 2 4 6 2 6" xfId="1027" xr:uid="{00000000-0005-0000-0000-000080220000}"/>
    <cellStyle name="Normal 2 4 6 2 7" xfId="829" xr:uid="{00000000-0005-0000-0000-000081220000}"/>
    <cellStyle name="Normal 2 4 6 2 8" xfId="1531" xr:uid="{00000000-0005-0000-0000-000082220000}"/>
    <cellStyle name="Normal 2 4 6 2 9" xfId="1907" xr:uid="{00000000-0005-0000-0000-000083220000}"/>
    <cellStyle name="Normal 2 4 6 3" xfId="12322" xr:uid="{00000000-0005-0000-0000-000084220000}"/>
    <cellStyle name="Normal 2 4 6 4" xfId="12438" xr:uid="{00000000-0005-0000-0000-000085220000}"/>
    <cellStyle name="Normal 2 4 6 5" xfId="12425" xr:uid="{00000000-0005-0000-0000-000086220000}"/>
    <cellStyle name="Normal 2 4 6 6" xfId="4662" xr:uid="{00000000-0005-0000-0000-000087220000}"/>
    <cellStyle name="Normal 2 4 6 7" xfId="4521" xr:uid="{00000000-0005-0000-0000-000088220000}"/>
    <cellStyle name="Normal 2 4 6 8" xfId="4222" xr:uid="{00000000-0005-0000-0000-000089220000}"/>
    <cellStyle name="Normal 2 4 6 9" xfId="4140" xr:uid="{00000000-0005-0000-0000-00008A220000}"/>
    <cellStyle name="Normal 2 4 6 9 10" xfId="429" xr:uid="{00000000-0005-0000-0000-00008B220000}"/>
    <cellStyle name="Normal 2 4 6 9 11" xfId="21516" xr:uid="{00000000-0005-0000-0000-00008C220000}"/>
    <cellStyle name="Normal 2 4 6 9 12" xfId="21848" xr:uid="{00000000-0005-0000-0000-00008D220000}"/>
    <cellStyle name="Normal 2 4 6 9 13" xfId="22208" xr:uid="{00000000-0005-0000-0000-00008E220000}"/>
    <cellStyle name="Normal 2 4 6 9 14" xfId="22835" xr:uid="{00000000-0005-0000-0000-00008F220000}"/>
    <cellStyle name="Normal 2 4 6 9 2" xfId="3560" xr:uid="{00000000-0005-0000-0000-000090220000}"/>
    <cellStyle name="Normal 2 4 6 9 2 2" xfId="2823" xr:uid="{00000000-0005-0000-0000-000091220000}"/>
    <cellStyle name="Normal 2 4 6 9 3" xfId="777" xr:uid="{00000000-0005-0000-0000-000092220000}"/>
    <cellStyle name="Normal 2 4 6 9 4" xfId="2174" xr:uid="{00000000-0005-0000-0000-000093220000}"/>
    <cellStyle name="Normal 2 4 6 9 5" xfId="2658" xr:uid="{00000000-0005-0000-0000-000094220000}"/>
    <cellStyle name="Normal 2 4 6 9 6" xfId="1264" xr:uid="{00000000-0005-0000-0000-000095220000}"/>
    <cellStyle name="Normal 2 4 6 9 7" xfId="2746" xr:uid="{00000000-0005-0000-0000-000096220000}"/>
    <cellStyle name="Normal 2 4 6 9 8" xfId="1602" xr:uid="{00000000-0005-0000-0000-000097220000}"/>
    <cellStyle name="Normal 2 4 6 9 9" xfId="2744" xr:uid="{00000000-0005-0000-0000-000098220000}"/>
    <cellStyle name="Normal 2 4 60" xfId="16555" xr:uid="{00000000-0005-0000-0000-000099220000}"/>
    <cellStyle name="Normal 2 4 61" xfId="16518" xr:uid="{00000000-0005-0000-0000-00009A220000}"/>
    <cellStyle name="Normal 2 4 62" xfId="16502" xr:uid="{00000000-0005-0000-0000-00009B220000}"/>
    <cellStyle name="Normal 2 4 63" xfId="16416" xr:uid="{00000000-0005-0000-0000-00009C220000}"/>
    <cellStyle name="Normal 2 4 64" xfId="16374" xr:uid="{00000000-0005-0000-0000-00009D220000}"/>
    <cellStyle name="Normal 2 4 65" xfId="16335" xr:uid="{00000000-0005-0000-0000-00009E220000}"/>
    <cellStyle name="Normal 2 4 66" xfId="16284" xr:uid="{00000000-0005-0000-0000-00009F220000}"/>
    <cellStyle name="Normal 2 4 67" xfId="16232" xr:uid="{00000000-0005-0000-0000-0000A0220000}"/>
    <cellStyle name="Normal 2 4 68" xfId="16141" xr:uid="{00000000-0005-0000-0000-0000A1220000}"/>
    <cellStyle name="Normal 2 4 69" xfId="16025" xr:uid="{00000000-0005-0000-0000-0000A2220000}"/>
    <cellStyle name="Normal 2 4 7" xfId="20617" xr:uid="{00000000-0005-0000-0000-0000A3220000}"/>
    <cellStyle name="Normal 2 4 7 10" xfId="3829" xr:uid="{00000000-0005-0000-0000-0000A4220000}"/>
    <cellStyle name="Normal 2 4 7 10 10" xfId="21440" xr:uid="{00000000-0005-0000-0000-0000A5220000}"/>
    <cellStyle name="Normal 2 4 7 10 11" xfId="21772" xr:uid="{00000000-0005-0000-0000-0000A6220000}"/>
    <cellStyle name="Normal 2 4 7 10 12" xfId="22132" xr:uid="{00000000-0005-0000-0000-0000A7220000}"/>
    <cellStyle name="Normal 2 4 7 10 13" xfId="22911" xr:uid="{00000000-0005-0000-0000-0000A8220000}"/>
    <cellStyle name="Normal 2 4 7 10 2" xfId="676" xr:uid="{00000000-0005-0000-0000-0000A9220000}"/>
    <cellStyle name="Normal 2 4 7 10 3" xfId="1218" xr:uid="{00000000-0005-0000-0000-0000AA220000}"/>
    <cellStyle name="Normal 2 4 7 10 4" xfId="613" xr:uid="{00000000-0005-0000-0000-0000AB220000}"/>
    <cellStyle name="Normal 2 4 7 10 5" xfId="1999" xr:uid="{00000000-0005-0000-0000-0000AC220000}"/>
    <cellStyle name="Normal 2 4 7 10 6" xfId="2716" xr:uid="{00000000-0005-0000-0000-0000AD220000}"/>
    <cellStyle name="Normal 2 4 7 10 7" xfId="1524" xr:uid="{00000000-0005-0000-0000-0000AE220000}"/>
    <cellStyle name="Normal 2 4 7 10 8" xfId="1257" xr:uid="{00000000-0005-0000-0000-0000AF220000}"/>
    <cellStyle name="Normal 2 4 7 10 9" xfId="505" xr:uid="{00000000-0005-0000-0000-0000B0220000}"/>
    <cellStyle name="Normal 2 4 7 2" xfId="4913" xr:uid="{00000000-0005-0000-0000-0000B1220000}"/>
    <cellStyle name="Normal 2 4 7 2 10" xfId="527" xr:uid="{00000000-0005-0000-0000-0000B2220000}"/>
    <cellStyle name="Normal 2 4 7 2 11" xfId="1475" xr:uid="{00000000-0005-0000-0000-0000B3220000}"/>
    <cellStyle name="Normal 2 4 7 2 12" xfId="376" xr:uid="{00000000-0005-0000-0000-0000B4220000}"/>
    <cellStyle name="Normal 2 4 7 2 13" xfId="21569" xr:uid="{00000000-0005-0000-0000-0000B5220000}"/>
    <cellStyle name="Normal 2 4 7 2 14" xfId="21901" xr:uid="{00000000-0005-0000-0000-0000B6220000}"/>
    <cellStyle name="Normal 2 4 7 2 15" xfId="22261" xr:uid="{00000000-0005-0000-0000-0000B7220000}"/>
    <cellStyle name="Normal 2 4 7 2 16" xfId="22782" xr:uid="{00000000-0005-0000-0000-0000B8220000}"/>
    <cellStyle name="Normal 2 4 7 2 2" xfId="4764" xr:uid="{00000000-0005-0000-0000-0000B9220000}"/>
    <cellStyle name="Normal 2 4 7 2 2 2" xfId="3216" xr:uid="{00000000-0005-0000-0000-0000BA220000}"/>
    <cellStyle name="Normal 2 4 7 2 2 2 2" xfId="3156" xr:uid="{00000000-0005-0000-0000-0000BB220000}"/>
    <cellStyle name="Normal 2 4 7 2 3" xfId="4011" xr:uid="{00000000-0005-0000-0000-0000BC220000}"/>
    <cellStyle name="Normal 2 4 7 2 4" xfId="3650" xr:uid="{00000000-0005-0000-0000-0000BD220000}"/>
    <cellStyle name="Normal 2 4 7 2 5" xfId="905" xr:uid="{00000000-0005-0000-0000-0000BE220000}"/>
    <cellStyle name="Normal 2 4 7 2 6" xfId="1078" xr:uid="{00000000-0005-0000-0000-0000BF220000}"/>
    <cellStyle name="Normal 2 4 7 2 7" xfId="2554" xr:uid="{00000000-0005-0000-0000-0000C0220000}"/>
    <cellStyle name="Normal 2 4 7 2 8" xfId="1034" xr:uid="{00000000-0005-0000-0000-0000C1220000}"/>
    <cellStyle name="Normal 2 4 7 2 9" xfId="541" xr:uid="{00000000-0005-0000-0000-0000C2220000}"/>
    <cellStyle name="Normal 2 4 7 3" xfId="12323" xr:uid="{00000000-0005-0000-0000-0000C3220000}"/>
    <cellStyle name="Normal 2 4 7 4" xfId="12446" xr:uid="{00000000-0005-0000-0000-0000C4220000}"/>
    <cellStyle name="Normal 2 4 7 5" xfId="12414" xr:uid="{00000000-0005-0000-0000-0000C5220000}"/>
    <cellStyle name="Normal 2 4 7 6" xfId="4661" xr:uid="{00000000-0005-0000-0000-0000C6220000}"/>
    <cellStyle name="Normal 2 4 7 7" xfId="4522" xr:uid="{00000000-0005-0000-0000-0000C7220000}"/>
    <cellStyle name="Normal 2 4 7 8" xfId="4504" xr:uid="{00000000-0005-0000-0000-0000C8220000}"/>
    <cellStyle name="Normal 2 4 7 9" xfId="4138" xr:uid="{00000000-0005-0000-0000-0000C9220000}"/>
    <cellStyle name="Normal 2 4 7 9 10" xfId="431" xr:uid="{00000000-0005-0000-0000-0000CA220000}"/>
    <cellStyle name="Normal 2 4 7 9 11" xfId="21514" xr:uid="{00000000-0005-0000-0000-0000CB220000}"/>
    <cellStyle name="Normal 2 4 7 9 12" xfId="21846" xr:uid="{00000000-0005-0000-0000-0000CC220000}"/>
    <cellStyle name="Normal 2 4 7 9 13" xfId="22206" xr:uid="{00000000-0005-0000-0000-0000CD220000}"/>
    <cellStyle name="Normal 2 4 7 9 14" xfId="22837" xr:uid="{00000000-0005-0000-0000-0000CE220000}"/>
    <cellStyle name="Normal 2 4 7 9 2" xfId="3559" xr:uid="{00000000-0005-0000-0000-0000CF220000}"/>
    <cellStyle name="Normal 2 4 7 9 2 2" xfId="2822" xr:uid="{00000000-0005-0000-0000-0000D0220000}"/>
    <cellStyle name="Normal 2 4 7 9 3" xfId="775" xr:uid="{00000000-0005-0000-0000-0000D1220000}"/>
    <cellStyle name="Normal 2 4 7 9 4" xfId="2188" xr:uid="{00000000-0005-0000-0000-0000D2220000}"/>
    <cellStyle name="Normal 2 4 7 9 5" xfId="2183" xr:uid="{00000000-0005-0000-0000-0000D3220000}"/>
    <cellStyle name="Normal 2 4 7 9 6" xfId="2122" xr:uid="{00000000-0005-0000-0000-0000D4220000}"/>
    <cellStyle name="Normal 2 4 7 9 7" xfId="1042" xr:uid="{00000000-0005-0000-0000-0000D5220000}"/>
    <cellStyle name="Normal 2 4 7 9 8" xfId="1590" xr:uid="{00000000-0005-0000-0000-0000D6220000}"/>
    <cellStyle name="Normal 2 4 7 9 9" xfId="1084" xr:uid="{00000000-0005-0000-0000-0000D7220000}"/>
    <cellStyle name="Normal 2 4 70" xfId="16150" xr:uid="{00000000-0005-0000-0000-0000D8220000}"/>
    <cellStyle name="Normal 2 4 71" xfId="16013" xr:uid="{00000000-0005-0000-0000-0000D9220000}"/>
    <cellStyle name="Normal 2 4 72" xfId="16153" xr:uid="{00000000-0005-0000-0000-0000DA220000}"/>
    <cellStyle name="Normal 2 4 73" xfId="15999" xr:uid="{00000000-0005-0000-0000-0000DB220000}"/>
    <cellStyle name="Normal 2 4 74" xfId="15898" xr:uid="{00000000-0005-0000-0000-0000DC220000}"/>
    <cellStyle name="Normal 2 4 75" xfId="15839" xr:uid="{00000000-0005-0000-0000-0000DD220000}"/>
    <cellStyle name="Normal 2 4 76" xfId="15809" xr:uid="{00000000-0005-0000-0000-0000DE220000}"/>
    <cellStyle name="Normal 2 4 77" xfId="15783" xr:uid="{00000000-0005-0000-0000-0000DF220000}"/>
    <cellStyle name="Normal 2 4 78" xfId="15740" xr:uid="{00000000-0005-0000-0000-0000E0220000}"/>
    <cellStyle name="Normal 2 4 79" xfId="15681" xr:uid="{00000000-0005-0000-0000-0000E1220000}"/>
    <cellStyle name="Normal 2 4 8" xfId="20616" xr:uid="{00000000-0005-0000-0000-0000E2220000}"/>
    <cellStyle name="Normal 2 4 8 10" xfId="3828" xr:uid="{00000000-0005-0000-0000-0000E3220000}"/>
    <cellStyle name="Normal 2 4 8 10 10" xfId="21439" xr:uid="{00000000-0005-0000-0000-0000E4220000}"/>
    <cellStyle name="Normal 2 4 8 10 11" xfId="21771" xr:uid="{00000000-0005-0000-0000-0000E5220000}"/>
    <cellStyle name="Normal 2 4 8 10 12" xfId="22131" xr:uid="{00000000-0005-0000-0000-0000E6220000}"/>
    <cellStyle name="Normal 2 4 8 10 13" xfId="22912" xr:uid="{00000000-0005-0000-0000-0000E7220000}"/>
    <cellStyle name="Normal 2 4 8 10 2" xfId="675" xr:uid="{00000000-0005-0000-0000-0000E8220000}"/>
    <cellStyle name="Normal 2 4 8 10 3" xfId="1011" xr:uid="{00000000-0005-0000-0000-0000E9220000}"/>
    <cellStyle name="Normal 2 4 8 10 4" xfId="1269" xr:uid="{00000000-0005-0000-0000-0000EA220000}"/>
    <cellStyle name="Normal 2 4 8 10 5" xfId="2167" xr:uid="{00000000-0005-0000-0000-0000EB220000}"/>
    <cellStyle name="Normal 2 4 8 10 6" xfId="1194" xr:uid="{00000000-0005-0000-0000-0000EC220000}"/>
    <cellStyle name="Normal 2 4 8 10 7" xfId="608" xr:uid="{00000000-0005-0000-0000-0000ED220000}"/>
    <cellStyle name="Normal 2 4 8 10 8" xfId="2077" xr:uid="{00000000-0005-0000-0000-0000EE220000}"/>
    <cellStyle name="Normal 2 4 8 10 9" xfId="506" xr:uid="{00000000-0005-0000-0000-0000EF220000}"/>
    <cellStyle name="Normal 2 4 8 2" xfId="4912" xr:uid="{00000000-0005-0000-0000-0000F0220000}"/>
    <cellStyle name="Normal 2 4 8 2 10" xfId="2454" xr:uid="{00000000-0005-0000-0000-0000F1220000}"/>
    <cellStyle name="Normal 2 4 8 2 11" xfId="2351" xr:uid="{00000000-0005-0000-0000-0000F2220000}"/>
    <cellStyle name="Normal 2 4 8 2 12" xfId="377" xr:uid="{00000000-0005-0000-0000-0000F3220000}"/>
    <cellStyle name="Normal 2 4 8 2 13" xfId="21568" xr:uid="{00000000-0005-0000-0000-0000F4220000}"/>
    <cellStyle name="Normal 2 4 8 2 14" xfId="21900" xr:uid="{00000000-0005-0000-0000-0000F5220000}"/>
    <cellStyle name="Normal 2 4 8 2 15" xfId="22260" xr:uid="{00000000-0005-0000-0000-0000F6220000}"/>
    <cellStyle name="Normal 2 4 8 2 16" xfId="22783" xr:uid="{00000000-0005-0000-0000-0000F7220000}"/>
    <cellStyle name="Normal 2 4 8 2 2" xfId="4765" xr:uid="{00000000-0005-0000-0000-0000F8220000}"/>
    <cellStyle name="Normal 2 4 8 2 2 2" xfId="3215" xr:uid="{00000000-0005-0000-0000-0000F9220000}"/>
    <cellStyle name="Normal 2 4 8 2 2 2 2" xfId="3157" xr:uid="{00000000-0005-0000-0000-0000FA220000}"/>
    <cellStyle name="Normal 2 4 8 2 3" xfId="4012" xr:uid="{00000000-0005-0000-0000-0000FB220000}"/>
    <cellStyle name="Normal 2 4 8 2 4" xfId="3651" xr:uid="{00000000-0005-0000-0000-0000FC220000}"/>
    <cellStyle name="Normal 2 4 8 2 5" xfId="904" xr:uid="{00000000-0005-0000-0000-0000FD220000}"/>
    <cellStyle name="Normal 2 4 8 2 6" xfId="1068" xr:uid="{00000000-0005-0000-0000-0000FE220000}"/>
    <cellStyle name="Normal 2 4 8 2 7" xfId="1497" xr:uid="{00000000-0005-0000-0000-0000FF220000}"/>
    <cellStyle name="Normal 2 4 8 2 8" xfId="1513" xr:uid="{00000000-0005-0000-0000-000000230000}"/>
    <cellStyle name="Normal 2 4 8 2 9" xfId="545" xr:uid="{00000000-0005-0000-0000-000001230000}"/>
    <cellStyle name="Normal 2 4 8 3" xfId="12324" xr:uid="{00000000-0005-0000-0000-000002230000}"/>
    <cellStyle name="Normal 2 4 8 4" xfId="12441" xr:uid="{00000000-0005-0000-0000-000003230000}"/>
    <cellStyle name="Normal 2 4 8 5" xfId="12445" xr:uid="{00000000-0005-0000-0000-000004230000}"/>
    <cellStyle name="Normal 2 4 8 6" xfId="4660" xr:uid="{00000000-0005-0000-0000-000005230000}"/>
    <cellStyle name="Normal 2 4 8 7" xfId="4523" xr:uid="{00000000-0005-0000-0000-000006230000}"/>
    <cellStyle name="Normal 2 4 8 8" xfId="4505" xr:uid="{00000000-0005-0000-0000-000007230000}"/>
    <cellStyle name="Normal 2 4 8 9" xfId="4137" xr:uid="{00000000-0005-0000-0000-000008230000}"/>
    <cellStyle name="Normal 2 4 8 9 10" xfId="432" xr:uid="{00000000-0005-0000-0000-000009230000}"/>
    <cellStyle name="Normal 2 4 8 9 11" xfId="21513" xr:uid="{00000000-0005-0000-0000-00000A230000}"/>
    <cellStyle name="Normal 2 4 8 9 12" xfId="21845" xr:uid="{00000000-0005-0000-0000-00000B230000}"/>
    <cellStyle name="Normal 2 4 8 9 13" xfId="22205" xr:uid="{00000000-0005-0000-0000-00000C230000}"/>
    <cellStyle name="Normal 2 4 8 9 14" xfId="22838" xr:uid="{00000000-0005-0000-0000-00000D230000}"/>
    <cellStyle name="Normal 2 4 8 9 2" xfId="3558" xr:uid="{00000000-0005-0000-0000-00000E230000}"/>
    <cellStyle name="Normal 2 4 8 9 2 2" xfId="2821" xr:uid="{00000000-0005-0000-0000-00000F230000}"/>
    <cellStyle name="Normal 2 4 8 9 3" xfId="774" xr:uid="{00000000-0005-0000-0000-000010230000}"/>
    <cellStyle name="Normal 2 4 8 9 4" xfId="2189" xr:uid="{00000000-0005-0000-0000-000011230000}"/>
    <cellStyle name="Normal 2 4 8 9 5" xfId="2656" xr:uid="{00000000-0005-0000-0000-000012230000}"/>
    <cellStyle name="Normal 2 4 8 9 6" xfId="864" xr:uid="{00000000-0005-0000-0000-000013230000}"/>
    <cellStyle name="Normal 2 4 8 9 7" xfId="2200" xr:uid="{00000000-0005-0000-0000-000014230000}"/>
    <cellStyle name="Normal 2 4 8 9 8" xfId="1444" xr:uid="{00000000-0005-0000-0000-000015230000}"/>
    <cellStyle name="Normal 2 4 8 9 9" xfId="653" xr:uid="{00000000-0005-0000-0000-000016230000}"/>
    <cellStyle name="Normal 2 4 80" xfId="15656" xr:uid="{00000000-0005-0000-0000-000017230000}"/>
    <cellStyle name="Normal 2 4 81" xfId="15604" xr:uid="{00000000-0005-0000-0000-000018230000}"/>
    <cellStyle name="Normal 2 4 82" xfId="15570" xr:uid="{00000000-0005-0000-0000-000019230000}"/>
    <cellStyle name="Normal 2 4 83" xfId="15518" xr:uid="{00000000-0005-0000-0000-00001A230000}"/>
    <cellStyle name="Normal 2 4 84" xfId="15502" xr:uid="{00000000-0005-0000-0000-00001B230000}"/>
    <cellStyle name="Normal 2 4 85" xfId="15372" xr:uid="{00000000-0005-0000-0000-00001C230000}"/>
    <cellStyle name="Normal 2 4 86" xfId="15338" xr:uid="{00000000-0005-0000-0000-00001D230000}"/>
    <cellStyle name="Normal 2 4 87" xfId="15269" xr:uid="{00000000-0005-0000-0000-00001E230000}"/>
    <cellStyle name="Normal 2 4 88" xfId="15439" xr:uid="{00000000-0005-0000-0000-00001F230000}"/>
    <cellStyle name="Normal 2 4 89" xfId="15329" xr:uid="{00000000-0005-0000-0000-000020230000}"/>
    <cellStyle name="Normal 2 4 9" xfId="20615" xr:uid="{00000000-0005-0000-0000-000021230000}"/>
    <cellStyle name="Normal 2 4 9 10" xfId="3830" xr:uid="{00000000-0005-0000-0000-000022230000}"/>
    <cellStyle name="Normal 2 4 9 10 10" xfId="21441" xr:uid="{00000000-0005-0000-0000-000023230000}"/>
    <cellStyle name="Normal 2 4 9 10 11" xfId="21773" xr:uid="{00000000-0005-0000-0000-000024230000}"/>
    <cellStyle name="Normal 2 4 9 10 12" xfId="22133" xr:uid="{00000000-0005-0000-0000-000025230000}"/>
    <cellStyle name="Normal 2 4 9 10 13" xfId="22910" xr:uid="{00000000-0005-0000-0000-000026230000}"/>
    <cellStyle name="Normal 2 4 9 10 2" xfId="677" xr:uid="{00000000-0005-0000-0000-000027230000}"/>
    <cellStyle name="Normal 2 4 9 10 3" xfId="1225" xr:uid="{00000000-0005-0000-0000-000028230000}"/>
    <cellStyle name="Normal 2 4 9 10 4" xfId="2527" xr:uid="{00000000-0005-0000-0000-000029230000}"/>
    <cellStyle name="Normal 2 4 9 10 5" xfId="826" xr:uid="{00000000-0005-0000-0000-00002A230000}"/>
    <cellStyle name="Normal 2 4 9 10 6" xfId="960" xr:uid="{00000000-0005-0000-0000-00002B230000}"/>
    <cellStyle name="Normal 2 4 9 10 7" xfId="558" xr:uid="{00000000-0005-0000-0000-00002C230000}"/>
    <cellStyle name="Normal 2 4 9 10 8" xfId="1902" xr:uid="{00000000-0005-0000-0000-00002D230000}"/>
    <cellStyle name="Normal 2 4 9 10 9" xfId="504" xr:uid="{00000000-0005-0000-0000-00002E230000}"/>
    <cellStyle name="Normal 2 4 9 2" xfId="4914" xr:uid="{00000000-0005-0000-0000-00002F230000}"/>
    <cellStyle name="Normal 2 4 9 2 10" xfId="1846" xr:uid="{00000000-0005-0000-0000-000030230000}"/>
    <cellStyle name="Normal 2 4 9 2 11" xfId="1982" xr:uid="{00000000-0005-0000-0000-000031230000}"/>
    <cellStyle name="Normal 2 4 9 2 12" xfId="375" xr:uid="{00000000-0005-0000-0000-000032230000}"/>
    <cellStyle name="Normal 2 4 9 2 13" xfId="21570" xr:uid="{00000000-0005-0000-0000-000033230000}"/>
    <cellStyle name="Normal 2 4 9 2 14" xfId="21902" xr:uid="{00000000-0005-0000-0000-000034230000}"/>
    <cellStyle name="Normal 2 4 9 2 15" xfId="22262" xr:uid="{00000000-0005-0000-0000-000035230000}"/>
    <cellStyle name="Normal 2 4 9 2 16" xfId="22781" xr:uid="{00000000-0005-0000-0000-000036230000}"/>
    <cellStyle name="Normal 2 4 9 2 2" xfId="4766" xr:uid="{00000000-0005-0000-0000-000037230000}"/>
    <cellStyle name="Normal 2 4 9 2 3" xfId="4013" xr:uid="{00000000-0005-0000-0000-000038230000}"/>
    <cellStyle name="Normal 2 4 9 2 4" xfId="3652" xr:uid="{00000000-0005-0000-0000-000039230000}"/>
    <cellStyle name="Normal 2 4 9 2 5" xfId="906" xr:uid="{00000000-0005-0000-0000-00003A230000}"/>
    <cellStyle name="Normal 2 4 9 2 6" xfId="1077" xr:uid="{00000000-0005-0000-0000-00003B230000}"/>
    <cellStyle name="Normal 2 4 9 2 7" xfId="575" xr:uid="{00000000-0005-0000-0000-00003C230000}"/>
    <cellStyle name="Normal 2 4 9 2 8" xfId="1401" xr:uid="{00000000-0005-0000-0000-00003D230000}"/>
    <cellStyle name="Normal 2 4 9 2 9" xfId="2462" xr:uid="{00000000-0005-0000-0000-00003E230000}"/>
    <cellStyle name="Normal 2 4 9 3" xfId="12325" xr:uid="{00000000-0005-0000-0000-00003F230000}"/>
    <cellStyle name="Normal 2 4 9 4" xfId="12440" xr:uid="{00000000-0005-0000-0000-000040230000}"/>
    <cellStyle name="Normal 2 4 9 5" xfId="12511" xr:uid="{00000000-0005-0000-0000-000041230000}"/>
    <cellStyle name="Normal 2 4 9 6" xfId="4659" xr:uid="{00000000-0005-0000-0000-000042230000}"/>
    <cellStyle name="Normal 2 4 9 7" xfId="4524" xr:uid="{00000000-0005-0000-0000-000043230000}"/>
    <cellStyle name="Normal 2 4 9 8" xfId="4251" xr:uid="{00000000-0005-0000-0000-000044230000}"/>
    <cellStyle name="Normal 2 4 9 9" xfId="4139" xr:uid="{00000000-0005-0000-0000-000045230000}"/>
    <cellStyle name="Normal 2 4 9 9 10" xfId="430" xr:uid="{00000000-0005-0000-0000-000046230000}"/>
    <cellStyle name="Normal 2 4 9 9 11" xfId="21515" xr:uid="{00000000-0005-0000-0000-000047230000}"/>
    <cellStyle name="Normal 2 4 9 9 12" xfId="21847" xr:uid="{00000000-0005-0000-0000-000048230000}"/>
    <cellStyle name="Normal 2 4 9 9 13" xfId="22207" xr:uid="{00000000-0005-0000-0000-000049230000}"/>
    <cellStyle name="Normal 2 4 9 9 14" xfId="22836" xr:uid="{00000000-0005-0000-0000-00004A230000}"/>
    <cellStyle name="Normal 2 4 9 9 2" xfId="3557" xr:uid="{00000000-0005-0000-0000-00004B230000}"/>
    <cellStyle name="Normal 2 4 9 9 3" xfId="776" xr:uid="{00000000-0005-0000-0000-00004C230000}"/>
    <cellStyle name="Normal 2 4 9 9 4" xfId="2186" xr:uid="{00000000-0005-0000-0000-00004D230000}"/>
    <cellStyle name="Normal 2 4 9 9 5" xfId="2756" xr:uid="{00000000-0005-0000-0000-00004E230000}"/>
    <cellStyle name="Normal 2 4 9 9 6" xfId="2470" xr:uid="{00000000-0005-0000-0000-00004F230000}"/>
    <cellStyle name="Normal 2 4 9 9 7" xfId="2639" xr:uid="{00000000-0005-0000-0000-000050230000}"/>
    <cellStyle name="Normal 2 4 9 9 8" xfId="1528" xr:uid="{00000000-0005-0000-0000-000051230000}"/>
    <cellStyle name="Normal 2 4 9 9 9" xfId="2479" xr:uid="{00000000-0005-0000-0000-000052230000}"/>
    <cellStyle name="Normal 2 4 90" xfId="15351" xr:uid="{00000000-0005-0000-0000-000053230000}"/>
    <cellStyle name="Normal 2 4 91" xfId="15039" xr:uid="{00000000-0005-0000-0000-000054230000}"/>
    <cellStyle name="Normal 2 4 92" xfId="15005" xr:uid="{00000000-0005-0000-0000-000055230000}"/>
    <cellStyle name="Normal 2 4 93" xfId="14552" xr:uid="{00000000-0005-0000-0000-000056230000}"/>
    <cellStyle name="Normal 2 4 94" xfId="14478" xr:uid="{00000000-0005-0000-0000-000057230000}"/>
    <cellStyle name="Normal 2 4 95" xfId="14330" xr:uid="{00000000-0005-0000-0000-000058230000}"/>
    <cellStyle name="Normal 2 4 96" xfId="14223" xr:uid="{00000000-0005-0000-0000-000059230000}"/>
    <cellStyle name="Normal 2 4 97" xfId="14155" xr:uid="{00000000-0005-0000-0000-00005A230000}"/>
    <cellStyle name="Normal 2 4 98" xfId="13921" xr:uid="{00000000-0005-0000-0000-00005B230000}"/>
    <cellStyle name="Normal 2 4 99" xfId="13309" xr:uid="{00000000-0005-0000-0000-00005C230000}"/>
    <cellStyle name="Normal 2 40" xfId="20614" xr:uid="{00000000-0005-0000-0000-00005D230000}"/>
    <cellStyle name="Normal 2 40 10" xfId="3850" xr:uid="{00000000-0005-0000-0000-00005E230000}"/>
    <cellStyle name="Normal 2 40 10 10" xfId="21459" xr:uid="{00000000-0005-0000-0000-00005F230000}"/>
    <cellStyle name="Normal 2 40 10 11" xfId="21791" xr:uid="{00000000-0005-0000-0000-000060230000}"/>
    <cellStyle name="Normal 2 40 10 12" xfId="22151" xr:uid="{00000000-0005-0000-0000-000061230000}"/>
    <cellStyle name="Normal 2 40 10 13" xfId="22892" xr:uid="{00000000-0005-0000-0000-000062230000}"/>
    <cellStyle name="Normal 2 40 10 2" xfId="695" xr:uid="{00000000-0005-0000-0000-000063230000}"/>
    <cellStyle name="Normal 2 40 10 3" xfId="1261" xr:uid="{00000000-0005-0000-0000-000064230000}"/>
    <cellStyle name="Normal 2 40 10 4" xfId="2062" xr:uid="{00000000-0005-0000-0000-000065230000}"/>
    <cellStyle name="Normal 2 40 10 5" xfId="1270" xr:uid="{00000000-0005-0000-0000-000066230000}"/>
    <cellStyle name="Normal 2 40 10 6" xfId="1603" xr:uid="{00000000-0005-0000-0000-000067230000}"/>
    <cellStyle name="Normal 2 40 10 7" xfId="2011" xr:uid="{00000000-0005-0000-0000-000068230000}"/>
    <cellStyle name="Normal 2 40 10 8" xfId="2510" xr:uid="{00000000-0005-0000-0000-000069230000}"/>
    <cellStyle name="Normal 2 40 10 9" xfId="486" xr:uid="{00000000-0005-0000-0000-00006A230000}"/>
    <cellStyle name="Normal 2 40 2" xfId="4936" xr:uid="{00000000-0005-0000-0000-00006B230000}"/>
    <cellStyle name="Normal 2 40 2 10" xfId="2428" xr:uid="{00000000-0005-0000-0000-00006C230000}"/>
    <cellStyle name="Normal 2 40 2 11" xfId="2240" xr:uid="{00000000-0005-0000-0000-00006D230000}"/>
    <cellStyle name="Normal 2 40 2 12" xfId="353" xr:uid="{00000000-0005-0000-0000-00006E230000}"/>
    <cellStyle name="Normal 2 40 2 13" xfId="21592" xr:uid="{00000000-0005-0000-0000-00006F230000}"/>
    <cellStyle name="Normal 2 40 2 14" xfId="21924" xr:uid="{00000000-0005-0000-0000-000070230000}"/>
    <cellStyle name="Normal 2 40 2 15" xfId="22284" xr:uid="{00000000-0005-0000-0000-000071230000}"/>
    <cellStyle name="Normal 2 40 2 16" xfId="22759" xr:uid="{00000000-0005-0000-0000-000072230000}"/>
    <cellStyle name="Normal 2 40 2 2" xfId="4767" xr:uid="{00000000-0005-0000-0000-000073230000}"/>
    <cellStyle name="Normal 2 40 2 3" xfId="4014" xr:uid="{00000000-0005-0000-0000-000074230000}"/>
    <cellStyle name="Normal 2 40 2 4" xfId="3653" xr:uid="{00000000-0005-0000-0000-000075230000}"/>
    <cellStyle name="Normal 2 40 2 5" xfId="928" xr:uid="{00000000-0005-0000-0000-000076230000}"/>
    <cellStyle name="Normal 2 40 2 6" xfId="1283" xr:uid="{00000000-0005-0000-0000-000077230000}"/>
    <cellStyle name="Normal 2 40 2 7" xfId="579" xr:uid="{00000000-0005-0000-0000-000078230000}"/>
    <cellStyle name="Normal 2 40 2 8" xfId="1382" xr:uid="{00000000-0005-0000-0000-000079230000}"/>
    <cellStyle name="Normal 2 40 2 9" xfId="1637" xr:uid="{00000000-0005-0000-0000-00007A230000}"/>
    <cellStyle name="Normal 2 40 3" xfId="12326" xr:uid="{00000000-0005-0000-0000-00007B230000}"/>
    <cellStyle name="Normal 2 40 4" xfId="12436" xr:uid="{00000000-0005-0000-0000-00007C230000}"/>
    <cellStyle name="Normal 2 40 5" xfId="12515" xr:uid="{00000000-0005-0000-0000-00007D230000}"/>
    <cellStyle name="Normal 2 40 6" xfId="4658" xr:uid="{00000000-0005-0000-0000-00007E230000}"/>
    <cellStyle name="Normal 2 40 7" xfId="4525" xr:uid="{00000000-0005-0000-0000-00007F230000}"/>
    <cellStyle name="Normal 2 40 8" xfId="4405" xr:uid="{00000000-0005-0000-0000-000080230000}"/>
    <cellStyle name="Normal 2 40 9" xfId="4157" xr:uid="{00000000-0005-0000-0000-000081230000}"/>
    <cellStyle name="Normal 2 40 9 10" xfId="412" xr:uid="{00000000-0005-0000-0000-000082230000}"/>
    <cellStyle name="Normal 2 40 9 11" xfId="21533" xr:uid="{00000000-0005-0000-0000-000083230000}"/>
    <cellStyle name="Normal 2 40 9 12" xfId="21865" xr:uid="{00000000-0005-0000-0000-000084230000}"/>
    <cellStyle name="Normal 2 40 9 13" xfId="22225" xr:uid="{00000000-0005-0000-0000-000085230000}"/>
    <cellStyle name="Normal 2 40 9 14" xfId="22818" xr:uid="{00000000-0005-0000-0000-000086230000}"/>
    <cellStyle name="Normal 2 40 9 2" xfId="3556" xr:uid="{00000000-0005-0000-0000-000087230000}"/>
    <cellStyle name="Normal 2 40 9 3" xfId="794" xr:uid="{00000000-0005-0000-0000-000088230000}"/>
    <cellStyle name="Normal 2 40 9 4" xfId="2070" xr:uid="{00000000-0005-0000-0000-000089230000}"/>
    <cellStyle name="Normal 2 40 9 5" xfId="1944" xr:uid="{00000000-0005-0000-0000-00008A230000}"/>
    <cellStyle name="Normal 2 40 9 6" xfId="1483" xr:uid="{00000000-0005-0000-0000-00008B230000}"/>
    <cellStyle name="Normal 2 40 9 7" xfId="1352" xr:uid="{00000000-0005-0000-0000-00008C230000}"/>
    <cellStyle name="Normal 2 40 9 8" xfId="2455" xr:uid="{00000000-0005-0000-0000-00008D230000}"/>
    <cellStyle name="Normal 2 40 9 9" xfId="1324" xr:uid="{00000000-0005-0000-0000-00008E230000}"/>
    <cellStyle name="Normal 2 41" xfId="20613" xr:uid="{00000000-0005-0000-0000-00008F230000}"/>
    <cellStyle name="Normal 2 41 10" xfId="3825" xr:uid="{00000000-0005-0000-0000-000090230000}"/>
    <cellStyle name="Normal 2 41 10 10" xfId="21437" xr:uid="{00000000-0005-0000-0000-000091230000}"/>
    <cellStyle name="Normal 2 41 10 11" xfId="21769" xr:uid="{00000000-0005-0000-0000-000092230000}"/>
    <cellStyle name="Normal 2 41 10 12" xfId="22129" xr:uid="{00000000-0005-0000-0000-000093230000}"/>
    <cellStyle name="Normal 2 41 10 13" xfId="22914" xr:uid="{00000000-0005-0000-0000-000094230000}"/>
    <cellStyle name="Normal 2 41 10 2" xfId="673" xr:uid="{00000000-0005-0000-0000-000095230000}"/>
    <cellStyle name="Normal 2 41 10 3" xfId="1174" xr:uid="{00000000-0005-0000-0000-000096230000}"/>
    <cellStyle name="Normal 2 41 10 4" xfId="1778" xr:uid="{00000000-0005-0000-0000-000097230000}"/>
    <cellStyle name="Normal 2 41 10 5" xfId="2262" xr:uid="{00000000-0005-0000-0000-000098230000}"/>
    <cellStyle name="Normal 2 41 10 6" xfId="2713" xr:uid="{00000000-0005-0000-0000-000099230000}"/>
    <cellStyle name="Normal 2 41 10 7" xfId="1618" xr:uid="{00000000-0005-0000-0000-00009A230000}"/>
    <cellStyle name="Normal 2 41 10 8" xfId="1344" xr:uid="{00000000-0005-0000-0000-00009B230000}"/>
    <cellStyle name="Normal 2 41 10 9" xfId="508" xr:uid="{00000000-0005-0000-0000-00009C230000}"/>
    <cellStyle name="Normal 2 41 2" xfId="4910" xr:uid="{00000000-0005-0000-0000-00009D230000}"/>
    <cellStyle name="Normal 2 41 2 10" xfId="1742" xr:uid="{00000000-0005-0000-0000-00009E230000}"/>
    <cellStyle name="Normal 2 41 2 11" xfId="1238" xr:uid="{00000000-0005-0000-0000-00009F230000}"/>
    <cellStyle name="Normal 2 41 2 12" xfId="379" xr:uid="{00000000-0005-0000-0000-0000A0230000}"/>
    <cellStyle name="Normal 2 41 2 13" xfId="21566" xr:uid="{00000000-0005-0000-0000-0000A1230000}"/>
    <cellStyle name="Normal 2 41 2 14" xfId="21898" xr:uid="{00000000-0005-0000-0000-0000A2230000}"/>
    <cellStyle name="Normal 2 41 2 15" xfId="22258" xr:uid="{00000000-0005-0000-0000-0000A3230000}"/>
    <cellStyle name="Normal 2 41 2 16" xfId="22785" xr:uid="{00000000-0005-0000-0000-0000A4230000}"/>
    <cellStyle name="Normal 2 41 2 2" xfId="4768" xr:uid="{00000000-0005-0000-0000-0000A5230000}"/>
    <cellStyle name="Normal 2 41 2 3" xfId="4015" xr:uid="{00000000-0005-0000-0000-0000A6230000}"/>
    <cellStyle name="Normal 2 41 2 4" xfId="3654" xr:uid="{00000000-0005-0000-0000-0000A7230000}"/>
    <cellStyle name="Normal 2 41 2 5" xfId="902" xr:uid="{00000000-0005-0000-0000-0000A8230000}"/>
    <cellStyle name="Normal 2 41 2 6" xfId="1083" xr:uid="{00000000-0005-0000-0000-0000A9230000}"/>
    <cellStyle name="Normal 2 41 2 7" xfId="2712" xr:uid="{00000000-0005-0000-0000-0000AA230000}"/>
    <cellStyle name="Normal 2 41 2 8" xfId="1702" xr:uid="{00000000-0005-0000-0000-0000AB230000}"/>
    <cellStyle name="Normal 2 41 2 9" xfId="636" xr:uid="{00000000-0005-0000-0000-0000AC230000}"/>
    <cellStyle name="Normal 2 41 3" xfId="12327" xr:uid="{00000000-0005-0000-0000-0000AD230000}"/>
    <cellStyle name="Normal 2 41 4" xfId="12434" xr:uid="{00000000-0005-0000-0000-0000AE230000}"/>
    <cellStyle name="Normal 2 41 5" xfId="12456" xr:uid="{00000000-0005-0000-0000-0000AF230000}"/>
    <cellStyle name="Normal 2 41 6" xfId="4657" xr:uid="{00000000-0005-0000-0000-0000B0230000}"/>
    <cellStyle name="Normal 2 41 7" xfId="4526" xr:uid="{00000000-0005-0000-0000-0000B1230000}"/>
    <cellStyle name="Normal 2 41 8" xfId="4221" xr:uid="{00000000-0005-0000-0000-0000B2230000}"/>
    <cellStyle name="Normal 2 41 9" xfId="4135" xr:uid="{00000000-0005-0000-0000-0000B3230000}"/>
    <cellStyle name="Normal 2 41 9 10" xfId="434" xr:uid="{00000000-0005-0000-0000-0000B4230000}"/>
    <cellStyle name="Normal 2 41 9 11" xfId="21511" xr:uid="{00000000-0005-0000-0000-0000B5230000}"/>
    <cellStyle name="Normal 2 41 9 12" xfId="21843" xr:uid="{00000000-0005-0000-0000-0000B6230000}"/>
    <cellStyle name="Normal 2 41 9 13" xfId="22203" xr:uid="{00000000-0005-0000-0000-0000B7230000}"/>
    <cellStyle name="Normal 2 41 9 14" xfId="22840" xr:uid="{00000000-0005-0000-0000-0000B8230000}"/>
    <cellStyle name="Normal 2 41 9 2" xfId="3555" xr:uid="{00000000-0005-0000-0000-0000B9230000}"/>
    <cellStyle name="Normal 2 41 9 3" xfId="772" xr:uid="{00000000-0005-0000-0000-0000BA230000}"/>
    <cellStyle name="Normal 2 41 9 4" xfId="2227" xr:uid="{00000000-0005-0000-0000-0000BB230000}"/>
    <cellStyle name="Normal 2 41 9 5" xfId="1006" xr:uid="{00000000-0005-0000-0000-0000BC230000}"/>
    <cellStyle name="Normal 2 41 9 6" xfId="1115" xr:uid="{00000000-0005-0000-0000-0000BD230000}"/>
    <cellStyle name="Normal 2 41 9 7" xfId="1934" xr:uid="{00000000-0005-0000-0000-0000BE230000}"/>
    <cellStyle name="Normal 2 41 9 8" xfId="1445" xr:uid="{00000000-0005-0000-0000-0000BF230000}"/>
    <cellStyle name="Normal 2 41 9 9" xfId="944" xr:uid="{00000000-0005-0000-0000-0000C0230000}"/>
    <cellStyle name="Normal 2 42" xfId="20612" xr:uid="{00000000-0005-0000-0000-0000C1230000}"/>
    <cellStyle name="Normal 2 42 10" xfId="3824" xr:uid="{00000000-0005-0000-0000-0000C2230000}"/>
    <cellStyle name="Normal 2 42 10 10" xfId="21436" xr:uid="{00000000-0005-0000-0000-0000C3230000}"/>
    <cellStyle name="Normal 2 42 10 11" xfId="21768" xr:uid="{00000000-0005-0000-0000-0000C4230000}"/>
    <cellStyle name="Normal 2 42 10 12" xfId="22128" xr:uid="{00000000-0005-0000-0000-0000C5230000}"/>
    <cellStyle name="Normal 2 42 10 13" xfId="22915" xr:uid="{00000000-0005-0000-0000-0000C6230000}"/>
    <cellStyle name="Normal 2 42 10 2" xfId="672" xr:uid="{00000000-0005-0000-0000-0000C7230000}"/>
    <cellStyle name="Normal 2 42 10 3" xfId="1004" xr:uid="{00000000-0005-0000-0000-0000C8230000}"/>
    <cellStyle name="Normal 2 42 10 4" xfId="1332" xr:uid="{00000000-0005-0000-0000-0000C9230000}"/>
    <cellStyle name="Normal 2 42 10 5" xfId="2187" xr:uid="{00000000-0005-0000-0000-0000CA230000}"/>
    <cellStyle name="Normal 2 42 10 6" xfId="2278" xr:uid="{00000000-0005-0000-0000-0000CB230000}"/>
    <cellStyle name="Normal 2 42 10 7" xfId="1061" xr:uid="{00000000-0005-0000-0000-0000CC230000}"/>
    <cellStyle name="Normal 2 42 10 8" xfId="1159" xr:uid="{00000000-0005-0000-0000-0000CD230000}"/>
    <cellStyle name="Normal 2 42 10 9" xfId="509" xr:uid="{00000000-0005-0000-0000-0000CE230000}"/>
    <cellStyle name="Normal 2 42 2" xfId="4909" xr:uid="{00000000-0005-0000-0000-0000CF230000}"/>
    <cellStyle name="Normal 2 42 2 10" xfId="555" xr:uid="{00000000-0005-0000-0000-0000D0230000}"/>
    <cellStyle name="Normal 2 42 2 11" xfId="1081" xr:uid="{00000000-0005-0000-0000-0000D1230000}"/>
    <cellStyle name="Normal 2 42 2 12" xfId="380" xr:uid="{00000000-0005-0000-0000-0000D2230000}"/>
    <cellStyle name="Normal 2 42 2 13" xfId="21565" xr:uid="{00000000-0005-0000-0000-0000D3230000}"/>
    <cellStyle name="Normal 2 42 2 14" xfId="21897" xr:uid="{00000000-0005-0000-0000-0000D4230000}"/>
    <cellStyle name="Normal 2 42 2 15" xfId="22257" xr:uid="{00000000-0005-0000-0000-0000D5230000}"/>
    <cellStyle name="Normal 2 42 2 16" xfId="22786" xr:uid="{00000000-0005-0000-0000-0000D6230000}"/>
    <cellStyle name="Normal 2 42 2 2" xfId="4769" xr:uid="{00000000-0005-0000-0000-0000D7230000}"/>
    <cellStyle name="Normal 2 42 2 3" xfId="4016" xr:uid="{00000000-0005-0000-0000-0000D8230000}"/>
    <cellStyle name="Normal 2 42 2 4" xfId="3655" xr:uid="{00000000-0005-0000-0000-0000D9230000}"/>
    <cellStyle name="Normal 2 42 2 5" xfId="901" xr:uid="{00000000-0005-0000-0000-0000DA230000}"/>
    <cellStyle name="Normal 2 42 2 6" xfId="1188" xr:uid="{00000000-0005-0000-0000-0000DB230000}"/>
    <cellStyle name="Normal 2 42 2 7" xfId="2777" xr:uid="{00000000-0005-0000-0000-0000DC230000}"/>
    <cellStyle name="Normal 2 42 2 8" xfId="1517" xr:uid="{00000000-0005-0000-0000-0000DD230000}"/>
    <cellStyle name="Normal 2 42 2 9" xfId="2025" xr:uid="{00000000-0005-0000-0000-0000DE230000}"/>
    <cellStyle name="Normal 2 42 3" xfId="12328" xr:uid="{00000000-0005-0000-0000-0000DF230000}"/>
    <cellStyle name="Normal 2 42 4" xfId="12433" xr:uid="{00000000-0005-0000-0000-0000E0230000}"/>
    <cellStyle name="Normal 2 42 5" xfId="12422" xr:uid="{00000000-0005-0000-0000-0000E1230000}"/>
    <cellStyle name="Normal 2 42 6" xfId="4656" xr:uid="{00000000-0005-0000-0000-0000E2230000}"/>
    <cellStyle name="Normal 2 42 7" xfId="4689" xr:uid="{00000000-0005-0000-0000-0000E3230000}"/>
    <cellStyle name="Normal 2 42 8" xfId="4286" xr:uid="{00000000-0005-0000-0000-0000E4230000}"/>
    <cellStyle name="Normal 2 42 9" xfId="4134" xr:uid="{00000000-0005-0000-0000-0000E5230000}"/>
    <cellStyle name="Normal 2 42 9 10" xfId="435" xr:uid="{00000000-0005-0000-0000-0000E6230000}"/>
    <cellStyle name="Normal 2 42 9 11" xfId="21510" xr:uid="{00000000-0005-0000-0000-0000E7230000}"/>
    <cellStyle name="Normal 2 42 9 12" xfId="21842" xr:uid="{00000000-0005-0000-0000-0000E8230000}"/>
    <cellStyle name="Normal 2 42 9 13" xfId="22202" xr:uid="{00000000-0005-0000-0000-0000E9230000}"/>
    <cellStyle name="Normal 2 42 9 14" xfId="22841" xr:uid="{00000000-0005-0000-0000-0000EA230000}"/>
    <cellStyle name="Normal 2 42 9 2" xfId="3554" xr:uid="{00000000-0005-0000-0000-0000EB230000}"/>
    <cellStyle name="Normal 2 42 9 3" xfId="771" xr:uid="{00000000-0005-0000-0000-0000EC230000}"/>
    <cellStyle name="Normal 2 42 9 4" xfId="2728" xr:uid="{00000000-0005-0000-0000-0000ED230000}"/>
    <cellStyle name="Normal 2 42 9 5" xfId="2436" xr:uid="{00000000-0005-0000-0000-0000EE230000}"/>
    <cellStyle name="Normal 2 42 9 6" xfId="1844" xr:uid="{00000000-0005-0000-0000-0000EF230000}"/>
    <cellStyle name="Normal 2 42 9 7" xfId="1350" xr:uid="{00000000-0005-0000-0000-0000F0230000}"/>
    <cellStyle name="Normal 2 42 9 8" xfId="1074" xr:uid="{00000000-0005-0000-0000-0000F1230000}"/>
    <cellStyle name="Normal 2 42 9 9" xfId="553" xr:uid="{00000000-0005-0000-0000-0000F2230000}"/>
    <cellStyle name="Normal 2 43" xfId="19091" xr:uid="{00000000-0005-0000-0000-0000F3230000}"/>
    <cellStyle name="Normal 2 44" xfId="19090" xr:uid="{00000000-0005-0000-0000-0000F4230000}"/>
    <cellStyle name="Normal 2 45" xfId="19089" xr:uid="{00000000-0005-0000-0000-0000F5230000}"/>
    <cellStyle name="Normal 2 46" xfId="19088" xr:uid="{00000000-0005-0000-0000-0000F6230000}"/>
    <cellStyle name="Normal 2 47" xfId="19087" xr:uid="{00000000-0005-0000-0000-0000F7230000}"/>
    <cellStyle name="Normal 2 48" xfId="19086" xr:uid="{00000000-0005-0000-0000-0000F8230000}"/>
    <cellStyle name="Normal 2 49" xfId="19085" xr:uid="{00000000-0005-0000-0000-0000F9230000}"/>
    <cellStyle name="Normal 2 5" xfId="21199" xr:uid="{00000000-0005-0000-0000-0000FA230000}"/>
    <cellStyle name="Normal 2 5 10" xfId="20611" xr:uid="{00000000-0005-0000-0000-0000FB230000}"/>
    <cellStyle name="Normal 2 5 10 10" xfId="3823" xr:uid="{00000000-0005-0000-0000-0000FC230000}"/>
    <cellStyle name="Normal 2 5 10 10 10" xfId="21435" xr:uid="{00000000-0005-0000-0000-0000FD230000}"/>
    <cellStyle name="Normal 2 5 10 10 11" xfId="21767" xr:uid="{00000000-0005-0000-0000-0000FE230000}"/>
    <cellStyle name="Normal 2 5 10 10 12" xfId="22127" xr:uid="{00000000-0005-0000-0000-0000FF230000}"/>
    <cellStyle name="Normal 2 5 10 10 13" xfId="22916" xr:uid="{00000000-0005-0000-0000-000000240000}"/>
    <cellStyle name="Normal 2 5 10 10 2" xfId="671" xr:uid="{00000000-0005-0000-0000-000001240000}"/>
    <cellStyle name="Normal 2 5 10 10 3" xfId="2741" xr:uid="{00000000-0005-0000-0000-000002240000}"/>
    <cellStyle name="Normal 2 5 10 10 4" xfId="2149" xr:uid="{00000000-0005-0000-0000-000003240000}"/>
    <cellStyle name="Normal 2 5 10 10 5" xfId="604" xr:uid="{00000000-0005-0000-0000-000004240000}"/>
    <cellStyle name="Normal 2 5 10 10 6" xfId="1713" xr:uid="{00000000-0005-0000-0000-000005240000}"/>
    <cellStyle name="Normal 2 5 10 10 7" xfId="1072" xr:uid="{00000000-0005-0000-0000-000006240000}"/>
    <cellStyle name="Normal 2 5 10 10 8" xfId="985" xr:uid="{00000000-0005-0000-0000-000007240000}"/>
    <cellStyle name="Normal 2 5 10 10 9" xfId="510" xr:uid="{00000000-0005-0000-0000-000008240000}"/>
    <cellStyle name="Normal 2 5 10 2" xfId="4908" xr:uid="{00000000-0005-0000-0000-000009240000}"/>
    <cellStyle name="Normal 2 5 10 2 10" xfId="2419" xr:uid="{00000000-0005-0000-0000-00000A240000}"/>
    <cellStyle name="Normal 2 5 10 2 11" xfId="1649" xr:uid="{00000000-0005-0000-0000-00000B240000}"/>
    <cellStyle name="Normal 2 5 10 2 12" xfId="381" xr:uid="{00000000-0005-0000-0000-00000C240000}"/>
    <cellStyle name="Normal 2 5 10 2 13" xfId="21564" xr:uid="{00000000-0005-0000-0000-00000D240000}"/>
    <cellStyle name="Normal 2 5 10 2 14" xfId="21896" xr:uid="{00000000-0005-0000-0000-00000E240000}"/>
    <cellStyle name="Normal 2 5 10 2 15" xfId="22256" xr:uid="{00000000-0005-0000-0000-00000F240000}"/>
    <cellStyle name="Normal 2 5 10 2 16" xfId="22787" xr:uid="{00000000-0005-0000-0000-000010240000}"/>
    <cellStyle name="Normal 2 5 10 2 2" xfId="4770" xr:uid="{00000000-0005-0000-0000-000011240000}"/>
    <cellStyle name="Normal 2 5 10 2 2 2" xfId="3214" xr:uid="{00000000-0005-0000-0000-000012240000}"/>
    <cellStyle name="Normal 2 5 10 2 2 2 2" xfId="3158" xr:uid="{00000000-0005-0000-0000-000013240000}"/>
    <cellStyle name="Normal 2 5 10 2 3" xfId="4017" xr:uid="{00000000-0005-0000-0000-000014240000}"/>
    <cellStyle name="Normal 2 5 10 2 4" xfId="3656" xr:uid="{00000000-0005-0000-0000-000015240000}"/>
    <cellStyle name="Normal 2 5 10 2 5" xfId="900" xr:uid="{00000000-0005-0000-0000-000016240000}"/>
    <cellStyle name="Normal 2 5 10 2 6" xfId="1098" xr:uid="{00000000-0005-0000-0000-000017240000}"/>
    <cellStyle name="Normal 2 5 10 2 7" xfId="1289" xr:uid="{00000000-0005-0000-0000-000018240000}"/>
    <cellStyle name="Normal 2 5 10 2 8" xfId="999" xr:uid="{00000000-0005-0000-0000-000019240000}"/>
    <cellStyle name="Normal 2 5 10 2 9" xfId="2155" xr:uid="{00000000-0005-0000-0000-00001A240000}"/>
    <cellStyle name="Normal 2 5 10 3" xfId="12329" xr:uid="{00000000-0005-0000-0000-00001B240000}"/>
    <cellStyle name="Normal 2 5 10 4" xfId="12428" xr:uid="{00000000-0005-0000-0000-00001C240000}"/>
    <cellStyle name="Normal 2 5 10 5" xfId="12444" xr:uid="{00000000-0005-0000-0000-00001D240000}"/>
    <cellStyle name="Normal 2 5 10 6" xfId="4655" xr:uid="{00000000-0005-0000-0000-00001E240000}"/>
    <cellStyle name="Normal 2 5 10 7" xfId="4527" xr:uid="{00000000-0005-0000-0000-00001F240000}"/>
    <cellStyle name="Normal 2 5 10 8" xfId="4220" xr:uid="{00000000-0005-0000-0000-000020240000}"/>
    <cellStyle name="Normal 2 5 10 9" xfId="4133" xr:uid="{00000000-0005-0000-0000-000021240000}"/>
    <cellStyle name="Normal 2 5 10 9 10" xfId="436" xr:uid="{00000000-0005-0000-0000-000022240000}"/>
    <cellStyle name="Normal 2 5 10 9 11" xfId="21509" xr:uid="{00000000-0005-0000-0000-000023240000}"/>
    <cellStyle name="Normal 2 5 10 9 12" xfId="21841" xr:uid="{00000000-0005-0000-0000-000024240000}"/>
    <cellStyle name="Normal 2 5 10 9 13" xfId="22201" xr:uid="{00000000-0005-0000-0000-000025240000}"/>
    <cellStyle name="Normal 2 5 10 9 14" xfId="22842" xr:uid="{00000000-0005-0000-0000-000026240000}"/>
    <cellStyle name="Normal 2 5 10 9 2" xfId="3553" xr:uid="{00000000-0005-0000-0000-000027240000}"/>
    <cellStyle name="Normal 2 5 10 9 2 2" xfId="2820" xr:uid="{00000000-0005-0000-0000-000028240000}"/>
    <cellStyle name="Normal 2 5 10 9 3" xfId="770" xr:uid="{00000000-0005-0000-0000-000029240000}"/>
    <cellStyle name="Normal 2 5 10 9 4" xfId="2192" xr:uid="{00000000-0005-0000-0000-00002A240000}"/>
    <cellStyle name="Normal 2 5 10 9 5" xfId="2433" xr:uid="{00000000-0005-0000-0000-00002B240000}"/>
    <cellStyle name="Normal 2 5 10 9 6" xfId="1348" xr:uid="{00000000-0005-0000-0000-00002C240000}"/>
    <cellStyle name="Normal 2 5 10 9 7" xfId="2079" xr:uid="{00000000-0005-0000-0000-00002D240000}"/>
    <cellStyle name="Normal 2 5 10 9 8" xfId="565" xr:uid="{00000000-0005-0000-0000-00002E240000}"/>
    <cellStyle name="Normal 2 5 10 9 9" xfId="1262" xr:uid="{00000000-0005-0000-0000-00002F240000}"/>
    <cellStyle name="Normal 2 5 100" xfId="14708" xr:uid="{00000000-0005-0000-0000-000030240000}"/>
    <cellStyle name="Normal 2 5 101" xfId="12847" xr:uid="{00000000-0005-0000-0000-000031240000}"/>
    <cellStyle name="Normal 2 5 102" xfId="14798" xr:uid="{00000000-0005-0000-0000-000032240000}"/>
    <cellStyle name="Normal 2 5 103" xfId="12695" xr:uid="{00000000-0005-0000-0000-000033240000}"/>
    <cellStyle name="Normal 2 5 104" xfId="12708" xr:uid="{00000000-0005-0000-0000-000034240000}"/>
    <cellStyle name="Normal 2 5 105" xfId="14966" xr:uid="{00000000-0005-0000-0000-000035240000}"/>
    <cellStyle name="Normal 2 5 106" xfId="12634" xr:uid="{00000000-0005-0000-0000-000036240000}"/>
    <cellStyle name="Normal 2 5 107" xfId="4704" xr:uid="{00000000-0005-0000-0000-000037240000}"/>
    <cellStyle name="Normal 2 5 108" xfId="5426" xr:uid="{00000000-0005-0000-0000-000038240000}"/>
    <cellStyle name="Normal 2 5 109" xfId="5435" xr:uid="{00000000-0005-0000-0000-000039240000}"/>
    <cellStyle name="Normal 2 5 11" xfId="20610" xr:uid="{00000000-0005-0000-0000-00003A240000}"/>
    <cellStyle name="Normal 2 5 11 10" xfId="3822" xr:uid="{00000000-0005-0000-0000-00003B240000}"/>
    <cellStyle name="Normal 2 5 11 10 10" xfId="21434" xr:uid="{00000000-0005-0000-0000-00003C240000}"/>
    <cellStyle name="Normal 2 5 11 10 11" xfId="21766" xr:uid="{00000000-0005-0000-0000-00003D240000}"/>
    <cellStyle name="Normal 2 5 11 10 12" xfId="22126" xr:uid="{00000000-0005-0000-0000-00003E240000}"/>
    <cellStyle name="Normal 2 5 11 10 13" xfId="22917" xr:uid="{00000000-0005-0000-0000-00003F240000}"/>
    <cellStyle name="Normal 2 5 11 10 2" xfId="670" xr:uid="{00000000-0005-0000-0000-000040240000}"/>
    <cellStyle name="Normal 2 5 11 10 3" xfId="998" xr:uid="{00000000-0005-0000-0000-000041240000}"/>
    <cellStyle name="Normal 2 5 11 10 4" xfId="1817" xr:uid="{00000000-0005-0000-0000-000042240000}"/>
    <cellStyle name="Normal 2 5 11 10 5" xfId="2341" xr:uid="{00000000-0005-0000-0000-000043240000}"/>
    <cellStyle name="Normal 2 5 11 10 6" xfId="1306" xr:uid="{00000000-0005-0000-0000-000044240000}"/>
    <cellStyle name="Normal 2 5 11 10 7" xfId="1399" xr:uid="{00000000-0005-0000-0000-000045240000}"/>
    <cellStyle name="Normal 2 5 11 10 8" xfId="1118" xr:uid="{00000000-0005-0000-0000-000046240000}"/>
    <cellStyle name="Normal 2 5 11 10 9" xfId="511" xr:uid="{00000000-0005-0000-0000-000047240000}"/>
    <cellStyle name="Normal 2 5 11 2" xfId="4907" xr:uid="{00000000-0005-0000-0000-000048240000}"/>
    <cellStyle name="Normal 2 5 11 2 10" xfId="1150" xr:uid="{00000000-0005-0000-0000-000049240000}"/>
    <cellStyle name="Normal 2 5 11 2 11" xfId="2026" xr:uid="{00000000-0005-0000-0000-00004A240000}"/>
    <cellStyle name="Normal 2 5 11 2 12" xfId="382" xr:uid="{00000000-0005-0000-0000-00004B240000}"/>
    <cellStyle name="Normal 2 5 11 2 13" xfId="21563" xr:uid="{00000000-0005-0000-0000-00004C240000}"/>
    <cellStyle name="Normal 2 5 11 2 14" xfId="21895" xr:uid="{00000000-0005-0000-0000-00004D240000}"/>
    <cellStyle name="Normal 2 5 11 2 15" xfId="22255" xr:uid="{00000000-0005-0000-0000-00004E240000}"/>
    <cellStyle name="Normal 2 5 11 2 16" xfId="22788" xr:uid="{00000000-0005-0000-0000-00004F240000}"/>
    <cellStyle name="Normal 2 5 11 2 2" xfId="4771" xr:uid="{00000000-0005-0000-0000-000050240000}"/>
    <cellStyle name="Normal 2 5 11 2 3" xfId="4018" xr:uid="{00000000-0005-0000-0000-000051240000}"/>
    <cellStyle name="Normal 2 5 11 2 4" xfId="3657" xr:uid="{00000000-0005-0000-0000-000052240000}"/>
    <cellStyle name="Normal 2 5 11 2 5" xfId="899" xr:uid="{00000000-0005-0000-0000-000053240000}"/>
    <cellStyle name="Normal 2 5 11 2 6" xfId="1158" xr:uid="{00000000-0005-0000-0000-000054240000}"/>
    <cellStyle name="Normal 2 5 11 2 7" xfId="980" xr:uid="{00000000-0005-0000-0000-000055240000}"/>
    <cellStyle name="Normal 2 5 11 2 8" xfId="1058" xr:uid="{00000000-0005-0000-0000-000056240000}"/>
    <cellStyle name="Normal 2 5 11 2 9" xfId="1766" xr:uid="{00000000-0005-0000-0000-000057240000}"/>
    <cellStyle name="Normal 2 5 11 3" xfId="12330" xr:uid="{00000000-0005-0000-0000-000058240000}"/>
    <cellStyle name="Normal 2 5 11 4" xfId="12427" xr:uid="{00000000-0005-0000-0000-000059240000}"/>
    <cellStyle name="Normal 2 5 11 5" xfId="12419" xr:uid="{00000000-0005-0000-0000-00005A240000}"/>
    <cellStyle name="Normal 2 5 11 6" xfId="4654" xr:uid="{00000000-0005-0000-0000-00005B240000}"/>
    <cellStyle name="Normal 2 5 11 7" xfId="4528" xr:uid="{00000000-0005-0000-0000-00005C240000}"/>
    <cellStyle name="Normal 2 5 11 8" xfId="4175" xr:uid="{00000000-0005-0000-0000-00005D240000}"/>
    <cellStyle name="Normal 2 5 11 9" xfId="4132" xr:uid="{00000000-0005-0000-0000-00005E240000}"/>
    <cellStyle name="Normal 2 5 11 9 10" xfId="437" xr:uid="{00000000-0005-0000-0000-00005F240000}"/>
    <cellStyle name="Normal 2 5 11 9 11" xfId="21508" xr:uid="{00000000-0005-0000-0000-000060240000}"/>
    <cellStyle name="Normal 2 5 11 9 12" xfId="21840" xr:uid="{00000000-0005-0000-0000-000061240000}"/>
    <cellStyle name="Normal 2 5 11 9 13" xfId="22200" xr:uid="{00000000-0005-0000-0000-000062240000}"/>
    <cellStyle name="Normal 2 5 11 9 14" xfId="22843" xr:uid="{00000000-0005-0000-0000-000063240000}"/>
    <cellStyle name="Normal 2 5 11 9 2" xfId="3552" xr:uid="{00000000-0005-0000-0000-000064240000}"/>
    <cellStyle name="Normal 2 5 11 9 3" xfId="769" xr:uid="{00000000-0005-0000-0000-000065240000}"/>
    <cellStyle name="Normal 2 5 11 9 4" xfId="2217" xr:uid="{00000000-0005-0000-0000-000066240000}"/>
    <cellStyle name="Normal 2 5 11 9 5" xfId="1369" xr:uid="{00000000-0005-0000-0000-000067240000}"/>
    <cellStyle name="Normal 2 5 11 9 6" xfId="1493" xr:uid="{00000000-0005-0000-0000-000068240000}"/>
    <cellStyle name="Normal 2 5 11 9 7" xfId="1232" xr:uid="{00000000-0005-0000-0000-000069240000}"/>
    <cellStyle name="Normal 2 5 11 9 8" xfId="1012" xr:uid="{00000000-0005-0000-0000-00006A240000}"/>
    <cellStyle name="Normal 2 5 11 9 9" xfId="1082" xr:uid="{00000000-0005-0000-0000-00006B240000}"/>
    <cellStyle name="Normal 2 5 110" xfId="6477" xr:uid="{00000000-0005-0000-0000-00006C240000}"/>
    <cellStyle name="Normal 2 5 111" xfId="5899" xr:uid="{00000000-0005-0000-0000-00006D240000}"/>
    <cellStyle name="Normal 2 5 112" xfId="5761" xr:uid="{00000000-0005-0000-0000-00006E240000}"/>
    <cellStyle name="Normal 2 5 113" xfId="6899" xr:uid="{00000000-0005-0000-0000-00006F240000}"/>
    <cellStyle name="Normal 2 5 114" xfId="6047" xr:uid="{00000000-0005-0000-0000-000070240000}"/>
    <cellStyle name="Normal 2 5 115" xfId="7180" xr:uid="{00000000-0005-0000-0000-000071240000}"/>
    <cellStyle name="Normal 2 5 116" xfId="7221" xr:uid="{00000000-0005-0000-0000-000072240000}"/>
    <cellStyle name="Normal 2 5 117" xfId="6466" xr:uid="{00000000-0005-0000-0000-000073240000}"/>
    <cellStyle name="Normal 2 5 118" xfId="5836" xr:uid="{00000000-0005-0000-0000-000074240000}"/>
    <cellStyle name="Normal 2 5 119" xfId="7122" xr:uid="{00000000-0005-0000-0000-000075240000}"/>
    <cellStyle name="Normal 2 5 12" xfId="20609" xr:uid="{00000000-0005-0000-0000-000076240000}"/>
    <cellStyle name="Normal 2 5 12 10" xfId="3821" xr:uid="{00000000-0005-0000-0000-000077240000}"/>
    <cellStyle name="Normal 2 5 12 10 10" xfId="21433" xr:uid="{00000000-0005-0000-0000-000078240000}"/>
    <cellStyle name="Normal 2 5 12 10 11" xfId="21765" xr:uid="{00000000-0005-0000-0000-000079240000}"/>
    <cellStyle name="Normal 2 5 12 10 12" xfId="22125" xr:uid="{00000000-0005-0000-0000-00007A240000}"/>
    <cellStyle name="Normal 2 5 12 10 13" xfId="22918" xr:uid="{00000000-0005-0000-0000-00007B240000}"/>
    <cellStyle name="Normal 2 5 12 10 2" xfId="669" xr:uid="{00000000-0005-0000-0000-00007C240000}"/>
    <cellStyle name="Normal 2 5 12 10 3" xfId="992" xr:uid="{00000000-0005-0000-0000-00007D240000}"/>
    <cellStyle name="Normal 2 5 12 10 4" xfId="1228" xr:uid="{00000000-0005-0000-0000-00007E240000}"/>
    <cellStyle name="Normal 2 5 12 10 5" xfId="1750" xr:uid="{00000000-0005-0000-0000-00007F240000}"/>
    <cellStyle name="Normal 2 5 12 10 6" xfId="621" xr:uid="{00000000-0005-0000-0000-000080240000}"/>
    <cellStyle name="Normal 2 5 12 10 7" xfId="2218" xr:uid="{00000000-0005-0000-0000-000081240000}"/>
    <cellStyle name="Normal 2 5 12 10 8" xfId="1234" xr:uid="{00000000-0005-0000-0000-000082240000}"/>
    <cellStyle name="Normal 2 5 12 10 9" xfId="512" xr:uid="{00000000-0005-0000-0000-000083240000}"/>
    <cellStyle name="Normal 2 5 12 2" xfId="4906" xr:uid="{00000000-0005-0000-0000-000084240000}"/>
    <cellStyle name="Normal 2 5 12 2 10" xfId="1891" xr:uid="{00000000-0005-0000-0000-000085240000}"/>
    <cellStyle name="Normal 2 5 12 2 11" xfId="757" xr:uid="{00000000-0005-0000-0000-000086240000}"/>
    <cellStyle name="Normal 2 5 12 2 12" xfId="383" xr:uid="{00000000-0005-0000-0000-000087240000}"/>
    <cellStyle name="Normal 2 5 12 2 13" xfId="21562" xr:uid="{00000000-0005-0000-0000-000088240000}"/>
    <cellStyle name="Normal 2 5 12 2 14" xfId="21894" xr:uid="{00000000-0005-0000-0000-000089240000}"/>
    <cellStyle name="Normal 2 5 12 2 15" xfId="22254" xr:uid="{00000000-0005-0000-0000-00008A240000}"/>
    <cellStyle name="Normal 2 5 12 2 16" xfId="22789" xr:uid="{00000000-0005-0000-0000-00008B240000}"/>
    <cellStyle name="Normal 2 5 12 2 2" xfId="4772" xr:uid="{00000000-0005-0000-0000-00008C240000}"/>
    <cellStyle name="Normal 2 5 12 2 2 2" xfId="3213" xr:uid="{00000000-0005-0000-0000-00008D240000}"/>
    <cellStyle name="Normal 2 5 12 2 2 2 2" xfId="3159" xr:uid="{00000000-0005-0000-0000-00008E240000}"/>
    <cellStyle name="Normal 2 5 12 2 3" xfId="4019" xr:uid="{00000000-0005-0000-0000-00008F240000}"/>
    <cellStyle name="Normal 2 5 12 2 4" xfId="3658" xr:uid="{00000000-0005-0000-0000-000090240000}"/>
    <cellStyle name="Normal 2 5 12 2 5" xfId="898" xr:uid="{00000000-0005-0000-0000-000091240000}"/>
    <cellStyle name="Normal 2 5 12 2 6" xfId="2549" xr:uid="{00000000-0005-0000-0000-000092240000}"/>
    <cellStyle name="Normal 2 5 12 2 7" xfId="611" xr:uid="{00000000-0005-0000-0000-000093240000}"/>
    <cellStyle name="Normal 2 5 12 2 8" xfId="2637" xr:uid="{00000000-0005-0000-0000-000094240000}"/>
    <cellStyle name="Normal 2 5 12 2 9" xfId="2640" xr:uid="{00000000-0005-0000-0000-000095240000}"/>
    <cellStyle name="Normal 2 5 12 3" xfId="12331" xr:uid="{00000000-0005-0000-0000-000096240000}"/>
    <cellStyle name="Normal 2 5 12 4" xfId="12500" xr:uid="{00000000-0005-0000-0000-000097240000}"/>
    <cellStyle name="Normal 2 5 12 5" xfId="12418" xr:uid="{00000000-0005-0000-0000-000098240000}"/>
    <cellStyle name="Normal 2 5 12 6" xfId="4653" xr:uid="{00000000-0005-0000-0000-000099240000}"/>
    <cellStyle name="Normal 2 5 12 7" xfId="4529" xr:uid="{00000000-0005-0000-0000-00009A240000}"/>
    <cellStyle name="Normal 2 5 12 8" xfId="4219" xr:uid="{00000000-0005-0000-0000-00009B240000}"/>
    <cellStyle name="Normal 2 5 12 9" xfId="4131" xr:uid="{00000000-0005-0000-0000-00009C240000}"/>
    <cellStyle name="Normal 2 5 12 9 10" xfId="438" xr:uid="{00000000-0005-0000-0000-00009D240000}"/>
    <cellStyle name="Normal 2 5 12 9 11" xfId="21507" xr:uid="{00000000-0005-0000-0000-00009E240000}"/>
    <cellStyle name="Normal 2 5 12 9 12" xfId="21839" xr:uid="{00000000-0005-0000-0000-00009F240000}"/>
    <cellStyle name="Normal 2 5 12 9 13" xfId="22199" xr:uid="{00000000-0005-0000-0000-0000A0240000}"/>
    <cellStyle name="Normal 2 5 12 9 14" xfId="22844" xr:uid="{00000000-0005-0000-0000-0000A1240000}"/>
    <cellStyle name="Normal 2 5 12 9 2" xfId="3551" xr:uid="{00000000-0005-0000-0000-0000A2240000}"/>
    <cellStyle name="Normal 2 5 12 9 2 2" xfId="2819" xr:uid="{00000000-0005-0000-0000-0000A3240000}"/>
    <cellStyle name="Normal 2 5 12 9 3" xfId="768" xr:uid="{00000000-0005-0000-0000-0000A4240000}"/>
    <cellStyle name="Normal 2 5 12 9 4" xfId="2220" xr:uid="{00000000-0005-0000-0000-0000A5240000}"/>
    <cellStyle name="Normal 2 5 12 9 5" xfId="2263" xr:uid="{00000000-0005-0000-0000-0000A6240000}"/>
    <cellStyle name="Normal 2 5 12 9 6" xfId="1886" xr:uid="{00000000-0005-0000-0000-0000A7240000}"/>
    <cellStyle name="Normal 2 5 12 9 7" xfId="1219" xr:uid="{00000000-0005-0000-0000-0000A8240000}"/>
    <cellStyle name="Normal 2 5 12 9 8" xfId="1102" xr:uid="{00000000-0005-0000-0000-0000A9240000}"/>
    <cellStyle name="Normal 2 5 12 9 9" xfId="1749" xr:uid="{00000000-0005-0000-0000-0000AA240000}"/>
    <cellStyle name="Normal 2 5 120" xfId="6230" xr:uid="{00000000-0005-0000-0000-0000AB240000}"/>
    <cellStyle name="Normal 2 5 121" xfId="7051" xr:uid="{00000000-0005-0000-0000-0000AC240000}"/>
    <cellStyle name="Normal 2 5 122" xfId="7317" xr:uid="{00000000-0005-0000-0000-0000AD240000}"/>
    <cellStyle name="Normal 2 5 123" xfId="5528" xr:uid="{00000000-0005-0000-0000-0000AE240000}"/>
    <cellStyle name="Normal 2 5 124" xfId="6707" xr:uid="{00000000-0005-0000-0000-0000AF240000}"/>
    <cellStyle name="Normal 2 5 125" xfId="6710" xr:uid="{00000000-0005-0000-0000-0000B0240000}"/>
    <cellStyle name="Normal 2 5 126" xfId="6874" xr:uid="{00000000-0005-0000-0000-0000B1240000}"/>
    <cellStyle name="Normal 2 5 127" xfId="5512" xr:uid="{00000000-0005-0000-0000-0000B2240000}"/>
    <cellStyle name="Normal 2 5 128" xfId="5637" xr:uid="{00000000-0005-0000-0000-0000B3240000}"/>
    <cellStyle name="Normal 2 5 129" xfId="6849" xr:uid="{00000000-0005-0000-0000-0000B4240000}"/>
    <cellStyle name="Normal 2 5 13" xfId="20608" xr:uid="{00000000-0005-0000-0000-0000B5240000}"/>
    <cellStyle name="Normal 2 5 13 10" xfId="3818" xr:uid="{00000000-0005-0000-0000-0000B6240000}"/>
    <cellStyle name="Normal 2 5 13 10 10" xfId="21430" xr:uid="{00000000-0005-0000-0000-0000B7240000}"/>
    <cellStyle name="Normal 2 5 13 10 11" xfId="21762" xr:uid="{00000000-0005-0000-0000-0000B8240000}"/>
    <cellStyle name="Normal 2 5 13 10 12" xfId="22122" xr:uid="{00000000-0005-0000-0000-0000B9240000}"/>
    <cellStyle name="Normal 2 5 13 10 13" xfId="22921" xr:uid="{00000000-0005-0000-0000-0000BA240000}"/>
    <cellStyle name="Normal 2 5 13 10 2" xfId="666" xr:uid="{00000000-0005-0000-0000-0000BB240000}"/>
    <cellStyle name="Normal 2 5 13 10 3" xfId="2017" xr:uid="{00000000-0005-0000-0000-0000BC240000}"/>
    <cellStyle name="Normal 2 5 13 10 4" xfId="1380" xr:uid="{00000000-0005-0000-0000-0000BD240000}"/>
    <cellStyle name="Normal 2 5 13 10 5" xfId="2609" xr:uid="{00000000-0005-0000-0000-0000BE240000}"/>
    <cellStyle name="Normal 2 5 13 10 6" xfId="1388" xr:uid="{00000000-0005-0000-0000-0000BF240000}"/>
    <cellStyle name="Normal 2 5 13 10 7" xfId="633" xr:uid="{00000000-0005-0000-0000-0000C0240000}"/>
    <cellStyle name="Normal 2 5 13 10 8" xfId="1376" xr:uid="{00000000-0005-0000-0000-0000C1240000}"/>
    <cellStyle name="Normal 2 5 13 10 9" xfId="515" xr:uid="{00000000-0005-0000-0000-0000C2240000}"/>
    <cellStyle name="Normal 2 5 13 2" xfId="4902" xr:uid="{00000000-0005-0000-0000-0000C3240000}"/>
    <cellStyle name="Normal 2 5 13 2 10" xfId="1296" xr:uid="{00000000-0005-0000-0000-0000C4240000}"/>
    <cellStyle name="Normal 2 5 13 2 11" xfId="1937" xr:uid="{00000000-0005-0000-0000-0000C5240000}"/>
    <cellStyle name="Normal 2 5 13 2 12" xfId="387" xr:uid="{00000000-0005-0000-0000-0000C6240000}"/>
    <cellStyle name="Normal 2 5 13 2 13" xfId="21558" xr:uid="{00000000-0005-0000-0000-0000C7240000}"/>
    <cellStyle name="Normal 2 5 13 2 14" xfId="21890" xr:uid="{00000000-0005-0000-0000-0000C8240000}"/>
    <cellStyle name="Normal 2 5 13 2 15" xfId="22250" xr:uid="{00000000-0005-0000-0000-0000C9240000}"/>
    <cellStyle name="Normal 2 5 13 2 16" xfId="22793" xr:uid="{00000000-0005-0000-0000-0000CA240000}"/>
    <cellStyle name="Normal 2 5 13 2 2" xfId="4773" xr:uid="{00000000-0005-0000-0000-0000CB240000}"/>
    <cellStyle name="Normal 2 5 13 2 2 2" xfId="3211" xr:uid="{00000000-0005-0000-0000-0000CC240000}"/>
    <cellStyle name="Normal 2 5 13 2 2 2 2" xfId="3160" xr:uid="{00000000-0005-0000-0000-0000CD240000}"/>
    <cellStyle name="Normal 2 5 13 2 3" xfId="4020" xr:uid="{00000000-0005-0000-0000-0000CE240000}"/>
    <cellStyle name="Normal 2 5 13 2 4" xfId="3659" xr:uid="{00000000-0005-0000-0000-0000CF240000}"/>
    <cellStyle name="Normal 2 5 13 2 5" xfId="894" xr:uid="{00000000-0005-0000-0000-0000D0240000}"/>
    <cellStyle name="Normal 2 5 13 2 6" xfId="1032" xr:uid="{00000000-0005-0000-0000-0000D1240000}"/>
    <cellStyle name="Normal 2 5 13 2 7" xfId="1162" xr:uid="{00000000-0005-0000-0000-0000D2240000}"/>
    <cellStyle name="Normal 2 5 13 2 8" xfId="1847" xr:uid="{00000000-0005-0000-0000-0000D3240000}"/>
    <cellStyle name="Normal 2 5 13 2 9" xfId="1229" xr:uid="{00000000-0005-0000-0000-0000D4240000}"/>
    <cellStyle name="Normal 2 5 13 3" xfId="12332" xr:uid="{00000000-0005-0000-0000-0000D5240000}"/>
    <cellStyle name="Normal 2 5 13 4" xfId="12493" xr:uid="{00000000-0005-0000-0000-0000D6240000}"/>
    <cellStyle name="Normal 2 5 13 5" xfId="12517" xr:uid="{00000000-0005-0000-0000-0000D7240000}"/>
    <cellStyle name="Normal 2 5 13 6" xfId="4652" xr:uid="{00000000-0005-0000-0000-0000D8240000}"/>
    <cellStyle name="Normal 2 5 13 7" xfId="4530" xr:uid="{00000000-0005-0000-0000-0000D9240000}"/>
    <cellStyle name="Normal 2 5 13 8" xfId="4386" xr:uid="{00000000-0005-0000-0000-0000DA240000}"/>
    <cellStyle name="Normal 2 5 13 9" xfId="4128" xr:uid="{00000000-0005-0000-0000-0000DB240000}"/>
    <cellStyle name="Normal 2 5 13 9 10" xfId="441" xr:uid="{00000000-0005-0000-0000-0000DC240000}"/>
    <cellStyle name="Normal 2 5 13 9 11" xfId="21504" xr:uid="{00000000-0005-0000-0000-0000DD240000}"/>
    <cellStyle name="Normal 2 5 13 9 12" xfId="21836" xr:uid="{00000000-0005-0000-0000-0000DE240000}"/>
    <cellStyle name="Normal 2 5 13 9 13" xfId="22196" xr:uid="{00000000-0005-0000-0000-0000DF240000}"/>
    <cellStyle name="Normal 2 5 13 9 14" xfId="22847" xr:uid="{00000000-0005-0000-0000-0000E0240000}"/>
    <cellStyle name="Normal 2 5 13 9 2" xfId="3550" xr:uid="{00000000-0005-0000-0000-0000E1240000}"/>
    <cellStyle name="Normal 2 5 13 9 2 2" xfId="2818" xr:uid="{00000000-0005-0000-0000-0000E2240000}"/>
    <cellStyle name="Normal 2 5 13 9 3" xfId="765" xr:uid="{00000000-0005-0000-0000-0000E3240000}"/>
    <cellStyle name="Normal 2 5 13 9 4" xfId="2238" xr:uid="{00000000-0005-0000-0000-0000E4240000}"/>
    <cellStyle name="Normal 2 5 13 9 5" xfId="2478" xr:uid="{00000000-0005-0000-0000-0000E5240000}"/>
    <cellStyle name="Normal 2 5 13 9 6" xfId="1242" xr:uid="{00000000-0005-0000-0000-0000E6240000}"/>
    <cellStyle name="Normal 2 5 13 9 7" xfId="1494" xr:uid="{00000000-0005-0000-0000-0000E7240000}"/>
    <cellStyle name="Normal 2 5 13 9 8" xfId="1633" xr:uid="{00000000-0005-0000-0000-0000E8240000}"/>
    <cellStyle name="Normal 2 5 13 9 9" xfId="808" xr:uid="{00000000-0005-0000-0000-0000E9240000}"/>
    <cellStyle name="Normal 2 5 130" xfId="5741" xr:uid="{00000000-0005-0000-0000-0000EA240000}"/>
    <cellStyle name="Normal 2 5 131" xfId="6118" xr:uid="{00000000-0005-0000-0000-0000EB240000}"/>
    <cellStyle name="Normal 2 5 132" xfId="5649" xr:uid="{00000000-0005-0000-0000-0000EC240000}"/>
    <cellStyle name="Normal 2 5 133" xfId="7379" xr:uid="{00000000-0005-0000-0000-0000ED240000}"/>
    <cellStyle name="Normal 2 5 134" xfId="7444" xr:uid="{00000000-0005-0000-0000-0000EE240000}"/>
    <cellStyle name="Normal 2 5 135" xfId="5051" xr:uid="{00000000-0005-0000-0000-0000EF240000}"/>
    <cellStyle name="Normal 2 5 136" xfId="5167" xr:uid="{00000000-0005-0000-0000-0000F0240000}"/>
    <cellStyle name="Normal 2 5 137" xfId="7551" xr:uid="{00000000-0005-0000-0000-0000F1240000}"/>
    <cellStyle name="Normal 2 5 138" xfId="5312" xr:uid="{00000000-0005-0000-0000-0000F2240000}"/>
    <cellStyle name="Normal 2 5 139" xfId="7635" xr:uid="{00000000-0005-0000-0000-0000F3240000}"/>
    <cellStyle name="Normal 2 5 14" xfId="20607" xr:uid="{00000000-0005-0000-0000-0000F4240000}"/>
    <cellStyle name="Normal 2 5 14 10" xfId="3820" xr:uid="{00000000-0005-0000-0000-0000F5240000}"/>
    <cellStyle name="Normal 2 5 14 10 10" xfId="21432" xr:uid="{00000000-0005-0000-0000-0000F6240000}"/>
    <cellStyle name="Normal 2 5 14 10 11" xfId="21764" xr:uid="{00000000-0005-0000-0000-0000F7240000}"/>
    <cellStyle name="Normal 2 5 14 10 12" xfId="22124" xr:uid="{00000000-0005-0000-0000-0000F8240000}"/>
    <cellStyle name="Normal 2 5 14 10 13" xfId="22919" xr:uid="{00000000-0005-0000-0000-0000F9240000}"/>
    <cellStyle name="Normal 2 5 14 10 2" xfId="668" xr:uid="{00000000-0005-0000-0000-0000FA240000}"/>
    <cellStyle name="Normal 2 5 14 10 3" xfId="857" xr:uid="{00000000-0005-0000-0000-0000FB240000}"/>
    <cellStyle name="Normal 2 5 14 10 4" xfId="1799" xr:uid="{00000000-0005-0000-0000-0000FC240000}"/>
    <cellStyle name="Normal 2 5 14 10 5" xfId="1336" xr:uid="{00000000-0005-0000-0000-0000FD240000}"/>
    <cellStyle name="Normal 2 5 14 10 6" xfId="1486" xr:uid="{00000000-0005-0000-0000-0000FE240000}"/>
    <cellStyle name="Normal 2 5 14 10 7" xfId="1364" xr:uid="{00000000-0005-0000-0000-0000FF240000}"/>
    <cellStyle name="Normal 2 5 14 10 8" xfId="844" xr:uid="{00000000-0005-0000-0000-000000250000}"/>
    <cellStyle name="Normal 2 5 14 10 9" xfId="513" xr:uid="{00000000-0005-0000-0000-000001250000}"/>
    <cellStyle name="Normal 2 5 14 2" xfId="4905" xr:uid="{00000000-0005-0000-0000-000002250000}"/>
    <cellStyle name="Normal 2 5 14 2 10" xfId="1239" xr:uid="{00000000-0005-0000-0000-000003250000}"/>
    <cellStyle name="Normal 2 5 14 2 11" xfId="2725" xr:uid="{00000000-0005-0000-0000-000004250000}"/>
    <cellStyle name="Normal 2 5 14 2 12" xfId="384" xr:uid="{00000000-0005-0000-0000-000005250000}"/>
    <cellStyle name="Normal 2 5 14 2 13" xfId="21561" xr:uid="{00000000-0005-0000-0000-000006250000}"/>
    <cellStyle name="Normal 2 5 14 2 14" xfId="21893" xr:uid="{00000000-0005-0000-0000-000007250000}"/>
    <cellStyle name="Normal 2 5 14 2 15" xfId="22253" xr:uid="{00000000-0005-0000-0000-000008250000}"/>
    <cellStyle name="Normal 2 5 14 2 16" xfId="22790" xr:uid="{00000000-0005-0000-0000-000009250000}"/>
    <cellStyle name="Normal 2 5 14 2 2" xfId="4774" xr:uid="{00000000-0005-0000-0000-00000A250000}"/>
    <cellStyle name="Normal 2 5 14 2 3" xfId="4021" xr:uid="{00000000-0005-0000-0000-00000B250000}"/>
    <cellStyle name="Normal 2 5 14 2 4" xfId="3660" xr:uid="{00000000-0005-0000-0000-00000C250000}"/>
    <cellStyle name="Normal 2 5 14 2 5" xfId="897" xr:uid="{00000000-0005-0000-0000-00000D250000}"/>
    <cellStyle name="Normal 2 5 14 2 6" xfId="644" xr:uid="{00000000-0005-0000-0000-00000E250000}"/>
    <cellStyle name="Normal 2 5 14 2 7" xfId="573" xr:uid="{00000000-0005-0000-0000-00000F250000}"/>
    <cellStyle name="Normal 2 5 14 2 8" xfId="1945" xr:uid="{00000000-0005-0000-0000-000010250000}"/>
    <cellStyle name="Normal 2 5 14 2 9" xfId="605" xr:uid="{00000000-0005-0000-0000-000011250000}"/>
    <cellStyle name="Normal 2 5 14 3" xfId="12333" xr:uid="{00000000-0005-0000-0000-000012250000}"/>
    <cellStyle name="Normal 2 5 14 4" xfId="12492" xr:uid="{00000000-0005-0000-0000-000013250000}"/>
    <cellStyle name="Normal 2 5 14 5" xfId="12439" xr:uid="{00000000-0005-0000-0000-000014250000}"/>
    <cellStyle name="Normal 2 5 14 6" xfId="4651" xr:uid="{00000000-0005-0000-0000-000015250000}"/>
    <cellStyle name="Normal 2 5 14 7" xfId="4531" xr:uid="{00000000-0005-0000-0000-000016250000}"/>
    <cellStyle name="Normal 2 5 14 8" xfId="4265" xr:uid="{00000000-0005-0000-0000-000017250000}"/>
    <cellStyle name="Normal 2 5 14 9" xfId="4130" xr:uid="{00000000-0005-0000-0000-000018250000}"/>
    <cellStyle name="Normal 2 5 14 9 10" xfId="439" xr:uid="{00000000-0005-0000-0000-000019250000}"/>
    <cellStyle name="Normal 2 5 14 9 11" xfId="21506" xr:uid="{00000000-0005-0000-0000-00001A250000}"/>
    <cellStyle name="Normal 2 5 14 9 12" xfId="21838" xr:uid="{00000000-0005-0000-0000-00001B250000}"/>
    <cellStyle name="Normal 2 5 14 9 13" xfId="22198" xr:uid="{00000000-0005-0000-0000-00001C250000}"/>
    <cellStyle name="Normal 2 5 14 9 14" xfId="22845" xr:uid="{00000000-0005-0000-0000-00001D250000}"/>
    <cellStyle name="Normal 2 5 14 9 2" xfId="3549" xr:uid="{00000000-0005-0000-0000-00001E250000}"/>
    <cellStyle name="Normal 2 5 14 9 3" xfId="767" xr:uid="{00000000-0005-0000-0000-00001F250000}"/>
    <cellStyle name="Normal 2 5 14 9 4" xfId="2231" xr:uid="{00000000-0005-0000-0000-000020250000}"/>
    <cellStyle name="Normal 2 5 14 9 5" xfId="2601" xr:uid="{00000000-0005-0000-0000-000021250000}"/>
    <cellStyle name="Normal 2 5 14 9 6" xfId="2226" xr:uid="{00000000-0005-0000-0000-000022250000}"/>
    <cellStyle name="Normal 2 5 14 9 7" xfId="1302" xr:uid="{00000000-0005-0000-0000-000023250000}"/>
    <cellStyle name="Normal 2 5 14 9 8" xfId="1627" xr:uid="{00000000-0005-0000-0000-000024250000}"/>
    <cellStyle name="Normal 2 5 14 9 9" xfId="1447" xr:uid="{00000000-0005-0000-0000-000025250000}"/>
    <cellStyle name="Normal 2 5 140" xfId="8466" xr:uid="{00000000-0005-0000-0000-000026250000}"/>
    <cellStyle name="Normal 2 5 141" xfId="8227" xr:uid="{00000000-0005-0000-0000-000027250000}"/>
    <cellStyle name="Normal 2 5 142" xfId="8161" xr:uid="{00000000-0005-0000-0000-000028250000}"/>
    <cellStyle name="Normal 2 5 143" xfId="8189" xr:uid="{00000000-0005-0000-0000-000029250000}"/>
    <cellStyle name="Normal 2 5 144" xfId="8357" xr:uid="{00000000-0005-0000-0000-00002A250000}"/>
    <cellStyle name="Normal 2 5 145" xfId="8997" xr:uid="{00000000-0005-0000-0000-00002B250000}"/>
    <cellStyle name="Normal 2 5 146" xfId="7750" xr:uid="{00000000-0005-0000-0000-00002C250000}"/>
    <cellStyle name="Normal 2 5 147" xfId="8701" xr:uid="{00000000-0005-0000-0000-00002D250000}"/>
    <cellStyle name="Normal 2 5 148" xfId="8944" xr:uid="{00000000-0005-0000-0000-00002E250000}"/>
    <cellStyle name="Normal 2 5 149" xfId="8613" xr:uid="{00000000-0005-0000-0000-00002F250000}"/>
    <cellStyle name="Normal 2 5 15" xfId="20606" xr:uid="{00000000-0005-0000-0000-000030250000}"/>
    <cellStyle name="Normal 2 5 15 10" xfId="3819" xr:uid="{00000000-0005-0000-0000-000031250000}"/>
    <cellStyle name="Normal 2 5 15 10 10" xfId="21431" xr:uid="{00000000-0005-0000-0000-000032250000}"/>
    <cellStyle name="Normal 2 5 15 10 11" xfId="21763" xr:uid="{00000000-0005-0000-0000-000033250000}"/>
    <cellStyle name="Normal 2 5 15 10 12" xfId="22123" xr:uid="{00000000-0005-0000-0000-000034250000}"/>
    <cellStyle name="Normal 2 5 15 10 13" xfId="22920" xr:uid="{00000000-0005-0000-0000-000035250000}"/>
    <cellStyle name="Normal 2 5 15 10 2" xfId="667" xr:uid="{00000000-0005-0000-0000-000036250000}"/>
    <cellStyle name="Normal 2 5 15 10 3" xfId="1795" xr:uid="{00000000-0005-0000-0000-000037250000}"/>
    <cellStyle name="Normal 2 5 15 10 4" xfId="2509" xr:uid="{00000000-0005-0000-0000-000038250000}"/>
    <cellStyle name="Normal 2 5 15 10 5" xfId="1593" xr:uid="{00000000-0005-0000-0000-000039250000}"/>
    <cellStyle name="Normal 2 5 15 10 6" xfId="2020" xr:uid="{00000000-0005-0000-0000-00003A250000}"/>
    <cellStyle name="Normal 2 5 15 10 7" xfId="2319" xr:uid="{00000000-0005-0000-0000-00003B250000}"/>
    <cellStyle name="Normal 2 5 15 10 8" xfId="1970" xr:uid="{00000000-0005-0000-0000-00003C250000}"/>
    <cellStyle name="Normal 2 5 15 10 9" xfId="514" xr:uid="{00000000-0005-0000-0000-00003D250000}"/>
    <cellStyle name="Normal 2 5 15 2" xfId="4904" xr:uid="{00000000-0005-0000-0000-00003E250000}"/>
    <cellStyle name="Normal 2 5 15 2 10" xfId="2613" xr:uid="{00000000-0005-0000-0000-00003F250000}"/>
    <cellStyle name="Normal 2 5 15 2 11" xfId="1914" xr:uid="{00000000-0005-0000-0000-000040250000}"/>
    <cellStyle name="Normal 2 5 15 2 12" xfId="385" xr:uid="{00000000-0005-0000-0000-000041250000}"/>
    <cellStyle name="Normal 2 5 15 2 13" xfId="21560" xr:uid="{00000000-0005-0000-0000-000042250000}"/>
    <cellStyle name="Normal 2 5 15 2 14" xfId="21892" xr:uid="{00000000-0005-0000-0000-000043250000}"/>
    <cellStyle name="Normal 2 5 15 2 15" xfId="22252" xr:uid="{00000000-0005-0000-0000-000044250000}"/>
    <cellStyle name="Normal 2 5 15 2 16" xfId="22791" xr:uid="{00000000-0005-0000-0000-000045250000}"/>
    <cellStyle name="Normal 2 5 15 2 2" xfId="4775" xr:uid="{00000000-0005-0000-0000-000046250000}"/>
    <cellStyle name="Normal 2 5 15 2 3" xfId="4022" xr:uid="{00000000-0005-0000-0000-000047250000}"/>
    <cellStyle name="Normal 2 5 15 2 4" xfId="3661" xr:uid="{00000000-0005-0000-0000-000048250000}"/>
    <cellStyle name="Normal 2 5 15 2 5" xfId="896" xr:uid="{00000000-0005-0000-0000-000049250000}"/>
    <cellStyle name="Normal 2 5 15 2 6" xfId="1123" xr:uid="{00000000-0005-0000-0000-00004A250000}"/>
    <cellStyle name="Normal 2 5 15 2 7" xfId="1211" xr:uid="{00000000-0005-0000-0000-00004B250000}"/>
    <cellStyle name="Normal 2 5 15 2 8" xfId="1481" xr:uid="{00000000-0005-0000-0000-00004C250000}"/>
    <cellStyle name="Normal 2 5 15 2 9" xfId="582" xr:uid="{00000000-0005-0000-0000-00004D250000}"/>
    <cellStyle name="Normal 2 5 15 3" xfId="12334" xr:uid="{00000000-0005-0000-0000-00004E250000}"/>
    <cellStyle name="Normal 2 5 15 4" xfId="12501" xr:uid="{00000000-0005-0000-0000-00004F250000}"/>
    <cellStyle name="Normal 2 5 15 5" xfId="12437" xr:uid="{00000000-0005-0000-0000-000050250000}"/>
    <cellStyle name="Normal 2 5 15 6" xfId="4650" xr:uid="{00000000-0005-0000-0000-000051250000}"/>
    <cellStyle name="Normal 2 5 15 7" xfId="4532" xr:uid="{00000000-0005-0000-0000-000052250000}"/>
    <cellStyle name="Normal 2 5 15 8" xfId="4511" xr:uid="{00000000-0005-0000-0000-000053250000}"/>
    <cellStyle name="Normal 2 5 15 9" xfId="4129" xr:uid="{00000000-0005-0000-0000-000054250000}"/>
    <cellStyle name="Normal 2 5 15 9 10" xfId="440" xr:uid="{00000000-0005-0000-0000-000055250000}"/>
    <cellStyle name="Normal 2 5 15 9 11" xfId="21505" xr:uid="{00000000-0005-0000-0000-000056250000}"/>
    <cellStyle name="Normal 2 5 15 9 12" xfId="21837" xr:uid="{00000000-0005-0000-0000-000057250000}"/>
    <cellStyle name="Normal 2 5 15 9 13" xfId="22197" xr:uid="{00000000-0005-0000-0000-000058250000}"/>
    <cellStyle name="Normal 2 5 15 9 14" xfId="22846" xr:uid="{00000000-0005-0000-0000-000059250000}"/>
    <cellStyle name="Normal 2 5 15 9 2" xfId="3548" xr:uid="{00000000-0005-0000-0000-00005A250000}"/>
    <cellStyle name="Normal 2 5 15 9 3" xfId="766" xr:uid="{00000000-0005-0000-0000-00005B250000}"/>
    <cellStyle name="Normal 2 5 15 9 4" xfId="2236" xr:uid="{00000000-0005-0000-0000-00005C250000}"/>
    <cellStyle name="Normal 2 5 15 9 5" xfId="972" xr:uid="{00000000-0005-0000-0000-00005D250000}"/>
    <cellStyle name="Normal 2 5 15 9 6" xfId="698" xr:uid="{00000000-0005-0000-0000-00005E250000}"/>
    <cellStyle name="Normal 2 5 15 9 7" xfId="1856" xr:uid="{00000000-0005-0000-0000-00005F250000}"/>
    <cellStyle name="Normal 2 5 15 9 8" xfId="1335" xr:uid="{00000000-0005-0000-0000-000060250000}"/>
    <cellStyle name="Normal 2 5 15 9 9" xfId="1957" xr:uid="{00000000-0005-0000-0000-000061250000}"/>
    <cellStyle name="Normal 2 5 150" xfId="9044" xr:uid="{00000000-0005-0000-0000-000062250000}"/>
    <cellStyle name="Normal 2 5 151" xfId="9184" xr:uid="{00000000-0005-0000-0000-000063250000}"/>
    <cellStyle name="Normal 2 5 152" xfId="9154" xr:uid="{00000000-0005-0000-0000-000064250000}"/>
    <cellStyle name="Normal 2 5 153" xfId="9420" xr:uid="{00000000-0005-0000-0000-000065250000}"/>
    <cellStyle name="Normal 2 5 154" xfId="9126" xr:uid="{00000000-0005-0000-0000-000066250000}"/>
    <cellStyle name="Normal 2 5 155" xfId="9683" xr:uid="{00000000-0005-0000-0000-000067250000}"/>
    <cellStyle name="Normal 2 5 156" xfId="9855" xr:uid="{00000000-0005-0000-0000-000068250000}"/>
    <cellStyle name="Normal 2 5 157" xfId="9840" xr:uid="{00000000-0005-0000-0000-000069250000}"/>
    <cellStyle name="Normal 2 5 158" xfId="9801" xr:uid="{00000000-0005-0000-0000-00006A250000}"/>
    <cellStyle name="Normal 2 5 159" xfId="10042" xr:uid="{00000000-0005-0000-0000-00006B250000}"/>
    <cellStyle name="Normal 2 5 16" xfId="20605" xr:uid="{00000000-0005-0000-0000-00006C250000}"/>
    <cellStyle name="Normal 2 5 16 10" xfId="3817" xr:uid="{00000000-0005-0000-0000-00006D250000}"/>
    <cellStyle name="Normal 2 5 16 10 10" xfId="21429" xr:uid="{00000000-0005-0000-0000-00006E250000}"/>
    <cellStyle name="Normal 2 5 16 10 11" xfId="21761" xr:uid="{00000000-0005-0000-0000-00006F250000}"/>
    <cellStyle name="Normal 2 5 16 10 12" xfId="22121" xr:uid="{00000000-0005-0000-0000-000070250000}"/>
    <cellStyle name="Normal 2 5 16 10 13" xfId="22922" xr:uid="{00000000-0005-0000-0000-000071250000}"/>
    <cellStyle name="Normal 2 5 16 10 2" xfId="665" xr:uid="{00000000-0005-0000-0000-000072250000}"/>
    <cellStyle name="Normal 2 5 16 10 3" xfId="1824" xr:uid="{00000000-0005-0000-0000-000073250000}"/>
    <cellStyle name="Normal 2 5 16 10 4" xfId="2715" xr:uid="{00000000-0005-0000-0000-000074250000}"/>
    <cellStyle name="Normal 2 5 16 10 5" xfId="2693" xr:uid="{00000000-0005-0000-0000-000075250000}"/>
    <cellStyle name="Normal 2 5 16 10 6" xfId="2475" xr:uid="{00000000-0005-0000-0000-000076250000}"/>
    <cellStyle name="Normal 2 5 16 10 7" xfId="2365" xr:uid="{00000000-0005-0000-0000-000077250000}"/>
    <cellStyle name="Normal 2 5 16 10 8" xfId="1329" xr:uid="{00000000-0005-0000-0000-000078250000}"/>
    <cellStyle name="Normal 2 5 16 10 9" xfId="516" xr:uid="{00000000-0005-0000-0000-000079250000}"/>
    <cellStyle name="Normal 2 5 16 2" xfId="4901" xr:uid="{00000000-0005-0000-0000-00007A250000}"/>
    <cellStyle name="Normal 2 5 16 2 10" xfId="2224" xr:uid="{00000000-0005-0000-0000-00007B250000}"/>
    <cellStyle name="Normal 2 5 16 2 11" xfId="2556" xr:uid="{00000000-0005-0000-0000-00007C250000}"/>
    <cellStyle name="Normal 2 5 16 2 12" xfId="388" xr:uid="{00000000-0005-0000-0000-00007D250000}"/>
    <cellStyle name="Normal 2 5 16 2 13" xfId="21557" xr:uid="{00000000-0005-0000-0000-00007E250000}"/>
    <cellStyle name="Normal 2 5 16 2 14" xfId="21889" xr:uid="{00000000-0005-0000-0000-00007F250000}"/>
    <cellStyle name="Normal 2 5 16 2 15" xfId="22249" xr:uid="{00000000-0005-0000-0000-000080250000}"/>
    <cellStyle name="Normal 2 5 16 2 16" xfId="22794" xr:uid="{00000000-0005-0000-0000-000081250000}"/>
    <cellStyle name="Normal 2 5 16 2 2" xfId="4776" xr:uid="{00000000-0005-0000-0000-000082250000}"/>
    <cellStyle name="Normal 2 5 16 2 2 2" xfId="3210" xr:uid="{00000000-0005-0000-0000-000083250000}"/>
    <cellStyle name="Normal 2 5 16 2 2 2 2" xfId="3161" xr:uid="{00000000-0005-0000-0000-000084250000}"/>
    <cellStyle name="Normal 2 5 16 2 3" xfId="4023" xr:uid="{00000000-0005-0000-0000-000085250000}"/>
    <cellStyle name="Normal 2 5 16 2 4" xfId="3662" xr:uid="{00000000-0005-0000-0000-000086250000}"/>
    <cellStyle name="Normal 2 5 16 2 5" xfId="893" xr:uid="{00000000-0005-0000-0000-000087250000}"/>
    <cellStyle name="Normal 2 5 16 2 6" xfId="1243" xr:uid="{00000000-0005-0000-0000-000088250000}"/>
    <cellStyle name="Normal 2 5 16 2 7" xfId="1415" xr:uid="{00000000-0005-0000-0000-000089250000}"/>
    <cellStyle name="Normal 2 5 16 2 8" xfId="2041" xr:uid="{00000000-0005-0000-0000-00008A250000}"/>
    <cellStyle name="Normal 2 5 16 2 9" xfId="2281" xr:uid="{00000000-0005-0000-0000-00008B250000}"/>
    <cellStyle name="Normal 2 5 16 3" xfId="12335" xr:uid="{00000000-0005-0000-0000-00008C250000}"/>
    <cellStyle name="Normal 2 5 16 4" xfId="12491" xr:uid="{00000000-0005-0000-0000-00008D250000}"/>
    <cellStyle name="Normal 2 5 16 5" xfId="12516" xr:uid="{00000000-0005-0000-0000-00008E250000}"/>
    <cellStyle name="Normal 2 5 16 6" xfId="4649" xr:uid="{00000000-0005-0000-0000-00008F250000}"/>
    <cellStyle name="Normal 2 5 16 7" xfId="4533" xr:uid="{00000000-0005-0000-0000-000090250000}"/>
    <cellStyle name="Normal 2 5 16 8" xfId="4617" xr:uid="{00000000-0005-0000-0000-000091250000}"/>
    <cellStyle name="Normal 2 5 16 9" xfId="4127" xr:uid="{00000000-0005-0000-0000-000092250000}"/>
    <cellStyle name="Normal 2 5 16 9 10" xfId="442" xr:uid="{00000000-0005-0000-0000-000093250000}"/>
    <cellStyle name="Normal 2 5 16 9 11" xfId="21503" xr:uid="{00000000-0005-0000-0000-000094250000}"/>
    <cellStyle name="Normal 2 5 16 9 12" xfId="21835" xr:uid="{00000000-0005-0000-0000-000095250000}"/>
    <cellStyle name="Normal 2 5 16 9 13" xfId="22195" xr:uid="{00000000-0005-0000-0000-000096250000}"/>
    <cellStyle name="Normal 2 5 16 9 14" xfId="22848" xr:uid="{00000000-0005-0000-0000-000097250000}"/>
    <cellStyle name="Normal 2 5 16 9 2" xfId="3547" xr:uid="{00000000-0005-0000-0000-000098250000}"/>
    <cellStyle name="Normal 2 5 16 9 2 2" xfId="2817" xr:uid="{00000000-0005-0000-0000-000099250000}"/>
    <cellStyle name="Normal 2 5 16 9 3" xfId="764" xr:uid="{00000000-0005-0000-0000-00009A250000}"/>
    <cellStyle name="Normal 2 5 16 9 4" xfId="2244" xr:uid="{00000000-0005-0000-0000-00009B250000}"/>
    <cellStyle name="Normal 2 5 16 9 5" xfId="2336" xr:uid="{00000000-0005-0000-0000-00009C250000}"/>
    <cellStyle name="Normal 2 5 16 9 6" xfId="1495" xr:uid="{00000000-0005-0000-0000-00009D250000}"/>
    <cellStyle name="Normal 2 5 16 9 7" xfId="1069" xr:uid="{00000000-0005-0000-0000-00009E250000}"/>
    <cellStyle name="Normal 2 5 16 9 8" xfId="1278" xr:uid="{00000000-0005-0000-0000-00009F250000}"/>
    <cellStyle name="Normal 2 5 16 9 9" xfId="2363" xr:uid="{00000000-0005-0000-0000-0000A0250000}"/>
    <cellStyle name="Normal 2 5 160" xfId="10225" xr:uid="{00000000-0005-0000-0000-0000A1250000}"/>
    <cellStyle name="Normal 2 5 161" xfId="10161" xr:uid="{00000000-0005-0000-0000-0000A2250000}"/>
    <cellStyle name="Normal 2 5 162" xfId="10034" xr:uid="{00000000-0005-0000-0000-0000A3250000}"/>
    <cellStyle name="Normal 2 5 163" xfId="10743" xr:uid="{00000000-0005-0000-0000-0000A4250000}"/>
    <cellStyle name="Normal 2 5 164" xfId="10898" xr:uid="{00000000-0005-0000-0000-0000A5250000}"/>
    <cellStyle name="Normal 2 5 165" xfId="10889" xr:uid="{00000000-0005-0000-0000-0000A6250000}"/>
    <cellStyle name="Normal 2 5 166" xfId="11541" xr:uid="{00000000-0005-0000-0000-0000A7250000}"/>
    <cellStyle name="Normal 2 5 167" xfId="11587" xr:uid="{00000000-0005-0000-0000-0000A8250000}"/>
    <cellStyle name="Normal 2 5 168" xfId="11256" xr:uid="{00000000-0005-0000-0000-0000A9250000}"/>
    <cellStyle name="Normal 2 5 169" xfId="11154" xr:uid="{00000000-0005-0000-0000-0000AA250000}"/>
    <cellStyle name="Normal 2 5 17" xfId="20604" xr:uid="{00000000-0005-0000-0000-0000AB250000}"/>
    <cellStyle name="Normal 2 5 17 10" xfId="3816" xr:uid="{00000000-0005-0000-0000-0000AC250000}"/>
    <cellStyle name="Normal 2 5 17 10 10" xfId="21428" xr:uid="{00000000-0005-0000-0000-0000AD250000}"/>
    <cellStyle name="Normal 2 5 17 10 11" xfId="21760" xr:uid="{00000000-0005-0000-0000-0000AE250000}"/>
    <cellStyle name="Normal 2 5 17 10 12" xfId="22120" xr:uid="{00000000-0005-0000-0000-0000AF250000}"/>
    <cellStyle name="Normal 2 5 17 10 13" xfId="22923" xr:uid="{00000000-0005-0000-0000-0000B0250000}"/>
    <cellStyle name="Normal 2 5 17 10 2" xfId="664" xr:uid="{00000000-0005-0000-0000-0000B1250000}"/>
    <cellStyle name="Normal 2 5 17 10 3" xfId="2042" xr:uid="{00000000-0005-0000-0000-0000B2250000}"/>
    <cellStyle name="Normal 2 5 17 10 4" xfId="2132" xr:uid="{00000000-0005-0000-0000-0000B3250000}"/>
    <cellStyle name="Normal 2 5 17 10 5" xfId="2332" xr:uid="{00000000-0005-0000-0000-0000B4250000}"/>
    <cellStyle name="Normal 2 5 17 10 6" xfId="1448" xr:uid="{00000000-0005-0000-0000-0000B5250000}"/>
    <cellStyle name="Normal 2 5 17 10 7" xfId="2569" xr:uid="{00000000-0005-0000-0000-0000B6250000}"/>
    <cellStyle name="Normal 2 5 17 10 8" xfId="2148" xr:uid="{00000000-0005-0000-0000-0000B7250000}"/>
    <cellStyle name="Normal 2 5 17 10 9" xfId="517" xr:uid="{00000000-0005-0000-0000-0000B8250000}"/>
    <cellStyle name="Normal 2 5 17 2" xfId="4900" xr:uid="{00000000-0005-0000-0000-0000B9250000}"/>
    <cellStyle name="Normal 2 5 17 2 10" xfId="2644" xr:uid="{00000000-0005-0000-0000-0000BA250000}"/>
    <cellStyle name="Normal 2 5 17 2 11" xfId="1491" xr:uid="{00000000-0005-0000-0000-0000BB250000}"/>
    <cellStyle name="Normal 2 5 17 2 12" xfId="389" xr:uid="{00000000-0005-0000-0000-0000BC250000}"/>
    <cellStyle name="Normal 2 5 17 2 13" xfId="21556" xr:uid="{00000000-0005-0000-0000-0000BD250000}"/>
    <cellStyle name="Normal 2 5 17 2 14" xfId="21888" xr:uid="{00000000-0005-0000-0000-0000BE250000}"/>
    <cellStyle name="Normal 2 5 17 2 15" xfId="22248" xr:uid="{00000000-0005-0000-0000-0000BF250000}"/>
    <cellStyle name="Normal 2 5 17 2 16" xfId="22795" xr:uid="{00000000-0005-0000-0000-0000C0250000}"/>
    <cellStyle name="Normal 2 5 17 2 2" xfId="4777" xr:uid="{00000000-0005-0000-0000-0000C1250000}"/>
    <cellStyle name="Normal 2 5 17 2 2 2" xfId="3209" xr:uid="{00000000-0005-0000-0000-0000C2250000}"/>
    <cellStyle name="Normal 2 5 17 2 2 2 2" xfId="3162" xr:uid="{00000000-0005-0000-0000-0000C3250000}"/>
    <cellStyle name="Normal 2 5 17 2 3" xfId="4024" xr:uid="{00000000-0005-0000-0000-0000C4250000}"/>
    <cellStyle name="Normal 2 5 17 2 4" xfId="3663" xr:uid="{00000000-0005-0000-0000-0000C5250000}"/>
    <cellStyle name="Normal 2 5 17 2 5" xfId="892" xr:uid="{00000000-0005-0000-0000-0000C6250000}"/>
    <cellStyle name="Normal 2 5 17 2 6" xfId="1103" xr:uid="{00000000-0005-0000-0000-0000C7250000}"/>
    <cellStyle name="Normal 2 5 17 2 7" xfId="585" xr:uid="{00000000-0005-0000-0000-0000C8250000}"/>
    <cellStyle name="Normal 2 5 17 2 8" xfId="1180" xr:uid="{00000000-0005-0000-0000-0000C9250000}"/>
    <cellStyle name="Normal 2 5 17 2 9" xfId="1870" xr:uid="{00000000-0005-0000-0000-0000CA250000}"/>
    <cellStyle name="Normal 2 5 17 3" xfId="12336" xr:uid="{00000000-0005-0000-0000-0000CB250000}"/>
    <cellStyle name="Normal 2 5 17 4" xfId="12490" xr:uid="{00000000-0005-0000-0000-0000CC250000}"/>
    <cellStyle name="Normal 2 5 17 5" xfId="12443" xr:uid="{00000000-0005-0000-0000-0000CD250000}"/>
    <cellStyle name="Normal 2 5 17 6" xfId="4648" xr:uid="{00000000-0005-0000-0000-0000CE250000}"/>
    <cellStyle name="Normal 2 5 17 7" xfId="4534" xr:uid="{00000000-0005-0000-0000-0000CF250000}"/>
    <cellStyle name="Normal 2 5 17 8" xfId="4576" xr:uid="{00000000-0005-0000-0000-0000D0250000}"/>
    <cellStyle name="Normal 2 5 17 9" xfId="4126" xr:uid="{00000000-0005-0000-0000-0000D1250000}"/>
    <cellStyle name="Normal 2 5 17 9 10" xfId="443" xr:uid="{00000000-0005-0000-0000-0000D2250000}"/>
    <cellStyle name="Normal 2 5 17 9 11" xfId="21502" xr:uid="{00000000-0005-0000-0000-0000D3250000}"/>
    <cellStyle name="Normal 2 5 17 9 12" xfId="21834" xr:uid="{00000000-0005-0000-0000-0000D4250000}"/>
    <cellStyle name="Normal 2 5 17 9 13" xfId="22194" xr:uid="{00000000-0005-0000-0000-0000D5250000}"/>
    <cellStyle name="Normal 2 5 17 9 14" xfId="22849" xr:uid="{00000000-0005-0000-0000-0000D6250000}"/>
    <cellStyle name="Normal 2 5 17 9 2" xfId="3546" xr:uid="{00000000-0005-0000-0000-0000D7250000}"/>
    <cellStyle name="Normal 2 5 17 9 2 2" xfId="2816" xr:uid="{00000000-0005-0000-0000-0000D8250000}"/>
    <cellStyle name="Normal 2 5 17 9 3" xfId="763" xr:uid="{00000000-0005-0000-0000-0000D9250000}"/>
    <cellStyle name="Normal 2 5 17 9 4" xfId="2249" xr:uid="{00000000-0005-0000-0000-0000DA250000}"/>
    <cellStyle name="Normal 2 5 17 9 5" xfId="2197" xr:uid="{00000000-0005-0000-0000-0000DB250000}"/>
    <cellStyle name="Normal 2 5 17 9 6" xfId="1810" xr:uid="{00000000-0005-0000-0000-0000DC250000}"/>
    <cellStyle name="Normal 2 5 17 9 7" xfId="1316" xr:uid="{00000000-0005-0000-0000-0000DD250000}"/>
    <cellStyle name="Normal 2 5 17 9 8" xfId="1345" xr:uid="{00000000-0005-0000-0000-0000DE250000}"/>
    <cellStyle name="Normal 2 5 17 9 9" xfId="1500" xr:uid="{00000000-0005-0000-0000-0000DF250000}"/>
    <cellStyle name="Normal 2 5 170" xfId="11638" xr:uid="{00000000-0005-0000-0000-0000E0250000}"/>
    <cellStyle name="Normal 2 5 171" xfId="12047" xr:uid="{00000000-0005-0000-0000-0000E1250000}"/>
    <cellStyle name="Normal 2 5 172" xfId="11734" xr:uid="{00000000-0005-0000-0000-0000E2250000}"/>
    <cellStyle name="Normal 2 5 173" xfId="11706" xr:uid="{00000000-0005-0000-0000-0000E3250000}"/>
    <cellStyle name="Normal 2 5 174" xfId="12161" xr:uid="{00000000-0005-0000-0000-0000E4250000}"/>
    <cellStyle name="Normal 2 5 175" xfId="3954" xr:uid="{00000000-0005-0000-0000-0000E5250000}"/>
    <cellStyle name="Normal 2 5 176" xfId="3588" xr:uid="{00000000-0005-0000-0000-0000E6250000}"/>
    <cellStyle name="Normal 2 5 177" xfId="3724" xr:uid="{00000000-0005-0000-0000-0000E7250000}"/>
    <cellStyle name="Normal 2 5 178" xfId="2810" xr:uid="{00000000-0005-0000-0000-0000E8250000}"/>
    <cellStyle name="Normal 2 5 179" xfId="2585" xr:uid="{00000000-0005-0000-0000-0000E9250000}"/>
    <cellStyle name="Normal 2 5 18" xfId="20603" xr:uid="{00000000-0005-0000-0000-0000EA250000}"/>
    <cellStyle name="Normal 2 5 18 10" xfId="3851" xr:uid="{00000000-0005-0000-0000-0000EB250000}"/>
    <cellStyle name="Normal 2 5 18 10 10" xfId="21460" xr:uid="{00000000-0005-0000-0000-0000EC250000}"/>
    <cellStyle name="Normal 2 5 18 10 11" xfId="21792" xr:uid="{00000000-0005-0000-0000-0000ED250000}"/>
    <cellStyle name="Normal 2 5 18 10 12" xfId="22152" xr:uid="{00000000-0005-0000-0000-0000EE250000}"/>
    <cellStyle name="Normal 2 5 18 10 13" xfId="22891" xr:uid="{00000000-0005-0000-0000-0000EF250000}"/>
    <cellStyle name="Normal 2 5 18 10 2" xfId="696" xr:uid="{00000000-0005-0000-0000-0000F0250000}"/>
    <cellStyle name="Normal 2 5 18 10 3" xfId="979" xr:uid="{00000000-0005-0000-0000-0000F1250000}"/>
    <cellStyle name="Normal 2 5 18 10 4" xfId="2299" xr:uid="{00000000-0005-0000-0000-0000F2250000}"/>
    <cellStyle name="Normal 2 5 18 10 5" xfId="809" xr:uid="{00000000-0005-0000-0000-0000F3250000}"/>
    <cellStyle name="Normal 2 5 18 10 6" xfId="2337" xr:uid="{00000000-0005-0000-0000-0000F4250000}"/>
    <cellStyle name="Normal 2 5 18 10 7" xfId="2655" xr:uid="{00000000-0005-0000-0000-0000F5250000}"/>
    <cellStyle name="Normal 2 5 18 10 8" xfId="588" xr:uid="{00000000-0005-0000-0000-0000F6250000}"/>
    <cellStyle name="Normal 2 5 18 10 9" xfId="485" xr:uid="{00000000-0005-0000-0000-0000F7250000}"/>
    <cellStyle name="Normal 2 5 18 2" xfId="4937" xr:uid="{00000000-0005-0000-0000-0000F8250000}"/>
    <cellStyle name="Normal 2 5 18 2 10" xfId="563" xr:uid="{00000000-0005-0000-0000-0000F9250000}"/>
    <cellStyle name="Normal 2 5 18 2 11" xfId="2418" xr:uid="{00000000-0005-0000-0000-0000FA250000}"/>
    <cellStyle name="Normal 2 5 18 2 12" xfId="352" xr:uid="{00000000-0005-0000-0000-0000FB250000}"/>
    <cellStyle name="Normal 2 5 18 2 13" xfId="21593" xr:uid="{00000000-0005-0000-0000-0000FC250000}"/>
    <cellStyle name="Normal 2 5 18 2 14" xfId="21925" xr:uid="{00000000-0005-0000-0000-0000FD250000}"/>
    <cellStyle name="Normal 2 5 18 2 15" xfId="22285" xr:uid="{00000000-0005-0000-0000-0000FE250000}"/>
    <cellStyle name="Normal 2 5 18 2 16" xfId="22758" xr:uid="{00000000-0005-0000-0000-0000FF250000}"/>
    <cellStyle name="Normal 2 5 18 2 2" xfId="4778" xr:uid="{00000000-0005-0000-0000-000000260000}"/>
    <cellStyle name="Normal 2 5 18 2 3" xfId="4025" xr:uid="{00000000-0005-0000-0000-000001260000}"/>
    <cellStyle name="Normal 2 5 18 2 4" xfId="3664" xr:uid="{00000000-0005-0000-0000-000002260000}"/>
    <cellStyle name="Normal 2 5 18 2 5" xfId="929" xr:uid="{00000000-0005-0000-0000-000003260000}"/>
    <cellStyle name="Normal 2 5 18 2 6" xfId="1342" xr:uid="{00000000-0005-0000-0000-000004260000}"/>
    <cellStyle name="Normal 2 5 18 2 7" xfId="1092" xr:uid="{00000000-0005-0000-0000-000005260000}"/>
    <cellStyle name="Normal 2 5 18 2 8" xfId="2397" xr:uid="{00000000-0005-0000-0000-000006260000}"/>
    <cellStyle name="Normal 2 5 18 2 9" xfId="2720" xr:uid="{00000000-0005-0000-0000-000007260000}"/>
    <cellStyle name="Normal 2 5 18 3" xfId="12337" xr:uid="{00000000-0005-0000-0000-000008260000}"/>
    <cellStyle name="Normal 2 5 18 4" xfId="12392" xr:uid="{00000000-0005-0000-0000-000009260000}"/>
    <cellStyle name="Normal 2 5 18 5" xfId="12442" xr:uid="{00000000-0005-0000-0000-00000A260000}"/>
    <cellStyle name="Normal 2 5 18 6" xfId="4647" xr:uid="{00000000-0005-0000-0000-00000B260000}"/>
    <cellStyle name="Normal 2 5 18 7" xfId="4535" xr:uid="{00000000-0005-0000-0000-00000C260000}"/>
    <cellStyle name="Normal 2 5 18 8" xfId="4516" xr:uid="{00000000-0005-0000-0000-00000D260000}"/>
    <cellStyle name="Normal 2 5 18 9" xfId="4158" xr:uid="{00000000-0005-0000-0000-00000E260000}"/>
    <cellStyle name="Normal 2 5 18 9 10" xfId="411" xr:uid="{00000000-0005-0000-0000-00000F260000}"/>
    <cellStyle name="Normal 2 5 18 9 11" xfId="21534" xr:uid="{00000000-0005-0000-0000-000010260000}"/>
    <cellStyle name="Normal 2 5 18 9 12" xfId="21866" xr:uid="{00000000-0005-0000-0000-000011260000}"/>
    <cellStyle name="Normal 2 5 18 9 13" xfId="22226" xr:uid="{00000000-0005-0000-0000-000012260000}"/>
    <cellStyle name="Normal 2 5 18 9 14" xfId="22817" xr:uid="{00000000-0005-0000-0000-000013260000}"/>
    <cellStyle name="Normal 2 5 18 9 2" xfId="3545" xr:uid="{00000000-0005-0000-0000-000014260000}"/>
    <cellStyle name="Normal 2 5 18 9 3" xfId="795" xr:uid="{00000000-0005-0000-0000-000015260000}"/>
    <cellStyle name="Normal 2 5 18 9 4" xfId="2063" xr:uid="{00000000-0005-0000-0000-000016260000}"/>
    <cellStyle name="Normal 2 5 18 9 5" xfId="1029" xr:uid="{00000000-0005-0000-0000-000017260000}"/>
    <cellStyle name="Normal 2 5 18 9 6" xfId="1931" xr:uid="{00000000-0005-0000-0000-000018260000}"/>
    <cellStyle name="Normal 2 5 18 9 7" xfId="2198" xr:uid="{00000000-0005-0000-0000-000019260000}"/>
    <cellStyle name="Normal 2 5 18 9 8" xfId="2346" xr:uid="{00000000-0005-0000-0000-00001A260000}"/>
    <cellStyle name="Normal 2 5 18 9 9" xfId="1851" xr:uid="{00000000-0005-0000-0000-00001B260000}"/>
    <cellStyle name="Normal 2 5 180" xfId="1860" xr:uid="{00000000-0005-0000-0000-00001C260000}"/>
    <cellStyle name="Normal 2 5 181" xfId="2182" xr:uid="{00000000-0005-0000-0000-00001D260000}"/>
    <cellStyle name="Normal 2 5 182" xfId="1954" xr:uid="{00000000-0005-0000-0000-00001E260000}"/>
    <cellStyle name="Normal 2 5 183" xfId="1801" xr:uid="{00000000-0005-0000-0000-00001F260000}"/>
    <cellStyle name="Normal 2 5 184" xfId="551" xr:uid="{00000000-0005-0000-0000-000020260000}"/>
    <cellStyle name="Normal 2 5 185" xfId="195" xr:uid="{00000000-0005-0000-0000-000021260000}"/>
    <cellStyle name="Normal 2 5 186" xfId="21750" xr:uid="{00000000-0005-0000-0000-000022260000}"/>
    <cellStyle name="Normal 2 5 187" xfId="22082" xr:uid="{00000000-0005-0000-0000-000023260000}"/>
    <cellStyle name="Normal 2 5 188" xfId="22442" xr:uid="{00000000-0005-0000-0000-000024260000}"/>
    <cellStyle name="Normal 2 5 189" xfId="22601" xr:uid="{00000000-0005-0000-0000-000025260000}"/>
    <cellStyle name="Normal 2 5 19" xfId="20602" xr:uid="{00000000-0005-0000-0000-000026260000}"/>
    <cellStyle name="Normal 2 5 19 10" xfId="3847" xr:uid="{00000000-0005-0000-0000-000027260000}"/>
    <cellStyle name="Normal 2 5 19 10 10" xfId="21457" xr:uid="{00000000-0005-0000-0000-000028260000}"/>
    <cellStyle name="Normal 2 5 19 10 11" xfId="21789" xr:uid="{00000000-0005-0000-0000-000029260000}"/>
    <cellStyle name="Normal 2 5 19 10 12" xfId="22149" xr:uid="{00000000-0005-0000-0000-00002A260000}"/>
    <cellStyle name="Normal 2 5 19 10 13" xfId="22894" xr:uid="{00000000-0005-0000-0000-00002B260000}"/>
    <cellStyle name="Normal 2 5 19 10 2" xfId="693" xr:uid="{00000000-0005-0000-0000-00002C260000}"/>
    <cellStyle name="Normal 2 5 19 10 3" xfId="1001" xr:uid="{00000000-0005-0000-0000-00002D260000}"/>
    <cellStyle name="Normal 2 5 19 10 4" xfId="1404" xr:uid="{00000000-0005-0000-0000-00002E260000}"/>
    <cellStyle name="Normal 2 5 19 10 5" xfId="2190" xr:uid="{00000000-0005-0000-0000-00002F260000}"/>
    <cellStyle name="Normal 2 5 19 10 6" xfId="2031" xr:uid="{00000000-0005-0000-0000-000030260000}"/>
    <cellStyle name="Normal 2 5 19 10 7" xfId="2199" xr:uid="{00000000-0005-0000-0000-000031260000}"/>
    <cellStyle name="Normal 2 5 19 10 8" xfId="625" xr:uid="{00000000-0005-0000-0000-000032260000}"/>
    <cellStyle name="Normal 2 5 19 10 9" xfId="488" xr:uid="{00000000-0005-0000-0000-000033260000}"/>
    <cellStyle name="Normal 2 5 19 2" xfId="4931" xr:uid="{00000000-0005-0000-0000-000034260000}"/>
    <cellStyle name="Normal 2 5 19 2 10" xfId="821" xr:uid="{00000000-0005-0000-0000-000035260000}"/>
    <cellStyle name="Normal 2 5 19 2 11" xfId="2276" xr:uid="{00000000-0005-0000-0000-000036260000}"/>
    <cellStyle name="Normal 2 5 19 2 12" xfId="358" xr:uid="{00000000-0005-0000-0000-000037260000}"/>
    <cellStyle name="Normal 2 5 19 2 13" xfId="21587" xr:uid="{00000000-0005-0000-0000-000038260000}"/>
    <cellStyle name="Normal 2 5 19 2 14" xfId="21919" xr:uid="{00000000-0005-0000-0000-000039260000}"/>
    <cellStyle name="Normal 2 5 19 2 15" xfId="22279" xr:uid="{00000000-0005-0000-0000-00003A260000}"/>
    <cellStyle name="Normal 2 5 19 2 16" xfId="22764" xr:uid="{00000000-0005-0000-0000-00003B260000}"/>
    <cellStyle name="Normal 2 5 19 2 2" xfId="4779" xr:uid="{00000000-0005-0000-0000-00003C260000}"/>
    <cellStyle name="Normal 2 5 19 2 3" xfId="4026" xr:uid="{00000000-0005-0000-0000-00003D260000}"/>
    <cellStyle name="Normal 2 5 19 2 4" xfId="3665" xr:uid="{00000000-0005-0000-0000-00003E260000}"/>
    <cellStyle name="Normal 2 5 19 2 5" xfId="923" xr:uid="{00000000-0005-0000-0000-00003F260000}"/>
    <cellStyle name="Normal 2 5 19 2 6" xfId="1297" xr:uid="{00000000-0005-0000-0000-000040260000}"/>
    <cellStyle name="Normal 2 5 19 2 7" xfId="2111" xr:uid="{00000000-0005-0000-0000-000041260000}"/>
    <cellStyle name="Normal 2 5 19 2 8" xfId="2065" xr:uid="{00000000-0005-0000-0000-000042260000}"/>
    <cellStyle name="Normal 2 5 19 2 9" xfId="2036" xr:uid="{00000000-0005-0000-0000-000043260000}"/>
    <cellStyle name="Normal 2 5 19 3" xfId="12338" xr:uid="{00000000-0005-0000-0000-000044260000}"/>
    <cellStyle name="Normal 2 5 19 4" xfId="12426" xr:uid="{00000000-0005-0000-0000-000045260000}"/>
    <cellStyle name="Normal 2 5 19 5" xfId="12518" xr:uid="{00000000-0005-0000-0000-000046260000}"/>
    <cellStyle name="Normal 2 5 19 6" xfId="4646" xr:uid="{00000000-0005-0000-0000-000047260000}"/>
    <cellStyle name="Normal 2 5 19 7" xfId="4180" xr:uid="{00000000-0005-0000-0000-000048260000}"/>
    <cellStyle name="Normal 2 5 19 8" xfId="4477" xr:uid="{00000000-0005-0000-0000-000049260000}"/>
    <cellStyle name="Normal 2 5 19 9" xfId="4155" xr:uid="{00000000-0005-0000-0000-00004A260000}"/>
    <cellStyle name="Normal 2 5 19 9 10" xfId="414" xr:uid="{00000000-0005-0000-0000-00004B260000}"/>
    <cellStyle name="Normal 2 5 19 9 11" xfId="21531" xr:uid="{00000000-0005-0000-0000-00004C260000}"/>
    <cellStyle name="Normal 2 5 19 9 12" xfId="21863" xr:uid="{00000000-0005-0000-0000-00004D260000}"/>
    <cellStyle name="Normal 2 5 19 9 13" xfId="22223" xr:uid="{00000000-0005-0000-0000-00004E260000}"/>
    <cellStyle name="Normal 2 5 19 9 14" xfId="22820" xr:uid="{00000000-0005-0000-0000-00004F260000}"/>
    <cellStyle name="Normal 2 5 19 9 2" xfId="3544" xr:uid="{00000000-0005-0000-0000-000050260000}"/>
    <cellStyle name="Normal 2 5 19 9 3" xfId="792" xr:uid="{00000000-0005-0000-0000-000051260000}"/>
    <cellStyle name="Normal 2 5 19 9 4" xfId="2088" xr:uid="{00000000-0005-0000-0000-000052260000}"/>
    <cellStyle name="Normal 2 5 19 9 5" xfId="1690" xr:uid="{00000000-0005-0000-0000-000053260000}"/>
    <cellStyle name="Normal 2 5 19 9 6" xfId="1393" xr:uid="{00000000-0005-0000-0000-000054260000}"/>
    <cellStyle name="Normal 2 5 19 9 7" xfId="1546" xr:uid="{00000000-0005-0000-0000-000055260000}"/>
    <cellStyle name="Normal 2 5 19 9 8" xfId="2267" xr:uid="{00000000-0005-0000-0000-000056260000}"/>
    <cellStyle name="Normal 2 5 19 9 9" xfId="817" xr:uid="{00000000-0005-0000-0000-000057260000}"/>
    <cellStyle name="Normal 2 5 2" xfId="21151" xr:uid="{00000000-0005-0000-0000-000058260000}"/>
    <cellStyle name="Normal 2 5 20" xfId="20600" xr:uid="{00000000-0005-0000-0000-000059260000}"/>
    <cellStyle name="Normal 2 5 21" xfId="20599" xr:uid="{00000000-0005-0000-0000-00005A260000}"/>
    <cellStyle name="Normal 2 5 22" xfId="20598" xr:uid="{00000000-0005-0000-0000-00005B260000}"/>
    <cellStyle name="Normal 2 5 23" xfId="20597" xr:uid="{00000000-0005-0000-0000-00005C260000}"/>
    <cellStyle name="Normal 2 5 24" xfId="20596" xr:uid="{00000000-0005-0000-0000-00005D260000}"/>
    <cellStyle name="Normal 2 5 25" xfId="20595" xr:uid="{00000000-0005-0000-0000-00005E260000}"/>
    <cellStyle name="Normal 2 5 26" xfId="20594" xr:uid="{00000000-0005-0000-0000-00005F260000}"/>
    <cellStyle name="Normal 2 5 27" xfId="20593" xr:uid="{00000000-0005-0000-0000-000060260000}"/>
    <cellStyle name="Normal 2 5 28" xfId="18267" xr:uid="{00000000-0005-0000-0000-000061260000}"/>
    <cellStyle name="Normal 2 5 29" xfId="17821" xr:uid="{00000000-0005-0000-0000-000062260000}"/>
    <cellStyle name="Normal 2 5 3" xfId="21120" xr:uid="{00000000-0005-0000-0000-000063260000}"/>
    <cellStyle name="Normal 2 5 30" xfId="18096" xr:uid="{00000000-0005-0000-0000-000064260000}"/>
    <cellStyle name="Normal 2 5 31" xfId="17949" xr:uid="{00000000-0005-0000-0000-000065260000}"/>
    <cellStyle name="Normal 2 5 32" xfId="17788" xr:uid="{00000000-0005-0000-0000-000066260000}"/>
    <cellStyle name="Normal 2 5 33" xfId="17989" xr:uid="{00000000-0005-0000-0000-000067260000}"/>
    <cellStyle name="Normal 2 5 34" xfId="17747" xr:uid="{00000000-0005-0000-0000-000068260000}"/>
    <cellStyle name="Normal 2 5 35" xfId="17721" xr:uid="{00000000-0005-0000-0000-000069260000}"/>
    <cellStyle name="Normal 2 5 36" xfId="18033" xr:uid="{00000000-0005-0000-0000-00006A260000}"/>
    <cellStyle name="Normal 2 5 37" xfId="17872" xr:uid="{00000000-0005-0000-0000-00006B260000}"/>
    <cellStyle name="Normal 2 5 38" xfId="18142" xr:uid="{00000000-0005-0000-0000-00006C260000}"/>
    <cellStyle name="Normal 2 5 39" xfId="17509" xr:uid="{00000000-0005-0000-0000-00006D260000}"/>
    <cellStyle name="Normal 2 5 4" xfId="21062" xr:uid="{00000000-0005-0000-0000-00006E260000}"/>
    <cellStyle name="Normal 2 5 40" xfId="17450" xr:uid="{00000000-0005-0000-0000-00006F260000}"/>
    <cellStyle name="Normal 2 5 41" xfId="17302" xr:uid="{00000000-0005-0000-0000-000070260000}"/>
    <cellStyle name="Normal 2 5 42" xfId="16961" xr:uid="{00000000-0005-0000-0000-000071260000}"/>
    <cellStyle name="Normal 2 5 43" xfId="17310" xr:uid="{00000000-0005-0000-0000-000072260000}"/>
    <cellStyle name="Normal 2 5 44" xfId="16957" xr:uid="{00000000-0005-0000-0000-000073260000}"/>
    <cellStyle name="Normal 2 5 45" xfId="17311" xr:uid="{00000000-0005-0000-0000-000074260000}"/>
    <cellStyle name="Normal 2 5 46" xfId="16943" xr:uid="{00000000-0005-0000-0000-000075260000}"/>
    <cellStyle name="Normal 2 5 47" xfId="17320" xr:uid="{00000000-0005-0000-0000-000076260000}"/>
    <cellStyle name="Normal 2 5 48" xfId="16933" xr:uid="{00000000-0005-0000-0000-000077260000}"/>
    <cellStyle name="Normal 2 5 49" xfId="17330" xr:uid="{00000000-0005-0000-0000-000078260000}"/>
    <cellStyle name="Normal 2 5 5" xfId="20592" xr:uid="{00000000-0005-0000-0000-000079260000}"/>
    <cellStyle name="Normal 2 5 50" xfId="16922" xr:uid="{00000000-0005-0000-0000-00007A260000}"/>
    <cellStyle name="Normal 2 5 51" xfId="17339" xr:uid="{00000000-0005-0000-0000-00007B260000}"/>
    <cellStyle name="Normal 2 5 52" xfId="16907" xr:uid="{00000000-0005-0000-0000-00007C260000}"/>
    <cellStyle name="Normal 2 5 53" xfId="17317" xr:uid="{00000000-0005-0000-0000-00007D260000}"/>
    <cellStyle name="Normal 2 5 54" xfId="16728" xr:uid="{00000000-0005-0000-0000-00007E260000}"/>
    <cellStyle name="Normal 2 5 55" xfId="16687" xr:uid="{00000000-0005-0000-0000-00007F260000}"/>
    <cellStyle name="Normal 2 5 56" xfId="16747" xr:uid="{00000000-0005-0000-0000-000080260000}"/>
    <cellStyle name="Normal 2 5 57" xfId="16664" xr:uid="{00000000-0005-0000-0000-000081260000}"/>
    <cellStyle name="Normal 2 5 58" xfId="16626" xr:uid="{00000000-0005-0000-0000-000082260000}"/>
    <cellStyle name="Normal 2 5 59" xfId="16591" xr:uid="{00000000-0005-0000-0000-000083260000}"/>
    <cellStyle name="Normal 2 5 6" xfId="20591" xr:uid="{00000000-0005-0000-0000-000084260000}"/>
    <cellStyle name="Normal 2 5 60" xfId="16563" xr:uid="{00000000-0005-0000-0000-000085260000}"/>
    <cellStyle name="Normal 2 5 61" xfId="16524" xr:uid="{00000000-0005-0000-0000-000086260000}"/>
    <cellStyle name="Normal 2 5 62" xfId="16543" xr:uid="{00000000-0005-0000-0000-000087260000}"/>
    <cellStyle name="Normal 2 5 63" xfId="16415" xr:uid="{00000000-0005-0000-0000-000088260000}"/>
    <cellStyle name="Normal 2 5 64" xfId="16375" xr:uid="{00000000-0005-0000-0000-000089260000}"/>
    <cellStyle name="Normal 2 5 65" xfId="16334" xr:uid="{00000000-0005-0000-0000-00008A260000}"/>
    <cellStyle name="Normal 2 5 66" xfId="16283" xr:uid="{00000000-0005-0000-0000-00008B260000}"/>
    <cellStyle name="Normal 2 5 67" xfId="16233" xr:uid="{00000000-0005-0000-0000-00008C260000}"/>
    <cellStyle name="Normal 2 5 68" xfId="16135" xr:uid="{00000000-0005-0000-0000-00008D260000}"/>
    <cellStyle name="Normal 2 5 69" xfId="16030" xr:uid="{00000000-0005-0000-0000-00008E260000}"/>
    <cellStyle name="Normal 2 5 7" xfId="20590" xr:uid="{00000000-0005-0000-0000-00008F260000}"/>
    <cellStyle name="Normal 2 5 70" xfId="16140" xr:uid="{00000000-0005-0000-0000-000090260000}"/>
    <cellStyle name="Normal 2 5 71" xfId="16027" xr:uid="{00000000-0005-0000-0000-000091260000}"/>
    <cellStyle name="Normal 2 5 72" xfId="16144" xr:uid="{00000000-0005-0000-0000-000092260000}"/>
    <cellStyle name="Normal 2 5 73" xfId="16014" xr:uid="{00000000-0005-0000-0000-000093260000}"/>
    <cellStyle name="Normal 2 5 74" xfId="15897" xr:uid="{00000000-0005-0000-0000-000094260000}"/>
    <cellStyle name="Normal 2 5 75" xfId="15840" xr:uid="{00000000-0005-0000-0000-000095260000}"/>
    <cellStyle name="Normal 2 5 76" xfId="15810" xr:uid="{00000000-0005-0000-0000-000096260000}"/>
    <cellStyle name="Normal 2 5 77" xfId="15784" xr:uid="{00000000-0005-0000-0000-000097260000}"/>
    <cellStyle name="Normal 2 5 78" xfId="15739" xr:uid="{00000000-0005-0000-0000-000098260000}"/>
    <cellStyle name="Normal 2 5 79" xfId="15682" xr:uid="{00000000-0005-0000-0000-000099260000}"/>
    <cellStyle name="Normal 2 5 8" xfId="20589" xr:uid="{00000000-0005-0000-0000-00009A260000}"/>
    <cellStyle name="Normal 2 5 80" xfId="15655" xr:uid="{00000000-0005-0000-0000-00009B260000}"/>
    <cellStyle name="Normal 2 5 81" xfId="15605" xr:uid="{00000000-0005-0000-0000-00009C260000}"/>
    <cellStyle name="Normal 2 5 82" xfId="15569" xr:uid="{00000000-0005-0000-0000-00009D260000}"/>
    <cellStyle name="Normal 2 5 83" xfId="15519" xr:uid="{00000000-0005-0000-0000-00009E260000}"/>
    <cellStyle name="Normal 2 5 84" xfId="15501" xr:uid="{00000000-0005-0000-0000-00009F260000}"/>
    <cellStyle name="Normal 2 5 85" xfId="15373" xr:uid="{00000000-0005-0000-0000-0000A0260000}"/>
    <cellStyle name="Normal 2 5 86" xfId="15332" xr:uid="{00000000-0005-0000-0000-0000A1260000}"/>
    <cellStyle name="Normal 2 5 87" xfId="15426" xr:uid="{00000000-0005-0000-0000-0000A2260000}"/>
    <cellStyle name="Normal 2 5 88" xfId="15451" xr:uid="{00000000-0005-0000-0000-0000A3260000}"/>
    <cellStyle name="Normal 2 5 89" xfId="15299" xr:uid="{00000000-0005-0000-0000-0000A4260000}"/>
    <cellStyle name="Normal 2 5 9" xfId="20588" xr:uid="{00000000-0005-0000-0000-0000A5260000}"/>
    <cellStyle name="Normal 2 5 90" xfId="15423" xr:uid="{00000000-0005-0000-0000-0000A6260000}"/>
    <cellStyle name="Normal 2 5 91" xfId="15038" xr:uid="{00000000-0005-0000-0000-0000A7260000}"/>
    <cellStyle name="Normal 2 5 92" xfId="15004" xr:uid="{00000000-0005-0000-0000-0000A8260000}"/>
    <cellStyle name="Normal 2 5 93" xfId="14553" xr:uid="{00000000-0005-0000-0000-0000A9260000}"/>
    <cellStyle name="Normal 2 5 94" xfId="14477" xr:uid="{00000000-0005-0000-0000-0000AA260000}"/>
    <cellStyle name="Normal 2 5 95" xfId="14331" xr:uid="{00000000-0005-0000-0000-0000AB260000}"/>
    <cellStyle name="Normal 2 5 96" xfId="14212" xr:uid="{00000000-0005-0000-0000-0000AC260000}"/>
    <cellStyle name="Normal 2 5 97" xfId="14146" xr:uid="{00000000-0005-0000-0000-0000AD260000}"/>
    <cellStyle name="Normal 2 5 98" xfId="13917" xr:uid="{00000000-0005-0000-0000-0000AE260000}"/>
    <cellStyle name="Normal 2 5 99" xfId="13341" xr:uid="{00000000-0005-0000-0000-0000AF260000}"/>
    <cellStyle name="Normal 2 50" xfId="18914" xr:uid="{00000000-0005-0000-0000-0000B0260000}"/>
    <cellStyle name="Normal 2 51" xfId="18864" xr:uid="{00000000-0005-0000-0000-0000B1260000}"/>
    <cellStyle name="Normal 2 52" xfId="18860" xr:uid="{00000000-0005-0000-0000-0000B2260000}"/>
    <cellStyle name="Normal 2 53" xfId="18867" xr:uid="{00000000-0005-0000-0000-0000B3260000}"/>
    <cellStyle name="Normal 2 54" xfId="18907" xr:uid="{00000000-0005-0000-0000-0000B4260000}"/>
    <cellStyle name="Normal 2 55" xfId="19151" xr:uid="{00000000-0005-0000-0000-0000B5260000}"/>
    <cellStyle name="Normal 2 56" xfId="18736" xr:uid="{00000000-0005-0000-0000-0000B6260000}"/>
    <cellStyle name="Normal 2 57" xfId="18839" xr:uid="{00000000-0005-0000-0000-0000B7260000}"/>
    <cellStyle name="Normal 2 58" xfId="18747" xr:uid="{00000000-0005-0000-0000-0000B8260000}"/>
    <cellStyle name="Normal 2 59" xfId="18829" xr:uid="{00000000-0005-0000-0000-0000B9260000}"/>
    <cellStyle name="Normal 2 6" xfId="21196" xr:uid="{00000000-0005-0000-0000-0000BA260000}"/>
    <cellStyle name="Normal 2 6 10" xfId="20587" xr:uid="{00000000-0005-0000-0000-0000BB260000}"/>
    <cellStyle name="Normal 2 6 100" xfId="14728" xr:uid="{00000000-0005-0000-0000-0000BC260000}"/>
    <cellStyle name="Normal 2 6 101" xfId="12850" xr:uid="{00000000-0005-0000-0000-0000BD260000}"/>
    <cellStyle name="Normal 2 6 102" xfId="12706" xr:uid="{00000000-0005-0000-0000-0000BE260000}"/>
    <cellStyle name="Normal 2 6 103" xfId="12696" xr:uid="{00000000-0005-0000-0000-0000BF260000}"/>
    <cellStyle name="Normal 2 6 104" xfId="12789" xr:uid="{00000000-0005-0000-0000-0000C0260000}"/>
    <cellStyle name="Normal 2 6 105" xfId="14928" xr:uid="{00000000-0005-0000-0000-0000C1260000}"/>
    <cellStyle name="Normal 2 6 106" xfId="12635" xr:uid="{00000000-0005-0000-0000-0000C2260000}"/>
    <cellStyle name="Normal 2 6 107" xfId="4705" xr:uid="{00000000-0005-0000-0000-0000C3260000}"/>
    <cellStyle name="Normal 2 6 108" xfId="5425" xr:uid="{00000000-0005-0000-0000-0000C4260000}"/>
    <cellStyle name="Normal 2 6 109" xfId="5436" xr:uid="{00000000-0005-0000-0000-0000C5260000}"/>
    <cellStyle name="Normal 2 6 11" xfId="20586" xr:uid="{00000000-0005-0000-0000-0000C6260000}"/>
    <cellStyle name="Normal 2 6 110" xfId="6414" xr:uid="{00000000-0005-0000-0000-0000C7260000}"/>
    <cellStyle name="Normal 2 6 111" xfId="6018" xr:uid="{00000000-0005-0000-0000-0000C8260000}"/>
    <cellStyle name="Normal 2 6 112" xfId="5759" xr:uid="{00000000-0005-0000-0000-0000C9260000}"/>
    <cellStyle name="Normal 2 6 113" xfId="6900" xr:uid="{00000000-0005-0000-0000-0000CA260000}"/>
    <cellStyle name="Normal 2 6 114" xfId="7098" xr:uid="{00000000-0005-0000-0000-0000CB260000}"/>
    <cellStyle name="Normal 2 6 115" xfId="7179" xr:uid="{00000000-0005-0000-0000-0000CC260000}"/>
    <cellStyle name="Normal 2 6 116" xfId="7220" xr:uid="{00000000-0005-0000-0000-0000CD260000}"/>
    <cellStyle name="Normal 2 6 117" xfId="7146" xr:uid="{00000000-0005-0000-0000-0000CE260000}"/>
    <cellStyle name="Normal 2 6 118" xfId="6257" xr:uid="{00000000-0005-0000-0000-0000CF260000}"/>
    <cellStyle name="Normal 2 6 119" xfId="6086" xr:uid="{00000000-0005-0000-0000-0000D0260000}"/>
    <cellStyle name="Normal 2 6 12" xfId="20585" xr:uid="{00000000-0005-0000-0000-0000D1260000}"/>
    <cellStyle name="Normal 2 6 120" xfId="7243" xr:uid="{00000000-0005-0000-0000-0000D2260000}"/>
    <cellStyle name="Normal 2 6 121" xfId="7255" xr:uid="{00000000-0005-0000-0000-0000D3260000}"/>
    <cellStyle name="Normal 2 6 122" xfId="7316" xr:uid="{00000000-0005-0000-0000-0000D4260000}"/>
    <cellStyle name="Normal 2 6 123" xfId="6931" xr:uid="{00000000-0005-0000-0000-0000D5260000}"/>
    <cellStyle name="Normal 2 6 124" xfId="6964" xr:uid="{00000000-0005-0000-0000-0000D6260000}"/>
    <cellStyle name="Normal 2 6 125" xfId="6063" xr:uid="{00000000-0005-0000-0000-0000D7260000}"/>
    <cellStyle name="Normal 2 6 126" xfId="7235" xr:uid="{00000000-0005-0000-0000-0000D8260000}"/>
    <cellStyle name="Normal 2 6 127" xfId="6205" xr:uid="{00000000-0005-0000-0000-0000D9260000}"/>
    <cellStyle name="Normal 2 6 128" xfId="6057" xr:uid="{00000000-0005-0000-0000-0000DA260000}"/>
    <cellStyle name="Normal 2 6 129" xfId="5690" xr:uid="{00000000-0005-0000-0000-0000DB260000}"/>
    <cellStyle name="Normal 2 6 13" xfId="20584" xr:uid="{00000000-0005-0000-0000-0000DC260000}"/>
    <cellStyle name="Normal 2 6 130" xfId="5863" xr:uid="{00000000-0005-0000-0000-0000DD260000}"/>
    <cellStyle name="Normal 2 6 131" xfId="5511" xr:uid="{00000000-0005-0000-0000-0000DE260000}"/>
    <cellStyle name="Normal 2 6 132" xfId="7367" xr:uid="{00000000-0005-0000-0000-0000DF260000}"/>
    <cellStyle name="Normal 2 6 133" xfId="7380" xr:uid="{00000000-0005-0000-0000-0000E0260000}"/>
    <cellStyle name="Normal 2 6 134" xfId="7417" xr:uid="{00000000-0005-0000-0000-0000E1260000}"/>
    <cellStyle name="Normal 2 6 135" xfId="5050" xr:uid="{00000000-0005-0000-0000-0000E2260000}"/>
    <cellStyle name="Normal 2 6 136" xfId="7595" xr:uid="{00000000-0005-0000-0000-0000E3260000}"/>
    <cellStyle name="Normal 2 6 137" xfId="7590" xr:uid="{00000000-0005-0000-0000-0000E4260000}"/>
    <cellStyle name="Normal 2 6 138" xfId="5074" xr:uid="{00000000-0005-0000-0000-0000E5260000}"/>
    <cellStyle name="Normal 2 6 139" xfId="7636" xr:uid="{00000000-0005-0000-0000-0000E6260000}"/>
    <cellStyle name="Normal 2 6 14" xfId="20583" xr:uid="{00000000-0005-0000-0000-0000E7260000}"/>
    <cellStyle name="Normal 2 6 140" xfId="7928" xr:uid="{00000000-0005-0000-0000-0000E8260000}"/>
    <cellStyle name="Normal 2 6 141" xfId="7733" xr:uid="{00000000-0005-0000-0000-0000E9260000}"/>
    <cellStyle name="Normal 2 6 142" xfId="8155" xr:uid="{00000000-0005-0000-0000-0000EA260000}"/>
    <cellStyle name="Normal 2 6 143" xfId="8952" xr:uid="{00000000-0005-0000-0000-0000EB260000}"/>
    <cellStyle name="Normal 2 6 144" xfId="8455" xr:uid="{00000000-0005-0000-0000-0000EC260000}"/>
    <cellStyle name="Normal 2 6 145" xfId="8512" xr:uid="{00000000-0005-0000-0000-0000ED260000}"/>
    <cellStyle name="Normal 2 6 146" xfId="8052" xr:uid="{00000000-0005-0000-0000-0000EE260000}"/>
    <cellStyle name="Normal 2 6 147" xfId="8885" xr:uid="{00000000-0005-0000-0000-0000EF260000}"/>
    <cellStyle name="Normal 2 6 148" xfId="8599" xr:uid="{00000000-0005-0000-0000-0000F0260000}"/>
    <cellStyle name="Normal 2 6 149" xfId="8769" xr:uid="{00000000-0005-0000-0000-0000F1260000}"/>
    <cellStyle name="Normal 2 6 15" xfId="20582" xr:uid="{00000000-0005-0000-0000-0000F2260000}"/>
    <cellStyle name="Normal 2 6 150" xfId="9045" xr:uid="{00000000-0005-0000-0000-0000F3260000}"/>
    <cellStyle name="Normal 2 6 151" xfId="9183" xr:uid="{00000000-0005-0000-0000-0000F4260000}"/>
    <cellStyle name="Normal 2 6 152" xfId="9075" xr:uid="{00000000-0005-0000-0000-0000F5260000}"/>
    <cellStyle name="Normal 2 6 153" xfId="9429" xr:uid="{00000000-0005-0000-0000-0000F6260000}"/>
    <cellStyle name="Normal 2 6 154" xfId="9339" xr:uid="{00000000-0005-0000-0000-0000F7260000}"/>
    <cellStyle name="Normal 2 6 155" xfId="9684" xr:uid="{00000000-0005-0000-0000-0000F8260000}"/>
    <cellStyle name="Normal 2 6 156" xfId="9854" xr:uid="{00000000-0005-0000-0000-0000F9260000}"/>
    <cellStyle name="Normal 2 6 157" xfId="10621" xr:uid="{00000000-0005-0000-0000-0000FA260000}"/>
    <cellStyle name="Normal 2 6 158" xfId="10486" xr:uid="{00000000-0005-0000-0000-0000FB260000}"/>
    <cellStyle name="Normal 2 6 159" xfId="9746" xr:uid="{00000000-0005-0000-0000-0000FC260000}"/>
    <cellStyle name="Normal 2 6 16" xfId="20581" xr:uid="{00000000-0005-0000-0000-0000FD260000}"/>
    <cellStyle name="Normal 2 6 160" xfId="10136" xr:uid="{00000000-0005-0000-0000-0000FE260000}"/>
    <cellStyle name="Normal 2 6 161" xfId="10678" xr:uid="{00000000-0005-0000-0000-0000FF260000}"/>
    <cellStyle name="Normal 2 6 162" xfId="10571" xr:uid="{00000000-0005-0000-0000-000000270000}"/>
    <cellStyle name="Normal 2 6 163" xfId="10745" xr:uid="{00000000-0005-0000-0000-000001270000}"/>
    <cellStyle name="Normal 2 6 164" xfId="10780" xr:uid="{00000000-0005-0000-0000-000002270000}"/>
    <cellStyle name="Normal 2 6 165" xfId="11433" xr:uid="{00000000-0005-0000-0000-000003270000}"/>
    <cellStyle name="Normal 2 6 166" xfId="11511" xr:uid="{00000000-0005-0000-0000-000004270000}"/>
    <cellStyle name="Normal 2 6 167" xfId="11240" xr:uid="{00000000-0005-0000-0000-000005270000}"/>
    <cellStyle name="Normal 2 6 168" xfId="11552" xr:uid="{00000000-0005-0000-0000-000006270000}"/>
    <cellStyle name="Normal 2 6 169" xfId="11108" xr:uid="{00000000-0005-0000-0000-000007270000}"/>
    <cellStyle name="Normal 2 6 17" xfId="20580" xr:uid="{00000000-0005-0000-0000-000008270000}"/>
    <cellStyle name="Normal 2 6 170" xfId="11639" xr:uid="{00000000-0005-0000-0000-000009270000}"/>
    <cellStyle name="Normal 2 6 171" xfId="12046" xr:uid="{00000000-0005-0000-0000-00000A270000}"/>
    <cellStyle name="Normal 2 6 172" xfId="11678" xr:uid="{00000000-0005-0000-0000-00000B270000}"/>
    <cellStyle name="Normal 2 6 173" xfId="11707" xr:uid="{00000000-0005-0000-0000-00000C270000}"/>
    <cellStyle name="Normal 2 6 174" xfId="12162" xr:uid="{00000000-0005-0000-0000-00000D270000}"/>
    <cellStyle name="Normal 2 6 175" xfId="3955" xr:uid="{00000000-0005-0000-0000-00000E270000}"/>
    <cellStyle name="Normal 2 6 176" xfId="3589" xr:uid="{00000000-0005-0000-0000-00000F270000}"/>
    <cellStyle name="Normal 2 6 177" xfId="3723" xr:uid="{00000000-0005-0000-0000-000010270000}"/>
    <cellStyle name="Normal 2 6 178" xfId="2809" xr:uid="{00000000-0005-0000-0000-000011270000}"/>
    <cellStyle name="Normal 2 6 179" xfId="2764" xr:uid="{00000000-0005-0000-0000-000012270000}"/>
    <cellStyle name="Normal 2 6 18" xfId="20579" xr:uid="{00000000-0005-0000-0000-000013270000}"/>
    <cellStyle name="Normal 2 6 180" xfId="1168" xr:uid="{00000000-0005-0000-0000-000014270000}"/>
    <cellStyle name="Normal 2 6 181" xfId="1651" xr:uid="{00000000-0005-0000-0000-000015270000}"/>
    <cellStyle name="Normal 2 6 182" xfId="2193" xr:uid="{00000000-0005-0000-0000-000016270000}"/>
    <cellStyle name="Normal 2 6 183" xfId="2005" xr:uid="{00000000-0005-0000-0000-000017270000}"/>
    <cellStyle name="Normal 2 6 184" xfId="1543" xr:uid="{00000000-0005-0000-0000-000018270000}"/>
    <cellStyle name="Normal 2 6 185" xfId="196" xr:uid="{00000000-0005-0000-0000-000019270000}"/>
    <cellStyle name="Normal 2 6 186" xfId="21749" xr:uid="{00000000-0005-0000-0000-00001A270000}"/>
    <cellStyle name="Normal 2 6 187" xfId="22081" xr:uid="{00000000-0005-0000-0000-00001B270000}"/>
    <cellStyle name="Normal 2 6 188" xfId="22441" xr:uid="{00000000-0005-0000-0000-00001C270000}"/>
    <cellStyle name="Normal 2 6 189" xfId="22602" xr:uid="{00000000-0005-0000-0000-00001D270000}"/>
    <cellStyle name="Normal 2 6 19" xfId="20578" xr:uid="{00000000-0005-0000-0000-00001E270000}"/>
    <cellStyle name="Normal 2 6 2" xfId="21149" xr:uid="{00000000-0005-0000-0000-00001F270000}"/>
    <cellStyle name="Normal 2 6 20" xfId="20577" xr:uid="{00000000-0005-0000-0000-000020270000}"/>
    <cellStyle name="Normal 2 6 21" xfId="20576" xr:uid="{00000000-0005-0000-0000-000021270000}"/>
    <cellStyle name="Normal 2 6 22" xfId="20575" xr:uid="{00000000-0005-0000-0000-000022270000}"/>
    <cellStyle name="Normal 2 6 23" xfId="20574" xr:uid="{00000000-0005-0000-0000-000023270000}"/>
    <cellStyle name="Normal 2 6 24" xfId="20573" xr:uid="{00000000-0005-0000-0000-000024270000}"/>
    <cellStyle name="Normal 2 6 25" xfId="20572" xr:uid="{00000000-0005-0000-0000-000025270000}"/>
    <cellStyle name="Normal 2 6 26" xfId="20571" xr:uid="{00000000-0005-0000-0000-000026270000}"/>
    <cellStyle name="Normal 2 6 27" xfId="20570" xr:uid="{00000000-0005-0000-0000-000027270000}"/>
    <cellStyle name="Normal 2 6 28" xfId="18266" xr:uid="{00000000-0005-0000-0000-000028270000}"/>
    <cellStyle name="Normal 2 6 29" xfId="18211" xr:uid="{00000000-0005-0000-0000-000029270000}"/>
    <cellStyle name="Normal 2 6 3" xfId="21128" xr:uid="{00000000-0005-0000-0000-00002A270000}"/>
    <cellStyle name="Normal 2 6 30" xfId="17858" xr:uid="{00000000-0005-0000-0000-00002B270000}"/>
    <cellStyle name="Normal 2 6 31" xfId="18078" xr:uid="{00000000-0005-0000-0000-00002C270000}"/>
    <cellStyle name="Normal 2 6 32" xfId="17958" xr:uid="{00000000-0005-0000-0000-00002D270000}"/>
    <cellStyle name="Normal 2 6 33" xfId="18227" xr:uid="{00000000-0005-0000-0000-00002E270000}"/>
    <cellStyle name="Normal 2 6 34" xfId="17737" xr:uid="{00000000-0005-0000-0000-00002F270000}"/>
    <cellStyle name="Normal 2 6 35" xfId="18199" xr:uid="{00000000-0005-0000-0000-000030270000}"/>
    <cellStyle name="Normal 2 6 36" xfId="18057" xr:uid="{00000000-0005-0000-0000-000031270000}"/>
    <cellStyle name="Normal 2 6 37" xfId="18214" xr:uid="{00000000-0005-0000-0000-000032270000}"/>
    <cellStyle name="Normal 2 6 38" xfId="17897" xr:uid="{00000000-0005-0000-0000-000033270000}"/>
    <cellStyle name="Normal 2 6 39" xfId="17508" xr:uid="{00000000-0005-0000-0000-000034270000}"/>
    <cellStyle name="Normal 2 6 4" xfId="21061" xr:uid="{00000000-0005-0000-0000-000035270000}"/>
    <cellStyle name="Normal 2 6 40" xfId="17449" xr:uid="{00000000-0005-0000-0000-000036270000}"/>
    <cellStyle name="Normal 2 6 41" xfId="17295" xr:uid="{00000000-0005-0000-0000-000037270000}"/>
    <cellStyle name="Normal 2 6 42" xfId="16968" xr:uid="{00000000-0005-0000-0000-000038270000}"/>
    <cellStyle name="Normal 2 6 43" xfId="17303" xr:uid="{00000000-0005-0000-0000-000039270000}"/>
    <cellStyle name="Normal 2 6 44" xfId="16964" xr:uid="{00000000-0005-0000-0000-00003A270000}"/>
    <cellStyle name="Normal 2 6 45" xfId="17305" xr:uid="{00000000-0005-0000-0000-00003B270000}"/>
    <cellStyle name="Normal 2 6 46" xfId="16949" xr:uid="{00000000-0005-0000-0000-00003C270000}"/>
    <cellStyle name="Normal 2 6 47" xfId="17312" xr:uid="{00000000-0005-0000-0000-00003D270000}"/>
    <cellStyle name="Normal 2 6 48" xfId="16941" xr:uid="{00000000-0005-0000-0000-00003E270000}"/>
    <cellStyle name="Normal 2 6 49" xfId="17322" xr:uid="{00000000-0005-0000-0000-00003F270000}"/>
    <cellStyle name="Normal 2 6 5" xfId="20569" xr:uid="{00000000-0005-0000-0000-000040270000}"/>
    <cellStyle name="Normal 2 6 50" xfId="16931" xr:uid="{00000000-0005-0000-0000-000041270000}"/>
    <cellStyle name="Normal 2 6 51" xfId="17333" xr:uid="{00000000-0005-0000-0000-000042270000}"/>
    <cellStyle name="Normal 2 6 52" xfId="16920" xr:uid="{00000000-0005-0000-0000-000043270000}"/>
    <cellStyle name="Normal 2 6 53" xfId="17308" xr:uid="{00000000-0005-0000-0000-000044270000}"/>
    <cellStyle name="Normal 2 6 54" xfId="16726" xr:uid="{00000000-0005-0000-0000-000045270000}"/>
    <cellStyle name="Normal 2 6 55" xfId="16691" xr:uid="{00000000-0005-0000-0000-000046270000}"/>
    <cellStyle name="Normal 2 6 56" xfId="16744" xr:uid="{00000000-0005-0000-0000-000047270000}"/>
    <cellStyle name="Normal 2 6 57" xfId="16675" xr:uid="{00000000-0005-0000-0000-000048270000}"/>
    <cellStyle name="Normal 2 6 58" xfId="16634" xr:uid="{00000000-0005-0000-0000-000049270000}"/>
    <cellStyle name="Normal 2 6 59" xfId="16600" xr:uid="{00000000-0005-0000-0000-00004A270000}"/>
    <cellStyle name="Normal 2 6 6" xfId="20568" xr:uid="{00000000-0005-0000-0000-00004B270000}"/>
    <cellStyle name="Normal 2 6 60" xfId="16605" xr:uid="{00000000-0005-0000-0000-00004C270000}"/>
    <cellStyle name="Normal 2 6 61" xfId="16528" xr:uid="{00000000-0005-0000-0000-00004D270000}"/>
    <cellStyle name="Normal 2 6 62" xfId="16561" xr:uid="{00000000-0005-0000-0000-00004E270000}"/>
    <cellStyle name="Normal 2 6 63" xfId="16414" xr:uid="{00000000-0005-0000-0000-00004F270000}"/>
    <cellStyle name="Normal 2 6 64" xfId="16376" xr:uid="{00000000-0005-0000-0000-000050270000}"/>
    <cellStyle name="Normal 2 6 65" xfId="16333" xr:uid="{00000000-0005-0000-0000-000051270000}"/>
    <cellStyle name="Normal 2 6 66" xfId="16282" xr:uid="{00000000-0005-0000-0000-000052270000}"/>
    <cellStyle name="Normal 2 6 67" xfId="16234" xr:uid="{00000000-0005-0000-0000-000053270000}"/>
    <cellStyle name="Normal 2 6 68" xfId="16130" xr:uid="{00000000-0005-0000-0000-000054270000}"/>
    <cellStyle name="Normal 2 6 69" xfId="16037" xr:uid="{00000000-0005-0000-0000-000055270000}"/>
    <cellStyle name="Normal 2 6 7" xfId="20567" xr:uid="{00000000-0005-0000-0000-000056270000}"/>
    <cellStyle name="Normal 2 6 70" xfId="16134" xr:uid="{00000000-0005-0000-0000-000057270000}"/>
    <cellStyle name="Normal 2 6 71" xfId="16033" xr:uid="{00000000-0005-0000-0000-000058270000}"/>
    <cellStyle name="Normal 2 6 72" xfId="16137" xr:uid="{00000000-0005-0000-0000-000059270000}"/>
    <cellStyle name="Normal 2 6 73" xfId="16028" xr:uid="{00000000-0005-0000-0000-00005A270000}"/>
    <cellStyle name="Normal 2 6 74" xfId="15896" xr:uid="{00000000-0005-0000-0000-00005B270000}"/>
    <cellStyle name="Normal 2 6 75" xfId="15841" xr:uid="{00000000-0005-0000-0000-00005C270000}"/>
    <cellStyle name="Normal 2 6 76" xfId="15811" xr:uid="{00000000-0005-0000-0000-00005D270000}"/>
    <cellStyle name="Normal 2 6 77" xfId="15785" xr:uid="{00000000-0005-0000-0000-00005E270000}"/>
    <cellStyle name="Normal 2 6 78" xfId="15738" xr:uid="{00000000-0005-0000-0000-00005F270000}"/>
    <cellStyle name="Normal 2 6 79" xfId="15683" xr:uid="{00000000-0005-0000-0000-000060270000}"/>
    <cellStyle name="Normal 2 6 8" xfId="20566" xr:uid="{00000000-0005-0000-0000-000061270000}"/>
    <cellStyle name="Normal 2 6 80" xfId="15654" xr:uid="{00000000-0005-0000-0000-000062270000}"/>
    <cellStyle name="Normal 2 6 81" xfId="15606" xr:uid="{00000000-0005-0000-0000-000063270000}"/>
    <cellStyle name="Normal 2 6 82" xfId="15568" xr:uid="{00000000-0005-0000-0000-000064270000}"/>
    <cellStyle name="Normal 2 6 83" xfId="15520" xr:uid="{00000000-0005-0000-0000-000065270000}"/>
    <cellStyle name="Normal 2 6 84" xfId="15500" xr:uid="{00000000-0005-0000-0000-000066270000}"/>
    <cellStyle name="Normal 2 6 85" xfId="15375" xr:uid="{00000000-0005-0000-0000-000067270000}"/>
    <cellStyle name="Normal 2 6 86" xfId="15306" xr:uid="{00000000-0005-0000-0000-000068270000}"/>
    <cellStyle name="Normal 2 6 87" xfId="15438" xr:uid="{00000000-0005-0000-0000-000069270000}"/>
    <cellStyle name="Normal 2 6 88" xfId="15309" xr:uid="{00000000-0005-0000-0000-00006A270000}"/>
    <cellStyle name="Normal 2 6 89" xfId="15419" xr:uid="{00000000-0005-0000-0000-00006B270000}"/>
    <cellStyle name="Normal 2 6 9" xfId="20565" xr:uid="{00000000-0005-0000-0000-00006C270000}"/>
    <cellStyle name="Normal 2 6 90" xfId="15341" xr:uid="{00000000-0005-0000-0000-00006D270000}"/>
    <cellStyle name="Normal 2 6 91" xfId="15037" xr:uid="{00000000-0005-0000-0000-00006E270000}"/>
    <cellStyle name="Normal 2 6 92" xfId="15003" xr:uid="{00000000-0005-0000-0000-00006F270000}"/>
    <cellStyle name="Normal 2 6 93" xfId="14554" xr:uid="{00000000-0005-0000-0000-000070270000}"/>
    <cellStyle name="Normal 2 6 94" xfId="14476" xr:uid="{00000000-0005-0000-0000-000071270000}"/>
    <cellStyle name="Normal 2 6 95" xfId="14332" xr:uid="{00000000-0005-0000-0000-000072270000}"/>
    <cellStyle name="Normal 2 6 96" xfId="14233" xr:uid="{00000000-0005-0000-0000-000073270000}"/>
    <cellStyle name="Normal 2 6 97" xfId="14162" xr:uid="{00000000-0005-0000-0000-000074270000}"/>
    <cellStyle name="Normal 2 6 98" xfId="13915" xr:uid="{00000000-0005-0000-0000-000075270000}"/>
    <cellStyle name="Normal 2 6 99" xfId="13380" xr:uid="{00000000-0005-0000-0000-000076270000}"/>
    <cellStyle name="Normal 2 60" xfId="18728" xr:uid="{00000000-0005-0000-0000-000077270000}"/>
    <cellStyle name="Normal 2 61" xfId="18734" xr:uid="{00000000-0005-0000-0000-000078270000}"/>
    <cellStyle name="Normal 2 62" xfId="18710" xr:uid="{00000000-0005-0000-0000-000079270000}"/>
    <cellStyle name="Normal 2 63" xfId="18832" xr:uid="{00000000-0005-0000-0000-00007A270000}"/>
    <cellStyle name="Normal 2 64" xfId="18702" xr:uid="{00000000-0005-0000-0000-00007B270000}"/>
    <cellStyle name="Normal 2 64 10" xfId="15202" xr:uid="{00000000-0005-0000-0000-00007C270000}"/>
    <cellStyle name="Normal 2 64 100" xfId="2617" xr:uid="{00000000-0005-0000-0000-00007D270000}"/>
    <cellStyle name="Normal 2 64 101" xfId="663" xr:uid="{00000000-0005-0000-0000-00007E270000}"/>
    <cellStyle name="Normal 2 64 102" xfId="1899" xr:uid="{00000000-0005-0000-0000-00007F270000}"/>
    <cellStyle name="Normal 2 64 103" xfId="1737" xr:uid="{00000000-0005-0000-0000-000080270000}"/>
    <cellStyle name="Normal 2 64 104" xfId="233" xr:uid="{00000000-0005-0000-0000-000081270000}"/>
    <cellStyle name="Normal 2 64 105" xfId="21712" xr:uid="{00000000-0005-0000-0000-000082270000}"/>
    <cellStyle name="Normal 2 64 106" xfId="22044" xr:uid="{00000000-0005-0000-0000-000083270000}"/>
    <cellStyle name="Normal 2 64 107" xfId="22404" xr:uid="{00000000-0005-0000-0000-000084270000}"/>
    <cellStyle name="Normal 2 64 108" xfId="22639" xr:uid="{00000000-0005-0000-0000-000085270000}"/>
    <cellStyle name="Normal 2 64 11" xfId="15074" xr:uid="{00000000-0005-0000-0000-000086270000}"/>
    <cellStyle name="Normal 2 64 12" xfId="15096" xr:uid="{00000000-0005-0000-0000-000087270000}"/>
    <cellStyle name="Normal 2 64 13" xfId="14906" xr:uid="{00000000-0005-0000-0000-000088270000}"/>
    <cellStyle name="Normal 2 64 14" xfId="14536" xr:uid="{00000000-0005-0000-0000-000089270000}"/>
    <cellStyle name="Normal 2 64 15" xfId="14301" xr:uid="{00000000-0005-0000-0000-00008A270000}"/>
    <cellStyle name="Normal 2 64 16" xfId="14296" xr:uid="{00000000-0005-0000-0000-00008B270000}"/>
    <cellStyle name="Normal 2 64 17" xfId="14322" xr:uid="{00000000-0005-0000-0000-00008C270000}"/>
    <cellStyle name="Normal 2 64 18" xfId="14255" xr:uid="{00000000-0005-0000-0000-00008D270000}"/>
    <cellStyle name="Normal 2 64 19" xfId="14677" xr:uid="{00000000-0005-0000-0000-00008E270000}"/>
    <cellStyle name="Normal 2 64 2" xfId="18543" xr:uid="{00000000-0005-0000-0000-00008F270000}"/>
    <cellStyle name="Normal 2 64 20" xfId="12707" xr:uid="{00000000-0005-0000-0000-000090270000}"/>
    <cellStyle name="Normal 2 64 21" xfId="14775" xr:uid="{00000000-0005-0000-0000-000091270000}"/>
    <cellStyle name="Normal 2 64 22" xfId="12769" xr:uid="{00000000-0005-0000-0000-000092270000}"/>
    <cellStyle name="Normal 2 64 23" xfId="14793" xr:uid="{00000000-0005-0000-0000-000093270000}"/>
    <cellStyle name="Normal 2 64 24" xfId="14943" xr:uid="{00000000-0005-0000-0000-000094270000}"/>
    <cellStyle name="Normal 2 64 25" xfId="12597" xr:uid="{00000000-0005-0000-0000-000095270000}"/>
    <cellStyle name="Normal 2 64 26" xfId="4818" xr:uid="{00000000-0005-0000-0000-000096270000}"/>
    <cellStyle name="Normal 2 64 27" xfId="5168" xr:uid="{00000000-0005-0000-0000-000097270000}"/>
    <cellStyle name="Normal 2 64 28" xfId="5915" xr:uid="{00000000-0005-0000-0000-000098270000}"/>
    <cellStyle name="Normal 2 64 29" xfId="6277" xr:uid="{00000000-0005-0000-0000-000099270000}"/>
    <cellStyle name="Normal 2 64 3" xfId="17733" xr:uid="{00000000-0005-0000-0000-00009A270000}"/>
    <cellStyle name="Normal 2 64 30" xfId="7046" xr:uid="{00000000-0005-0000-0000-00009B270000}"/>
    <cellStyle name="Normal 2 64 31" xfId="6108" xr:uid="{00000000-0005-0000-0000-00009C270000}"/>
    <cellStyle name="Normal 2 64 32" xfId="6882" xr:uid="{00000000-0005-0000-0000-00009D270000}"/>
    <cellStyle name="Normal 2 64 33" xfId="5795" xr:uid="{00000000-0005-0000-0000-00009E270000}"/>
    <cellStyle name="Normal 2 64 34" xfId="6769" xr:uid="{00000000-0005-0000-0000-00009F270000}"/>
    <cellStyle name="Normal 2 64 35" xfId="5702" xr:uid="{00000000-0005-0000-0000-0000A0270000}"/>
    <cellStyle name="Normal 2 64 36" xfId="6695" xr:uid="{00000000-0005-0000-0000-0000A1270000}"/>
    <cellStyle name="Normal 2 64 37" xfId="5728" xr:uid="{00000000-0005-0000-0000-0000A2270000}"/>
    <cellStyle name="Normal 2 64 38" xfId="6223" xr:uid="{00000000-0005-0000-0000-0000A3270000}"/>
    <cellStyle name="Normal 2 64 39" xfId="6191" xr:uid="{00000000-0005-0000-0000-0000A4270000}"/>
    <cellStyle name="Normal 2 64 4" xfId="18147" xr:uid="{00000000-0005-0000-0000-0000A5270000}"/>
    <cellStyle name="Normal 2 64 40" xfId="5921" xr:uid="{00000000-0005-0000-0000-0000A6270000}"/>
    <cellStyle name="Normal 2 64 41" xfId="6399" xr:uid="{00000000-0005-0000-0000-0000A7270000}"/>
    <cellStyle name="Normal 2 64 42" xfId="6868" xr:uid="{00000000-0005-0000-0000-0000A8270000}"/>
    <cellStyle name="Normal 2 64 43" xfId="6221" xr:uid="{00000000-0005-0000-0000-0000A9270000}"/>
    <cellStyle name="Normal 2 64 44" xfId="6384" xr:uid="{00000000-0005-0000-0000-0000AA270000}"/>
    <cellStyle name="Normal 2 64 45" xfId="7063" xr:uid="{00000000-0005-0000-0000-0000AB270000}"/>
    <cellStyle name="Normal 2 64 46" xfId="6837" xr:uid="{00000000-0005-0000-0000-0000AC270000}"/>
    <cellStyle name="Normal 2 64 47" xfId="6529" xr:uid="{00000000-0005-0000-0000-0000AD270000}"/>
    <cellStyle name="Normal 2 64 48" xfId="6080" xr:uid="{00000000-0005-0000-0000-0000AE270000}"/>
    <cellStyle name="Normal 2 64 49" xfId="6566" xr:uid="{00000000-0005-0000-0000-0000AF270000}"/>
    <cellStyle name="Normal 2 64 5" xfId="17904" xr:uid="{00000000-0005-0000-0000-0000B0270000}"/>
    <cellStyle name="Normal 2 64 50" xfId="6444" xr:uid="{00000000-0005-0000-0000-0000B1270000}"/>
    <cellStyle name="Normal 2 64 51" xfId="5650" xr:uid="{00000000-0005-0000-0000-0000B2270000}"/>
    <cellStyle name="Normal 2 64 52" xfId="7453" xr:uid="{00000000-0005-0000-0000-0000B3270000}"/>
    <cellStyle name="Normal 2 64 53" xfId="7429" xr:uid="{00000000-0005-0000-0000-0000B4270000}"/>
    <cellStyle name="Normal 2 64 54" xfId="5009" xr:uid="{00000000-0005-0000-0000-0000B5270000}"/>
    <cellStyle name="Normal 2 64 55" xfId="5016" xr:uid="{00000000-0005-0000-0000-0000B6270000}"/>
    <cellStyle name="Normal 2 64 56" xfId="5268" xr:uid="{00000000-0005-0000-0000-0000B7270000}"/>
    <cellStyle name="Normal 2 64 57" xfId="5186" xr:uid="{00000000-0005-0000-0000-0000B8270000}"/>
    <cellStyle name="Normal 2 64 58" xfId="7993" xr:uid="{00000000-0005-0000-0000-0000B9270000}"/>
    <cellStyle name="Normal 2 64 59" xfId="8269" xr:uid="{00000000-0005-0000-0000-0000BA270000}"/>
    <cellStyle name="Normal 2 64 6" xfId="18035" xr:uid="{00000000-0005-0000-0000-0000BB270000}"/>
    <cellStyle name="Normal 2 64 60" xfId="8721" xr:uid="{00000000-0005-0000-0000-0000BC270000}"/>
    <cellStyle name="Normal 2 64 61" xfId="8363" xr:uid="{00000000-0005-0000-0000-0000BD270000}"/>
    <cellStyle name="Normal 2 64 62" xfId="8159" xr:uid="{00000000-0005-0000-0000-0000BE270000}"/>
    <cellStyle name="Normal 2 64 63" xfId="7787" xr:uid="{00000000-0005-0000-0000-0000BF270000}"/>
    <cellStyle name="Normal 2 64 64" xfId="7967" xr:uid="{00000000-0005-0000-0000-0000C0270000}"/>
    <cellStyle name="Normal 2 64 65" xfId="8820" xr:uid="{00000000-0005-0000-0000-0000C1270000}"/>
    <cellStyle name="Normal 2 64 66" xfId="8663" xr:uid="{00000000-0005-0000-0000-0000C2270000}"/>
    <cellStyle name="Normal 2 64 67" xfId="9033" xr:uid="{00000000-0005-0000-0000-0000C3270000}"/>
    <cellStyle name="Normal 2 64 68" xfId="9035" xr:uid="{00000000-0005-0000-0000-0000C4270000}"/>
    <cellStyle name="Normal 2 64 69" xfId="9214" xr:uid="{00000000-0005-0000-0000-0000C5270000}"/>
    <cellStyle name="Normal 2 64 7" xfId="17984" xr:uid="{00000000-0005-0000-0000-0000C6270000}"/>
    <cellStyle name="Normal 2 64 70" xfId="9603" xr:uid="{00000000-0005-0000-0000-0000C7270000}"/>
    <cellStyle name="Normal 2 64 71" xfId="9355" xr:uid="{00000000-0005-0000-0000-0000C8270000}"/>
    <cellStyle name="Normal 2 64 72" xfId="9301" xr:uid="{00000000-0005-0000-0000-0000C9270000}"/>
    <cellStyle name="Normal 2 64 73" xfId="9330" xr:uid="{00000000-0005-0000-0000-0000CA270000}"/>
    <cellStyle name="Normal 2 64 74" xfId="9886" xr:uid="{00000000-0005-0000-0000-0000CB270000}"/>
    <cellStyle name="Normal 2 64 75" xfId="10414" xr:uid="{00000000-0005-0000-0000-0000CC270000}"/>
    <cellStyle name="Normal 2 64 76" xfId="10457" xr:uid="{00000000-0005-0000-0000-0000CD270000}"/>
    <cellStyle name="Normal 2 64 77" xfId="10694" xr:uid="{00000000-0005-0000-0000-0000CE270000}"/>
    <cellStyle name="Normal 2 64 78" xfId="9799" xr:uid="{00000000-0005-0000-0000-0000CF270000}"/>
    <cellStyle name="Normal 2 64 79" xfId="9897" xr:uid="{00000000-0005-0000-0000-0000D0270000}"/>
    <cellStyle name="Normal 2 64 8" xfId="17582" xr:uid="{00000000-0005-0000-0000-0000D1270000}"/>
    <cellStyle name="Normal 2 64 80" xfId="10363" xr:uid="{00000000-0005-0000-0000-0000D2270000}"/>
    <cellStyle name="Normal 2 64 81" xfId="10539" xr:uid="{00000000-0005-0000-0000-0000D3270000}"/>
    <cellStyle name="Normal 2 64 82" xfId="10934" xr:uid="{00000000-0005-0000-0000-0000D4270000}"/>
    <cellStyle name="Normal 2 64 83" xfId="11403" xr:uid="{00000000-0005-0000-0000-0000D5270000}"/>
    <cellStyle name="Normal 2 64 84" xfId="11149" xr:uid="{00000000-0005-0000-0000-0000D6270000}"/>
    <cellStyle name="Normal 2 64 85" xfId="11469" xr:uid="{00000000-0005-0000-0000-0000D7270000}"/>
    <cellStyle name="Normal 2 64 86" xfId="11463" xr:uid="{00000000-0005-0000-0000-0000D8270000}"/>
    <cellStyle name="Normal 2 64 87" xfId="10879" xr:uid="{00000000-0005-0000-0000-0000D9270000}"/>
    <cellStyle name="Normal 2 64 88" xfId="11579" xr:uid="{00000000-0005-0000-0000-0000DA270000}"/>
    <cellStyle name="Normal 2 64 89" xfId="11743" xr:uid="{00000000-0005-0000-0000-0000DB270000}"/>
    <cellStyle name="Normal 2 64 9" xfId="17546" xr:uid="{00000000-0005-0000-0000-0000DC270000}"/>
    <cellStyle name="Normal 2 64 90" xfId="12131" xr:uid="{00000000-0005-0000-0000-0000DD270000}"/>
    <cellStyle name="Normal 2 64 91" xfId="11905" xr:uid="{00000000-0005-0000-0000-0000DE270000}"/>
    <cellStyle name="Normal 2 64 92" xfId="11830" xr:uid="{00000000-0005-0000-0000-0000DF270000}"/>
    <cellStyle name="Normal 2 64 93" xfId="12277" xr:uid="{00000000-0005-0000-0000-0000E0270000}"/>
    <cellStyle name="Normal 2 64 94" xfId="4061" xr:uid="{00000000-0005-0000-0000-0000E1270000}"/>
    <cellStyle name="Normal 2 64 95" xfId="3734" xr:uid="{00000000-0005-0000-0000-0000E2270000}"/>
    <cellStyle name="Normal 2 64 96" xfId="3728" xr:uid="{00000000-0005-0000-0000-0000E3270000}"/>
    <cellStyle name="Normal 2 64 97" xfId="2531" xr:uid="{00000000-0005-0000-0000-0000E4270000}"/>
    <cellStyle name="Normal 2 64 98" xfId="1706" xr:uid="{00000000-0005-0000-0000-0000E5270000}"/>
    <cellStyle name="Normal 2 64 99" xfId="2234" xr:uid="{00000000-0005-0000-0000-0000E6270000}"/>
    <cellStyle name="Normal 2 65" xfId="18605" xr:uid="{00000000-0005-0000-0000-0000E7270000}"/>
    <cellStyle name="Normal 2 66" xfId="18694" xr:uid="{00000000-0005-0000-0000-0000E8270000}"/>
    <cellStyle name="Normal 2 67" xfId="18618" xr:uid="{00000000-0005-0000-0000-0000E9270000}"/>
    <cellStyle name="Normal 2 68" xfId="18677" xr:uid="{00000000-0005-0000-0000-0000EA270000}"/>
    <cellStyle name="Normal 2 69" xfId="18593" xr:uid="{00000000-0005-0000-0000-0000EB270000}"/>
    <cellStyle name="Normal 2 7" xfId="21192" xr:uid="{00000000-0005-0000-0000-0000EC270000}"/>
    <cellStyle name="Normal 2 7 10" xfId="20564" xr:uid="{00000000-0005-0000-0000-0000ED270000}"/>
    <cellStyle name="Normal 2 7 100" xfId="14729" xr:uid="{00000000-0005-0000-0000-0000EE270000}"/>
    <cellStyle name="Normal 2 7 101" xfId="12856" xr:uid="{00000000-0005-0000-0000-0000EF270000}"/>
    <cellStyle name="Normal 2 7 102" xfId="14719" xr:uid="{00000000-0005-0000-0000-0000F0270000}"/>
    <cellStyle name="Normal 2 7 103" xfId="12698" xr:uid="{00000000-0005-0000-0000-0000F1270000}"/>
    <cellStyle name="Normal 2 7 104" xfId="14730" xr:uid="{00000000-0005-0000-0000-0000F2270000}"/>
    <cellStyle name="Normal 2 7 105" xfId="14929" xr:uid="{00000000-0005-0000-0000-0000F3270000}"/>
    <cellStyle name="Normal 2 7 106" xfId="12637" xr:uid="{00000000-0005-0000-0000-0000F4270000}"/>
    <cellStyle name="Normal 2 7 107" xfId="4707" xr:uid="{00000000-0005-0000-0000-0000F5270000}"/>
    <cellStyle name="Normal 2 7 108" xfId="5423" xr:uid="{00000000-0005-0000-0000-0000F6270000}"/>
    <cellStyle name="Normal 2 7 109" xfId="5438" xr:uid="{00000000-0005-0000-0000-0000F7270000}"/>
    <cellStyle name="Normal 2 7 11" xfId="20563" xr:uid="{00000000-0005-0000-0000-0000F8270000}"/>
    <cellStyle name="Normal 2 7 110" xfId="6389" xr:uid="{00000000-0005-0000-0000-0000F9270000}"/>
    <cellStyle name="Normal 2 7 111" xfId="6195" xr:uid="{00000000-0005-0000-0000-0000FA270000}"/>
    <cellStyle name="Normal 2 7 112" xfId="5757" xr:uid="{00000000-0005-0000-0000-0000FB270000}"/>
    <cellStyle name="Normal 2 7 113" xfId="6902" xr:uid="{00000000-0005-0000-0000-0000FC270000}"/>
    <cellStyle name="Normal 2 7 114" xfId="6608" xr:uid="{00000000-0005-0000-0000-0000FD270000}"/>
    <cellStyle name="Normal 2 7 115" xfId="7177" xr:uid="{00000000-0005-0000-0000-0000FE270000}"/>
    <cellStyle name="Normal 2 7 116" xfId="7218" xr:uid="{00000000-0005-0000-0000-0000FF270000}"/>
    <cellStyle name="Normal 2 7 117" xfId="5812" xr:uid="{00000000-0005-0000-0000-000000280000}"/>
    <cellStyle name="Normal 2 7 118" xfId="5729" xr:uid="{00000000-0005-0000-0000-000001280000}"/>
    <cellStyle name="Normal 2 7 119" xfId="5583" xr:uid="{00000000-0005-0000-0000-000002280000}"/>
    <cellStyle name="Normal 2 7 12" xfId="20562" xr:uid="{00000000-0005-0000-0000-000003280000}"/>
    <cellStyle name="Normal 2 7 120" xfId="6209" xr:uid="{00000000-0005-0000-0000-000004280000}"/>
    <cellStyle name="Normal 2 7 121" xfId="6531" xr:uid="{00000000-0005-0000-0000-000005280000}"/>
    <cellStyle name="Normal 2 7 122" xfId="7314" xr:uid="{00000000-0005-0000-0000-000006280000}"/>
    <cellStyle name="Normal 2 7 123" xfId="6449" xr:uid="{00000000-0005-0000-0000-000007280000}"/>
    <cellStyle name="Normal 2 7 124" xfId="6096" xr:uid="{00000000-0005-0000-0000-000008280000}"/>
    <cellStyle name="Normal 2 7 125" xfId="6713" xr:uid="{00000000-0005-0000-0000-000009280000}"/>
    <cellStyle name="Normal 2 7 126" xfId="5937" xr:uid="{00000000-0005-0000-0000-00000A280000}"/>
    <cellStyle name="Normal 2 7 127" xfId="5471" xr:uid="{00000000-0005-0000-0000-00000B280000}"/>
    <cellStyle name="Normal 2 7 128" xfId="6288" xr:uid="{00000000-0005-0000-0000-00000C280000}"/>
    <cellStyle name="Normal 2 7 129" xfId="7027" xr:uid="{00000000-0005-0000-0000-00000D280000}"/>
    <cellStyle name="Normal 2 7 13" xfId="20561" xr:uid="{00000000-0005-0000-0000-00000E280000}"/>
    <cellStyle name="Normal 2 7 130" xfId="6099" xr:uid="{00000000-0005-0000-0000-00000F280000}"/>
    <cellStyle name="Normal 2 7 131" xfId="5558" xr:uid="{00000000-0005-0000-0000-000010280000}"/>
    <cellStyle name="Normal 2 7 132" xfId="6123" xr:uid="{00000000-0005-0000-0000-000011280000}"/>
    <cellStyle name="Normal 2 7 133" xfId="7382" xr:uid="{00000000-0005-0000-0000-000012280000}"/>
    <cellStyle name="Normal 2 7 134" xfId="7442" xr:uid="{00000000-0005-0000-0000-000013280000}"/>
    <cellStyle name="Normal 2 7 135" xfId="5048" xr:uid="{00000000-0005-0000-0000-000014280000}"/>
    <cellStyle name="Normal 2 7 136" xfId="5152" xr:uid="{00000000-0005-0000-0000-000015280000}"/>
    <cellStyle name="Normal 2 7 137" xfId="7588" xr:uid="{00000000-0005-0000-0000-000016280000}"/>
    <cellStyle name="Normal 2 7 138" xfId="7616" xr:uid="{00000000-0005-0000-0000-000017280000}"/>
    <cellStyle name="Normal 2 7 139" xfId="7638" xr:uid="{00000000-0005-0000-0000-000018280000}"/>
    <cellStyle name="Normal 2 7 14" xfId="20560" xr:uid="{00000000-0005-0000-0000-000019280000}"/>
    <cellStyle name="Normal 2 7 140" xfId="8425" xr:uid="{00000000-0005-0000-0000-00001A280000}"/>
    <cellStyle name="Normal 2 7 141" xfId="8112" xr:uid="{00000000-0005-0000-0000-00001B280000}"/>
    <cellStyle name="Normal 2 7 142" xfId="8518" xr:uid="{00000000-0005-0000-0000-00001C280000}"/>
    <cellStyle name="Normal 2 7 143" xfId="8723" xr:uid="{00000000-0005-0000-0000-00001D280000}"/>
    <cellStyle name="Normal 2 7 144" xfId="8946" xr:uid="{00000000-0005-0000-0000-00001E280000}"/>
    <cellStyle name="Normal 2 7 145" xfId="8953" xr:uid="{00000000-0005-0000-0000-00001F280000}"/>
    <cellStyle name="Normal 2 7 146" xfId="8626" xr:uid="{00000000-0005-0000-0000-000020280000}"/>
    <cellStyle name="Normal 2 7 147" xfId="8719" xr:uid="{00000000-0005-0000-0000-000021280000}"/>
    <cellStyle name="Normal 2 7 148" xfId="9029" xr:uid="{00000000-0005-0000-0000-000022280000}"/>
    <cellStyle name="Normal 2 7 149" xfId="8415" xr:uid="{00000000-0005-0000-0000-000023280000}"/>
    <cellStyle name="Normal 2 7 15" xfId="20559" xr:uid="{00000000-0005-0000-0000-000024280000}"/>
    <cellStyle name="Normal 2 7 150" xfId="9047" xr:uid="{00000000-0005-0000-0000-000025280000}"/>
    <cellStyle name="Normal 2 7 151" xfId="9086" xr:uid="{00000000-0005-0000-0000-000026280000}"/>
    <cellStyle name="Normal 2 7 152" xfId="9156" xr:uid="{00000000-0005-0000-0000-000027280000}"/>
    <cellStyle name="Normal 2 7 153" xfId="9427" xr:uid="{00000000-0005-0000-0000-000028280000}"/>
    <cellStyle name="Normal 2 7 154" xfId="9575" xr:uid="{00000000-0005-0000-0000-000029280000}"/>
    <cellStyle name="Normal 2 7 155" xfId="9687" xr:uid="{00000000-0005-0000-0000-00002A280000}"/>
    <cellStyle name="Normal 2 7 156" xfId="9852" xr:uid="{00000000-0005-0000-0000-00002B280000}"/>
    <cellStyle name="Normal 2 7 157" xfId="9993" xr:uid="{00000000-0005-0000-0000-00002C280000}"/>
    <cellStyle name="Normal 2 7 158" xfId="9902" xr:uid="{00000000-0005-0000-0000-00002D280000}"/>
    <cellStyle name="Normal 2 7 159" xfId="9830" xr:uid="{00000000-0005-0000-0000-00002E280000}"/>
    <cellStyle name="Normal 2 7 16" xfId="20558" xr:uid="{00000000-0005-0000-0000-00002F280000}"/>
    <cellStyle name="Normal 2 7 160" xfId="10710" xr:uid="{00000000-0005-0000-0000-000030280000}"/>
    <cellStyle name="Normal 2 7 161" xfId="9941" xr:uid="{00000000-0005-0000-0000-000031280000}"/>
    <cellStyle name="Normal 2 7 162" xfId="10697" xr:uid="{00000000-0005-0000-0000-000032280000}"/>
    <cellStyle name="Normal 2 7 163" xfId="10747" xr:uid="{00000000-0005-0000-0000-000033280000}"/>
    <cellStyle name="Normal 2 7 164" xfId="10897" xr:uid="{00000000-0005-0000-0000-000034280000}"/>
    <cellStyle name="Normal 2 7 165" xfId="11121" xr:uid="{00000000-0005-0000-0000-000035280000}"/>
    <cellStyle name="Normal 2 7 166" xfId="10797" xr:uid="{00000000-0005-0000-0000-000036280000}"/>
    <cellStyle name="Normal 2 7 167" xfId="11158" xr:uid="{00000000-0005-0000-0000-000037280000}"/>
    <cellStyle name="Normal 2 7 168" xfId="11008" xr:uid="{00000000-0005-0000-0000-000038280000}"/>
    <cellStyle name="Normal 2 7 169" xfId="11332" xr:uid="{00000000-0005-0000-0000-000039280000}"/>
    <cellStyle name="Normal 2 7 17" xfId="20557" xr:uid="{00000000-0005-0000-0000-00003A280000}"/>
    <cellStyle name="Normal 2 7 170" xfId="11641" xr:uid="{00000000-0005-0000-0000-00003B280000}"/>
    <cellStyle name="Normal 2 7 171" xfId="12044" xr:uid="{00000000-0005-0000-0000-00003C280000}"/>
    <cellStyle name="Normal 2 7 172" xfId="11732" xr:uid="{00000000-0005-0000-0000-00003D280000}"/>
    <cellStyle name="Normal 2 7 173" xfId="11709" xr:uid="{00000000-0005-0000-0000-00003E280000}"/>
    <cellStyle name="Normal 2 7 174" xfId="12163" xr:uid="{00000000-0005-0000-0000-00003F280000}"/>
    <cellStyle name="Normal 2 7 175" xfId="3957" xr:uid="{00000000-0005-0000-0000-000040280000}"/>
    <cellStyle name="Normal 2 7 176" xfId="3591" xr:uid="{00000000-0005-0000-0000-000041280000}"/>
    <cellStyle name="Normal 2 7 177" xfId="3624" xr:uid="{00000000-0005-0000-0000-000042280000}"/>
    <cellStyle name="Normal 2 7 178" xfId="2806" xr:uid="{00000000-0005-0000-0000-000043280000}"/>
    <cellStyle name="Normal 2 7 179" xfId="2586" xr:uid="{00000000-0005-0000-0000-000044280000}"/>
    <cellStyle name="Normal 2 7 18" xfId="20556" xr:uid="{00000000-0005-0000-0000-000045280000}"/>
    <cellStyle name="Normal 2 7 180" xfId="1048" xr:uid="{00000000-0005-0000-0000-000046280000}"/>
    <cellStyle name="Normal 2 7 181" xfId="1509" xr:uid="{00000000-0005-0000-0000-000047280000}"/>
    <cellStyle name="Normal 2 7 182" xfId="830" xr:uid="{00000000-0005-0000-0000-000048280000}"/>
    <cellStyle name="Normal 2 7 183" xfId="2611" xr:uid="{00000000-0005-0000-0000-000049280000}"/>
    <cellStyle name="Normal 2 7 184" xfId="2012" xr:uid="{00000000-0005-0000-0000-00004A280000}"/>
    <cellStyle name="Normal 2 7 185" xfId="198" xr:uid="{00000000-0005-0000-0000-00004B280000}"/>
    <cellStyle name="Normal 2 7 186" xfId="21747" xr:uid="{00000000-0005-0000-0000-00004C280000}"/>
    <cellStyle name="Normal 2 7 187" xfId="22079" xr:uid="{00000000-0005-0000-0000-00004D280000}"/>
    <cellStyle name="Normal 2 7 188" xfId="22439" xr:uid="{00000000-0005-0000-0000-00004E280000}"/>
    <cellStyle name="Normal 2 7 189" xfId="22604" xr:uid="{00000000-0005-0000-0000-00004F280000}"/>
    <cellStyle name="Normal 2 7 19" xfId="20555" xr:uid="{00000000-0005-0000-0000-000050280000}"/>
    <cellStyle name="Normal 2 7 2" xfId="21146" xr:uid="{00000000-0005-0000-0000-000051280000}"/>
    <cellStyle name="Normal 2 7 20" xfId="20554" xr:uid="{00000000-0005-0000-0000-000052280000}"/>
    <cellStyle name="Normal 2 7 21" xfId="20553" xr:uid="{00000000-0005-0000-0000-000053280000}"/>
    <cellStyle name="Normal 2 7 22" xfId="20552" xr:uid="{00000000-0005-0000-0000-000054280000}"/>
    <cellStyle name="Normal 2 7 23" xfId="20551" xr:uid="{00000000-0005-0000-0000-000055280000}"/>
    <cellStyle name="Normal 2 7 24" xfId="20550" xr:uid="{00000000-0005-0000-0000-000056280000}"/>
    <cellStyle name="Normal 2 7 25" xfId="20549" xr:uid="{00000000-0005-0000-0000-000057280000}"/>
    <cellStyle name="Normal 2 7 26" xfId="20548" xr:uid="{00000000-0005-0000-0000-000058280000}"/>
    <cellStyle name="Normal 2 7 27" xfId="20547" xr:uid="{00000000-0005-0000-0000-000059280000}"/>
    <cellStyle name="Normal 2 7 28" xfId="18265" xr:uid="{00000000-0005-0000-0000-00005A280000}"/>
    <cellStyle name="Normal 2 7 29" xfId="17822" xr:uid="{00000000-0005-0000-0000-00005B280000}"/>
    <cellStyle name="Normal 2 7 3" xfId="21101" xr:uid="{00000000-0005-0000-0000-00005C280000}"/>
    <cellStyle name="Normal 2 7 30" xfId="18095" xr:uid="{00000000-0005-0000-0000-00005D280000}"/>
    <cellStyle name="Normal 2 7 31" xfId="17950" xr:uid="{00000000-0005-0000-0000-00005E280000}"/>
    <cellStyle name="Normal 2 7 32" xfId="17787" xr:uid="{00000000-0005-0000-0000-00005F280000}"/>
    <cellStyle name="Normal 2 7 33" xfId="18109" xr:uid="{00000000-0005-0000-0000-000060280000}"/>
    <cellStyle name="Normal 2 7 34" xfId="18195" xr:uid="{00000000-0005-0000-0000-000061280000}"/>
    <cellStyle name="Normal 2 7 35" xfId="17610" xr:uid="{00000000-0005-0000-0000-000062280000}"/>
    <cellStyle name="Normal 2 7 36" xfId="17607" xr:uid="{00000000-0005-0000-0000-000063280000}"/>
    <cellStyle name="Normal 2 7 37" xfId="17961" xr:uid="{00000000-0005-0000-0000-000064280000}"/>
    <cellStyle name="Normal 2 7 38" xfId="17660" xr:uid="{00000000-0005-0000-0000-000065280000}"/>
    <cellStyle name="Normal 2 7 39" xfId="17507" xr:uid="{00000000-0005-0000-0000-000066280000}"/>
    <cellStyle name="Normal 2 7 4" xfId="21060" xr:uid="{00000000-0005-0000-0000-000067280000}"/>
    <cellStyle name="Normal 2 7 40" xfId="17448" xr:uid="{00000000-0005-0000-0000-000068280000}"/>
    <cellStyle name="Normal 2 7 41" xfId="17286" xr:uid="{00000000-0005-0000-0000-000069280000}"/>
    <cellStyle name="Normal 2 7 42" xfId="16976" xr:uid="{00000000-0005-0000-0000-00006A280000}"/>
    <cellStyle name="Normal 2 7 43" xfId="17296" xr:uid="{00000000-0005-0000-0000-00006B280000}"/>
    <cellStyle name="Normal 2 7 44" xfId="16972" xr:uid="{00000000-0005-0000-0000-00006C280000}"/>
    <cellStyle name="Normal 2 7 45" xfId="17299" xr:uid="{00000000-0005-0000-0000-00006D280000}"/>
    <cellStyle name="Normal 2 7 46" xfId="16956" xr:uid="{00000000-0005-0000-0000-00006E280000}"/>
    <cellStyle name="Normal 2 7 47" xfId="17306" xr:uid="{00000000-0005-0000-0000-00006F280000}"/>
    <cellStyle name="Normal 2 7 48" xfId="16948" xr:uid="{00000000-0005-0000-0000-000070280000}"/>
    <cellStyle name="Normal 2 7 49" xfId="17314" xr:uid="{00000000-0005-0000-0000-000071280000}"/>
    <cellStyle name="Normal 2 7 5" xfId="20545" xr:uid="{00000000-0005-0000-0000-000072280000}"/>
    <cellStyle name="Normal 2 7 50" xfId="16940" xr:uid="{00000000-0005-0000-0000-000073280000}"/>
    <cellStyle name="Normal 2 7 51" xfId="17323" xr:uid="{00000000-0005-0000-0000-000074280000}"/>
    <cellStyle name="Normal 2 7 52" xfId="16930" xr:uid="{00000000-0005-0000-0000-000075280000}"/>
    <cellStyle name="Normal 2 7 53" xfId="17301" xr:uid="{00000000-0005-0000-0000-000076280000}"/>
    <cellStyle name="Normal 2 7 54" xfId="16723" xr:uid="{00000000-0005-0000-0000-000077280000}"/>
    <cellStyle name="Normal 2 7 55" xfId="16695" xr:uid="{00000000-0005-0000-0000-000078280000}"/>
    <cellStyle name="Normal 2 7 56" xfId="16735" xr:uid="{00000000-0005-0000-0000-000079280000}"/>
    <cellStyle name="Normal 2 7 57" xfId="16682" xr:uid="{00000000-0005-0000-0000-00007A280000}"/>
    <cellStyle name="Normal 2 7 58" xfId="16758" xr:uid="{00000000-0005-0000-0000-00007B280000}"/>
    <cellStyle name="Normal 2 7 59" xfId="16651" xr:uid="{00000000-0005-0000-0000-00007C280000}"/>
    <cellStyle name="Normal 2 7 6" xfId="20544" xr:uid="{00000000-0005-0000-0000-00007D280000}"/>
    <cellStyle name="Normal 2 7 60" xfId="16622" xr:uid="{00000000-0005-0000-0000-00007E280000}"/>
    <cellStyle name="Normal 2 7 61" xfId="16537" xr:uid="{00000000-0005-0000-0000-00007F280000}"/>
    <cellStyle name="Normal 2 7 62" xfId="16614" xr:uid="{00000000-0005-0000-0000-000080280000}"/>
    <cellStyle name="Normal 2 7 63" xfId="16413" xr:uid="{00000000-0005-0000-0000-000081280000}"/>
    <cellStyle name="Normal 2 7 64" xfId="16377" xr:uid="{00000000-0005-0000-0000-000082280000}"/>
    <cellStyle name="Normal 2 7 65" xfId="16332" xr:uid="{00000000-0005-0000-0000-000083280000}"/>
    <cellStyle name="Normal 2 7 66" xfId="16281" xr:uid="{00000000-0005-0000-0000-000084280000}"/>
    <cellStyle name="Normal 2 7 67" xfId="16235" xr:uid="{00000000-0005-0000-0000-000085280000}"/>
    <cellStyle name="Normal 2 7 68" xfId="16125" xr:uid="{00000000-0005-0000-0000-000086280000}"/>
    <cellStyle name="Normal 2 7 69" xfId="16041" xr:uid="{00000000-0005-0000-0000-000087280000}"/>
    <cellStyle name="Normal 2 7 7" xfId="20543" xr:uid="{00000000-0005-0000-0000-000088280000}"/>
    <cellStyle name="Normal 2 7 70" xfId="16128" xr:uid="{00000000-0005-0000-0000-000089280000}"/>
    <cellStyle name="Normal 2 7 71" xfId="16038" xr:uid="{00000000-0005-0000-0000-00008A280000}"/>
    <cellStyle name="Normal 2 7 72" xfId="16131" xr:uid="{00000000-0005-0000-0000-00008B280000}"/>
    <cellStyle name="Normal 2 7 73" xfId="16034" xr:uid="{00000000-0005-0000-0000-00008C280000}"/>
    <cellStyle name="Normal 2 7 74" xfId="15895" xr:uid="{00000000-0005-0000-0000-00008D280000}"/>
    <cellStyle name="Normal 2 7 75" xfId="15842" xr:uid="{00000000-0005-0000-0000-00008E280000}"/>
    <cellStyle name="Normal 2 7 76" xfId="15813" xr:uid="{00000000-0005-0000-0000-00008F280000}"/>
    <cellStyle name="Normal 2 7 77" xfId="15786" xr:uid="{00000000-0005-0000-0000-000090280000}"/>
    <cellStyle name="Normal 2 7 78" xfId="15737" xr:uid="{00000000-0005-0000-0000-000091280000}"/>
    <cellStyle name="Normal 2 7 79" xfId="15684" xr:uid="{00000000-0005-0000-0000-000092280000}"/>
    <cellStyle name="Normal 2 7 8" xfId="20542" xr:uid="{00000000-0005-0000-0000-000093280000}"/>
    <cellStyle name="Normal 2 7 80" xfId="15652" xr:uid="{00000000-0005-0000-0000-000094280000}"/>
    <cellStyle name="Normal 2 7 81" xfId="15608" xr:uid="{00000000-0005-0000-0000-000095280000}"/>
    <cellStyle name="Normal 2 7 82" xfId="15566" xr:uid="{00000000-0005-0000-0000-000096280000}"/>
    <cellStyle name="Normal 2 7 83" xfId="15522" xr:uid="{00000000-0005-0000-0000-000097280000}"/>
    <cellStyle name="Normal 2 7 84" xfId="15498" xr:uid="{00000000-0005-0000-0000-000098280000}"/>
    <cellStyle name="Normal 2 7 85" xfId="15377" xr:uid="{00000000-0005-0000-0000-000099280000}"/>
    <cellStyle name="Normal 2 7 86" xfId="15316" xr:uid="{00000000-0005-0000-0000-00009A280000}"/>
    <cellStyle name="Normal 2 7 87" xfId="15236" xr:uid="{00000000-0005-0000-0000-00009B280000}"/>
    <cellStyle name="Normal 2 7 88" xfId="15288" xr:uid="{00000000-0005-0000-0000-00009C280000}"/>
    <cellStyle name="Normal 2 7 89" xfId="15263" xr:uid="{00000000-0005-0000-0000-00009D280000}"/>
    <cellStyle name="Normal 2 7 9" xfId="20541" xr:uid="{00000000-0005-0000-0000-00009E280000}"/>
    <cellStyle name="Normal 2 7 90" xfId="15273" xr:uid="{00000000-0005-0000-0000-00009F280000}"/>
    <cellStyle name="Normal 2 7 91" xfId="15035" xr:uid="{00000000-0005-0000-0000-0000A0280000}"/>
    <cellStyle name="Normal 2 7 92" xfId="15001" xr:uid="{00000000-0005-0000-0000-0000A1280000}"/>
    <cellStyle name="Normal 2 7 93" xfId="14556" xr:uid="{00000000-0005-0000-0000-0000A2280000}"/>
    <cellStyle name="Normal 2 7 94" xfId="14474" xr:uid="{00000000-0005-0000-0000-0000A3280000}"/>
    <cellStyle name="Normal 2 7 95" xfId="14334" xr:uid="{00000000-0005-0000-0000-0000A4280000}"/>
    <cellStyle name="Normal 2 7 96" xfId="14083" xr:uid="{00000000-0005-0000-0000-0000A5280000}"/>
    <cellStyle name="Normal 2 7 97" xfId="14443" xr:uid="{00000000-0005-0000-0000-0000A6280000}"/>
    <cellStyle name="Normal 2 7 98" xfId="13914" xr:uid="{00000000-0005-0000-0000-0000A7280000}"/>
    <cellStyle name="Normal 2 7 99" xfId="13381" xr:uid="{00000000-0005-0000-0000-0000A8280000}"/>
    <cellStyle name="Normal 2 70" xfId="18572" xr:uid="{00000000-0005-0000-0000-0000A9280000}"/>
    <cellStyle name="Normal 2 70 2" xfId="4450" xr:uid="{00000000-0005-0000-0000-0000AA280000}"/>
    <cellStyle name="Normal 2 70 2 2" xfId="3040" xr:uid="{00000000-0005-0000-0000-0000AB280000}"/>
    <cellStyle name="Normal 2 70 2 2 2" xfId="24685" xr:uid="{00000000-0005-0000-0000-0000AC280000}"/>
    <cellStyle name="Normal 2 70 2 2 2 2" xfId="28877" xr:uid="{00000000-0005-0000-0000-0000AD280000}"/>
    <cellStyle name="Normal 2 70 2 2 3" xfId="23424" xr:uid="{00000000-0005-0000-0000-0000AE280000}"/>
    <cellStyle name="Normal 2 70 2 2 4" xfId="26026" xr:uid="{00000000-0005-0000-0000-0000AF280000}"/>
    <cellStyle name="Normal 2 70 2 2 5" xfId="27876" xr:uid="{00000000-0005-0000-0000-0000B0280000}"/>
    <cellStyle name="Normal 2 70 2 3" xfId="24064" xr:uid="{00000000-0005-0000-0000-0000B1280000}"/>
    <cellStyle name="Normal 2 70 2 3 2" xfId="29423" xr:uid="{00000000-0005-0000-0000-0000B2280000}"/>
    <cellStyle name="Normal 2 70 2 4" xfId="24331" xr:uid="{00000000-0005-0000-0000-0000B3280000}"/>
    <cellStyle name="Normal 2 70 2 5" xfId="26572" xr:uid="{00000000-0005-0000-0000-0000B4280000}"/>
    <cellStyle name="Normal 2 70 2 6" xfId="27332" xr:uid="{00000000-0005-0000-0000-0000B5280000}"/>
    <cellStyle name="Normal 2 70 3" xfId="4692" xr:uid="{00000000-0005-0000-0000-0000B6280000}"/>
    <cellStyle name="Normal 2 70 3 2" xfId="3142" xr:uid="{00000000-0005-0000-0000-0000B7280000}"/>
    <cellStyle name="Normal 2 70 3 2 2" xfId="24583" xr:uid="{00000000-0005-0000-0000-0000B8280000}"/>
    <cellStyle name="Normal 2 70 3 2 2 2" xfId="28979" xr:uid="{00000000-0005-0000-0000-0000B9280000}"/>
    <cellStyle name="Normal 2 70 3 2 3" xfId="23366" xr:uid="{00000000-0005-0000-0000-0000BA280000}"/>
    <cellStyle name="Normal 2 70 3 2 4" xfId="26128" xr:uid="{00000000-0005-0000-0000-0000BB280000}"/>
    <cellStyle name="Normal 2 70 3 2 5" xfId="27774" xr:uid="{00000000-0005-0000-0000-0000BC280000}"/>
    <cellStyle name="Normal 2 70 3 3" xfId="23951" xr:uid="{00000000-0005-0000-0000-0000BD280000}"/>
    <cellStyle name="Normal 2 70 3 3 2" xfId="29525" xr:uid="{00000000-0005-0000-0000-0000BE280000}"/>
    <cellStyle name="Normal 2 70 3 4" xfId="23185" xr:uid="{00000000-0005-0000-0000-0000BF280000}"/>
    <cellStyle name="Normal 2 70 3 5" xfId="26674" xr:uid="{00000000-0005-0000-0000-0000C0280000}"/>
    <cellStyle name="Normal 2 70 3 6" xfId="27230" xr:uid="{00000000-0005-0000-0000-0000C1280000}"/>
    <cellStyle name="Normal 2 70 4" xfId="4424" xr:uid="{00000000-0005-0000-0000-0000C2280000}"/>
    <cellStyle name="Normal 2 70 4 2" xfId="3014" xr:uid="{00000000-0005-0000-0000-0000C3280000}"/>
    <cellStyle name="Normal 2 70 4 2 2" xfId="24711" xr:uid="{00000000-0005-0000-0000-0000C4280000}"/>
    <cellStyle name="Normal 2 70 4 2 2 2" xfId="28851" xr:uid="{00000000-0005-0000-0000-0000C5280000}"/>
    <cellStyle name="Normal 2 70 4 2 3" xfId="23574" xr:uid="{00000000-0005-0000-0000-0000C6280000}"/>
    <cellStyle name="Normal 2 70 4 2 4" xfId="26000" xr:uid="{00000000-0005-0000-0000-0000C7280000}"/>
    <cellStyle name="Normal 2 70 4 2 5" xfId="27902" xr:uid="{00000000-0005-0000-0000-0000C8280000}"/>
    <cellStyle name="Normal 2 70 4 3" xfId="24090" xr:uid="{00000000-0005-0000-0000-0000C9280000}"/>
    <cellStyle name="Normal 2 70 4 3 2" xfId="29397" xr:uid="{00000000-0005-0000-0000-0000CA280000}"/>
    <cellStyle name="Normal 2 70 4 4" xfId="23032" xr:uid="{00000000-0005-0000-0000-0000CB280000}"/>
    <cellStyle name="Normal 2 70 4 5" xfId="26546" xr:uid="{00000000-0005-0000-0000-0000CC280000}"/>
    <cellStyle name="Normal 2 70 4 6" xfId="27358" xr:uid="{00000000-0005-0000-0000-0000CD280000}"/>
    <cellStyle name="Normal 2 70 5" xfId="3475" xr:uid="{00000000-0005-0000-0000-0000CE280000}"/>
    <cellStyle name="Normal 2 70 5 2" xfId="24375" xr:uid="{00000000-0005-0000-0000-0000CF280000}"/>
    <cellStyle name="Normal 2 70 5 2 2" xfId="29176" xr:uid="{00000000-0005-0000-0000-0000D0280000}"/>
    <cellStyle name="Normal 2 70 5 3" xfId="25455" xr:uid="{00000000-0005-0000-0000-0000D1280000}"/>
    <cellStyle name="Normal 2 70 5 4" xfId="26325" xr:uid="{00000000-0005-0000-0000-0000D2280000}"/>
    <cellStyle name="Normal 2 70 5 5" xfId="27577" xr:uid="{00000000-0005-0000-0000-0000D3280000}"/>
    <cellStyle name="Normal 2 70 6" xfId="22468" xr:uid="{00000000-0005-0000-0000-0000D4280000}"/>
    <cellStyle name="Normal 2 70 6 2" xfId="23112" xr:uid="{00000000-0005-0000-0000-0000D5280000}"/>
    <cellStyle name="Normal 2 70 7" xfId="23242" xr:uid="{00000000-0005-0000-0000-0000D6280000}"/>
    <cellStyle name="Normal 2 70 7 2" xfId="29727" xr:uid="{00000000-0005-0000-0000-0000D7280000}"/>
    <cellStyle name="Normal 2 70 8" xfId="26875" xr:uid="{00000000-0005-0000-0000-0000D8280000}"/>
    <cellStyle name="Normal 2 70 9" xfId="27031" xr:uid="{00000000-0005-0000-0000-0000D9280000}"/>
    <cellStyle name="Normal 2 71" xfId="18557" xr:uid="{00000000-0005-0000-0000-0000DA280000}"/>
    <cellStyle name="Normal 2 71 2" xfId="4447" xr:uid="{00000000-0005-0000-0000-0000DB280000}"/>
    <cellStyle name="Normal 2 71 2 2" xfId="3037" xr:uid="{00000000-0005-0000-0000-0000DC280000}"/>
    <cellStyle name="Normal 2 71 2 2 2" xfId="24688" xr:uid="{00000000-0005-0000-0000-0000DD280000}"/>
    <cellStyle name="Normal 2 71 2 2 2 2" xfId="28874" xr:uid="{00000000-0005-0000-0000-0000DE280000}"/>
    <cellStyle name="Normal 2 71 2 2 3" xfId="23293" xr:uid="{00000000-0005-0000-0000-0000DF280000}"/>
    <cellStyle name="Normal 2 71 2 2 4" xfId="26023" xr:uid="{00000000-0005-0000-0000-0000E0280000}"/>
    <cellStyle name="Normal 2 71 2 2 5" xfId="27879" xr:uid="{00000000-0005-0000-0000-0000E1280000}"/>
    <cellStyle name="Normal 2 71 2 3" xfId="24067" xr:uid="{00000000-0005-0000-0000-0000E2280000}"/>
    <cellStyle name="Normal 2 71 2 3 2" xfId="29420" xr:uid="{00000000-0005-0000-0000-0000E3280000}"/>
    <cellStyle name="Normal 2 71 2 4" xfId="24573" xr:uid="{00000000-0005-0000-0000-0000E4280000}"/>
    <cellStyle name="Normal 2 71 2 5" xfId="26569" xr:uid="{00000000-0005-0000-0000-0000E5280000}"/>
    <cellStyle name="Normal 2 71 2 6" xfId="27335" xr:uid="{00000000-0005-0000-0000-0000E6280000}"/>
    <cellStyle name="Normal 2 71 3" xfId="4267" xr:uid="{00000000-0005-0000-0000-0000E7280000}"/>
    <cellStyle name="Normal 2 71 3 2" xfId="2897" xr:uid="{00000000-0005-0000-0000-0000E8280000}"/>
    <cellStyle name="Normal 2 71 3 2 2" xfId="24828" xr:uid="{00000000-0005-0000-0000-0000E9280000}"/>
    <cellStyle name="Normal 2 71 3 2 2 2" xfId="28734" xr:uid="{00000000-0005-0000-0000-0000EA280000}"/>
    <cellStyle name="Normal 2 71 3 2 3" xfId="23279" xr:uid="{00000000-0005-0000-0000-0000EB280000}"/>
    <cellStyle name="Normal 2 71 3 2 4" xfId="25883" xr:uid="{00000000-0005-0000-0000-0000EC280000}"/>
    <cellStyle name="Normal 2 71 3 2 5" xfId="28019" xr:uid="{00000000-0005-0000-0000-0000ED280000}"/>
    <cellStyle name="Normal 2 71 3 3" xfId="24214" xr:uid="{00000000-0005-0000-0000-0000EE280000}"/>
    <cellStyle name="Normal 2 71 3 3 2" xfId="29279" xr:uid="{00000000-0005-0000-0000-0000EF280000}"/>
    <cellStyle name="Normal 2 71 3 4" xfId="25002" xr:uid="{00000000-0005-0000-0000-0000F0280000}"/>
    <cellStyle name="Normal 2 71 3 5" xfId="26428" xr:uid="{00000000-0005-0000-0000-0000F1280000}"/>
    <cellStyle name="Normal 2 71 3 6" xfId="27475" xr:uid="{00000000-0005-0000-0000-0000F2280000}"/>
    <cellStyle name="Normal 2 71 4" xfId="4573" xr:uid="{00000000-0005-0000-0000-0000F3280000}"/>
    <cellStyle name="Normal 2 71 4 2" xfId="3114" xr:uid="{00000000-0005-0000-0000-0000F4280000}"/>
    <cellStyle name="Normal 2 71 4 2 2" xfId="24611" xr:uid="{00000000-0005-0000-0000-0000F5280000}"/>
    <cellStyle name="Normal 2 71 4 2 2 2" xfId="28951" xr:uid="{00000000-0005-0000-0000-0000F6280000}"/>
    <cellStyle name="Normal 2 71 4 2 3" xfId="23647" xr:uid="{00000000-0005-0000-0000-0000F7280000}"/>
    <cellStyle name="Normal 2 71 4 2 4" xfId="26100" xr:uid="{00000000-0005-0000-0000-0000F8280000}"/>
    <cellStyle name="Normal 2 71 4 2 5" xfId="27802" xr:uid="{00000000-0005-0000-0000-0000F9280000}"/>
    <cellStyle name="Normal 2 71 4 3" xfId="23990" xr:uid="{00000000-0005-0000-0000-0000FA280000}"/>
    <cellStyle name="Normal 2 71 4 3 2" xfId="29497" xr:uid="{00000000-0005-0000-0000-0000FB280000}"/>
    <cellStyle name="Normal 2 71 4 4" xfId="25079" xr:uid="{00000000-0005-0000-0000-0000FC280000}"/>
    <cellStyle name="Normal 2 71 4 5" xfId="26646" xr:uid="{00000000-0005-0000-0000-0000FD280000}"/>
    <cellStyle name="Normal 2 71 4 6" xfId="27258" xr:uid="{00000000-0005-0000-0000-0000FE280000}"/>
    <cellStyle name="Normal 2 71 5" xfId="3472" xr:uid="{00000000-0005-0000-0000-0000FF280000}"/>
    <cellStyle name="Normal 2 71 5 2" xfId="24378" xr:uid="{00000000-0005-0000-0000-000000290000}"/>
    <cellStyle name="Normal 2 71 5 2 2" xfId="29173" xr:uid="{00000000-0005-0000-0000-000001290000}"/>
    <cellStyle name="Normal 2 71 5 3" xfId="23878" xr:uid="{00000000-0005-0000-0000-000002290000}"/>
    <cellStyle name="Normal 2 71 5 4" xfId="26322" xr:uid="{00000000-0005-0000-0000-000003290000}"/>
    <cellStyle name="Normal 2 71 5 5" xfId="27580" xr:uid="{00000000-0005-0000-0000-000004290000}"/>
    <cellStyle name="Normal 2 71 6" xfId="22469" xr:uid="{00000000-0005-0000-0000-000005290000}"/>
    <cellStyle name="Normal 2 71 6 2" xfId="23118" xr:uid="{00000000-0005-0000-0000-000006290000}"/>
    <cellStyle name="Normal 2 71 7" xfId="23231" xr:uid="{00000000-0005-0000-0000-000007290000}"/>
    <cellStyle name="Normal 2 71 7 2" xfId="29724" xr:uid="{00000000-0005-0000-0000-000008290000}"/>
    <cellStyle name="Normal 2 71 8" xfId="26872" xr:uid="{00000000-0005-0000-0000-000009290000}"/>
    <cellStyle name="Normal 2 71 9" xfId="27034" xr:uid="{00000000-0005-0000-0000-00000A290000}"/>
    <cellStyle name="Normal 2 72" xfId="18552" xr:uid="{00000000-0005-0000-0000-00000B290000}"/>
    <cellStyle name="Normal 2 72 2" xfId="4446" xr:uid="{00000000-0005-0000-0000-00000C290000}"/>
    <cellStyle name="Normal 2 72 2 2" xfId="3036" xr:uid="{00000000-0005-0000-0000-00000D290000}"/>
    <cellStyle name="Normal 2 72 2 2 2" xfId="24689" xr:uid="{00000000-0005-0000-0000-00000E290000}"/>
    <cellStyle name="Normal 2 72 2 2 2 2" xfId="28873" xr:uid="{00000000-0005-0000-0000-00000F290000}"/>
    <cellStyle name="Normal 2 72 2 2 3" xfId="23443" xr:uid="{00000000-0005-0000-0000-000010290000}"/>
    <cellStyle name="Normal 2 72 2 2 4" xfId="26022" xr:uid="{00000000-0005-0000-0000-000011290000}"/>
    <cellStyle name="Normal 2 72 2 2 5" xfId="27880" xr:uid="{00000000-0005-0000-0000-000012290000}"/>
    <cellStyle name="Normal 2 72 2 3" xfId="24068" xr:uid="{00000000-0005-0000-0000-000013290000}"/>
    <cellStyle name="Normal 2 72 2 3 2" xfId="29419" xr:uid="{00000000-0005-0000-0000-000014290000}"/>
    <cellStyle name="Normal 2 72 2 4" xfId="23940" xr:uid="{00000000-0005-0000-0000-000015290000}"/>
    <cellStyle name="Normal 2 72 2 5" xfId="26568" xr:uid="{00000000-0005-0000-0000-000016290000}"/>
    <cellStyle name="Normal 2 72 2 6" xfId="27336" xr:uid="{00000000-0005-0000-0000-000017290000}"/>
    <cellStyle name="Normal 2 72 3" xfId="4572" xr:uid="{00000000-0005-0000-0000-000018290000}"/>
    <cellStyle name="Normal 2 72 3 2" xfId="3113" xr:uid="{00000000-0005-0000-0000-000019290000}"/>
    <cellStyle name="Normal 2 72 3 2 2" xfId="24612" xr:uid="{00000000-0005-0000-0000-00001A290000}"/>
    <cellStyle name="Normal 2 72 3 2 2 2" xfId="28950" xr:uid="{00000000-0005-0000-0000-00001B290000}"/>
    <cellStyle name="Normal 2 72 3 2 3" xfId="23610" xr:uid="{00000000-0005-0000-0000-00001C290000}"/>
    <cellStyle name="Normal 2 72 3 2 4" xfId="26099" xr:uid="{00000000-0005-0000-0000-00001D290000}"/>
    <cellStyle name="Normal 2 72 3 2 5" xfId="27803" xr:uid="{00000000-0005-0000-0000-00001E290000}"/>
    <cellStyle name="Normal 2 72 3 3" xfId="23991" xr:uid="{00000000-0005-0000-0000-00001F290000}"/>
    <cellStyle name="Normal 2 72 3 3 2" xfId="29496" xr:uid="{00000000-0005-0000-0000-000020290000}"/>
    <cellStyle name="Normal 2 72 3 4" xfId="24342" xr:uid="{00000000-0005-0000-0000-000021290000}"/>
    <cellStyle name="Normal 2 72 3 5" xfId="26645" xr:uid="{00000000-0005-0000-0000-000022290000}"/>
    <cellStyle name="Normal 2 72 3 6" xfId="27259" xr:uid="{00000000-0005-0000-0000-000023290000}"/>
    <cellStyle name="Normal 2 72 4" xfId="4513" xr:uid="{00000000-0005-0000-0000-000024290000}"/>
    <cellStyle name="Normal 2 72 4 2" xfId="3092" xr:uid="{00000000-0005-0000-0000-000025290000}"/>
    <cellStyle name="Normal 2 72 4 2 2" xfId="24633" xr:uid="{00000000-0005-0000-0000-000026290000}"/>
    <cellStyle name="Normal 2 72 4 2 2 2" xfId="28929" xr:uid="{00000000-0005-0000-0000-000027290000}"/>
    <cellStyle name="Normal 2 72 4 2 3" xfId="23547" xr:uid="{00000000-0005-0000-0000-000028290000}"/>
    <cellStyle name="Normal 2 72 4 2 4" xfId="26078" xr:uid="{00000000-0005-0000-0000-000029290000}"/>
    <cellStyle name="Normal 2 72 4 2 5" xfId="27824" xr:uid="{00000000-0005-0000-0000-00002A290000}"/>
    <cellStyle name="Normal 2 72 4 3" xfId="24012" xr:uid="{00000000-0005-0000-0000-00002B290000}"/>
    <cellStyle name="Normal 2 72 4 3 2" xfId="29475" xr:uid="{00000000-0005-0000-0000-00002C290000}"/>
    <cellStyle name="Normal 2 72 4 4" xfId="23954" xr:uid="{00000000-0005-0000-0000-00002D290000}"/>
    <cellStyle name="Normal 2 72 4 5" xfId="26624" xr:uid="{00000000-0005-0000-0000-00002E290000}"/>
    <cellStyle name="Normal 2 72 4 6" xfId="27280" xr:uid="{00000000-0005-0000-0000-00002F290000}"/>
    <cellStyle name="Normal 2 72 5" xfId="3471" xr:uid="{00000000-0005-0000-0000-000030290000}"/>
    <cellStyle name="Normal 2 72 5 2" xfId="24379" xr:uid="{00000000-0005-0000-0000-000031290000}"/>
    <cellStyle name="Normal 2 72 5 2 2" xfId="29172" xr:uid="{00000000-0005-0000-0000-000032290000}"/>
    <cellStyle name="Normal 2 72 5 3" xfId="25389" xr:uid="{00000000-0005-0000-0000-000033290000}"/>
    <cellStyle name="Normal 2 72 5 4" xfId="26321" xr:uid="{00000000-0005-0000-0000-000034290000}"/>
    <cellStyle name="Normal 2 72 5 5" xfId="27581" xr:uid="{00000000-0005-0000-0000-000035290000}"/>
    <cellStyle name="Normal 2 72 6" xfId="22470" xr:uid="{00000000-0005-0000-0000-000036290000}"/>
    <cellStyle name="Normal 2 72 6 2" xfId="23120" xr:uid="{00000000-0005-0000-0000-000037290000}"/>
    <cellStyle name="Normal 2 72 7" xfId="23209" xr:uid="{00000000-0005-0000-0000-000038290000}"/>
    <cellStyle name="Normal 2 72 7 2" xfId="29723" xr:uid="{00000000-0005-0000-0000-000039290000}"/>
    <cellStyle name="Normal 2 72 8" xfId="26871" xr:uid="{00000000-0005-0000-0000-00003A290000}"/>
    <cellStyle name="Normal 2 72 9" xfId="27035" xr:uid="{00000000-0005-0000-0000-00003B290000}"/>
    <cellStyle name="Normal 2 73" xfId="18568" xr:uid="{00000000-0005-0000-0000-00003C290000}"/>
    <cellStyle name="Normal 2 73 2" xfId="4449" xr:uid="{00000000-0005-0000-0000-00003D290000}"/>
    <cellStyle name="Normal 2 73 2 2" xfId="3039" xr:uid="{00000000-0005-0000-0000-00003E290000}"/>
    <cellStyle name="Normal 2 73 2 2 2" xfId="24686" xr:uid="{00000000-0005-0000-0000-00003F290000}"/>
    <cellStyle name="Normal 2 73 2 2 2 2" xfId="28876" xr:uid="{00000000-0005-0000-0000-000040290000}"/>
    <cellStyle name="Normal 2 73 2 2 3" xfId="23447" xr:uid="{00000000-0005-0000-0000-000041290000}"/>
    <cellStyle name="Normal 2 73 2 2 4" xfId="26025" xr:uid="{00000000-0005-0000-0000-000042290000}"/>
    <cellStyle name="Normal 2 73 2 2 5" xfId="27877" xr:uid="{00000000-0005-0000-0000-000043290000}"/>
    <cellStyle name="Normal 2 73 2 3" xfId="24065" xr:uid="{00000000-0005-0000-0000-000044290000}"/>
    <cellStyle name="Normal 2 73 2 3 2" xfId="29422" xr:uid="{00000000-0005-0000-0000-000045290000}"/>
    <cellStyle name="Normal 2 73 2 4" xfId="24300" xr:uid="{00000000-0005-0000-0000-000046290000}"/>
    <cellStyle name="Normal 2 73 2 5" xfId="26571" xr:uid="{00000000-0005-0000-0000-000047290000}"/>
    <cellStyle name="Normal 2 73 2 6" xfId="27333" xr:uid="{00000000-0005-0000-0000-000048290000}"/>
    <cellStyle name="Normal 2 73 3" xfId="4570" xr:uid="{00000000-0005-0000-0000-000049290000}"/>
    <cellStyle name="Normal 2 73 3 2" xfId="3111" xr:uid="{00000000-0005-0000-0000-00004A290000}"/>
    <cellStyle name="Normal 2 73 3 2 2" xfId="24614" xr:uid="{00000000-0005-0000-0000-00004B290000}"/>
    <cellStyle name="Normal 2 73 3 2 2 2" xfId="28948" xr:uid="{00000000-0005-0000-0000-00004C290000}"/>
    <cellStyle name="Normal 2 73 3 2 3" xfId="23612" xr:uid="{00000000-0005-0000-0000-00004D290000}"/>
    <cellStyle name="Normal 2 73 3 2 4" xfId="26097" xr:uid="{00000000-0005-0000-0000-00004E290000}"/>
    <cellStyle name="Normal 2 73 3 2 5" xfId="27805" xr:uid="{00000000-0005-0000-0000-00004F290000}"/>
    <cellStyle name="Normal 2 73 3 3" xfId="23993" xr:uid="{00000000-0005-0000-0000-000050290000}"/>
    <cellStyle name="Normal 2 73 3 3 2" xfId="29494" xr:uid="{00000000-0005-0000-0000-000051290000}"/>
    <cellStyle name="Normal 2 73 3 4" xfId="25502" xr:uid="{00000000-0005-0000-0000-000052290000}"/>
    <cellStyle name="Normal 2 73 3 5" xfId="26643" xr:uid="{00000000-0005-0000-0000-000053290000}"/>
    <cellStyle name="Normal 2 73 3 6" xfId="27261" xr:uid="{00000000-0005-0000-0000-000054290000}"/>
    <cellStyle name="Normal 2 73 4" xfId="4344" xr:uid="{00000000-0005-0000-0000-000055290000}"/>
    <cellStyle name="Normal 2 73 4 2" xfId="2962" xr:uid="{00000000-0005-0000-0000-000056290000}"/>
    <cellStyle name="Normal 2 73 4 2 2" xfId="24763" xr:uid="{00000000-0005-0000-0000-000057290000}"/>
    <cellStyle name="Normal 2 73 4 2 2 2" xfId="28799" xr:uid="{00000000-0005-0000-0000-000058290000}"/>
    <cellStyle name="Normal 2 73 4 2 3" xfId="23578" xr:uid="{00000000-0005-0000-0000-000059290000}"/>
    <cellStyle name="Normal 2 73 4 2 4" xfId="25948" xr:uid="{00000000-0005-0000-0000-00005A290000}"/>
    <cellStyle name="Normal 2 73 4 2 5" xfId="27954" xr:uid="{00000000-0005-0000-0000-00005B290000}"/>
    <cellStyle name="Normal 2 73 4 3" xfId="24148" xr:uid="{00000000-0005-0000-0000-00005C290000}"/>
    <cellStyle name="Normal 2 73 4 3 2" xfId="29345" xr:uid="{00000000-0005-0000-0000-00005D290000}"/>
    <cellStyle name="Normal 2 73 4 4" xfId="25510" xr:uid="{00000000-0005-0000-0000-00005E290000}"/>
    <cellStyle name="Normal 2 73 4 5" xfId="26494" xr:uid="{00000000-0005-0000-0000-00005F290000}"/>
    <cellStyle name="Normal 2 73 4 6" xfId="27410" xr:uid="{00000000-0005-0000-0000-000060290000}"/>
    <cellStyle name="Normal 2 73 5" xfId="3474" xr:uid="{00000000-0005-0000-0000-000061290000}"/>
    <cellStyle name="Normal 2 73 5 2" xfId="24376" xr:uid="{00000000-0005-0000-0000-000062290000}"/>
    <cellStyle name="Normal 2 73 5 2 2" xfId="29175" xr:uid="{00000000-0005-0000-0000-000063290000}"/>
    <cellStyle name="Normal 2 73 5 3" xfId="25424" xr:uid="{00000000-0005-0000-0000-000064290000}"/>
    <cellStyle name="Normal 2 73 5 4" xfId="26324" xr:uid="{00000000-0005-0000-0000-000065290000}"/>
    <cellStyle name="Normal 2 73 5 5" xfId="27578" xr:uid="{00000000-0005-0000-0000-000066290000}"/>
    <cellStyle name="Normal 2 73 6" xfId="22471" xr:uid="{00000000-0005-0000-0000-000067290000}"/>
    <cellStyle name="Normal 2 73 6 2" xfId="23113" xr:uid="{00000000-0005-0000-0000-000068290000}"/>
    <cellStyle name="Normal 2 73 7" xfId="23234" xr:uid="{00000000-0005-0000-0000-000069290000}"/>
    <cellStyle name="Normal 2 73 7 2" xfId="29726" xr:uid="{00000000-0005-0000-0000-00006A290000}"/>
    <cellStyle name="Normal 2 73 8" xfId="26874" xr:uid="{00000000-0005-0000-0000-00006B290000}"/>
    <cellStyle name="Normal 2 73 9" xfId="27032" xr:uid="{00000000-0005-0000-0000-00006C290000}"/>
    <cellStyle name="Normal 2 74" xfId="18563" xr:uid="{00000000-0005-0000-0000-00006D290000}"/>
    <cellStyle name="Normal 2 74 2" xfId="4448" xr:uid="{00000000-0005-0000-0000-00006E290000}"/>
    <cellStyle name="Normal 2 74 2 2" xfId="3038" xr:uid="{00000000-0005-0000-0000-00006F290000}"/>
    <cellStyle name="Normal 2 74 2 2 2" xfId="24687" xr:uid="{00000000-0005-0000-0000-000070290000}"/>
    <cellStyle name="Normal 2 74 2 2 2 2" xfId="28875" xr:uid="{00000000-0005-0000-0000-000071290000}"/>
    <cellStyle name="Normal 2 74 2 2 3" xfId="23458" xr:uid="{00000000-0005-0000-0000-000072290000}"/>
    <cellStyle name="Normal 2 74 2 2 4" xfId="26024" xr:uid="{00000000-0005-0000-0000-000073290000}"/>
    <cellStyle name="Normal 2 74 2 2 5" xfId="27878" xr:uid="{00000000-0005-0000-0000-000074290000}"/>
    <cellStyle name="Normal 2 74 2 3" xfId="24066" xr:uid="{00000000-0005-0000-0000-000075290000}"/>
    <cellStyle name="Normal 2 74 2 3 2" xfId="29421" xr:uid="{00000000-0005-0000-0000-000076290000}"/>
    <cellStyle name="Normal 2 74 2 4" xfId="24577" xr:uid="{00000000-0005-0000-0000-000077290000}"/>
    <cellStyle name="Normal 2 74 2 5" xfId="26570" xr:uid="{00000000-0005-0000-0000-000078290000}"/>
    <cellStyle name="Normal 2 74 2 6" xfId="27334" xr:uid="{00000000-0005-0000-0000-000079290000}"/>
    <cellStyle name="Normal 2 74 3" xfId="4571" xr:uid="{00000000-0005-0000-0000-00007A290000}"/>
    <cellStyle name="Normal 2 74 3 2" xfId="3112" xr:uid="{00000000-0005-0000-0000-00007B290000}"/>
    <cellStyle name="Normal 2 74 3 2 2" xfId="24613" xr:uid="{00000000-0005-0000-0000-00007C290000}"/>
    <cellStyle name="Normal 2 74 3 2 2 2" xfId="28949" xr:uid="{00000000-0005-0000-0000-00007D290000}"/>
    <cellStyle name="Normal 2 74 3 2 3" xfId="23649" xr:uid="{00000000-0005-0000-0000-00007E290000}"/>
    <cellStyle name="Normal 2 74 3 2 4" xfId="26098" xr:uid="{00000000-0005-0000-0000-00007F290000}"/>
    <cellStyle name="Normal 2 74 3 2 5" xfId="27804" xr:uid="{00000000-0005-0000-0000-000080290000}"/>
    <cellStyle name="Normal 2 74 3 3" xfId="23992" xr:uid="{00000000-0005-0000-0000-000081290000}"/>
    <cellStyle name="Normal 2 74 3 3 2" xfId="29495" xr:uid="{00000000-0005-0000-0000-000082290000}"/>
    <cellStyle name="Normal 2 74 3 4" xfId="25536" xr:uid="{00000000-0005-0000-0000-000083290000}"/>
    <cellStyle name="Normal 2 74 3 5" xfId="26644" xr:uid="{00000000-0005-0000-0000-000084290000}"/>
    <cellStyle name="Normal 2 74 3 6" xfId="27260" xr:uid="{00000000-0005-0000-0000-000085290000}"/>
    <cellStyle name="Normal 2 74 4" xfId="4193" xr:uid="{00000000-0005-0000-0000-000086290000}"/>
    <cellStyle name="Normal 2 74 4 2" xfId="2853" xr:uid="{00000000-0005-0000-0000-000087290000}"/>
    <cellStyle name="Normal 2 74 4 2 2" xfId="24872" xr:uid="{00000000-0005-0000-0000-000088290000}"/>
    <cellStyle name="Normal 2 74 4 2 2 2" xfId="28690" xr:uid="{00000000-0005-0000-0000-000089290000}"/>
    <cellStyle name="Normal 2 74 4 2 3" xfId="23566" xr:uid="{00000000-0005-0000-0000-00008A290000}"/>
    <cellStyle name="Normal 2 74 4 2 4" xfId="25839" xr:uid="{00000000-0005-0000-0000-00008B290000}"/>
    <cellStyle name="Normal 2 74 4 2 5" xfId="28063" xr:uid="{00000000-0005-0000-0000-00008C290000}"/>
    <cellStyle name="Normal 2 74 4 3" xfId="24261" xr:uid="{00000000-0005-0000-0000-00008D290000}"/>
    <cellStyle name="Normal 2 74 4 3 2" xfId="29235" xr:uid="{00000000-0005-0000-0000-00008E290000}"/>
    <cellStyle name="Normal 2 74 4 4" xfId="24119" xr:uid="{00000000-0005-0000-0000-00008F290000}"/>
    <cellStyle name="Normal 2 74 4 5" xfId="26384" xr:uid="{00000000-0005-0000-0000-000090290000}"/>
    <cellStyle name="Normal 2 74 4 6" xfId="27519" xr:uid="{00000000-0005-0000-0000-000091290000}"/>
    <cellStyle name="Normal 2 74 5" xfId="3473" xr:uid="{00000000-0005-0000-0000-000092290000}"/>
    <cellStyle name="Normal 2 74 5 2" xfId="24377" xr:uid="{00000000-0005-0000-0000-000093290000}"/>
    <cellStyle name="Normal 2 74 5 2 2" xfId="29174" xr:uid="{00000000-0005-0000-0000-000094290000}"/>
    <cellStyle name="Normal 2 74 5 3" xfId="25413" xr:uid="{00000000-0005-0000-0000-000095290000}"/>
    <cellStyle name="Normal 2 74 5 4" xfId="26323" xr:uid="{00000000-0005-0000-0000-000096290000}"/>
    <cellStyle name="Normal 2 74 5 5" xfId="27579" xr:uid="{00000000-0005-0000-0000-000097290000}"/>
    <cellStyle name="Normal 2 74 6" xfId="22472" xr:uid="{00000000-0005-0000-0000-000098290000}"/>
    <cellStyle name="Normal 2 74 6 2" xfId="23115" xr:uid="{00000000-0005-0000-0000-000099290000}"/>
    <cellStyle name="Normal 2 74 7" xfId="23232" xr:uid="{00000000-0005-0000-0000-00009A290000}"/>
    <cellStyle name="Normal 2 74 7 2" xfId="29725" xr:uid="{00000000-0005-0000-0000-00009B290000}"/>
    <cellStyle name="Normal 2 74 8" xfId="26873" xr:uid="{00000000-0005-0000-0000-00009C290000}"/>
    <cellStyle name="Normal 2 74 9" xfId="27033" xr:uid="{00000000-0005-0000-0000-00009D290000}"/>
    <cellStyle name="Normal 2 75" xfId="18551" xr:uid="{00000000-0005-0000-0000-00009E290000}"/>
    <cellStyle name="Normal 2 76" xfId="18495" xr:uid="{00000000-0005-0000-0000-00009F290000}"/>
    <cellStyle name="Normal 2 77" xfId="18320" xr:uid="{00000000-0005-0000-0000-0000A0290000}"/>
    <cellStyle name="Normal 2 78" xfId="18498" xr:uid="{00000000-0005-0000-0000-0000A1290000}"/>
    <cellStyle name="Normal 2 79" xfId="18317" xr:uid="{00000000-0005-0000-0000-0000A2290000}"/>
    <cellStyle name="Normal 2 8" xfId="21188" xr:uid="{00000000-0005-0000-0000-0000A3290000}"/>
    <cellStyle name="Normal 2 8 10" xfId="20540" xr:uid="{00000000-0005-0000-0000-0000A4290000}"/>
    <cellStyle name="Normal 2 8 100" xfId="14733" xr:uid="{00000000-0005-0000-0000-0000A5290000}"/>
    <cellStyle name="Normal 2 8 101" xfId="12858" xr:uid="{00000000-0005-0000-0000-0000A6290000}"/>
    <cellStyle name="Normal 2 8 102" xfId="14800" xr:uid="{00000000-0005-0000-0000-0000A7290000}"/>
    <cellStyle name="Normal 2 8 103" xfId="14809" xr:uid="{00000000-0005-0000-0000-0000A8290000}"/>
    <cellStyle name="Normal 2 8 104" xfId="12781" xr:uid="{00000000-0005-0000-0000-0000A9290000}"/>
    <cellStyle name="Normal 2 8 105" xfId="14971" xr:uid="{00000000-0005-0000-0000-0000AA290000}"/>
    <cellStyle name="Normal 2 8 106" xfId="12659" xr:uid="{00000000-0005-0000-0000-0000AB290000}"/>
    <cellStyle name="Normal 2 8 107" xfId="4710" xr:uid="{00000000-0005-0000-0000-0000AC290000}"/>
    <cellStyle name="Normal 2 8 108" xfId="5420" xr:uid="{00000000-0005-0000-0000-0000AD290000}"/>
    <cellStyle name="Normal 2 8 109" xfId="5442" xr:uid="{00000000-0005-0000-0000-0000AE290000}"/>
    <cellStyle name="Normal 2 8 11" xfId="20539" xr:uid="{00000000-0005-0000-0000-0000AF290000}"/>
    <cellStyle name="Normal 2 8 110" xfId="6378" xr:uid="{00000000-0005-0000-0000-0000B0290000}"/>
    <cellStyle name="Normal 2 8 111" xfId="6207" xr:uid="{00000000-0005-0000-0000-0000B1290000}"/>
    <cellStyle name="Normal 2 8 112" xfId="5723" xr:uid="{00000000-0005-0000-0000-0000B2290000}"/>
    <cellStyle name="Normal 2 8 113" xfId="5698" xr:uid="{00000000-0005-0000-0000-0000B3290000}"/>
    <cellStyle name="Normal 2 8 114" xfId="6990" xr:uid="{00000000-0005-0000-0000-0000B4290000}"/>
    <cellStyle name="Normal 2 8 115" xfId="7174" xr:uid="{00000000-0005-0000-0000-0000B5290000}"/>
    <cellStyle name="Normal 2 8 116" xfId="7215" xr:uid="{00000000-0005-0000-0000-0000B6290000}"/>
    <cellStyle name="Normal 2 8 116 8" xfId="114" xr:uid="{00000000-0005-0000-0000-0000B7290000}"/>
    <cellStyle name="Normal 2 8 116 8 2" xfId="25269" xr:uid="{00000000-0005-0000-0000-0000B8290000}"/>
    <cellStyle name="Normal 2 8 116 8 2 2" xfId="28607" xr:uid="{00000000-0005-0000-0000-0000B9290000}"/>
    <cellStyle name="Normal 2 8 116 8 3" xfId="25136" xr:uid="{00000000-0005-0000-0000-0000BA290000}"/>
    <cellStyle name="Normal 2 8 116 8 4" xfId="25756" xr:uid="{00000000-0005-0000-0000-0000BB290000}"/>
    <cellStyle name="Normal 2 8 116 8 5" xfId="28207" xr:uid="{00000000-0005-0000-0000-0000BC290000}"/>
    <cellStyle name="Normal 2 8 117" xfId="5644" xr:uid="{00000000-0005-0000-0000-0000BD290000}"/>
    <cellStyle name="Normal 2 8 118" xfId="5893" xr:uid="{00000000-0005-0000-0000-0000BE290000}"/>
    <cellStyle name="Normal 2 8 119" xfId="5636" xr:uid="{00000000-0005-0000-0000-0000BF290000}"/>
    <cellStyle name="Normal 2 8 12" xfId="20538" xr:uid="{00000000-0005-0000-0000-0000C0290000}"/>
    <cellStyle name="Normal 2 8 120" xfId="6289" xr:uid="{00000000-0005-0000-0000-0000C1290000}"/>
    <cellStyle name="Normal 2 8 121" xfId="6712" xr:uid="{00000000-0005-0000-0000-0000C2290000}"/>
    <cellStyle name="Normal 2 8 122" xfId="7310" xr:uid="{00000000-0005-0000-0000-0000C3290000}"/>
    <cellStyle name="Normal 2 8 123" xfId="6813" xr:uid="{00000000-0005-0000-0000-0000C4290000}"/>
    <cellStyle name="Normal 2 8 124" xfId="7275" xr:uid="{00000000-0005-0000-0000-0000C5290000}"/>
    <cellStyle name="Normal 2 8 125" xfId="5841" xr:uid="{00000000-0005-0000-0000-0000C6290000}"/>
    <cellStyle name="Normal 2 8 126" xfId="6965" xr:uid="{00000000-0005-0000-0000-0000C7290000}"/>
    <cellStyle name="Normal 2 8 127" xfId="7191" xr:uid="{00000000-0005-0000-0000-0000C8290000}"/>
    <cellStyle name="Normal 2 8 128" xfId="5543" xr:uid="{00000000-0005-0000-0000-0000C9290000}"/>
    <cellStyle name="Normal 2 8 129" xfId="5720" xr:uid="{00000000-0005-0000-0000-0000CA290000}"/>
    <cellStyle name="Normal 2 8 13" xfId="20537" xr:uid="{00000000-0005-0000-0000-0000CB290000}"/>
    <cellStyle name="Normal 2 8 130" xfId="6446" xr:uid="{00000000-0005-0000-0000-0000CC290000}"/>
    <cellStyle name="Normal 2 8 131" xfId="6729" xr:uid="{00000000-0005-0000-0000-0000CD290000}"/>
    <cellStyle name="Normal 2 8 132" xfId="7355" xr:uid="{00000000-0005-0000-0000-0000CE290000}"/>
    <cellStyle name="Normal 2 8 133" xfId="7385" xr:uid="{00000000-0005-0000-0000-0000CF290000}"/>
    <cellStyle name="Normal 2 8 134" xfId="7439" xr:uid="{00000000-0005-0000-0000-0000D0290000}"/>
    <cellStyle name="Normal 2 8 135" xfId="4963" xr:uid="{00000000-0005-0000-0000-0000D1290000}"/>
    <cellStyle name="Normal 2 8 136" xfId="7552" xr:uid="{00000000-0005-0000-0000-0000D2290000}"/>
    <cellStyle name="Normal 2 8 137" xfId="7618" xr:uid="{00000000-0005-0000-0000-0000D3290000}"/>
    <cellStyle name="Normal 2 8 138" xfId="4981" xr:uid="{00000000-0005-0000-0000-0000D4290000}"/>
    <cellStyle name="Normal 2 8 139" xfId="7642" xr:uid="{00000000-0005-0000-0000-0000D5290000}"/>
    <cellStyle name="Normal 2 8 14" xfId="20536" xr:uid="{00000000-0005-0000-0000-0000D6290000}"/>
    <cellStyle name="Normal 2 8 140" xfId="8381" xr:uid="{00000000-0005-0000-0000-0000D7290000}"/>
    <cellStyle name="Normal 2 8 141" xfId="7976" xr:uid="{00000000-0005-0000-0000-0000D8290000}"/>
    <cellStyle name="Normal 2 8 142" xfId="7756" xr:uid="{00000000-0005-0000-0000-0000D9290000}"/>
    <cellStyle name="Normal 2 8 143" xfId="8185" xr:uid="{00000000-0005-0000-0000-0000DA290000}"/>
    <cellStyle name="Normal 2 8 144" xfId="8379" xr:uid="{00000000-0005-0000-0000-0000DB290000}"/>
    <cellStyle name="Normal 2 8 145" xfId="8634" xr:uid="{00000000-0005-0000-0000-0000DC290000}"/>
    <cellStyle name="Normal 2 8 146" xfId="7693" xr:uid="{00000000-0005-0000-0000-0000DD290000}"/>
    <cellStyle name="Normal 2 8 147" xfId="8884" xr:uid="{00000000-0005-0000-0000-0000DE290000}"/>
    <cellStyle name="Normal 2 8 148" xfId="8621" xr:uid="{00000000-0005-0000-0000-0000DF290000}"/>
    <cellStyle name="Normal 2 8 149" xfId="7767" xr:uid="{00000000-0005-0000-0000-0000E0290000}"/>
    <cellStyle name="Normal 2 8 15" xfId="20535" xr:uid="{00000000-0005-0000-0000-0000E1290000}"/>
    <cellStyle name="Normal 2 8 150" xfId="9050" xr:uid="{00000000-0005-0000-0000-0000E2290000}"/>
    <cellStyle name="Normal 2 8 151" xfId="9179" xr:uid="{00000000-0005-0000-0000-0000E3290000}"/>
    <cellStyle name="Normal 2 8 152" xfId="9158" xr:uid="{00000000-0005-0000-0000-0000E4290000}"/>
    <cellStyle name="Normal 2 8 153" xfId="9463" xr:uid="{00000000-0005-0000-0000-0000E5290000}"/>
    <cellStyle name="Normal 2 8 154" xfId="9189" xr:uid="{00000000-0005-0000-0000-0000E6290000}"/>
    <cellStyle name="Normal 2 8 155" xfId="9690" xr:uid="{00000000-0005-0000-0000-0000E7290000}"/>
    <cellStyle name="Normal 2 8 156" xfId="9729" xr:uid="{00000000-0005-0000-0000-0000E8290000}"/>
    <cellStyle name="Normal 2 8 157" xfId="10151" xr:uid="{00000000-0005-0000-0000-0000E9290000}"/>
    <cellStyle name="Normal 2 8 158" xfId="10483" xr:uid="{00000000-0005-0000-0000-0000EA290000}"/>
    <cellStyle name="Normal 2 8 159" xfId="10669" xr:uid="{00000000-0005-0000-0000-0000EB290000}"/>
    <cellStyle name="Normal 2 8 16" xfId="20534" xr:uid="{00000000-0005-0000-0000-0000EC290000}"/>
    <cellStyle name="Normal 2 8 160" xfId="10049" xr:uid="{00000000-0005-0000-0000-0000ED290000}"/>
    <cellStyle name="Normal 2 8 161" xfId="10378" xr:uid="{00000000-0005-0000-0000-0000EE290000}"/>
    <cellStyle name="Normal 2 8 162" xfId="10569" xr:uid="{00000000-0005-0000-0000-0000EF290000}"/>
    <cellStyle name="Normal 2 8 163" xfId="10750" xr:uid="{00000000-0005-0000-0000-0000F0290000}"/>
    <cellStyle name="Normal 2 8 164" xfId="10896" xr:uid="{00000000-0005-0000-0000-0000F1290000}"/>
    <cellStyle name="Normal 2 8 165" xfId="10867" xr:uid="{00000000-0005-0000-0000-0000F2290000}"/>
    <cellStyle name="Normal 2 8 166" xfId="11251" xr:uid="{00000000-0005-0000-0000-0000F3290000}"/>
    <cellStyle name="Normal 2 8 167" xfId="11441" xr:uid="{00000000-0005-0000-0000-0000F4290000}"/>
    <cellStyle name="Normal 2 8 168" xfId="11101" xr:uid="{00000000-0005-0000-0000-0000F5290000}"/>
    <cellStyle name="Normal 2 8 169" xfId="11006" xr:uid="{00000000-0005-0000-0000-0000F6290000}"/>
    <cellStyle name="Normal 2 8 17" xfId="20533" xr:uid="{00000000-0005-0000-0000-0000F7290000}"/>
    <cellStyle name="Normal 2 8 170" xfId="11644" xr:uid="{00000000-0005-0000-0000-0000F8290000}"/>
    <cellStyle name="Normal 2 8 171" xfId="12015" xr:uid="{00000000-0005-0000-0000-0000F9290000}"/>
    <cellStyle name="Normal 2 8 172" xfId="11729" xr:uid="{00000000-0005-0000-0000-0000FA290000}"/>
    <cellStyle name="Normal 2 8 173" xfId="11711" xr:uid="{00000000-0005-0000-0000-0000FB290000}"/>
    <cellStyle name="Normal 2 8 174" xfId="12164" xr:uid="{00000000-0005-0000-0000-0000FC290000}"/>
    <cellStyle name="Normal 2 8 175" xfId="3960" xr:uid="{00000000-0005-0000-0000-0000FD290000}"/>
    <cellStyle name="Normal 2 8 176" xfId="3594" xr:uid="{00000000-0005-0000-0000-0000FE290000}"/>
    <cellStyle name="Normal 2 8 177" xfId="3719" xr:uid="{00000000-0005-0000-0000-0000FF290000}"/>
    <cellStyle name="Normal 2 8 178" xfId="2803" xr:uid="{00000000-0005-0000-0000-0000002A0000}"/>
    <cellStyle name="Normal 2 8 179" xfId="2587" xr:uid="{00000000-0005-0000-0000-0000012A0000}"/>
    <cellStyle name="Normal 2 8 18" xfId="20532" xr:uid="{00000000-0005-0000-0000-0000022A0000}"/>
    <cellStyle name="Normal 2 8 180" xfId="1186" xr:uid="{00000000-0005-0000-0000-0000032A0000}"/>
    <cellStyle name="Normal 2 8 181" xfId="2495" xr:uid="{00000000-0005-0000-0000-0000042A0000}"/>
    <cellStyle name="Normal 2 8 182" xfId="1080" xr:uid="{00000000-0005-0000-0000-0000052A0000}"/>
    <cellStyle name="Normal 2 8 183" xfId="1220" xr:uid="{00000000-0005-0000-0000-0000062A0000}"/>
    <cellStyle name="Normal 2 8 184" xfId="2560" xr:uid="{00000000-0005-0000-0000-0000072A0000}"/>
    <cellStyle name="Normal 2 8 185" xfId="201" xr:uid="{00000000-0005-0000-0000-0000082A0000}"/>
    <cellStyle name="Normal 2 8 186" xfId="21744" xr:uid="{00000000-0005-0000-0000-0000092A0000}"/>
    <cellStyle name="Normal 2 8 187" xfId="22076" xr:uid="{00000000-0005-0000-0000-00000A2A0000}"/>
    <cellStyle name="Normal 2 8 188" xfId="22436" xr:uid="{00000000-0005-0000-0000-00000B2A0000}"/>
    <cellStyle name="Normal 2 8 189" xfId="22607" xr:uid="{00000000-0005-0000-0000-00000C2A0000}"/>
    <cellStyle name="Normal 2 8 19" xfId="20531" xr:uid="{00000000-0005-0000-0000-00000D2A0000}"/>
    <cellStyle name="Normal 2 8 2" xfId="21143" xr:uid="{00000000-0005-0000-0000-00000E2A0000}"/>
    <cellStyle name="Normal 2 8 20" xfId="20530" xr:uid="{00000000-0005-0000-0000-00000F2A0000}"/>
    <cellStyle name="Normal 2 8 21" xfId="20529" xr:uid="{00000000-0005-0000-0000-0000102A0000}"/>
    <cellStyle name="Normal 2 8 22" xfId="20528" xr:uid="{00000000-0005-0000-0000-0000112A0000}"/>
    <cellStyle name="Normal 2 8 23" xfId="20527" xr:uid="{00000000-0005-0000-0000-0000122A0000}"/>
    <cellStyle name="Normal 2 8 24" xfId="20526" xr:uid="{00000000-0005-0000-0000-0000132A0000}"/>
    <cellStyle name="Normal 2 8 25" xfId="20525" xr:uid="{00000000-0005-0000-0000-0000142A0000}"/>
    <cellStyle name="Normal 2 8 26" xfId="20524" xr:uid="{00000000-0005-0000-0000-0000152A0000}"/>
    <cellStyle name="Normal 2 8 27" xfId="20523" xr:uid="{00000000-0005-0000-0000-0000162A0000}"/>
    <cellStyle name="Normal 2 8 28" xfId="18263" xr:uid="{00000000-0005-0000-0000-0000172A0000}"/>
    <cellStyle name="Normal 2 8 29" xfId="17823" xr:uid="{00000000-0005-0000-0000-0000182A0000}"/>
    <cellStyle name="Normal 2 8 3" xfId="21098" xr:uid="{00000000-0005-0000-0000-0000192A0000}"/>
    <cellStyle name="Normal 2 8 30" xfId="18094" xr:uid="{00000000-0005-0000-0000-00001A2A0000}"/>
    <cellStyle name="Normal 2 8 31" xfId="17951" xr:uid="{00000000-0005-0000-0000-00001B2A0000}"/>
    <cellStyle name="Normal 2 8 32" xfId="18004" xr:uid="{00000000-0005-0000-0000-00001C2A0000}"/>
    <cellStyle name="Normal 2 8 33" xfId="18110" xr:uid="{00000000-0005-0000-0000-00001D2A0000}"/>
    <cellStyle name="Normal 2 8 34" xfId="17932" xr:uid="{00000000-0005-0000-0000-00001E2A0000}"/>
    <cellStyle name="Normal 2 8 35" xfId="17696" xr:uid="{00000000-0005-0000-0000-00001F2A0000}"/>
    <cellStyle name="Normal 2 8 36" xfId="17642" xr:uid="{00000000-0005-0000-0000-0000202A0000}"/>
    <cellStyle name="Normal 2 8 37" xfId="17838" xr:uid="{00000000-0005-0000-0000-0000212A0000}"/>
    <cellStyle name="Normal 2 8 38" xfId="18049" xr:uid="{00000000-0005-0000-0000-0000222A0000}"/>
    <cellStyle name="Normal 2 8 39" xfId="17506" xr:uid="{00000000-0005-0000-0000-0000232A0000}"/>
    <cellStyle name="Normal 2 8 4" xfId="21059" xr:uid="{00000000-0005-0000-0000-0000242A0000}"/>
    <cellStyle name="Normal 2 8 40" xfId="17447" xr:uid="{00000000-0005-0000-0000-0000252A0000}"/>
    <cellStyle name="Normal 2 8 41" xfId="17279" xr:uid="{00000000-0005-0000-0000-0000262A0000}"/>
    <cellStyle name="Normal 2 8 42" xfId="16983" xr:uid="{00000000-0005-0000-0000-0000272A0000}"/>
    <cellStyle name="Normal 2 8 43" xfId="17287" xr:uid="{00000000-0005-0000-0000-0000282A0000}"/>
    <cellStyle name="Normal 2 8 44" xfId="16980" xr:uid="{00000000-0005-0000-0000-0000292A0000}"/>
    <cellStyle name="Normal 2 8 45" xfId="17290" xr:uid="{00000000-0005-0000-0000-00002A2A0000}"/>
    <cellStyle name="Normal 2 8 46" xfId="16963" xr:uid="{00000000-0005-0000-0000-00002B2A0000}"/>
    <cellStyle name="Normal 2 8 47" xfId="17300" xr:uid="{00000000-0005-0000-0000-00002C2A0000}"/>
    <cellStyle name="Normal 2 8 48" xfId="16955" xr:uid="{00000000-0005-0000-0000-00002D2A0000}"/>
    <cellStyle name="Normal 2 8 49" xfId="17307" xr:uid="{00000000-0005-0000-0000-00002E2A0000}"/>
    <cellStyle name="Normal 2 8 5" xfId="20522" xr:uid="{00000000-0005-0000-0000-00002F2A0000}"/>
    <cellStyle name="Normal 2 8 50" xfId="16947" xr:uid="{00000000-0005-0000-0000-0000302A0000}"/>
    <cellStyle name="Normal 2 8 51" xfId="17313" xr:uid="{00000000-0005-0000-0000-0000312A0000}"/>
    <cellStyle name="Normal 2 8 52" xfId="16939" xr:uid="{00000000-0005-0000-0000-0000322A0000}"/>
    <cellStyle name="Normal 2 8 53" xfId="17292" xr:uid="{00000000-0005-0000-0000-0000332A0000}"/>
    <cellStyle name="Normal 2 8 54" xfId="16721" xr:uid="{00000000-0005-0000-0000-0000342A0000}"/>
    <cellStyle name="Normal 2 8 55" xfId="16699" xr:uid="{00000000-0005-0000-0000-0000352A0000}"/>
    <cellStyle name="Normal 2 8 56" xfId="16731" xr:uid="{00000000-0005-0000-0000-0000362A0000}"/>
    <cellStyle name="Normal 2 8 57" xfId="16689" xr:uid="{00000000-0005-0000-0000-0000372A0000}"/>
    <cellStyle name="Normal 2 8 58" xfId="16746" xr:uid="{00000000-0005-0000-0000-0000382A0000}"/>
    <cellStyle name="Normal 2 8 59" xfId="16666" xr:uid="{00000000-0005-0000-0000-0000392A0000}"/>
    <cellStyle name="Normal 2 8 6" xfId="20521" xr:uid="{00000000-0005-0000-0000-00003A2A0000}"/>
    <cellStyle name="Normal 2 8 60" xfId="16636" xr:uid="{00000000-0005-0000-0000-00003B2A0000}"/>
    <cellStyle name="Normal 2 8 61" xfId="16587" xr:uid="{00000000-0005-0000-0000-00003C2A0000}"/>
    <cellStyle name="Normal 2 8 62" xfId="16756" xr:uid="{00000000-0005-0000-0000-00003D2A0000}"/>
    <cellStyle name="Normal 2 8 63" xfId="16412" xr:uid="{00000000-0005-0000-0000-00003E2A0000}"/>
    <cellStyle name="Normal 2 8 64" xfId="16379" xr:uid="{00000000-0005-0000-0000-00003F2A0000}"/>
    <cellStyle name="Normal 2 8 65" xfId="16331" xr:uid="{00000000-0005-0000-0000-0000402A0000}"/>
    <cellStyle name="Normal 2 8 66" xfId="16280" xr:uid="{00000000-0005-0000-0000-0000412A0000}"/>
    <cellStyle name="Normal 2 8 67" xfId="16236" xr:uid="{00000000-0005-0000-0000-0000422A0000}"/>
    <cellStyle name="Normal 2 8 68" xfId="16120" xr:uid="{00000000-0005-0000-0000-0000432A0000}"/>
    <cellStyle name="Normal 2 8 69" xfId="16047" xr:uid="{00000000-0005-0000-0000-0000442A0000}"/>
    <cellStyle name="Normal 2 8 7" xfId="20520" xr:uid="{00000000-0005-0000-0000-0000452A0000}"/>
    <cellStyle name="Normal 2 8 70" xfId="16122" xr:uid="{00000000-0005-0000-0000-0000462A0000}"/>
    <cellStyle name="Normal 2 8 71" xfId="16044" xr:uid="{00000000-0005-0000-0000-0000472A0000}"/>
    <cellStyle name="Normal 2 8 72" xfId="16124" xr:uid="{00000000-0005-0000-0000-0000482A0000}"/>
    <cellStyle name="Normal 2 8 73" xfId="16040" xr:uid="{00000000-0005-0000-0000-0000492A0000}"/>
    <cellStyle name="Normal 2 8 74" xfId="15894" xr:uid="{00000000-0005-0000-0000-00004A2A0000}"/>
    <cellStyle name="Normal 2 8 75" xfId="15843" xr:uid="{00000000-0005-0000-0000-00004B2A0000}"/>
    <cellStyle name="Normal 2 8 76" xfId="15814" xr:uid="{00000000-0005-0000-0000-00004C2A0000}"/>
    <cellStyle name="Normal 2 8 77" xfId="15787" xr:uid="{00000000-0005-0000-0000-00004D2A0000}"/>
    <cellStyle name="Normal 2 8 78" xfId="15736" xr:uid="{00000000-0005-0000-0000-00004E2A0000}"/>
    <cellStyle name="Normal 2 8 79" xfId="15685" xr:uid="{00000000-0005-0000-0000-00004F2A0000}"/>
    <cellStyle name="Normal 2 8 8" xfId="20519" xr:uid="{00000000-0005-0000-0000-0000502A0000}"/>
    <cellStyle name="Normal 2 8 80" xfId="15649" xr:uid="{00000000-0005-0000-0000-0000512A0000}"/>
    <cellStyle name="Normal 2 8 81" xfId="15623" xr:uid="{00000000-0005-0000-0000-0000522A0000}"/>
    <cellStyle name="Normal 2 8 82" xfId="15563" xr:uid="{00000000-0005-0000-0000-0000532A0000}"/>
    <cellStyle name="Normal 2 8 83" xfId="15537" xr:uid="{00000000-0005-0000-0000-0000542A0000}"/>
    <cellStyle name="Normal 2 8 84" xfId="15495" xr:uid="{00000000-0005-0000-0000-0000552A0000}"/>
    <cellStyle name="Normal 2 8 85" xfId="15461" xr:uid="{00000000-0005-0000-0000-0000562A0000}"/>
    <cellStyle name="Normal 2 8 86" xfId="15356" xr:uid="{00000000-0005-0000-0000-0000572A0000}"/>
    <cellStyle name="Normal 2 8 87" xfId="15421" xr:uid="{00000000-0005-0000-0000-0000582A0000}"/>
    <cellStyle name="Normal 2 8 88" xfId="15347" xr:uid="{00000000-0005-0000-0000-0000592A0000}"/>
    <cellStyle name="Normal 2 8 89" xfId="15397" xr:uid="{00000000-0005-0000-0000-00005A2A0000}"/>
    <cellStyle name="Normal 2 8 9" xfId="20518" xr:uid="{00000000-0005-0000-0000-00005B2A0000}"/>
    <cellStyle name="Normal 2 8 90" xfId="15283" xr:uid="{00000000-0005-0000-0000-00005C2A0000}"/>
    <cellStyle name="Normal 2 8 91" xfId="15032" xr:uid="{00000000-0005-0000-0000-00005D2A0000}"/>
    <cellStyle name="Normal 2 8 92" xfId="14998" xr:uid="{00000000-0005-0000-0000-00005E2A0000}"/>
    <cellStyle name="Normal 2 8 93" xfId="14588" xr:uid="{00000000-0005-0000-0000-00005F2A0000}"/>
    <cellStyle name="Normal 2 8 94" xfId="14471" xr:uid="{00000000-0005-0000-0000-0000602A0000}"/>
    <cellStyle name="Normal 2 8 95" xfId="14433" xr:uid="{00000000-0005-0000-0000-0000612A0000}"/>
    <cellStyle name="Normal 2 8 96" xfId="14294" xr:uid="{00000000-0005-0000-0000-0000622A0000}"/>
    <cellStyle name="Normal 2 8 97" xfId="14382" xr:uid="{00000000-0005-0000-0000-0000632A0000}"/>
    <cellStyle name="Normal 2 8 98" xfId="13913" xr:uid="{00000000-0005-0000-0000-0000642A0000}"/>
    <cellStyle name="Normal 2 8 99" xfId="13383" xr:uid="{00000000-0005-0000-0000-0000652A0000}"/>
    <cellStyle name="Normal 2 80" xfId="18501" xr:uid="{00000000-0005-0000-0000-0000662A0000}"/>
    <cellStyle name="Normal 2 81" xfId="18312" xr:uid="{00000000-0005-0000-0000-0000672A0000}"/>
    <cellStyle name="Normal 2 82" xfId="18505" xr:uid="{00000000-0005-0000-0000-0000682A0000}"/>
    <cellStyle name="Normal 2 83" xfId="18306" xr:uid="{00000000-0005-0000-0000-0000692A0000}"/>
    <cellStyle name="Normal 2 84" xfId="18510" xr:uid="{00000000-0005-0000-0000-00006A2A0000}"/>
    <cellStyle name="Normal 2 85" xfId="18303" xr:uid="{00000000-0005-0000-0000-00006B2A0000}"/>
    <cellStyle name="Normal 2 86" xfId="18515" xr:uid="{00000000-0005-0000-0000-00006C2A0000}"/>
    <cellStyle name="Normal 2 87" xfId="18000" xr:uid="{00000000-0005-0000-0000-00006D2A0000}"/>
    <cellStyle name="Normal 2 87 10" xfId="14131" xr:uid="{00000000-0005-0000-0000-00006E2A0000}"/>
    <cellStyle name="Normal 2 87 11" xfId="14899" xr:uid="{00000000-0005-0000-0000-00006F2A0000}"/>
    <cellStyle name="Normal 2 87 12" xfId="4862" xr:uid="{00000000-0005-0000-0000-0000702A0000}"/>
    <cellStyle name="Normal 2 87 13" xfId="5195" xr:uid="{00000000-0005-0000-0000-0000712A0000}"/>
    <cellStyle name="Normal 2 87 14" xfId="5134" xr:uid="{00000000-0005-0000-0000-0000722A0000}"/>
    <cellStyle name="Normal 2 87 15" xfId="5162" xr:uid="{00000000-0005-0000-0000-0000732A0000}"/>
    <cellStyle name="Normal 2 87 16" xfId="7575" xr:uid="{00000000-0005-0000-0000-0000742A0000}"/>
    <cellStyle name="Normal 2 87 17" xfId="8129" xr:uid="{00000000-0005-0000-0000-0000752A0000}"/>
    <cellStyle name="Normal 2 87 18" xfId="8691" xr:uid="{00000000-0005-0000-0000-0000762A0000}"/>
    <cellStyle name="Normal 2 87 19" xfId="8243" xr:uid="{00000000-0005-0000-0000-0000772A0000}"/>
    <cellStyle name="Normal 2 87 2" xfId="15162" xr:uid="{00000000-0005-0000-0000-0000782A0000}"/>
    <cellStyle name="Normal 2 87 20" xfId="8196" xr:uid="{00000000-0005-0000-0000-0000792A0000}"/>
    <cellStyle name="Normal 2 87 21" xfId="8270" xr:uid="{00000000-0005-0000-0000-00007A2A0000}"/>
    <cellStyle name="Normal 2 87 22" xfId="8277" xr:uid="{00000000-0005-0000-0000-00007B2A0000}"/>
    <cellStyle name="Normal 2 87 23" xfId="8916" xr:uid="{00000000-0005-0000-0000-00007C2A0000}"/>
    <cellStyle name="Normal 2 87 24" xfId="8763" xr:uid="{00000000-0005-0000-0000-00007D2A0000}"/>
    <cellStyle name="Normal 2 87 25" xfId="8864" xr:uid="{00000000-0005-0000-0000-00007E2A0000}"/>
    <cellStyle name="Normal 2 87 26" xfId="8836" xr:uid="{00000000-0005-0000-0000-00007F2A0000}"/>
    <cellStyle name="Normal 2 87 27" xfId="8391" xr:uid="{00000000-0005-0000-0000-0000802A0000}"/>
    <cellStyle name="Normal 2 87 28" xfId="9281" xr:uid="{00000000-0005-0000-0000-0000812A0000}"/>
    <cellStyle name="Normal 2 87 29" xfId="9369" xr:uid="{00000000-0005-0000-0000-0000822A0000}"/>
    <cellStyle name="Normal 2 87 3" xfId="15446" xr:uid="{00000000-0005-0000-0000-0000832A0000}"/>
    <cellStyle name="Normal 2 87 30" xfId="9569" xr:uid="{00000000-0005-0000-0000-0000842A0000}"/>
    <cellStyle name="Normal 2 87 31" xfId="9469" xr:uid="{00000000-0005-0000-0000-0000852A0000}"/>
    <cellStyle name="Normal 2 87 32" xfId="9171" xr:uid="{00000000-0005-0000-0000-0000862A0000}"/>
    <cellStyle name="Normal 2 87 33" xfId="9963" xr:uid="{00000000-0005-0000-0000-0000872A0000}"/>
    <cellStyle name="Normal 2 87 34" xfId="9805" xr:uid="{00000000-0005-0000-0000-0000882A0000}"/>
    <cellStyle name="Normal 2 87 35" xfId="10386" xr:uid="{00000000-0005-0000-0000-0000892A0000}"/>
    <cellStyle name="Normal 2 87 36" xfId="9956" xr:uid="{00000000-0005-0000-0000-00008A2A0000}"/>
    <cellStyle name="Normal 2 87 37" xfId="10397" xr:uid="{00000000-0005-0000-0000-00008B2A0000}"/>
    <cellStyle name="Normal 2 87 38" xfId="10703" xr:uid="{00000000-0005-0000-0000-00008C2A0000}"/>
    <cellStyle name="Normal 2 87 39" xfId="9773" xr:uid="{00000000-0005-0000-0000-00008D2A0000}"/>
    <cellStyle name="Normal 2 87 4" xfId="15241" xr:uid="{00000000-0005-0000-0000-00008E2A0000}"/>
    <cellStyle name="Normal 2 87 40" xfId="10212" xr:uid="{00000000-0005-0000-0000-00008F2A0000}"/>
    <cellStyle name="Normal 2 87 41" xfId="11019" xr:uid="{00000000-0005-0000-0000-0000902A0000}"/>
    <cellStyle name="Normal 2 87 42" xfId="11314" xr:uid="{00000000-0005-0000-0000-0000912A0000}"/>
    <cellStyle name="Normal 2 87 43" xfId="11391" xr:uid="{00000000-0005-0000-0000-0000922A0000}"/>
    <cellStyle name="Normal 2 87 44" xfId="10818" xr:uid="{00000000-0005-0000-0000-0000932A0000}"/>
    <cellStyle name="Normal 2 87 45" xfId="11026" xr:uid="{00000000-0005-0000-0000-0000942A0000}"/>
    <cellStyle name="Normal 2 87 46" xfId="11297" xr:uid="{00000000-0005-0000-0000-0000952A0000}"/>
    <cellStyle name="Normal 2 87 47" xfId="11394" xr:uid="{00000000-0005-0000-0000-0000962A0000}"/>
    <cellStyle name="Normal 2 87 48" xfId="11797" xr:uid="{00000000-0005-0000-0000-0000972A0000}"/>
    <cellStyle name="Normal 2 87 49" xfId="12031" xr:uid="{00000000-0005-0000-0000-0000982A0000}"/>
    <cellStyle name="Normal 2 87 5" xfId="14656" xr:uid="{00000000-0005-0000-0000-0000992A0000}"/>
    <cellStyle name="Normal 2 87 50" xfId="11982" xr:uid="{00000000-0005-0000-0000-00009A2A0000}"/>
    <cellStyle name="Normal 2 87 51" xfId="12146" xr:uid="{00000000-0005-0000-0000-00009B2A0000}"/>
    <cellStyle name="Normal 2 87 52" xfId="4101" xr:uid="{00000000-0005-0000-0000-00009C2A0000}"/>
    <cellStyle name="Normal 2 87 53" xfId="3774" xr:uid="{00000000-0005-0000-0000-00009D2A0000}"/>
    <cellStyle name="Normal 2 87 54" xfId="3857" xr:uid="{00000000-0005-0000-0000-00009E2A0000}"/>
    <cellStyle name="Normal 2 87 54 7" xfId="26" xr:uid="{00000000-0005-0000-0000-00009F2A0000}"/>
    <cellStyle name="Normal 2 87 55" xfId="2427" xr:uid="{00000000-0005-0000-0000-0000A02A0000}"/>
    <cellStyle name="Normal 2 87 56" xfId="1312" xr:uid="{00000000-0005-0000-0000-0000A12A0000}"/>
    <cellStyle name="Normal 2 87 57" xfId="2541" xr:uid="{00000000-0005-0000-0000-0000A22A0000}"/>
    <cellStyle name="Normal 2 87 58" xfId="1671" xr:uid="{00000000-0005-0000-0000-0000A32A0000}"/>
    <cellStyle name="Normal 2 87 59" xfId="2671" xr:uid="{00000000-0005-0000-0000-0000A42A0000}"/>
    <cellStyle name="Normal 2 87 6" xfId="14580" xr:uid="{00000000-0005-0000-0000-0000A52A0000}"/>
    <cellStyle name="Normal 2 87 60" xfId="2496" xr:uid="{00000000-0005-0000-0000-0000A62A0000}"/>
    <cellStyle name="Normal 2 87 61" xfId="1459" xr:uid="{00000000-0005-0000-0000-0000A72A0000}"/>
    <cellStyle name="Normal 2 87 62" xfId="273" xr:uid="{00000000-0005-0000-0000-0000A82A0000}"/>
    <cellStyle name="Normal 2 87 63" xfId="21672" xr:uid="{00000000-0005-0000-0000-0000A92A0000}"/>
    <cellStyle name="Normal 2 87 64" xfId="22004" xr:uid="{00000000-0005-0000-0000-0000AA2A0000}"/>
    <cellStyle name="Normal 2 87 65" xfId="22364" xr:uid="{00000000-0005-0000-0000-0000AB2A0000}"/>
    <cellStyle name="Normal 2 87 66" xfId="22679" xr:uid="{00000000-0005-0000-0000-0000AC2A0000}"/>
    <cellStyle name="Normal 2 87 7" xfId="14230" xr:uid="{00000000-0005-0000-0000-0000AD2A0000}"/>
    <cellStyle name="Normal 2 87 8" xfId="14394" xr:uid="{00000000-0005-0000-0000-0000AE2A0000}"/>
    <cellStyle name="Normal 2 87 9" xfId="14363" xr:uid="{00000000-0005-0000-0000-0000AF2A0000}"/>
    <cellStyle name="Normal 2 88" xfId="17835" xr:uid="{00000000-0005-0000-0000-0000B02A0000}"/>
    <cellStyle name="Normal 2 88 10" xfId="14159" xr:uid="{00000000-0005-0000-0000-0000B12A0000}"/>
    <cellStyle name="Normal 2 88 11" xfId="14892" xr:uid="{00000000-0005-0000-0000-0000B22A0000}"/>
    <cellStyle name="Normal 2 88 12" xfId="4870" xr:uid="{00000000-0005-0000-0000-0000B32A0000}"/>
    <cellStyle name="Normal 2 88 13" xfId="5078" xr:uid="{00000000-0005-0000-0000-0000B42A0000}"/>
    <cellStyle name="Normal 2 88 14" xfId="5270" xr:uid="{00000000-0005-0000-0000-0000B52A0000}"/>
    <cellStyle name="Normal 2 88 15" xfId="5350" xr:uid="{00000000-0005-0000-0000-0000B62A0000}"/>
    <cellStyle name="Normal 2 88 16" xfId="5154" xr:uid="{00000000-0005-0000-0000-0000B72A0000}"/>
    <cellStyle name="Normal 2 88 17" xfId="8156" xr:uid="{00000000-0005-0000-0000-0000B82A0000}"/>
    <cellStyle name="Normal 2 88 18" xfId="8371" xr:uid="{00000000-0005-0000-0000-0000B92A0000}"/>
    <cellStyle name="Normal 2 88 19" xfId="8339" xr:uid="{00000000-0005-0000-0000-0000BA2A0000}"/>
    <cellStyle name="Normal 2 88 2" xfId="15156" xr:uid="{00000000-0005-0000-0000-0000BB2A0000}"/>
    <cellStyle name="Normal 2 88 20" xfId="7708" xr:uid="{00000000-0005-0000-0000-0000BC2A0000}"/>
    <cellStyle name="Normal 2 88 21" xfId="7979" xr:uid="{00000000-0005-0000-0000-0000BD2A0000}"/>
    <cellStyle name="Normal 2 88 22" xfId="8238" xr:uid="{00000000-0005-0000-0000-0000BE2A0000}"/>
    <cellStyle name="Normal 2 88 23" xfId="8176" xr:uid="{00000000-0005-0000-0000-0000BF2A0000}"/>
    <cellStyle name="Normal 2 88 24" xfId="9028" xr:uid="{00000000-0005-0000-0000-0000C02A0000}"/>
    <cellStyle name="Normal 2 88 25" xfId="8511" xr:uid="{00000000-0005-0000-0000-0000C12A0000}"/>
    <cellStyle name="Normal 2 88 26" xfId="8076" xr:uid="{00000000-0005-0000-0000-0000C22A0000}"/>
    <cellStyle name="Normal 2 88 27" xfId="9037" xr:uid="{00000000-0005-0000-0000-0000C32A0000}"/>
    <cellStyle name="Normal 2 88 28" xfId="9294" xr:uid="{00000000-0005-0000-0000-0000C42A0000}"/>
    <cellStyle name="Normal 2 88 29" xfId="9287" xr:uid="{00000000-0005-0000-0000-0000C52A0000}"/>
    <cellStyle name="Normal 2 88 3" xfId="15342" xr:uid="{00000000-0005-0000-0000-0000C62A0000}"/>
    <cellStyle name="Normal 2 88 30" xfId="9207" xr:uid="{00000000-0005-0000-0000-0000C72A0000}"/>
    <cellStyle name="Normal 2 88 31" xfId="9534" xr:uid="{00000000-0005-0000-0000-0000C82A0000}"/>
    <cellStyle name="Normal 2 88 32" xfId="9559" xr:uid="{00000000-0005-0000-0000-0000C92A0000}"/>
    <cellStyle name="Normal 2 88 33" xfId="9977" xr:uid="{00000000-0005-0000-0000-0000CA2A0000}"/>
    <cellStyle name="Normal 2 88 34" xfId="10462" xr:uid="{00000000-0005-0000-0000-0000CB2A0000}"/>
    <cellStyle name="Normal 2 88 35" xfId="10271" xr:uid="{00000000-0005-0000-0000-0000CC2A0000}"/>
    <cellStyle name="Normal 2 88 36" xfId="9738" xr:uid="{00000000-0005-0000-0000-0000CD2A0000}"/>
    <cellStyle name="Normal 2 88 36 7" xfId="118" xr:uid="{00000000-0005-0000-0000-0000CE2A0000}"/>
    <cellStyle name="Normal 2 88 36 7 2" xfId="25273" xr:uid="{00000000-0005-0000-0000-0000CF2A0000}"/>
    <cellStyle name="Normal 2 88 36 7 2 2" xfId="28611" xr:uid="{00000000-0005-0000-0000-0000D02A0000}"/>
    <cellStyle name="Normal 2 88 36 7 3" xfId="25133" xr:uid="{00000000-0005-0000-0000-0000D12A0000}"/>
    <cellStyle name="Normal 2 88 36 7 4" xfId="25760" xr:uid="{00000000-0005-0000-0000-0000D22A0000}"/>
    <cellStyle name="Normal 2 88 36 7 5" xfId="28211" xr:uid="{00000000-0005-0000-0000-0000D32A0000}"/>
    <cellStyle name="Normal 2 88 37" xfId="10347" xr:uid="{00000000-0005-0000-0000-0000D42A0000}"/>
    <cellStyle name="Normal 2 88 38" xfId="10418" xr:uid="{00000000-0005-0000-0000-0000D52A0000}"/>
    <cellStyle name="Normal 2 88 39" xfId="9864" xr:uid="{00000000-0005-0000-0000-0000D62A0000}"/>
    <cellStyle name="Normal 2 88 4" xfId="15277" xr:uid="{00000000-0005-0000-0000-0000D72A0000}"/>
    <cellStyle name="Normal 2 88 40" xfId="10720" xr:uid="{00000000-0005-0000-0000-0000D82A0000}"/>
    <cellStyle name="Normal 2 88 41" xfId="11034" xr:uid="{00000000-0005-0000-0000-0000D92A0000}"/>
    <cellStyle name="Normal 2 88 42" xfId="11236" xr:uid="{00000000-0005-0000-0000-0000DA2A0000}"/>
    <cellStyle name="Normal 2 88 43" xfId="11500" xr:uid="{00000000-0005-0000-0000-0000DB2A0000}"/>
    <cellStyle name="Normal 2 88 44" xfId="10967" xr:uid="{00000000-0005-0000-0000-0000DC2A0000}"/>
    <cellStyle name="Normal 2 88 45" xfId="11423" xr:uid="{00000000-0005-0000-0000-0000DD2A0000}"/>
    <cellStyle name="Normal 2 88 46" xfId="11091" xr:uid="{00000000-0005-0000-0000-0000DE2A0000}"/>
    <cellStyle name="Normal 2 88 47" xfId="11122" xr:uid="{00000000-0005-0000-0000-0000DF2A0000}"/>
    <cellStyle name="Normal 2 88 48" xfId="11804" xr:uid="{00000000-0005-0000-0000-0000E02A0000}"/>
    <cellStyle name="Normal 2 88 49" xfId="12107" xr:uid="{00000000-0005-0000-0000-0000E12A0000}"/>
    <cellStyle name="Normal 2 88 5" xfId="14647" xr:uid="{00000000-0005-0000-0000-0000E22A0000}"/>
    <cellStyle name="Normal 2 88 50" xfId="11867" xr:uid="{00000000-0005-0000-0000-0000E32A0000}"/>
    <cellStyle name="Normal 2 88 51" xfId="12012" xr:uid="{00000000-0005-0000-0000-0000E42A0000}"/>
    <cellStyle name="Normal 2 88 52" xfId="4107" xr:uid="{00000000-0005-0000-0000-0000E52A0000}"/>
    <cellStyle name="Normal 2 88 53" xfId="3780" xr:uid="{00000000-0005-0000-0000-0000E62A0000}"/>
    <cellStyle name="Normal 2 88 54" xfId="3873" xr:uid="{00000000-0005-0000-0000-0000E72A0000}"/>
    <cellStyle name="Normal 2 88 55" xfId="2407" xr:uid="{00000000-0005-0000-0000-0000E82A0000}"/>
    <cellStyle name="Normal 2 88 56" xfId="1505" xr:uid="{00000000-0005-0000-0000-0000E92A0000}"/>
    <cellStyle name="Normal 2 88 57" xfId="1938" xr:uid="{00000000-0005-0000-0000-0000EA2A0000}"/>
    <cellStyle name="Normal 2 88 58" xfId="1091" xr:uid="{00000000-0005-0000-0000-0000EB2A0000}"/>
    <cellStyle name="Normal 2 88 59" xfId="1833" xr:uid="{00000000-0005-0000-0000-0000EC2A0000}"/>
    <cellStyle name="Normal 2 88 6" xfId="14514" xr:uid="{00000000-0005-0000-0000-0000ED2A0000}"/>
    <cellStyle name="Normal 2 88 60" xfId="1025" xr:uid="{00000000-0005-0000-0000-0000EE2A0000}"/>
    <cellStyle name="Normal 2 88 61" xfId="1852" xr:uid="{00000000-0005-0000-0000-0000EF2A0000}"/>
    <cellStyle name="Normal 2 88 62" xfId="279" xr:uid="{00000000-0005-0000-0000-0000F02A0000}"/>
    <cellStyle name="Normal 2 88 63" xfId="21666" xr:uid="{00000000-0005-0000-0000-0000F12A0000}"/>
    <cellStyle name="Normal 2 88 64" xfId="21998" xr:uid="{00000000-0005-0000-0000-0000F22A0000}"/>
    <cellStyle name="Normal 2 88 65" xfId="22358" xr:uid="{00000000-0005-0000-0000-0000F32A0000}"/>
    <cellStyle name="Normal 2 88 66" xfId="22685" xr:uid="{00000000-0005-0000-0000-0000F42A0000}"/>
    <cellStyle name="Normal 2 88 7" xfId="14217" xr:uid="{00000000-0005-0000-0000-0000F52A0000}"/>
    <cellStyle name="Normal 2 88 8" xfId="14179" xr:uid="{00000000-0005-0000-0000-0000F62A0000}"/>
    <cellStyle name="Normal 2 88 9" xfId="14170" xr:uid="{00000000-0005-0000-0000-0000F72A0000}"/>
    <cellStyle name="Normal 2 89" xfId="18225" xr:uid="{00000000-0005-0000-0000-0000F82A0000}"/>
    <cellStyle name="Normal 2 89 10" xfId="14055" xr:uid="{00000000-0005-0000-0000-0000F92A0000}"/>
    <cellStyle name="Normal 2 89 11" xfId="14626" xr:uid="{00000000-0005-0000-0000-0000FA2A0000}"/>
    <cellStyle name="Normal 2 89 12" xfId="4855" xr:uid="{00000000-0005-0000-0000-0000FB2A0000}"/>
    <cellStyle name="Normal 2 89 13" xfId="5249" xr:uid="{00000000-0005-0000-0000-0000FC2A0000}"/>
    <cellStyle name="Normal 2 89 14" xfId="5229" xr:uid="{00000000-0005-0000-0000-0000FD2A0000}"/>
    <cellStyle name="Normal 2 89 15" xfId="5012" xr:uid="{00000000-0005-0000-0000-0000FE2A0000}"/>
    <cellStyle name="Normal 2 89 16" xfId="5104" xr:uid="{00000000-0005-0000-0000-0000FF2A0000}"/>
    <cellStyle name="Normal 2 89 17" xfId="8089" xr:uid="{00000000-0005-0000-0000-0000002B0000}"/>
    <cellStyle name="Normal 2 89 18" xfId="8438" xr:uid="{00000000-0005-0000-0000-0000012B0000}"/>
    <cellStyle name="Normal 2 89 19" xfId="7897" xr:uid="{00000000-0005-0000-0000-0000022B0000}"/>
    <cellStyle name="Normal 2 89 2" xfId="15167" xr:uid="{00000000-0005-0000-0000-0000032B0000}"/>
    <cellStyle name="Normal 2 89 20" xfId="8942" xr:uid="{00000000-0005-0000-0000-0000042B0000}"/>
    <cellStyle name="Normal 2 89 21" xfId="8288" xr:uid="{00000000-0005-0000-0000-0000052B0000}"/>
    <cellStyle name="Normal 2 89 22" xfId="7823" xr:uid="{00000000-0005-0000-0000-0000062B0000}"/>
    <cellStyle name="Normal 2 89 23" xfId="8671" xr:uid="{00000000-0005-0000-0000-0000072B0000}"/>
    <cellStyle name="Normal 2 89 24" xfId="8168" xr:uid="{00000000-0005-0000-0000-0000082B0000}"/>
    <cellStyle name="Normal 2 89 25" xfId="7965" xr:uid="{00000000-0005-0000-0000-0000092B0000}"/>
    <cellStyle name="Normal 2 89 26" xfId="9023" xr:uid="{00000000-0005-0000-0000-00000A2B0000}"/>
    <cellStyle name="Normal 2 89 27" xfId="8753" xr:uid="{00000000-0005-0000-0000-00000B2B0000}"/>
    <cellStyle name="Normal 2 89 28" xfId="9261" xr:uid="{00000000-0005-0000-0000-00000C2B0000}"/>
    <cellStyle name="Normal 2 89 29" xfId="9141" xr:uid="{00000000-0005-0000-0000-00000D2B0000}"/>
    <cellStyle name="Normal 2 89 3" xfId="15429" xr:uid="{00000000-0005-0000-0000-00000E2B0000}"/>
    <cellStyle name="Normal 2 89 30" xfId="9642" xr:uid="{00000000-0005-0000-0000-00000F2B0000}"/>
    <cellStyle name="Normal 2 89 31" xfId="9602" xr:uid="{00000000-0005-0000-0000-0000102B0000}"/>
    <cellStyle name="Normal 2 89 32" xfId="9432" xr:uid="{00000000-0005-0000-0000-0000112B0000}"/>
    <cellStyle name="Normal 2 89 33" xfId="9945" xr:uid="{00000000-0005-0000-0000-0000122B0000}"/>
    <cellStyle name="Normal 2 89 34" xfId="10708" xr:uid="{00000000-0005-0000-0000-0000132B0000}"/>
    <cellStyle name="Normal 2 89 35" xfId="10129" xr:uid="{00000000-0005-0000-0000-0000142B0000}"/>
    <cellStyle name="Normal 2 89 36" xfId="10727" xr:uid="{00000000-0005-0000-0000-0000152B0000}"/>
    <cellStyle name="Normal 2 89 37" xfId="10070" xr:uid="{00000000-0005-0000-0000-0000162B0000}"/>
    <cellStyle name="Normal 2 89 38" xfId="10734" xr:uid="{00000000-0005-0000-0000-0000172B0000}"/>
    <cellStyle name="Normal 2 89 39" xfId="10737" xr:uid="{00000000-0005-0000-0000-0000182B0000}"/>
    <cellStyle name="Normal 2 89 4" xfId="15432" xr:uid="{00000000-0005-0000-0000-0000192B0000}"/>
    <cellStyle name="Normal 2 89 40" xfId="10480" xr:uid="{00000000-0005-0000-0000-00001A2B0000}"/>
    <cellStyle name="Normal 2 89 41" xfId="10995" xr:uid="{00000000-0005-0000-0000-00001B2B0000}"/>
    <cellStyle name="Normal 2 89 42" xfId="11547" xr:uid="{00000000-0005-0000-0000-00001C2B0000}"/>
    <cellStyle name="Normal 2 89 43" xfId="11057" xr:uid="{00000000-0005-0000-0000-00001D2B0000}"/>
    <cellStyle name="Normal 2 89 43 8" xfId="165" xr:uid="{00000000-0005-0000-0000-00001E2B0000}"/>
    <cellStyle name="Normal 2 89 43 8 2" xfId="25311" xr:uid="{00000000-0005-0000-0000-00001F2B0000}"/>
    <cellStyle name="Normal 2 89 43 8 2 2" xfId="28649" xr:uid="{00000000-0005-0000-0000-0000202B0000}"/>
    <cellStyle name="Normal 2 89 43 8 3" xfId="25563" xr:uid="{00000000-0005-0000-0000-0000212B0000}"/>
    <cellStyle name="Normal 2 89 43 8 4" xfId="25798" xr:uid="{00000000-0005-0000-0000-0000222B0000}"/>
    <cellStyle name="Normal 2 89 43 8 5" xfId="28249" xr:uid="{00000000-0005-0000-0000-0000232B0000}"/>
    <cellStyle name="Normal 2 89 44" xfId="11627" xr:uid="{00000000-0005-0000-0000-0000242B0000}"/>
    <cellStyle name="Normal 2 89 45" xfId="10839" xr:uid="{00000000-0005-0000-0000-0000252B0000}"/>
    <cellStyle name="Normal 2 89 46" xfId="11609" xr:uid="{00000000-0005-0000-0000-0000262B0000}"/>
    <cellStyle name="Normal 2 89 47" xfId="11436" xr:uid="{00000000-0005-0000-0000-0000272B0000}"/>
    <cellStyle name="Normal 2 89 48" xfId="11787" xr:uid="{00000000-0005-0000-0000-0000282B0000}"/>
    <cellStyle name="Normal 2 89 49" xfId="12138" xr:uid="{00000000-0005-0000-0000-0000292B0000}"/>
    <cellStyle name="Normal 2 89 5" xfId="14662" xr:uid="{00000000-0005-0000-0000-00002A2B0000}"/>
    <cellStyle name="Normal 2 89 50" xfId="11952" xr:uid="{00000000-0005-0000-0000-00002B2B0000}"/>
    <cellStyle name="Normal 2 89 51" xfId="11929" xr:uid="{00000000-0005-0000-0000-00002C2B0000}"/>
    <cellStyle name="Normal 2 89 52" xfId="4096" xr:uid="{00000000-0005-0000-0000-00002D2B0000}"/>
    <cellStyle name="Normal 2 89 53" xfId="3769" xr:uid="{00000000-0005-0000-0000-00002E2B0000}"/>
    <cellStyle name="Normal 2 89 54" xfId="3879" xr:uid="{00000000-0005-0000-0000-00002F2B0000}"/>
    <cellStyle name="Normal 2 89 55" xfId="2460" xr:uid="{00000000-0005-0000-0000-0000302B0000}"/>
    <cellStyle name="Normal 2 89 56" xfId="1709" xr:uid="{00000000-0005-0000-0000-0000312B0000}"/>
    <cellStyle name="Normal 2 89 57" xfId="2068" xr:uid="{00000000-0005-0000-0000-0000322B0000}"/>
    <cellStyle name="Normal 2 89 58" xfId="2398" xr:uid="{00000000-0005-0000-0000-0000332B0000}"/>
    <cellStyle name="Normal 2 89 59" xfId="2339" xr:uid="{00000000-0005-0000-0000-0000342B0000}"/>
    <cellStyle name="Normal 2 89 6" xfId="14483" xr:uid="{00000000-0005-0000-0000-0000352B0000}"/>
    <cellStyle name="Normal 2 89 60" xfId="1163" xr:uid="{00000000-0005-0000-0000-0000362B0000}"/>
    <cellStyle name="Normal 2 89 61" xfId="539" xr:uid="{00000000-0005-0000-0000-0000372B0000}"/>
    <cellStyle name="Normal 2 89 62" xfId="268" xr:uid="{00000000-0005-0000-0000-0000382B0000}"/>
    <cellStyle name="Normal 2 89 63" xfId="21677" xr:uid="{00000000-0005-0000-0000-0000392B0000}"/>
    <cellStyle name="Normal 2 89 64" xfId="22009" xr:uid="{00000000-0005-0000-0000-00003A2B0000}"/>
    <cellStyle name="Normal 2 89 65" xfId="22369" xr:uid="{00000000-0005-0000-0000-00003B2B0000}"/>
    <cellStyle name="Normal 2 89 66" xfId="22674" xr:uid="{00000000-0005-0000-0000-00003C2B0000}"/>
    <cellStyle name="Normal 2 89 7" xfId="14244" xr:uid="{00000000-0005-0000-0000-00003D2B0000}"/>
    <cellStyle name="Normal 2 89 8" xfId="14066" xr:uid="{00000000-0005-0000-0000-00003E2B0000}"/>
    <cellStyle name="Normal 2 89 9" xfId="14058" xr:uid="{00000000-0005-0000-0000-00003F2B0000}"/>
    <cellStyle name="Normal 2 9" xfId="21118" xr:uid="{00000000-0005-0000-0000-0000402B0000}"/>
    <cellStyle name="Normal 2 9 2" xfId="13911" xr:uid="{00000000-0005-0000-0000-0000412B0000}"/>
    <cellStyle name="Normal 2 9 3" xfId="13910" xr:uid="{00000000-0005-0000-0000-0000422B0000}"/>
    <cellStyle name="Normal 2 9 4" xfId="13909" xr:uid="{00000000-0005-0000-0000-0000432B0000}"/>
    <cellStyle name="Normal 2 9 5" xfId="13908" xr:uid="{00000000-0005-0000-0000-0000442B0000}"/>
    <cellStyle name="Normal 2 9 6" xfId="13907" xr:uid="{00000000-0005-0000-0000-0000452B0000}"/>
    <cellStyle name="Normal 2 9 7" xfId="13906" xr:uid="{00000000-0005-0000-0000-0000462B0000}"/>
    <cellStyle name="Normal 2 90" xfId="18075" xr:uid="{00000000-0005-0000-0000-0000472B0000}"/>
    <cellStyle name="Normal 2 90 10" xfId="14128" xr:uid="{00000000-0005-0000-0000-0000482B0000}"/>
    <cellStyle name="Normal 2 90 11" xfId="14955" xr:uid="{00000000-0005-0000-0000-0000492B0000}"/>
    <cellStyle name="Normal 2 90 12" xfId="4860" xr:uid="{00000000-0005-0000-0000-00004A2B0000}"/>
    <cellStyle name="Normal 2 90 13" xfId="5272" xr:uid="{00000000-0005-0000-0000-00004B2B0000}"/>
    <cellStyle name="Normal 2 90 14" xfId="4974" xr:uid="{00000000-0005-0000-0000-00004C2B0000}"/>
    <cellStyle name="Normal 2 90 15" xfId="5241" xr:uid="{00000000-0005-0000-0000-00004D2B0000}"/>
    <cellStyle name="Normal 2 90 16" xfId="7598" xr:uid="{00000000-0005-0000-0000-00004E2B0000}"/>
    <cellStyle name="Normal 2 90 17" xfId="8116" xr:uid="{00000000-0005-0000-0000-00004F2B0000}"/>
    <cellStyle name="Normal 2 90 18" xfId="8593" xr:uid="{00000000-0005-0000-0000-0000502B0000}"/>
    <cellStyle name="Normal 2 90 19" xfId="8948" xr:uid="{00000000-0005-0000-0000-0000512B0000}"/>
    <cellStyle name="Normal 2 90 2" xfId="15164" xr:uid="{00000000-0005-0000-0000-0000522B0000}"/>
    <cellStyle name="Normal 2 90 20" xfId="7741" xr:uid="{00000000-0005-0000-0000-0000532B0000}"/>
    <cellStyle name="Normal 2 90 21" xfId="7852" xr:uid="{00000000-0005-0000-0000-0000542B0000}"/>
    <cellStyle name="Normal 2 90 22" xfId="8313" xr:uid="{00000000-0005-0000-0000-0000552B0000}"/>
    <cellStyle name="Normal 2 90 23" xfId="8636" xr:uid="{00000000-0005-0000-0000-0000562B0000}"/>
    <cellStyle name="Normal 2 90 24" xfId="9013" xr:uid="{00000000-0005-0000-0000-0000572B0000}"/>
    <cellStyle name="Normal 2 90 25" xfId="7669" xr:uid="{00000000-0005-0000-0000-0000582B0000}"/>
    <cellStyle name="Normal 2 90 26" xfId="8901" xr:uid="{00000000-0005-0000-0000-0000592B0000}"/>
    <cellStyle name="Normal 2 90 27" xfId="9034" xr:uid="{00000000-0005-0000-0000-00005A2B0000}"/>
    <cellStyle name="Normal 2 90 28" xfId="9273" xr:uid="{00000000-0005-0000-0000-00005B2B0000}"/>
    <cellStyle name="Normal 2 90 29" xfId="9137" xr:uid="{00000000-0005-0000-0000-00005C2B0000}"/>
    <cellStyle name="Normal 2 90 3" xfId="15414" xr:uid="{00000000-0005-0000-0000-00005D2B0000}"/>
    <cellStyle name="Normal 2 90 30" xfId="9564" xr:uid="{00000000-0005-0000-0000-00005E2B0000}"/>
    <cellStyle name="Normal 2 90 31" xfId="9552" xr:uid="{00000000-0005-0000-0000-00005F2B0000}"/>
    <cellStyle name="Normal 2 90 32" xfId="9262" xr:uid="{00000000-0005-0000-0000-0000602B0000}"/>
    <cellStyle name="Normal 2 90 33" xfId="9955" xr:uid="{00000000-0005-0000-0000-0000612B0000}"/>
    <cellStyle name="Normal 2 90 34" xfId="10698" xr:uid="{00000000-0005-0000-0000-0000622B0000}"/>
    <cellStyle name="Normal 2 90 35" xfId="10163" xr:uid="{00000000-0005-0000-0000-0000632B0000}"/>
    <cellStyle name="Normal 2 90 36" xfId="10156" xr:uid="{00000000-0005-0000-0000-0000642B0000}"/>
    <cellStyle name="Normal 2 90 37" xfId="10500" xr:uid="{00000000-0005-0000-0000-0000652B0000}"/>
    <cellStyle name="Normal 2 90 38" xfId="9705" xr:uid="{00000000-0005-0000-0000-0000662B0000}"/>
    <cellStyle name="Normal 2 90 39" xfId="10688" xr:uid="{00000000-0005-0000-0000-0000672B0000}"/>
    <cellStyle name="Normal 2 90 4" xfId="15070" xr:uid="{00000000-0005-0000-0000-0000682B0000}"/>
    <cellStyle name="Normal 2 90 40" xfId="10335" xr:uid="{00000000-0005-0000-0000-0000692B0000}"/>
    <cellStyle name="Normal 2 90 41" xfId="11015" xr:uid="{00000000-0005-0000-0000-00006A2B0000}"/>
    <cellStyle name="Normal 2 90 42" xfId="10906" xr:uid="{00000000-0005-0000-0000-00006B2B0000}"/>
    <cellStyle name="Normal 2 90 43" xfId="11217" xr:uid="{00000000-0005-0000-0000-00006C2B0000}"/>
    <cellStyle name="Normal 2 90 44" xfId="11473" xr:uid="{00000000-0005-0000-0000-00006D2B0000}"/>
    <cellStyle name="Normal 2 90 45" xfId="11422" xr:uid="{00000000-0005-0000-0000-00006E2B0000}"/>
    <cellStyle name="Normal 2 90 46" xfId="11224" xr:uid="{00000000-0005-0000-0000-00006F2B0000}"/>
    <cellStyle name="Normal 2 90 47" xfId="10868" xr:uid="{00000000-0005-0000-0000-0000702B0000}"/>
    <cellStyle name="Normal 2 90 48" xfId="11791" xr:uid="{00000000-0005-0000-0000-0000712B0000}"/>
    <cellStyle name="Normal 2 90 49" xfId="12145" xr:uid="{00000000-0005-0000-0000-0000722B0000}"/>
    <cellStyle name="Normal 2 90 5" xfId="14658" xr:uid="{00000000-0005-0000-0000-0000732B0000}"/>
    <cellStyle name="Normal 2 90 50" xfId="11964" xr:uid="{00000000-0005-0000-0000-0000742B0000}"/>
    <cellStyle name="Normal 2 90 51" xfId="11918" xr:uid="{00000000-0005-0000-0000-0000752B0000}"/>
    <cellStyle name="Normal 2 90 52" xfId="4099" xr:uid="{00000000-0005-0000-0000-0000762B0000}"/>
    <cellStyle name="Normal 2 90 53" xfId="3772" xr:uid="{00000000-0005-0000-0000-0000772B0000}"/>
    <cellStyle name="Normal 2 90 54" xfId="3935" xr:uid="{00000000-0005-0000-0000-0000782B0000}"/>
    <cellStyle name="Normal 2 90 55" xfId="2439" xr:uid="{00000000-0005-0000-0000-0000792B0000}"/>
    <cellStyle name="Normal 2 90 56" xfId="1021" xr:uid="{00000000-0005-0000-0000-00007A2B0000}"/>
    <cellStyle name="Normal 2 90 57" xfId="1776" xr:uid="{00000000-0005-0000-0000-00007B2B0000}"/>
    <cellStyle name="Normal 2 90 58" xfId="1683" xr:uid="{00000000-0005-0000-0000-00007C2B0000}"/>
    <cellStyle name="Normal 2 90 59" xfId="2620" xr:uid="{00000000-0005-0000-0000-00007D2B0000}"/>
    <cellStyle name="Normal 2 90 6" xfId="14499" xr:uid="{00000000-0005-0000-0000-00007E2B0000}"/>
    <cellStyle name="Normal 2 90 60" xfId="1906" xr:uid="{00000000-0005-0000-0000-00007F2B0000}"/>
    <cellStyle name="Normal 2 90 61" xfId="1595" xr:uid="{00000000-0005-0000-0000-0000802B0000}"/>
    <cellStyle name="Normal 2 90 62" xfId="271" xr:uid="{00000000-0005-0000-0000-0000812B0000}"/>
    <cellStyle name="Normal 2 90 63" xfId="21674" xr:uid="{00000000-0005-0000-0000-0000822B0000}"/>
    <cellStyle name="Normal 2 90 64" xfId="22006" xr:uid="{00000000-0005-0000-0000-0000832B0000}"/>
    <cellStyle name="Normal 2 90 65" xfId="22366" xr:uid="{00000000-0005-0000-0000-0000842B0000}"/>
    <cellStyle name="Normal 2 90 66" xfId="22677" xr:uid="{00000000-0005-0000-0000-0000852B0000}"/>
    <cellStyle name="Normal 2 90 7" xfId="14236" xr:uid="{00000000-0005-0000-0000-0000862B0000}"/>
    <cellStyle name="Normal 2 90 8" xfId="14106" xr:uid="{00000000-0005-0000-0000-0000872B0000}"/>
    <cellStyle name="Normal 2 90 9" xfId="14414" xr:uid="{00000000-0005-0000-0000-0000882B0000}"/>
    <cellStyle name="Normal 2 91" xfId="13999" xr:uid="{00000000-0005-0000-0000-0000892B0000}"/>
    <cellStyle name="Normal 2 91 10" xfId="8531" xr:uid="{00000000-0005-0000-0000-00008A2B0000}"/>
    <cellStyle name="Normal 2 91 11" xfId="7853" xr:uid="{00000000-0005-0000-0000-00008B2B0000}"/>
    <cellStyle name="Normal 2 91 12" xfId="9025" xr:uid="{00000000-0005-0000-0000-00008C2B0000}"/>
    <cellStyle name="Normal 2 91 13" xfId="8158" xr:uid="{00000000-0005-0000-0000-00008D2B0000}"/>
    <cellStyle name="Normal 2 91 14" xfId="8937" xr:uid="{00000000-0005-0000-0000-00008E2B0000}"/>
    <cellStyle name="Normal 2 91 15" xfId="8572" xr:uid="{00000000-0005-0000-0000-00008F2B0000}"/>
    <cellStyle name="Normal 2 91 16" xfId="9472" xr:uid="{00000000-0005-0000-0000-0000902B0000}"/>
    <cellStyle name="Normal 2 91 17" xfId="9116" xr:uid="{00000000-0005-0000-0000-0000912B0000}"/>
    <cellStyle name="Normal 2 91 18" xfId="9166" xr:uid="{00000000-0005-0000-0000-0000922B0000}"/>
    <cellStyle name="Normal 2 91 19" xfId="9574" xr:uid="{00000000-0005-0000-0000-0000932B0000}"/>
    <cellStyle name="Normal 2 91 2" xfId="12903" xr:uid="{00000000-0005-0000-0000-0000942B0000}"/>
    <cellStyle name="Normal 2 91 20" xfId="9443" xr:uid="{00000000-0005-0000-0000-0000952B0000}"/>
    <cellStyle name="Normal 2 91 21" xfId="10230" xr:uid="{00000000-0005-0000-0000-0000962B0000}"/>
    <cellStyle name="Normal 2 91 22" xfId="9774" xr:uid="{00000000-0005-0000-0000-0000972B0000}"/>
    <cellStyle name="Normal 2 91 22 7" xfId="168" xr:uid="{00000000-0005-0000-0000-0000982B0000}"/>
    <cellStyle name="Normal 2 91 22 7 2" xfId="25314" xr:uid="{00000000-0005-0000-0000-0000992B0000}"/>
    <cellStyle name="Normal 2 91 22 7 2 2" xfId="28652" xr:uid="{00000000-0005-0000-0000-00009A2B0000}"/>
    <cellStyle name="Normal 2 91 22 7 3" xfId="25566" xr:uid="{00000000-0005-0000-0000-00009B2B0000}"/>
    <cellStyle name="Normal 2 91 22 7 4" xfId="25801" xr:uid="{00000000-0005-0000-0000-00009C2B0000}"/>
    <cellStyle name="Normal 2 91 22 7 5" xfId="28252" xr:uid="{00000000-0005-0000-0000-00009D2B0000}"/>
    <cellStyle name="Normal 2 91 23" xfId="10642" xr:uid="{00000000-0005-0000-0000-00009E2B0000}"/>
    <cellStyle name="Normal 2 91 24" xfId="10252" xr:uid="{00000000-0005-0000-0000-00009F2B0000}"/>
    <cellStyle name="Normal 2 91 25" xfId="10314" xr:uid="{00000000-0005-0000-0000-0000A02B0000}"/>
    <cellStyle name="Normal 2 91 26" xfId="10455" xr:uid="{00000000-0005-0000-0000-0000A12B0000}"/>
    <cellStyle name="Normal 2 91 27" xfId="10217" xr:uid="{00000000-0005-0000-0000-0000A22B0000}"/>
    <cellStyle name="Normal 2 91 28" xfId="10167" xr:uid="{00000000-0005-0000-0000-0000A32B0000}"/>
    <cellStyle name="Normal 2 91 29" xfId="11262" xr:uid="{00000000-0005-0000-0000-0000A42B0000}"/>
    <cellStyle name="Normal 2 91 3" xfId="12559" xr:uid="{00000000-0005-0000-0000-0000A52B0000}"/>
    <cellStyle name="Normal 2 91 30" xfId="10831" xr:uid="{00000000-0005-0000-0000-0000A62B0000}"/>
    <cellStyle name="Normal 2 91 31" xfId="11536" xr:uid="{00000000-0005-0000-0000-0000A72B0000}"/>
    <cellStyle name="Normal 2 91 32" xfId="11278" xr:uid="{00000000-0005-0000-0000-0000A82B0000}"/>
    <cellStyle name="Normal 2 91 33" xfId="11328" xr:uid="{00000000-0005-0000-0000-0000A92B0000}"/>
    <cellStyle name="Normal 2 91 34" xfId="11317" xr:uid="{00000000-0005-0000-0000-0000AA2B0000}"/>
    <cellStyle name="Normal 2 91 35" xfId="11559" xr:uid="{00000000-0005-0000-0000-0000AB2B0000}"/>
    <cellStyle name="Normal 2 91 36" xfId="11878" xr:uid="{00000000-0005-0000-0000-0000AC2B0000}"/>
    <cellStyle name="Normal 2 91 37" xfId="12027" xr:uid="{00000000-0005-0000-0000-0000AD2B0000}"/>
    <cellStyle name="Normal 2 91 38" xfId="11961" xr:uid="{00000000-0005-0000-0000-0000AE2B0000}"/>
    <cellStyle name="Normal 2 91 39" xfId="11824" xr:uid="{00000000-0005-0000-0000-0000AF2B0000}"/>
    <cellStyle name="Normal 2 91 4" xfId="12626" xr:uid="{00000000-0005-0000-0000-0000B02B0000}"/>
    <cellStyle name="Normal 2 91 5" xfId="8755" xr:uid="{00000000-0005-0000-0000-0000B12B0000}"/>
    <cellStyle name="Normal 2 91 6" xfId="8541" xr:uid="{00000000-0005-0000-0000-0000B22B0000}"/>
    <cellStyle name="Normal 2 91 7" xfId="8092" xr:uid="{00000000-0005-0000-0000-0000B32B0000}"/>
    <cellStyle name="Normal 2 91 8" xfId="8050" xr:uid="{00000000-0005-0000-0000-0000B42B0000}"/>
    <cellStyle name="Normal 2 91 9" xfId="8856" xr:uid="{00000000-0005-0000-0000-0000B52B0000}"/>
    <cellStyle name="Normal 2 92" xfId="14812" xr:uid="{00000000-0005-0000-0000-0000B62B0000}"/>
    <cellStyle name="Normal 2 92 2" xfId="12570" xr:uid="{00000000-0005-0000-0000-0000B72B0000}"/>
    <cellStyle name="Normal 2 92 3" xfId="12529" xr:uid="{00000000-0005-0000-0000-0000B82B0000}"/>
    <cellStyle name="Normal 2 93" xfId="4699" xr:uid="{00000000-0005-0000-0000-0000B92B0000}"/>
    <cellStyle name="Normal 2 93 2" xfId="4813" xr:uid="{00000000-0005-0000-0000-0000BA2B0000}"/>
    <cellStyle name="Normal 2 93 2 2" xfId="3146" xr:uid="{00000000-0005-0000-0000-0000BB2B0000}"/>
    <cellStyle name="Normal 2 93 2 2 2" xfId="3192" xr:uid="{00000000-0005-0000-0000-0000BC2B0000}"/>
    <cellStyle name="Normal 2 93 2 2 3" xfId="24579" xr:uid="{00000000-0005-0000-0000-0000BD2B0000}"/>
    <cellStyle name="Normal 2 93 2 2 3 2" xfId="28983" xr:uid="{00000000-0005-0000-0000-0000BE2B0000}"/>
    <cellStyle name="Normal 2 93 2 2 4" xfId="23277" xr:uid="{00000000-0005-0000-0000-0000BF2B0000}"/>
    <cellStyle name="Normal 2 93 2 2 5" xfId="26132" xr:uid="{00000000-0005-0000-0000-0000C02B0000}"/>
    <cellStyle name="Normal 2 93 2 2 6" xfId="27770" xr:uid="{00000000-0005-0000-0000-0000C12B0000}"/>
    <cellStyle name="Normal 2 93 3" xfId="4060" xr:uid="{00000000-0005-0000-0000-0000C22B0000}"/>
    <cellStyle name="Normal 2 93 4" xfId="3699" xr:uid="{00000000-0005-0000-0000-0000C32B0000}"/>
    <cellStyle name="Normal 2 93 5" xfId="3886" xr:uid="{00000000-0005-0000-0000-0000C42B0000}"/>
    <cellStyle name="Normal 2 93 6" xfId="23946" xr:uid="{00000000-0005-0000-0000-0000C52B0000}"/>
    <cellStyle name="Normal 2 93 6 2" xfId="29529" xr:uid="{00000000-0005-0000-0000-0000C62B0000}"/>
    <cellStyle name="Normal 2 93 7" xfId="23228" xr:uid="{00000000-0005-0000-0000-0000C72B0000}"/>
    <cellStyle name="Normal 2 93 8" xfId="26678" xr:uid="{00000000-0005-0000-0000-0000C82B0000}"/>
    <cellStyle name="Normal 2 93 9" xfId="27226" xr:uid="{00000000-0005-0000-0000-0000C92B0000}"/>
    <cellStyle name="Normal 2 94" xfId="12302" xr:uid="{00000000-0005-0000-0000-0000CA2B0000}"/>
    <cellStyle name="Normal 2 95" xfId="12395" xr:uid="{00000000-0005-0000-0000-0000CB2B0000}"/>
    <cellStyle name="Normal 2 96" xfId="4698" xr:uid="{00000000-0005-0000-0000-0000CC2B0000}"/>
    <cellStyle name="Normal 2 97" xfId="4248" xr:uid="{00000000-0005-0000-0000-0000CD2B0000}"/>
    <cellStyle name="Normal 2 98" xfId="4489" xr:uid="{00000000-0005-0000-0000-0000CE2B0000}"/>
    <cellStyle name="Normal 2 99" xfId="3949" xr:uid="{00000000-0005-0000-0000-0000CF2B0000}"/>
    <cellStyle name="Normal 2 99 2" xfId="3581" xr:uid="{00000000-0005-0000-0000-0000D02B0000}"/>
    <cellStyle name="Normal 2 99 2 2" xfId="2815" xr:uid="{00000000-0005-0000-0000-0000D12B0000}"/>
    <cellStyle name="Normal 2 99 2 2 2" xfId="24898" xr:uid="{00000000-0005-0000-0000-0000D22B0000}"/>
    <cellStyle name="Normal 2 99 2 2 2 2" xfId="28667" xr:uid="{00000000-0005-0000-0000-0000D32B0000}"/>
    <cellStyle name="Normal 2 99 2 2 3" xfId="23798" xr:uid="{00000000-0005-0000-0000-0000D42B0000}"/>
    <cellStyle name="Normal 2 99 2 2 4" xfId="25816" xr:uid="{00000000-0005-0000-0000-0000D52B0000}"/>
    <cellStyle name="Normal 2 99 2 2 5" xfId="28086" xr:uid="{00000000-0005-0000-0000-0000D62B0000}"/>
    <cellStyle name="Normal 2 99 3" xfId="24304" xr:uid="{00000000-0005-0000-0000-0000D72B0000}"/>
    <cellStyle name="Normal 2 99 3 2" xfId="29211" xr:uid="{00000000-0005-0000-0000-0000D82B0000}"/>
    <cellStyle name="Normal 2 99 4" xfId="23762" xr:uid="{00000000-0005-0000-0000-0000D92B0000}"/>
    <cellStyle name="Normal 2 99 5" xfId="26360" xr:uid="{00000000-0005-0000-0000-0000DA2B0000}"/>
    <cellStyle name="Normal 2 99 6" xfId="27542" xr:uid="{00000000-0005-0000-0000-0000DB2B0000}"/>
    <cellStyle name="Normal 20" xfId="21163" xr:uid="{00000000-0005-0000-0000-0000DC2B0000}"/>
    <cellStyle name="Normal 20 2" xfId="21103" xr:uid="{00000000-0005-0000-0000-0000DD2B0000}"/>
    <cellStyle name="Normal 20 2 2" xfId="13905" xr:uid="{00000000-0005-0000-0000-0000DE2B0000}"/>
    <cellStyle name="Normal 20 2 3" xfId="13904" xr:uid="{00000000-0005-0000-0000-0000DF2B0000}"/>
    <cellStyle name="Normal 20 2 4" xfId="13903" xr:uid="{00000000-0005-0000-0000-0000E02B0000}"/>
    <cellStyle name="Normal 20 2 5" xfId="13902" xr:uid="{00000000-0005-0000-0000-0000E12B0000}"/>
    <cellStyle name="Normal 20 2 6" xfId="13901" xr:uid="{00000000-0005-0000-0000-0000E22B0000}"/>
    <cellStyle name="Normal 20 2 7" xfId="13900" xr:uid="{00000000-0005-0000-0000-0000E32B0000}"/>
    <cellStyle name="Normal 20 3" xfId="13899" xr:uid="{00000000-0005-0000-0000-0000E42B0000}"/>
    <cellStyle name="Normal 20 4" xfId="13898" xr:uid="{00000000-0005-0000-0000-0000E52B0000}"/>
    <cellStyle name="Normal 20 5" xfId="13897" xr:uid="{00000000-0005-0000-0000-0000E62B0000}"/>
    <cellStyle name="Normal 20 6" xfId="13896" xr:uid="{00000000-0005-0000-0000-0000E72B0000}"/>
    <cellStyle name="Normal 20 7" xfId="13895" xr:uid="{00000000-0005-0000-0000-0000E82B0000}"/>
    <cellStyle name="Normal 20 8" xfId="13894" xr:uid="{00000000-0005-0000-0000-0000E92B0000}"/>
    <cellStyle name="Normal 21" xfId="21162" xr:uid="{00000000-0005-0000-0000-0000EA2B0000}"/>
    <cellStyle name="Normal 21 2" xfId="21102" xr:uid="{00000000-0005-0000-0000-0000EB2B0000}"/>
    <cellStyle name="Normal 21 2 2" xfId="13893" xr:uid="{00000000-0005-0000-0000-0000EC2B0000}"/>
    <cellStyle name="Normal 21 2 3" xfId="13892" xr:uid="{00000000-0005-0000-0000-0000ED2B0000}"/>
    <cellStyle name="Normal 21 2 4" xfId="13891" xr:uid="{00000000-0005-0000-0000-0000EE2B0000}"/>
    <cellStyle name="Normal 21 2 5" xfId="13890" xr:uid="{00000000-0005-0000-0000-0000EF2B0000}"/>
    <cellStyle name="Normal 21 2 6" xfId="13889" xr:uid="{00000000-0005-0000-0000-0000F02B0000}"/>
    <cellStyle name="Normal 21 2 7" xfId="13888" xr:uid="{00000000-0005-0000-0000-0000F12B0000}"/>
    <cellStyle name="Normal 21 3" xfId="13887" xr:uid="{00000000-0005-0000-0000-0000F22B0000}"/>
    <cellStyle name="Normal 21 4" xfId="13886" xr:uid="{00000000-0005-0000-0000-0000F32B0000}"/>
    <cellStyle name="Normal 21 5" xfId="13885" xr:uid="{00000000-0005-0000-0000-0000F42B0000}"/>
    <cellStyle name="Normal 21 6" xfId="13884" xr:uid="{00000000-0005-0000-0000-0000F52B0000}"/>
    <cellStyle name="Normal 21 7" xfId="13883" xr:uid="{00000000-0005-0000-0000-0000F62B0000}"/>
    <cellStyle name="Normal 21 8" xfId="13882" xr:uid="{00000000-0005-0000-0000-0000F72B0000}"/>
    <cellStyle name="Normal 214" xfId="22473" xr:uid="{00000000-0005-0000-0000-0000F82B0000}"/>
    <cellStyle name="Normal 216" xfId="190" xr:uid="{00000000-0005-0000-0000-0000F92B0000}"/>
    <cellStyle name="Normal 22" xfId="21161" xr:uid="{00000000-0005-0000-0000-0000FA2B0000}"/>
    <cellStyle name="Normal 22 10" xfId="20514" xr:uid="{00000000-0005-0000-0000-0000FB2B0000}"/>
    <cellStyle name="Normal 22 100" xfId="14749" xr:uid="{00000000-0005-0000-0000-0000FC2B0000}"/>
    <cellStyle name="Normal 22 101" xfId="14802" xr:uid="{00000000-0005-0000-0000-0000FD2B0000}"/>
    <cellStyle name="Normal 22 102" xfId="12722" xr:uid="{00000000-0005-0000-0000-0000FE2B0000}"/>
    <cellStyle name="Normal 22 103" xfId="12732" xr:uid="{00000000-0005-0000-0000-0000FF2B0000}"/>
    <cellStyle name="Normal 22 104" xfId="14768" xr:uid="{00000000-0005-0000-0000-0000002C0000}"/>
    <cellStyle name="Normal 22 105" xfId="14615" xr:uid="{00000000-0005-0000-0000-0000012C0000}"/>
    <cellStyle name="Normal 22 106" xfId="12577" xr:uid="{00000000-0005-0000-0000-0000022C0000}"/>
    <cellStyle name="Normal 22 107" xfId="4732" xr:uid="{00000000-0005-0000-0000-0000032C0000}"/>
    <cellStyle name="Normal 22 108" xfId="5398" xr:uid="{00000000-0005-0000-0000-0000042C0000}"/>
    <cellStyle name="Normal 22 109" xfId="5465" xr:uid="{00000000-0005-0000-0000-0000052C0000}"/>
    <cellStyle name="Normal 22 11" xfId="20513" xr:uid="{00000000-0005-0000-0000-0000062C0000}"/>
    <cellStyle name="Normal 22 110" xfId="6164" xr:uid="{00000000-0005-0000-0000-0000072C0000}"/>
    <cellStyle name="Normal 22 111" xfId="6089" xr:uid="{00000000-0005-0000-0000-0000082C0000}"/>
    <cellStyle name="Normal 22 112" xfId="6306" xr:uid="{00000000-0005-0000-0000-0000092C0000}"/>
    <cellStyle name="Normal 22 113" xfId="6770" xr:uid="{00000000-0005-0000-0000-00000A2C0000}"/>
    <cellStyle name="Normal 22 114" xfId="6173" xr:uid="{00000000-0005-0000-0000-00000B2C0000}"/>
    <cellStyle name="Normal 22 115" xfId="7151" xr:uid="{00000000-0005-0000-0000-00000C2C0000}"/>
    <cellStyle name="Normal 22 116" xfId="7193" xr:uid="{00000000-0005-0000-0000-00000D2C0000}"/>
    <cellStyle name="Normal 22 117" xfId="5910" xr:uid="{00000000-0005-0000-0000-00000E2C0000}"/>
    <cellStyle name="Normal 22 118" xfId="6923" xr:uid="{00000000-0005-0000-0000-00000F2C0000}"/>
    <cellStyle name="Normal 22 119" xfId="5914" xr:uid="{00000000-0005-0000-0000-0000102C0000}"/>
    <cellStyle name="Normal 22 12" xfId="20512" xr:uid="{00000000-0005-0000-0000-0000112C0000}"/>
    <cellStyle name="Normal 22 120" xfId="6178" xr:uid="{00000000-0005-0000-0000-0000122C0000}"/>
    <cellStyle name="Normal 22 121" xfId="6094" xr:uid="{00000000-0005-0000-0000-0000132C0000}"/>
    <cellStyle name="Normal 22 122" xfId="7288" xr:uid="{00000000-0005-0000-0000-0000142C0000}"/>
    <cellStyle name="Normal 22 123" xfId="5640" xr:uid="{00000000-0005-0000-0000-0000152C0000}"/>
    <cellStyle name="Normal 22 124" xfId="6126" xr:uid="{00000000-0005-0000-0000-0000162C0000}"/>
    <cellStyle name="Normal 22 125" xfId="5906" xr:uid="{00000000-0005-0000-0000-0000172C0000}"/>
    <cellStyle name="Normal 22 126" xfId="6363" xr:uid="{00000000-0005-0000-0000-0000182C0000}"/>
    <cellStyle name="Normal 22 127" xfId="7087" xr:uid="{00000000-0005-0000-0000-0000192C0000}"/>
    <cellStyle name="Normal 22 128" xfId="5843" xr:uid="{00000000-0005-0000-0000-00001A2C0000}"/>
    <cellStyle name="Normal 22 129" xfId="5553" xr:uid="{00000000-0005-0000-0000-00001B2C0000}"/>
    <cellStyle name="Normal 22 13" xfId="20511" xr:uid="{00000000-0005-0000-0000-00001C2C0000}"/>
    <cellStyle name="Normal 22 130" xfId="6642" xr:uid="{00000000-0005-0000-0000-00001D2C0000}"/>
    <cellStyle name="Normal 22 131" xfId="6238" xr:uid="{00000000-0005-0000-0000-00001E2C0000}"/>
    <cellStyle name="Normal 22 132" xfId="6417" xr:uid="{00000000-0005-0000-0000-00001F2C0000}"/>
    <cellStyle name="Normal 22 133" xfId="7407" xr:uid="{00000000-0005-0000-0000-0000202C0000}"/>
    <cellStyle name="Normal 22 134" xfId="7516" xr:uid="{00000000-0005-0000-0000-0000212C0000}"/>
    <cellStyle name="Normal 22 135" xfId="5258" xr:uid="{00000000-0005-0000-0000-0000222C0000}"/>
    <cellStyle name="Normal 22 136" xfId="5002" xr:uid="{00000000-0005-0000-0000-0000232C0000}"/>
    <cellStyle name="Normal 22 137" xfId="5161" xr:uid="{00000000-0005-0000-0000-0000242C0000}"/>
    <cellStyle name="Normal 22 138" xfId="7625" xr:uid="{00000000-0005-0000-0000-0000252C0000}"/>
    <cellStyle name="Normal 22 139" xfId="7664" xr:uid="{00000000-0005-0000-0000-0000262C0000}"/>
    <cellStyle name="Normal 22 14" xfId="20510" xr:uid="{00000000-0005-0000-0000-0000272C0000}"/>
    <cellStyle name="Normal 22 140" xfId="8133" xr:uid="{00000000-0005-0000-0000-0000282C0000}"/>
    <cellStyle name="Normal 22 141" xfId="8404" xr:uid="{00000000-0005-0000-0000-0000292C0000}"/>
    <cellStyle name="Normal 22 142" xfId="7902" xr:uid="{00000000-0005-0000-0000-00002A2C0000}"/>
    <cellStyle name="Normal 22 143" xfId="7746" xr:uid="{00000000-0005-0000-0000-00002B2C0000}"/>
    <cellStyle name="Normal 22 144" xfId="8573" xr:uid="{00000000-0005-0000-0000-00002C2C0000}"/>
    <cellStyle name="Normal 22 145" xfId="8658" xr:uid="{00000000-0005-0000-0000-00002D2C0000}"/>
    <cellStyle name="Normal 22 146" xfId="8974" xr:uid="{00000000-0005-0000-0000-00002E2C0000}"/>
    <cellStyle name="Normal 22 147" xfId="8366" xr:uid="{00000000-0005-0000-0000-00002F2C0000}"/>
    <cellStyle name="Normal 22 148" xfId="7925" xr:uid="{00000000-0005-0000-0000-0000302C0000}"/>
    <cellStyle name="Normal 22 149" xfId="8711" xr:uid="{00000000-0005-0000-0000-0000312C0000}"/>
    <cellStyle name="Normal 22 15" xfId="20509" xr:uid="{00000000-0005-0000-0000-0000322C0000}"/>
    <cellStyle name="Normal 22 150" xfId="9072" xr:uid="{00000000-0005-0000-0000-0000332C0000}"/>
    <cellStyle name="Normal 22 151" xfId="9389" xr:uid="{00000000-0005-0000-0000-0000342C0000}"/>
    <cellStyle name="Normal 22 152" xfId="9382" xr:uid="{00000000-0005-0000-0000-0000352C0000}"/>
    <cellStyle name="Normal 22 153" xfId="9354" xr:uid="{00000000-0005-0000-0000-0000362C0000}"/>
    <cellStyle name="Normal 22 154" xfId="9423" xr:uid="{00000000-0005-0000-0000-0000372C0000}"/>
    <cellStyle name="Normal 22 155" xfId="9713" xr:uid="{00000000-0005-0000-0000-0000382C0000}"/>
    <cellStyle name="Normal 22 156" xfId="10150" xr:uid="{00000000-0005-0000-0000-0000392C0000}"/>
    <cellStyle name="Normal 22 157" xfId="9790" xr:uid="{00000000-0005-0000-0000-00003A2C0000}"/>
    <cellStyle name="Normal 22 158" xfId="10568" xr:uid="{00000000-0005-0000-0000-00003B2C0000}"/>
    <cellStyle name="Normal 22 159" xfId="9716" xr:uid="{00000000-0005-0000-0000-00003C2C0000}"/>
    <cellStyle name="Normal 22 16" xfId="20508" xr:uid="{00000000-0005-0000-0000-00003D2C0000}"/>
    <cellStyle name="Normal 22 160" xfId="9798" xr:uid="{00000000-0005-0000-0000-00003E2C0000}"/>
    <cellStyle name="Normal 22 161" xfId="9784" xr:uid="{00000000-0005-0000-0000-00003F2C0000}"/>
    <cellStyle name="Normal 22 162" xfId="10412" xr:uid="{00000000-0005-0000-0000-0000402C0000}"/>
    <cellStyle name="Normal 22 163" xfId="10773" xr:uid="{00000000-0005-0000-0000-0000412C0000}"/>
    <cellStyle name="Normal 22 164" xfId="11173" xr:uid="{00000000-0005-0000-0000-0000422C0000}"/>
    <cellStyle name="Normal 22 165" xfId="11107" xr:uid="{00000000-0005-0000-0000-0000432C0000}"/>
    <cellStyle name="Normal 22 166" xfId="11326" xr:uid="{00000000-0005-0000-0000-0000442C0000}"/>
    <cellStyle name="Normal 22 167" xfId="11163" xr:uid="{00000000-0005-0000-0000-0000452C0000}"/>
    <cellStyle name="Normal 22 168" xfId="10844" xr:uid="{00000000-0005-0000-0000-0000462C0000}"/>
    <cellStyle name="Normal 22 169" xfId="10928" xr:uid="{00000000-0005-0000-0000-0000472C0000}"/>
    <cellStyle name="Normal 22 17" xfId="20507" xr:uid="{00000000-0005-0000-0000-0000482C0000}"/>
    <cellStyle name="Normal 22 170" xfId="11666" xr:uid="{00000000-0005-0000-0000-0000492C0000}"/>
    <cellStyle name="Normal 22 171" xfId="12072" xr:uid="{00000000-0005-0000-0000-00004A2C0000}"/>
    <cellStyle name="Normal 22 172" xfId="11851" xr:uid="{00000000-0005-0000-0000-00004B2C0000}"/>
    <cellStyle name="Normal 22 173" xfId="11993" xr:uid="{00000000-0005-0000-0000-00004C2C0000}"/>
    <cellStyle name="Normal 22 174" xfId="12165" xr:uid="{00000000-0005-0000-0000-00004D2C0000}"/>
    <cellStyle name="Normal 22 175" xfId="3982" xr:uid="{00000000-0005-0000-0000-00004E2C0000}"/>
    <cellStyle name="Normal 22 176" xfId="3616" xr:uid="{00000000-0005-0000-0000-00004F2C0000}"/>
    <cellStyle name="Normal 22 177" xfId="3811" xr:uid="{00000000-0005-0000-0000-0000502C0000}"/>
    <cellStyle name="Normal 22 178" xfId="2780" xr:uid="{00000000-0005-0000-0000-0000512C0000}"/>
    <cellStyle name="Normal 22 179" xfId="2159" xr:uid="{00000000-0005-0000-0000-0000522C0000}"/>
    <cellStyle name="Normal 22 18" xfId="20506" xr:uid="{00000000-0005-0000-0000-0000532C0000}"/>
    <cellStyle name="Normal 22 180" xfId="958" xr:uid="{00000000-0005-0000-0000-0000542C0000}"/>
    <cellStyle name="Normal 22 181" xfId="2358" xr:uid="{00000000-0005-0000-0000-0000552C0000}"/>
    <cellStyle name="Normal 22 182" xfId="1530" xr:uid="{00000000-0005-0000-0000-0000562C0000}"/>
    <cellStyle name="Normal 22 183" xfId="546" xr:uid="{00000000-0005-0000-0000-0000572C0000}"/>
    <cellStyle name="Normal 22 184" xfId="1230" xr:uid="{00000000-0005-0000-0000-0000582C0000}"/>
    <cellStyle name="Normal 22 185" xfId="223" xr:uid="{00000000-0005-0000-0000-0000592C0000}"/>
    <cellStyle name="Normal 22 186" xfId="21722" xr:uid="{00000000-0005-0000-0000-00005A2C0000}"/>
    <cellStyle name="Normal 22 187" xfId="22054" xr:uid="{00000000-0005-0000-0000-00005B2C0000}"/>
    <cellStyle name="Normal 22 188" xfId="22414" xr:uid="{00000000-0005-0000-0000-00005C2C0000}"/>
    <cellStyle name="Normal 22 189" xfId="22629" xr:uid="{00000000-0005-0000-0000-00005D2C0000}"/>
    <cellStyle name="Normal 22 19" xfId="20505" xr:uid="{00000000-0005-0000-0000-00005E2C0000}"/>
    <cellStyle name="Normal 22 2" xfId="21119" xr:uid="{00000000-0005-0000-0000-00005F2C0000}"/>
    <cellStyle name="Normal 22 20" xfId="20504" xr:uid="{00000000-0005-0000-0000-0000602C0000}"/>
    <cellStyle name="Normal 22 21" xfId="20503" xr:uid="{00000000-0005-0000-0000-0000612C0000}"/>
    <cellStyle name="Normal 22 22" xfId="20502" xr:uid="{00000000-0005-0000-0000-0000622C0000}"/>
    <cellStyle name="Normal 22 23" xfId="20501" xr:uid="{00000000-0005-0000-0000-0000632C0000}"/>
    <cellStyle name="Normal 22 24" xfId="20500" xr:uid="{00000000-0005-0000-0000-0000642C0000}"/>
    <cellStyle name="Normal 22 25" xfId="20499" xr:uid="{00000000-0005-0000-0000-0000652C0000}"/>
    <cellStyle name="Normal 22 26" xfId="20498" xr:uid="{00000000-0005-0000-0000-0000662C0000}"/>
    <cellStyle name="Normal 22 27" xfId="20497" xr:uid="{00000000-0005-0000-0000-0000672C0000}"/>
    <cellStyle name="Normal 22 28" xfId="18262" xr:uid="{00000000-0005-0000-0000-0000682C0000}"/>
    <cellStyle name="Normal 22 29" xfId="17825" xr:uid="{00000000-0005-0000-0000-0000692C0000}"/>
    <cellStyle name="Normal 22 3" xfId="21076" xr:uid="{00000000-0005-0000-0000-00006A2C0000}"/>
    <cellStyle name="Normal 22 30" xfId="18093" xr:uid="{00000000-0005-0000-0000-00006B2C0000}"/>
    <cellStyle name="Normal 22 31" xfId="17952" xr:uid="{00000000-0005-0000-0000-00006C2C0000}"/>
    <cellStyle name="Normal 22 32" xfId="17762" xr:uid="{00000000-0005-0000-0000-00006D2C0000}"/>
    <cellStyle name="Normal 22 33" xfId="17732" xr:uid="{00000000-0005-0000-0000-00006E2C0000}"/>
    <cellStyle name="Normal 22 34" xfId="18150" xr:uid="{00000000-0005-0000-0000-00006F2C0000}"/>
    <cellStyle name="Normal 22 35" xfId="17568" xr:uid="{00000000-0005-0000-0000-0000702C0000}"/>
    <cellStyle name="Normal 22 36" xfId="17915" xr:uid="{00000000-0005-0000-0000-0000712C0000}"/>
    <cellStyle name="Normal 22 37" xfId="17963" xr:uid="{00000000-0005-0000-0000-0000722C0000}"/>
    <cellStyle name="Normal 22 38" xfId="17556" xr:uid="{00000000-0005-0000-0000-0000732C0000}"/>
    <cellStyle name="Normal 22 39" xfId="17505" xr:uid="{00000000-0005-0000-0000-0000742C0000}"/>
    <cellStyle name="Normal 22 4" xfId="21058" xr:uid="{00000000-0005-0000-0000-0000752C0000}"/>
    <cellStyle name="Normal 22 40" xfId="17446" xr:uid="{00000000-0005-0000-0000-0000762C0000}"/>
    <cellStyle name="Normal 22 41" xfId="17269" xr:uid="{00000000-0005-0000-0000-0000772C0000}"/>
    <cellStyle name="Normal 22 42" xfId="16990" xr:uid="{00000000-0005-0000-0000-0000782C0000}"/>
    <cellStyle name="Normal 22 43" xfId="17276" xr:uid="{00000000-0005-0000-0000-0000792C0000}"/>
    <cellStyle name="Normal 22 44" xfId="16987" xr:uid="{00000000-0005-0000-0000-00007A2C0000}"/>
    <cellStyle name="Normal 22 45" xfId="17280" xr:uid="{00000000-0005-0000-0000-00007B2C0000}"/>
    <cellStyle name="Normal 22 46" xfId="16973" xr:uid="{00000000-0005-0000-0000-00007C2C0000}"/>
    <cellStyle name="Normal 22 47" xfId="17289" xr:uid="{00000000-0005-0000-0000-00007D2C0000}"/>
    <cellStyle name="Normal 22 48" xfId="16965" xr:uid="{00000000-0005-0000-0000-00007E2C0000}"/>
    <cellStyle name="Normal 22 49" xfId="17298" xr:uid="{00000000-0005-0000-0000-00007F2C0000}"/>
    <cellStyle name="Normal 22 5" xfId="20496" xr:uid="{00000000-0005-0000-0000-0000802C0000}"/>
    <cellStyle name="Normal 22 50" xfId="16958" xr:uid="{00000000-0005-0000-0000-0000812C0000}"/>
    <cellStyle name="Normal 22 51" xfId="17304" xr:uid="{00000000-0005-0000-0000-0000822C0000}"/>
    <cellStyle name="Normal 22 52" xfId="16951" xr:uid="{00000000-0005-0000-0000-0000832C0000}"/>
    <cellStyle name="Normal 22 53" xfId="17277" xr:uid="{00000000-0005-0000-0000-0000842C0000}"/>
    <cellStyle name="Normal 22 54" xfId="16714" xr:uid="{00000000-0005-0000-0000-0000852C0000}"/>
    <cellStyle name="Normal 22 55" xfId="16708" xr:uid="{00000000-0005-0000-0000-0000862C0000}"/>
    <cellStyle name="Normal 22 56" xfId="16720" xr:uid="{00000000-0005-0000-0000-0000872C0000}"/>
    <cellStyle name="Normal 22 57" xfId="16705" xr:uid="{00000000-0005-0000-0000-0000882C0000}"/>
    <cellStyle name="Normal 22 58" xfId="16724" xr:uid="{00000000-0005-0000-0000-0000892C0000}"/>
    <cellStyle name="Normal 22 59" xfId="16700" xr:uid="{00000000-0005-0000-0000-00008A2C0000}"/>
    <cellStyle name="Normal 22 6" xfId="20495" xr:uid="{00000000-0005-0000-0000-00008B2C0000}"/>
    <cellStyle name="Normal 22 60" xfId="16725" xr:uid="{00000000-0005-0000-0000-00008C2C0000}"/>
    <cellStyle name="Normal 22 61" xfId="16683" xr:uid="{00000000-0005-0000-0000-00008D2C0000}"/>
    <cellStyle name="Normal 22 62" xfId="16690" xr:uid="{00000000-0005-0000-0000-00008E2C0000}"/>
    <cellStyle name="Normal 22 63" xfId="16411" xr:uid="{00000000-0005-0000-0000-00008F2C0000}"/>
    <cellStyle name="Normal 22 64" xfId="16380" xr:uid="{00000000-0005-0000-0000-0000902C0000}"/>
    <cellStyle name="Normal 22 65" xfId="16330" xr:uid="{00000000-0005-0000-0000-0000912C0000}"/>
    <cellStyle name="Normal 22 66" xfId="16277" xr:uid="{00000000-0005-0000-0000-0000922C0000}"/>
    <cellStyle name="Normal 22 67" xfId="16237" xr:uid="{00000000-0005-0000-0000-0000932C0000}"/>
    <cellStyle name="Normal 22 68" xfId="16114" xr:uid="{00000000-0005-0000-0000-0000942C0000}"/>
    <cellStyle name="Normal 22 69" xfId="16053" xr:uid="{00000000-0005-0000-0000-0000952C0000}"/>
    <cellStyle name="Normal 22 7" xfId="20494" xr:uid="{00000000-0005-0000-0000-0000962C0000}"/>
    <cellStyle name="Normal 22 70" xfId="16116" xr:uid="{00000000-0005-0000-0000-0000972C0000}"/>
    <cellStyle name="Normal 22 71" xfId="16050" xr:uid="{00000000-0005-0000-0000-0000982C0000}"/>
    <cellStyle name="Normal 22 72" xfId="16117" xr:uid="{00000000-0005-0000-0000-0000992C0000}"/>
    <cellStyle name="Normal 22 73" xfId="16046" xr:uid="{00000000-0005-0000-0000-00009A2C0000}"/>
    <cellStyle name="Normal 22 74" xfId="15892" xr:uid="{00000000-0005-0000-0000-00009B2C0000}"/>
    <cellStyle name="Normal 22 75" xfId="15845" xr:uid="{00000000-0005-0000-0000-00009C2C0000}"/>
    <cellStyle name="Normal 22 76" xfId="15815" xr:uid="{00000000-0005-0000-0000-00009D2C0000}"/>
    <cellStyle name="Normal 22 77" xfId="15822" xr:uid="{00000000-0005-0000-0000-00009E2C0000}"/>
    <cellStyle name="Normal 22 78" xfId="15735" xr:uid="{00000000-0005-0000-0000-00009F2C0000}"/>
    <cellStyle name="Normal 22 79" xfId="15686" xr:uid="{00000000-0005-0000-0000-0000A02C0000}"/>
    <cellStyle name="Normal 22 8" xfId="20493" xr:uid="{00000000-0005-0000-0000-0000A12C0000}"/>
    <cellStyle name="Normal 22 80" xfId="15627" xr:uid="{00000000-0005-0000-0000-0000A22C0000}"/>
    <cellStyle name="Normal 22 81" xfId="15599" xr:uid="{00000000-0005-0000-0000-0000A32C0000}"/>
    <cellStyle name="Normal 22 82" xfId="15541" xr:uid="{00000000-0005-0000-0000-0000A42C0000}"/>
    <cellStyle name="Normal 22 83" xfId="15513" xr:uid="{00000000-0005-0000-0000-0000A52C0000}"/>
    <cellStyle name="Normal 22 84" xfId="15473" xr:uid="{00000000-0005-0000-0000-0000A62C0000}"/>
    <cellStyle name="Normal 22 85" xfId="15242" xr:uid="{00000000-0005-0000-0000-0000A72C0000}"/>
    <cellStyle name="Normal 22 86" xfId="15259" xr:uid="{00000000-0005-0000-0000-0000A82C0000}"/>
    <cellStyle name="Normal 22 87" xfId="15328" xr:uid="{00000000-0005-0000-0000-0000A92C0000}"/>
    <cellStyle name="Normal 22 88" xfId="15334" xr:uid="{00000000-0005-0000-0000-0000AA2C0000}"/>
    <cellStyle name="Normal 22 89" xfId="15453" xr:uid="{00000000-0005-0000-0000-0000AB2C0000}"/>
    <cellStyle name="Normal 22 9" xfId="20492" xr:uid="{00000000-0005-0000-0000-0000AC2C0000}"/>
    <cellStyle name="Normal 22 90" xfId="15289" xr:uid="{00000000-0005-0000-0000-0000AD2C0000}"/>
    <cellStyle name="Normal 22 91" xfId="15010" xr:uid="{00000000-0005-0000-0000-0000AE2C0000}"/>
    <cellStyle name="Normal 22 92" xfId="14976" xr:uid="{00000000-0005-0000-0000-0000AF2C0000}"/>
    <cellStyle name="Normal 22 93" xfId="14501" xr:uid="{00000000-0005-0000-0000-0000B02C0000}"/>
    <cellStyle name="Normal 22 94" xfId="14448" xr:uid="{00000000-0005-0000-0000-0000B12C0000}"/>
    <cellStyle name="Normal 22 95" xfId="14114" xr:uid="{00000000-0005-0000-0000-0000B22C0000}"/>
    <cellStyle name="Normal 22 96" xfId="14136" xr:uid="{00000000-0005-0000-0000-0000B32C0000}"/>
    <cellStyle name="Normal 22 97" xfId="14111" xr:uid="{00000000-0005-0000-0000-0000B42C0000}"/>
    <cellStyle name="Normal 22 98" xfId="13881" xr:uid="{00000000-0005-0000-0000-0000B52C0000}"/>
    <cellStyle name="Normal 22 99" xfId="13385" xr:uid="{00000000-0005-0000-0000-0000B62C0000}"/>
    <cellStyle name="Normal 23" xfId="20976" xr:uid="{00000000-0005-0000-0000-0000B72C0000}"/>
    <cellStyle name="Normal 23 10" xfId="18771" xr:uid="{00000000-0005-0000-0000-0000B82C0000}"/>
    <cellStyle name="Normal 23 100" xfId="5573" xr:uid="{00000000-0005-0000-0000-0000B92C0000}"/>
    <cellStyle name="Normal 23 101" xfId="6880" xr:uid="{00000000-0005-0000-0000-0000BA2C0000}"/>
    <cellStyle name="Normal 23 102" xfId="6950" xr:uid="{00000000-0005-0000-0000-0000BB2C0000}"/>
    <cellStyle name="Normal 23 103" xfId="5678" xr:uid="{00000000-0005-0000-0000-0000BC2C0000}"/>
    <cellStyle name="Normal 23 104" xfId="6672" xr:uid="{00000000-0005-0000-0000-0000BD2C0000}"/>
    <cellStyle name="Normal 23 105" xfId="6962" xr:uid="{00000000-0005-0000-0000-0000BE2C0000}"/>
    <cellStyle name="Normal 23 106" xfId="5931" xr:uid="{00000000-0005-0000-0000-0000BF2C0000}"/>
    <cellStyle name="Normal 23 107" xfId="6681" xr:uid="{00000000-0005-0000-0000-0000C02C0000}"/>
    <cellStyle name="Normal 23 108" xfId="6545" xr:uid="{00000000-0005-0000-0000-0000C12C0000}"/>
    <cellStyle name="Normal 23 109" xfId="5533" xr:uid="{00000000-0005-0000-0000-0000C22C0000}"/>
    <cellStyle name="Normal 23 109 7" xfId="184" xr:uid="{00000000-0005-0000-0000-0000C32C0000}"/>
    <cellStyle name="Normal 23 109 7 2" xfId="25325" xr:uid="{00000000-0005-0000-0000-0000C42C0000}"/>
    <cellStyle name="Normal 23 109 7 2 2" xfId="28663" xr:uid="{00000000-0005-0000-0000-0000C52C0000}"/>
    <cellStyle name="Normal 23 109 7 3" xfId="25577" xr:uid="{00000000-0005-0000-0000-0000C62C0000}"/>
    <cellStyle name="Normal 23 109 7 4" xfId="25812" xr:uid="{00000000-0005-0000-0000-0000C72C0000}"/>
    <cellStyle name="Normal 23 109 7 5" xfId="28263" xr:uid="{00000000-0005-0000-0000-0000C82C0000}"/>
    <cellStyle name="Normal 23 11" xfId="18818" xr:uid="{00000000-0005-0000-0000-0000C92C0000}"/>
    <cellStyle name="Normal 23 110" xfId="7421" xr:uid="{00000000-0005-0000-0000-0000CA2C0000}"/>
    <cellStyle name="Normal 23 111" xfId="7528" xr:uid="{00000000-0005-0000-0000-0000CB2C0000}"/>
    <cellStyle name="Normal 23 112" xfId="5032" xr:uid="{00000000-0005-0000-0000-0000CC2C0000}"/>
    <cellStyle name="Normal 23 113" xfId="5351" xr:uid="{00000000-0005-0000-0000-0000CD2C0000}"/>
    <cellStyle name="Normal 23 114" xfId="7583" xr:uid="{00000000-0005-0000-0000-0000CE2C0000}"/>
    <cellStyle name="Normal 23 115" xfId="5267" xr:uid="{00000000-0005-0000-0000-0000CF2C0000}"/>
    <cellStyle name="Normal 23 116" xfId="7691" xr:uid="{00000000-0005-0000-0000-0000D02C0000}"/>
    <cellStyle name="Normal 23 117" xfId="7912" xr:uid="{00000000-0005-0000-0000-0000D12C0000}"/>
    <cellStyle name="Normal 23 118" xfId="8521" xr:uid="{00000000-0005-0000-0000-0000D22C0000}"/>
    <cellStyle name="Normal 23 119" xfId="8945" xr:uid="{00000000-0005-0000-0000-0000D32C0000}"/>
    <cellStyle name="Normal 23 12" xfId="18781" xr:uid="{00000000-0005-0000-0000-0000D42C0000}"/>
    <cellStyle name="Normal 23 120" xfId="8372" xr:uid="{00000000-0005-0000-0000-0000D52C0000}"/>
    <cellStyle name="Normal 23 121" xfId="8777" xr:uid="{00000000-0005-0000-0000-0000D62C0000}"/>
    <cellStyle name="Normal 23 122" xfId="8098" xr:uid="{00000000-0005-0000-0000-0000D72C0000}"/>
    <cellStyle name="Normal 23 123" xfId="8326" xr:uid="{00000000-0005-0000-0000-0000D82C0000}"/>
    <cellStyle name="Normal 23 124" xfId="7933" xr:uid="{00000000-0005-0000-0000-0000D92C0000}"/>
    <cellStyle name="Normal 23 125" xfId="8987" xr:uid="{00000000-0005-0000-0000-0000DA2C0000}"/>
    <cellStyle name="Normal 23 126" xfId="8985" xr:uid="{00000000-0005-0000-0000-0000DB2C0000}"/>
    <cellStyle name="Normal 23 127" xfId="9090" xr:uid="{00000000-0005-0000-0000-0000DC2C0000}"/>
    <cellStyle name="Normal 23 128" xfId="9526" xr:uid="{00000000-0005-0000-0000-0000DD2C0000}"/>
    <cellStyle name="Normal 23 129" xfId="9314" xr:uid="{00000000-0005-0000-0000-0000DE2C0000}"/>
    <cellStyle name="Normal 23 13" xfId="18794" xr:uid="{00000000-0005-0000-0000-0000DF2C0000}"/>
    <cellStyle name="Normal 23 130" xfId="9130" xr:uid="{00000000-0005-0000-0000-0000E02C0000}"/>
    <cellStyle name="Normal 23 131" xfId="9627" xr:uid="{00000000-0005-0000-0000-0000E12C0000}"/>
    <cellStyle name="Normal 23 132" xfId="9732" xr:uid="{00000000-0005-0000-0000-0000E22C0000}"/>
    <cellStyle name="Normal 23 133" xfId="9837" xr:uid="{00000000-0005-0000-0000-0000E32C0000}"/>
    <cellStyle name="Normal 23 134" xfId="10424" xr:uid="{00000000-0005-0000-0000-0000E42C0000}"/>
    <cellStyle name="Normal 23 135" xfId="10268" xr:uid="{00000000-0005-0000-0000-0000E52C0000}"/>
    <cellStyle name="Normal 23 136" xfId="10192" xr:uid="{00000000-0005-0000-0000-0000E62C0000}"/>
    <cellStyle name="Normal 23 137" xfId="10181" xr:uid="{00000000-0005-0000-0000-0000E72C0000}"/>
    <cellStyle name="Normal 23 138" xfId="10339" xr:uid="{00000000-0005-0000-0000-0000E82C0000}"/>
    <cellStyle name="Normal 23 139" xfId="9787" xr:uid="{00000000-0005-0000-0000-0000E92C0000}"/>
    <cellStyle name="Normal 23 14" xfId="18714" xr:uid="{00000000-0005-0000-0000-0000EA2C0000}"/>
    <cellStyle name="Normal 23 140" xfId="10786" xr:uid="{00000000-0005-0000-0000-0000EB2C0000}"/>
    <cellStyle name="Normal 23 141" xfId="10886" xr:uid="{00000000-0005-0000-0000-0000EC2C0000}"/>
    <cellStyle name="Normal 23 142" xfId="11344" xr:uid="{00000000-0005-0000-0000-0000ED2C0000}"/>
    <cellStyle name="Normal 23 143" xfId="11243" xr:uid="{00000000-0005-0000-0000-0000EE2C0000}"/>
    <cellStyle name="Normal 23 144" xfId="11595" xr:uid="{00000000-0005-0000-0000-0000EF2C0000}"/>
    <cellStyle name="Normal 23 145" xfId="10794" xr:uid="{00000000-0005-0000-0000-0000F02C0000}"/>
    <cellStyle name="Normal 23 146" xfId="11320" xr:uid="{00000000-0005-0000-0000-0000F12C0000}"/>
    <cellStyle name="Normal 23 147" xfId="11681" xr:uid="{00000000-0005-0000-0000-0000F22C0000}"/>
    <cellStyle name="Normal 23 148" xfId="12095" xr:uid="{00000000-0005-0000-0000-0000F32C0000}"/>
    <cellStyle name="Normal 23 149" xfId="11837" xr:uid="{00000000-0005-0000-0000-0000F42C0000}"/>
    <cellStyle name="Normal 23 15" xfId="18727" xr:uid="{00000000-0005-0000-0000-0000F52C0000}"/>
    <cellStyle name="Normal 23 150" xfId="11805" xr:uid="{00000000-0005-0000-0000-0000F62C0000}"/>
    <cellStyle name="Normal 23 151" xfId="12166" xr:uid="{00000000-0005-0000-0000-0000F72C0000}"/>
    <cellStyle name="Normal 23 152" xfId="3990" xr:uid="{00000000-0005-0000-0000-0000F82C0000}"/>
    <cellStyle name="Normal 23 153" xfId="3627" xr:uid="{00000000-0005-0000-0000-0000F92C0000}"/>
    <cellStyle name="Normal 23 154" xfId="3861" xr:uid="{00000000-0005-0000-0000-0000FA2C0000}"/>
    <cellStyle name="Normal 23 155" xfId="2753" xr:uid="{00000000-0005-0000-0000-0000FB2C0000}"/>
    <cellStyle name="Normal 23 156" xfId="2237" xr:uid="{00000000-0005-0000-0000-0000FC2C0000}"/>
    <cellStyle name="Normal 23 157" xfId="1669" xr:uid="{00000000-0005-0000-0000-0000FD2C0000}"/>
    <cellStyle name="Normal 23 158" xfId="1330" xr:uid="{00000000-0005-0000-0000-0000FE2C0000}"/>
    <cellStyle name="Normal 23 159" xfId="2117" xr:uid="{00000000-0005-0000-0000-0000FF2C0000}"/>
    <cellStyle name="Normal 23 16" xfId="18684" xr:uid="{00000000-0005-0000-0000-0000002D0000}"/>
    <cellStyle name="Normal 23 160" xfId="2438" xr:uid="{00000000-0005-0000-0000-0000012D0000}"/>
    <cellStyle name="Normal 23 161" xfId="1476" xr:uid="{00000000-0005-0000-0000-0000022D0000}"/>
    <cellStyle name="Normal 23 162" xfId="231" xr:uid="{00000000-0005-0000-0000-0000032D0000}"/>
    <cellStyle name="Normal 23 163" xfId="21714" xr:uid="{00000000-0005-0000-0000-0000042D0000}"/>
    <cellStyle name="Normal 23 164" xfId="22046" xr:uid="{00000000-0005-0000-0000-0000052D0000}"/>
    <cellStyle name="Normal 23 165" xfId="22406" xr:uid="{00000000-0005-0000-0000-0000062D0000}"/>
    <cellStyle name="Normal 23 166" xfId="22637" xr:uid="{00000000-0005-0000-0000-0000072D0000}"/>
    <cellStyle name="Normal 23 17" xfId="18623" xr:uid="{00000000-0005-0000-0000-0000082D0000}"/>
    <cellStyle name="Normal 23 18" xfId="18673" xr:uid="{00000000-0005-0000-0000-0000092D0000}"/>
    <cellStyle name="Normal 23 19" xfId="18627" xr:uid="{00000000-0005-0000-0000-00000A2D0000}"/>
    <cellStyle name="Normal 23 2" xfId="20491" xr:uid="{00000000-0005-0000-0000-00000B2D0000}"/>
    <cellStyle name="Normal 23 20" xfId="18669" xr:uid="{00000000-0005-0000-0000-00000C2D0000}"/>
    <cellStyle name="Normal 23 21" xfId="18591" xr:uid="{00000000-0005-0000-0000-00000D2D0000}"/>
    <cellStyle name="Normal 23 22" xfId="18545" xr:uid="{00000000-0005-0000-0000-00000E2D0000}"/>
    <cellStyle name="Normal 23 23" xfId="18475" xr:uid="{00000000-0005-0000-0000-00000F2D0000}"/>
    <cellStyle name="Normal 23 24" xfId="18337" xr:uid="{00000000-0005-0000-0000-0000102D0000}"/>
    <cellStyle name="Normal 23 25" xfId="18479" xr:uid="{00000000-0005-0000-0000-0000112D0000}"/>
    <cellStyle name="Normal 23 26" xfId="18332" xr:uid="{00000000-0005-0000-0000-0000122D0000}"/>
    <cellStyle name="Normal 23 27" xfId="18482" xr:uid="{00000000-0005-0000-0000-0000132D0000}"/>
    <cellStyle name="Normal 23 28" xfId="18329" xr:uid="{00000000-0005-0000-0000-0000142D0000}"/>
    <cellStyle name="Normal 23 29" xfId="18485" xr:uid="{00000000-0005-0000-0000-0000152D0000}"/>
    <cellStyle name="Normal 23 3" xfId="20490" xr:uid="{00000000-0005-0000-0000-0000162D0000}"/>
    <cellStyle name="Normal 23 30" xfId="18326" xr:uid="{00000000-0005-0000-0000-0000172D0000}"/>
    <cellStyle name="Normal 23 31" xfId="18488" xr:uid="{00000000-0005-0000-0000-0000182D0000}"/>
    <cellStyle name="Normal 23 32" xfId="18324" xr:uid="{00000000-0005-0000-0000-0000192D0000}"/>
    <cellStyle name="Normal 23 33" xfId="18490" xr:uid="{00000000-0005-0000-0000-00001A2D0000}"/>
    <cellStyle name="Normal 23 34" xfId="18206" xr:uid="{00000000-0005-0000-0000-00001B2D0000}"/>
    <cellStyle name="Normal 23 35" xfId="17864" xr:uid="{00000000-0005-0000-0000-00001C2D0000}"/>
    <cellStyle name="Normal 23 36" xfId="18073" xr:uid="{00000000-0005-0000-0000-00001D2D0000}"/>
    <cellStyle name="Normal 23 37" xfId="17771" xr:uid="{00000000-0005-0000-0000-00001E2D0000}"/>
    <cellStyle name="Normal 23 38" xfId="17667" xr:uid="{00000000-0005-0000-0000-00001F2D0000}"/>
    <cellStyle name="Normal 23 39" xfId="18155" xr:uid="{00000000-0005-0000-0000-0000202D0000}"/>
    <cellStyle name="Normal 23 4" xfId="20489" xr:uid="{00000000-0005-0000-0000-0000212D0000}"/>
    <cellStyle name="Normal 23 40" xfId="17657" xr:uid="{00000000-0005-0000-0000-0000222D0000}"/>
    <cellStyle name="Normal 23 41" xfId="17504" xr:uid="{00000000-0005-0000-0000-0000232D0000}"/>
    <cellStyle name="Normal 23 42" xfId="17445" xr:uid="{00000000-0005-0000-0000-0000242D0000}"/>
    <cellStyle name="Normal 23 43" xfId="17260" xr:uid="{00000000-0005-0000-0000-0000252D0000}"/>
    <cellStyle name="Normal 23 44" xfId="16996" xr:uid="{00000000-0005-0000-0000-0000262D0000}"/>
    <cellStyle name="Normal 23 45" xfId="17268" xr:uid="{00000000-0005-0000-0000-0000272D0000}"/>
    <cellStyle name="Normal 23 46" xfId="16992" xr:uid="{00000000-0005-0000-0000-0000282D0000}"/>
    <cellStyle name="Normal 23 47" xfId="17272" xr:uid="{00000000-0005-0000-0000-0000292D0000}"/>
    <cellStyle name="Normal 23 48" xfId="16981" xr:uid="{00000000-0005-0000-0000-00002A2D0000}"/>
    <cellStyle name="Normal 23 49" xfId="17281" xr:uid="{00000000-0005-0000-0000-00002B2D0000}"/>
    <cellStyle name="Normal 23 5" xfId="20488" xr:uid="{00000000-0005-0000-0000-00002C2D0000}"/>
    <cellStyle name="Normal 23 50" xfId="16974" xr:uid="{00000000-0005-0000-0000-00002D2D0000}"/>
    <cellStyle name="Normal 23 51" xfId="17288" xr:uid="{00000000-0005-0000-0000-00002E2D0000}"/>
    <cellStyle name="Normal 23 52" xfId="16966" xr:uid="{00000000-0005-0000-0000-00002F2D0000}"/>
    <cellStyle name="Normal 23 53" xfId="17297" xr:uid="{00000000-0005-0000-0000-0000302D0000}"/>
    <cellStyle name="Normal 23 54" xfId="16959" xr:uid="{00000000-0005-0000-0000-0000312D0000}"/>
    <cellStyle name="Normal 23 55" xfId="17266" xr:uid="{00000000-0005-0000-0000-0000322D0000}"/>
    <cellStyle name="Normal 23 56" xfId="16329" xr:uid="{00000000-0005-0000-0000-0000332D0000}"/>
    <cellStyle name="Normal 23 57" xfId="16107" xr:uid="{00000000-0005-0000-0000-0000342D0000}"/>
    <cellStyle name="Normal 23 58" xfId="16060" xr:uid="{00000000-0005-0000-0000-0000352D0000}"/>
    <cellStyle name="Normal 23 59" xfId="16110" xr:uid="{00000000-0005-0000-0000-0000362D0000}"/>
    <cellStyle name="Normal 23 6" xfId="20487" xr:uid="{00000000-0005-0000-0000-0000372D0000}"/>
    <cellStyle name="Normal 23 60" xfId="16057" xr:uid="{00000000-0005-0000-0000-0000382D0000}"/>
    <cellStyle name="Normal 23 61" xfId="16111" xr:uid="{00000000-0005-0000-0000-0000392D0000}"/>
    <cellStyle name="Normal 23 62" xfId="16052" xr:uid="{00000000-0005-0000-0000-00003A2D0000}"/>
    <cellStyle name="Normal 23 63" xfId="15734" xr:uid="{00000000-0005-0000-0000-00003B2D0000}"/>
    <cellStyle name="Normal 23 64" xfId="15687" xr:uid="{00000000-0005-0000-0000-00003C2D0000}"/>
    <cellStyle name="Normal 23 65" xfId="15589" xr:uid="{00000000-0005-0000-0000-00003D2D0000}"/>
    <cellStyle name="Normal 23 66" xfId="15211" xr:uid="{00000000-0005-0000-0000-00003E2D0000}"/>
    <cellStyle name="Normal 23 67" xfId="15394" xr:uid="{00000000-0005-0000-0000-00003F2D0000}"/>
    <cellStyle name="Normal 23 68" xfId="15313" xr:uid="{00000000-0005-0000-0000-0000402D0000}"/>
    <cellStyle name="Normal 23 69" xfId="14963" xr:uid="{00000000-0005-0000-0000-0000412D0000}"/>
    <cellStyle name="Normal 23 7" xfId="18828" xr:uid="{00000000-0005-0000-0000-0000422D0000}"/>
    <cellStyle name="Normal 23 70" xfId="14571" xr:uid="{00000000-0005-0000-0000-0000432D0000}"/>
    <cellStyle name="Normal 23 71" xfId="14430" xr:uid="{00000000-0005-0000-0000-0000442D0000}"/>
    <cellStyle name="Normal 23 72" xfId="14352" xr:uid="{00000000-0005-0000-0000-0000452D0000}"/>
    <cellStyle name="Normal 23 73" xfId="14290" xr:uid="{00000000-0005-0000-0000-0000462D0000}"/>
    <cellStyle name="Normal 23 74" xfId="14142" xr:uid="{00000000-0005-0000-0000-0000472D0000}"/>
    <cellStyle name="Normal 23 75" xfId="13880" xr:uid="{00000000-0005-0000-0000-0000482D0000}"/>
    <cellStyle name="Normal 23 76" xfId="13387" xr:uid="{00000000-0005-0000-0000-0000492D0000}"/>
    <cellStyle name="Normal 23 77" xfId="14762" xr:uid="{00000000-0005-0000-0000-00004A2D0000}"/>
    <cellStyle name="Normal 23 78" xfId="14795" xr:uid="{00000000-0005-0000-0000-00004B2D0000}"/>
    <cellStyle name="Normal 23 79" xfId="12773" xr:uid="{00000000-0005-0000-0000-00004C2D0000}"/>
    <cellStyle name="Normal 23 8" xfId="18760" xr:uid="{00000000-0005-0000-0000-00004D2D0000}"/>
    <cellStyle name="Normal 23 80" xfId="12798" xr:uid="{00000000-0005-0000-0000-00004E2D0000}"/>
    <cellStyle name="Normal 23 81" xfId="14789" xr:uid="{00000000-0005-0000-0000-00004F2D0000}"/>
    <cellStyle name="Normal 23 82" xfId="14941" xr:uid="{00000000-0005-0000-0000-0000502D0000}"/>
    <cellStyle name="Normal 23 83" xfId="12651" xr:uid="{00000000-0005-0000-0000-0000512D0000}"/>
    <cellStyle name="Normal 23 84" xfId="4740" xr:uid="{00000000-0005-0000-0000-0000522D0000}"/>
    <cellStyle name="Normal 23 85" xfId="5367" xr:uid="{00000000-0005-0000-0000-0000532D0000}"/>
    <cellStyle name="Normal 23 86" xfId="5507" xr:uid="{00000000-0005-0000-0000-0000542D0000}"/>
    <cellStyle name="Normal 23 87" xfId="5817" xr:uid="{00000000-0005-0000-0000-0000552D0000}"/>
    <cellStyle name="Normal 23 88" xfId="5726" xr:uid="{00000000-0005-0000-0000-0000562D0000}"/>
    <cellStyle name="Normal 23 89" xfId="5469" xr:uid="{00000000-0005-0000-0000-0000572D0000}"/>
    <cellStyle name="Normal 23 9" xfId="18823" xr:uid="{00000000-0005-0000-0000-0000582D0000}"/>
    <cellStyle name="Normal 23 90" xfId="7081" xr:uid="{00000000-0005-0000-0000-0000592D0000}"/>
    <cellStyle name="Normal 23 91" xfId="6273" xr:uid="{00000000-0005-0000-0000-00005A2D0000}"/>
    <cellStyle name="Normal 23 92" xfId="6397" xr:uid="{00000000-0005-0000-0000-00005B2D0000}"/>
    <cellStyle name="Normal 23 93" xfId="6152" xr:uid="{00000000-0005-0000-0000-00005C2D0000}"/>
    <cellStyle name="Normal 23 94" xfId="5718" xr:uid="{00000000-0005-0000-0000-00005D2D0000}"/>
    <cellStyle name="Normal 23 95" xfId="5526" xr:uid="{00000000-0005-0000-0000-00005E2D0000}"/>
    <cellStyle name="Normal 23 96" xfId="5590" xr:uid="{00000000-0005-0000-0000-00005F2D0000}"/>
    <cellStyle name="Normal 23 97" xfId="5879" xr:uid="{00000000-0005-0000-0000-0000602D0000}"/>
    <cellStyle name="Normal 23 98" xfId="6393" xr:uid="{00000000-0005-0000-0000-0000612D0000}"/>
    <cellStyle name="Normal 23 99" xfId="6859" xr:uid="{00000000-0005-0000-0000-0000622D0000}"/>
    <cellStyle name="Normal 24" xfId="21028" xr:uid="{00000000-0005-0000-0000-0000632D0000}"/>
    <cellStyle name="Normal 24 15" xfId="21410" xr:uid="{00000000-0005-0000-0000-0000642D0000}"/>
    <cellStyle name="Normal 24 18" xfId="21411" xr:uid="{00000000-0005-0000-0000-0000652D0000}"/>
    <cellStyle name="Normal 24 2" xfId="20486" xr:uid="{00000000-0005-0000-0000-0000662D0000}"/>
    <cellStyle name="Normal 24 3" xfId="20485" xr:uid="{00000000-0005-0000-0000-0000672D0000}"/>
    <cellStyle name="Normal 24 4" xfId="20484" xr:uid="{00000000-0005-0000-0000-0000682D0000}"/>
    <cellStyle name="Normal 24 5" xfId="20483" xr:uid="{00000000-0005-0000-0000-0000692D0000}"/>
    <cellStyle name="Normal 24 6" xfId="20482" xr:uid="{00000000-0005-0000-0000-00006A2D0000}"/>
    <cellStyle name="Normal 25" xfId="20975" xr:uid="{00000000-0005-0000-0000-00006B2D0000}"/>
    <cellStyle name="Normal 25 10" xfId="18773" xr:uid="{00000000-0005-0000-0000-00006C2D0000}"/>
    <cellStyle name="Normal 25 100" xfId="5514" xr:uid="{00000000-0005-0000-0000-00006D2D0000}"/>
    <cellStyle name="Normal 25 101" xfId="6146" xr:uid="{00000000-0005-0000-0000-00006E2D0000}"/>
    <cellStyle name="Normal 25 102" xfId="7237" xr:uid="{00000000-0005-0000-0000-00006F2D0000}"/>
    <cellStyle name="Normal 25 103" xfId="5805" xr:uid="{00000000-0005-0000-0000-0000702D0000}"/>
    <cellStyle name="Normal 25 104" xfId="5604" xr:uid="{00000000-0005-0000-0000-0000712D0000}"/>
    <cellStyle name="Normal 25 105" xfId="6616" xr:uid="{00000000-0005-0000-0000-0000722D0000}"/>
    <cellStyle name="Normal 25 106" xfId="6720" xr:uid="{00000000-0005-0000-0000-0000732D0000}"/>
    <cellStyle name="Normal 25 107" xfId="5555" xr:uid="{00000000-0005-0000-0000-0000742D0000}"/>
    <cellStyle name="Normal 25 108" xfId="6853" xr:uid="{00000000-0005-0000-0000-0000752D0000}"/>
    <cellStyle name="Normal 25 109" xfId="6960" xr:uid="{00000000-0005-0000-0000-0000762D0000}"/>
    <cellStyle name="Normal 25 11" xfId="18817" xr:uid="{00000000-0005-0000-0000-0000772D0000}"/>
    <cellStyle name="Normal 25 110" xfId="7422" xr:uid="{00000000-0005-0000-0000-0000782D0000}"/>
    <cellStyle name="Normal 25 111" xfId="7527" xr:uid="{00000000-0005-0000-0000-0000792D0000}"/>
    <cellStyle name="Normal 25 112" xfId="5031" xr:uid="{00000000-0005-0000-0000-00007A2D0000}"/>
    <cellStyle name="Normal 25 113" xfId="5319" xr:uid="{00000000-0005-0000-0000-00007B2D0000}"/>
    <cellStyle name="Normal 25 114" xfId="7601" xr:uid="{00000000-0005-0000-0000-00007C2D0000}"/>
    <cellStyle name="Normal 25 115" xfId="5216" xr:uid="{00000000-0005-0000-0000-00007D2D0000}"/>
    <cellStyle name="Normal 25 116" xfId="7692" xr:uid="{00000000-0005-0000-0000-00007E2D0000}"/>
    <cellStyle name="Normal 25 117" xfId="7911" xr:uid="{00000000-0005-0000-0000-00007F2D0000}"/>
    <cellStyle name="Normal 25 118" xfId="8447" xr:uid="{00000000-0005-0000-0000-0000802D0000}"/>
    <cellStyle name="Normal 25 119" xfId="8272" xr:uid="{00000000-0005-0000-0000-0000812D0000}"/>
    <cellStyle name="Normal 25 12" xfId="18782" xr:uid="{00000000-0005-0000-0000-0000822D0000}"/>
    <cellStyle name="Normal 25 120" xfId="7986" xr:uid="{00000000-0005-0000-0000-0000832D0000}"/>
    <cellStyle name="Normal 25 121" xfId="8897" xr:uid="{00000000-0005-0000-0000-0000842D0000}"/>
    <cellStyle name="Normal 25 122" xfId="8616" xr:uid="{00000000-0005-0000-0000-0000852D0000}"/>
    <cellStyle name="Normal 25 123" xfId="7910" xr:uid="{00000000-0005-0000-0000-0000862D0000}"/>
    <cellStyle name="Normal 25 124" xfId="8555" xr:uid="{00000000-0005-0000-0000-0000872D0000}"/>
    <cellStyle name="Normal 25 125" xfId="7704" xr:uid="{00000000-0005-0000-0000-0000882D0000}"/>
    <cellStyle name="Normal 25 126" xfId="7870" xr:uid="{00000000-0005-0000-0000-0000892D0000}"/>
    <cellStyle name="Normal 25 127" xfId="9091" xr:uid="{00000000-0005-0000-0000-00008A2D0000}"/>
    <cellStyle name="Normal 25 128" xfId="9525" xr:uid="{00000000-0005-0000-0000-00008B2D0000}"/>
    <cellStyle name="Normal 25 129" xfId="9080" xr:uid="{00000000-0005-0000-0000-00008C2D0000}"/>
    <cellStyle name="Normal 25 13" xfId="18749" xr:uid="{00000000-0005-0000-0000-00008D2D0000}"/>
    <cellStyle name="Normal 25 130" xfId="9599" xr:uid="{00000000-0005-0000-0000-00008E2D0000}"/>
    <cellStyle name="Normal 25 131" xfId="9547" xr:uid="{00000000-0005-0000-0000-00008F2D0000}"/>
    <cellStyle name="Normal 25 132" xfId="9733" xr:uid="{00000000-0005-0000-0000-0000902D0000}"/>
    <cellStyle name="Normal 25 133" xfId="10319" xr:uid="{00000000-0005-0000-0000-0000912D0000}"/>
    <cellStyle name="Normal 25 134" xfId="10585" xr:uid="{00000000-0005-0000-0000-0000922D0000}"/>
    <cellStyle name="Normal 25 135" xfId="10369" xr:uid="{00000000-0005-0000-0000-0000932D0000}"/>
    <cellStyle name="Normal 25 136" xfId="10503" xr:uid="{00000000-0005-0000-0000-0000942D0000}"/>
    <cellStyle name="Normal 25 137" xfId="10152" xr:uid="{00000000-0005-0000-0000-0000952D0000}"/>
    <cellStyle name="Normal 25 138" xfId="10257" xr:uid="{00000000-0005-0000-0000-0000962D0000}"/>
    <cellStyle name="Normal 25 139" xfId="10304" xr:uid="{00000000-0005-0000-0000-0000972D0000}"/>
    <cellStyle name="Normal 25 14" xfId="18715" xr:uid="{00000000-0005-0000-0000-0000982D0000}"/>
    <cellStyle name="Normal 25 140" xfId="10787" xr:uid="{00000000-0005-0000-0000-0000992D0000}"/>
    <cellStyle name="Normal 25 141" xfId="10885" xr:uid="{00000000-0005-0000-0000-00009A2D0000}"/>
    <cellStyle name="Normal 25 142" xfId="11372" xr:uid="{00000000-0005-0000-0000-00009B2D0000}"/>
    <cellStyle name="Normal 25 143" xfId="10778" xr:uid="{00000000-0005-0000-0000-00009C2D0000}"/>
    <cellStyle name="Normal 25 144" xfId="10992" xr:uid="{00000000-0005-0000-0000-00009D2D0000}"/>
    <cellStyle name="Normal 25 145" xfId="11207" xr:uid="{00000000-0005-0000-0000-00009E2D0000}"/>
    <cellStyle name="Normal 25 146" xfId="10969" xr:uid="{00000000-0005-0000-0000-00009F2D0000}"/>
    <cellStyle name="Normal 25 147" xfId="11682" xr:uid="{00000000-0005-0000-0000-0000A02D0000}"/>
    <cellStyle name="Normal 25 148" xfId="12094" xr:uid="{00000000-0005-0000-0000-0000A12D0000}"/>
    <cellStyle name="Normal 25 149" xfId="11914" xr:uid="{00000000-0005-0000-0000-0000A22D0000}"/>
    <cellStyle name="Normal 25 15" xfId="18847" xr:uid="{00000000-0005-0000-0000-0000A32D0000}"/>
    <cellStyle name="Normal 25 150" xfId="12000" xr:uid="{00000000-0005-0000-0000-0000A42D0000}"/>
    <cellStyle name="Normal 25 151" xfId="12167" xr:uid="{00000000-0005-0000-0000-0000A52D0000}"/>
    <cellStyle name="Normal 25 152" xfId="3991" xr:uid="{00000000-0005-0000-0000-0000A62D0000}"/>
    <cellStyle name="Normal 25 153" xfId="3628" xr:uid="{00000000-0005-0000-0000-0000A72D0000}"/>
    <cellStyle name="Normal 25 154" xfId="3860" xr:uid="{00000000-0005-0000-0000-0000A82D0000}"/>
    <cellStyle name="Normal 25 155" xfId="2752" xr:uid="{00000000-0005-0000-0000-0000A92D0000}"/>
    <cellStyle name="Normal 25 156" xfId="1840" xr:uid="{00000000-0005-0000-0000-0000AA2D0000}"/>
    <cellStyle name="Normal 25 157" xfId="2314" xr:uid="{00000000-0005-0000-0000-0000AB2D0000}"/>
    <cellStyle name="Normal 25 158" xfId="2242" xr:uid="{00000000-0005-0000-0000-0000AC2D0000}"/>
    <cellStyle name="Normal 25 159" xfId="2594" xr:uid="{00000000-0005-0000-0000-0000AD2D0000}"/>
    <cellStyle name="Normal 25 16" xfId="18683" xr:uid="{00000000-0005-0000-0000-0000AE2D0000}"/>
    <cellStyle name="Normal 25 160" xfId="2520" xr:uid="{00000000-0005-0000-0000-0000AF2D0000}"/>
    <cellStyle name="Normal 25 161" xfId="858" xr:uid="{00000000-0005-0000-0000-0000B02D0000}"/>
    <cellStyle name="Normal 25 162" xfId="232" xr:uid="{00000000-0005-0000-0000-0000B12D0000}"/>
    <cellStyle name="Normal 25 163" xfId="21713" xr:uid="{00000000-0005-0000-0000-0000B22D0000}"/>
    <cellStyle name="Normal 25 164" xfId="22045" xr:uid="{00000000-0005-0000-0000-0000B32D0000}"/>
    <cellStyle name="Normal 25 165" xfId="22405" xr:uid="{00000000-0005-0000-0000-0000B42D0000}"/>
    <cellStyle name="Normal 25 166" xfId="22638" xr:uid="{00000000-0005-0000-0000-0000B52D0000}"/>
    <cellStyle name="Normal 25 17" xfId="18624" xr:uid="{00000000-0005-0000-0000-0000B62D0000}"/>
    <cellStyle name="Normal 25 18" xfId="18672" xr:uid="{00000000-0005-0000-0000-0000B72D0000}"/>
    <cellStyle name="Normal 25 19" xfId="18629" xr:uid="{00000000-0005-0000-0000-0000B82D0000}"/>
    <cellStyle name="Normal 25 2" xfId="20481" xr:uid="{00000000-0005-0000-0000-0000B92D0000}"/>
    <cellStyle name="Normal 25 20" xfId="18667" xr:uid="{00000000-0005-0000-0000-0000BA2D0000}"/>
    <cellStyle name="Normal 25 21" xfId="18590" xr:uid="{00000000-0005-0000-0000-0000BB2D0000}"/>
    <cellStyle name="Normal 25 22" xfId="18544" xr:uid="{00000000-0005-0000-0000-0000BC2D0000}"/>
    <cellStyle name="Normal 25 23" xfId="18474" xr:uid="{00000000-0005-0000-0000-0000BD2D0000}"/>
    <cellStyle name="Normal 25 24" xfId="18338" xr:uid="{00000000-0005-0000-0000-0000BE2D0000}"/>
    <cellStyle name="Normal 25 25" xfId="18477" xr:uid="{00000000-0005-0000-0000-0000BF2D0000}"/>
    <cellStyle name="Normal 25 26" xfId="18334" xr:uid="{00000000-0005-0000-0000-0000C02D0000}"/>
    <cellStyle name="Normal 25 27" xfId="18480" xr:uid="{00000000-0005-0000-0000-0000C12D0000}"/>
    <cellStyle name="Normal 25 28" xfId="18331" xr:uid="{00000000-0005-0000-0000-0000C22D0000}"/>
    <cellStyle name="Normal 25 29" xfId="18483" xr:uid="{00000000-0005-0000-0000-0000C32D0000}"/>
    <cellStyle name="Normal 25 3" xfId="20480" xr:uid="{00000000-0005-0000-0000-0000C42D0000}"/>
    <cellStyle name="Normal 25 30" xfId="18328" xr:uid="{00000000-0005-0000-0000-0000C52D0000}"/>
    <cellStyle name="Normal 25 31" xfId="18486" xr:uid="{00000000-0005-0000-0000-0000C62D0000}"/>
    <cellStyle name="Normal 25 32" xfId="18325" xr:uid="{00000000-0005-0000-0000-0000C72D0000}"/>
    <cellStyle name="Normal 25 33" xfId="18489" xr:uid="{00000000-0005-0000-0000-0000C82D0000}"/>
    <cellStyle name="Normal 25 34" xfId="18205" xr:uid="{00000000-0005-0000-0000-0000C92D0000}"/>
    <cellStyle name="Normal 25 35" xfId="17865" xr:uid="{00000000-0005-0000-0000-0000CA2D0000}"/>
    <cellStyle name="Normal 25 36" xfId="18072" xr:uid="{00000000-0005-0000-0000-0000CB2D0000}"/>
    <cellStyle name="Normal 25 37" xfId="17773" xr:uid="{00000000-0005-0000-0000-0000CC2D0000}"/>
    <cellStyle name="Normal 25 38" xfId="17692" xr:uid="{00000000-0005-0000-0000-0000CD2D0000}"/>
    <cellStyle name="Normal 25 39" xfId="17793" xr:uid="{00000000-0005-0000-0000-0000CE2D0000}"/>
    <cellStyle name="Normal 25 4" xfId="20479" xr:uid="{00000000-0005-0000-0000-0000CF2D0000}"/>
    <cellStyle name="Normal 25 40" xfId="18027" xr:uid="{00000000-0005-0000-0000-0000D02D0000}"/>
    <cellStyle name="Normal 25 41" xfId="17503" xr:uid="{00000000-0005-0000-0000-0000D12D0000}"/>
    <cellStyle name="Normal 25 42" xfId="17444" xr:uid="{00000000-0005-0000-0000-0000D22D0000}"/>
    <cellStyle name="Normal 25 43" xfId="17256" xr:uid="{00000000-0005-0000-0000-0000D32D0000}"/>
    <cellStyle name="Normal 25 44" xfId="16999" xr:uid="{00000000-0005-0000-0000-0000D42D0000}"/>
    <cellStyle name="Normal 25 45" xfId="17264" xr:uid="{00000000-0005-0000-0000-0000D52D0000}"/>
    <cellStyle name="Normal 25 46" xfId="16995" xr:uid="{00000000-0005-0000-0000-0000D62D0000}"/>
    <cellStyle name="Normal 25 47" xfId="17267" xr:uid="{00000000-0005-0000-0000-0000D72D0000}"/>
    <cellStyle name="Normal 25 48" xfId="16984" xr:uid="{00000000-0005-0000-0000-0000D82D0000}"/>
    <cellStyle name="Normal 25 49" xfId="17275" xr:uid="{00000000-0005-0000-0000-0000D92D0000}"/>
    <cellStyle name="Normal 25 5" xfId="20478" xr:uid="{00000000-0005-0000-0000-0000DA2D0000}"/>
    <cellStyle name="Normal 25 50" xfId="16977" xr:uid="{00000000-0005-0000-0000-0000DB2D0000}"/>
    <cellStyle name="Normal 25 51" xfId="17284" xr:uid="{00000000-0005-0000-0000-0000DC2D0000}"/>
    <cellStyle name="Normal 25 52" xfId="16969" xr:uid="{00000000-0005-0000-0000-0000DD2D0000}"/>
    <cellStyle name="Normal 25 53" xfId="17293" xr:uid="{00000000-0005-0000-0000-0000DE2D0000}"/>
    <cellStyle name="Normal 25 54" xfId="16960" xr:uid="{00000000-0005-0000-0000-0000DF2D0000}"/>
    <cellStyle name="Normal 25 55" xfId="17261" xr:uid="{00000000-0005-0000-0000-0000E02D0000}"/>
    <cellStyle name="Normal 25 56" xfId="16328" xr:uid="{00000000-0005-0000-0000-0000E12D0000}"/>
    <cellStyle name="Normal 25 57" xfId="16103" xr:uid="{00000000-0005-0000-0000-0000E22D0000}"/>
    <cellStyle name="Normal 25 58" xfId="16064" xr:uid="{00000000-0005-0000-0000-0000E32D0000}"/>
    <cellStyle name="Normal 25 59" xfId="16108" xr:uid="{00000000-0005-0000-0000-0000E42D0000}"/>
    <cellStyle name="Normal 25 6" xfId="20477" xr:uid="{00000000-0005-0000-0000-0000E52D0000}"/>
    <cellStyle name="Normal 25 60" xfId="16062" xr:uid="{00000000-0005-0000-0000-0000E62D0000}"/>
    <cellStyle name="Normal 25 61" xfId="16106" xr:uid="{00000000-0005-0000-0000-0000E72D0000}"/>
    <cellStyle name="Normal 25 62" xfId="16056" xr:uid="{00000000-0005-0000-0000-0000E82D0000}"/>
    <cellStyle name="Normal 25 63" xfId="15732" xr:uid="{00000000-0005-0000-0000-0000E92D0000}"/>
    <cellStyle name="Normal 25 64" xfId="15688" xr:uid="{00000000-0005-0000-0000-0000EA2D0000}"/>
    <cellStyle name="Normal 25 65" xfId="15588" xr:uid="{00000000-0005-0000-0000-0000EB2D0000}"/>
    <cellStyle name="Normal 25 66" xfId="15212" xr:uid="{00000000-0005-0000-0000-0000EC2D0000}"/>
    <cellStyle name="Normal 25 67" xfId="15450" xr:uid="{00000000-0005-0000-0000-0000ED2D0000}"/>
    <cellStyle name="Normal 25 68" xfId="15470" xr:uid="{00000000-0005-0000-0000-0000EE2D0000}"/>
    <cellStyle name="Normal 25 69" xfId="14962" xr:uid="{00000000-0005-0000-0000-0000EF2D0000}"/>
    <cellStyle name="Normal 25 7" xfId="18827" xr:uid="{00000000-0005-0000-0000-0000F02D0000}"/>
    <cellStyle name="Normal 25 70" xfId="14572" xr:uid="{00000000-0005-0000-0000-0000F12D0000}"/>
    <cellStyle name="Normal 25 71" xfId="14429" xr:uid="{00000000-0005-0000-0000-0000F22D0000}"/>
    <cellStyle name="Normal 25 72" xfId="14353" xr:uid="{00000000-0005-0000-0000-0000F32D0000}"/>
    <cellStyle name="Normal 25 73" xfId="14280" xr:uid="{00000000-0005-0000-0000-0000F42D0000}"/>
    <cellStyle name="Normal 25 74" xfId="14075" xr:uid="{00000000-0005-0000-0000-0000F52D0000}"/>
    <cellStyle name="Normal 25 75" xfId="13879" xr:uid="{00000000-0005-0000-0000-0000F62D0000}"/>
    <cellStyle name="Normal 25 76" xfId="13394" xr:uid="{00000000-0005-0000-0000-0000F72D0000}"/>
    <cellStyle name="Normal 25 77" xfId="14763" xr:uid="{00000000-0005-0000-0000-0000F82D0000}"/>
    <cellStyle name="Normal 25 78" xfId="14794" xr:uid="{00000000-0005-0000-0000-0000F92D0000}"/>
    <cellStyle name="Normal 25 79" xfId="12763" xr:uid="{00000000-0005-0000-0000-0000FA2D0000}"/>
    <cellStyle name="Normal 25 8" xfId="18761" xr:uid="{00000000-0005-0000-0000-0000FB2D0000}"/>
    <cellStyle name="Normal 25 80" xfId="14678" xr:uid="{00000000-0005-0000-0000-0000FC2D0000}"/>
    <cellStyle name="Normal 25 81" xfId="14852" xr:uid="{00000000-0005-0000-0000-0000FD2D0000}"/>
    <cellStyle name="Normal 25 82" xfId="14942" xr:uid="{00000000-0005-0000-0000-0000FE2D0000}"/>
    <cellStyle name="Normal 25 83" xfId="12535" xr:uid="{00000000-0005-0000-0000-0000FF2D0000}"/>
    <cellStyle name="Normal 25 84" xfId="4741" xr:uid="{00000000-0005-0000-0000-0000002E0000}"/>
    <cellStyle name="Normal 25 85" xfId="5343" xr:uid="{00000000-0005-0000-0000-0000012E0000}"/>
    <cellStyle name="Normal 25 86" xfId="5508" xr:uid="{00000000-0005-0000-0000-0000022E0000}"/>
    <cellStyle name="Normal 25 87" xfId="5816" xr:uid="{00000000-0005-0000-0000-0000032E0000}"/>
    <cellStyle name="Normal 25 88" xfId="5727" xr:uid="{00000000-0005-0000-0000-0000042E0000}"/>
    <cellStyle name="Normal 25 89" xfId="6113" xr:uid="{00000000-0005-0000-0000-0000052E0000}"/>
    <cellStyle name="Normal 25 9" xfId="18822" xr:uid="{00000000-0005-0000-0000-0000062E0000}"/>
    <cellStyle name="Normal 25 90" xfId="6690" xr:uid="{00000000-0005-0000-0000-0000072E0000}"/>
    <cellStyle name="Normal 25 91" xfId="6433" xr:uid="{00000000-0005-0000-0000-0000082E0000}"/>
    <cellStyle name="Normal 25 92" xfId="6721" xr:uid="{00000000-0005-0000-0000-0000092E0000}"/>
    <cellStyle name="Normal 25 93" xfId="6995" xr:uid="{00000000-0005-0000-0000-00000A2E0000}"/>
    <cellStyle name="Normal 25 94" xfId="7143" xr:uid="{00000000-0005-0000-0000-00000B2E0000}"/>
    <cellStyle name="Normal 25 95" xfId="6724" xr:uid="{00000000-0005-0000-0000-00000C2E0000}"/>
    <cellStyle name="Normal 25 96" xfId="5722" xr:uid="{00000000-0005-0000-0000-00000D2E0000}"/>
    <cellStyle name="Normal 25 97" xfId="6624" xr:uid="{00000000-0005-0000-0000-00000E2E0000}"/>
    <cellStyle name="Normal 25 98" xfId="7233" xr:uid="{00000000-0005-0000-0000-00000F2E0000}"/>
    <cellStyle name="Normal 25 99" xfId="7127" xr:uid="{00000000-0005-0000-0000-0000102E0000}"/>
    <cellStyle name="Normal 26" xfId="18576" xr:uid="{00000000-0005-0000-0000-0000112E0000}"/>
    <cellStyle name="Normal 26 10" xfId="18775" xr:uid="{00000000-0005-0000-0000-0000122E0000}"/>
    <cellStyle name="Normal 26 100" xfId="7251" xr:uid="{00000000-0005-0000-0000-0000132E0000}"/>
    <cellStyle name="Normal 26 101" xfId="6388" xr:uid="{00000000-0005-0000-0000-0000142E0000}"/>
    <cellStyle name="Normal 26 102" xfId="6897" xr:uid="{00000000-0005-0000-0000-0000152E0000}"/>
    <cellStyle name="Normal 26 103" xfId="6585" xr:uid="{00000000-0005-0000-0000-0000162E0000}"/>
    <cellStyle name="Normal 26 104" xfId="5611" xr:uid="{00000000-0005-0000-0000-0000172E0000}"/>
    <cellStyle name="Normal 26 105" xfId="6851" xr:uid="{00000000-0005-0000-0000-0000182E0000}"/>
    <cellStyle name="Normal 26 106" xfId="7273" xr:uid="{00000000-0005-0000-0000-0000192E0000}"/>
    <cellStyle name="Normal 26 107" xfId="5870" xr:uid="{00000000-0005-0000-0000-00001A2E0000}"/>
    <cellStyle name="Normal 26 108" xfId="6301" xr:uid="{00000000-0005-0000-0000-00001B2E0000}"/>
    <cellStyle name="Normal 26 109" xfId="6943" xr:uid="{00000000-0005-0000-0000-00001C2E0000}"/>
    <cellStyle name="Normal 26 11" xfId="18815" xr:uid="{00000000-0005-0000-0000-00001D2E0000}"/>
    <cellStyle name="Normal 26 110" xfId="7467" xr:uid="{00000000-0005-0000-0000-00001E2E0000}"/>
    <cellStyle name="Normal 26 111" xfId="7495" xr:uid="{00000000-0005-0000-0000-00001F2E0000}"/>
    <cellStyle name="Normal 26 112" xfId="5142" xr:uid="{00000000-0005-0000-0000-0000202E0000}"/>
    <cellStyle name="Normal 26 113" xfId="7557" xr:uid="{00000000-0005-0000-0000-0000212E0000}"/>
    <cellStyle name="Normal 26 114" xfId="5224" xr:uid="{00000000-0005-0000-0000-0000222E0000}"/>
    <cellStyle name="Normal 26 115" xfId="5070" xr:uid="{00000000-0005-0000-0000-0000232E0000}"/>
    <cellStyle name="Normal 26 116" xfId="8020" xr:uid="{00000000-0005-0000-0000-0000242E0000}"/>
    <cellStyle name="Normal 26 117" xfId="8522" xr:uid="{00000000-0005-0000-0000-0000252E0000}"/>
    <cellStyle name="Normal 26 118" xfId="8309" xr:uid="{00000000-0005-0000-0000-0000262E0000}"/>
    <cellStyle name="Normal 26 119" xfId="8865" xr:uid="{00000000-0005-0000-0000-0000272E0000}"/>
    <cellStyle name="Normal 26 12" xfId="18783" xr:uid="{00000000-0005-0000-0000-0000282E0000}"/>
    <cellStyle name="Normal 26 120" xfId="8695" xr:uid="{00000000-0005-0000-0000-0000292E0000}"/>
    <cellStyle name="Normal 26 121" xfId="8844" xr:uid="{00000000-0005-0000-0000-00002A2E0000}"/>
    <cellStyle name="Normal 26 122" xfId="8390" xr:uid="{00000000-0005-0000-0000-00002B2E0000}"/>
    <cellStyle name="Normal 26 123" xfId="7896" xr:uid="{00000000-0005-0000-0000-00002C2E0000}"/>
    <cellStyle name="Normal 26 124" xfId="8484" xr:uid="{00000000-0005-0000-0000-00002D2E0000}"/>
    <cellStyle name="Normal 26 125" xfId="8118" xr:uid="{00000000-0005-0000-0000-00002E2E0000}"/>
    <cellStyle name="Normal 26 126" xfId="9002" xr:uid="{00000000-0005-0000-0000-00002F2E0000}"/>
    <cellStyle name="Normal 26 127" xfId="9228" xr:uid="{00000000-0005-0000-0000-0000302E0000}"/>
    <cellStyle name="Normal 26 128" xfId="9656" xr:uid="{00000000-0005-0000-0000-0000312E0000}"/>
    <cellStyle name="Normal 26 129" xfId="9545" xr:uid="{00000000-0005-0000-0000-0000322E0000}"/>
    <cellStyle name="Normal 26 13" xfId="18721" xr:uid="{00000000-0005-0000-0000-0000332E0000}"/>
    <cellStyle name="Normal 26 130" xfId="9548" xr:uid="{00000000-0005-0000-0000-0000342E0000}"/>
    <cellStyle name="Normal 26 131" xfId="9488" xr:uid="{00000000-0005-0000-0000-0000352E0000}"/>
    <cellStyle name="Normal 26 132" xfId="9903" xr:uid="{00000000-0005-0000-0000-0000362E0000}"/>
    <cellStyle name="Normal 26 133" xfId="10666" xr:uid="{00000000-0005-0000-0000-0000372E0000}"/>
    <cellStyle name="Normal 26 134" xfId="10328" xr:uid="{00000000-0005-0000-0000-0000382E0000}"/>
    <cellStyle name="Normal 26 135" xfId="10155" xr:uid="{00000000-0005-0000-0000-0000392E0000}"/>
    <cellStyle name="Normal 26 136" xfId="10440" xr:uid="{00000000-0005-0000-0000-00003A2E0000}"/>
    <cellStyle name="Normal 26 137" xfId="10082" xr:uid="{00000000-0005-0000-0000-00003B2E0000}"/>
    <cellStyle name="Normal 26 138" xfId="9783" xr:uid="{00000000-0005-0000-0000-00003C2E0000}"/>
    <cellStyle name="Normal 26 139" xfId="9762" xr:uid="{00000000-0005-0000-0000-00003D2E0000}"/>
    <cellStyle name="Normal 26 14" xfId="18716" xr:uid="{00000000-0005-0000-0000-00003E2E0000}"/>
    <cellStyle name="Normal 26 140" xfId="10955" xr:uid="{00000000-0005-0000-0000-00003F2E0000}"/>
    <cellStyle name="Normal 26 141" xfId="11407" xr:uid="{00000000-0005-0000-0000-0000402E0000}"/>
    <cellStyle name="Normal 26 142" xfId="10795" xr:uid="{00000000-0005-0000-0000-0000412E0000}"/>
    <cellStyle name="Normal 26 143" xfId="11400" xr:uid="{00000000-0005-0000-0000-0000422E0000}"/>
    <cellStyle name="Normal 26 144" xfId="11189" xr:uid="{00000000-0005-0000-0000-0000432E0000}"/>
    <cellStyle name="Normal 26 145" xfId="10978" xr:uid="{00000000-0005-0000-0000-0000442E0000}"/>
    <cellStyle name="Normal 26 146" xfId="10812" xr:uid="{00000000-0005-0000-0000-0000452E0000}"/>
    <cellStyle name="Normal 26 147" xfId="11759" xr:uid="{00000000-0005-0000-0000-0000462E0000}"/>
    <cellStyle name="Normal 26 148" xfId="12140" xr:uid="{00000000-0005-0000-0000-0000472E0000}"/>
    <cellStyle name="Normal 26 149" xfId="11702" xr:uid="{00000000-0005-0000-0000-0000482E0000}"/>
    <cellStyle name="Normal 26 15" xfId="18739" xr:uid="{00000000-0005-0000-0000-0000492E0000}"/>
    <cellStyle name="Normal 26 150" xfId="11917" xr:uid="{00000000-0005-0000-0000-00004A2E0000}"/>
    <cellStyle name="Normal 26 151" xfId="12168" xr:uid="{00000000-0005-0000-0000-00004B2E0000}"/>
    <cellStyle name="Normal 26 152" xfId="4073" xr:uid="{00000000-0005-0000-0000-00004C2E0000}"/>
    <cellStyle name="Normal 26 153" xfId="3746" xr:uid="{00000000-0005-0000-0000-00004D2E0000}"/>
    <cellStyle name="Normal 26 154" xfId="3808" xr:uid="{00000000-0005-0000-0000-00004E2E0000}"/>
    <cellStyle name="Normal 26 155" xfId="2508" xr:uid="{00000000-0005-0000-0000-00004F2E0000}"/>
    <cellStyle name="Normal 26 156" xfId="1879" xr:uid="{00000000-0005-0000-0000-0000502E0000}"/>
    <cellStyle name="Normal 26 157" xfId="1116" xr:uid="{00000000-0005-0000-0000-0000512E0000}"/>
    <cellStyle name="Normal 26 158" xfId="1143" xr:uid="{00000000-0005-0000-0000-0000522E0000}"/>
    <cellStyle name="Normal 26 159" xfId="2275" xr:uid="{00000000-0005-0000-0000-0000532E0000}"/>
    <cellStyle name="Normal 26 16" xfId="18682" xr:uid="{00000000-0005-0000-0000-0000542E0000}"/>
    <cellStyle name="Normal 26 160" xfId="2473" xr:uid="{00000000-0005-0000-0000-0000552E0000}"/>
    <cellStyle name="Normal 26 161" xfId="2596" xr:uid="{00000000-0005-0000-0000-0000562E0000}"/>
    <cellStyle name="Normal 26 162" xfId="245" xr:uid="{00000000-0005-0000-0000-0000572E0000}"/>
    <cellStyle name="Normal 26 163" xfId="21700" xr:uid="{00000000-0005-0000-0000-0000582E0000}"/>
    <cellStyle name="Normal 26 164" xfId="22032" xr:uid="{00000000-0005-0000-0000-0000592E0000}"/>
    <cellStyle name="Normal 26 165" xfId="22392" xr:uid="{00000000-0005-0000-0000-00005A2E0000}"/>
    <cellStyle name="Normal 26 166" xfId="22651" xr:uid="{00000000-0005-0000-0000-00005B2E0000}"/>
    <cellStyle name="Normal 26 17" xfId="18625" xr:uid="{00000000-0005-0000-0000-00005C2E0000}"/>
    <cellStyle name="Normal 26 18" xfId="18671" xr:uid="{00000000-0005-0000-0000-00005D2E0000}"/>
    <cellStyle name="Normal 26 19" xfId="18630" xr:uid="{00000000-0005-0000-0000-00005E2E0000}"/>
    <cellStyle name="Normal 26 2" xfId="20476" xr:uid="{00000000-0005-0000-0000-00005F2E0000}"/>
    <cellStyle name="Normal 26 20" xfId="18666" xr:uid="{00000000-0005-0000-0000-0000602E0000}"/>
    <cellStyle name="Normal 26 21" xfId="18589" xr:uid="{00000000-0005-0000-0000-0000612E0000}"/>
    <cellStyle name="Normal 26 22" xfId="18531" xr:uid="{00000000-0005-0000-0000-0000622E0000}"/>
    <cellStyle name="Normal 26 23" xfId="18473" xr:uid="{00000000-0005-0000-0000-0000632E0000}"/>
    <cellStyle name="Normal 26 24" xfId="18339" xr:uid="{00000000-0005-0000-0000-0000642E0000}"/>
    <cellStyle name="Normal 26 25" xfId="18476" xr:uid="{00000000-0005-0000-0000-0000652E0000}"/>
    <cellStyle name="Normal 26 26" xfId="18335" xr:uid="{00000000-0005-0000-0000-0000662E0000}"/>
    <cellStyle name="Normal 26 27" xfId="18478" xr:uid="{00000000-0005-0000-0000-0000672E0000}"/>
    <cellStyle name="Normal 26 28" xfId="18333" xr:uid="{00000000-0005-0000-0000-0000682E0000}"/>
    <cellStyle name="Normal 26 29" xfId="18481" xr:uid="{00000000-0005-0000-0000-0000692E0000}"/>
    <cellStyle name="Normal 26 3" xfId="20475" xr:uid="{00000000-0005-0000-0000-00006A2E0000}"/>
    <cellStyle name="Normal 26 30" xfId="18330" xr:uid="{00000000-0005-0000-0000-00006B2E0000}"/>
    <cellStyle name="Normal 26 31" xfId="18484" xr:uid="{00000000-0005-0000-0000-00006C2E0000}"/>
    <cellStyle name="Normal 26 32" xfId="18327" xr:uid="{00000000-0005-0000-0000-00006D2E0000}"/>
    <cellStyle name="Normal 26 33" xfId="18487" xr:uid="{00000000-0005-0000-0000-00006E2E0000}"/>
    <cellStyle name="Normal 26 34" xfId="17701" xr:uid="{00000000-0005-0000-0000-00006F2E0000}"/>
    <cellStyle name="Normal 26 35" xfId="18167" xr:uid="{00000000-0005-0000-0000-0000702E0000}"/>
    <cellStyle name="Normal 26 36" xfId="18238" xr:uid="{00000000-0005-0000-0000-0000712E0000}"/>
    <cellStyle name="Normal 26 37" xfId="18046" xr:uid="{00000000-0005-0000-0000-0000722E0000}"/>
    <cellStyle name="Normal 26 38" xfId="17974" xr:uid="{00000000-0005-0000-0000-0000732E0000}"/>
    <cellStyle name="Normal 26 39" xfId="18240" xr:uid="{00000000-0005-0000-0000-0000742E0000}"/>
    <cellStyle name="Normal 26 4" xfId="20474" xr:uid="{00000000-0005-0000-0000-0000752E0000}"/>
    <cellStyle name="Normal 26 40" xfId="17586" xr:uid="{00000000-0005-0000-0000-0000762E0000}"/>
    <cellStyle name="Normal 26 41" xfId="17502" xr:uid="{00000000-0005-0000-0000-0000772E0000}"/>
    <cellStyle name="Normal 26 42" xfId="17443" xr:uid="{00000000-0005-0000-0000-0000782E0000}"/>
    <cellStyle name="Normal 26 43" xfId="17254" xr:uid="{00000000-0005-0000-0000-0000792E0000}"/>
    <cellStyle name="Normal 26 44" xfId="17001" xr:uid="{00000000-0005-0000-0000-00007A2E0000}"/>
    <cellStyle name="Normal 26 45" xfId="17262" xr:uid="{00000000-0005-0000-0000-00007B2E0000}"/>
    <cellStyle name="Normal 26 46" xfId="16997" xr:uid="{00000000-0005-0000-0000-00007C2E0000}"/>
    <cellStyle name="Normal 26 47" xfId="17263" xr:uid="{00000000-0005-0000-0000-00007D2E0000}"/>
    <cellStyle name="Normal 26 48" xfId="16985" xr:uid="{00000000-0005-0000-0000-00007E2E0000}"/>
    <cellStyle name="Normal 26 49" xfId="17274" xr:uid="{00000000-0005-0000-0000-00007F2E0000}"/>
    <cellStyle name="Normal 26 5" xfId="20473" xr:uid="{00000000-0005-0000-0000-0000802E0000}"/>
    <cellStyle name="Normal 26 50" xfId="16978" xr:uid="{00000000-0005-0000-0000-0000812E0000}"/>
    <cellStyle name="Normal 26 51" xfId="17283" xr:uid="{00000000-0005-0000-0000-0000822E0000}"/>
    <cellStyle name="Normal 26 52" xfId="16971" xr:uid="{00000000-0005-0000-0000-0000832E0000}"/>
    <cellStyle name="Normal 26 53" xfId="17291" xr:uid="{00000000-0005-0000-0000-0000842E0000}"/>
    <cellStyle name="Normal 26 54" xfId="16962" xr:uid="{00000000-0005-0000-0000-0000852E0000}"/>
    <cellStyle name="Normal 26 55" xfId="17257" xr:uid="{00000000-0005-0000-0000-0000862E0000}"/>
    <cellStyle name="Normal 26 56" xfId="16327" xr:uid="{00000000-0005-0000-0000-0000872E0000}"/>
    <cellStyle name="Normal 26 57" xfId="16102" xr:uid="{00000000-0005-0000-0000-0000882E0000}"/>
    <cellStyle name="Normal 26 58" xfId="16066" xr:uid="{00000000-0005-0000-0000-0000892E0000}"/>
    <cellStyle name="Normal 26 59" xfId="16105" xr:uid="{00000000-0005-0000-0000-00008A2E0000}"/>
    <cellStyle name="Normal 26 6" xfId="20472" xr:uid="{00000000-0005-0000-0000-00008B2E0000}"/>
    <cellStyle name="Normal 26 60" xfId="16063" xr:uid="{00000000-0005-0000-0000-00008C2E0000}"/>
    <cellStyle name="Normal 26 61" xfId="16104" xr:uid="{00000000-0005-0000-0000-00008D2E0000}"/>
    <cellStyle name="Normal 26 62" xfId="16058" xr:uid="{00000000-0005-0000-0000-00008E2E0000}"/>
    <cellStyle name="Normal 26 63" xfId="15731" xr:uid="{00000000-0005-0000-0000-00008F2E0000}"/>
    <cellStyle name="Normal 26 64" xfId="15689" xr:uid="{00000000-0005-0000-0000-0000902E0000}"/>
    <cellStyle name="Normal 26 65" xfId="15587" xr:uid="{00000000-0005-0000-0000-0000912E0000}"/>
    <cellStyle name="Normal 26 66" xfId="15190" xr:uid="{00000000-0005-0000-0000-0000922E0000}"/>
    <cellStyle name="Normal 26 67" xfId="15082" xr:uid="{00000000-0005-0000-0000-0000932E0000}"/>
    <cellStyle name="Normal 26 68" xfId="15103" xr:uid="{00000000-0005-0000-0000-0000942E0000}"/>
    <cellStyle name="Normal 26 69" xfId="14891" xr:uid="{00000000-0005-0000-0000-0000952E0000}"/>
    <cellStyle name="Normal 26 7" xfId="18826" xr:uid="{00000000-0005-0000-0000-0000962E0000}"/>
    <cellStyle name="Normal 26 70" xfId="14532" xr:uid="{00000000-0005-0000-0000-0000972E0000}"/>
    <cellStyle name="Normal 26 71" xfId="14279" xr:uid="{00000000-0005-0000-0000-0000982E0000}"/>
    <cellStyle name="Normal 26 72" xfId="14268" xr:uid="{00000000-0005-0000-0000-0000992E0000}"/>
    <cellStyle name="Normal 26 73" xfId="14384" xr:uid="{00000000-0005-0000-0000-00009A2E0000}"/>
    <cellStyle name="Normal 26 74" xfId="14085" xr:uid="{00000000-0005-0000-0000-00009B2E0000}"/>
    <cellStyle name="Normal 26 75" xfId="13877" xr:uid="{00000000-0005-0000-0000-00009C2E0000}"/>
    <cellStyle name="Normal 26 76" xfId="13395" xr:uid="{00000000-0005-0000-0000-00009D2E0000}"/>
    <cellStyle name="Normal 26 77" xfId="14683" xr:uid="{00000000-0005-0000-0000-00009E2E0000}"/>
    <cellStyle name="Normal 26 78" xfId="12875" xr:uid="{00000000-0005-0000-0000-00009F2E0000}"/>
    <cellStyle name="Normal 26 79" xfId="12670" xr:uid="{00000000-0005-0000-0000-0000A02E0000}"/>
    <cellStyle name="Normal 26 8" xfId="18762" xr:uid="{00000000-0005-0000-0000-0000A12E0000}"/>
    <cellStyle name="Normal 26 80" xfId="12742" xr:uid="{00000000-0005-0000-0000-0000A22E0000}"/>
    <cellStyle name="Normal 26 81" xfId="12835" xr:uid="{00000000-0005-0000-0000-0000A32E0000}"/>
    <cellStyle name="Normal 26 82" xfId="14908" xr:uid="{00000000-0005-0000-0000-0000A42E0000}"/>
    <cellStyle name="Normal 26 83" xfId="12586" xr:uid="{00000000-0005-0000-0000-0000A52E0000}"/>
    <cellStyle name="Normal 26 84" xfId="4830" xr:uid="{00000000-0005-0000-0000-0000A62E0000}"/>
    <cellStyle name="Normal 26 85" xfId="5100" xr:uid="{00000000-0005-0000-0000-0000A72E0000}"/>
    <cellStyle name="Normal 26 86" xfId="5952" xr:uid="{00000000-0005-0000-0000-0000A82E0000}"/>
    <cellStyle name="Normal 26 87" xfId="5905" xr:uid="{00000000-0005-0000-0000-0000A92E0000}"/>
    <cellStyle name="Normal 26 88" xfId="6537" xr:uid="{00000000-0005-0000-0000-0000AA2E0000}"/>
    <cellStyle name="Normal 26 89" xfId="7017" xr:uid="{00000000-0005-0000-0000-0000AB2E0000}"/>
    <cellStyle name="Normal 26 9" xfId="18821" xr:uid="{00000000-0005-0000-0000-0000AC2E0000}"/>
    <cellStyle name="Normal 26 90" xfId="6563" xr:uid="{00000000-0005-0000-0000-0000AD2E0000}"/>
    <cellStyle name="Normal 26 91" xfId="6811" xr:uid="{00000000-0005-0000-0000-0000AE2E0000}"/>
    <cellStyle name="Normal 26 92" xfId="6229" xr:uid="{00000000-0005-0000-0000-0000AF2E0000}"/>
    <cellStyle name="Normal 26 93" xfId="7058" xr:uid="{00000000-0005-0000-0000-0000B02E0000}"/>
    <cellStyle name="Normal 26 94" xfId="6222" xr:uid="{00000000-0005-0000-0000-0000B12E0000}"/>
    <cellStyle name="Normal 26 95" xfId="6890" xr:uid="{00000000-0005-0000-0000-0000B22E0000}"/>
    <cellStyle name="Normal 26 96" xfId="5822" xr:uid="{00000000-0005-0000-0000-0000B32E0000}"/>
    <cellStyle name="Normal 26 97" xfId="6419" xr:uid="{00000000-0005-0000-0000-0000B42E0000}"/>
    <cellStyle name="Normal 26 98" xfId="5719" xr:uid="{00000000-0005-0000-0000-0000B52E0000}"/>
    <cellStyle name="Normal 26 99" xfId="6179" xr:uid="{00000000-0005-0000-0000-0000B62E0000}"/>
    <cellStyle name="Normal 27" xfId="20471" xr:uid="{00000000-0005-0000-0000-0000B72E0000}"/>
    <cellStyle name="Normal 27 2" xfId="5102" xr:uid="{00000000-0005-0000-0000-0000B82E0000}"/>
    <cellStyle name="Normal 28" xfId="20470" xr:uid="{00000000-0005-0000-0000-0000B92E0000}"/>
    <cellStyle name="Normal 28 2" xfId="5103" xr:uid="{00000000-0005-0000-0000-0000BA2E0000}"/>
    <cellStyle name="Normal 28 3" xfId="30059" xr:uid="{00000000-0005-0000-0000-0000BB2E0000}"/>
    <cellStyle name="Normal 29" xfId="19114" xr:uid="{00000000-0005-0000-0000-0000BC2E0000}"/>
    <cellStyle name="Normal 29 2" xfId="19078" xr:uid="{00000000-0005-0000-0000-0000BD2E0000}"/>
    <cellStyle name="Normal 29 3" xfId="13876" xr:uid="{00000000-0005-0000-0000-0000BE2E0000}"/>
    <cellStyle name="Normal 29 3 10" xfId="8289" xr:uid="{00000000-0005-0000-0000-0000BF2E0000}"/>
    <cellStyle name="Normal 29 3 11" xfId="8259" xr:uid="{00000000-0005-0000-0000-0000C02E0000}"/>
    <cellStyle name="Normal 29 3 12" xfId="8119" xr:uid="{00000000-0005-0000-0000-0000C12E0000}"/>
    <cellStyle name="Normal 29 3 13" xfId="8971" xr:uid="{00000000-0005-0000-0000-0000C22E0000}"/>
    <cellStyle name="Normal 29 3 14" xfId="7803" xr:uid="{00000000-0005-0000-0000-0000C32E0000}"/>
    <cellStyle name="Normal 29 3 15" xfId="8273" xr:uid="{00000000-0005-0000-0000-0000C42E0000}"/>
    <cellStyle name="Normal 29 3 16" xfId="8832" xr:uid="{00000000-0005-0000-0000-0000C52E0000}"/>
    <cellStyle name="Normal 29 3 17" xfId="9480" xr:uid="{00000000-0005-0000-0000-0000C62E0000}"/>
    <cellStyle name="Normal 29 3 18" xfId="9450" xr:uid="{00000000-0005-0000-0000-0000C72E0000}"/>
    <cellStyle name="Normal 29 3 19" xfId="9583" xr:uid="{00000000-0005-0000-0000-0000C82E0000}"/>
    <cellStyle name="Normal 29 3 2" xfId="13397" xr:uid="{00000000-0005-0000-0000-0000C92E0000}"/>
    <cellStyle name="Normal 29 3 20" xfId="9555" xr:uid="{00000000-0005-0000-0000-0000CA2E0000}"/>
    <cellStyle name="Normal 29 3 21" xfId="9135" xr:uid="{00000000-0005-0000-0000-0000CB2E0000}"/>
    <cellStyle name="Normal 29 3 22" xfId="10241" xr:uid="{00000000-0005-0000-0000-0000CC2E0000}"/>
    <cellStyle name="Normal 29 3 23" xfId="9863" xr:uid="{00000000-0005-0000-0000-0000CD2E0000}"/>
    <cellStyle name="Normal 29 3 24" xfId="10467" xr:uid="{00000000-0005-0000-0000-0000CE2E0000}"/>
    <cellStyle name="Normal 29 3 25" xfId="10300" xr:uid="{00000000-0005-0000-0000-0000CF2E0000}"/>
    <cellStyle name="Normal 29 3 26" xfId="9827" xr:uid="{00000000-0005-0000-0000-0000D02E0000}"/>
    <cellStyle name="Normal 29 3 27" xfId="9807" xr:uid="{00000000-0005-0000-0000-0000D12E0000}"/>
    <cellStyle name="Normal 29 3 28" xfId="10614" xr:uid="{00000000-0005-0000-0000-0000D22E0000}"/>
    <cellStyle name="Normal 29 3 29" xfId="10663" xr:uid="{00000000-0005-0000-0000-0000D32E0000}"/>
    <cellStyle name="Normal 29 3 3" xfId="12851" xr:uid="{00000000-0005-0000-0000-0000D42E0000}"/>
    <cellStyle name="Normal 29 3 30" xfId="11270" xr:uid="{00000000-0005-0000-0000-0000D52E0000}"/>
    <cellStyle name="Normal 29 3 31" xfId="10828" xr:uid="{00000000-0005-0000-0000-0000D62E0000}"/>
    <cellStyle name="Normal 29 3 32" xfId="10869" xr:uid="{00000000-0005-0000-0000-0000D72E0000}"/>
    <cellStyle name="Normal 29 3 33" xfId="11211" xr:uid="{00000000-0005-0000-0000-0000D82E0000}"/>
    <cellStyle name="Normal 29 3 34" xfId="11330" xr:uid="{00000000-0005-0000-0000-0000D92E0000}"/>
    <cellStyle name="Normal 29 3 35" xfId="11125" xr:uid="{00000000-0005-0000-0000-0000DA2E0000}"/>
    <cellStyle name="Normal 29 3 36" xfId="11632" xr:uid="{00000000-0005-0000-0000-0000DB2E0000}"/>
    <cellStyle name="Normal 29 3 37" xfId="11881" xr:uid="{00000000-0005-0000-0000-0000DC2E0000}"/>
    <cellStyle name="Normal 29 3 38" xfId="12026" xr:uid="{00000000-0005-0000-0000-0000DD2E0000}"/>
    <cellStyle name="Normal 29 3 39" xfId="11948" xr:uid="{00000000-0005-0000-0000-0000DE2E0000}"/>
    <cellStyle name="Normal 29 3 4" xfId="12552" xr:uid="{00000000-0005-0000-0000-0000DF2E0000}"/>
    <cellStyle name="Normal 29 3 40" xfId="11876" xr:uid="{00000000-0005-0000-0000-0000E02E0000}"/>
    <cellStyle name="Normal 29 3 5" xfId="12654" xr:uid="{00000000-0005-0000-0000-0000E12E0000}"/>
    <cellStyle name="Normal 29 3 6" xfId="8772" xr:uid="{00000000-0005-0000-0000-0000E22E0000}"/>
    <cellStyle name="Normal 29 3 7" xfId="8111" xr:uid="{00000000-0005-0000-0000-0000E32E0000}"/>
    <cellStyle name="Normal 29 3 8" xfId="8800" xr:uid="{00000000-0005-0000-0000-0000E42E0000}"/>
    <cellStyle name="Normal 29 3 9" xfId="8201" xr:uid="{00000000-0005-0000-0000-0000E52E0000}"/>
    <cellStyle name="Normal 3" xfId="21208" xr:uid="{00000000-0005-0000-0000-0000E62E0000}"/>
    <cellStyle name="Normal 3 10" xfId="20469" xr:uid="{00000000-0005-0000-0000-0000E72E0000}"/>
    <cellStyle name="Normal 3 10 2" xfId="13874" xr:uid="{00000000-0005-0000-0000-0000E82E0000}"/>
    <cellStyle name="Normal 3 10 3" xfId="13873" xr:uid="{00000000-0005-0000-0000-0000E92E0000}"/>
    <cellStyle name="Normal 3 10 4" xfId="13872" xr:uid="{00000000-0005-0000-0000-0000EA2E0000}"/>
    <cellStyle name="Normal 3 10 5" xfId="13871" xr:uid="{00000000-0005-0000-0000-0000EB2E0000}"/>
    <cellStyle name="Normal 3 10 6" xfId="13870" xr:uid="{00000000-0005-0000-0000-0000EC2E0000}"/>
    <cellStyle name="Normal 3 10 7" xfId="13869" xr:uid="{00000000-0005-0000-0000-0000ED2E0000}"/>
    <cellStyle name="Normal 3 100" xfId="20468" xr:uid="{00000000-0005-0000-0000-0000EE2E0000}"/>
    <cellStyle name="Normal 3 101" xfId="20467" xr:uid="{00000000-0005-0000-0000-0000EF2E0000}"/>
    <cellStyle name="Normal 3 102" xfId="20466" xr:uid="{00000000-0005-0000-0000-0000F02E0000}"/>
    <cellStyle name="Normal 3 103" xfId="20465" xr:uid="{00000000-0005-0000-0000-0000F12E0000}"/>
    <cellStyle name="Normal 3 104" xfId="19077" xr:uid="{00000000-0005-0000-0000-0000F22E0000}"/>
    <cellStyle name="Normal 3 105" xfId="18261" xr:uid="{00000000-0005-0000-0000-0000F32E0000}"/>
    <cellStyle name="Normal 3 106" xfId="17827" xr:uid="{00000000-0005-0000-0000-0000F42E0000}"/>
    <cellStyle name="Normal 3 106 2" xfId="13868" xr:uid="{00000000-0005-0000-0000-0000F52E0000}"/>
    <cellStyle name="Normal 3 106 2 10" xfId="8918" xr:uid="{00000000-0005-0000-0000-0000F62E0000}"/>
    <cellStyle name="Normal 3 106 2 11" xfId="8248" xr:uid="{00000000-0005-0000-0000-0000F72E0000}"/>
    <cellStyle name="Normal 3 106 2 12" xfId="7734" xr:uid="{00000000-0005-0000-0000-0000F82E0000}"/>
    <cellStyle name="Normal 3 106 2 13" xfId="7725" xr:uid="{00000000-0005-0000-0000-0000F92E0000}"/>
    <cellStyle name="Normal 3 106 2 14" xfId="9006" xr:uid="{00000000-0005-0000-0000-0000FA2E0000}"/>
    <cellStyle name="Normal 3 106 2 15" xfId="7772" xr:uid="{00000000-0005-0000-0000-0000FB2E0000}"/>
    <cellStyle name="Normal 3 106 2 16" xfId="9481" xr:uid="{00000000-0005-0000-0000-0000FC2E0000}"/>
    <cellStyle name="Normal 3 106 2 17" xfId="9200" xr:uid="{00000000-0005-0000-0000-0000FD2E0000}"/>
    <cellStyle name="Normal 3 106 2 18" xfId="9492" xr:uid="{00000000-0005-0000-0000-0000FE2E0000}"/>
    <cellStyle name="Normal 3 106 2 19" xfId="9390" xr:uid="{00000000-0005-0000-0000-0000FF2E0000}"/>
    <cellStyle name="Normal 3 106 2 2" xfId="12914" xr:uid="{00000000-0005-0000-0000-0000002F0000}"/>
    <cellStyle name="Normal 3 106 2 20" xfId="9497" xr:uid="{00000000-0005-0000-0000-0000012F0000}"/>
    <cellStyle name="Normal 3 106 2 21" xfId="10243" xr:uid="{00000000-0005-0000-0000-0000022F0000}"/>
    <cellStyle name="Normal 3 106 2 22" xfId="9862" xr:uid="{00000000-0005-0000-0000-0000032F0000}"/>
    <cellStyle name="Normal 3 106 2 23" xfId="10061" xr:uid="{00000000-0005-0000-0000-0000042F0000}"/>
    <cellStyle name="Normal 3 106 2 24" xfId="10299" xr:uid="{00000000-0005-0000-0000-0000052F0000}"/>
    <cellStyle name="Normal 3 106 2 25" xfId="9829" xr:uid="{00000000-0005-0000-0000-0000062F0000}"/>
    <cellStyle name="Normal 3 106 2 26" xfId="9894" xr:uid="{00000000-0005-0000-0000-0000072F0000}"/>
    <cellStyle name="Normal 3 106 2 27" xfId="10696" xr:uid="{00000000-0005-0000-0000-0000082F0000}"/>
    <cellStyle name="Normal 3 106 2 28" xfId="10444" xr:uid="{00000000-0005-0000-0000-0000092F0000}"/>
    <cellStyle name="Normal 3 106 2 29" xfId="11271" xr:uid="{00000000-0005-0000-0000-00000A2F0000}"/>
    <cellStyle name="Normal 3 106 2 3" xfId="12551" xr:uid="{00000000-0005-0000-0000-00000B2F0000}"/>
    <cellStyle name="Normal 3 106 2 30" xfId="10827" xr:uid="{00000000-0005-0000-0000-00000C2F0000}"/>
    <cellStyle name="Normal 3 106 2 31" xfId="10870" xr:uid="{00000000-0005-0000-0000-00000D2F0000}"/>
    <cellStyle name="Normal 3 106 2 32" xfId="11210" xr:uid="{00000000-0005-0000-0000-00000E2F0000}"/>
    <cellStyle name="Normal 3 106 2 33" xfId="11386" xr:uid="{00000000-0005-0000-0000-00000F2F0000}"/>
    <cellStyle name="Normal 3 106 2 34" xfId="11431" xr:uid="{00000000-0005-0000-0000-0000102F0000}"/>
    <cellStyle name="Normal 3 106 2 35" xfId="11146" xr:uid="{00000000-0005-0000-0000-0000112F0000}"/>
    <cellStyle name="Normal 3 106 2 36" xfId="11882" xr:uid="{00000000-0005-0000-0000-0000122F0000}"/>
    <cellStyle name="Normal 3 106 2 37" xfId="12025" xr:uid="{00000000-0005-0000-0000-0000132F0000}"/>
    <cellStyle name="Normal 3 106 2 38" xfId="11807" xr:uid="{00000000-0005-0000-0000-0000142F0000}"/>
    <cellStyle name="Normal 3 106 2 39" xfId="11986" xr:uid="{00000000-0005-0000-0000-0000152F0000}"/>
    <cellStyle name="Normal 3 106 2 4" xfId="12568" xr:uid="{00000000-0005-0000-0000-0000162F0000}"/>
    <cellStyle name="Normal 3 106 2 5" xfId="8773" xr:uid="{00000000-0005-0000-0000-0000172F0000}"/>
    <cellStyle name="Normal 3 106 2 6" xfId="7724" xr:uid="{00000000-0005-0000-0000-0000182F0000}"/>
    <cellStyle name="Normal 3 106 2 7" xfId="7789" xr:uid="{00000000-0005-0000-0000-0000192F0000}"/>
    <cellStyle name="Normal 3 106 2 8" xfId="8771" xr:uid="{00000000-0005-0000-0000-00001A2F0000}"/>
    <cellStyle name="Normal 3 106 2 9" xfId="8078" xr:uid="{00000000-0005-0000-0000-00001B2F0000}"/>
    <cellStyle name="Normal 3 107" xfId="18091" xr:uid="{00000000-0005-0000-0000-00001C2F0000}"/>
    <cellStyle name="Normal 3 108" xfId="17953" xr:uid="{00000000-0005-0000-0000-00001D2F0000}"/>
    <cellStyle name="Normal 3 109" xfId="17785" xr:uid="{00000000-0005-0000-0000-00001E2F0000}"/>
    <cellStyle name="Normal 3 11" xfId="20464" xr:uid="{00000000-0005-0000-0000-00001F2F0000}"/>
    <cellStyle name="Normal 3 11 2" xfId="13867" xr:uid="{00000000-0005-0000-0000-0000202F0000}"/>
    <cellStyle name="Normal 3 11 3" xfId="13866" xr:uid="{00000000-0005-0000-0000-0000212F0000}"/>
    <cellStyle name="Normal 3 11 4" xfId="13865" xr:uid="{00000000-0005-0000-0000-0000222F0000}"/>
    <cellStyle name="Normal 3 11 5" xfId="13864" xr:uid="{00000000-0005-0000-0000-0000232F0000}"/>
    <cellStyle name="Normal 3 11 6" xfId="13863" xr:uid="{00000000-0005-0000-0000-0000242F0000}"/>
    <cellStyle name="Normal 3 11 7" xfId="13862" xr:uid="{00000000-0005-0000-0000-0000252F0000}"/>
    <cellStyle name="Normal 3 110" xfId="18111" xr:uid="{00000000-0005-0000-0000-0000262F0000}"/>
    <cellStyle name="Normal 3 111" xfId="18159" xr:uid="{00000000-0005-0000-0000-0000272F0000}"/>
    <cellStyle name="Normal 3 112" xfId="18196" xr:uid="{00000000-0005-0000-0000-0000282F0000}"/>
    <cellStyle name="Normal 3 113" xfId="17892" xr:uid="{00000000-0005-0000-0000-0000292F0000}"/>
    <cellStyle name="Normal 3 114" xfId="17959" xr:uid="{00000000-0005-0000-0000-00002A2F0000}"/>
    <cellStyle name="Normal 3 115" xfId="17711" xr:uid="{00000000-0005-0000-0000-00002B2F0000}"/>
    <cellStyle name="Normal 3 116" xfId="16711" xr:uid="{00000000-0005-0000-0000-00002C2F0000}"/>
    <cellStyle name="Normal 3 117" xfId="16713" xr:uid="{00000000-0005-0000-0000-00002D2F0000}"/>
    <cellStyle name="Normal 3 118" xfId="16717" xr:uid="{00000000-0005-0000-0000-00002E2F0000}"/>
    <cellStyle name="Normal 3 119" xfId="16709" xr:uid="{00000000-0005-0000-0000-00002F2F0000}"/>
    <cellStyle name="Normal 3 12" xfId="20463" xr:uid="{00000000-0005-0000-0000-0000302F0000}"/>
    <cellStyle name="Normal 3 12 2" xfId="13861" xr:uid="{00000000-0005-0000-0000-0000312F0000}"/>
    <cellStyle name="Normal 3 12 3" xfId="13860" xr:uid="{00000000-0005-0000-0000-0000322F0000}"/>
    <cellStyle name="Normal 3 12 4" xfId="13859" xr:uid="{00000000-0005-0000-0000-0000332F0000}"/>
    <cellStyle name="Normal 3 12 5" xfId="13858" xr:uid="{00000000-0005-0000-0000-0000342F0000}"/>
    <cellStyle name="Normal 3 12 6" xfId="13857" xr:uid="{00000000-0005-0000-0000-0000352F0000}"/>
    <cellStyle name="Normal 3 12 7" xfId="13856" xr:uid="{00000000-0005-0000-0000-0000362F0000}"/>
    <cellStyle name="Normal 3 120" xfId="16719" xr:uid="{00000000-0005-0000-0000-0000372F0000}"/>
    <cellStyle name="Normal 3 121" xfId="16706" xr:uid="{00000000-0005-0000-0000-0000382F0000}"/>
    <cellStyle name="Normal 3 122" xfId="16704" xr:uid="{00000000-0005-0000-0000-0000392F0000}"/>
    <cellStyle name="Normal 3 123" xfId="16696" xr:uid="{00000000-0005-0000-0000-00003A2F0000}"/>
    <cellStyle name="Normal 3 124" xfId="16667" xr:uid="{00000000-0005-0000-0000-00003B2F0000}"/>
    <cellStyle name="Normal 3 125" xfId="16410" xr:uid="{00000000-0005-0000-0000-00003C2F0000}"/>
    <cellStyle name="Normal 3 126" xfId="16381" xr:uid="{00000000-0005-0000-0000-00003D2F0000}"/>
    <cellStyle name="Normal 3 127" xfId="16276" xr:uid="{00000000-0005-0000-0000-00003E2F0000}"/>
    <cellStyle name="Normal 3 128" xfId="16238" xr:uid="{00000000-0005-0000-0000-00003F2F0000}"/>
    <cellStyle name="Normal 3 129" xfId="15891" xr:uid="{00000000-0005-0000-0000-0000402F0000}"/>
    <cellStyle name="Normal 3 13" xfId="20462" xr:uid="{00000000-0005-0000-0000-0000412F0000}"/>
    <cellStyle name="Normal 3 13 2" xfId="13855" xr:uid="{00000000-0005-0000-0000-0000422F0000}"/>
    <cellStyle name="Normal 3 13 3" xfId="13854" xr:uid="{00000000-0005-0000-0000-0000432F0000}"/>
    <cellStyle name="Normal 3 13 4" xfId="13853" xr:uid="{00000000-0005-0000-0000-0000442F0000}"/>
    <cellStyle name="Normal 3 13 5" xfId="13852" xr:uid="{00000000-0005-0000-0000-0000452F0000}"/>
    <cellStyle name="Normal 3 13 6" xfId="13851" xr:uid="{00000000-0005-0000-0000-0000462F0000}"/>
    <cellStyle name="Normal 3 13 7" xfId="13850" xr:uid="{00000000-0005-0000-0000-0000472F0000}"/>
    <cellStyle name="Normal 3 130" xfId="15846" xr:uid="{00000000-0005-0000-0000-0000482F0000}"/>
    <cellStyle name="Normal 3 131" xfId="15816" xr:uid="{00000000-0005-0000-0000-0000492F0000}"/>
    <cellStyle name="Normal 3 132" xfId="15823" xr:uid="{00000000-0005-0000-0000-00004A2F0000}"/>
    <cellStyle name="Normal 3 133" xfId="15658" xr:uid="{00000000-0005-0000-0000-00004B2F0000}"/>
    <cellStyle name="Normal 3 134" xfId="15621" xr:uid="{00000000-0005-0000-0000-00004C2F0000}"/>
    <cellStyle name="Normal 3 135" xfId="15572" xr:uid="{00000000-0005-0000-0000-00004D2F0000}"/>
    <cellStyle name="Normal 3 136" xfId="15535" xr:uid="{00000000-0005-0000-0000-00004E2F0000}"/>
    <cellStyle name="Normal 3 137" xfId="15504" xr:uid="{00000000-0005-0000-0000-00004F2F0000}"/>
    <cellStyle name="Normal 3 138" xfId="15457" xr:uid="{00000000-0005-0000-0000-0000502F0000}"/>
    <cellStyle name="Normal 3 139" xfId="15226" xr:uid="{00000000-0005-0000-0000-0000512F0000}"/>
    <cellStyle name="Normal 3 14" xfId="20461" xr:uid="{00000000-0005-0000-0000-0000522F0000}"/>
    <cellStyle name="Normal 3 14 2" xfId="13849" xr:uid="{00000000-0005-0000-0000-0000532F0000}"/>
    <cellStyle name="Normal 3 14 3" xfId="13848" xr:uid="{00000000-0005-0000-0000-0000542F0000}"/>
    <cellStyle name="Normal 3 14 4" xfId="13847" xr:uid="{00000000-0005-0000-0000-0000552F0000}"/>
    <cellStyle name="Normal 3 14 5" xfId="13846" xr:uid="{00000000-0005-0000-0000-0000562F0000}"/>
    <cellStyle name="Normal 3 14 6" xfId="13845" xr:uid="{00000000-0005-0000-0000-0000572F0000}"/>
    <cellStyle name="Normal 3 14 7" xfId="13844" xr:uid="{00000000-0005-0000-0000-0000582F0000}"/>
    <cellStyle name="Normal 3 140" xfId="15222" xr:uid="{00000000-0005-0000-0000-0000592F0000}"/>
    <cellStyle name="Normal 3 141" xfId="15270" xr:uid="{00000000-0005-0000-0000-00005A2F0000}"/>
    <cellStyle name="Normal 3 142" xfId="15262" xr:uid="{00000000-0005-0000-0000-00005B2F0000}"/>
    <cellStyle name="Normal 3 143" xfId="15255" xr:uid="{00000000-0005-0000-0000-00005C2F0000}"/>
    <cellStyle name="Normal 3 144" xfId="15041" xr:uid="{00000000-0005-0000-0000-00005D2F0000}"/>
    <cellStyle name="Normal 3 145" xfId="15007" xr:uid="{00000000-0005-0000-0000-00005E2F0000}"/>
    <cellStyle name="Normal 3 146" xfId="14586" xr:uid="{00000000-0005-0000-0000-00005F2F0000}"/>
    <cellStyle name="Normal 3 147" xfId="14480" xr:uid="{00000000-0005-0000-0000-0000602F0000}"/>
    <cellStyle name="Normal 3 148" xfId="14426" xr:uid="{00000000-0005-0000-0000-0000612F0000}"/>
    <cellStyle name="Normal 3 149" xfId="14355" xr:uid="{00000000-0005-0000-0000-0000622F0000}"/>
    <cellStyle name="Normal 3 15" xfId="20460" xr:uid="{00000000-0005-0000-0000-0000632F0000}"/>
    <cellStyle name="Normal 3 15 2" xfId="13843" xr:uid="{00000000-0005-0000-0000-0000642F0000}"/>
    <cellStyle name="Normal 3 15 3" xfId="13842" xr:uid="{00000000-0005-0000-0000-0000652F0000}"/>
    <cellStyle name="Normal 3 15 4" xfId="13841" xr:uid="{00000000-0005-0000-0000-0000662F0000}"/>
    <cellStyle name="Normal 3 15 5" xfId="13840" xr:uid="{00000000-0005-0000-0000-0000672F0000}"/>
    <cellStyle name="Normal 3 15 6" xfId="13839" xr:uid="{00000000-0005-0000-0000-0000682F0000}"/>
    <cellStyle name="Normal 3 15 7" xfId="13838" xr:uid="{00000000-0005-0000-0000-0000692F0000}"/>
    <cellStyle name="Normal 3 150" xfId="14120" xr:uid="{00000000-0005-0000-0000-00006A2F0000}"/>
    <cellStyle name="Normal 3 151" xfId="13875" xr:uid="{00000000-0005-0000-0000-00006B2F0000}"/>
    <cellStyle name="Normal 3 152" xfId="13398" xr:uid="{00000000-0005-0000-0000-00006C2F0000}"/>
    <cellStyle name="Normal 3 153" xfId="14725" xr:uid="{00000000-0005-0000-0000-00006D2F0000}"/>
    <cellStyle name="Normal 3 154" xfId="12817" xr:uid="{00000000-0005-0000-0000-00006E2F0000}"/>
    <cellStyle name="Normal 3 154 2" xfId="12530" xr:uid="{00000000-0005-0000-0000-00006F2F0000}"/>
    <cellStyle name="Normal 3 154 3" xfId="12632" xr:uid="{00000000-0005-0000-0000-0000702F0000}"/>
    <cellStyle name="Normal 3 155" xfId="12870" xr:uid="{00000000-0005-0000-0000-0000712F0000}"/>
    <cellStyle name="Normal 3 156" xfId="12905" xr:uid="{00000000-0005-0000-0000-0000722F0000}"/>
    <cellStyle name="Normal 3 157" xfId="12853" xr:uid="{00000000-0005-0000-0000-0000732F0000}"/>
    <cellStyle name="Normal 3 158" xfId="14925" xr:uid="{00000000-0005-0000-0000-0000742F0000}"/>
    <cellStyle name="Normal 3 159" xfId="12657" xr:uid="{00000000-0005-0000-0000-0000752F0000}"/>
    <cellStyle name="Normal 3 16" xfId="20459" xr:uid="{00000000-0005-0000-0000-0000762F0000}"/>
    <cellStyle name="Normal 3 160" xfId="4701" xr:uid="{00000000-0005-0000-0000-0000772F0000}"/>
    <cellStyle name="Normal 3 161" xfId="5429" xr:uid="{00000000-0005-0000-0000-0000782F0000}"/>
    <cellStyle name="Normal 3 162" xfId="5432" xr:uid="{00000000-0005-0000-0000-0000792F0000}"/>
    <cellStyle name="Normal 3 163" xfId="6506" xr:uid="{00000000-0005-0000-0000-00007A2F0000}"/>
    <cellStyle name="Normal 3 164" xfId="5932" xr:uid="{00000000-0005-0000-0000-00007B2F0000}"/>
    <cellStyle name="Normal 3 165" xfId="5730" xr:uid="{00000000-0005-0000-0000-00007C2F0000}"/>
    <cellStyle name="Normal 3 166" xfId="6606" xr:uid="{00000000-0005-0000-0000-00007D2F0000}"/>
    <cellStyle name="Normal 3 167" xfId="5493" xr:uid="{00000000-0005-0000-0000-00007E2F0000}"/>
    <cellStyle name="Normal 3 168" xfId="7183" xr:uid="{00000000-0005-0000-0000-00007F2F0000}"/>
    <cellStyle name="Normal 3 169" xfId="7226" xr:uid="{00000000-0005-0000-0000-0000802F0000}"/>
    <cellStyle name="Normal 3 17" xfId="20458" xr:uid="{00000000-0005-0000-0000-0000812F0000}"/>
    <cellStyle name="Normal 3 170" xfId="6841" xr:uid="{00000000-0005-0000-0000-0000822F0000}"/>
    <cellStyle name="Normal 3 171" xfId="6504" xr:uid="{00000000-0005-0000-0000-0000832F0000}"/>
    <cellStyle name="Normal 3 172" xfId="5733" xr:uid="{00000000-0005-0000-0000-0000842F0000}"/>
    <cellStyle name="Normal 3 173" xfId="6740" xr:uid="{00000000-0005-0000-0000-0000852F0000}"/>
    <cellStyle name="Normal 3 174" xfId="6158" xr:uid="{00000000-0005-0000-0000-0000862F0000}"/>
    <cellStyle name="Normal 3 175" xfId="7321" xr:uid="{00000000-0005-0000-0000-0000872F0000}"/>
    <cellStyle name="Normal 3 176" xfId="6683" xr:uid="{00000000-0005-0000-0000-0000882F0000}"/>
    <cellStyle name="Normal 3 177" xfId="5656" xr:uid="{00000000-0005-0000-0000-0000892F0000}"/>
    <cellStyle name="Normal 3 178" xfId="5792" xr:uid="{00000000-0005-0000-0000-00008A2F0000}"/>
    <cellStyle name="Normal 3 179" xfId="6651" xr:uid="{00000000-0005-0000-0000-00008B2F0000}"/>
    <cellStyle name="Normal 3 18" xfId="20457" xr:uid="{00000000-0005-0000-0000-00008C2F0000}"/>
    <cellStyle name="Normal 3 180" xfId="7277" xr:uid="{00000000-0005-0000-0000-00008D2F0000}"/>
    <cellStyle name="Normal 3 181" xfId="6067" xr:uid="{00000000-0005-0000-0000-00008E2F0000}"/>
    <cellStyle name="Normal 3 182" xfId="5589" xr:uid="{00000000-0005-0000-0000-00008F2F0000}"/>
    <cellStyle name="Normal 3 183" xfId="6745" xr:uid="{00000000-0005-0000-0000-0000902F0000}"/>
    <cellStyle name="Normal 3 184" xfId="6999" xr:uid="{00000000-0005-0000-0000-0000912F0000}"/>
    <cellStyle name="Normal 3 185" xfId="6387" xr:uid="{00000000-0005-0000-0000-0000922F0000}"/>
    <cellStyle name="Normal 3 186" xfId="7376" xr:uid="{00000000-0005-0000-0000-0000932F0000}"/>
    <cellStyle name="Normal 3 187" xfId="7423" xr:uid="{00000000-0005-0000-0000-0000942F0000}"/>
    <cellStyle name="Normal 3 188" xfId="4966" xr:uid="{00000000-0005-0000-0000-0000952F0000}"/>
    <cellStyle name="Normal 3 189" xfId="5234" xr:uid="{00000000-0005-0000-0000-0000962F0000}"/>
    <cellStyle name="Normal 3 19" xfId="20456" xr:uid="{00000000-0005-0000-0000-0000972F0000}"/>
    <cellStyle name="Normal 3 190" xfId="7559" xr:uid="{00000000-0005-0000-0000-0000982F0000}"/>
    <cellStyle name="Normal 3 191" xfId="5010" xr:uid="{00000000-0005-0000-0000-0000992F0000}"/>
    <cellStyle name="Normal 3 192" xfId="7631" xr:uid="{00000000-0005-0000-0000-00009A2F0000}"/>
    <cellStyle name="Normal 3 193" xfId="8515" xr:uid="{00000000-0005-0000-0000-00009B2F0000}"/>
    <cellStyle name="Normal 3 194" xfId="8045" xr:uid="{00000000-0005-0000-0000-00009C2F0000}"/>
    <cellStyle name="Normal 3 195" xfId="8135" xr:uid="{00000000-0005-0000-0000-00009D2F0000}"/>
    <cellStyle name="Normal 3 196" xfId="8757" xr:uid="{00000000-0005-0000-0000-00009E2F0000}"/>
    <cellStyle name="Normal 3 197" xfId="8605" xr:uid="{00000000-0005-0000-0000-00009F2F0000}"/>
    <cellStyle name="Normal 3 198" xfId="8961" xr:uid="{00000000-0005-0000-0000-0000A02F0000}"/>
    <cellStyle name="Normal 3 199" xfId="7881" xr:uid="{00000000-0005-0000-0000-0000A12F0000}"/>
    <cellStyle name="Normal 3 2" xfId="21186" xr:uid="{00000000-0005-0000-0000-0000A22F0000}"/>
    <cellStyle name="Normal 3 2 10" xfId="20455" xr:uid="{00000000-0005-0000-0000-0000A32F0000}"/>
    <cellStyle name="Normal 3 2 100" xfId="13837" xr:uid="{00000000-0005-0000-0000-0000A42F0000}"/>
    <cellStyle name="Normal 3 2 101" xfId="13404" xr:uid="{00000000-0005-0000-0000-0000A52F0000}"/>
    <cellStyle name="Normal 3 2 102" xfId="14857" xr:uid="{00000000-0005-0000-0000-0000A62F0000}"/>
    <cellStyle name="Normal 3 2 103" xfId="12830" xr:uid="{00000000-0005-0000-0000-0000A72F0000}"/>
    <cellStyle name="Normal 3 2 104" xfId="12801" xr:uid="{00000000-0005-0000-0000-0000A82F0000}"/>
    <cellStyle name="Normal 3 2 105" xfId="12701" xr:uid="{00000000-0005-0000-0000-0000A92F0000}"/>
    <cellStyle name="Normal 3 2 106" xfId="12925" xr:uid="{00000000-0005-0000-0000-0000AA2F0000}"/>
    <cellStyle name="Normal 3 2 107" xfId="14910" xr:uid="{00000000-0005-0000-0000-0000AB2F0000}"/>
    <cellStyle name="Normal 3 2 108" xfId="12641" xr:uid="{00000000-0005-0000-0000-0000AC2F0000}"/>
    <cellStyle name="Normal 3 2 109" xfId="4712" xr:uid="{00000000-0005-0000-0000-0000AD2F0000}"/>
    <cellStyle name="Normal 3 2 11" xfId="20454" xr:uid="{00000000-0005-0000-0000-0000AE2F0000}"/>
    <cellStyle name="Normal 3 2 110" xfId="5418" xr:uid="{00000000-0005-0000-0000-0000AF2F0000}"/>
    <cellStyle name="Normal 3 2 111" xfId="5444" xr:uid="{00000000-0005-0000-0000-0000B02F0000}"/>
    <cellStyle name="Normal 3 2 112" xfId="6364" xr:uid="{00000000-0005-0000-0000-0000B12F0000}"/>
    <cellStyle name="Normal 3 2 113" xfId="5896" xr:uid="{00000000-0005-0000-0000-0000B22F0000}"/>
    <cellStyle name="Normal 3 2 114" xfId="5752" xr:uid="{00000000-0005-0000-0000-0000B32F0000}"/>
    <cellStyle name="Normal 3 2 115" xfId="6906" xr:uid="{00000000-0005-0000-0000-0000B42F0000}"/>
    <cellStyle name="Normal 3 2 116" xfId="6889" xr:uid="{00000000-0005-0000-0000-0000B52F0000}"/>
    <cellStyle name="Normal 3 2 117" xfId="7172" xr:uid="{00000000-0005-0000-0000-0000B62F0000}"/>
    <cellStyle name="Normal 3 2 118" xfId="7213" xr:uid="{00000000-0005-0000-0000-0000B72F0000}"/>
    <cellStyle name="Normal 3 2 119" xfId="6702" xr:uid="{00000000-0005-0000-0000-0000B82F0000}"/>
    <cellStyle name="Normal 3 2 12" xfId="20453" xr:uid="{00000000-0005-0000-0000-0000B92F0000}"/>
    <cellStyle name="Normal 3 2 120" xfId="5825" xr:uid="{00000000-0005-0000-0000-0000BA2F0000}"/>
    <cellStyle name="Normal 3 2 121" xfId="6581" xr:uid="{00000000-0005-0000-0000-0000BB2F0000}"/>
    <cellStyle name="Normal 3 2 122" xfId="7099" xr:uid="{00000000-0005-0000-0000-0000BC2F0000}"/>
    <cellStyle name="Normal 3 2 123" xfId="5740" xr:uid="{00000000-0005-0000-0000-0000BD2F0000}"/>
    <cellStyle name="Normal 3 2 124" xfId="7308" xr:uid="{00000000-0005-0000-0000-0000BE2F0000}"/>
    <cellStyle name="Normal 3 2 125" xfId="6519" xr:uid="{00000000-0005-0000-0000-0000BF2F0000}"/>
    <cellStyle name="Normal 3 2 126" xfId="6478" xr:uid="{00000000-0005-0000-0000-0000C02F0000}"/>
    <cellStyle name="Normal 3 2 127" xfId="6554" xr:uid="{00000000-0005-0000-0000-0000C12F0000}"/>
    <cellStyle name="Normal 3 2 128" xfId="6027" xr:uid="{00000000-0005-0000-0000-0000C22F0000}"/>
    <cellStyle name="Normal 3 2 129" xfId="6792" xr:uid="{00000000-0005-0000-0000-0000C32F0000}"/>
    <cellStyle name="Normal 3 2 13" xfId="20452" xr:uid="{00000000-0005-0000-0000-0000C42F0000}"/>
    <cellStyle name="Normal 3 2 130" xfId="6263" xr:uid="{00000000-0005-0000-0000-0000C52F0000}"/>
    <cellStyle name="Normal 3 2 131" xfId="6098" xr:uid="{00000000-0005-0000-0000-0000C62F0000}"/>
    <cellStyle name="Normal 3 2 132" xfId="5980" xr:uid="{00000000-0005-0000-0000-0000C72F0000}"/>
    <cellStyle name="Normal 3 2 133" xfId="6010" xr:uid="{00000000-0005-0000-0000-0000C82F0000}"/>
    <cellStyle name="Normal 3 2 134" xfId="6487" xr:uid="{00000000-0005-0000-0000-0000C92F0000}"/>
    <cellStyle name="Normal 3 2 135" xfId="7387" xr:uid="{00000000-0005-0000-0000-0000CA2F0000}"/>
    <cellStyle name="Normal 3 2 136" xfId="7414" xr:uid="{00000000-0005-0000-0000-0000CB2F0000}"/>
    <cellStyle name="Normal 3 2 137" xfId="5044" xr:uid="{00000000-0005-0000-0000-0000CC2F0000}"/>
    <cellStyle name="Normal 3 2 138" xfId="7553" xr:uid="{00000000-0005-0000-0000-0000CD2F0000}"/>
    <cellStyle name="Normal 3 2 139" xfId="7550" xr:uid="{00000000-0005-0000-0000-0000CE2F0000}"/>
    <cellStyle name="Normal 3 2 14" xfId="20451" xr:uid="{00000000-0005-0000-0000-0000CF2F0000}"/>
    <cellStyle name="Normal 3 2 140" xfId="5030" xr:uid="{00000000-0005-0000-0000-0000D02F0000}"/>
    <cellStyle name="Normal 3 2 141" xfId="7644" xr:uid="{00000000-0005-0000-0000-0000D12F0000}"/>
    <cellStyle name="Normal 3 2 142" xfId="8376" xr:uid="{00000000-0005-0000-0000-0000D22F0000}"/>
    <cellStyle name="Normal 3 2 143" xfId="8445" xr:uid="{00000000-0005-0000-0000-0000D32F0000}"/>
    <cellStyle name="Normal 3 2 144" xfId="8963" xr:uid="{00000000-0005-0000-0000-0000D42F0000}"/>
    <cellStyle name="Normal 3 2 145" xfId="7970" xr:uid="{00000000-0005-0000-0000-0000D52F0000}"/>
    <cellStyle name="Normal 3 2 146" xfId="8383" xr:uid="{00000000-0005-0000-0000-0000D62F0000}"/>
    <cellStyle name="Normal 3 2 147" xfId="8770" xr:uid="{00000000-0005-0000-0000-0000D72F0000}"/>
    <cellStyle name="Normal 3 2 148" xfId="7706" xr:uid="{00000000-0005-0000-0000-0000D82F0000}"/>
    <cellStyle name="Normal 3 2 149" xfId="8056" xr:uid="{00000000-0005-0000-0000-0000D92F0000}"/>
    <cellStyle name="Normal 3 2 15" xfId="20450" xr:uid="{00000000-0005-0000-0000-0000DA2F0000}"/>
    <cellStyle name="Normal 3 2 150" xfId="8811" xr:uid="{00000000-0005-0000-0000-0000DB2F0000}"/>
    <cellStyle name="Normal 3 2 151" xfId="7998" xr:uid="{00000000-0005-0000-0000-0000DC2F0000}"/>
    <cellStyle name="Normal 3 2 152" xfId="9052" xr:uid="{00000000-0005-0000-0000-0000DD2F0000}"/>
    <cellStyle name="Normal 3 2 153" xfId="9082" xr:uid="{00000000-0005-0000-0000-0000DE2F0000}"/>
    <cellStyle name="Normal 3 2 154" xfId="9160" xr:uid="{00000000-0005-0000-0000-0000DF2F0000}"/>
    <cellStyle name="Normal 3 2 155" xfId="9283" xr:uid="{00000000-0005-0000-0000-0000E02F0000}"/>
    <cellStyle name="Normal 3 2 156" xfId="9610" xr:uid="{00000000-0005-0000-0000-0000E12F0000}"/>
    <cellStyle name="Normal 3 2 157" xfId="9692" xr:uid="{00000000-0005-0000-0000-0000E22F0000}"/>
    <cellStyle name="Normal 3 2 158" xfId="9848" xr:uid="{00000000-0005-0000-0000-0000E32F0000}"/>
    <cellStyle name="Normal 3 2 159" xfId="10009" xr:uid="{00000000-0005-0000-0000-0000E42F0000}"/>
    <cellStyle name="Normal 3 2 16" xfId="20449" xr:uid="{00000000-0005-0000-0000-0000E52F0000}"/>
    <cellStyle name="Normal 3 2 160" xfId="10371" xr:uid="{00000000-0005-0000-0000-0000E62F0000}"/>
    <cellStyle name="Normal 3 2 161" xfId="10102" xr:uid="{00000000-0005-0000-0000-0000E72F0000}"/>
    <cellStyle name="Normal 3 2 162" xfId="10040" xr:uid="{00000000-0005-0000-0000-0000E82F0000}"/>
    <cellStyle name="Normal 3 2 163" xfId="10633" xr:uid="{00000000-0005-0000-0000-0000E92F0000}"/>
    <cellStyle name="Normal 3 2 164" xfId="10296" xr:uid="{00000000-0005-0000-0000-0000EA2F0000}"/>
    <cellStyle name="Normal 3 2 165" xfId="10752" xr:uid="{00000000-0005-0000-0000-0000EB2F0000}"/>
    <cellStyle name="Normal 3 2 166" xfId="11338" xr:uid="{00000000-0005-0000-0000-0000EC2F0000}"/>
    <cellStyle name="Normal 3 2 166 8" xfId="121" xr:uid="{00000000-0005-0000-0000-0000ED2F0000}"/>
    <cellStyle name="Normal 3 2 166 8 2" xfId="25276" xr:uid="{00000000-0005-0000-0000-0000EE2F0000}"/>
    <cellStyle name="Normal 3 2 166 8 2 2" xfId="28614" xr:uid="{00000000-0005-0000-0000-0000EF2F0000}"/>
    <cellStyle name="Normal 3 2 166 8 3" xfId="22995" xr:uid="{00000000-0005-0000-0000-0000F02F0000}"/>
    <cellStyle name="Normal 3 2 166 8 4" xfId="25763" xr:uid="{00000000-0005-0000-0000-0000F12F0000}"/>
    <cellStyle name="Normal 3 2 166 8 5" xfId="28214" xr:uid="{00000000-0005-0000-0000-0000F22F0000}"/>
    <cellStyle name="Normal 3 2 167" xfId="11471" xr:uid="{00000000-0005-0000-0000-0000F32F0000}"/>
    <cellStyle name="Normal 3 2 168" xfId="11437" xr:uid="{00000000-0005-0000-0000-0000F42F0000}"/>
    <cellStyle name="Normal 3 2 169" xfId="10881" xr:uid="{00000000-0005-0000-0000-0000F52F0000}"/>
    <cellStyle name="Normal 3 2 17" xfId="20448" xr:uid="{00000000-0005-0000-0000-0000F62F0000}"/>
    <cellStyle name="Normal 3 2 170" xfId="11460" xr:uid="{00000000-0005-0000-0000-0000F72F0000}"/>
    <cellStyle name="Normal 3 2 171" xfId="11227" xr:uid="{00000000-0005-0000-0000-0000F82F0000}"/>
    <cellStyle name="Normal 3 2 172" xfId="11646" xr:uid="{00000000-0005-0000-0000-0000F92F0000}"/>
    <cellStyle name="Normal 3 2 173" xfId="12055" xr:uid="{00000000-0005-0000-0000-0000FA2F0000}"/>
    <cellStyle name="Normal 3 2 174" xfId="11674" xr:uid="{00000000-0005-0000-0000-0000FB2F0000}"/>
    <cellStyle name="Normal 3 2 175" xfId="11713" xr:uid="{00000000-0005-0000-0000-0000FC2F0000}"/>
    <cellStyle name="Normal 3 2 176" xfId="12169" xr:uid="{00000000-0005-0000-0000-0000FD2F0000}"/>
    <cellStyle name="Normal 3 2 177" xfId="3962" xr:uid="{00000000-0005-0000-0000-0000FE2F0000}"/>
    <cellStyle name="Normal 3 2 178" xfId="3596" xr:uid="{00000000-0005-0000-0000-0000FF2F0000}"/>
    <cellStyle name="Normal 3 2 179" xfId="3620" xr:uid="{00000000-0005-0000-0000-000000300000}"/>
    <cellStyle name="Normal 3 2 18" xfId="20447" xr:uid="{00000000-0005-0000-0000-000001300000}"/>
    <cellStyle name="Normal 3 2 180" xfId="2801" xr:uid="{00000000-0005-0000-0000-000002300000}"/>
    <cellStyle name="Normal 3 2 181" xfId="1839" xr:uid="{00000000-0005-0000-0000-000003300000}"/>
    <cellStyle name="Normal 3 2 182" xfId="1431" xr:uid="{00000000-0005-0000-0000-000004300000}"/>
    <cellStyle name="Normal 3 2 183" xfId="593" xr:uid="{00000000-0005-0000-0000-000005300000}"/>
    <cellStyle name="Normal 3 2 184" xfId="1978" xr:uid="{00000000-0005-0000-0000-000006300000}"/>
    <cellStyle name="Normal 3 2 185" xfId="956" xr:uid="{00000000-0005-0000-0000-000007300000}"/>
    <cellStyle name="Normal 3 2 186" xfId="1294" xr:uid="{00000000-0005-0000-0000-000008300000}"/>
    <cellStyle name="Normal 3 2 187" xfId="203" xr:uid="{00000000-0005-0000-0000-000009300000}"/>
    <cellStyle name="Normal 3 2 188" xfId="21742" xr:uid="{00000000-0005-0000-0000-00000A300000}"/>
    <cellStyle name="Normal 3 2 189" xfId="22074" xr:uid="{00000000-0005-0000-0000-00000B300000}"/>
    <cellStyle name="Normal 3 2 19" xfId="20446" xr:uid="{00000000-0005-0000-0000-00000C300000}"/>
    <cellStyle name="Normal 3 2 190" xfId="22434" xr:uid="{00000000-0005-0000-0000-00000D300000}"/>
    <cellStyle name="Normal 3 2 191" xfId="22609" xr:uid="{00000000-0005-0000-0000-00000E300000}"/>
    <cellStyle name="Normal 3 2 192" xfId="28404" xr:uid="{00000000-0005-0000-0000-00000F300000}"/>
    <cellStyle name="Normal 3 2 2" xfId="21141" xr:uid="{00000000-0005-0000-0000-000010300000}"/>
    <cellStyle name="Normal 3 2 20" xfId="20445" xr:uid="{00000000-0005-0000-0000-000011300000}"/>
    <cellStyle name="Normal 3 2 21" xfId="20444" xr:uid="{00000000-0005-0000-0000-000012300000}"/>
    <cellStyle name="Normal 3 2 22" xfId="20443" xr:uid="{00000000-0005-0000-0000-000013300000}"/>
    <cellStyle name="Normal 3 2 23" xfId="20442" xr:uid="{00000000-0005-0000-0000-000014300000}"/>
    <cellStyle name="Normal 3 2 24" xfId="20441" xr:uid="{00000000-0005-0000-0000-000015300000}"/>
    <cellStyle name="Normal 3 2 25" xfId="20440" xr:uid="{00000000-0005-0000-0000-000016300000}"/>
    <cellStyle name="Normal 3 2 26" xfId="20439" xr:uid="{00000000-0005-0000-0000-000017300000}"/>
    <cellStyle name="Normal 3 2 27" xfId="20438" xr:uid="{00000000-0005-0000-0000-000018300000}"/>
    <cellStyle name="Normal 3 2 28" xfId="20437" xr:uid="{00000000-0005-0000-0000-000019300000}"/>
    <cellStyle name="Normal 3 2 28 10" xfId="19076" xr:uid="{00000000-0005-0000-0000-00001A300000}"/>
    <cellStyle name="Normal 3 2 28 11" xfId="19075" xr:uid="{00000000-0005-0000-0000-00001B300000}"/>
    <cellStyle name="Normal 3 2 28 12" xfId="18944" xr:uid="{00000000-0005-0000-0000-00001C300000}"/>
    <cellStyle name="Normal 3 2 28 12 2" xfId="13836" xr:uid="{00000000-0005-0000-0000-00001D300000}"/>
    <cellStyle name="Normal 3 2 28 12 2 10" xfId="8650" xr:uid="{00000000-0005-0000-0000-00001E300000}"/>
    <cellStyle name="Normal 3 2 28 12 2 11" xfId="8996" xr:uid="{00000000-0005-0000-0000-00001F300000}"/>
    <cellStyle name="Normal 3 2 28 12 2 12" xfId="8256" xr:uid="{00000000-0005-0000-0000-000020300000}"/>
    <cellStyle name="Normal 3 2 28 12 2 13" xfId="8886" xr:uid="{00000000-0005-0000-0000-000021300000}"/>
    <cellStyle name="Normal 3 2 28 12 2 14" xfId="8907" xr:uid="{00000000-0005-0000-0000-000022300000}"/>
    <cellStyle name="Normal 3 2 28 12 2 15" xfId="8121" xr:uid="{00000000-0005-0000-0000-000023300000}"/>
    <cellStyle name="Normal 3 2 28 12 2 16" xfId="9482" xr:uid="{00000000-0005-0000-0000-000024300000}"/>
    <cellStyle name="Normal 3 2 28 12 2 17" xfId="9643" xr:uid="{00000000-0005-0000-0000-000025300000}"/>
    <cellStyle name="Normal 3 2 28 12 2 18" xfId="9391" xr:uid="{00000000-0005-0000-0000-000026300000}"/>
    <cellStyle name="Normal 3 2 28 12 2 19" xfId="9586" xr:uid="{00000000-0005-0000-0000-000027300000}"/>
    <cellStyle name="Normal 3 2 28 12 2 2" xfId="14712" xr:uid="{00000000-0005-0000-0000-000028300000}"/>
    <cellStyle name="Normal 3 2 28 12 2 20" xfId="9368" xr:uid="{00000000-0005-0000-0000-000029300000}"/>
    <cellStyle name="Normal 3 2 28 12 2 21" xfId="10248" xr:uid="{00000000-0005-0000-0000-00002A300000}"/>
    <cellStyle name="Normal 3 2 28 12 2 22" xfId="10610" xr:uid="{00000000-0005-0000-0000-00002B300000}"/>
    <cellStyle name="Normal 3 2 28 12 2 23" xfId="10489" xr:uid="{00000000-0005-0000-0000-00002C300000}"/>
    <cellStyle name="Normal 3 2 28 12 2 24" xfId="9954" xr:uid="{00000000-0005-0000-0000-00002D300000}"/>
    <cellStyle name="Normal 3 2 28 12 2 25" xfId="10695" xr:uid="{00000000-0005-0000-0000-00002E300000}"/>
    <cellStyle name="Normal 3 2 28 12 2 26" xfId="10246" xr:uid="{00000000-0005-0000-0000-00002F300000}"/>
    <cellStyle name="Normal 3 2 28 12 2 26 8" xfId="188" xr:uid="{00000000-0005-0000-0000-000030300000}"/>
    <cellStyle name="Normal 3 2 28 12 2 26 8 2" xfId="25327" xr:uid="{00000000-0005-0000-0000-000031300000}"/>
    <cellStyle name="Normal 3 2 28 12 2 26 8 2 2" xfId="28665" xr:uid="{00000000-0005-0000-0000-000032300000}"/>
    <cellStyle name="Normal 3 2 28 12 2 26 8 3" xfId="25579" xr:uid="{00000000-0005-0000-0000-000033300000}"/>
    <cellStyle name="Normal 3 2 28 12 2 26 8 4" xfId="25814" xr:uid="{00000000-0005-0000-0000-000034300000}"/>
    <cellStyle name="Normal 3 2 28 12 2 26 8 5" xfId="28265" xr:uid="{00000000-0005-0000-0000-000035300000}"/>
    <cellStyle name="Normal 3 2 28 12 2 27" xfId="10377" xr:uid="{00000000-0005-0000-0000-000036300000}"/>
    <cellStyle name="Normal 3 2 28 12 2 28" xfId="10491" xr:uid="{00000000-0005-0000-0000-000037300000}"/>
    <cellStyle name="Normal 3 2 28 12 2 29" xfId="11273" xr:uid="{00000000-0005-0000-0000-000038300000}"/>
    <cellStyle name="Normal 3 2 28 12 2 3" xfId="12550" xr:uid="{00000000-0005-0000-0000-000039300000}"/>
    <cellStyle name="Normal 3 2 28 12 2 30" xfId="10826" xr:uid="{00000000-0005-0000-0000-00003A300000}"/>
    <cellStyle name="Normal 3 2 28 12 2 31" xfId="10871" xr:uid="{00000000-0005-0000-0000-00003B300000}"/>
    <cellStyle name="Normal 3 2 28 12 2 32" xfId="11452" xr:uid="{00000000-0005-0000-0000-00003C300000}"/>
    <cellStyle name="Normal 3 2 28 12 2 33" xfId="10884" xr:uid="{00000000-0005-0000-0000-00003D300000}"/>
    <cellStyle name="Normal 3 2 28 12 2 34" xfId="11383" xr:uid="{00000000-0005-0000-0000-00003E300000}"/>
    <cellStyle name="Normal 3 2 28 12 2 35" xfId="10858" xr:uid="{00000000-0005-0000-0000-00003F300000}"/>
    <cellStyle name="Normal 3 2 28 12 2 36" xfId="11883" xr:uid="{00000000-0005-0000-0000-000040300000}"/>
    <cellStyle name="Normal 3 2 28 12 2 37" xfId="12024" xr:uid="{00000000-0005-0000-0000-000041300000}"/>
    <cellStyle name="Normal 3 2 28 12 2 38" xfId="11893" xr:uid="{00000000-0005-0000-0000-000042300000}"/>
    <cellStyle name="Normal 3 2 28 12 2 39" xfId="11998" xr:uid="{00000000-0005-0000-0000-000043300000}"/>
    <cellStyle name="Normal 3 2 28 12 2 4" xfId="12555" xr:uid="{00000000-0005-0000-0000-000044300000}"/>
    <cellStyle name="Normal 3 2 28 12 2 5" xfId="8779" xr:uid="{00000000-0005-0000-0000-000045300000}"/>
    <cellStyle name="Normal 3 2 28 12 2 6" xfId="8890" xr:uid="{00000000-0005-0000-0000-000046300000}"/>
    <cellStyle name="Normal 3 2 28 12 2 7" xfId="8870" xr:uid="{00000000-0005-0000-0000-000047300000}"/>
    <cellStyle name="Normal 3 2 28 12 2 8" xfId="8469" xr:uid="{00000000-0005-0000-0000-000048300000}"/>
    <cellStyle name="Normal 3 2 28 12 2 9" xfId="8480" xr:uid="{00000000-0005-0000-0000-000049300000}"/>
    <cellStyle name="Normal 3 2 28 13" xfId="19083" xr:uid="{00000000-0005-0000-0000-00004A300000}"/>
    <cellStyle name="Normal 3 2 28 14" xfId="18905" xr:uid="{00000000-0005-0000-0000-00004B300000}"/>
    <cellStyle name="Normal 3 2 28 15" xfId="18872" xr:uid="{00000000-0005-0000-0000-00004C300000}"/>
    <cellStyle name="Normal 3 2 28 16" xfId="18858" xr:uid="{00000000-0005-0000-0000-00004D300000}"/>
    <cellStyle name="Normal 3 2 28 17" xfId="18916" xr:uid="{00000000-0005-0000-0000-00004E300000}"/>
    <cellStyle name="Normal 3 2 28 18" xfId="18849" xr:uid="{00000000-0005-0000-0000-00004F300000}"/>
    <cellStyle name="Normal 3 2 28 19" xfId="18680" xr:uid="{00000000-0005-0000-0000-000050300000}"/>
    <cellStyle name="Normal 3 2 28 19 10" xfId="15199" xr:uid="{00000000-0005-0000-0000-000051300000}"/>
    <cellStyle name="Normal 3 2 28 19 100" xfId="2807" xr:uid="{00000000-0005-0000-0000-000052300000}"/>
    <cellStyle name="Normal 3 2 28 19 101" xfId="1764" xr:uid="{00000000-0005-0000-0000-000053300000}"/>
    <cellStyle name="Normal 3 2 28 19 102" xfId="1206" xr:uid="{00000000-0005-0000-0000-000054300000}"/>
    <cellStyle name="Normal 3 2 28 19 103" xfId="1086" xr:uid="{00000000-0005-0000-0000-000055300000}"/>
    <cellStyle name="Normal 3 2 28 19 104" xfId="236" xr:uid="{00000000-0005-0000-0000-000056300000}"/>
    <cellStyle name="Normal 3 2 28 19 105" xfId="21709" xr:uid="{00000000-0005-0000-0000-000057300000}"/>
    <cellStyle name="Normal 3 2 28 19 106" xfId="22041" xr:uid="{00000000-0005-0000-0000-000058300000}"/>
    <cellStyle name="Normal 3 2 28 19 107" xfId="22401" xr:uid="{00000000-0005-0000-0000-000059300000}"/>
    <cellStyle name="Normal 3 2 28 19 108" xfId="22642" xr:uid="{00000000-0005-0000-0000-00005A300000}"/>
    <cellStyle name="Normal 3 2 28 19 11" xfId="15094" xr:uid="{00000000-0005-0000-0000-00005B300000}"/>
    <cellStyle name="Normal 3 2 28 19 12" xfId="15110" xr:uid="{00000000-0005-0000-0000-00005C300000}"/>
    <cellStyle name="Normal 3 2 28 19 13" xfId="14903" xr:uid="{00000000-0005-0000-0000-00005D300000}"/>
    <cellStyle name="Normal 3 2 28 19 14" xfId="14573" xr:uid="{00000000-0005-0000-0000-00005E300000}"/>
    <cellStyle name="Normal 3 2 28 19 15" xfId="14295" xr:uid="{00000000-0005-0000-0000-00005F300000}"/>
    <cellStyle name="Normal 3 2 28 19 16" xfId="14381" xr:uid="{00000000-0005-0000-0000-000060300000}"/>
    <cellStyle name="Normal 3 2 28 19 17" xfId="14213" xr:uid="{00000000-0005-0000-0000-000061300000}"/>
    <cellStyle name="Normal 3 2 28 19 18" xfId="14445" xr:uid="{00000000-0005-0000-0000-000062300000}"/>
    <cellStyle name="Normal 3 2 28 19 19" xfId="14704" xr:uid="{00000000-0005-0000-0000-000063300000}"/>
    <cellStyle name="Normal 3 2 28 19 2" xfId="18540" xr:uid="{00000000-0005-0000-0000-000064300000}"/>
    <cellStyle name="Normal 3 2 28 19 20" xfId="12882" xr:uid="{00000000-0005-0000-0000-000065300000}"/>
    <cellStyle name="Normal 3 2 28 19 21" xfId="12924" xr:uid="{00000000-0005-0000-0000-000066300000}"/>
    <cellStyle name="Normal 3 2 28 19 22" xfId="14686" xr:uid="{00000000-0005-0000-0000-000067300000}"/>
    <cellStyle name="Normal 3 2 28 19 23" xfId="14665" xr:uid="{00000000-0005-0000-0000-000068300000}"/>
    <cellStyle name="Normal 3 2 28 19 24" xfId="14917" xr:uid="{00000000-0005-0000-0000-000069300000}"/>
    <cellStyle name="Normal 3 2 28 19 25" xfId="12606" xr:uid="{00000000-0005-0000-0000-00006A300000}"/>
    <cellStyle name="Normal 3 2 28 19 26" xfId="4821" xr:uid="{00000000-0005-0000-0000-00006B300000}"/>
    <cellStyle name="Normal 3 2 28 19 27" xfId="5364" xr:uid="{00000000-0005-0000-0000-00006C300000}"/>
    <cellStyle name="Normal 3 2 28 19 28" xfId="5920" xr:uid="{00000000-0005-0000-0000-00006D300000}"/>
    <cellStyle name="Normal 3 2 28 19 29" xfId="6165" xr:uid="{00000000-0005-0000-0000-00006E300000}"/>
    <cellStyle name="Normal 3 2 28 19 3" xfId="17727" xr:uid="{00000000-0005-0000-0000-00006F300000}"/>
    <cellStyle name="Normal 3 2 28 19 30" xfId="6668" xr:uid="{00000000-0005-0000-0000-000070300000}"/>
    <cellStyle name="Normal 3 2 28 19 31" xfId="6186" xr:uid="{00000000-0005-0000-0000-000071300000}"/>
    <cellStyle name="Normal 3 2 28 19 32" xfId="6036" xr:uid="{00000000-0005-0000-0000-000072300000}"/>
    <cellStyle name="Normal 3 2 28 19 33" xfId="6592" xr:uid="{00000000-0005-0000-0000-000073300000}"/>
    <cellStyle name="Normal 3 2 28 19 34" xfId="6903" xr:uid="{00000000-0005-0000-0000-000074300000}"/>
    <cellStyle name="Normal 3 2 28 19 35" xfId="6516" xr:uid="{00000000-0005-0000-0000-000075300000}"/>
    <cellStyle name="Normal 3 2 28 19 36" xfId="6498" xr:uid="{00000000-0005-0000-0000-000076300000}"/>
    <cellStyle name="Normal 3 2 28 19 37" xfId="6055" xr:uid="{00000000-0005-0000-0000-000077300000}"/>
    <cellStyle name="Normal 3 2 28 19 38" xfId="6637" xr:uid="{00000000-0005-0000-0000-000078300000}"/>
    <cellStyle name="Normal 3 2 28 19 39" xfId="6688" xr:uid="{00000000-0005-0000-0000-000079300000}"/>
    <cellStyle name="Normal 3 2 28 19 4" xfId="18273" xr:uid="{00000000-0005-0000-0000-00007A300000}"/>
    <cellStyle name="Normal 3 2 28 19 40" xfId="5539" xr:uid="{00000000-0005-0000-0000-00007B300000}"/>
    <cellStyle name="Normal 3 2 28 19 41" xfId="6875" xr:uid="{00000000-0005-0000-0000-00007C300000}"/>
    <cellStyle name="Normal 3 2 28 19 42" xfId="5485" xr:uid="{00000000-0005-0000-0000-00007D300000}"/>
    <cellStyle name="Normal 3 2 28 19 43" xfId="7037" xr:uid="{00000000-0005-0000-0000-00007E300000}"/>
    <cellStyle name="Normal 3 2 28 19 44" xfId="6589" xr:uid="{00000000-0005-0000-0000-00007F300000}"/>
    <cellStyle name="Normal 3 2 28 19 45" xfId="7247" xr:uid="{00000000-0005-0000-0000-000080300000}"/>
    <cellStyle name="Normal 3 2 28 19 46" xfId="5997" xr:uid="{00000000-0005-0000-0000-000081300000}"/>
    <cellStyle name="Normal 3 2 28 19 47" xfId="6120" xr:uid="{00000000-0005-0000-0000-000082300000}"/>
    <cellStyle name="Normal 3 2 28 19 48" xfId="5846" xr:uid="{00000000-0005-0000-0000-000083300000}"/>
    <cellStyle name="Normal 3 2 28 19 49" xfId="7124" xr:uid="{00000000-0005-0000-0000-000084300000}"/>
    <cellStyle name="Normal 3 2 28 19 5" xfId="17901" xr:uid="{00000000-0005-0000-0000-000085300000}"/>
    <cellStyle name="Normal 3 2 28 19 50" xfId="6184" xr:uid="{00000000-0005-0000-0000-000086300000}"/>
    <cellStyle name="Normal 3 2 28 19 51" xfId="5671" xr:uid="{00000000-0005-0000-0000-000087300000}"/>
    <cellStyle name="Normal 3 2 28 19 52" xfId="7456" xr:uid="{00000000-0005-0000-0000-000088300000}"/>
    <cellStyle name="Normal 3 2 28 19 53" xfId="7512" xr:uid="{00000000-0005-0000-0000-000089300000}"/>
    <cellStyle name="Normal 3 2 28 19 54" xfId="5007" xr:uid="{00000000-0005-0000-0000-00008A300000}"/>
    <cellStyle name="Normal 3 2 28 19 55" xfId="4958" xr:uid="{00000000-0005-0000-0000-00008B300000}"/>
    <cellStyle name="Normal 3 2 28 19 56" xfId="5314" xr:uid="{00000000-0005-0000-0000-00008C300000}"/>
    <cellStyle name="Normal 3 2 28 19 57" xfId="5299" xr:uid="{00000000-0005-0000-0000-00008D300000}"/>
    <cellStyle name="Normal 3 2 28 19 58" xfId="7999" xr:uid="{00000000-0005-0000-0000-00008E300000}"/>
    <cellStyle name="Normal 3 2 28 19 59" xfId="8105" xr:uid="{00000000-0005-0000-0000-00008F300000}"/>
    <cellStyle name="Normal 3 2 28 19 6" xfId="18041" xr:uid="{00000000-0005-0000-0000-000090300000}"/>
    <cellStyle name="Normal 3 2 28 19 60" xfId="7784" xr:uid="{00000000-0005-0000-0000-000091300000}"/>
    <cellStyle name="Normal 3 2 28 19 61" xfId="8165" xr:uid="{00000000-0005-0000-0000-000092300000}"/>
    <cellStyle name="Normal 3 2 28 19 62" xfId="7840" xr:uid="{00000000-0005-0000-0000-000093300000}"/>
    <cellStyle name="Normal 3 2 28 19 63" xfId="8785" xr:uid="{00000000-0005-0000-0000-000094300000}"/>
    <cellStyle name="Normal 3 2 28 19 64" xfId="8727" xr:uid="{00000000-0005-0000-0000-000095300000}"/>
    <cellStyle name="Normal 3 2 28 19 65" xfId="8398" xr:uid="{00000000-0005-0000-0000-000096300000}"/>
    <cellStyle name="Normal 3 2 28 19 66" xfId="7699" xr:uid="{00000000-0005-0000-0000-000097300000}"/>
    <cellStyle name="Normal 3 2 28 19 67" xfId="8778" xr:uid="{00000000-0005-0000-0000-000098300000}"/>
    <cellStyle name="Normal 3 2 28 19 68" xfId="8660" xr:uid="{00000000-0005-0000-0000-000099300000}"/>
    <cellStyle name="Normal 3 2 28 19 69" xfId="9217" xr:uid="{00000000-0005-0000-0000-00009A300000}"/>
    <cellStyle name="Normal 3 2 28 19 7" xfId="17979" xr:uid="{00000000-0005-0000-0000-00009B300000}"/>
    <cellStyle name="Normal 3 2 28 19 70" xfId="9458" xr:uid="{00000000-0005-0000-0000-00009C300000}"/>
    <cellStyle name="Normal 3 2 28 19 71" xfId="9295" xr:uid="{00000000-0005-0000-0000-00009D300000}"/>
    <cellStyle name="Normal 3 2 28 19 72" xfId="9541" xr:uid="{00000000-0005-0000-0000-00009E300000}"/>
    <cellStyle name="Normal 3 2 28 19 73" xfId="9638" xr:uid="{00000000-0005-0000-0000-00009F300000}"/>
    <cellStyle name="Normal 3 2 28 19 74" xfId="9889" xr:uid="{00000000-0005-0000-0000-0000A0300000}"/>
    <cellStyle name="Normal 3 2 28 19 75" xfId="10332" xr:uid="{00000000-0005-0000-0000-0000A1300000}"/>
    <cellStyle name="Normal 3 2 28 19 76" xfId="10494" xr:uid="{00000000-0005-0000-0000-0000A2300000}"/>
    <cellStyle name="Normal 3 2 28 19 77" xfId="10592" xr:uid="{00000000-0005-0000-0000-0000A3300000}"/>
    <cellStyle name="Normal 3 2 28 19 78" xfId="9779" xr:uid="{00000000-0005-0000-0000-0000A4300000}"/>
    <cellStyle name="Normal 3 2 28 19 79" xfId="10308" xr:uid="{00000000-0005-0000-0000-0000A5300000}"/>
    <cellStyle name="Normal 3 2 28 19 8" xfId="18112" xr:uid="{00000000-0005-0000-0000-0000A6300000}"/>
    <cellStyle name="Normal 3 2 28 19 80" xfId="9680" xr:uid="{00000000-0005-0000-0000-0000A7300000}"/>
    <cellStyle name="Normal 3 2 28 19 80 8" xfId="91" xr:uid="{00000000-0005-0000-0000-0000A8300000}"/>
    <cellStyle name="Normal 3 2 28 19 80 8 2" xfId="25249" xr:uid="{00000000-0005-0000-0000-0000A9300000}"/>
    <cellStyle name="Normal 3 2 28 19 80 8 2 2" xfId="28588" xr:uid="{00000000-0005-0000-0000-0000AA300000}"/>
    <cellStyle name="Normal 3 2 28 19 80 8 3" xfId="23388" xr:uid="{00000000-0005-0000-0000-0000AB300000}"/>
    <cellStyle name="Normal 3 2 28 19 80 8 4" xfId="25737" xr:uid="{00000000-0005-0000-0000-0000AC300000}"/>
    <cellStyle name="Normal 3 2 28 19 80 8 5" xfId="28188" xr:uid="{00000000-0005-0000-0000-0000AD300000}"/>
    <cellStyle name="Normal 3 2 28 19 81" xfId="10655" xr:uid="{00000000-0005-0000-0000-0000AE300000}"/>
    <cellStyle name="Normal 3 2 28 19 82" xfId="10938" xr:uid="{00000000-0005-0000-0000-0000AF300000}"/>
    <cellStyle name="Normal 3 2 28 19 83" xfId="10905" xr:uid="{00000000-0005-0000-0000-0000B0300000}"/>
    <cellStyle name="Normal 3 2 28 19 84" xfId="11117" xr:uid="{00000000-0005-0000-0000-0000B1300000}"/>
    <cellStyle name="Normal 3 2 28 19 85" xfId="11223" xr:uid="{00000000-0005-0000-0000-0000B2300000}"/>
    <cellStyle name="Normal 3 2 28 19 86" xfId="10917" xr:uid="{00000000-0005-0000-0000-0000B3300000}"/>
    <cellStyle name="Normal 3 2 28 19 87" xfId="11141" xr:uid="{00000000-0005-0000-0000-0000B4300000}"/>
    <cellStyle name="Normal 3 2 28 19 88" xfId="11214" xr:uid="{00000000-0005-0000-0000-0000B5300000}"/>
    <cellStyle name="Normal 3 2 28 19 89" xfId="11746" xr:uid="{00000000-0005-0000-0000-0000B6300000}"/>
    <cellStyle name="Normal 3 2 28 19 9" xfId="17772" xr:uid="{00000000-0005-0000-0000-0000B7300000}"/>
    <cellStyle name="Normal 3 2 28 19 90" xfId="12082" xr:uid="{00000000-0005-0000-0000-0000B8300000}"/>
    <cellStyle name="Normal 3 2 28 19 91" xfId="11845" xr:uid="{00000000-0005-0000-0000-0000B9300000}"/>
    <cellStyle name="Normal 3 2 28 19 92" xfId="11938" xr:uid="{00000000-0005-0000-0000-0000BA300000}"/>
    <cellStyle name="Normal 3 2 28 19 93" xfId="12259" xr:uid="{00000000-0005-0000-0000-0000BB300000}"/>
    <cellStyle name="Normal 3 2 28 19 94" xfId="4064" xr:uid="{00000000-0005-0000-0000-0000BC300000}"/>
    <cellStyle name="Normal 3 2 28 19 95" xfId="3737" xr:uid="{00000000-0005-0000-0000-0000BD300000}"/>
    <cellStyle name="Normal 3 2 28 19 96" xfId="3710" xr:uid="{00000000-0005-0000-0000-0000BE300000}"/>
    <cellStyle name="Normal 3 2 28 19 97" xfId="2526" xr:uid="{00000000-0005-0000-0000-0000BF300000}"/>
    <cellStyle name="Normal 3 2 28 19 98" xfId="1462" xr:uid="{00000000-0005-0000-0000-0000C0300000}"/>
    <cellStyle name="Normal 3 2 28 19 99" xfId="1620" xr:uid="{00000000-0005-0000-0000-0000C1300000}"/>
    <cellStyle name="Normal 3 2 28 2" xfId="20436" xr:uid="{00000000-0005-0000-0000-0000C2300000}"/>
    <cellStyle name="Normal 3 2 28 20" xfId="18471" xr:uid="{00000000-0005-0000-0000-0000C3300000}"/>
    <cellStyle name="Normal 3 2 28 20 10" xfId="15066" xr:uid="{00000000-0005-0000-0000-0000C4300000}"/>
    <cellStyle name="Normal 3 2 28 20 100" xfId="1779" xr:uid="{00000000-0005-0000-0000-0000C5300000}"/>
    <cellStyle name="Normal 3 2 28 20 101" xfId="1156" xr:uid="{00000000-0005-0000-0000-0000C6300000}"/>
    <cellStyle name="Normal 3 2 28 20 102" xfId="1721" xr:uid="{00000000-0005-0000-0000-0000C7300000}"/>
    <cellStyle name="Normal 3 2 28 20 103" xfId="258" xr:uid="{00000000-0005-0000-0000-0000C8300000}"/>
    <cellStyle name="Normal 3 2 28 20 104" xfId="21687" xr:uid="{00000000-0005-0000-0000-0000C9300000}"/>
    <cellStyle name="Normal 3 2 28 20 105" xfId="22019" xr:uid="{00000000-0005-0000-0000-0000CA300000}"/>
    <cellStyle name="Normal 3 2 28 20 106" xfId="22379" xr:uid="{00000000-0005-0000-0000-0000CB300000}"/>
    <cellStyle name="Normal 3 2 28 20 107" xfId="22664" xr:uid="{00000000-0005-0000-0000-0000CC300000}"/>
    <cellStyle name="Normal 3 2 28 20 11" xfId="15046" xr:uid="{00000000-0005-0000-0000-0000CD300000}"/>
    <cellStyle name="Normal 3 2 28 20 12" xfId="14876" xr:uid="{00000000-0005-0000-0000-0000CE300000}"/>
    <cellStyle name="Normal 3 2 28 20 13" xfId="14503" xr:uid="{00000000-0005-0000-0000-0000CF300000}"/>
    <cellStyle name="Normal 3 2 28 20 14" xfId="14263" xr:uid="{00000000-0005-0000-0000-0000D0300000}"/>
    <cellStyle name="Normal 3 2 28 20 15" xfId="14119" xr:uid="{00000000-0005-0000-0000-0000D1300000}"/>
    <cellStyle name="Normal 3 2 28 20 16" xfId="14166" xr:uid="{00000000-0005-0000-0000-0000D2300000}"/>
    <cellStyle name="Normal 3 2 28 20 17" xfId="14200" xr:uid="{00000000-0005-0000-0000-0000D3300000}"/>
    <cellStyle name="Normal 3 2 28 20 18" xfId="14839" xr:uid="{00000000-0005-0000-0000-0000D4300000}"/>
    <cellStyle name="Normal 3 2 28 20 19" xfId="14846" xr:uid="{00000000-0005-0000-0000-0000D5300000}"/>
    <cellStyle name="Normal 3 2 28 20 2" xfId="17666" xr:uid="{00000000-0005-0000-0000-0000D6300000}"/>
    <cellStyle name="Normal 3 2 28 20 20" xfId="14778" xr:uid="{00000000-0005-0000-0000-0000D7300000}"/>
    <cellStyle name="Normal 3 2 28 20 21" xfId="14723" xr:uid="{00000000-0005-0000-0000-0000D8300000}"/>
    <cellStyle name="Normal 3 2 28 20 22" xfId="12795" xr:uid="{00000000-0005-0000-0000-0000D9300000}"/>
    <cellStyle name="Normal 3 2 28 20 23" xfId="14594" xr:uid="{00000000-0005-0000-0000-0000DA300000}"/>
    <cellStyle name="Normal 3 2 28 20 24" xfId="12618" xr:uid="{00000000-0005-0000-0000-0000DB300000}"/>
    <cellStyle name="Normal 3 2 28 20 25" xfId="4843" xr:uid="{00000000-0005-0000-0000-0000DC300000}"/>
    <cellStyle name="Normal 3 2 28 20 26" xfId="5101" xr:uid="{00000000-0005-0000-0000-0000DD300000}"/>
    <cellStyle name="Normal 3 2 28 20 27" xfId="5981" xr:uid="{00000000-0005-0000-0000-0000DE300000}"/>
    <cellStyle name="Normal 3 2 28 20 28" xfId="6004" xr:uid="{00000000-0005-0000-0000-0000DF300000}"/>
    <cellStyle name="Normal 3 2 28 20 29" xfId="6276" xr:uid="{00000000-0005-0000-0000-0000E0300000}"/>
    <cellStyle name="Normal 3 2 28 20 3" xfId="18188" xr:uid="{00000000-0005-0000-0000-0000E1300000}"/>
    <cellStyle name="Normal 3 2 28 20 30" xfId="6628" xr:uid="{00000000-0005-0000-0000-0000E2300000}"/>
    <cellStyle name="Normal 3 2 28 20 31" xfId="6848" xr:uid="{00000000-0005-0000-0000-0000E3300000}"/>
    <cellStyle name="Normal 3 2 28 20 32" xfId="6806" xr:uid="{00000000-0005-0000-0000-0000E4300000}"/>
    <cellStyle name="Normal 3 2 28 20 33" xfId="6692" xr:uid="{00000000-0005-0000-0000-0000E5300000}"/>
    <cellStyle name="Normal 3 2 28 20 34" xfId="6793" xr:uid="{00000000-0005-0000-0000-0000E6300000}"/>
    <cellStyle name="Normal 3 2 28 20 35" xfId="6803" xr:uid="{00000000-0005-0000-0000-0000E7300000}"/>
    <cellStyle name="Normal 3 2 28 20 36" xfId="6356" xr:uid="{00000000-0005-0000-0000-0000E8300000}"/>
    <cellStyle name="Normal 3 2 28 20 37" xfId="6734" xr:uid="{00000000-0005-0000-0000-0000E9300000}"/>
    <cellStyle name="Normal 3 2 28 20 38" xfId="6973" xr:uid="{00000000-0005-0000-0000-0000EA300000}"/>
    <cellStyle name="Normal 3 2 28 20 39" xfId="6877" xr:uid="{00000000-0005-0000-0000-0000EB300000}"/>
    <cellStyle name="Normal 3 2 28 20 4" xfId="17871" xr:uid="{00000000-0005-0000-0000-0000EC300000}"/>
    <cellStyle name="Normal 3 2 28 20 40" xfId="6958" xr:uid="{00000000-0005-0000-0000-0000ED300000}"/>
    <cellStyle name="Normal 3 2 28 20 41" xfId="6929" xr:uid="{00000000-0005-0000-0000-0000EE300000}"/>
    <cellStyle name="Normal 3 2 28 20 42" xfId="6315" xr:uid="{00000000-0005-0000-0000-0000EF300000}"/>
    <cellStyle name="Normal 3 2 28 20 43" xfId="6228" xr:uid="{00000000-0005-0000-0000-0000F0300000}"/>
    <cellStyle name="Normal 3 2 28 20 44" xfId="7016" xr:uid="{00000000-0005-0000-0000-0000F1300000}"/>
    <cellStyle name="Normal 3 2 28 20 45" xfId="6259" xr:uid="{00000000-0005-0000-0000-0000F2300000}"/>
    <cellStyle name="Normal 3 2 28 20 46" xfId="6505" xr:uid="{00000000-0005-0000-0000-0000F3300000}"/>
    <cellStyle name="Normal 3 2 28 20 47" xfId="7284" xr:uid="{00000000-0005-0000-0000-0000F4300000}"/>
    <cellStyle name="Normal 3 2 28 20 48" xfId="7266" xr:uid="{00000000-0005-0000-0000-0000F5300000}"/>
    <cellStyle name="Normal 3 2 28 20 49" xfId="6737" xr:uid="{00000000-0005-0000-0000-0000F6300000}"/>
    <cellStyle name="Normal 3 2 28 20 5" xfId="17676" xr:uid="{00000000-0005-0000-0000-0000F7300000}"/>
    <cellStyle name="Normal 3 2 28 20 50" xfId="5635" xr:uid="{00000000-0005-0000-0000-0000F8300000}"/>
    <cellStyle name="Normal 3 2 28 20 51" xfId="7480" xr:uid="{00000000-0005-0000-0000-0000F9300000}"/>
    <cellStyle name="Normal 3 2 28 20 52" xfId="7460" xr:uid="{00000000-0005-0000-0000-0000FA300000}"/>
    <cellStyle name="Normal 3 2 28 20 53" xfId="5190" xr:uid="{00000000-0005-0000-0000-0000FB300000}"/>
    <cellStyle name="Normal 3 2 28 20 54" xfId="5068" xr:uid="{00000000-0005-0000-0000-0000FC300000}"/>
    <cellStyle name="Normal 3 2 28 20 55" xfId="7628" xr:uid="{00000000-0005-0000-0000-0000FD300000}"/>
    <cellStyle name="Normal 3 2 28 20 56" xfId="7607" xr:uid="{00000000-0005-0000-0000-0000FE300000}"/>
    <cellStyle name="Normal 3 2 28 20 57" xfId="8044" xr:uid="{00000000-0005-0000-0000-0000FF300000}"/>
    <cellStyle name="Normal 3 2 28 20 58" xfId="8019" xr:uid="{00000000-0005-0000-0000-000000310000}"/>
    <cellStyle name="Normal 3 2 28 20 59" xfId="8474" xr:uid="{00000000-0005-0000-0000-000001310000}"/>
    <cellStyle name="Normal 3 2 28 20 6" xfId="17606" xr:uid="{00000000-0005-0000-0000-000002310000}"/>
    <cellStyle name="Normal 3 2 28 20 60" xfId="7904" xr:uid="{00000000-0005-0000-0000-000003310000}"/>
    <cellStyle name="Normal 3 2 28 20 61" xfId="8233" xr:uid="{00000000-0005-0000-0000-000004310000}"/>
    <cellStyle name="Normal 3 2 28 20 62" xfId="8516" xr:uid="{00000000-0005-0000-0000-000005310000}"/>
    <cellStyle name="Normal 3 2 28 20 63" xfId="8463" xr:uid="{00000000-0005-0000-0000-000006310000}"/>
    <cellStyle name="Normal 3 2 28 20 64" xfId="8254" xr:uid="{00000000-0005-0000-0000-000007310000}"/>
    <cellStyle name="Normal 3 2 28 20 65" xfId="7915" xr:uid="{00000000-0005-0000-0000-000008310000}"/>
    <cellStyle name="Normal 3 2 28 20 66" xfId="7808" xr:uid="{00000000-0005-0000-0000-000009310000}"/>
    <cellStyle name="Normal 3 2 28 20 67" xfId="8084" xr:uid="{00000000-0005-0000-0000-00000A310000}"/>
    <cellStyle name="Normal 3 2 28 20 68" xfId="9243" xr:uid="{00000000-0005-0000-0000-00000B310000}"/>
    <cellStyle name="Normal 3 2 28 20 69" xfId="9150" xr:uid="{00000000-0005-0000-0000-00000C310000}"/>
    <cellStyle name="Normal 3 2 28 20 7" xfId="17541" xr:uid="{00000000-0005-0000-0000-00000D310000}"/>
    <cellStyle name="Normal 3 2 28 20 70" xfId="9513" xr:uid="{00000000-0005-0000-0000-00000E310000}"/>
    <cellStyle name="Normal 3 2 28 20 71" xfId="9620" xr:uid="{00000000-0005-0000-0000-00000F310000}"/>
    <cellStyle name="Normal 3 2 28 20 72" xfId="9366" xr:uid="{00000000-0005-0000-0000-000010310000}"/>
    <cellStyle name="Normal 3 2 28 20 73" xfId="9920" xr:uid="{00000000-0005-0000-0000-000011310000}"/>
    <cellStyle name="Normal 3 2 28 20 74" xfId="10456" xr:uid="{00000000-0005-0000-0000-000012310000}"/>
    <cellStyle name="Normal 3 2 28 20 75" xfId="10264" xr:uid="{00000000-0005-0000-0000-000013310000}"/>
    <cellStyle name="Normal 3 2 28 20 76" xfId="9742" xr:uid="{00000000-0005-0000-0000-000014310000}"/>
    <cellStyle name="Normal 3 2 28 20 77" xfId="10350" xr:uid="{00000000-0005-0000-0000-000015310000}"/>
    <cellStyle name="Normal 3 2 28 20 78" xfId="9723" xr:uid="{00000000-0005-0000-0000-000016310000}"/>
    <cellStyle name="Normal 3 2 28 20 79" xfId="10380" xr:uid="{00000000-0005-0000-0000-000017310000}"/>
    <cellStyle name="Normal 3 2 28 20 8" xfId="17933" xr:uid="{00000000-0005-0000-0000-000018310000}"/>
    <cellStyle name="Normal 3 2 28 20 80" xfId="10178" xr:uid="{00000000-0005-0000-0000-000019310000}"/>
    <cellStyle name="Normal 3 2 28 20 81" xfId="10973" xr:uid="{00000000-0005-0000-0000-00001A310000}"/>
    <cellStyle name="Normal 3 2 28 20 82" xfId="11362" xr:uid="{00000000-0005-0000-0000-00001B310000}"/>
    <cellStyle name="Normal 3 2 28 20 83" xfId="11584" xr:uid="{00000000-0005-0000-0000-00001C310000}"/>
    <cellStyle name="Normal 3 2 28 20 84" xfId="11172" xr:uid="{00000000-0005-0000-0000-00001D310000}"/>
    <cellStyle name="Normal 3 2 28 20 85" xfId="10793" xr:uid="{00000000-0005-0000-0000-00001E310000}"/>
    <cellStyle name="Normal 3 2 28 20 86" xfId="11575" xr:uid="{00000000-0005-0000-0000-00001F310000}"/>
    <cellStyle name="Normal 3 2 28 20 87" xfId="11178" xr:uid="{00000000-0005-0000-0000-000020310000}"/>
    <cellStyle name="Normal 3 2 28 20 88" xfId="11774" xr:uid="{00000000-0005-0000-0000-000021310000}"/>
    <cellStyle name="Normal 3 2 28 20 89" xfId="12120" xr:uid="{00000000-0005-0000-0000-000022310000}"/>
    <cellStyle name="Normal 3 2 28 20 9" xfId="15177" xr:uid="{00000000-0005-0000-0000-000023310000}"/>
    <cellStyle name="Normal 3 2 28 20 90" xfId="12013" xr:uid="{00000000-0005-0000-0000-000024310000}"/>
    <cellStyle name="Normal 3 2 28 20 91" xfId="11922" xr:uid="{00000000-0005-0000-0000-000025310000}"/>
    <cellStyle name="Normal 3 2 28 20 92" xfId="12219" xr:uid="{00000000-0005-0000-0000-000026310000}"/>
    <cellStyle name="Normal 3 2 28 20 93" xfId="4086" xr:uid="{00000000-0005-0000-0000-000027310000}"/>
    <cellStyle name="Normal 3 2 28 20 94" xfId="3759" xr:uid="{00000000-0005-0000-0000-000028310000}"/>
    <cellStyle name="Normal 3 2 28 20 95" xfId="3882" xr:uid="{00000000-0005-0000-0000-000029310000}"/>
    <cellStyle name="Normal 3 2 28 20 96" xfId="2489" xr:uid="{00000000-0005-0000-0000-00002A310000}"/>
    <cellStyle name="Normal 3 2 28 20 97" xfId="1735" xr:uid="{00000000-0005-0000-0000-00002B310000}"/>
    <cellStyle name="Normal 3 2 28 20 98" xfId="2466" xr:uid="{00000000-0005-0000-0000-00002C310000}"/>
    <cellStyle name="Normal 3 2 28 20 99" xfId="581" xr:uid="{00000000-0005-0000-0000-00002D310000}"/>
    <cellStyle name="Normal 3 2 28 21" xfId="17500" xr:uid="{00000000-0005-0000-0000-00002E310000}"/>
    <cellStyle name="Normal 3 2 28 21 10" xfId="14424" xr:uid="{00000000-0005-0000-0000-00002F310000}"/>
    <cellStyle name="Normal 3 2 28 21 11" xfId="14653" xr:uid="{00000000-0005-0000-0000-000030310000}"/>
    <cellStyle name="Normal 3 2 28 21 12" xfId="4886" xr:uid="{00000000-0005-0000-0000-000031310000}"/>
    <cellStyle name="Normal 3 2 28 21 13" xfId="5396" xr:uid="{00000000-0005-0000-0000-000032310000}"/>
    <cellStyle name="Normal 3 2 28 21 14" xfId="4980" xr:uid="{00000000-0005-0000-0000-000033310000}"/>
    <cellStyle name="Normal 3 2 28 21 15" xfId="5318" xr:uid="{00000000-0005-0000-0000-000034310000}"/>
    <cellStyle name="Normal 3 2 28 21 16" xfId="5320" xr:uid="{00000000-0005-0000-0000-000035310000}"/>
    <cellStyle name="Normal 3 2 28 21 17" xfId="8218" xr:uid="{00000000-0005-0000-0000-000036310000}"/>
    <cellStyle name="Normal 3 2 28 21 18" xfId="8921" xr:uid="{00000000-0005-0000-0000-000037310000}"/>
    <cellStyle name="Normal 3 2 28 21 19" xfId="7818" xr:uid="{00000000-0005-0000-0000-000038310000}"/>
    <cellStyle name="Normal 3 2 28 21 2" xfId="15149" xr:uid="{00000000-0005-0000-0000-000039310000}"/>
    <cellStyle name="Normal 3 2 28 21 20" xfId="7968" xr:uid="{00000000-0005-0000-0000-00003A310000}"/>
    <cellStyle name="Normal 3 2 28 21 21" xfId="7856" xr:uid="{00000000-0005-0000-0000-00003B310000}"/>
    <cellStyle name="Normal 3 2 28 21 22" xfId="8060" xr:uid="{00000000-0005-0000-0000-00003C310000}"/>
    <cellStyle name="Normal 3 2 28 21 23" xfId="8649" xr:uid="{00000000-0005-0000-0000-00003D310000}"/>
    <cellStyle name="Normal 3 2 28 21 24" xfId="8588" xr:uid="{00000000-0005-0000-0000-00003E310000}"/>
    <cellStyle name="Normal 3 2 28 21 25" xfId="7682" xr:uid="{00000000-0005-0000-0000-00003F310000}"/>
    <cellStyle name="Normal 3 2 28 21 26" xfId="8979" xr:uid="{00000000-0005-0000-0000-000040310000}"/>
    <cellStyle name="Normal 3 2 28 21 27" xfId="7678" xr:uid="{00000000-0005-0000-0000-000041310000}"/>
    <cellStyle name="Normal 3 2 28 21 28" xfId="9315" xr:uid="{00000000-0005-0000-0000-000042310000}"/>
    <cellStyle name="Normal 3 2 28 21 29" xfId="9413" xr:uid="{00000000-0005-0000-0000-000043310000}"/>
    <cellStyle name="Normal 3 2 28 21 3" xfId="15257" xr:uid="{00000000-0005-0000-0000-000044310000}"/>
    <cellStyle name="Normal 3 2 28 21 30" xfId="9124" xr:uid="{00000000-0005-0000-0000-000045310000}"/>
    <cellStyle name="Normal 3 2 28 21 31" xfId="9093" xr:uid="{00000000-0005-0000-0000-000046310000}"/>
    <cellStyle name="Normal 3 2 28 21 32" xfId="9670" xr:uid="{00000000-0005-0000-0000-000047310000}"/>
    <cellStyle name="Normal 3 2 28 21 33" xfId="10005" xr:uid="{00000000-0005-0000-0000-000048310000}"/>
    <cellStyle name="Normal 3 2 28 21 34" xfId="10198" xr:uid="{00000000-0005-0000-0000-000049310000}"/>
    <cellStyle name="Normal 3 2 28 21 35" xfId="10693" xr:uid="{00000000-0005-0000-0000-00004A310000}"/>
    <cellStyle name="Normal 3 2 28 21 36" xfId="9822" xr:uid="{00000000-0005-0000-0000-00004B310000}"/>
    <cellStyle name="Normal 3 2 28 21 37" xfId="10117" xr:uid="{00000000-0005-0000-0000-00004C310000}"/>
    <cellStyle name="Normal 3 2 28 21 38" xfId="10273" xr:uid="{00000000-0005-0000-0000-00004D310000}"/>
    <cellStyle name="Normal 3 2 28 21 39" xfId="10019" xr:uid="{00000000-0005-0000-0000-00004E310000}"/>
    <cellStyle name="Normal 3 2 28 21 4" xfId="15420" xr:uid="{00000000-0005-0000-0000-00004F310000}"/>
    <cellStyle name="Normal 3 2 28 21 40" xfId="10004" xr:uid="{00000000-0005-0000-0000-000050310000}"/>
    <cellStyle name="Normal 3 2 28 21 41" xfId="11060" xr:uid="{00000000-0005-0000-0000-000051310000}"/>
    <cellStyle name="Normal 3 2 28 21 42" xfId="11166" xr:uid="{00000000-0005-0000-0000-000052310000}"/>
    <cellStyle name="Normal 3 2 28 21 43" xfId="10915" xr:uid="{00000000-0005-0000-0000-000053310000}"/>
    <cellStyle name="Normal 3 2 28 21 44" xfId="11111" xr:uid="{00000000-0005-0000-0000-000054310000}"/>
    <cellStyle name="Normal 3 2 28 21 45" xfId="11476" xr:uid="{00000000-0005-0000-0000-000055310000}"/>
    <cellStyle name="Normal 3 2 28 21 46" xfId="11583" xr:uid="{00000000-0005-0000-0000-000056310000}"/>
    <cellStyle name="Normal 3 2 28 21 47" xfId="11120" xr:uid="{00000000-0005-0000-0000-000057310000}"/>
    <cellStyle name="Normal 3 2 28 21 48" xfId="11814" xr:uid="{00000000-0005-0000-0000-000058310000}"/>
    <cellStyle name="Normal 3 2 28 21 49" xfId="12078" xr:uid="{00000000-0005-0000-0000-000059310000}"/>
    <cellStyle name="Normal 3 2 28 21 5" xfId="14637" xr:uid="{00000000-0005-0000-0000-00005A310000}"/>
    <cellStyle name="Normal 3 2 28 21 50" xfId="11752" xr:uid="{00000000-0005-0000-0000-00005B310000}"/>
    <cellStyle name="Normal 3 2 28 21 51" xfId="11874" xr:uid="{00000000-0005-0000-0000-00005C310000}"/>
    <cellStyle name="Normal 3 2 28 21 52" xfId="12261" xr:uid="{00000000-0005-0000-0000-00005D310000}"/>
    <cellStyle name="Normal 3 2 28 21 53" xfId="4114" xr:uid="{00000000-0005-0000-0000-00005E310000}"/>
    <cellStyle name="Normal 3 2 28 21 54" xfId="3787" xr:uid="{00000000-0005-0000-0000-00005F310000}"/>
    <cellStyle name="Normal 3 2 28 21 55" xfId="3884" xr:uid="{00000000-0005-0000-0000-000060310000}"/>
    <cellStyle name="Normal 3 2 28 21 56" xfId="2376" xr:uid="{00000000-0005-0000-0000-000061310000}"/>
    <cellStyle name="Normal 3 2 28 21 57" xfId="1252" xr:uid="{00000000-0005-0000-0000-000062310000}"/>
    <cellStyle name="Normal 3 2 28 21 58" xfId="1645" xr:uid="{00000000-0005-0000-0000-000063310000}"/>
    <cellStyle name="Normal 3 2 28 21 59" xfId="2743" xr:uid="{00000000-0005-0000-0000-000064310000}"/>
    <cellStyle name="Normal 3 2 28 21 6" xfId="14486" xr:uid="{00000000-0005-0000-0000-000065310000}"/>
    <cellStyle name="Normal 3 2 28 21 60" xfId="2274" xr:uid="{00000000-0005-0000-0000-000066310000}"/>
    <cellStyle name="Normal 3 2 28 21 61" xfId="1416" xr:uid="{00000000-0005-0000-0000-000067310000}"/>
    <cellStyle name="Normal 3 2 28 21 62" xfId="1245" xr:uid="{00000000-0005-0000-0000-000068310000}"/>
    <cellStyle name="Normal 3 2 28 21 63" xfId="286" xr:uid="{00000000-0005-0000-0000-000069310000}"/>
    <cellStyle name="Normal 3 2 28 21 64" xfId="21659" xr:uid="{00000000-0005-0000-0000-00006A310000}"/>
    <cellStyle name="Normal 3 2 28 21 65" xfId="21991" xr:uid="{00000000-0005-0000-0000-00006B310000}"/>
    <cellStyle name="Normal 3 2 28 21 66" xfId="22351" xr:uid="{00000000-0005-0000-0000-00006C310000}"/>
    <cellStyle name="Normal 3 2 28 21 67" xfId="22692" xr:uid="{00000000-0005-0000-0000-00006D310000}"/>
    <cellStyle name="Normal 3 2 28 21 7" xfId="14199" xr:uid="{00000000-0005-0000-0000-00006E310000}"/>
    <cellStyle name="Normal 3 2 28 21 8" xfId="14077" xr:uid="{00000000-0005-0000-0000-00006F310000}"/>
    <cellStyle name="Normal 3 2 28 21 9" xfId="14482" xr:uid="{00000000-0005-0000-0000-000070310000}"/>
    <cellStyle name="Normal 3 2 28 22" xfId="12216" xr:uid="{00000000-0005-0000-0000-000071310000}"/>
    <cellStyle name="Normal 3 2 28 23" xfId="12262" xr:uid="{00000000-0005-0000-0000-000072310000}"/>
    <cellStyle name="Normal 3 2 28 24" xfId="12214" xr:uid="{00000000-0005-0000-0000-000073310000}"/>
    <cellStyle name="Normal 3 2 28 25" xfId="12250" xr:uid="{00000000-0005-0000-0000-000074310000}"/>
    <cellStyle name="Normal 3 2 28 3" xfId="20435" xr:uid="{00000000-0005-0000-0000-000075310000}"/>
    <cellStyle name="Normal 3 2 28 4" xfId="20434" xr:uid="{00000000-0005-0000-0000-000076310000}"/>
    <cellStyle name="Normal 3 2 28 5" xfId="20433" xr:uid="{00000000-0005-0000-0000-000077310000}"/>
    <cellStyle name="Normal 3 2 28 6" xfId="20432" xr:uid="{00000000-0005-0000-0000-000078310000}"/>
    <cellStyle name="Normal 3 2 28 7" xfId="20431" xr:uid="{00000000-0005-0000-0000-000079310000}"/>
    <cellStyle name="Normal 3 2 28 8" xfId="20430" xr:uid="{00000000-0005-0000-0000-00007A310000}"/>
    <cellStyle name="Normal 3 2 28 9" xfId="20429" xr:uid="{00000000-0005-0000-0000-00007B310000}"/>
    <cellStyle name="Normal 3 2 29" xfId="20428" xr:uid="{00000000-0005-0000-0000-00007C310000}"/>
    <cellStyle name="Normal 3 2 29 10" xfId="19074" xr:uid="{00000000-0005-0000-0000-00007D310000}"/>
    <cellStyle name="Normal 3 2 29 11" xfId="19073" xr:uid="{00000000-0005-0000-0000-00007E310000}"/>
    <cellStyle name="Normal 3 2 29 12" xfId="18945" xr:uid="{00000000-0005-0000-0000-00007F310000}"/>
    <cellStyle name="Normal 3 2 29 12 2" xfId="13835" xr:uid="{00000000-0005-0000-0000-000080310000}"/>
    <cellStyle name="Normal 3 2 29 12 2 10" xfId="8922" xr:uid="{00000000-0005-0000-0000-000081310000}"/>
    <cellStyle name="Normal 3 2 29 12 2 11" xfId="8232" xr:uid="{00000000-0005-0000-0000-000082310000}"/>
    <cellStyle name="Normal 3 2 29 12 2 12" xfId="7779" xr:uid="{00000000-0005-0000-0000-000083310000}"/>
    <cellStyle name="Normal 3 2 29 12 2 13" xfId="8392" xr:uid="{00000000-0005-0000-0000-000084310000}"/>
    <cellStyle name="Normal 3 2 29 12 2 14" xfId="7738" xr:uid="{00000000-0005-0000-0000-000085310000}"/>
    <cellStyle name="Normal 3 2 29 12 2 15" xfId="8911" xr:uid="{00000000-0005-0000-0000-000086310000}"/>
    <cellStyle name="Normal 3 2 29 12 2 16" xfId="9483" xr:uid="{00000000-0005-0000-0000-000087310000}"/>
    <cellStyle name="Normal 3 2 29 12 2 17" xfId="9613" xr:uid="{00000000-0005-0000-0000-000088310000}"/>
    <cellStyle name="Normal 3 2 29 12 2 18" xfId="9468" xr:uid="{00000000-0005-0000-0000-000089310000}"/>
    <cellStyle name="Normal 3 2 29 12 2 19" xfId="9113" xr:uid="{00000000-0005-0000-0000-00008A310000}"/>
    <cellStyle name="Normal 3 2 29 12 2 2" xfId="14705" xr:uid="{00000000-0005-0000-0000-00008B310000}"/>
    <cellStyle name="Normal 3 2 29 12 2 20" xfId="9074" xr:uid="{00000000-0005-0000-0000-00008C310000}"/>
    <cellStyle name="Normal 3 2 29 12 2 21" xfId="10249" xr:uid="{00000000-0005-0000-0000-00008D310000}"/>
    <cellStyle name="Normal 3 2 29 12 2 22" xfId="10640" xr:uid="{00000000-0005-0000-0000-00008E310000}"/>
    <cellStyle name="Normal 3 2 29 12 2 23" xfId="10293" xr:uid="{00000000-0005-0000-0000-00008F310000}"/>
    <cellStyle name="Normal 3 2 29 12 2 24" xfId="10326" xr:uid="{00000000-0005-0000-0000-000090310000}"/>
    <cellStyle name="Normal 3 2 29 12 2 25" xfId="10361" xr:uid="{00000000-0005-0000-0000-000091310000}"/>
    <cellStyle name="Normal 3 2 29 12 2 26" xfId="10582" xr:uid="{00000000-0005-0000-0000-000092310000}"/>
    <cellStyle name="Normal 3 2 29 12 2 27" xfId="9777" xr:uid="{00000000-0005-0000-0000-000093310000}"/>
    <cellStyle name="Normal 3 2 29 12 2 28" xfId="9841" xr:uid="{00000000-0005-0000-0000-000094310000}"/>
    <cellStyle name="Normal 3 2 29 12 2 29" xfId="11274" xr:uid="{00000000-0005-0000-0000-000095310000}"/>
    <cellStyle name="Normal 3 2 29 12 2 3" xfId="12549" xr:uid="{00000000-0005-0000-0000-000096310000}"/>
    <cellStyle name="Normal 3 2 29 12 2 30" xfId="10825" xr:uid="{00000000-0005-0000-0000-000097310000}"/>
    <cellStyle name="Normal 3 2 29 12 2 31" xfId="10872" xr:uid="{00000000-0005-0000-0000-000098310000}"/>
    <cellStyle name="Normal 3 2 29 12 2 32" xfId="10789" xr:uid="{00000000-0005-0000-0000-000099310000}"/>
    <cellStyle name="Normal 3 2 29 12 2 33" xfId="10814" xr:uid="{00000000-0005-0000-0000-00009A310000}"/>
    <cellStyle name="Normal 3 2 29 12 2 34" xfId="11453" xr:uid="{00000000-0005-0000-0000-00009B310000}"/>
    <cellStyle name="Normal 3 2 29 12 2 35" xfId="11620" xr:uid="{00000000-0005-0000-0000-00009C310000}"/>
    <cellStyle name="Normal 3 2 29 12 2 36" xfId="11884" xr:uid="{00000000-0005-0000-0000-00009D310000}"/>
    <cellStyle name="Normal 3 2 29 12 2 37" xfId="12023" xr:uid="{00000000-0005-0000-0000-00009E310000}"/>
    <cellStyle name="Normal 3 2 29 12 2 38" xfId="11870" xr:uid="{00000000-0005-0000-0000-00009F310000}"/>
    <cellStyle name="Normal 3 2 29 12 2 39" xfId="11939" xr:uid="{00000000-0005-0000-0000-0000A0310000}"/>
    <cellStyle name="Normal 3 2 29 12 2 4" xfId="12556" xr:uid="{00000000-0005-0000-0000-0000A1310000}"/>
    <cellStyle name="Normal 3 2 29 12 2 5" xfId="8780" xr:uid="{00000000-0005-0000-0000-0000A2310000}"/>
    <cellStyle name="Normal 3 2 29 12 2 6" xfId="8894" xr:uid="{00000000-0005-0000-0000-0000A3310000}"/>
    <cellStyle name="Normal 3 2 29 12 2 7" xfId="8871" xr:uid="{00000000-0005-0000-0000-0000A4310000}"/>
    <cellStyle name="Normal 3 2 29 12 2 8" xfId="8467" xr:uid="{00000000-0005-0000-0000-0000A5310000}"/>
    <cellStyle name="Normal 3 2 29 12 2 9" xfId="7758" xr:uid="{00000000-0005-0000-0000-0000A6310000}"/>
    <cellStyle name="Normal 3 2 29 13" xfId="19082" xr:uid="{00000000-0005-0000-0000-0000A7310000}"/>
    <cellStyle name="Normal 3 2 29 14" xfId="18903" xr:uid="{00000000-0005-0000-0000-0000A8310000}"/>
    <cellStyle name="Normal 3 2 29 15" xfId="18859" xr:uid="{00000000-0005-0000-0000-0000A9310000}"/>
    <cellStyle name="Normal 3 2 29 16" xfId="18897" xr:uid="{00000000-0005-0000-0000-0000AA310000}"/>
    <cellStyle name="Normal 3 2 29 17" xfId="18917" xr:uid="{00000000-0005-0000-0000-0000AB310000}"/>
    <cellStyle name="Normal 3 2 29 18" xfId="18892" xr:uid="{00000000-0005-0000-0000-0000AC310000}"/>
    <cellStyle name="Normal 3 2 29 19" xfId="18678" xr:uid="{00000000-0005-0000-0000-0000AD310000}"/>
    <cellStyle name="Normal 3 2 29 19 10" xfId="15198" xr:uid="{00000000-0005-0000-0000-0000AE310000}"/>
    <cellStyle name="Normal 3 2 29 19 100" xfId="989" xr:uid="{00000000-0005-0000-0000-0000AF310000}"/>
    <cellStyle name="Normal 3 2 29 19 101" xfId="2618" xr:uid="{00000000-0005-0000-0000-0000B0310000}"/>
    <cellStyle name="Normal 3 2 29 19 102" xfId="1008" xr:uid="{00000000-0005-0000-0000-0000B1310000}"/>
    <cellStyle name="Normal 3 2 29 19 103" xfId="1040" xr:uid="{00000000-0005-0000-0000-0000B2310000}"/>
    <cellStyle name="Normal 3 2 29 19 104" xfId="237" xr:uid="{00000000-0005-0000-0000-0000B3310000}"/>
    <cellStyle name="Normal 3 2 29 19 105" xfId="21708" xr:uid="{00000000-0005-0000-0000-0000B4310000}"/>
    <cellStyle name="Normal 3 2 29 19 106" xfId="22040" xr:uid="{00000000-0005-0000-0000-0000B5310000}"/>
    <cellStyle name="Normal 3 2 29 19 107" xfId="22400" xr:uid="{00000000-0005-0000-0000-0000B6310000}"/>
    <cellStyle name="Normal 3 2 29 19 108" xfId="22643" xr:uid="{00000000-0005-0000-0000-0000B7310000}"/>
    <cellStyle name="Normal 3 2 29 19 11" xfId="15091" xr:uid="{00000000-0005-0000-0000-0000B8310000}"/>
    <cellStyle name="Normal 3 2 29 19 12" xfId="15068" xr:uid="{00000000-0005-0000-0000-0000B9310000}"/>
    <cellStyle name="Normal 3 2 29 19 13" xfId="14902" xr:uid="{00000000-0005-0000-0000-0000BA310000}"/>
    <cellStyle name="Normal 3 2 29 19 14" xfId="14484" xr:uid="{00000000-0005-0000-0000-0000BB310000}"/>
    <cellStyle name="Normal 3 2 29 19 15" xfId="14293" xr:uid="{00000000-0005-0000-0000-0000BC310000}"/>
    <cellStyle name="Normal 3 2 29 19 16" xfId="14067" xr:uid="{00000000-0005-0000-0000-0000BD310000}"/>
    <cellStyle name="Normal 3 2 29 19 17" xfId="14059" xr:uid="{00000000-0005-0000-0000-0000BE310000}"/>
    <cellStyle name="Normal 3 2 29 19 18" xfId="14056" xr:uid="{00000000-0005-0000-0000-0000BF310000}"/>
    <cellStyle name="Normal 3 2 29 19 19" xfId="14721" xr:uid="{00000000-0005-0000-0000-0000C0310000}"/>
    <cellStyle name="Normal 3 2 29 19 2" xfId="18539" xr:uid="{00000000-0005-0000-0000-0000C1310000}"/>
    <cellStyle name="Normal 3 2 29 19 20" xfId="12879" xr:uid="{00000000-0005-0000-0000-0000C2310000}"/>
    <cellStyle name="Normal 3 2 29 19 21" xfId="12929" xr:uid="{00000000-0005-0000-0000-0000C3310000}"/>
    <cellStyle name="Normal 3 2 29 19 22" xfId="12721" xr:uid="{00000000-0005-0000-0000-0000C4310000}"/>
    <cellStyle name="Normal 3 2 29 19 23" xfId="12755" xr:uid="{00000000-0005-0000-0000-0000C5310000}"/>
    <cellStyle name="Normal 3 2 29 19 24" xfId="14944" xr:uid="{00000000-0005-0000-0000-0000C6310000}"/>
    <cellStyle name="Normal 3 2 29 19 25" xfId="12610" xr:uid="{00000000-0005-0000-0000-0000C7310000}"/>
    <cellStyle name="Normal 3 2 29 19 26" xfId="4822" xr:uid="{00000000-0005-0000-0000-0000C8310000}"/>
    <cellStyle name="Normal 3 2 29 19 27" xfId="5366" xr:uid="{00000000-0005-0000-0000-0000C9310000}"/>
    <cellStyle name="Normal 3 2 29 19 28" xfId="5922" xr:uid="{00000000-0005-0000-0000-0000CA310000}"/>
    <cellStyle name="Normal 3 2 29 19 29" xfId="6079" xr:uid="{00000000-0005-0000-0000-0000CB310000}"/>
    <cellStyle name="Normal 3 2 29 19 3" xfId="17726" xr:uid="{00000000-0005-0000-0000-0000CC310000}"/>
    <cellStyle name="Normal 3 2 29 19 30" xfId="6653" xr:uid="{00000000-0005-0000-0000-0000CD310000}"/>
    <cellStyle name="Normal 3 2 29 19 31" xfId="5491" xr:uid="{00000000-0005-0000-0000-0000CE310000}"/>
    <cellStyle name="Normal 3 2 29 19 32" xfId="5782" xr:uid="{00000000-0005-0000-0000-0000CF310000}"/>
    <cellStyle name="Normal 3 2 29 19 33" xfId="7065" xr:uid="{00000000-0005-0000-0000-0000D0310000}"/>
    <cellStyle name="Normal 3 2 29 19 34" xfId="6515" xr:uid="{00000000-0005-0000-0000-0000D1310000}"/>
    <cellStyle name="Normal 3 2 29 19 35" xfId="5708" xr:uid="{00000000-0005-0000-0000-0000D2310000}"/>
    <cellStyle name="Normal 3 2 29 19 36" xfId="6686" xr:uid="{00000000-0005-0000-0000-0000D3310000}"/>
    <cellStyle name="Normal 3 2 29 19 37" xfId="6464" xr:uid="{00000000-0005-0000-0000-0000D4310000}"/>
    <cellStyle name="Normal 3 2 29 19 37 8" xfId="82" xr:uid="{00000000-0005-0000-0000-0000D5310000}"/>
    <cellStyle name="Normal 3 2 29 19 37 8 2" xfId="25240" xr:uid="{00000000-0005-0000-0000-0000D6310000}"/>
    <cellStyle name="Normal 3 2 29 19 37 8 2 2" xfId="28579" xr:uid="{00000000-0005-0000-0000-0000D7310000}"/>
    <cellStyle name="Normal 3 2 29 19 37 8 3" xfId="25513" xr:uid="{00000000-0005-0000-0000-0000D8310000}"/>
    <cellStyle name="Normal 3 2 29 19 37 8 4" xfId="25728" xr:uid="{00000000-0005-0000-0000-0000D9310000}"/>
    <cellStyle name="Normal 3 2 29 19 37 8 5" xfId="28179" xr:uid="{00000000-0005-0000-0000-0000DA310000}"/>
    <cellStyle name="Normal 3 2 29 19 38" xfId="6467" xr:uid="{00000000-0005-0000-0000-0000DB310000}"/>
    <cellStyle name="Normal 3 2 29 19 39" xfId="5977" xr:uid="{00000000-0005-0000-0000-0000DC310000}"/>
    <cellStyle name="Normal 3 2 29 19 4" xfId="18154" xr:uid="{00000000-0005-0000-0000-0000DD310000}"/>
    <cellStyle name="Normal 3 2 29 19 40" xfId="5685" xr:uid="{00000000-0005-0000-0000-0000DE310000}"/>
    <cellStyle name="Normal 3 2 29 19 41" xfId="6528" xr:uid="{00000000-0005-0000-0000-0000DF310000}"/>
    <cellStyle name="Normal 3 2 29 19 42" xfId="7030" xr:uid="{00000000-0005-0000-0000-0000E0310000}"/>
    <cellStyle name="Normal 3 2 29 19 43" xfId="7262" xr:uid="{00000000-0005-0000-0000-0000E1310000}"/>
    <cellStyle name="Normal 3 2 29 19 44" xfId="5518" xr:uid="{00000000-0005-0000-0000-0000E2310000}"/>
    <cellStyle name="Normal 3 2 29 19 45" xfId="6150" xr:uid="{00000000-0005-0000-0000-0000E3310000}"/>
    <cellStyle name="Normal 3 2 29 19 46" xfId="5944" xr:uid="{00000000-0005-0000-0000-0000E4310000}"/>
    <cellStyle name="Normal 3 2 29 19 47" xfId="6750" xr:uid="{00000000-0005-0000-0000-0000E5310000}"/>
    <cellStyle name="Normal 3 2 29 19 48" xfId="5546" xr:uid="{00000000-0005-0000-0000-0000E6310000}"/>
    <cellStyle name="Normal 3 2 29 19 49" xfId="6567" xr:uid="{00000000-0005-0000-0000-0000E7310000}"/>
    <cellStyle name="Normal 3 2 29 19 5" xfId="17900" xr:uid="{00000000-0005-0000-0000-0000E8310000}"/>
    <cellStyle name="Normal 3 2 29 19 50" xfId="6669" xr:uid="{00000000-0005-0000-0000-0000E9310000}"/>
    <cellStyle name="Normal 3 2 29 19 51" xfId="5839" xr:uid="{00000000-0005-0000-0000-0000EA310000}"/>
    <cellStyle name="Normal 3 2 29 19 52" xfId="7457" xr:uid="{00000000-0005-0000-0000-0000EB310000}"/>
    <cellStyle name="Normal 3 2 29 19 53" xfId="7511" xr:uid="{00000000-0005-0000-0000-0000EC310000}"/>
    <cellStyle name="Normal 3 2 29 19 54" xfId="5006" xr:uid="{00000000-0005-0000-0000-0000ED310000}"/>
    <cellStyle name="Normal 3 2 29 19 55" xfId="5292" xr:uid="{00000000-0005-0000-0000-0000EE310000}"/>
    <cellStyle name="Normal 3 2 29 19 56" xfId="5260" xr:uid="{00000000-0005-0000-0000-0000EF310000}"/>
    <cellStyle name="Normal 3 2 29 19 57" xfId="4985" xr:uid="{00000000-0005-0000-0000-0000F0310000}"/>
    <cellStyle name="Normal 3 2 29 19 58" xfId="8000" xr:uid="{00000000-0005-0000-0000-0000F1310000}"/>
    <cellStyle name="Normal 3 2 29 19 59" xfId="8150" xr:uid="{00000000-0005-0000-0000-0000F2310000}"/>
    <cellStyle name="Normal 3 2 29 19 6" xfId="18042" xr:uid="{00000000-0005-0000-0000-0000F3310000}"/>
    <cellStyle name="Normal 3 2 29 19 60" xfId="8281" xr:uid="{00000000-0005-0000-0000-0000F4310000}"/>
    <cellStyle name="Normal 3 2 29 19 61" xfId="8570" xr:uid="{00000000-0005-0000-0000-0000F5310000}"/>
    <cellStyle name="Normal 3 2 29 19 62" xfId="8913" xr:uid="{00000000-0005-0000-0000-0000F6310000}"/>
    <cellStyle name="Normal 3 2 29 19 63" xfId="8848" xr:uid="{00000000-0005-0000-0000-0000F7310000}"/>
    <cellStyle name="Normal 3 2 29 19 64" xfId="8679" xr:uid="{00000000-0005-0000-0000-0000F8310000}"/>
    <cellStyle name="Normal 3 2 29 19 65" xfId="7632" xr:uid="{00000000-0005-0000-0000-0000F9310000}"/>
    <cellStyle name="Normal 3 2 29 19 66" xfId="8284" xr:uid="{00000000-0005-0000-0000-0000FA310000}"/>
    <cellStyle name="Normal 3 2 29 19 67" xfId="8793" xr:uid="{00000000-0005-0000-0000-0000FB310000}"/>
    <cellStyle name="Normal 3 2 29 19 68" xfId="8581" xr:uid="{00000000-0005-0000-0000-0000FC310000}"/>
    <cellStyle name="Normal 3 2 29 19 69" xfId="9218" xr:uid="{00000000-0005-0000-0000-0000FD310000}"/>
    <cellStyle name="Normal 3 2 29 19 7" xfId="17978" xr:uid="{00000000-0005-0000-0000-0000FE310000}"/>
    <cellStyle name="Normal 3 2 29 19 70" xfId="9425" xr:uid="{00000000-0005-0000-0000-0000FF310000}"/>
    <cellStyle name="Normal 3 2 29 19 71" xfId="9561" xr:uid="{00000000-0005-0000-0000-000000320000}"/>
    <cellStyle name="Normal 3 2 29 19 72" xfId="9431" xr:uid="{00000000-0005-0000-0000-000001320000}"/>
    <cellStyle name="Normal 3 2 29 19 73" xfId="9461" xr:uid="{00000000-0005-0000-0000-000002320000}"/>
    <cellStyle name="Normal 3 2 29 19 74" xfId="9890" xr:uid="{00000000-0005-0000-0000-000003320000}"/>
    <cellStyle name="Normal 3 2 29 19 75" xfId="10213" xr:uid="{00000000-0005-0000-0000-000004320000}"/>
    <cellStyle name="Normal 3 2 29 19 76" xfId="10286" xr:uid="{00000000-0005-0000-0000-000005320000}"/>
    <cellStyle name="Normal 3 2 29 19 77" xfId="10171" xr:uid="{00000000-0005-0000-0000-000006320000}"/>
    <cellStyle name="Normal 3 2 29 19 78" xfId="10124" xr:uid="{00000000-0005-0000-0000-000007320000}"/>
    <cellStyle name="Normal 3 2 29 19 79" xfId="10143" xr:uid="{00000000-0005-0000-0000-000008320000}"/>
    <cellStyle name="Normal 3 2 29 19 8" xfId="17683" xr:uid="{00000000-0005-0000-0000-000009320000}"/>
    <cellStyle name="Normal 3 2 29 19 80" xfId="9749" xr:uid="{00000000-0005-0000-0000-00000A320000}"/>
    <cellStyle name="Normal 3 2 29 19 81" xfId="10427" xr:uid="{00000000-0005-0000-0000-00000B320000}"/>
    <cellStyle name="Normal 3 2 29 19 82" xfId="10939" xr:uid="{00000000-0005-0000-0000-00000C320000}"/>
    <cellStyle name="Normal 3 2 29 19 83" xfId="10904" xr:uid="{00000000-0005-0000-0000-00000D320000}"/>
    <cellStyle name="Normal 3 2 29 19 84" xfId="11356" xr:uid="{00000000-0005-0000-0000-00000E320000}"/>
    <cellStyle name="Normal 3 2 29 19 85" xfId="11516" xr:uid="{00000000-0005-0000-0000-00000F320000}"/>
    <cellStyle name="Normal 3 2 29 19 86" xfId="10865" xr:uid="{00000000-0005-0000-0000-000010320000}"/>
    <cellStyle name="Normal 3 2 29 19 87" xfId="10972" xr:uid="{00000000-0005-0000-0000-000011320000}"/>
    <cellStyle name="Normal 3 2 29 19 88" xfId="11104" xr:uid="{00000000-0005-0000-0000-000012320000}"/>
    <cellStyle name="Normal 3 2 29 19 89" xfId="11747" xr:uid="{00000000-0005-0000-0000-000013320000}"/>
    <cellStyle name="Normal 3 2 29 19 9" xfId="18200" xr:uid="{00000000-0005-0000-0000-000014320000}"/>
    <cellStyle name="Normal 3 2 29 19 90" xfId="12077" xr:uid="{00000000-0005-0000-0000-000015320000}"/>
    <cellStyle name="Normal 3 2 29 19 91" xfId="11843" xr:uid="{00000000-0005-0000-0000-000016320000}"/>
    <cellStyle name="Normal 3 2 29 19 92" xfId="11741" xr:uid="{00000000-0005-0000-0000-000017320000}"/>
    <cellStyle name="Normal 3 2 29 19 93" xfId="12257" xr:uid="{00000000-0005-0000-0000-000018320000}"/>
    <cellStyle name="Normal 3 2 29 19 94" xfId="4065" xr:uid="{00000000-0005-0000-0000-000019320000}"/>
    <cellStyle name="Normal 3 2 29 19 95" xfId="3738" xr:uid="{00000000-0005-0000-0000-00001A320000}"/>
    <cellStyle name="Normal 3 2 29 19 96" xfId="3709" xr:uid="{00000000-0005-0000-0000-00001B320000}"/>
    <cellStyle name="Normal 3 2 29 19 97" xfId="2524" xr:uid="{00000000-0005-0000-0000-00001C320000}"/>
    <cellStyle name="Normal 3 2 29 19 98" xfId="1449" xr:uid="{00000000-0005-0000-0000-00001D320000}"/>
    <cellStyle name="Normal 3 2 29 19 99" xfId="1189" xr:uid="{00000000-0005-0000-0000-00001E320000}"/>
    <cellStyle name="Normal 3 2 29 2" xfId="20427" xr:uid="{00000000-0005-0000-0000-00001F320000}"/>
    <cellStyle name="Normal 3 2 29 20" xfId="18469" xr:uid="{00000000-0005-0000-0000-000020320000}"/>
    <cellStyle name="Normal 3 2 29 20 10" xfId="15067" xr:uid="{00000000-0005-0000-0000-000021320000}"/>
    <cellStyle name="Normal 3 2 29 20 100" xfId="574" xr:uid="{00000000-0005-0000-0000-000022320000}"/>
    <cellStyle name="Normal 3 2 29 20 101" xfId="2390" xr:uid="{00000000-0005-0000-0000-000023320000}"/>
    <cellStyle name="Normal 3 2 29 20 102" xfId="2518" xr:uid="{00000000-0005-0000-0000-000024320000}"/>
    <cellStyle name="Normal 3 2 29 20 103" xfId="259" xr:uid="{00000000-0005-0000-0000-000025320000}"/>
    <cellStyle name="Normal 3 2 29 20 104" xfId="21686" xr:uid="{00000000-0005-0000-0000-000026320000}"/>
    <cellStyle name="Normal 3 2 29 20 105" xfId="22018" xr:uid="{00000000-0005-0000-0000-000027320000}"/>
    <cellStyle name="Normal 3 2 29 20 106" xfId="22378" xr:uid="{00000000-0005-0000-0000-000028320000}"/>
    <cellStyle name="Normal 3 2 29 20 107" xfId="22665" xr:uid="{00000000-0005-0000-0000-000029320000}"/>
    <cellStyle name="Normal 3 2 29 20 11" xfId="15331" xr:uid="{00000000-0005-0000-0000-00002A320000}"/>
    <cellStyle name="Normal 3 2 29 20 12" xfId="14875" xr:uid="{00000000-0005-0000-0000-00002B320000}"/>
    <cellStyle name="Normal 3 2 29 20 13" xfId="14504" xr:uid="{00000000-0005-0000-0000-00002C320000}"/>
    <cellStyle name="Normal 3 2 29 20 14" xfId="14262" xr:uid="{00000000-0005-0000-0000-00002D320000}"/>
    <cellStyle name="Normal 3 2 29 20 15" xfId="14132" xr:uid="{00000000-0005-0000-0000-00002E320000}"/>
    <cellStyle name="Normal 3 2 29 20 16" xfId="14139" xr:uid="{00000000-0005-0000-0000-00002F320000}"/>
    <cellStyle name="Normal 3 2 29 20 17" xfId="14410" xr:uid="{00000000-0005-0000-0000-000030320000}"/>
    <cellStyle name="Normal 3 2 29 20 18" xfId="14840" xr:uid="{00000000-0005-0000-0000-000031320000}"/>
    <cellStyle name="Normal 3 2 29 20 19" xfId="14845" xr:uid="{00000000-0005-0000-0000-000032320000}"/>
    <cellStyle name="Normal 3 2 29 20 2" xfId="17665" xr:uid="{00000000-0005-0000-0000-000033320000}"/>
    <cellStyle name="Normal 3 2 29 20 20" xfId="12928" xr:uid="{00000000-0005-0000-0000-000034320000}"/>
    <cellStyle name="Normal 3 2 29 20 21" xfId="12711" xr:uid="{00000000-0005-0000-0000-000035320000}"/>
    <cellStyle name="Normal 3 2 29 20 22" xfId="12912" xr:uid="{00000000-0005-0000-0000-000036320000}"/>
    <cellStyle name="Normal 3 2 29 20 23" xfId="14601" xr:uid="{00000000-0005-0000-0000-000037320000}"/>
    <cellStyle name="Normal 3 2 29 20 24" xfId="12617" xr:uid="{00000000-0005-0000-0000-000038320000}"/>
    <cellStyle name="Normal 3 2 29 20 25" xfId="4844" xr:uid="{00000000-0005-0000-0000-000039320000}"/>
    <cellStyle name="Normal 3 2 29 20 26" xfId="5115" xr:uid="{00000000-0005-0000-0000-00003A320000}"/>
    <cellStyle name="Normal 3 2 29 20 27" xfId="5983" xr:uid="{00000000-0005-0000-0000-00003B320000}"/>
    <cellStyle name="Normal 3 2 29 20 28" xfId="5995" xr:uid="{00000000-0005-0000-0000-00003C320000}"/>
    <cellStyle name="Normal 3 2 29 20 29" xfId="6396" xr:uid="{00000000-0005-0000-0000-00003D320000}"/>
    <cellStyle name="Normal 3 2 29 20 3" xfId="18189" xr:uid="{00000000-0005-0000-0000-00003E320000}"/>
    <cellStyle name="Normal 3 2 29 20 30" xfId="6187" xr:uid="{00000000-0005-0000-0000-00003F320000}"/>
    <cellStyle name="Normal 3 2 29 20 31" xfId="6054" xr:uid="{00000000-0005-0000-0000-000040320000}"/>
    <cellStyle name="Normal 3 2 29 20 32" xfId="6560" xr:uid="{00000000-0005-0000-0000-000041320000}"/>
    <cellStyle name="Normal 3 2 29 20 33" xfId="6709" xr:uid="{00000000-0005-0000-0000-000042320000}"/>
    <cellStyle name="Normal 3 2 29 20 34" xfId="5673" xr:uid="{00000000-0005-0000-0000-000043320000}"/>
    <cellStyle name="Normal 3 2 29 20 35" xfId="6677" xr:uid="{00000000-0005-0000-0000-000044320000}"/>
    <cellStyle name="Normal 3 2 29 20 36" xfId="5537" xr:uid="{00000000-0005-0000-0000-000045320000}"/>
    <cellStyle name="Normal 3 2 29 20 37" xfId="6549" xr:uid="{00000000-0005-0000-0000-000046320000}"/>
    <cellStyle name="Normal 3 2 29 20 38" xfId="7045" xr:uid="{00000000-0005-0000-0000-000047320000}"/>
    <cellStyle name="Normal 3 2 29 20 39" xfId="6578" xr:uid="{00000000-0005-0000-0000-000048320000}"/>
    <cellStyle name="Normal 3 2 29 20 4" xfId="17870" xr:uid="{00000000-0005-0000-0000-000049320000}"/>
    <cellStyle name="Normal 3 2 29 20 40" xfId="5625" xr:uid="{00000000-0005-0000-0000-00004A320000}"/>
    <cellStyle name="Normal 3 2 29 20 41" xfId="7137" xr:uid="{00000000-0005-0000-0000-00004B320000}"/>
    <cellStyle name="Normal 3 2 29 20 42" xfId="5620" xr:uid="{00000000-0005-0000-0000-00004C320000}"/>
    <cellStyle name="Normal 3 2 29 20 43" xfId="6536" xr:uid="{00000000-0005-0000-0000-00004D320000}"/>
    <cellStyle name="Normal 3 2 29 20 44" xfId="6371" xr:uid="{00000000-0005-0000-0000-00004E320000}"/>
    <cellStyle name="Normal 3 2 29 20 45" xfId="5483" xr:uid="{00000000-0005-0000-0000-00004F320000}"/>
    <cellStyle name="Normal 3 2 29 20 46" xfId="6344" xr:uid="{00000000-0005-0000-0000-000050320000}"/>
    <cellStyle name="Normal 3 2 29 20 47" xfId="5908" xr:uid="{00000000-0005-0000-0000-000051320000}"/>
    <cellStyle name="Normal 3 2 29 20 48" xfId="7357" xr:uid="{00000000-0005-0000-0000-000052320000}"/>
    <cellStyle name="Normal 3 2 29 20 49" xfId="6982" xr:uid="{00000000-0005-0000-0000-000053320000}"/>
    <cellStyle name="Normal 3 2 29 20 5" xfId="18064" xr:uid="{00000000-0005-0000-0000-000054320000}"/>
    <cellStyle name="Normal 3 2 29 20 50" xfId="6406" xr:uid="{00000000-0005-0000-0000-000055320000}"/>
    <cellStyle name="Normal 3 2 29 20 51" xfId="7481" xr:uid="{00000000-0005-0000-0000-000056320000}"/>
    <cellStyle name="Normal 3 2 29 20 52" xfId="7462" xr:uid="{00000000-0005-0000-0000-000057320000}"/>
    <cellStyle name="Normal 3 2 29 20 53" xfId="5192" xr:uid="{00000000-0005-0000-0000-000058320000}"/>
    <cellStyle name="Normal 3 2 29 20 54" xfId="5069" xr:uid="{00000000-0005-0000-0000-000059320000}"/>
    <cellStyle name="Normal 3 2 29 20 55" xfId="7576" xr:uid="{00000000-0005-0000-0000-00005A320000}"/>
    <cellStyle name="Normal 3 2 29 20 56" xfId="5159" xr:uid="{00000000-0005-0000-0000-00005B320000}"/>
    <cellStyle name="Normal 3 2 29 20 57" xfId="8046" xr:uid="{00000000-0005-0000-0000-00005C320000}"/>
    <cellStyle name="Normal 3 2 29 20 58" xfId="8016" xr:uid="{00000000-0005-0000-0000-00005D320000}"/>
    <cellStyle name="Normal 3 2 29 20 59" xfId="8365" xr:uid="{00000000-0005-0000-0000-00005E320000}"/>
    <cellStyle name="Normal 3 2 29 20 6" xfId="17966" xr:uid="{00000000-0005-0000-0000-00005F320000}"/>
    <cellStyle name="Normal 3 2 29 20 60" xfId="8733" xr:uid="{00000000-0005-0000-0000-000060320000}"/>
    <cellStyle name="Normal 3 2 29 20 61" xfId="8146" xr:uid="{00000000-0005-0000-0000-000061320000}"/>
    <cellStyle name="Normal 3 2 29 20 62" xfId="7867" xr:uid="{00000000-0005-0000-0000-000062320000}"/>
    <cellStyle name="Normal 3 2 29 20 63" xfId="8682" xr:uid="{00000000-0005-0000-0000-000063320000}"/>
    <cellStyle name="Normal 3 2 29 20 64" xfId="7859" xr:uid="{00000000-0005-0000-0000-000064320000}"/>
    <cellStyle name="Normal 3 2 29 20 65" xfId="8160" xr:uid="{00000000-0005-0000-0000-000065320000}"/>
    <cellStyle name="Normal 3 2 29 20 66" xfId="8571" xr:uid="{00000000-0005-0000-0000-000066320000}"/>
    <cellStyle name="Normal 3 2 29 20 67" xfId="8970" xr:uid="{00000000-0005-0000-0000-000067320000}"/>
    <cellStyle name="Normal 3 2 29 20 68" xfId="9244" xr:uid="{00000000-0005-0000-0000-000068320000}"/>
    <cellStyle name="Normal 3 2 29 20 69" xfId="9149" xr:uid="{00000000-0005-0000-0000-000069320000}"/>
    <cellStyle name="Normal 3 2 29 20 7" xfId="17884" xr:uid="{00000000-0005-0000-0000-00006A320000}"/>
    <cellStyle name="Normal 3 2 29 20 70" xfId="9514" xr:uid="{00000000-0005-0000-0000-00006B320000}"/>
    <cellStyle name="Normal 3 2 29 20 71" xfId="9631" xr:uid="{00000000-0005-0000-0000-00006C320000}"/>
    <cellStyle name="Normal 3 2 29 20 72" xfId="9633" xr:uid="{00000000-0005-0000-0000-00006D320000}"/>
    <cellStyle name="Normal 3 2 29 20 73" xfId="9921" xr:uid="{00000000-0005-0000-0000-00006E320000}"/>
    <cellStyle name="Normal 3 2 29 20 74" xfId="10435" xr:uid="{00000000-0005-0000-0000-00006F320000}"/>
    <cellStyle name="Normal 3 2 29 20 75" xfId="10604" xr:uid="{00000000-0005-0000-0000-000070320000}"/>
    <cellStyle name="Normal 3 2 29 20 76" xfId="10260" xr:uid="{00000000-0005-0000-0000-000071320000}"/>
    <cellStyle name="Normal 3 2 29 20 77" xfId="10392" xr:uid="{00000000-0005-0000-0000-000072320000}"/>
    <cellStyle name="Normal 3 2 29 20 78" xfId="9947" xr:uid="{00000000-0005-0000-0000-000073320000}"/>
    <cellStyle name="Normal 3 2 29 20 79" xfId="10210" xr:uid="{00000000-0005-0000-0000-000074320000}"/>
    <cellStyle name="Normal 3 2 29 20 8" xfId="18080" xr:uid="{00000000-0005-0000-0000-000075320000}"/>
    <cellStyle name="Normal 3 2 29 20 80" xfId="10127" xr:uid="{00000000-0005-0000-0000-000076320000}"/>
    <cellStyle name="Normal 3 2 29 20 81" xfId="10974" xr:uid="{00000000-0005-0000-0000-000077320000}"/>
    <cellStyle name="Normal 3 2 29 20 82" xfId="11341" xr:uid="{00000000-0005-0000-0000-000078320000}"/>
    <cellStyle name="Normal 3 2 29 20 83" xfId="11004" xr:uid="{00000000-0005-0000-0000-000079320000}"/>
    <cellStyle name="Normal 3 2 29 20 84" xfId="10811" xr:uid="{00000000-0005-0000-0000-00007A320000}"/>
    <cellStyle name="Normal 3 2 29 20 85" xfId="10744" xr:uid="{00000000-0005-0000-0000-00007B320000}"/>
    <cellStyle name="Normal 3 2 29 20 86" xfId="10848" xr:uid="{00000000-0005-0000-0000-00007C320000}"/>
    <cellStyle name="Normal 3 2 29 20 87" xfId="11055" xr:uid="{00000000-0005-0000-0000-00007D320000}"/>
    <cellStyle name="Normal 3 2 29 20 88" xfId="11775" xr:uid="{00000000-0005-0000-0000-00007E320000}"/>
    <cellStyle name="Normal 3 2 29 20 89" xfId="12112" xr:uid="{00000000-0005-0000-0000-00007F320000}"/>
    <cellStyle name="Normal 3 2 29 20 9" xfId="15176" xr:uid="{00000000-0005-0000-0000-000080320000}"/>
    <cellStyle name="Normal 3 2 29 20 90" xfId="12010" xr:uid="{00000000-0005-0000-0000-000081320000}"/>
    <cellStyle name="Normal 3 2 29 20 91" xfId="11889" xr:uid="{00000000-0005-0000-0000-000082320000}"/>
    <cellStyle name="Normal 3 2 29 20 92" xfId="12220" xr:uid="{00000000-0005-0000-0000-000083320000}"/>
    <cellStyle name="Normal 3 2 29 20 93" xfId="4087" xr:uid="{00000000-0005-0000-0000-000084320000}"/>
    <cellStyle name="Normal 3 2 29 20 94" xfId="3760" xr:uid="{00000000-0005-0000-0000-000085320000}"/>
    <cellStyle name="Normal 3 2 29 20 95" xfId="3866" xr:uid="{00000000-0005-0000-0000-000086320000}"/>
    <cellStyle name="Normal 3 2 29 20 96" xfId="2488" xr:uid="{00000000-0005-0000-0000-000087320000}"/>
    <cellStyle name="Normal 3 2 29 20 97" xfId="1747" xr:uid="{00000000-0005-0000-0000-000088320000}"/>
    <cellStyle name="Normal 3 2 29 20 98" xfId="2128" xr:uid="{00000000-0005-0000-0000-000089320000}"/>
    <cellStyle name="Normal 3 2 29 20 99" xfId="2119" xr:uid="{00000000-0005-0000-0000-00008A320000}"/>
    <cellStyle name="Normal 3 2 29 21" xfId="17499" xr:uid="{00000000-0005-0000-0000-00008B320000}"/>
    <cellStyle name="Normal 3 2 29 21 10" xfId="14088" xr:uid="{00000000-0005-0000-0000-00008C320000}"/>
    <cellStyle name="Normal 3 2 29 21 11" xfId="14660" xr:uid="{00000000-0005-0000-0000-00008D320000}"/>
    <cellStyle name="Normal 3 2 29 21 12" xfId="4887" xr:uid="{00000000-0005-0000-0000-00008E320000}"/>
    <cellStyle name="Normal 3 2 29 21 13" xfId="5136" xr:uid="{00000000-0005-0000-0000-00008F320000}"/>
    <cellStyle name="Normal 3 2 29 21 14" xfId="5193" xr:uid="{00000000-0005-0000-0000-000090320000}"/>
    <cellStyle name="Normal 3 2 29 21 15" xfId="4990" xr:uid="{00000000-0005-0000-0000-000091320000}"/>
    <cellStyle name="Normal 3 2 29 21 16" xfId="5063" xr:uid="{00000000-0005-0000-0000-000092320000}"/>
    <cellStyle name="Normal 3 2 29 21 17" xfId="8219" xr:uid="{00000000-0005-0000-0000-000093320000}"/>
    <cellStyle name="Normal 3 2 29 21 18" xfId="8643" xr:uid="{00000000-0005-0000-0000-000094320000}"/>
    <cellStyle name="Normal 3 2 29 21 19" xfId="8348" xr:uid="{00000000-0005-0000-0000-000095320000}"/>
    <cellStyle name="Normal 3 2 29 21 2" xfId="15148" xr:uid="{00000000-0005-0000-0000-000096320000}"/>
    <cellStyle name="Normal 3 2 29 21 20" xfId="8802" xr:uid="{00000000-0005-0000-0000-000097320000}"/>
    <cellStyle name="Normal 3 2 29 21 21" xfId="8731" xr:uid="{00000000-0005-0000-0000-000098320000}"/>
    <cellStyle name="Normal 3 2 29 21 22" xfId="8726" xr:uid="{00000000-0005-0000-0000-000099320000}"/>
    <cellStyle name="Normal 3 2 29 21 23" xfId="8659" xr:uid="{00000000-0005-0000-0000-00009A320000}"/>
    <cellStyle name="Normal 3 2 29 21 24" xfId="8842" xr:uid="{00000000-0005-0000-0000-00009B320000}"/>
    <cellStyle name="Normal 3 2 29 21 25" xfId="8817" xr:uid="{00000000-0005-0000-0000-00009C320000}"/>
    <cellStyle name="Normal 3 2 29 21 26" xfId="7977" xr:uid="{00000000-0005-0000-0000-00009D320000}"/>
    <cellStyle name="Normal 3 2 29 21 27" xfId="7921" xr:uid="{00000000-0005-0000-0000-00009E320000}"/>
    <cellStyle name="Normal 3 2 29 21 28" xfId="9316" xr:uid="{00000000-0005-0000-0000-00009F320000}"/>
    <cellStyle name="Normal 3 2 29 21 29" xfId="9408" xr:uid="{00000000-0005-0000-0000-0000A0320000}"/>
    <cellStyle name="Normal 3 2 29 21 3" xfId="15459" xr:uid="{00000000-0005-0000-0000-0000A1320000}"/>
    <cellStyle name="Normal 3 2 29 21 30" xfId="9495" xr:uid="{00000000-0005-0000-0000-0000A2320000}"/>
    <cellStyle name="Normal 3 2 29 21 31" xfId="9289" xr:uid="{00000000-0005-0000-0000-0000A3320000}"/>
    <cellStyle name="Normal 3 2 29 21 32" xfId="9387" xr:uid="{00000000-0005-0000-0000-0000A4320000}"/>
    <cellStyle name="Normal 3 2 29 21 33" xfId="10006" xr:uid="{00000000-0005-0000-0000-0000A5320000}"/>
    <cellStyle name="Normal 3 2 29 21 34" xfId="10179" xr:uid="{00000000-0005-0000-0000-0000A6320000}"/>
    <cellStyle name="Normal 3 2 29 21 35" xfId="10223" xr:uid="{00000000-0005-0000-0000-0000A7320000}"/>
    <cellStyle name="Normal 3 2 29 21 36" xfId="10209" xr:uid="{00000000-0005-0000-0000-0000A8320000}"/>
    <cellStyle name="Normal 3 2 29 21 37" xfId="10281" xr:uid="{00000000-0005-0000-0000-0000A9320000}"/>
    <cellStyle name="Normal 3 2 29 21 38" xfId="10546" xr:uid="{00000000-0005-0000-0000-0000AA320000}"/>
    <cellStyle name="Normal 3 2 29 21 39" xfId="10065" xr:uid="{00000000-0005-0000-0000-0000AB320000}"/>
    <cellStyle name="Normal 3 2 29 21 4" xfId="15296" xr:uid="{00000000-0005-0000-0000-0000AC320000}"/>
    <cellStyle name="Normal 3 2 29 21 40" xfId="10344" xr:uid="{00000000-0005-0000-0000-0000AD320000}"/>
    <cellStyle name="Normal 3 2 29 21 41" xfId="11061" xr:uid="{00000000-0005-0000-0000-0000AE320000}"/>
    <cellStyle name="Normal 3 2 29 21 42" xfId="11032" xr:uid="{00000000-0005-0000-0000-0000AF320000}"/>
    <cellStyle name="Normal 3 2 29 21 43" xfId="11478" xr:uid="{00000000-0005-0000-0000-0000B0320000}"/>
    <cellStyle name="Normal 3 2 29 21 44" xfId="10911" xr:uid="{00000000-0005-0000-0000-0000B1320000}"/>
    <cellStyle name="Normal 3 2 29 21 45" xfId="11558" xr:uid="{00000000-0005-0000-0000-0000B2320000}"/>
    <cellStyle name="Normal 3 2 29 21 46" xfId="11089" xr:uid="{00000000-0005-0000-0000-0000B3320000}"/>
    <cellStyle name="Normal 3 2 29 21 47" xfId="10819" xr:uid="{00000000-0005-0000-0000-0000B4320000}"/>
    <cellStyle name="Normal 3 2 29 21 48" xfId="11815" xr:uid="{00000000-0005-0000-0000-0000B5320000}"/>
    <cellStyle name="Normal 3 2 29 21 49" xfId="12079" xr:uid="{00000000-0005-0000-0000-0000B6320000}"/>
    <cellStyle name="Normal 3 2 29 21 5" xfId="14636" xr:uid="{00000000-0005-0000-0000-0000B7320000}"/>
    <cellStyle name="Normal 3 2 29 21 50" xfId="11751" xr:uid="{00000000-0005-0000-0000-0000B8320000}"/>
    <cellStyle name="Normal 3 2 29 21 51" xfId="11873" xr:uid="{00000000-0005-0000-0000-0000B9320000}"/>
    <cellStyle name="Normal 3 2 29 21 52" xfId="12258" xr:uid="{00000000-0005-0000-0000-0000BA320000}"/>
    <cellStyle name="Normal 3 2 29 21 53" xfId="4115" xr:uid="{00000000-0005-0000-0000-0000BB320000}"/>
    <cellStyle name="Normal 3 2 29 21 54" xfId="3788" xr:uid="{00000000-0005-0000-0000-0000BC320000}"/>
    <cellStyle name="Normal 3 2 29 21 55" xfId="3883" xr:uid="{00000000-0005-0000-0000-0000BD320000}"/>
    <cellStyle name="Normal 3 2 29 21 56" xfId="2375" xr:uid="{00000000-0005-0000-0000-0000BE320000}"/>
    <cellStyle name="Normal 3 2 29 21 57" xfId="1255" xr:uid="{00000000-0005-0000-0000-0000BF320000}"/>
    <cellStyle name="Normal 3 2 29 21 58" xfId="1301" xr:uid="{00000000-0005-0000-0000-0000C0320000}"/>
    <cellStyle name="Normal 3 2 29 21 59" xfId="1691" xr:uid="{00000000-0005-0000-0000-0000C1320000}"/>
    <cellStyle name="Normal 3 2 29 21 6" xfId="14487" xr:uid="{00000000-0005-0000-0000-0000C2320000}"/>
    <cellStyle name="Normal 3 2 29 21 60" xfId="1322" xr:uid="{00000000-0005-0000-0000-0000C3320000}"/>
    <cellStyle name="Normal 3 2 29 21 61" xfId="2682" xr:uid="{00000000-0005-0000-0000-0000C4320000}"/>
    <cellStyle name="Normal 3 2 29 21 62" xfId="1656" xr:uid="{00000000-0005-0000-0000-0000C5320000}"/>
    <cellStyle name="Normal 3 2 29 21 63" xfId="287" xr:uid="{00000000-0005-0000-0000-0000C6320000}"/>
    <cellStyle name="Normal 3 2 29 21 64" xfId="21658" xr:uid="{00000000-0005-0000-0000-0000C7320000}"/>
    <cellStyle name="Normal 3 2 29 21 65" xfId="21990" xr:uid="{00000000-0005-0000-0000-0000C8320000}"/>
    <cellStyle name="Normal 3 2 29 21 66" xfId="22350" xr:uid="{00000000-0005-0000-0000-0000C9320000}"/>
    <cellStyle name="Normal 3 2 29 21 67" xfId="22693" xr:uid="{00000000-0005-0000-0000-0000CA320000}"/>
    <cellStyle name="Normal 3 2 29 21 7" xfId="14198" xr:uid="{00000000-0005-0000-0000-0000CB320000}"/>
    <cellStyle name="Normal 3 2 29 21 8" xfId="14084" xr:uid="{00000000-0005-0000-0000-0000CC320000}"/>
    <cellStyle name="Normal 3 2 29 21 9" xfId="14167" xr:uid="{00000000-0005-0000-0000-0000CD320000}"/>
    <cellStyle name="Normal 3 2 29 22" xfId="12218" xr:uid="{00000000-0005-0000-0000-0000CE320000}"/>
    <cellStyle name="Normal 3 2 29 23" xfId="12260" xr:uid="{00000000-0005-0000-0000-0000CF320000}"/>
    <cellStyle name="Normal 3 2 29 24" xfId="12217" xr:uid="{00000000-0005-0000-0000-0000D0320000}"/>
    <cellStyle name="Normal 3 2 29 25" xfId="12249" xr:uid="{00000000-0005-0000-0000-0000D1320000}"/>
    <cellStyle name="Normal 3 2 29 3" xfId="20426" xr:uid="{00000000-0005-0000-0000-0000D2320000}"/>
    <cellStyle name="Normal 3 2 29 4" xfId="20425" xr:uid="{00000000-0005-0000-0000-0000D3320000}"/>
    <cellStyle name="Normal 3 2 29 5" xfId="20424" xr:uid="{00000000-0005-0000-0000-0000D4320000}"/>
    <cellStyle name="Normal 3 2 29 6" xfId="20423" xr:uid="{00000000-0005-0000-0000-0000D5320000}"/>
    <cellStyle name="Normal 3 2 29 7" xfId="20422" xr:uid="{00000000-0005-0000-0000-0000D6320000}"/>
    <cellStyle name="Normal 3 2 29 8" xfId="20421" xr:uid="{00000000-0005-0000-0000-0000D7320000}"/>
    <cellStyle name="Normal 3 2 29 9" xfId="20420" xr:uid="{00000000-0005-0000-0000-0000D8320000}"/>
    <cellStyle name="Normal 3 2 3" xfId="21096" xr:uid="{00000000-0005-0000-0000-0000D9320000}"/>
    <cellStyle name="Normal 3 2 30" xfId="18260" xr:uid="{00000000-0005-0000-0000-0000DA320000}"/>
    <cellStyle name="Normal 3 2 31" xfId="17828" xr:uid="{00000000-0005-0000-0000-0000DB320000}"/>
    <cellStyle name="Normal 3 2 32" xfId="18090" xr:uid="{00000000-0005-0000-0000-0000DC320000}"/>
    <cellStyle name="Normal 3 2 33" xfId="17954" xr:uid="{00000000-0005-0000-0000-0000DD320000}"/>
    <cellStyle name="Normal 3 2 34" xfId="17784" xr:uid="{00000000-0005-0000-0000-0000DE320000}"/>
    <cellStyle name="Normal 3 2 35" xfId="17718" xr:uid="{00000000-0005-0000-0000-0000DF320000}"/>
    <cellStyle name="Normal 3 2 36" xfId="17805" xr:uid="{00000000-0005-0000-0000-0000E0320000}"/>
    <cellStyle name="Normal 3 2 37" xfId="17653" xr:uid="{00000000-0005-0000-0000-0000E1320000}"/>
    <cellStyle name="Normal 3 2 38" xfId="17605" xr:uid="{00000000-0005-0000-0000-0000E2320000}"/>
    <cellStyle name="Normal 3 2 39" xfId="17962" xr:uid="{00000000-0005-0000-0000-0000E3320000}"/>
    <cellStyle name="Normal 3 2 4" xfId="21056" xr:uid="{00000000-0005-0000-0000-0000E4320000}"/>
    <cellStyle name="Normal 3 2 40" xfId="18166" xr:uid="{00000000-0005-0000-0000-0000E5320000}"/>
    <cellStyle name="Normal 3 2 41" xfId="17501" xr:uid="{00000000-0005-0000-0000-0000E6320000}"/>
    <cellStyle name="Normal 3 2 42" xfId="17442" xr:uid="{00000000-0005-0000-0000-0000E7320000}"/>
    <cellStyle name="Normal 3 2 43" xfId="17250" xr:uid="{00000000-0005-0000-0000-0000E8320000}"/>
    <cellStyle name="Normal 3 2 44" xfId="17005" xr:uid="{00000000-0005-0000-0000-0000E9320000}"/>
    <cellStyle name="Normal 3 2 45" xfId="17253" xr:uid="{00000000-0005-0000-0000-0000EA320000}"/>
    <cellStyle name="Normal 3 2 46" xfId="17003" xr:uid="{00000000-0005-0000-0000-0000EB320000}"/>
    <cellStyle name="Normal 3 2 47" xfId="17255" xr:uid="{00000000-0005-0000-0000-0000EC320000}"/>
    <cellStyle name="Normal 3 2 48" xfId="16991" xr:uid="{00000000-0005-0000-0000-0000ED320000}"/>
    <cellStyle name="Normal 3 2 49" xfId="17265" xr:uid="{00000000-0005-0000-0000-0000EE320000}"/>
    <cellStyle name="Normal 3 2 5" xfId="20419" xr:uid="{00000000-0005-0000-0000-0000EF320000}"/>
    <cellStyle name="Normal 3 2 50" xfId="16986" xr:uid="{00000000-0005-0000-0000-0000F0320000}"/>
    <cellStyle name="Normal 3 2 51" xfId="17273" xr:uid="{00000000-0005-0000-0000-0000F1320000}"/>
    <cellStyle name="Normal 3 2 52" xfId="16979" xr:uid="{00000000-0005-0000-0000-0000F2320000}"/>
    <cellStyle name="Normal 3 2 53" xfId="17282" xr:uid="{00000000-0005-0000-0000-0000F3320000}"/>
    <cellStyle name="Normal 3 2 54" xfId="16970" xr:uid="{00000000-0005-0000-0000-0000F4320000}"/>
    <cellStyle name="Normal 3 2 55" xfId="17251" xr:uid="{00000000-0005-0000-0000-0000F5320000}"/>
    <cellStyle name="Normal 3 2 56" xfId="16710" xr:uid="{00000000-0005-0000-0000-0000F6320000}"/>
    <cellStyle name="Normal 3 2 57" xfId="16715" xr:uid="{00000000-0005-0000-0000-0000F7320000}"/>
    <cellStyle name="Normal 3 2 58" xfId="16716" xr:uid="{00000000-0005-0000-0000-0000F8320000}"/>
    <cellStyle name="Normal 3 2 59" xfId="16712" xr:uid="{00000000-0005-0000-0000-0000F9320000}"/>
    <cellStyle name="Normal 3 2 6" xfId="20418" xr:uid="{00000000-0005-0000-0000-0000FA320000}"/>
    <cellStyle name="Normal 3 2 60" xfId="16718" xr:uid="{00000000-0005-0000-0000-0000FB320000}"/>
    <cellStyle name="Normal 3 2 61" xfId="16707" xr:uid="{00000000-0005-0000-0000-0000FC320000}"/>
    <cellStyle name="Normal 3 2 62" xfId="16703" xr:uid="{00000000-0005-0000-0000-0000FD320000}"/>
    <cellStyle name="Normal 3 2 63" xfId="16697" xr:uid="{00000000-0005-0000-0000-0000FE320000}"/>
    <cellStyle name="Normal 3 2 64" xfId="16653" xr:uid="{00000000-0005-0000-0000-0000FF320000}"/>
    <cellStyle name="Normal 3 2 65" xfId="16407" xr:uid="{00000000-0005-0000-0000-000000330000}"/>
    <cellStyle name="Normal 3 2 66" xfId="16383" xr:uid="{00000000-0005-0000-0000-000001330000}"/>
    <cellStyle name="Normal 3 2 67" xfId="16326" xr:uid="{00000000-0005-0000-0000-000002330000}"/>
    <cellStyle name="Normal 3 2 68" xfId="16273" xr:uid="{00000000-0005-0000-0000-000003330000}"/>
    <cellStyle name="Normal 3 2 69" xfId="16241" xr:uid="{00000000-0005-0000-0000-000004330000}"/>
    <cellStyle name="Normal 3 2 7" xfId="20417" xr:uid="{00000000-0005-0000-0000-000005330000}"/>
    <cellStyle name="Normal 3 2 70" xfId="16096" xr:uid="{00000000-0005-0000-0000-000006330000}"/>
    <cellStyle name="Normal 3 2 71" xfId="16070" xr:uid="{00000000-0005-0000-0000-000007330000}"/>
    <cellStyle name="Normal 3 2 72" xfId="16100" xr:uid="{00000000-0005-0000-0000-000008330000}"/>
    <cellStyle name="Normal 3 2 73" xfId="16068" xr:uid="{00000000-0005-0000-0000-000009330000}"/>
    <cellStyle name="Normal 3 2 74" xfId="16098" xr:uid="{00000000-0005-0000-0000-00000A330000}"/>
    <cellStyle name="Normal 3 2 75" xfId="16065" xr:uid="{00000000-0005-0000-0000-00000B330000}"/>
    <cellStyle name="Normal 3 2 76" xfId="15885" xr:uid="{00000000-0005-0000-0000-00000C330000}"/>
    <cellStyle name="Normal 3 2 77" xfId="15854" xr:uid="{00000000-0005-0000-0000-00000D330000}"/>
    <cellStyle name="Normal 3 2 78" xfId="15917" xr:uid="{00000000-0005-0000-0000-00000E330000}"/>
    <cellStyle name="Normal 3 2 79" xfId="15833" xr:uid="{00000000-0005-0000-0000-00000F330000}"/>
    <cellStyle name="Normal 3 2 8" xfId="20416" xr:uid="{00000000-0005-0000-0000-000010330000}"/>
    <cellStyle name="Normal 3 2 80" xfId="15730" xr:uid="{00000000-0005-0000-0000-000011330000}"/>
    <cellStyle name="Normal 3 2 81" xfId="15691" xr:uid="{00000000-0005-0000-0000-000012330000}"/>
    <cellStyle name="Normal 3 2 82" xfId="15647" xr:uid="{00000000-0005-0000-0000-000013330000}"/>
    <cellStyle name="Normal 3 2 83" xfId="15612" xr:uid="{00000000-0005-0000-0000-000014330000}"/>
    <cellStyle name="Normal 3 2 84" xfId="15561" xr:uid="{00000000-0005-0000-0000-000015330000}"/>
    <cellStyle name="Normal 3 2 85" xfId="15526" xr:uid="{00000000-0005-0000-0000-000016330000}"/>
    <cellStyle name="Normal 3 2 86" xfId="15493" xr:uid="{00000000-0005-0000-0000-000017330000}"/>
    <cellStyle name="Normal 3 2 87" xfId="15381" xr:uid="{00000000-0005-0000-0000-000018330000}"/>
    <cellStyle name="Normal 3 2 88" xfId="15319" xr:uid="{00000000-0005-0000-0000-000019330000}"/>
    <cellStyle name="Normal 3 2 89" xfId="15430" xr:uid="{00000000-0005-0000-0000-00001A330000}"/>
    <cellStyle name="Normal 3 2 9" xfId="20415" xr:uid="{00000000-0005-0000-0000-00001B330000}"/>
    <cellStyle name="Normal 3 2 90" xfId="15245" xr:uid="{00000000-0005-0000-0000-00001C330000}"/>
    <cellStyle name="Normal 3 2 91" xfId="15400" xr:uid="{00000000-0005-0000-0000-00001D330000}"/>
    <cellStyle name="Normal 3 2 92" xfId="15126" xr:uid="{00000000-0005-0000-0000-00001E330000}"/>
    <cellStyle name="Normal 3 2 93" xfId="15030" xr:uid="{00000000-0005-0000-0000-00001F330000}"/>
    <cellStyle name="Normal 3 2 94" xfId="14996" xr:uid="{00000000-0005-0000-0000-000020330000}"/>
    <cellStyle name="Normal 3 2 95" xfId="14560" xr:uid="{00000000-0005-0000-0000-000021330000}"/>
    <cellStyle name="Normal 3 2 96" xfId="14469" xr:uid="{00000000-0005-0000-0000-000022330000}"/>
    <cellStyle name="Normal 3 2 97" xfId="14338" xr:uid="{00000000-0005-0000-0000-000023330000}"/>
    <cellStyle name="Normal 3 2 98" xfId="14104" xr:uid="{00000000-0005-0000-0000-000024330000}"/>
    <cellStyle name="Normal 3 2 99" xfId="14112" xr:uid="{00000000-0005-0000-0000-000025330000}"/>
    <cellStyle name="Normal 3 20" xfId="20414" xr:uid="{00000000-0005-0000-0000-000026330000}"/>
    <cellStyle name="Normal 3 200" xfId="8329" xr:uid="{00000000-0005-0000-0000-000027330000}"/>
    <cellStyle name="Normal 3 201" xfId="8903" xr:uid="{00000000-0005-0000-0000-000028330000}"/>
    <cellStyle name="Normal 3 202" xfId="9024" xr:uid="{00000000-0005-0000-0000-000029330000}"/>
    <cellStyle name="Normal 3 203" xfId="9040" xr:uid="{00000000-0005-0000-0000-00002A330000}"/>
    <cellStyle name="Normal 3 204" xfId="9094" xr:uid="{00000000-0005-0000-0000-00002B330000}"/>
    <cellStyle name="Normal 3 205" xfId="9524" xr:uid="{00000000-0005-0000-0000-00002C330000}"/>
    <cellStyle name="Normal 3 206" xfId="9529" xr:uid="{00000000-0005-0000-0000-00002D330000}"/>
    <cellStyle name="Normal 3 207" xfId="9132" xr:uid="{00000000-0005-0000-0000-00002E330000}"/>
    <cellStyle name="Normal 3 208" xfId="9679" xr:uid="{00000000-0005-0000-0000-00002F330000}"/>
    <cellStyle name="Normal 3 209" xfId="9736" xr:uid="{00000000-0005-0000-0000-000030330000}"/>
    <cellStyle name="Normal 3 21" xfId="20413" xr:uid="{00000000-0005-0000-0000-000031330000}"/>
    <cellStyle name="Normal 3 210" xfId="10461" xr:uid="{00000000-0005-0000-0000-000032330000}"/>
    <cellStyle name="Normal 3 211" xfId="10692" xr:uid="{00000000-0005-0000-0000-000033330000}"/>
    <cellStyle name="Normal 3 212" xfId="10453" xr:uid="{00000000-0005-0000-0000-000034330000}"/>
    <cellStyle name="Normal 3 213" xfId="9761" xr:uid="{00000000-0005-0000-0000-000035330000}"/>
    <cellStyle name="Normal 3 214" xfId="10563" xr:uid="{00000000-0005-0000-0000-000036330000}"/>
    <cellStyle name="Normal 3 215" xfId="10484" xr:uid="{00000000-0005-0000-0000-000037330000}"/>
    <cellStyle name="Normal 3 216" xfId="10739" xr:uid="{00000000-0005-0000-0000-000038330000}"/>
    <cellStyle name="Normal 3 217" xfId="10901" xr:uid="{00000000-0005-0000-0000-000039330000}"/>
    <cellStyle name="Normal 3 218" xfId="11474" xr:uid="{00000000-0005-0000-0000-00003A330000}"/>
    <cellStyle name="Normal 3 219" xfId="11475" xr:uid="{00000000-0005-0000-0000-00003B330000}"/>
    <cellStyle name="Normal 3 22" xfId="20412" xr:uid="{00000000-0005-0000-0000-00003C330000}"/>
    <cellStyle name="Normal 3 220" xfId="11525" xr:uid="{00000000-0005-0000-0000-00003D330000}"/>
    <cellStyle name="Normal 3 221" xfId="10966" xr:uid="{00000000-0005-0000-0000-00003E330000}"/>
    <cellStyle name="Normal 3 222" xfId="11594" xr:uid="{00000000-0005-0000-0000-00003F330000}"/>
    <cellStyle name="Normal 3 223" xfId="11635" xr:uid="{00000000-0005-0000-0000-000040330000}"/>
    <cellStyle name="Normal 3 224" xfId="12050" xr:uid="{00000000-0005-0000-0000-000041330000}"/>
    <cellStyle name="Normal 3 225" xfId="11683" xr:uid="{00000000-0005-0000-0000-000042330000}"/>
    <cellStyle name="Normal 3 226" xfId="11720" xr:uid="{00000000-0005-0000-0000-000043330000}"/>
    <cellStyle name="Normal 3 227" xfId="12196" xr:uid="{00000000-0005-0000-0000-000044330000}"/>
    <cellStyle name="Normal 3 228" xfId="3951" xr:uid="{00000000-0005-0000-0000-000045330000}"/>
    <cellStyle name="Normal 3 229" xfId="3585" xr:uid="{00000000-0005-0000-0000-000046330000}"/>
    <cellStyle name="Normal 3 23" xfId="20411" xr:uid="{00000000-0005-0000-0000-000047330000}"/>
    <cellStyle name="Normal 3 230" xfId="3727" xr:uid="{00000000-0005-0000-0000-000048330000}"/>
    <cellStyle name="Normal 3 231" xfId="2813" xr:uid="{00000000-0005-0000-0000-000049330000}"/>
    <cellStyle name="Normal 3 232" xfId="2581" xr:uid="{00000000-0005-0000-0000-00004A330000}"/>
    <cellStyle name="Normal 3 233" xfId="1005" xr:uid="{00000000-0005-0000-0000-00004B330000}"/>
    <cellStyle name="Normal 3 234" xfId="1630" xr:uid="{00000000-0005-0000-0000-00004C330000}"/>
    <cellStyle name="Normal 3 235" xfId="583" xr:uid="{00000000-0005-0000-0000-00004D330000}"/>
    <cellStyle name="Normal 3 236" xfId="2754" xr:uid="{00000000-0005-0000-0000-00004E330000}"/>
    <cellStyle name="Normal 3 237" xfId="2105" xr:uid="{00000000-0005-0000-0000-00004F330000}"/>
    <cellStyle name="Normal 3 238" xfId="192" xr:uid="{00000000-0005-0000-0000-000050330000}"/>
    <cellStyle name="Normal 3 239" xfId="21753" xr:uid="{00000000-0005-0000-0000-000051330000}"/>
    <cellStyle name="Normal 3 24" xfId="20410" xr:uid="{00000000-0005-0000-0000-000052330000}"/>
    <cellStyle name="Normal 3 240" xfId="22085" xr:uid="{00000000-0005-0000-0000-000053330000}"/>
    <cellStyle name="Normal 3 241" xfId="22445" xr:uid="{00000000-0005-0000-0000-000054330000}"/>
    <cellStyle name="Normal 3 242" xfId="22598" xr:uid="{00000000-0005-0000-0000-000055330000}"/>
    <cellStyle name="Normal 3 243" xfId="22962" xr:uid="{00000000-0005-0000-0000-000056330000}"/>
    <cellStyle name="Normal 3 244" xfId="28403" xr:uid="{00000000-0005-0000-0000-000057330000}"/>
    <cellStyle name="Normal 3 25" xfId="20409" xr:uid="{00000000-0005-0000-0000-000058330000}"/>
    <cellStyle name="Normal 3 26" xfId="20408" xr:uid="{00000000-0005-0000-0000-000059330000}"/>
    <cellStyle name="Normal 3 27" xfId="20407" xr:uid="{00000000-0005-0000-0000-00005A330000}"/>
    <cellStyle name="Normal 3 28" xfId="20406" xr:uid="{00000000-0005-0000-0000-00005B330000}"/>
    <cellStyle name="Normal 3 29" xfId="20405" xr:uid="{00000000-0005-0000-0000-00005C330000}"/>
    <cellStyle name="Normal 3 3" xfId="21159" xr:uid="{00000000-0005-0000-0000-00005D330000}"/>
    <cellStyle name="Normal 3 3 2" xfId="13834" xr:uid="{00000000-0005-0000-0000-00005E330000}"/>
    <cellStyle name="Normal 3 3 3" xfId="13833" xr:uid="{00000000-0005-0000-0000-00005F330000}"/>
    <cellStyle name="Normal 3 3 4" xfId="13832" xr:uid="{00000000-0005-0000-0000-000060330000}"/>
    <cellStyle name="Normal 3 3 5" xfId="13831" xr:uid="{00000000-0005-0000-0000-000061330000}"/>
    <cellStyle name="Normal 3 3 6" xfId="13830" xr:uid="{00000000-0005-0000-0000-000062330000}"/>
    <cellStyle name="Normal 3 3 7" xfId="13829" xr:uid="{00000000-0005-0000-0000-000063330000}"/>
    <cellStyle name="Normal 3 3 8" xfId="30181" xr:uid="{00000000-0005-0000-0000-000064330000}"/>
    <cellStyle name="Normal 3 30" xfId="20404" xr:uid="{00000000-0005-0000-0000-000065330000}"/>
    <cellStyle name="Normal 3 31" xfId="20403" xr:uid="{00000000-0005-0000-0000-000066330000}"/>
    <cellStyle name="Normal 3 31 10" xfId="19070" xr:uid="{00000000-0005-0000-0000-000067330000}"/>
    <cellStyle name="Normal 3 31 11" xfId="19069" xr:uid="{00000000-0005-0000-0000-000068330000}"/>
    <cellStyle name="Normal 3 31 12" xfId="18946" xr:uid="{00000000-0005-0000-0000-000069330000}"/>
    <cellStyle name="Normal 3 31 12 2" xfId="13828" xr:uid="{00000000-0005-0000-0000-00006A330000}"/>
    <cellStyle name="Normal 3 31 12 2 10" xfId="8962" xr:uid="{00000000-0005-0000-0000-00006B330000}"/>
    <cellStyle name="Normal 3 31 12 2 11" xfId="8912" xr:uid="{00000000-0005-0000-0000-00006C330000}"/>
    <cellStyle name="Normal 3 31 12 2 12" xfId="8180" xr:uid="{00000000-0005-0000-0000-00006D330000}"/>
    <cellStyle name="Normal 3 31 12 2 13" xfId="8920" xr:uid="{00000000-0005-0000-0000-00006E330000}"/>
    <cellStyle name="Normal 3 31 12 2 14" xfId="8712" xr:uid="{00000000-0005-0000-0000-00006F330000}"/>
    <cellStyle name="Normal 3 31 12 2 15" xfId="8717" xr:uid="{00000000-0005-0000-0000-000070330000}"/>
    <cellStyle name="Normal 3 31 12 2 16" xfId="9485" xr:uid="{00000000-0005-0000-0000-000071330000}"/>
    <cellStyle name="Normal 3 31 12 2 17" xfId="9598" xr:uid="{00000000-0005-0000-0000-000072330000}"/>
    <cellStyle name="Normal 3 31 12 2 18" xfId="9577" xr:uid="{00000000-0005-0000-0000-000073330000}"/>
    <cellStyle name="Normal 3 31 12 2 19" xfId="9344" xr:uid="{00000000-0005-0000-0000-000074330000}"/>
    <cellStyle name="Normal 3 31 12 2 2" xfId="14680" xr:uid="{00000000-0005-0000-0000-000075330000}"/>
    <cellStyle name="Normal 3 31 12 2 20" xfId="9213" xr:uid="{00000000-0005-0000-0000-000076330000}"/>
    <cellStyle name="Normal 3 31 12 2 21" xfId="10250" xr:uid="{00000000-0005-0000-0000-000077330000}"/>
    <cellStyle name="Normal 3 31 12 2 22" xfId="9860" xr:uid="{00000000-0005-0000-0000-000078330000}"/>
    <cellStyle name="Normal 3 31 12 2 23" xfId="10367" xr:uid="{00000000-0005-0000-0000-000079330000}"/>
    <cellStyle name="Normal 3 31 12 2 24" xfId="10214" xr:uid="{00000000-0005-0000-0000-00007A330000}"/>
    <cellStyle name="Normal 3 31 12 2 25" xfId="10132" xr:uid="{00000000-0005-0000-0000-00007B330000}"/>
    <cellStyle name="Normal 3 31 12 2 26" xfId="10717" xr:uid="{00000000-0005-0000-0000-00007C330000}"/>
    <cellStyle name="Normal 3 31 12 2 27" xfId="10270" xr:uid="{00000000-0005-0000-0000-00007D330000}"/>
    <cellStyle name="Normal 3 31 12 2 28" xfId="9946" xr:uid="{00000000-0005-0000-0000-00007E330000}"/>
    <cellStyle name="Normal 3 31 12 2 29" xfId="11276" xr:uid="{00000000-0005-0000-0000-00007F330000}"/>
    <cellStyle name="Normal 3 31 12 2 3" xfId="12548" xr:uid="{00000000-0005-0000-0000-000080330000}"/>
    <cellStyle name="Normal 3 31 12 2 30" xfId="10929" xr:uid="{00000000-0005-0000-0000-000081330000}"/>
    <cellStyle name="Normal 3 31 12 2 31" xfId="11413" xr:uid="{00000000-0005-0000-0000-000082330000}"/>
    <cellStyle name="Normal 3 31 12 2 32" xfId="11592" xr:uid="{00000000-0005-0000-0000-000083330000}"/>
    <cellStyle name="Normal 3 31 12 2 33" xfId="11152" xr:uid="{00000000-0005-0000-0000-000084330000}"/>
    <cellStyle name="Normal 3 31 12 2 34" xfId="11532" xr:uid="{00000000-0005-0000-0000-000085330000}"/>
    <cellStyle name="Normal 3 31 12 2 35" xfId="11260" xr:uid="{00000000-0005-0000-0000-000086330000}"/>
    <cellStyle name="Normal 3 31 12 2 36" xfId="11885" xr:uid="{00000000-0005-0000-0000-000087330000}"/>
    <cellStyle name="Normal 3 31 12 2 37" xfId="12022" xr:uid="{00000000-0005-0000-0000-000088330000}"/>
    <cellStyle name="Normal 3 31 12 2 38" xfId="11855" xr:uid="{00000000-0005-0000-0000-000089330000}"/>
    <cellStyle name="Normal 3 31 12 2 39" xfId="11773" xr:uid="{00000000-0005-0000-0000-00008A330000}"/>
    <cellStyle name="Normal 3 31 12 2 4" xfId="12557" xr:uid="{00000000-0005-0000-0000-00008B330000}"/>
    <cellStyle name="Normal 3 31 12 2 5" xfId="8781" xr:uid="{00000000-0005-0000-0000-00008C330000}"/>
    <cellStyle name="Normal 3 31 12 2 6" xfId="8698" xr:uid="{00000000-0005-0000-0000-00008D330000}"/>
    <cellStyle name="Normal 3 31 12 2 7" xfId="8872" xr:uid="{00000000-0005-0000-0000-00008E330000}"/>
    <cellStyle name="Normal 3 31 12 2 8" xfId="8601" xr:uid="{00000000-0005-0000-0000-00008F330000}"/>
    <cellStyle name="Normal 3 31 12 2 9" xfId="7956" xr:uid="{00000000-0005-0000-0000-000090330000}"/>
    <cellStyle name="Normal 3 31 13" xfId="19081" xr:uid="{00000000-0005-0000-0000-000091330000}"/>
    <cellStyle name="Normal 3 31 14" xfId="18901" xr:uid="{00000000-0005-0000-0000-000092330000}"/>
    <cellStyle name="Normal 3 31 15" xfId="18873" xr:uid="{00000000-0005-0000-0000-000093330000}"/>
    <cellStyle name="Normal 3 31 16" xfId="18896" xr:uid="{00000000-0005-0000-0000-000094330000}"/>
    <cellStyle name="Normal 3 31 17" xfId="18878" xr:uid="{00000000-0005-0000-0000-000095330000}"/>
    <cellStyle name="Normal 3 31 18" xfId="18891" xr:uid="{00000000-0005-0000-0000-000096330000}"/>
    <cellStyle name="Normal 3 31 19" xfId="18675" xr:uid="{00000000-0005-0000-0000-000097330000}"/>
    <cellStyle name="Normal 3 31 19 10" xfId="15197" xr:uid="{00000000-0005-0000-0000-000098330000}"/>
    <cellStyle name="Normal 3 31 19 100" xfId="2464" xr:uid="{00000000-0005-0000-0000-000099330000}"/>
    <cellStyle name="Normal 3 31 19 101" xfId="1841" xr:uid="{00000000-0005-0000-0000-00009A330000}"/>
    <cellStyle name="Normal 3 31 19 102" xfId="643" xr:uid="{00000000-0005-0000-0000-00009B330000}"/>
    <cellStyle name="Normal 3 31 19 103" xfId="2052" xr:uid="{00000000-0005-0000-0000-00009C330000}"/>
    <cellStyle name="Normal 3 31 19 104" xfId="238" xr:uid="{00000000-0005-0000-0000-00009D330000}"/>
    <cellStyle name="Normal 3 31 19 105" xfId="21707" xr:uid="{00000000-0005-0000-0000-00009E330000}"/>
    <cellStyle name="Normal 3 31 19 106" xfId="22039" xr:uid="{00000000-0005-0000-0000-00009F330000}"/>
    <cellStyle name="Normal 3 31 19 107" xfId="22399" xr:uid="{00000000-0005-0000-0000-0000A0330000}"/>
    <cellStyle name="Normal 3 31 19 108" xfId="22644" xr:uid="{00000000-0005-0000-0000-0000A1330000}"/>
    <cellStyle name="Normal 3 31 19 11" xfId="15468" xr:uid="{00000000-0005-0000-0000-0000A2330000}"/>
    <cellStyle name="Normal 3 31 19 12" xfId="15062" xr:uid="{00000000-0005-0000-0000-0000A3330000}"/>
    <cellStyle name="Normal 3 31 19 13" xfId="14901" xr:uid="{00000000-0005-0000-0000-0000A4330000}"/>
    <cellStyle name="Normal 3 31 19 14" xfId="14491" xr:uid="{00000000-0005-0000-0000-0000A5330000}"/>
    <cellStyle name="Normal 3 31 19 15" xfId="14292" xr:uid="{00000000-0005-0000-0000-0000A6330000}"/>
    <cellStyle name="Normal 3 31 19 16" xfId="14094" xr:uid="{00000000-0005-0000-0000-0000A7330000}"/>
    <cellStyle name="Normal 3 31 19 17" xfId="14420" xr:uid="{00000000-0005-0000-0000-0000A8330000}"/>
    <cellStyle name="Normal 3 31 19 18" xfId="14169" xr:uid="{00000000-0005-0000-0000-0000A9330000}"/>
    <cellStyle name="Normal 3 31 19 19" xfId="14720" xr:uid="{00000000-0005-0000-0000-0000AA330000}"/>
    <cellStyle name="Normal 3 31 19 2" xfId="18538" xr:uid="{00000000-0005-0000-0000-0000AB330000}"/>
    <cellStyle name="Normal 3 31 19 20" xfId="14818" xr:uid="{00000000-0005-0000-0000-0000AC330000}"/>
    <cellStyle name="Normal 3 31 19 21" xfId="14779" xr:uid="{00000000-0005-0000-0000-0000AD330000}"/>
    <cellStyle name="Normal 3 31 19 22" xfId="12915" xr:uid="{00000000-0005-0000-0000-0000AE330000}"/>
    <cellStyle name="Normal 3 31 19 23" xfId="14787" xr:uid="{00000000-0005-0000-0000-0000AF330000}"/>
    <cellStyle name="Normal 3 31 19 24" xfId="14918" xr:uid="{00000000-0005-0000-0000-0000B0330000}"/>
    <cellStyle name="Normal 3 31 19 25" xfId="12615" xr:uid="{00000000-0005-0000-0000-0000B1330000}"/>
    <cellStyle name="Normal 3 31 19 26" xfId="4823" xr:uid="{00000000-0005-0000-0000-0000B2330000}"/>
    <cellStyle name="Normal 3 31 19 27" xfId="5392" xr:uid="{00000000-0005-0000-0000-0000B3330000}"/>
    <cellStyle name="Normal 3 31 19 28" xfId="5924" xr:uid="{00000000-0005-0000-0000-0000B4330000}"/>
    <cellStyle name="Normal 3 31 19 29" xfId="6131" xr:uid="{00000000-0005-0000-0000-0000B5330000}"/>
    <cellStyle name="Normal 3 31 19 3" xfId="17724" xr:uid="{00000000-0005-0000-0000-0000B6330000}"/>
    <cellStyle name="Normal 3 31 19 30" xfId="5607" xr:uid="{00000000-0005-0000-0000-0000B7330000}"/>
    <cellStyle name="Normal 3 31 19 31" xfId="5585" xr:uid="{00000000-0005-0000-0000-0000B8330000}"/>
    <cellStyle name="Normal 3 31 19 32" xfId="6408" xr:uid="{00000000-0005-0000-0000-0000B9330000}"/>
    <cellStyle name="Normal 3 31 19 33" xfId="6715" xr:uid="{00000000-0005-0000-0000-0000BA330000}"/>
    <cellStyle name="Normal 3 31 19 34" xfId="7089" xr:uid="{00000000-0005-0000-0000-0000BB330000}"/>
    <cellStyle name="Normal 3 31 19 35" xfId="5993" xr:uid="{00000000-0005-0000-0000-0000BC330000}"/>
    <cellStyle name="Normal 3 31 19 36" xfId="5535" xr:uid="{00000000-0005-0000-0000-0000BD330000}"/>
    <cellStyle name="Normal 3 31 19 37" xfId="6845" xr:uid="{00000000-0005-0000-0000-0000BE330000}"/>
    <cellStyle name="Normal 3 31 19 38" xfId="7149" xr:uid="{00000000-0005-0000-0000-0000BF330000}"/>
    <cellStyle name="Normal 3 31 19 39" xfId="6730" xr:uid="{00000000-0005-0000-0000-0000C0330000}"/>
    <cellStyle name="Normal 3 31 19 4" xfId="18156" xr:uid="{00000000-0005-0000-0000-0000C1330000}"/>
    <cellStyle name="Normal 3 31 19 40" xfId="5674" xr:uid="{00000000-0005-0000-0000-0000C2330000}"/>
    <cellStyle name="Normal 3 31 19 41" xfId="5532" xr:uid="{00000000-0005-0000-0000-0000C3330000}"/>
    <cellStyle name="Normal 3 31 19 42" xfId="6249" xr:uid="{00000000-0005-0000-0000-0000C4330000}"/>
    <cellStyle name="Normal 3 31 19 43" xfId="6045" xr:uid="{00000000-0005-0000-0000-0000C5330000}"/>
    <cellStyle name="Normal 3 31 19 44" xfId="6842" xr:uid="{00000000-0005-0000-0000-0000C6330000}"/>
    <cellStyle name="Normal 3 31 19 45" xfId="6401" xr:uid="{00000000-0005-0000-0000-0000C7330000}"/>
    <cellStyle name="Normal 3 31 19 46" xfId="6418" xr:uid="{00000000-0005-0000-0000-0000C8330000}"/>
    <cellStyle name="Normal 3 31 19 47" xfId="6337" xr:uid="{00000000-0005-0000-0000-0000C9330000}"/>
    <cellStyle name="Normal 3 31 19 48" xfId="6599" xr:uid="{00000000-0005-0000-0000-0000CA330000}"/>
    <cellStyle name="Normal 3 31 19 49" xfId="6434" xr:uid="{00000000-0005-0000-0000-0000CB330000}"/>
    <cellStyle name="Normal 3 31 19 5" xfId="17899" xr:uid="{00000000-0005-0000-0000-0000CC330000}"/>
    <cellStyle name="Normal 3 31 19 50" xfId="6727" xr:uid="{00000000-0005-0000-0000-0000CD330000}"/>
    <cellStyle name="Normal 3 31 19 51" xfId="6451" xr:uid="{00000000-0005-0000-0000-0000CE330000}"/>
    <cellStyle name="Normal 3 31 19 52" xfId="7458" xr:uid="{00000000-0005-0000-0000-0000CF330000}"/>
    <cellStyle name="Normal 3 31 19 53" xfId="7428" xr:uid="{00000000-0005-0000-0000-0000D0330000}"/>
    <cellStyle name="Normal 3 31 19 54" xfId="5303" xr:uid="{00000000-0005-0000-0000-0000D1330000}"/>
    <cellStyle name="Normal 3 31 19 55" xfId="5356" xr:uid="{00000000-0005-0000-0000-0000D2330000}"/>
    <cellStyle name="Normal 3 31 19 56" xfId="5279" xr:uid="{00000000-0005-0000-0000-0000D3330000}"/>
    <cellStyle name="Normal 3 31 19 57" xfId="5214" xr:uid="{00000000-0005-0000-0000-0000D4330000}"/>
    <cellStyle name="Normal 3 31 19 58" xfId="8001" xr:uid="{00000000-0005-0000-0000-0000D5330000}"/>
    <cellStyle name="Normal 3 31 19 59" xfId="8067" xr:uid="{00000000-0005-0000-0000-0000D6330000}"/>
    <cellStyle name="Normal 3 31 19 6" xfId="18043" xr:uid="{00000000-0005-0000-0000-0000D7330000}"/>
    <cellStyle name="Normal 3 31 19 60" xfId="7801" xr:uid="{00000000-0005-0000-0000-0000D8330000}"/>
    <cellStyle name="Normal 3 31 19 61" xfId="8355" xr:uid="{00000000-0005-0000-0000-0000D9330000}"/>
    <cellStyle name="Normal 3 31 19 62" xfId="8655" xr:uid="{00000000-0005-0000-0000-0000DA330000}"/>
    <cellStyle name="Normal 3 31 19 63" xfId="7826" xr:uid="{00000000-0005-0000-0000-0000DB330000}"/>
    <cellStyle name="Normal 3 31 19 64" xfId="7855" xr:uid="{00000000-0005-0000-0000-0000DC330000}"/>
    <cellStyle name="Normal 3 31 19 65" xfId="8876" xr:uid="{00000000-0005-0000-0000-0000DD330000}"/>
    <cellStyle name="Normal 3 31 19 66" xfId="9017" xr:uid="{00000000-0005-0000-0000-0000DE330000}"/>
    <cellStyle name="Normal 3 31 19 67" xfId="7732" xr:uid="{00000000-0005-0000-0000-0000DF330000}"/>
    <cellStyle name="Normal 3 31 19 68" xfId="8795" xr:uid="{00000000-0005-0000-0000-0000E0330000}"/>
    <cellStyle name="Normal 3 31 19 69" xfId="9219" xr:uid="{00000000-0005-0000-0000-0000E1330000}"/>
    <cellStyle name="Normal 3 31 19 7" xfId="17977" xr:uid="{00000000-0005-0000-0000-0000E2330000}"/>
    <cellStyle name="Normal 3 31 19 70" xfId="9404" xr:uid="{00000000-0005-0000-0000-0000E3330000}"/>
    <cellStyle name="Normal 3 31 19 71" xfId="9400" xr:uid="{00000000-0005-0000-0000-0000E4330000}"/>
    <cellStyle name="Normal 3 31 19 72" xfId="9100" xr:uid="{00000000-0005-0000-0000-0000E5330000}"/>
    <cellStyle name="Normal 3 31 19 73" xfId="9462" xr:uid="{00000000-0005-0000-0000-0000E6330000}"/>
    <cellStyle name="Normal 3 31 19 74" xfId="9891" xr:uid="{00000000-0005-0000-0000-0000E7330000}"/>
    <cellStyle name="Normal 3 31 19 75" xfId="10187" xr:uid="{00000000-0005-0000-0000-0000E8330000}"/>
    <cellStyle name="Normal 3 31 19 76" xfId="10323" xr:uid="{00000000-0005-0000-0000-0000E9330000}"/>
    <cellStyle name="Normal 3 31 19 77" xfId="9930" xr:uid="{00000000-0005-0000-0000-0000EA330000}"/>
    <cellStyle name="Normal 3 31 19 78" xfId="10709" xr:uid="{00000000-0005-0000-0000-0000EB330000}"/>
    <cellStyle name="Normal 3 31 19 79" xfId="9938" xr:uid="{00000000-0005-0000-0000-0000EC330000}"/>
    <cellStyle name="Normal 3 31 19 8" xfId="18070" xr:uid="{00000000-0005-0000-0000-0000ED330000}"/>
    <cellStyle name="Normal 3 31 19 80" xfId="10026" xr:uid="{00000000-0005-0000-0000-0000EE330000}"/>
    <cellStyle name="Normal 3 31 19 81" xfId="10055" xr:uid="{00000000-0005-0000-0000-0000EF330000}"/>
    <cellStyle name="Normal 3 31 19 82" xfId="10940" xr:uid="{00000000-0005-0000-0000-0000F0330000}"/>
    <cellStyle name="Normal 3 31 19 83" xfId="11050" xr:uid="{00000000-0005-0000-0000-0000F1330000}"/>
    <cellStyle name="Normal 3 31 19 84" xfId="11402" xr:uid="{00000000-0005-0000-0000-0000F2330000}"/>
    <cellStyle name="Normal 3 31 19 85" xfId="11312" xr:uid="{00000000-0005-0000-0000-0000F3330000}"/>
    <cellStyle name="Normal 3 31 19 86" xfId="11479" xr:uid="{00000000-0005-0000-0000-0000F4330000}"/>
    <cellStyle name="Normal 3 31 19 87" xfId="11374" xr:uid="{00000000-0005-0000-0000-0000F5330000}"/>
    <cellStyle name="Normal 3 31 19 88" xfId="11095" xr:uid="{00000000-0005-0000-0000-0000F6330000}"/>
    <cellStyle name="Normal 3 31 19 89" xfId="11748" xr:uid="{00000000-0005-0000-0000-0000F7330000}"/>
    <cellStyle name="Normal 3 31 19 9" xfId="17927" xr:uid="{00000000-0005-0000-0000-0000F8330000}"/>
    <cellStyle name="Normal 3 31 19 90" xfId="12051" xr:uid="{00000000-0005-0000-0000-0000F9330000}"/>
    <cellStyle name="Normal 3 31 19 91" xfId="11840" xr:uid="{00000000-0005-0000-0000-0000FA330000}"/>
    <cellStyle name="Normal 3 31 19 92" xfId="12002" xr:uid="{00000000-0005-0000-0000-0000FB330000}"/>
    <cellStyle name="Normal 3 31 19 93" xfId="12253" xr:uid="{00000000-0005-0000-0000-0000FC330000}"/>
    <cellStyle name="Normal 3 31 19 94" xfId="4066" xr:uid="{00000000-0005-0000-0000-0000FD330000}"/>
    <cellStyle name="Normal 3 31 19 95" xfId="3739" xr:uid="{00000000-0005-0000-0000-0000FE330000}"/>
    <cellStyle name="Normal 3 31 19 96" xfId="3708" xr:uid="{00000000-0005-0000-0000-0000FF330000}"/>
    <cellStyle name="Normal 3 31 19 97" xfId="2523" xr:uid="{00000000-0005-0000-0000-000000340000}"/>
    <cellStyle name="Normal 3 31 19 98" xfId="1304" xr:uid="{00000000-0005-0000-0000-000001340000}"/>
    <cellStyle name="Normal 3 31 19 99" xfId="2096" xr:uid="{00000000-0005-0000-0000-000002340000}"/>
    <cellStyle name="Normal 3 31 2" xfId="20402" xr:uid="{00000000-0005-0000-0000-000003340000}"/>
    <cellStyle name="Normal 3 31 20" xfId="18465" xr:uid="{00000000-0005-0000-0000-000004340000}"/>
    <cellStyle name="Normal 3 31 20 10" xfId="15063" xr:uid="{00000000-0005-0000-0000-000005340000}"/>
    <cellStyle name="Normal 3 31 20 100" xfId="1045" xr:uid="{00000000-0005-0000-0000-000006340000}"/>
    <cellStyle name="Normal 3 31 20 101" xfId="1979" xr:uid="{00000000-0005-0000-0000-000007340000}"/>
    <cellStyle name="Normal 3 31 20 102" xfId="2681" xr:uid="{00000000-0005-0000-0000-000008340000}"/>
    <cellStyle name="Normal 3 31 20 103" xfId="260" xr:uid="{00000000-0005-0000-0000-000009340000}"/>
    <cellStyle name="Normal 3 31 20 104" xfId="21685" xr:uid="{00000000-0005-0000-0000-00000A340000}"/>
    <cellStyle name="Normal 3 31 20 105" xfId="22017" xr:uid="{00000000-0005-0000-0000-00000B340000}"/>
    <cellStyle name="Normal 3 31 20 106" xfId="22377" xr:uid="{00000000-0005-0000-0000-00000C340000}"/>
    <cellStyle name="Normal 3 31 20 107" xfId="22666" xr:uid="{00000000-0005-0000-0000-00000D340000}"/>
    <cellStyle name="Normal 3 31 20 11" xfId="15084" xr:uid="{00000000-0005-0000-0000-00000E340000}"/>
    <cellStyle name="Normal 3 31 20 12" xfId="14874" xr:uid="{00000000-0005-0000-0000-00000F340000}"/>
    <cellStyle name="Normal 3 31 20 13" xfId="14505" xr:uid="{00000000-0005-0000-0000-000010340000}"/>
    <cellStyle name="Normal 3 31 20 14" xfId="14261" xr:uid="{00000000-0005-0000-0000-000011340000}"/>
    <cellStyle name="Normal 3 31 20 15" xfId="14141" xr:uid="{00000000-0005-0000-0000-000012340000}"/>
    <cellStyle name="Normal 3 31 20 16" xfId="14156" xr:uid="{00000000-0005-0000-0000-000013340000}"/>
    <cellStyle name="Normal 3 31 20 17" xfId="14129" xr:uid="{00000000-0005-0000-0000-000014340000}"/>
    <cellStyle name="Normal 3 31 20 18" xfId="14841" xr:uid="{00000000-0005-0000-0000-000015340000}"/>
    <cellStyle name="Normal 3 31 20 19" xfId="14831" xr:uid="{00000000-0005-0000-0000-000016340000}"/>
    <cellStyle name="Normal 3 31 20 2" xfId="17663" xr:uid="{00000000-0005-0000-0000-000017340000}"/>
    <cellStyle name="Normal 3 31 20 20" xfId="12921" xr:uid="{00000000-0005-0000-0000-000018340000}"/>
    <cellStyle name="Normal 3 31 20 21" xfId="14759" xr:uid="{00000000-0005-0000-0000-000019340000}"/>
    <cellStyle name="Normal 3 31 20 22" xfId="12713" xr:uid="{00000000-0005-0000-0000-00001A340000}"/>
    <cellStyle name="Normal 3 31 20 23" xfId="14950" xr:uid="{00000000-0005-0000-0000-00001B340000}"/>
    <cellStyle name="Normal 3 31 20 24" xfId="12592" xr:uid="{00000000-0005-0000-0000-00001C340000}"/>
    <cellStyle name="Normal 3 31 20 25" xfId="4845" xr:uid="{00000000-0005-0000-0000-00001D340000}"/>
    <cellStyle name="Normal 3 31 20 26" xfId="5385" xr:uid="{00000000-0005-0000-0000-00001E340000}"/>
    <cellStyle name="Normal 3 31 20 27" xfId="5987" xr:uid="{00000000-0005-0000-0000-00001F340000}"/>
    <cellStyle name="Normal 3 31 20 28" xfId="5949" xr:uid="{00000000-0005-0000-0000-000020340000}"/>
    <cellStyle name="Normal 3 31 20 29" xfId="5889" xr:uid="{00000000-0005-0000-0000-000021340000}"/>
    <cellStyle name="Normal 3 31 20 3" xfId="18190" xr:uid="{00000000-0005-0000-0000-000022340000}"/>
    <cellStyle name="Normal 3 31 20 30" xfId="5476" xr:uid="{00000000-0005-0000-0000-000023340000}"/>
    <cellStyle name="Normal 3 31 20 31" xfId="6645" xr:uid="{00000000-0005-0000-0000-000024340000}"/>
    <cellStyle name="Normal 3 31 20 32" xfId="6865" xr:uid="{00000000-0005-0000-0000-000025340000}"/>
    <cellStyle name="Normal 3 31 20 33" xfId="6985" xr:uid="{00000000-0005-0000-0000-000026340000}"/>
    <cellStyle name="Normal 3 31 20 34" xfId="6161" xr:uid="{00000000-0005-0000-0000-000027340000}"/>
    <cellStyle name="Normal 3 31 20 35" xfId="6711" xr:uid="{00000000-0005-0000-0000-000028340000}"/>
    <cellStyle name="Normal 3 31 20 36" xfId="6946" xr:uid="{00000000-0005-0000-0000-000029340000}"/>
    <cellStyle name="Normal 3 31 20 37" xfId="5851" xr:uid="{00000000-0005-0000-0000-00002A340000}"/>
    <cellStyle name="Normal 3 31 20 38" xfId="7084" xr:uid="{00000000-0005-0000-0000-00002B340000}"/>
    <cellStyle name="Normal 3 31 20 39" xfId="6494" xr:uid="{00000000-0005-0000-0000-00002C340000}"/>
    <cellStyle name="Normal 3 31 20 4" xfId="17869" xr:uid="{00000000-0005-0000-0000-00002D340000}"/>
    <cellStyle name="Normal 3 31 20 40" xfId="6175" xr:uid="{00000000-0005-0000-0000-00002E340000}"/>
    <cellStyle name="Normal 3 31 20 41" xfId="6109" xr:uid="{00000000-0005-0000-0000-00002F340000}"/>
    <cellStyle name="Normal 3 31 20 42" xfId="6350" xr:uid="{00000000-0005-0000-0000-000030340000}"/>
    <cellStyle name="Normal 3 31 20 43" xfId="5965" xr:uid="{00000000-0005-0000-0000-000031340000}"/>
    <cellStyle name="Normal 3 31 20 44" xfId="6035" xr:uid="{00000000-0005-0000-0000-000032340000}"/>
    <cellStyle name="Normal 3 31 20 45" xfId="7048" xr:uid="{00000000-0005-0000-0000-000033340000}"/>
    <cellStyle name="Normal 3 31 20 46" xfId="6326" xr:uid="{00000000-0005-0000-0000-000034340000}"/>
    <cellStyle name="Normal 3 31 20 47" xfId="6284" xr:uid="{00000000-0005-0000-0000-000035340000}"/>
    <cellStyle name="Normal 3 31 20 48" xfId="5992" xr:uid="{00000000-0005-0000-0000-000036340000}"/>
    <cellStyle name="Normal 3 31 20 49" xfId="6474" xr:uid="{00000000-0005-0000-0000-000037340000}"/>
    <cellStyle name="Normal 3 31 20 5" xfId="18067" xr:uid="{00000000-0005-0000-0000-000038340000}"/>
    <cellStyle name="Normal 3 31 20 50" xfId="7066" xr:uid="{00000000-0005-0000-0000-000039340000}"/>
    <cellStyle name="Normal 3 31 20 51" xfId="7482" xr:uid="{00000000-0005-0000-0000-00003A340000}"/>
    <cellStyle name="Normal 3 31 20 52" xfId="7506" xr:uid="{00000000-0005-0000-0000-00003B340000}"/>
    <cellStyle name="Normal 3 31 20 53" xfId="5175" xr:uid="{00000000-0005-0000-0000-00003C340000}"/>
    <cellStyle name="Normal 3 31 20 54" xfId="5265" xr:uid="{00000000-0005-0000-0000-00003D340000}"/>
    <cellStyle name="Normal 3 31 20 55" xfId="7624" xr:uid="{00000000-0005-0000-0000-00003E340000}"/>
    <cellStyle name="Normal 3 31 20 56" xfId="5291" xr:uid="{00000000-0005-0000-0000-00003F340000}"/>
    <cellStyle name="Normal 3 31 20 57" xfId="8047" xr:uid="{00000000-0005-0000-0000-000040340000}"/>
    <cellStyle name="Normal 3 31 20 58" xfId="7981" xr:uid="{00000000-0005-0000-0000-000041340000}"/>
    <cellStyle name="Normal 3 31 20 59" xfId="8556" xr:uid="{00000000-0005-0000-0000-000042340000}"/>
    <cellStyle name="Normal 3 31 20 6" xfId="17965" xr:uid="{00000000-0005-0000-0000-000043340000}"/>
    <cellStyle name="Normal 3 31 20 60" xfId="8667" xr:uid="{00000000-0005-0000-0000-000044340000}"/>
    <cellStyle name="Normal 3 31 20 61" xfId="8101" xr:uid="{00000000-0005-0000-0000-000045340000}"/>
    <cellStyle name="Normal 3 31 20 62" xfId="8407" xr:uid="{00000000-0005-0000-0000-000046340000}"/>
    <cellStyle name="Normal 3 31 20 63" xfId="8783" xr:uid="{00000000-0005-0000-0000-000047340000}"/>
    <cellStyle name="Normal 3 31 20 64" xfId="7710" xr:uid="{00000000-0005-0000-0000-000048340000}"/>
    <cellStyle name="Normal 3 31 20 65" xfId="9010" xr:uid="{00000000-0005-0000-0000-000049340000}"/>
    <cellStyle name="Normal 3 31 20 66" xfId="8606" xr:uid="{00000000-0005-0000-0000-00004A340000}"/>
    <cellStyle name="Normal 3 31 20 67" xfId="8951" xr:uid="{00000000-0005-0000-0000-00004B340000}"/>
    <cellStyle name="Normal 3 31 20 68" xfId="9246" xr:uid="{00000000-0005-0000-0000-00004C340000}"/>
    <cellStyle name="Normal 3 31 20 69" xfId="9148" xr:uid="{00000000-0005-0000-0000-00004D340000}"/>
    <cellStyle name="Normal 3 31 20 7" xfId="17561" xr:uid="{00000000-0005-0000-0000-00004E340000}"/>
    <cellStyle name="Normal 3 31 20 70" xfId="9515" xr:uid="{00000000-0005-0000-0000-00004F340000}"/>
    <cellStyle name="Normal 3 31 20 71" xfId="9210" xr:uid="{00000000-0005-0000-0000-000050340000}"/>
    <cellStyle name="Normal 3 31 20 72" xfId="9538" xr:uid="{00000000-0005-0000-0000-000051340000}"/>
    <cellStyle name="Normal 3 31 20 73" xfId="9922" xr:uid="{00000000-0005-0000-0000-000052340000}"/>
    <cellStyle name="Normal 3 31 20 74" xfId="10411" xr:uid="{00000000-0005-0000-0000-000053340000}"/>
    <cellStyle name="Normal 3 31 20 75" xfId="10059" xr:uid="{00000000-0005-0000-0000-000054340000}"/>
    <cellStyle name="Normal 3 31 20 76" xfId="10224" xr:uid="{00000000-0005-0000-0000-000055340000}"/>
    <cellStyle name="Normal 3 31 20 77" xfId="10238" xr:uid="{00000000-0005-0000-0000-000056340000}"/>
    <cellStyle name="Normal 3 31 20 78" xfId="10263" xr:uid="{00000000-0005-0000-0000-000057340000}"/>
    <cellStyle name="Normal 3 31 20 79" xfId="10432" xr:uid="{00000000-0005-0000-0000-000058340000}"/>
    <cellStyle name="Normal 3 31 20 8" xfId="18164" xr:uid="{00000000-0005-0000-0000-000059340000}"/>
    <cellStyle name="Normal 3 31 20 80" xfId="10137" xr:uid="{00000000-0005-0000-0000-00005A340000}"/>
    <cellStyle name="Normal 3 31 20 81" xfId="10975" xr:uid="{00000000-0005-0000-0000-00005B340000}"/>
    <cellStyle name="Normal 3 31 20 82" xfId="11248" xr:uid="{00000000-0005-0000-0000-00005C340000}"/>
    <cellStyle name="Normal 3 31 20 83" xfId="11296" xr:uid="{00000000-0005-0000-0000-00005D340000}"/>
    <cellStyle name="Normal 3 31 20 84" xfId="11621" xr:uid="{00000000-0005-0000-0000-00005E340000}"/>
    <cellStyle name="Normal 3 31 20 85" xfId="11138" xr:uid="{00000000-0005-0000-0000-00005F340000}"/>
    <cellStyle name="Normal 3 31 20 86" xfId="11589" xr:uid="{00000000-0005-0000-0000-000060340000}"/>
    <cellStyle name="Normal 3 31 20 87" xfId="11350" xr:uid="{00000000-0005-0000-0000-000061340000}"/>
    <cellStyle name="Normal 3 31 20 88" xfId="11776" xr:uid="{00000000-0005-0000-0000-000062340000}"/>
    <cellStyle name="Normal 3 31 20 89" xfId="12104" xr:uid="{00000000-0005-0000-0000-000063340000}"/>
    <cellStyle name="Normal 3 31 20 9" xfId="15175" xr:uid="{00000000-0005-0000-0000-000064340000}"/>
    <cellStyle name="Normal 3 31 20 90" xfId="12007" xr:uid="{00000000-0005-0000-0000-000065340000}"/>
    <cellStyle name="Normal 3 31 20 91" xfId="11890" xr:uid="{00000000-0005-0000-0000-000066340000}"/>
    <cellStyle name="Normal 3 31 20 92" xfId="12224" xr:uid="{00000000-0005-0000-0000-000067340000}"/>
    <cellStyle name="Normal 3 31 20 93" xfId="4088" xr:uid="{00000000-0005-0000-0000-000068340000}"/>
    <cellStyle name="Normal 3 31 20 94" xfId="3761" xr:uid="{00000000-0005-0000-0000-000069340000}"/>
    <cellStyle name="Normal 3 31 20 95" xfId="3878" xr:uid="{00000000-0005-0000-0000-00006A340000}"/>
    <cellStyle name="Normal 3 31 20 96" xfId="2487" xr:uid="{00000000-0005-0000-0000-00006B340000}"/>
    <cellStyle name="Normal 3 31 20 97" xfId="1685" xr:uid="{00000000-0005-0000-0000-00006C340000}"/>
    <cellStyle name="Normal 3 31 20 98" xfId="591" xr:uid="{00000000-0005-0000-0000-00006D340000}"/>
    <cellStyle name="Normal 3 31 20 99" xfId="1177" xr:uid="{00000000-0005-0000-0000-00006E340000}"/>
    <cellStyle name="Normal 3 31 21" xfId="17498" xr:uid="{00000000-0005-0000-0000-00006F340000}"/>
    <cellStyle name="Normal 3 31 21 10" xfId="14145" xr:uid="{00000000-0005-0000-0000-000070340000}"/>
    <cellStyle name="Normal 3 31 21 11" xfId="14690" xr:uid="{00000000-0005-0000-0000-000071340000}"/>
    <cellStyle name="Normal 3 31 21 12" xfId="4888" xr:uid="{00000000-0005-0000-0000-000072340000}"/>
    <cellStyle name="Normal 3 31 21 13" xfId="5117" xr:uid="{00000000-0005-0000-0000-000073340000}"/>
    <cellStyle name="Normal 3 31 21 14" xfId="5025" xr:uid="{00000000-0005-0000-0000-000074340000}"/>
    <cellStyle name="Normal 3 31 21 15" xfId="5245" xr:uid="{00000000-0005-0000-0000-000075340000}"/>
    <cellStyle name="Normal 3 31 21 16" xfId="7570" xr:uid="{00000000-0005-0000-0000-000076340000}"/>
    <cellStyle name="Normal 3 31 21 17" xfId="8220" xr:uid="{00000000-0005-0000-0000-000077340000}"/>
    <cellStyle name="Normal 3 31 21 18" xfId="8899" xr:uid="{00000000-0005-0000-0000-000078340000}"/>
    <cellStyle name="Normal 3 31 21 19" xfId="8828" xr:uid="{00000000-0005-0000-0000-000079340000}"/>
    <cellStyle name="Normal 3 31 21 2" xfId="15147" xr:uid="{00000000-0005-0000-0000-00007A340000}"/>
    <cellStyle name="Normal 3 31 21 20" xfId="8182" xr:uid="{00000000-0005-0000-0000-00007B340000}"/>
    <cellStyle name="Normal 3 31 21 21" xfId="8208" xr:uid="{00000000-0005-0000-0000-00007C340000}"/>
    <cellStyle name="Normal 3 31 21 22" xfId="8538" xr:uid="{00000000-0005-0000-0000-00007D340000}"/>
    <cellStyle name="Normal 3 31 21 23" xfId="8123" xr:uid="{00000000-0005-0000-0000-00007E340000}"/>
    <cellStyle name="Normal 3 31 21 24" xfId="8725" xr:uid="{00000000-0005-0000-0000-00007F340000}"/>
    <cellStyle name="Normal 3 31 21 25" xfId="7863" xr:uid="{00000000-0005-0000-0000-000080340000}"/>
    <cellStyle name="Normal 3 31 21 26" xfId="8672" xr:uid="{00000000-0005-0000-0000-000081340000}"/>
    <cellStyle name="Normal 3 31 21 27" xfId="8202" xr:uid="{00000000-0005-0000-0000-000082340000}"/>
    <cellStyle name="Normal 3 31 21 28" xfId="9317" xr:uid="{00000000-0005-0000-0000-000083340000}"/>
    <cellStyle name="Normal 3 31 21 29" xfId="9565" xr:uid="{00000000-0005-0000-0000-000084340000}"/>
    <cellStyle name="Normal 3 31 21 3" xfId="15054" xr:uid="{00000000-0005-0000-0000-000085340000}"/>
    <cellStyle name="Normal 3 31 21 30" xfId="9491" xr:uid="{00000000-0005-0000-0000-000086340000}"/>
    <cellStyle name="Normal 3 31 21 31" xfId="9372" xr:uid="{00000000-0005-0000-0000-000087340000}"/>
    <cellStyle name="Normal 3 31 21 32" xfId="9576" xr:uid="{00000000-0005-0000-0000-000088340000}"/>
    <cellStyle name="Normal 3 31 21 33" xfId="10007" xr:uid="{00000000-0005-0000-0000-000089340000}"/>
    <cellStyle name="Normal 3 31 21 34" xfId="10177" xr:uid="{00000000-0005-0000-0000-00008A340000}"/>
    <cellStyle name="Normal 3 31 21 35" xfId="10382" xr:uid="{00000000-0005-0000-0000-00008B340000}"/>
    <cellStyle name="Normal 3 31 21 36" xfId="9813" xr:uid="{00000000-0005-0000-0000-00008C340000}"/>
    <cellStyle name="Normal 3 31 21 37" xfId="10549" xr:uid="{00000000-0005-0000-0000-00008D340000}"/>
    <cellStyle name="Normal 3 31 21 37 7" xfId="84" xr:uid="{00000000-0005-0000-0000-00008E340000}"/>
    <cellStyle name="Normal 3 31 21 37 7 2" xfId="25242" xr:uid="{00000000-0005-0000-0000-00008F340000}"/>
    <cellStyle name="Normal 3 31 21 37 7 2 2" xfId="28581" xr:uid="{00000000-0005-0000-0000-000090340000}"/>
    <cellStyle name="Normal 3 31 21 37 7 3" xfId="25352" xr:uid="{00000000-0005-0000-0000-000091340000}"/>
    <cellStyle name="Normal 3 31 21 37 7 4" xfId="25730" xr:uid="{00000000-0005-0000-0000-000092340000}"/>
    <cellStyle name="Normal 3 31 21 37 7 5" xfId="28181" xr:uid="{00000000-0005-0000-0000-000093340000}"/>
    <cellStyle name="Normal 3 31 21 38" xfId="10193" xr:uid="{00000000-0005-0000-0000-000094340000}"/>
    <cellStyle name="Normal 3 31 21 39" xfId="10315" xr:uid="{00000000-0005-0000-0000-000095340000}"/>
    <cellStyle name="Normal 3 31 21 4" xfId="15317" xr:uid="{00000000-0005-0000-0000-000096340000}"/>
    <cellStyle name="Normal 3 31 21 40" xfId="9896" xr:uid="{00000000-0005-0000-0000-000097340000}"/>
    <cellStyle name="Normal 3 31 21 41" xfId="11062" xr:uid="{00000000-0005-0000-0000-000098340000}"/>
    <cellStyle name="Normal 3 31 21 42" xfId="11148" xr:uid="{00000000-0005-0000-0000-000099340000}"/>
    <cellStyle name="Normal 3 31 21 43" xfId="11540" xr:uid="{00000000-0005-0000-0000-00009A340000}"/>
    <cellStyle name="Normal 3 31 21 44" xfId="11611" xr:uid="{00000000-0005-0000-0000-00009B340000}"/>
    <cellStyle name="Normal 3 31 21 45" xfId="11098" xr:uid="{00000000-0005-0000-0000-00009C340000}"/>
    <cellStyle name="Normal 3 31 21 46" xfId="11481" xr:uid="{00000000-0005-0000-0000-00009D340000}"/>
    <cellStyle name="Normal 3 31 21 47" xfId="10852" xr:uid="{00000000-0005-0000-0000-00009E340000}"/>
    <cellStyle name="Normal 3 31 21 48" xfId="11816" xr:uid="{00000000-0005-0000-0000-00009F340000}"/>
    <cellStyle name="Normal 3 31 21 49" xfId="12070" xr:uid="{00000000-0005-0000-0000-0000A0340000}"/>
    <cellStyle name="Normal 3 31 21 5" xfId="14635" xr:uid="{00000000-0005-0000-0000-0000A1340000}"/>
    <cellStyle name="Normal 3 31 21 50" xfId="11754" xr:uid="{00000000-0005-0000-0000-0000A2340000}"/>
    <cellStyle name="Normal 3 31 21 51" xfId="11857" xr:uid="{00000000-0005-0000-0000-0000A3340000}"/>
    <cellStyle name="Normal 3 31 21 52" xfId="12255" xr:uid="{00000000-0005-0000-0000-0000A4340000}"/>
    <cellStyle name="Normal 3 31 21 53" xfId="4116" xr:uid="{00000000-0005-0000-0000-0000A5340000}"/>
    <cellStyle name="Normal 3 31 21 54" xfId="3789" xr:uid="{00000000-0005-0000-0000-0000A6340000}"/>
    <cellStyle name="Normal 3 31 21 55" xfId="3887" xr:uid="{00000000-0005-0000-0000-0000A7340000}"/>
    <cellStyle name="Normal 3 31 21 56" xfId="2374" xr:uid="{00000000-0005-0000-0000-0000A8340000}"/>
    <cellStyle name="Normal 3 31 21 57" xfId="1197" xr:uid="{00000000-0005-0000-0000-0000A9340000}"/>
    <cellStyle name="Normal 3 31 21 58" xfId="2548" xr:uid="{00000000-0005-0000-0000-0000AA340000}"/>
    <cellStyle name="Normal 3 31 21 59" xfId="2643" xr:uid="{00000000-0005-0000-0000-0000AB340000}"/>
    <cellStyle name="Normal 3 31 21 6" xfId="14528" xr:uid="{00000000-0005-0000-0000-0000AC340000}"/>
    <cellStyle name="Normal 3 31 21 60" xfId="548" xr:uid="{00000000-0005-0000-0000-0000AD340000}"/>
    <cellStyle name="Normal 3 31 21 61" xfId="2021" xr:uid="{00000000-0005-0000-0000-0000AE340000}"/>
    <cellStyle name="Normal 3 31 21 62" xfId="606" xr:uid="{00000000-0005-0000-0000-0000AF340000}"/>
    <cellStyle name="Normal 3 31 21 63" xfId="288" xr:uid="{00000000-0005-0000-0000-0000B0340000}"/>
    <cellStyle name="Normal 3 31 21 64" xfId="21657" xr:uid="{00000000-0005-0000-0000-0000B1340000}"/>
    <cellStyle name="Normal 3 31 21 65" xfId="21989" xr:uid="{00000000-0005-0000-0000-0000B2340000}"/>
    <cellStyle name="Normal 3 31 21 66" xfId="22349" xr:uid="{00000000-0005-0000-0000-0000B3340000}"/>
    <cellStyle name="Normal 3 31 21 67" xfId="22694" xr:uid="{00000000-0005-0000-0000-0000B4340000}"/>
    <cellStyle name="Normal 3 31 21 7" xfId="14197" xr:uid="{00000000-0005-0000-0000-0000B5340000}"/>
    <cellStyle name="Normal 3 31 21 8" xfId="14241" xr:uid="{00000000-0005-0000-0000-0000B6340000}"/>
    <cellStyle name="Normal 3 31 21 9" xfId="14215" xr:uid="{00000000-0005-0000-0000-0000B7340000}"/>
    <cellStyle name="Normal 3 31 22" xfId="12222" xr:uid="{00000000-0005-0000-0000-0000B8340000}"/>
    <cellStyle name="Normal 3 31 23" xfId="12256" xr:uid="{00000000-0005-0000-0000-0000B9340000}"/>
    <cellStyle name="Normal 3 31 24" xfId="12221" xr:uid="{00000000-0005-0000-0000-0000BA340000}"/>
    <cellStyle name="Normal 3 31 25" xfId="12245" xr:uid="{00000000-0005-0000-0000-0000BB340000}"/>
    <cellStyle name="Normal 3 31 3" xfId="20401" xr:uid="{00000000-0005-0000-0000-0000BC340000}"/>
    <cellStyle name="Normal 3 31 4" xfId="20400" xr:uid="{00000000-0005-0000-0000-0000BD340000}"/>
    <cellStyle name="Normal 3 31 4 10" xfId="3931" xr:uid="{00000000-0005-0000-0000-0000BE340000}"/>
    <cellStyle name="Normal 3 31 4 10 10" xfId="21494" xr:uid="{00000000-0005-0000-0000-0000BF340000}"/>
    <cellStyle name="Normal 3 31 4 10 11" xfId="21826" xr:uid="{00000000-0005-0000-0000-0000C0340000}"/>
    <cellStyle name="Normal 3 31 4 10 12" xfId="22186" xr:uid="{00000000-0005-0000-0000-0000C1340000}"/>
    <cellStyle name="Normal 3 31 4 10 13" xfId="22857" xr:uid="{00000000-0005-0000-0000-0000C2340000}"/>
    <cellStyle name="Normal 3 31 4 10 2" xfId="736" xr:uid="{00000000-0005-0000-0000-0000C3340000}"/>
    <cellStyle name="Normal 3 31 4 10 3" xfId="2285" xr:uid="{00000000-0005-0000-0000-0000C4340000}"/>
    <cellStyle name="Normal 3 31 4 10 4" xfId="1093" xr:uid="{00000000-0005-0000-0000-0000C5340000}"/>
    <cellStyle name="Normal 3 31 4 10 5" xfId="1867" xr:uid="{00000000-0005-0000-0000-0000C6340000}"/>
    <cellStyle name="Normal 3 31 4 10 6" xfId="629" xr:uid="{00000000-0005-0000-0000-0000C7340000}"/>
    <cellStyle name="Normal 3 31 4 10 7" xfId="1442" xr:uid="{00000000-0005-0000-0000-0000C8340000}"/>
    <cellStyle name="Normal 3 31 4 10 8" xfId="2619" xr:uid="{00000000-0005-0000-0000-0000C9340000}"/>
    <cellStyle name="Normal 3 31 4 10 9" xfId="451" xr:uid="{00000000-0005-0000-0000-0000CA340000}"/>
    <cellStyle name="Normal 3 31 4 2" xfId="10535" xr:uid="{00000000-0005-0000-0000-0000CB340000}"/>
    <cellStyle name="Normal 3 31 4 2 10" xfId="1360" xr:uid="{00000000-0005-0000-0000-0000CC340000}"/>
    <cellStyle name="Normal 3 31 4 2 11" xfId="1496" xr:uid="{00000000-0005-0000-0000-0000CD340000}"/>
    <cellStyle name="Normal 3 31 4 2 12" xfId="304" xr:uid="{00000000-0005-0000-0000-0000CE340000}"/>
    <cellStyle name="Normal 3 31 4 2 13" xfId="21641" xr:uid="{00000000-0005-0000-0000-0000CF340000}"/>
    <cellStyle name="Normal 3 31 4 2 14" xfId="21973" xr:uid="{00000000-0005-0000-0000-0000D0340000}"/>
    <cellStyle name="Normal 3 31 4 2 15" xfId="22333" xr:uid="{00000000-0005-0000-0000-0000D1340000}"/>
    <cellStyle name="Normal 3 31 4 2 16" xfId="22710" xr:uid="{00000000-0005-0000-0000-0000D2340000}"/>
    <cellStyle name="Normal 3 31 4 2 2" xfId="4780" xr:uid="{00000000-0005-0000-0000-0000D3340000}"/>
    <cellStyle name="Normal 3 31 4 2 2 2" xfId="3376" xr:uid="{00000000-0005-0000-0000-0000D4340000}"/>
    <cellStyle name="Normal 3 31 4 2 2 2 2" xfId="3163" xr:uid="{00000000-0005-0000-0000-0000D5340000}"/>
    <cellStyle name="Normal 3 31 4 2 3" xfId="4027" xr:uid="{00000000-0005-0000-0000-0000D6340000}"/>
    <cellStyle name="Normal 3 31 4 2 4" xfId="3666" xr:uid="{00000000-0005-0000-0000-0000D7340000}"/>
    <cellStyle name="Normal 3 31 4 2 5" xfId="1581" xr:uid="{00000000-0005-0000-0000-0000D8340000}"/>
    <cellStyle name="Normal 3 31 4 2 6" xfId="1785" xr:uid="{00000000-0005-0000-0000-0000D9340000}"/>
    <cellStyle name="Normal 3 31 4 2 7" xfId="1224" xr:uid="{00000000-0005-0000-0000-0000DA340000}"/>
    <cellStyle name="Normal 3 31 4 2 8" xfId="745" xr:uid="{00000000-0005-0000-0000-0000DB340000}"/>
    <cellStyle name="Normal 3 31 4 2 9" xfId="803" xr:uid="{00000000-0005-0000-0000-0000DC340000}"/>
    <cellStyle name="Normal 3 31 4 3" xfId="12339" xr:uid="{00000000-0005-0000-0000-0000DD340000}"/>
    <cellStyle name="Normal 3 31 4 4" xfId="12512" xr:uid="{00000000-0005-0000-0000-0000DE340000}"/>
    <cellStyle name="Normal 3 31 4 5" xfId="12519" xr:uid="{00000000-0005-0000-0000-0000DF340000}"/>
    <cellStyle name="Normal 3 31 4 6" xfId="4639" xr:uid="{00000000-0005-0000-0000-0000E0340000}"/>
    <cellStyle name="Normal 3 31 4 7" xfId="4197" xr:uid="{00000000-0005-0000-0000-0000E1340000}"/>
    <cellStyle name="Normal 3 31 4 8" xfId="4186" xr:uid="{00000000-0005-0000-0000-0000E2340000}"/>
    <cellStyle name="Normal 3 31 4 9" xfId="4934" xr:uid="{00000000-0005-0000-0000-0000E3340000}"/>
    <cellStyle name="Normal 3 31 4 9 10" xfId="355" xr:uid="{00000000-0005-0000-0000-0000E4340000}"/>
    <cellStyle name="Normal 3 31 4 9 11" xfId="21590" xr:uid="{00000000-0005-0000-0000-0000E5340000}"/>
    <cellStyle name="Normal 3 31 4 9 12" xfId="21922" xr:uid="{00000000-0005-0000-0000-0000E6340000}"/>
    <cellStyle name="Normal 3 31 4 9 13" xfId="22282" xr:uid="{00000000-0005-0000-0000-0000E7340000}"/>
    <cellStyle name="Normal 3 31 4 9 14" xfId="22761" xr:uid="{00000000-0005-0000-0000-0000E8340000}"/>
    <cellStyle name="Normal 3 31 4 9 2" xfId="3543" xr:uid="{00000000-0005-0000-0000-0000E9340000}"/>
    <cellStyle name="Normal 3 31 4 9 2 2" xfId="3228" xr:uid="{00000000-0005-0000-0000-0000EA340000}"/>
    <cellStyle name="Normal 3 31 4 9 3" xfId="926" xr:uid="{00000000-0005-0000-0000-0000EB340000}"/>
    <cellStyle name="Normal 3 31 4 9 4" xfId="1326" xr:uid="{00000000-0005-0000-0000-0000EC340000}"/>
    <cellStyle name="Normal 3 31 4 9 5" xfId="1358" xr:uid="{00000000-0005-0000-0000-0000ED340000}"/>
    <cellStyle name="Normal 3 31 4 9 6" xfId="1351" xr:uid="{00000000-0005-0000-0000-0000EE340000}"/>
    <cellStyle name="Normal 3 31 4 9 7" xfId="1184" xr:uid="{00000000-0005-0000-0000-0000EF340000}"/>
    <cellStyle name="Normal 3 31 4 9 8" xfId="2440" xr:uid="{00000000-0005-0000-0000-0000F0340000}"/>
    <cellStyle name="Normal 3 31 4 9 9" xfId="1807" xr:uid="{00000000-0005-0000-0000-0000F1340000}"/>
    <cellStyle name="Normal 3 31 5" xfId="20399" xr:uid="{00000000-0005-0000-0000-0000F2340000}"/>
    <cellStyle name="Normal 3 31 5 10" xfId="3932" xr:uid="{00000000-0005-0000-0000-0000F3340000}"/>
    <cellStyle name="Normal 3 31 5 10 10" xfId="21495" xr:uid="{00000000-0005-0000-0000-0000F4340000}"/>
    <cellStyle name="Normal 3 31 5 10 11" xfId="21827" xr:uid="{00000000-0005-0000-0000-0000F5340000}"/>
    <cellStyle name="Normal 3 31 5 10 12" xfId="22187" xr:uid="{00000000-0005-0000-0000-0000F6340000}"/>
    <cellStyle name="Normal 3 31 5 10 13" xfId="22856" xr:uid="{00000000-0005-0000-0000-0000F7340000}"/>
    <cellStyle name="Normal 3 31 5 10 2" xfId="737" xr:uid="{00000000-0005-0000-0000-0000F8340000}"/>
    <cellStyle name="Normal 3 31 5 10 3" xfId="2284" xr:uid="{00000000-0005-0000-0000-0000F9340000}"/>
    <cellStyle name="Normal 3 31 5 10 4" xfId="1095" xr:uid="{00000000-0005-0000-0000-0000FA340000}"/>
    <cellStyle name="Normal 3 31 5 10 5" xfId="1060" xr:uid="{00000000-0005-0000-0000-0000FB340000}"/>
    <cellStyle name="Normal 3 31 5 10 6" xfId="2444" xr:uid="{00000000-0005-0000-0000-0000FC340000}"/>
    <cellStyle name="Normal 3 31 5 10 7" xfId="2047" xr:uid="{00000000-0005-0000-0000-0000FD340000}"/>
    <cellStyle name="Normal 3 31 5 10 8" xfId="2035" xr:uid="{00000000-0005-0000-0000-0000FE340000}"/>
    <cellStyle name="Normal 3 31 5 10 9" xfId="450" xr:uid="{00000000-0005-0000-0000-0000FF340000}"/>
    <cellStyle name="Normal 3 31 5 2" xfId="10536" xr:uid="{00000000-0005-0000-0000-000000350000}"/>
    <cellStyle name="Normal 3 31 5 2 10" xfId="2304" xr:uid="{00000000-0005-0000-0000-000001350000}"/>
    <cellStyle name="Normal 3 31 5 2 11" xfId="1314" xr:uid="{00000000-0005-0000-0000-000002350000}"/>
    <cellStyle name="Normal 3 31 5 2 12" xfId="303" xr:uid="{00000000-0005-0000-0000-000003350000}"/>
    <cellStyle name="Normal 3 31 5 2 13" xfId="21642" xr:uid="{00000000-0005-0000-0000-000004350000}"/>
    <cellStyle name="Normal 3 31 5 2 14" xfId="21974" xr:uid="{00000000-0005-0000-0000-000005350000}"/>
    <cellStyle name="Normal 3 31 5 2 15" xfId="22334" xr:uid="{00000000-0005-0000-0000-000006350000}"/>
    <cellStyle name="Normal 3 31 5 2 16" xfId="22709" xr:uid="{00000000-0005-0000-0000-000007350000}"/>
    <cellStyle name="Normal 3 31 5 2 2" xfId="4781" xr:uid="{00000000-0005-0000-0000-000008350000}"/>
    <cellStyle name="Normal 3 31 5 2 2 2" xfId="3377" xr:uid="{00000000-0005-0000-0000-000009350000}"/>
    <cellStyle name="Normal 3 31 5 2 2 2 2" xfId="3164" xr:uid="{00000000-0005-0000-0000-00000A350000}"/>
    <cellStyle name="Normal 3 31 5 2 3" xfId="4028" xr:uid="{00000000-0005-0000-0000-00000B350000}"/>
    <cellStyle name="Normal 3 31 5 2 4" xfId="3667" xr:uid="{00000000-0005-0000-0000-00000C350000}"/>
    <cellStyle name="Normal 3 31 5 2 5" xfId="1582" xr:uid="{00000000-0005-0000-0000-00000D350000}"/>
    <cellStyle name="Normal 3 31 5 2 6" xfId="1787" xr:uid="{00000000-0005-0000-0000-00000E350000}"/>
    <cellStyle name="Normal 3 31 5 2 7" xfId="1684" xr:uid="{00000000-0005-0000-0000-00000F350000}"/>
    <cellStyle name="Normal 3 31 5 2 8" xfId="1276" xr:uid="{00000000-0005-0000-0000-000010350000}"/>
    <cellStyle name="Normal 3 31 5 2 9" xfId="1160" xr:uid="{00000000-0005-0000-0000-000011350000}"/>
    <cellStyle name="Normal 3 31 5 3" xfId="12340" xr:uid="{00000000-0005-0000-0000-000012350000}"/>
    <cellStyle name="Normal 3 31 5 4" xfId="12507" xr:uid="{00000000-0005-0000-0000-000013350000}"/>
    <cellStyle name="Normal 3 31 5 5" xfId="12528" xr:uid="{00000000-0005-0000-0000-000014350000}"/>
    <cellStyle name="Normal 3 31 5 6" xfId="4638" xr:uid="{00000000-0005-0000-0000-000015350000}"/>
    <cellStyle name="Normal 3 31 5 7" xfId="4198" xr:uid="{00000000-0005-0000-0000-000016350000}"/>
    <cellStyle name="Normal 3 31 5 8" xfId="4512" xr:uid="{00000000-0005-0000-0000-000017350000}"/>
    <cellStyle name="Normal 3 31 5 9" xfId="4945" xr:uid="{00000000-0005-0000-0000-000018350000}"/>
    <cellStyle name="Normal 3 31 5 9 10" xfId="345" xr:uid="{00000000-0005-0000-0000-000019350000}"/>
    <cellStyle name="Normal 3 31 5 9 11" xfId="21600" xr:uid="{00000000-0005-0000-0000-00001A350000}"/>
    <cellStyle name="Normal 3 31 5 9 12" xfId="21932" xr:uid="{00000000-0005-0000-0000-00001B350000}"/>
    <cellStyle name="Normal 3 31 5 9 13" xfId="22292" xr:uid="{00000000-0005-0000-0000-00001C350000}"/>
    <cellStyle name="Normal 3 31 5 9 14" xfId="22751" xr:uid="{00000000-0005-0000-0000-00001D350000}"/>
    <cellStyle name="Normal 3 31 5 9 2" xfId="3542" xr:uid="{00000000-0005-0000-0000-00001E350000}"/>
    <cellStyle name="Normal 3 31 5 9 2 2" xfId="3234" xr:uid="{00000000-0005-0000-0000-00001F350000}"/>
    <cellStyle name="Normal 3 31 5 9 3" xfId="936" xr:uid="{00000000-0005-0000-0000-000020350000}"/>
    <cellStyle name="Normal 3 31 5 9 4" xfId="1453" xr:uid="{00000000-0005-0000-0000-000021350000}"/>
    <cellStyle name="Normal 3 31 5 9 5" xfId="2767" xr:uid="{00000000-0005-0000-0000-000022350000}"/>
    <cellStyle name="Normal 3 31 5 9 6" xfId="2680" xr:uid="{00000000-0005-0000-0000-000023350000}"/>
    <cellStyle name="Normal 3 31 5 9 7" xfId="836" xr:uid="{00000000-0005-0000-0000-000024350000}"/>
    <cellStyle name="Normal 3 31 5 9 8" xfId="586" xr:uid="{00000000-0005-0000-0000-000025350000}"/>
    <cellStyle name="Normal 3 31 5 9 9" xfId="1548" xr:uid="{00000000-0005-0000-0000-000026350000}"/>
    <cellStyle name="Normal 3 31 6" xfId="20398" xr:uid="{00000000-0005-0000-0000-000027350000}"/>
    <cellStyle name="Normal 3 31 7" xfId="20397" xr:uid="{00000000-0005-0000-0000-000028350000}"/>
    <cellStyle name="Normal 3 31 8" xfId="20396" xr:uid="{00000000-0005-0000-0000-000029350000}"/>
    <cellStyle name="Normal 3 31 9" xfId="20395" xr:uid="{00000000-0005-0000-0000-00002A350000}"/>
    <cellStyle name="Normal 3 32" xfId="20394" xr:uid="{00000000-0005-0000-0000-00002B350000}"/>
    <cellStyle name="Normal 3 32 10" xfId="19068" xr:uid="{00000000-0005-0000-0000-00002C350000}"/>
    <cellStyle name="Normal 3 32 11" xfId="19067" xr:uid="{00000000-0005-0000-0000-00002D350000}"/>
    <cellStyle name="Normal 3 32 12" xfId="18947" xr:uid="{00000000-0005-0000-0000-00002E350000}"/>
    <cellStyle name="Normal 3 32 12 2" xfId="13827" xr:uid="{00000000-0005-0000-0000-00002F350000}"/>
    <cellStyle name="Normal 3 32 12 2 10" xfId="8638" xr:uid="{00000000-0005-0000-0000-000030350000}"/>
    <cellStyle name="Normal 3 32 12 2 11" xfId="8384" xr:uid="{00000000-0005-0000-0000-000031350000}"/>
    <cellStyle name="Normal 3 32 12 2 12" xfId="8432" xr:uid="{00000000-0005-0000-0000-000032350000}"/>
    <cellStyle name="Normal 3 32 12 2 13" xfId="8668" xr:uid="{00000000-0005-0000-0000-000033350000}"/>
    <cellStyle name="Normal 3 32 12 2 14" xfId="7871" xr:uid="{00000000-0005-0000-0000-000034350000}"/>
    <cellStyle name="Normal 3 32 12 2 15" xfId="8191" xr:uid="{00000000-0005-0000-0000-000035350000}"/>
    <cellStyle name="Normal 3 32 12 2 16" xfId="9486" xr:uid="{00000000-0005-0000-0000-000036350000}"/>
    <cellStyle name="Normal 3 32 12 2 17" xfId="9618" xr:uid="{00000000-0005-0000-0000-000037350000}"/>
    <cellStyle name="Normal 3 32 12 2 18" xfId="9402" xr:uid="{00000000-0005-0000-0000-000038350000}"/>
    <cellStyle name="Normal 3 32 12 2 19" xfId="9457" xr:uid="{00000000-0005-0000-0000-000039350000}"/>
    <cellStyle name="Normal 3 32 12 2 2" xfId="14646" xr:uid="{00000000-0005-0000-0000-00003A350000}"/>
    <cellStyle name="Normal 3 32 12 2 20" xfId="9581" xr:uid="{00000000-0005-0000-0000-00003B350000}"/>
    <cellStyle name="Normal 3 32 12 2 21" xfId="10251" xr:uid="{00000000-0005-0000-0000-00003C350000}"/>
    <cellStyle name="Normal 3 32 12 2 22" xfId="9771" xr:uid="{00000000-0005-0000-0000-00003D350000}"/>
    <cellStyle name="Normal 3 32 12 2 23" xfId="9769" xr:uid="{00000000-0005-0000-0000-00003E350000}"/>
    <cellStyle name="Normal 3 32 12 2 24" xfId="10661" xr:uid="{00000000-0005-0000-0000-00003F350000}"/>
    <cellStyle name="Normal 3 32 12 2 25" xfId="9739" xr:uid="{00000000-0005-0000-0000-000040350000}"/>
    <cellStyle name="Normal 3 32 12 2 26" xfId="9780" xr:uid="{00000000-0005-0000-0000-000041350000}"/>
    <cellStyle name="Normal 3 32 12 2 27" xfId="10269" xr:uid="{00000000-0005-0000-0000-000042350000}"/>
    <cellStyle name="Normal 3 32 12 2 28" xfId="10307" xr:uid="{00000000-0005-0000-0000-000043350000}"/>
    <cellStyle name="Normal 3 32 12 2 29" xfId="11277" xr:uid="{00000000-0005-0000-0000-000044350000}"/>
    <cellStyle name="Normal 3 32 12 2 3" xfId="12547" xr:uid="{00000000-0005-0000-0000-000045350000}"/>
    <cellStyle name="Normal 3 32 12 2 30" xfId="10835" xr:uid="{00000000-0005-0000-0000-000046350000}"/>
    <cellStyle name="Normal 3 32 12 2 31" xfId="11443" xr:uid="{00000000-0005-0000-0000-000047350000}"/>
    <cellStyle name="Normal 3 32 12 2 32" xfId="11522" xr:uid="{00000000-0005-0000-0000-000048350000}"/>
    <cellStyle name="Normal 3 32 12 2 33" xfId="11430" xr:uid="{00000000-0005-0000-0000-000049350000}"/>
    <cellStyle name="Normal 3 32 12 2 34" xfId="11037" xr:uid="{00000000-0005-0000-0000-00004A350000}"/>
    <cellStyle name="Normal 3 32 12 2 35" xfId="10849" xr:uid="{00000000-0005-0000-0000-00004B350000}"/>
    <cellStyle name="Normal 3 32 12 2 36" xfId="11886" xr:uid="{00000000-0005-0000-0000-00004C350000}"/>
    <cellStyle name="Normal 3 32 12 2 37" xfId="12021" xr:uid="{00000000-0005-0000-0000-00004D350000}"/>
    <cellStyle name="Normal 3 32 12 2 38" xfId="11691" xr:uid="{00000000-0005-0000-0000-00004E350000}"/>
    <cellStyle name="Normal 3 32 12 2 39" xfId="11865" xr:uid="{00000000-0005-0000-0000-00004F350000}"/>
    <cellStyle name="Normal 3 32 12 2 4" xfId="12558" xr:uid="{00000000-0005-0000-0000-000050350000}"/>
    <cellStyle name="Normal 3 32 12 2 5" xfId="8782" xr:uid="{00000000-0005-0000-0000-000051350000}"/>
    <cellStyle name="Normal 3 32 12 2 6" xfId="8684" xr:uid="{00000000-0005-0000-0000-000052350000}"/>
    <cellStyle name="Normal 3 32 12 2 7" xfId="8873" xr:uid="{00000000-0005-0000-0000-000053350000}"/>
    <cellStyle name="Normal 3 32 12 2 8" xfId="8673" xr:uid="{00000000-0005-0000-0000-000054350000}"/>
    <cellStyle name="Normal 3 32 12 2 9" xfId="8341" xr:uid="{00000000-0005-0000-0000-000055350000}"/>
    <cellStyle name="Normal 3 32 13" xfId="19080" xr:uid="{00000000-0005-0000-0000-000056350000}"/>
    <cellStyle name="Normal 3 32 14" xfId="18900" xr:uid="{00000000-0005-0000-0000-000057350000}"/>
    <cellStyle name="Normal 3 32 15" xfId="18874" xr:uid="{00000000-0005-0000-0000-000058350000}"/>
    <cellStyle name="Normal 3 32 16" xfId="18895" xr:uid="{00000000-0005-0000-0000-000059350000}"/>
    <cellStyle name="Normal 3 32 17" xfId="18879" xr:uid="{00000000-0005-0000-0000-00005A350000}"/>
    <cellStyle name="Normal 3 32 18" xfId="18890" xr:uid="{00000000-0005-0000-0000-00005B350000}"/>
    <cellStyle name="Normal 3 32 19" xfId="18674" xr:uid="{00000000-0005-0000-0000-00005C350000}"/>
    <cellStyle name="Normal 3 32 19 10" xfId="15196" xr:uid="{00000000-0005-0000-0000-00005D350000}"/>
    <cellStyle name="Normal 3 32 19 100" xfId="2312" xr:uid="{00000000-0005-0000-0000-00005E350000}"/>
    <cellStyle name="Normal 3 32 19 101" xfId="2318" xr:uid="{00000000-0005-0000-0000-00005F350000}"/>
    <cellStyle name="Normal 3 32 19 102" xfId="2018" xr:uid="{00000000-0005-0000-0000-000060350000}"/>
    <cellStyle name="Normal 3 32 19 103" xfId="2084" xr:uid="{00000000-0005-0000-0000-000061350000}"/>
    <cellStyle name="Normal 3 32 19 104" xfId="239" xr:uid="{00000000-0005-0000-0000-000062350000}"/>
    <cellStyle name="Normal 3 32 19 105" xfId="21706" xr:uid="{00000000-0005-0000-0000-000063350000}"/>
    <cellStyle name="Normal 3 32 19 106" xfId="22038" xr:uid="{00000000-0005-0000-0000-000064350000}"/>
    <cellStyle name="Normal 3 32 19 107" xfId="22398" xr:uid="{00000000-0005-0000-0000-000065350000}"/>
    <cellStyle name="Normal 3 32 19 108" xfId="22645" xr:uid="{00000000-0005-0000-0000-000066350000}"/>
    <cellStyle name="Normal 3 32 19 11" xfId="15105" xr:uid="{00000000-0005-0000-0000-000067350000}"/>
    <cellStyle name="Normal 3 32 19 12" xfId="15401" xr:uid="{00000000-0005-0000-0000-000068350000}"/>
    <cellStyle name="Normal 3 32 19 13" xfId="14900" xr:uid="{00000000-0005-0000-0000-000069350000}"/>
    <cellStyle name="Normal 3 32 19 14" xfId="14490" xr:uid="{00000000-0005-0000-0000-00006A350000}"/>
    <cellStyle name="Normal 3 32 19 15" xfId="14291" xr:uid="{00000000-0005-0000-0000-00006B350000}"/>
    <cellStyle name="Normal 3 32 19 16" xfId="14092" xr:uid="{00000000-0005-0000-0000-00006C350000}"/>
    <cellStyle name="Normal 3 32 19 17" xfId="14076" xr:uid="{00000000-0005-0000-0000-00006D350000}"/>
    <cellStyle name="Normal 3 32 19 18" xfId="14428" xr:uid="{00000000-0005-0000-0000-00006E350000}"/>
    <cellStyle name="Normal 3 32 19 19" xfId="14824" xr:uid="{00000000-0005-0000-0000-00006F350000}"/>
    <cellStyle name="Normal 3 32 19 2" xfId="18537" xr:uid="{00000000-0005-0000-0000-000070350000}"/>
    <cellStyle name="Normal 3 32 19 20" xfId="12894" xr:uid="{00000000-0005-0000-0000-000071350000}"/>
    <cellStyle name="Normal 3 32 19 21" xfId="14820" xr:uid="{00000000-0005-0000-0000-000072350000}"/>
    <cellStyle name="Normal 3 32 19 22" xfId="12674" xr:uid="{00000000-0005-0000-0000-000073350000}"/>
    <cellStyle name="Normal 3 32 19 23" xfId="14770" xr:uid="{00000000-0005-0000-0000-000074350000}"/>
    <cellStyle name="Normal 3 32 19 24" xfId="14945" xr:uid="{00000000-0005-0000-0000-000075350000}"/>
    <cellStyle name="Normal 3 32 19 25" xfId="12614" xr:uid="{00000000-0005-0000-0000-000076350000}"/>
    <cellStyle name="Normal 3 32 19 26" xfId="4824" xr:uid="{00000000-0005-0000-0000-000077350000}"/>
    <cellStyle name="Normal 3 32 19 27" xfId="5389" xr:uid="{00000000-0005-0000-0000-000078350000}"/>
    <cellStyle name="Normal 3 32 19 28" xfId="5925" xr:uid="{00000000-0005-0000-0000-000079350000}"/>
    <cellStyle name="Normal 3 32 19 29" xfId="6115" xr:uid="{00000000-0005-0000-0000-00007A350000}"/>
    <cellStyle name="Normal 3 32 19 3" xfId="17723" xr:uid="{00000000-0005-0000-0000-00007B350000}"/>
    <cellStyle name="Normal 3 32 19 30" xfId="6836" xr:uid="{00000000-0005-0000-0000-00007C350000}"/>
    <cellStyle name="Normal 3 32 19 31" xfId="7071" xr:uid="{00000000-0005-0000-0000-00007D350000}"/>
    <cellStyle name="Normal 3 32 19 32" xfId="5597" xr:uid="{00000000-0005-0000-0000-00007E350000}"/>
    <cellStyle name="Normal 3 32 19 33" xfId="6723" xr:uid="{00000000-0005-0000-0000-00007F350000}"/>
    <cellStyle name="Normal 3 32 19 34" xfId="6201" xr:uid="{00000000-0005-0000-0000-000080350000}"/>
    <cellStyle name="Normal 3 32 19 35" xfId="6058" xr:uid="{00000000-0005-0000-0000-000081350000}"/>
    <cellStyle name="Normal 3 32 19 36" xfId="5813" xr:uid="{00000000-0005-0000-0000-000082350000}"/>
    <cellStyle name="Normal 3 32 19 37" xfId="6347" xr:uid="{00000000-0005-0000-0000-000083350000}"/>
    <cellStyle name="Normal 3 32 19 38" xfId="5742" xr:uid="{00000000-0005-0000-0000-000084350000}"/>
    <cellStyle name="Normal 3 32 19 39" xfId="5679" xr:uid="{00000000-0005-0000-0000-000085350000}"/>
    <cellStyle name="Normal 3 32 19 4" xfId="18157" xr:uid="{00000000-0005-0000-0000-000086350000}"/>
    <cellStyle name="Normal 3 32 19 40" xfId="7040" xr:uid="{00000000-0005-0000-0000-000087350000}"/>
    <cellStyle name="Normal 3 32 19 41" xfId="6351" xr:uid="{00000000-0005-0000-0000-000088350000}"/>
    <cellStyle name="Normal 3 32 19 42" xfId="5859" xr:uid="{00000000-0005-0000-0000-000089350000}"/>
    <cellStyle name="Normal 3 32 19 43" xfId="6405" xr:uid="{00000000-0005-0000-0000-00008A350000}"/>
    <cellStyle name="Normal 3 32 19 44" xfId="6071" xr:uid="{00000000-0005-0000-0000-00008B350000}"/>
    <cellStyle name="Normal 3 32 19 45" xfId="5683" xr:uid="{00000000-0005-0000-0000-00008C350000}"/>
    <cellStyle name="Normal 3 32 19 46" xfId="5800" xr:uid="{00000000-0005-0000-0000-00008D350000}"/>
    <cellStyle name="Normal 3 32 19 47" xfId="6459" xr:uid="{00000000-0005-0000-0000-00008E350000}"/>
    <cellStyle name="Normal 3 32 19 48" xfId="5616" xr:uid="{00000000-0005-0000-0000-00008F350000}"/>
    <cellStyle name="Normal 3 32 19 49" xfId="7333" xr:uid="{00000000-0005-0000-0000-000090350000}"/>
    <cellStyle name="Normal 3 32 19 5" xfId="17898" xr:uid="{00000000-0005-0000-0000-000091350000}"/>
    <cellStyle name="Normal 3 32 19 50" xfId="5659" xr:uid="{00000000-0005-0000-0000-000092350000}"/>
    <cellStyle name="Normal 3 32 19 51" xfId="6936" xr:uid="{00000000-0005-0000-0000-000093350000}"/>
    <cellStyle name="Normal 3 32 19 52" xfId="7459" xr:uid="{00000000-0005-0000-0000-000094350000}"/>
    <cellStyle name="Normal 3 32 19 53" xfId="7510" xr:uid="{00000000-0005-0000-0000-000095350000}"/>
    <cellStyle name="Normal 3 32 19 54" xfId="5323" xr:uid="{00000000-0005-0000-0000-000096350000}"/>
    <cellStyle name="Normal 3 32 19 55" xfId="5295" xr:uid="{00000000-0005-0000-0000-000097350000}"/>
    <cellStyle name="Normal 3 32 19 56" xfId="5336" xr:uid="{00000000-0005-0000-0000-000098350000}"/>
    <cellStyle name="Normal 3 32 19 57" xfId="7579" xr:uid="{00000000-0005-0000-0000-000099350000}"/>
    <cellStyle name="Normal 3 32 19 58" xfId="8002" xr:uid="{00000000-0005-0000-0000-00009A350000}"/>
    <cellStyle name="Normal 3 32 19 59" xfId="8051" xr:uid="{00000000-0005-0000-0000-00009B350000}"/>
    <cellStyle name="Normal 3 32 19 6" xfId="18044" xr:uid="{00000000-0005-0000-0000-00009C350000}"/>
    <cellStyle name="Normal 3 32 19 60" xfId="8080" xr:uid="{00000000-0005-0000-0000-00009D350000}"/>
    <cellStyle name="Normal 3 32 19 61" xfId="8699" xr:uid="{00000000-0005-0000-0000-00009E350000}"/>
    <cellStyle name="Normal 3 32 19 62" xfId="8968" xr:uid="{00000000-0005-0000-0000-00009F350000}"/>
    <cellStyle name="Normal 3 32 19 63" xfId="8648" xr:uid="{00000000-0005-0000-0000-0000A0350000}"/>
    <cellStyle name="Normal 3 32 19 64" xfId="8552" xr:uid="{00000000-0005-0000-0000-0000A1350000}"/>
    <cellStyle name="Normal 3 32 19 65" xfId="8081" xr:uid="{00000000-0005-0000-0000-0000A2350000}"/>
    <cellStyle name="Normal 3 32 19 66" xfId="7752" xr:uid="{00000000-0005-0000-0000-0000A3350000}"/>
    <cellStyle name="Normal 3 32 19 67" xfId="8722" xr:uid="{00000000-0005-0000-0000-0000A4350000}"/>
    <cellStyle name="Normal 3 32 19 68" xfId="8412" xr:uid="{00000000-0005-0000-0000-0000A5350000}"/>
    <cellStyle name="Normal 3 32 19 69" xfId="9220" xr:uid="{00000000-0005-0000-0000-0000A6350000}"/>
    <cellStyle name="Normal 3 32 19 7" xfId="17976" xr:uid="{00000000-0005-0000-0000-0000A7350000}"/>
    <cellStyle name="Normal 3 32 19 70" xfId="9204" xr:uid="{00000000-0005-0000-0000-0000A8350000}"/>
    <cellStyle name="Normal 3 32 19 71" xfId="9544" xr:uid="{00000000-0005-0000-0000-0000A9350000}"/>
    <cellStyle name="Normal 3 32 19 72" xfId="9363" xr:uid="{00000000-0005-0000-0000-0000AA350000}"/>
    <cellStyle name="Normal 3 32 19 73" xfId="9654" xr:uid="{00000000-0005-0000-0000-0000AB350000}"/>
    <cellStyle name="Normal 3 32 19 74" xfId="9892" xr:uid="{00000000-0005-0000-0000-0000AC350000}"/>
    <cellStyle name="Normal 3 32 19 75" xfId="10188" xr:uid="{00000000-0005-0000-0000-0000AD350000}"/>
    <cellStyle name="Normal 3 32 19 76" xfId="10719" xr:uid="{00000000-0005-0000-0000-0000AE350000}"/>
    <cellStyle name="Normal 3 32 19 77" xfId="9880" xr:uid="{00000000-0005-0000-0000-0000AF350000}"/>
    <cellStyle name="Normal 3 32 19 78" xfId="10278" xr:uid="{00000000-0005-0000-0000-0000B0350000}"/>
    <cellStyle name="Normal 3 32 19 79" xfId="10579" xr:uid="{00000000-0005-0000-0000-0000B1350000}"/>
    <cellStyle name="Normal 3 32 19 8" xfId="17926" xr:uid="{00000000-0005-0000-0000-0000B2350000}"/>
    <cellStyle name="Normal 3 32 19 80" xfId="10116" xr:uid="{00000000-0005-0000-0000-0000B3350000}"/>
    <cellStyle name="Normal 3 32 19 81" xfId="9988" xr:uid="{00000000-0005-0000-0000-0000B4350000}"/>
    <cellStyle name="Normal 3 32 19 82" xfId="10941" xr:uid="{00000000-0005-0000-0000-0000B5350000}"/>
    <cellStyle name="Normal 3 32 19 83" xfId="11049" xr:uid="{00000000-0005-0000-0000-0000B6350000}"/>
    <cellStyle name="Normal 3 32 19 84" xfId="11389" xr:uid="{00000000-0005-0000-0000-0000B7350000}"/>
    <cellStyle name="Normal 3 32 19 85" xfId="10944" xr:uid="{00000000-0005-0000-0000-0000B8350000}"/>
    <cellStyle name="Normal 3 32 19 86" xfId="11333" xr:uid="{00000000-0005-0000-0000-0000B9350000}"/>
    <cellStyle name="Normal 3 32 19 87" xfId="11226" xr:uid="{00000000-0005-0000-0000-0000BA350000}"/>
    <cellStyle name="Normal 3 32 19 88" xfId="11202" xr:uid="{00000000-0005-0000-0000-0000BB350000}"/>
    <cellStyle name="Normal 3 32 19 89" xfId="11749" xr:uid="{00000000-0005-0000-0000-0000BC350000}"/>
    <cellStyle name="Normal 3 32 19 9" xfId="17921" xr:uid="{00000000-0005-0000-0000-0000BD350000}"/>
    <cellStyle name="Normal 3 32 19 90" xfId="12056" xr:uid="{00000000-0005-0000-0000-0000BE350000}"/>
    <cellStyle name="Normal 3 32 19 91" xfId="11839" xr:uid="{00000000-0005-0000-0000-0000BF350000}"/>
    <cellStyle name="Normal 3 32 19 92" xfId="12092" xr:uid="{00000000-0005-0000-0000-0000C0350000}"/>
    <cellStyle name="Normal 3 32 19 93" xfId="12251" xr:uid="{00000000-0005-0000-0000-0000C1350000}"/>
    <cellStyle name="Normal 3 32 19 94" xfId="4067" xr:uid="{00000000-0005-0000-0000-0000C2350000}"/>
    <cellStyle name="Normal 3 32 19 95" xfId="3740" xr:uid="{00000000-0005-0000-0000-0000C3350000}"/>
    <cellStyle name="Normal 3 32 19 96" xfId="3707" xr:uid="{00000000-0005-0000-0000-0000C4350000}"/>
    <cellStyle name="Normal 3 32 19 97" xfId="2522" xr:uid="{00000000-0005-0000-0000-0000C5350000}"/>
    <cellStyle name="Normal 3 32 19 98" xfId="1400" xr:uid="{00000000-0005-0000-0000-0000C6350000}"/>
    <cellStyle name="Normal 3 32 19 99" xfId="1013" xr:uid="{00000000-0005-0000-0000-0000C7350000}"/>
    <cellStyle name="Normal 3 32 2" xfId="20393" xr:uid="{00000000-0005-0000-0000-0000C8350000}"/>
    <cellStyle name="Normal 3 32 20" xfId="18464" xr:uid="{00000000-0005-0000-0000-0000C9350000}"/>
    <cellStyle name="Normal 3 32 20 10" xfId="15071" xr:uid="{00000000-0005-0000-0000-0000CA350000}"/>
    <cellStyle name="Normal 3 32 20 100" xfId="1076" xr:uid="{00000000-0005-0000-0000-0000CB350000}"/>
    <cellStyle name="Normal 3 32 20 101" xfId="1472" xr:uid="{00000000-0005-0000-0000-0000CC350000}"/>
    <cellStyle name="Normal 3 32 20 102" xfId="2081" xr:uid="{00000000-0005-0000-0000-0000CD350000}"/>
    <cellStyle name="Normal 3 32 20 103" xfId="261" xr:uid="{00000000-0005-0000-0000-0000CE350000}"/>
    <cellStyle name="Normal 3 32 20 104" xfId="21684" xr:uid="{00000000-0005-0000-0000-0000CF350000}"/>
    <cellStyle name="Normal 3 32 20 105" xfId="22016" xr:uid="{00000000-0005-0000-0000-0000D0350000}"/>
    <cellStyle name="Normal 3 32 20 106" xfId="22376" xr:uid="{00000000-0005-0000-0000-0000D1350000}"/>
    <cellStyle name="Normal 3 32 20 107" xfId="22667" xr:uid="{00000000-0005-0000-0000-0000D2350000}"/>
    <cellStyle name="Normal 3 32 20 11" xfId="15310" xr:uid="{00000000-0005-0000-0000-0000D3350000}"/>
    <cellStyle name="Normal 3 32 20 12" xfId="14873" xr:uid="{00000000-0005-0000-0000-0000D4350000}"/>
    <cellStyle name="Normal 3 32 20 13" xfId="14506" xr:uid="{00000000-0005-0000-0000-0000D5350000}"/>
    <cellStyle name="Normal 3 32 20 14" xfId="14260" xr:uid="{00000000-0005-0000-0000-0000D6350000}"/>
    <cellStyle name="Normal 3 32 20 15" xfId="14148" xr:uid="{00000000-0005-0000-0000-0000D7350000}"/>
    <cellStyle name="Normal 3 32 20 16" xfId="14078" xr:uid="{00000000-0005-0000-0000-0000D8350000}"/>
    <cellStyle name="Normal 3 32 20 17" xfId="14423" xr:uid="{00000000-0005-0000-0000-0000D9350000}"/>
    <cellStyle name="Normal 3 32 20 18" xfId="14842" xr:uid="{00000000-0005-0000-0000-0000DA350000}"/>
    <cellStyle name="Normal 3 32 20 19" xfId="14832" xr:uid="{00000000-0005-0000-0000-0000DB350000}"/>
    <cellStyle name="Normal 3 32 20 2" xfId="17662" xr:uid="{00000000-0005-0000-0000-0000DC350000}"/>
    <cellStyle name="Normal 3 32 20 20" xfId="12926" xr:uid="{00000000-0005-0000-0000-0000DD350000}"/>
    <cellStyle name="Normal 3 32 20 21" xfId="12886" xr:uid="{00000000-0005-0000-0000-0000DE350000}"/>
    <cellStyle name="Normal 3 32 20 22" xfId="12820" xr:uid="{00000000-0005-0000-0000-0000DF350000}"/>
    <cellStyle name="Normal 3 32 20 23" xfId="14919" xr:uid="{00000000-0005-0000-0000-0000E0350000}"/>
    <cellStyle name="Normal 3 32 20 24" xfId="12591" xr:uid="{00000000-0005-0000-0000-0000E1350000}"/>
    <cellStyle name="Normal 3 32 20 25" xfId="4846" xr:uid="{00000000-0005-0000-0000-0000E2350000}"/>
    <cellStyle name="Normal 3 32 20 26" xfId="5371" xr:uid="{00000000-0005-0000-0000-0000E3350000}"/>
    <cellStyle name="Normal 3 32 20 27" xfId="5988" xr:uid="{00000000-0005-0000-0000-0000E4350000}"/>
    <cellStyle name="Normal 3 32 20 28" xfId="5935" xr:uid="{00000000-0005-0000-0000-0000E5350000}"/>
    <cellStyle name="Normal 3 32 20 29" xfId="5631" xr:uid="{00000000-0005-0000-0000-0000E6350000}"/>
    <cellStyle name="Normal 3 32 20 3" xfId="18191" xr:uid="{00000000-0005-0000-0000-0000E7350000}"/>
    <cellStyle name="Normal 3 32 20 30" xfId="6728" xr:uid="{00000000-0005-0000-0000-0000E8350000}"/>
    <cellStyle name="Normal 3 32 20 31" xfId="6380" xr:uid="{00000000-0005-0000-0000-0000E9350000}"/>
    <cellStyle name="Normal 3 32 20 32" xfId="5527" xr:uid="{00000000-0005-0000-0000-0000EA350000}"/>
    <cellStyle name="Normal 3 32 20 33" xfId="6082" xr:uid="{00000000-0005-0000-0000-0000EB350000}"/>
    <cellStyle name="Normal 3 32 20 34" xfId="6892" xr:uid="{00000000-0005-0000-0000-0000EC350000}"/>
    <cellStyle name="Normal 3 32 20 35" xfId="6491" xr:uid="{00000000-0005-0000-0000-0000ED350000}"/>
    <cellStyle name="Normal 3 32 20 36" xfId="7119" xr:uid="{00000000-0005-0000-0000-0000EE350000}"/>
    <cellStyle name="Normal 3 32 20 37" xfId="6754" xr:uid="{00000000-0005-0000-0000-0000EF350000}"/>
    <cellStyle name="Normal 3 32 20 38" xfId="5660" xr:uid="{00000000-0005-0000-0000-0000F0350000}"/>
    <cellStyle name="Normal 3 32 20 39" xfId="6590" xr:uid="{00000000-0005-0000-0000-0000F1350000}"/>
    <cellStyle name="Normal 3 32 20 4" xfId="17868" xr:uid="{00000000-0005-0000-0000-0000F2350000}"/>
    <cellStyle name="Normal 3 32 20 40" xfId="7253" xr:uid="{00000000-0005-0000-0000-0000F3350000}"/>
    <cellStyle name="Normal 3 32 20 41" xfId="5763" xr:uid="{00000000-0005-0000-0000-0000F4350000}"/>
    <cellStyle name="Normal 3 32 20 42" xfId="7313" xr:uid="{00000000-0005-0000-0000-0000F5350000}"/>
    <cellStyle name="Normal 3 32 20 43" xfId="7330" xr:uid="{00000000-0005-0000-0000-0000F6350000}"/>
    <cellStyle name="Normal 3 32 20 44" xfId="5809" xr:uid="{00000000-0005-0000-0000-0000F7350000}"/>
    <cellStyle name="Normal 3 32 20 45" xfId="6502" xr:uid="{00000000-0005-0000-0000-0000F8350000}"/>
    <cellStyle name="Normal 3 32 20 46" xfId="5771" xr:uid="{00000000-0005-0000-0000-0000F9350000}"/>
    <cellStyle name="Normal 3 32 20 47" xfId="6644" xr:uid="{00000000-0005-0000-0000-0000FA350000}"/>
    <cellStyle name="Normal 3 32 20 48" xfId="6823" xr:uid="{00000000-0005-0000-0000-0000FB350000}"/>
    <cellStyle name="Normal 3 32 20 49" xfId="6791" xr:uid="{00000000-0005-0000-0000-0000FC350000}"/>
    <cellStyle name="Normal 3 32 20 5" xfId="18068" xr:uid="{00000000-0005-0000-0000-0000FD350000}"/>
    <cellStyle name="Normal 3 32 20 50" xfId="5691" xr:uid="{00000000-0005-0000-0000-0000FE350000}"/>
    <cellStyle name="Normal 3 32 20 51" xfId="7483" xr:uid="{00000000-0005-0000-0000-0000FF350000}"/>
    <cellStyle name="Normal 3 32 20 52" xfId="7507" xr:uid="{00000000-0005-0000-0000-000000360000}"/>
    <cellStyle name="Normal 3 32 20 53" xfId="5084" xr:uid="{00000000-0005-0000-0000-000001360000}"/>
    <cellStyle name="Normal 3 32 20 54" xfId="5255" xr:uid="{00000000-0005-0000-0000-000002360000}"/>
    <cellStyle name="Normal 3 32 20 55" xfId="7620" xr:uid="{00000000-0005-0000-0000-000003360000}"/>
    <cellStyle name="Normal 3 32 20 56" xfId="7596" xr:uid="{00000000-0005-0000-0000-000004360000}"/>
    <cellStyle name="Normal 3 32 20 57" xfId="8048" xr:uid="{00000000-0005-0000-0000-000005360000}"/>
    <cellStyle name="Normal 3 32 20 58" xfId="7978" xr:uid="{00000000-0005-0000-0000-000006360000}"/>
    <cellStyle name="Normal 3 32 20 59" xfId="8283" xr:uid="{00000000-0005-0000-0000-000007360000}"/>
    <cellStyle name="Normal 3 32 20 6" xfId="17964" xr:uid="{00000000-0005-0000-0000-000008360000}"/>
    <cellStyle name="Normal 3 32 20 60" xfId="8879" xr:uid="{00000000-0005-0000-0000-000009360000}"/>
    <cellStyle name="Normal 3 32 20 61" xfId="8382" xr:uid="{00000000-0005-0000-0000-00000A360000}"/>
    <cellStyle name="Normal 3 32 20 62" xfId="8545" xr:uid="{00000000-0005-0000-0000-00000B360000}"/>
    <cellStyle name="Normal 3 32 20 63" xfId="7804" xr:uid="{00000000-0005-0000-0000-00000C360000}"/>
    <cellStyle name="Normal 3 32 20 64" xfId="8708" xr:uid="{00000000-0005-0000-0000-00000D360000}"/>
    <cellStyle name="Normal 3 32 20 65" xfId="8102" xr:uid="{00000000-0005-0000-0000-00000E360000}"/>
    <cellStyle name="Normal 3 32 20 66" xfId="9031" xr:uid="{00000000-0005-0000-0000-00000F360000}"/>
    <cellStyle name="Normal 3 32 20 67" xfId="8482" xr:uid="{00000000-0005-0000-0000-000010360000}"/>
    <cellStyle name="Normal 3 32 20 68" xfId="9247" xr:uid="{00000000-0005-0000-0000-000011360000}"/>
    <cellStyle name="Normal 3 32 20 69" xfId="9147" xr:uid="{00000000-0005-0000-0000-000012360000}"/>
    <cellStyle name="Normal 3 32 20 7" xfId="17609" xr:uid="{00000000-0005-0000-0000-000013360000}"/>
    <cellStyle name="Normal 3 32 20 70" xfId="9516" xr:uid="{00000000-0005-0000-0000-000014360000}"/>
    <cellStyle name="Normal 3 32 20 71" xfId="9507" xr:uid="{00000000-0005-0000-0000-000015360000}"/>
    <cellStyle name="Normal 3 32 20 72" xfId="9615" xr:uid="{00000000-0005-0000-0000-000016360000}"/>
    <cellStyle name="Normal 3 32 20 73" xfId="9923" xr:uid="{00000000-0005-0000-0000-000017360000}"/>
    <cellStyle name="Normal 3 32 20 74" xfId="10389" xr:uid="{00000000-0005-0000-0000-000018360000}"/>
    <cellStyle name="Normal 3 32 20 75" xfId="10492" xr:uid="{00000000-0005-0000-0000-000019360000}"/>
    <cellStyle name="Normal 3 32 20 76" xfId="10714" xr:uid="{00000000-0005-0000-0000-00001A360000}"/>
    <cellStyle name="Normal 3 32 20 77" xfId="10376" xr:uid="{00000000-0005-0000-0000-00001B360000}"/>
    <cellStyle name="Normal 3 32 20 78" xfId="10447" xr:uid="{00000000-0005-0000-0000-00001C360000}"/>
    <cellStyle name="Normal 3 32 20 79" xfId="10545" xr:uid="{00000000-0005-0000-0000-00001D360000}"/>
    <cellStyle name="Normal 3 32 20 8" xfId="17789" xr:uid="{00000000-0005-0000-0000-00001E360000}"/>
    <cellStyle name="Normal 3 32 20 80" xfId="10700" xr:uid="{00000000-0005-0000-0000-00001F360000}"/>
    <cellStyle name="Normal 3 32 20 81" xfId="10976" xr:uid="{00000000-0005-0000-0000-000020360000}"/>
    <cellStyle name="Normal 3 32 20 82" xfId="11225" xr:uid="{00000000-0005-0000-0000-000021360000}"/>
    <cellStyle name="Normal 3 32 20 83" xfId="10833" xr:uid="{00000000-0005-0000-0000-000022360000}"/>
    <cellStyle name="Normal 3 32 20 84" xfId="10908" xr:uid="{00000000-0005-0000-0000-000023360000}"/>
    <cellStyle name="Normal 3 32 20 85" xfId="10942" xr:uid="{00000000-0005-0000-0000-000024360000}"/>
    <cellStyle name="Normal 3 32 20 86" xfId="11562" xr:uid="{00000000-0005-0000-0000-000025360000}"/>
    <cellStyle name="Normal 3 32 20 87" xfId="11612" xr:uid="{00000000-0005-0000-0000-000026360000}"/>
    <cellStyle name="Normal 3 32 20 88" xfId="11777" xr:uid="{00000000-0005-0000-0000-000027360000}"/>
    <cellStyle name="Normal 3 32 20 89" xfId="12102" xr:uid="{00000000-0005-0000-0000-000028360000}"/>
    <cellStyle name="Normal 3 32 20 9" xfId="15174" xr:uid="{00000000-0005-0000-0000-000029360000}"/>
    <cellStyle name="Normal 3 32 20 90" xfId="11997" xr:uid="{00000000-0005-0000-0000-00002A360000}"/>
    <cellStyle name="Normal 3 32 20 91" xfId="11920" xr:uid="{00000000-0005-0000-0000-00002B360000}"/>
    <cellStyle name="Normal 3 32 20 92" xfId="12226" xr:uid="{00000000-0005-0000-0000-00002C360000}"/>
    <cellStyle name="Normal 3 32 20 93" xfId="4089" xr:uid="{00000000-0005-0000-0000-00002D360000}"/>
    <cellStyle name="Normal 3 32 20 94" xfId="3762" xr:uid="{00000000-0005-0000-0000-00002E360000}"/>
    <cellStyle name="Normal 3 32 20 95" xfId="3877" xr:uid="{00000000-0005-0000-0000-00002F360000}"/>
    <cellStyle name="Normal 3 32 20 96" xfId="2486" xr:uid="{00000000-0005-0000-0000-000030360000}"/>
    <cellStyle name="Normal 3 32 20 97" xfId="1692" xr:uid="{00000000-0005-0000-0000-000031360000}"/>
    <cellStyle name="Normal 3 32 20 98" xfId="620" xr:uid="{00000000-0005-0000-0000-000032360000}"/>
    <cellStyle name="Normal 3 32 20 99" xfId="975" xr:uid="{00000000-0005-0000-0000-000033360000}"/>
    <cellStyle name="Normal 3 32 21" xfId="17497" xr:uid="{00000000-0005-0000-0000-000034360000}"/>
    <cellStyle name="Normal 3 32 21 10" xfId="14093" xr:uid="{00000000-0005-0000-0000-000035360000}"/>
    <cellStyle name="Normal 3 32 21 11" xfId="14880" xr:uid="{00000000-0005-0000-0000-000036360000}"/>
    <cellStyle name="Normal 3 32 21 12" xfId="4889" xr:uid="{00000000-0005-0000-0000-000037360000}"/>
    <cellStyle name="Normal 3 32 21 13" xfId="5380" xr:uid="{00000000-0005-0000-0000-000038360000}"/>
    <cellStyle name="Normal 3 32 21 14" xfId="5188" xr:uid="{00000000-0005-0000-0000-000039360000}"/>
    <cellStyle name="Normal 3 32 21 15" xfId="4968" xr:uid="{00000000-0005-0000-0000-00003A360000}"/>
    <cellStyle name="Normal 3 32 21 16" xfId="5335" xr:uid="{00000000-0005-0000-0000-00003B360000}"/>
    <cellStyle name="Normal 3 32 21 17" xfId="8221" xr:uid="{00000000-0005-0000-0000-00003C360000}"/>
    <cellStyle name="Normal 3 32 21 18" xfId="8627" xr:uid="{00000000-0005-0000-0000-00003D360000}"/>
    <cellStyle name="Normal 3 32 21 19" xfId="8143" xr:uid="{00000000-0005-0000-0000-00003E360000}"/>
    <cellStyle name="Normal 3 32 21 2" xfId="15146" xr:uid="{00000000-0005-0000-0000-00003F360000}"/>
    <cellStyle name="Normal 3 32 21 20" xfId="8186" xr:uid="{00000000-0005-0000-0000-000040360000}"/>
    <cellStyle name="Normal 3 32 21 21" xfId="8652" xr:uid="{00000000-0005-0000-0000-000041360000}"/>
    <cellStyle name="Normal 3 32 21 22" xfId="7757" xr:uid="{00000000-0005-0000-0000-000042360000}"/>
    <cellStyle name="Normal 3 32 21 23" xfId="8859" xr:uid="{00000000-0005-0000-0000-000043360000}"/>
    <cellStyle name="Normal 3 32 21 24" xfId="7934" xr:uid="{00000000-0005-0000-0000-000044360000}"/>
    <cellStyle name="Normal 3 32 21 25" xfId="8459" xr:uid="{00000000-0005-0000-0000-000045360000}"/>
    <cellStyle name="Normal 3 32 21 26" xfId="8162" xr:uid="{00000000-0005-0000-0000-000046360000}"/>
    <cellStyle name="Normal 3 32 21 27" xfId="8585" xr:uid="{00000000-0005-0000-0000-000047360000}"/>
    <cellStyle name="Normal 3 32 21 28" xfId="9318" xr:uid="{00000000-0005-0000-0000-000048360000}"/>
    <cellStyle name="Normal 3 32 21 29" xfId="9571" xr:uid="{00000000-0005-0000-0000-000049360000}"/>
    <cellStyle name="Normal 3 32 21 3" xfId="15056" xr:uid="{00000000-0005-0000-0000-00004A360000}"/>
    <cellStyle name="Normal 3 32 21 30" xfId="9543" xr:uid="{00000000-0005-0000-0000-00004B360000}"/>
    <cellStyle name="Normal 3 32 21 31" xfId="9608" xr:uid="{00000000-0005-0000-0000-00004C360000}"/>
    <cellStyle name="Normal 3 32 21 32" xfId="9595" xr:uid="{00000000-0005-0000-0000-00004D360000}"/>
    <cellStyle name="Normal 3 32 21 33" xfId="10008" xr:uid="{00000000-0005-0000-0000-00004E360000}"/>
    <cellStyle name="Normal 3 32 21 34" xfId="9942" xr:uid="{00000000-0005-0000-0000-00004F360000}"/>
    <cellStyle name="Normal 3 32 21 35" xfId="9859" xr:uid="{00000000-0005-0000-0000-000050360000}"/>
    <cellStyle name="Normal 3 32 21 36" xfId="10272" xr:uid="{00000000-0005-0000-0000-000051360000}"/>
    <cellStyle name="Normal 3 32 21 37" xfId="10333" xr:uid="{00000000-0005-0000-0000-000052360000}"/>
    <cellStyle name="Normal 3 32 21 38" xfId="9865" xr:uid="{00000000-0005-0000-0000-000053360000}"/>
    <cellStyle name="Normal 3 32 21 39" xfId="9795" xr:uid="{00000000-0005-0000-0000-000054360000}"/>
    <cellStyle name="Normal 3 32 21 4" xfId="15272" xr:uid="{00000000-0005-0000-0000-000055360000}"/>
    <cellStyle name="Normal 3 32 21 40" xfId="10186" xr:uid="{00000000-0005-0000-0000-000056360000}"/>
    <cellStyle name="Normal 3 32 21 41" xfId="11063" xr:uid="{00000000-0005-0000-0000-000057360000}"/>
    <cellStyle name="Normal 3 32 21 42" xfId="11159" xr:uid="{00000000-0005-0000-0000-000058360000}"/>
    <cellStyle name="Normal 3 32 21 43" xfId="11371" xr:uid="{00000000-0005-0000-0000-000059360000}"/>
    <cellStyle name="Normal 3 32 21 44" xfId="11174" xr:uid="{00000000-0005-0000-0000-00005A360000}"/>
    <cellStyle name="Normal 3 32 21 45" xfId="10859" xr:uid="{00000000-0005-0000-0000-00005B360000}"/>
    <cellStyle name="Normal 3 32 21 46" xfId="11368" xr:uid="{00000000-0005-0000-0000-00005C360000}"/>
    <cellStyle name="Normal 3 32 21 47" xfId="10829" xr:uid="{00000000-0005-0000-0000-00005D360000}"/>
    <cellStyle name="Normal 3 32 21 48" xfId="11817" xr:uid="{00000000-0005-0000-0000-00005E360000}"/>
    <cellStyle name="Normal 3 32 21 49" xfId="12069" xr:uid="{00000000-0005-0000-0000-00005F360000}"/>
    <cellStyle name="Normal 3 32 21 5" xfId="14634" xr:uid="{00000000-0005-0000-0000-000060360000}"/>
    <cellStyle name="Normal 3 32 21 50" xfId="11750" xr:uid="{00000000-0005-0000-0000-000061360000}"/>
    <cellStyle name="Normal 3 32 21 51" xfId="11991" xr:uid="{00000000-0005-0000-0000-000062360000}"/>
    <cellStyle name="Normal 3 32 21 52" xfId="12252" xr:uid="{00000000-0005-0000-0000-000063360000}"/>
    <cellStyle name="Normal 3 32 21 53" xfId="4117" xr:uid="{00000000-0005-0000-0000-000064360000}"/>
    <cellStyle name="Normal 3 32 21 54" xfId="3790" xr:uid="{00000000-0005-0000-0000-000065360000}"/>
    <cellStyle name="Normal 3 32 21 55" xfId="3865" xr:uid="{00000000-0005-0000-0000-000066360000}"/>
    <cellStyle name="Normal 3 32 21 56" xfId="2373" xr:uid="{00000000-0005-0000-0000-000067360000}"/>
    <cellStyle name="Normal 3 32 21 57" xfId="1051" xr:uid="{00000000-0005-0000-0000-000068360000}"/>
    <cellStyle name="Normal 3 32 21 58" xfId="1710" xr:uid="{00000000-0005-0000-0000-000069360000}"/>
    <cellStyle name="Normal 3 32 21 59" xfId="2385" xr:uid="{00000000-0005-0000-0000-00006A360000}"/>
    <cellStyle name="Normal 3 32 21 6" xfId="14519" xr:uid="{00000000-0005-0000-0000-00006B360000}"/>
    <cellStyle name="Normal 3 32 21 60" xfId="2453" xr:uid="{00000000-0005-0000-0000-00006C360000}"/>
    <cellStyle name="Normal 3 32 21 61" xfId="1251" xr:uid="{00000000-0005-0000-0000-00006D360000}"/>
    <cellStyle name="Normal 3 32 21 62" xfId="1605" xr:uid="{00000000-0005-0000-0000-00006E360000}"/>
    <cellStyle name="Normal 3 32 21 63" xfId="289" xr:uid="{00000000-0005-0000-0000-00006F360000}"/>
    <cellStyle name="Normal 3 32 21 64" xfId="21656" xr:uid="{00000000-0005-0000-0000-000070360000}"/>
    <cellStyle name="Normal 3 32 21 65" xfId="21988" xr:uid="{00000000-0005-0000-0000-000071360000}"/>
    <cellStyle name="Normal 3 32 21 66" xfId="22348" xr:uid="{00000000-0005-0000-0000-000072360000}"/>
    <cellStyle name="Normal 3 32 21 67" xfId="22695" xr:uid="{00000000-0005-0000-0000-000073360000}"/>
    <cellStyle name="Normal 3 32 21 7" xfId="14196" xr:uid="{00000000-0005-0000-0000-000074360000}"/>
    <cellStyle name="Normal 3 32 21 8" xfId="14209" xr:uid="{00000000-0005-0000-0000-000075360000}"/>
    <cellStyle name="Normal 3 32 21 9" xfId="14401" xr:uid="{00000000-0005-0000-0000-000076360000}"/>
    <cellStyle name="Normal 3 32 22" xfId="12225" xr:uid="{00000000-0005-0000-0000-000077360000}"/>
    <cellStyle name="Normal 3 32 23" xfId="12254" xr:uid="{00000000-0005-0000-0000-000078360000}"/>
    <cellStyle name="Normal 3 32 24" xfId="12223" xr:uid="{00000000-0005-0000-0000-000079360000}"/>
    <cellStyle name="Normal 3 32 25" xfId="12244" xr:uid="{00000000-0005-0000-0000-00007A360000}"/>
    <cellStyle name="Normal 3 32 3" xfId="20392" xr:uid="{00000000-0005-0000-0000-00007B360000}"/>
    <cellStyle name="Normal 3 32 4" xfId="20391" xr:uid="{00000000-0005-0000-0000-00007C360000}"/>
    <cellStyle name="Normal 3 32 5" xfId="20390" xr:uid="{00000000-0005-0000-0000-00007D360000}"/>
    <cellStyle name="Normal 3 32 6" xfId="20389" xr:uid="{00000000-0005-0000-0000-00007E360000}"/>
    <cellStyle name="Normal 3 32 7" xfId="20388" xr:uid="{00000000-0005-0000-0000-00007F360000}"/>
    <cellStyle name="Normal 3 32 8" xfId="20387" xr:uid="{00000000-0005-0000-0000-000080360000}"/>
    <cellStyle name="Normal 3 32 9" xfId="20386" xr:uid="{00000000-0005-0000-0000-000081360000}"/>
    <cellStyle name="Normal 3 33" xfId="20385" xr:uid="{00000000-0005-0000-0000-000082360000}"/>
    <cellStyle name="Normal 3 34" xfId="20384" xr:uid="{00000000-0005-0000-0000-000083360000}"/>
    <cellStyle name="Normal 3 35" xfId="20383" xr:uid="{00000000-0005-0000-0000-000084360000}"/>
    <cellStyle name="Normal 3 36" xfId="20382" xr:uid="{00000000-0005-0000-0000-000085360000}"/>
    <cellStyle name="Normal 3 37" xfId="20381" xr:uid="{00000000-0005-0000-0000-000086360000}"/>
    <cellStyle name="Normal 3 38" xfId="20380" xr:uid="{00000000-0005-0000-0000-000087360000}"/>
    <cellStyle name="Normal 3 39" xfId="20379" xr:uid="{00000000-0005-0000-0000-000088360000}"/>
    <cellStyle name="Normal 3 4" xfId="21156" xr:uid="{00000000-0005-0000-0000-000089360000}"/>
    <cellStyle name="Normal 3 4 2" xfId="13825" xr:uid="{00000000-0005-0000-0000-00008A360000}"/>
    <cellStyle name="Normal 3 4 3" xfId="13824" xr:uid="{00000000-0005-0000-0000-00008B360000}"/>
    <cellStyle name="Normal 3 4 4" xfId="13823" xr:uid="{00000000-0005-0000-0000-00008C360000}"/>
    <cellStyle name="Normal 3 4 5" xfId="13822" xr:uid="{00000000-0005-0000-0000-00008D360000}"/>
    <cellStyle name="Normal 3 4 6" xfId="13821" xr:uid="{00000000-0005-0000-0000-00008E360000}"/>
    <cellStyle name="Normal 3 4 7" xfId="13820" xr:uid="{00000000-0005-0000-0000-00008F360000}"/>
    <cellStyle name="Normal 3 40" xfId="20378" xr:uid="{00000000-0005-0000-0000-000090360000}"/>
    <cellStyle name="Normal 3 41" xfId="20377" xr:uid="{00000000-0005-0000-0000-000091360000}"/>
    <cellStyle name="Normal 3 42" xfId="20376" xr:uid="{00000000-0005-0000-0000-000092360000}"/>
    <cellStyle name="Normal 3 43" xfId="20375" xr:uid="{00000000-0005-0000-0000-000093360000}"/>
    <cellStyle name="Normal 3 44" xfId="20374" xr:uid="{00000000-0005-0000-0000-000094360000}"/>
    <cellStyle name="Normal 3 45" xfId="20373" xr:uid="{00000000-0005-0000-0000-000095360000}"/>
    <cellStyle name="Normal 3 46" xfId="20372" xr:uid="{00000000-0005-0000-0000-000096360000}"/>
    <cellStyle name="Normal 3 47" xfId="20371" xr:uid="{00000000-0005-0000-0000-000097360000}"/>
    <cellStyle name="Normal 3 48" xfId="20370" xr:uid="{00000000-0005-0000-0000-000098360000}"/>
    <cellStyle name="Normal 3 49" xfId="20369" xr:uid="{00000000-0005-0000-0000-000099360000}"/>
    <cellStyle name="Normal 3 5" xfId="21152" xr:uid="{00000000-0005-0000-0000-00009A360000}"/>
    <cellStyle name="Normal 3 5 2" xfId="13819" xr:uid="{00000000-0005-0000-0000-00009B360000}"/>
    <cellStyle name="Normal 3 5 3" xfId="13818" xr:uid="{00000000-0005-0000-0000-00009C360000}"/>
    <cellStyle name="Normal 3 5 4" xfId="13817" xr:uid="{00000000-0005-0000-0000-00009D360000}"/>
    <cellStyle name="Normal 3 5 5" xfId="13816" xr:uid="{00000000-0005-0000-0000-00009E360000}"/>
    <cellStyle name="Normal 3 5 6" xfId="13815" xr:uid="{00000000-0005-0000-0000-00009F360000}"/>
    <cellStyle name="Normal 3 5 7" xfId="13814" xr:uid="{00000000-0005-0000-0000-0000A0360000}"/>
    <cellStyle name="Normal 3 50" xfId="20368" xr:uid="{00000000-0005-0000-0000-0000A1360000}"/>
    <cellStyle name="Normal 3 51" xfId="20367" xr:uid="{00000000-0005-0000-0000-0000A2360000}"/>
    <cellStyle name="Normal 3 52" xfId="20366" xr:uid="{00000000-0005-0000-0000-0000A3360000}"/>
    <cellStyle name="Normal 3 53" xfId="20365" xr:uid="{00000000-0005-0000-0000-0000A4360000}"/>
    <cellStyle name="Normal 3 54" xfId="20364" xr:uid="{00000000-0005-0000-0000-0000A5360000}"/>
    <cellStyle name="Normal 3 55" xfId="20363" xr:uid="{00000000-0005-0000-0000-0000A6360000}"/>
    <cellStyle name="Normal 3 56" xfId="20362" xr:uid="{00000000-0005-0000-0000-0000A7360000}"/>
    <cellStyle name="Normal 3 57" xfId="20361" xr:uid="{00000000-0005-0000-0000-0000A8360000}"/>
    <cellStyle name="Normal 3 58" xfId="20360" xr:uid="{00000000-0005-0000-0000-0000A9360000}"/>
    <cellStyle name="Normal 3 59" xfId="20359" xr:uid="{00000000-0005-0000-0000-0000AA360000}"/>
    <cellStyle name="Normal 3 6" xfId="21057" xr:uid="{00000000-0005-0000-0000-0000AB360000}"/>
    <cellStyle name="Normal 3 6 2" xfId="13813" xr:uid="{00000000-0005-0000-0000-0000AC360000}"/>
    <cellStyle name="Normal 3 6 3" xfId="13812" xr:uid="{00000000-0005-0000-0000-0000AD360000}"/>
    <cellStyle name="Normal 3 6 4" xfId="13811" xr:uid="{00000000-0005-0000-0000-0000AE360000}"/>
    <cellStyle name="Normal 3 6 5" xfId="13810" xr:uid="{00000000-0005-0000-0000-0000AF360000}"/>
    <cellStyle name="Normal 3 6 6" xfId="13809" xr:uid="{00000000-0005-0000-0000-0000B0360000}"/>
    <cellStyle name="Normal 3 6 7" xfId="13808" xr:uid="{00000000-0005-0000-0000-0000B1360000}"/>
    <cellStyle name="Normal 3 60" xfId="20358" xr:uid="{00000000-0005-0000-0000-0000B2360000}"/>
    <cellStyle name="Normal 3 61" xfId="20357" xr:uid="{00000000-0005-0000-0000-0000B3360000}"/>
    <cellStyle name="Normal 3 62" xfId="20356" xr:uid="{00000000-0005-0000-0000-0000B4360000}"/>
    <cellStyle name="Normal 3 63" xfId="20355" xr:uid="{00000000-0005-0000-0000-0000B5360000}"/>
    <cellStyle name="Normal 3 64" xfId="20354" xr:uid="{00000000-0005-0000-0000-0000B6360000}"/>
    <cellStyle name="Normal 3 65" xfId="20353" xr:uid="{00000000-0005-0000-0000-0000B7360000}"/>
    <cellStyle name="Normal 3 66" xfId="20352" xr:uid="{00000000-0005-0000-0000-0000B8360000}"/>
    <cellStyle name="Normal 3 67" xfId="20351" xr:uid="{00000000-0005-0000-0000-0000B9360000}"/>
    <cellStyle name="Normal 3 68" xfId="20350" xr:uid="{00000000-0005-0000-0000-0000BA360000}"/>
    <cellStyle name="Normal 3 69" xfId="20349" xr:uid="{00000000-0005-0000-0000-0000BB360000}"/>
    <cellStyle name="Normal 3 7" xfId="21027" xr:uid="{00000000-0005-0000-0000-0000BC360000}"/>
    <cellStyle name="Normal 3 7 2" xfId="13807" xr:uid="{00000000-0005-0000-0000-0000BD360000}"/>
    <cellStyle name="Normal 3 7 3" xfId="13806" xr:uid="{00000000-0005-0000-0000-0000BE360000}"/>
    <cellStyle name="Normal 3 7 4" xfId="13805" xr:uid="{00000000-0005-0000-0000-0000BF360000}"/>
    <cellStyle name="Normal 3 7 5" xfId="13804" xr:uid="{00000000-0005-0000-0000-0000C0360000}"/>
    <cellStyle name="Normal 3 7 6" xfId="13803" xr:uid="{00000000-0005-0000-0000-0000C1360000}"/>
    <cellStyle name="Normal 3 7 7" xfId="13802" xr:uid="{00000000-0005-0000-0000-0000C2360000}"/>
    <cellStyle name="Normal 3 70" xfId="20348" xr:uid="{00000000-0005-0000-0000-0000C3360000}"/>
    <cellStyle name="Normal 3 71" xfId="20347" xr:uid="{00000000-0005-0000-0000-0000C4360000}"/>
    <cellStyle name="Normal 3 72" xfId="20346" xr:uid="{00000000-0005-0000-0000-0000C5360000}"/>
    <cellStyle name="Normal 3 73" xfId="20345" xr:uid="{00000000-0005-0000-0000-0000C6360000}"/>
    <cellStyle name="Normal 3 74" xfId="20344" xr:uid="{00000000-0005-0000-0000-0000C7360000}"/>
    <cellStyle name="Normal 3 75" xfId="20343" xr:uid="{00000000-0005-0000-0000-0000C8360000}"/>
    <cellStyle name="Normal 3 76" xfId="20342" xr:uid="{00000000-0005-0000-0000-0000C9360000}"/>
    <cellStyle name="Normal 3 77" xfId="20341" xr:uid="{00000000-0005-0000-0000-0000CA360000}"/>
    <cellStyle name="Normal 3 78" xfId="20340" xr:uid="{00000000-0005-0000-0000-0000CB360000}"/>
    <cellStyle name="Normal 3 79" xfId="20339" xr:uid="{00000000-0005-0000-0000-0000CC360000}"/>
    <cellStyle name="Normal 3 8" xfId="21026" xr:uid="{00000000-0005-0000-0000-0000CD360000}"/>
    <cellStyle name="Normal 3 8 2" xfId="13801" xr:uid="{00000000-0005-0000-0000-0000CE360000}"/>
    <cellStyle name="Normal 3 8 3" xfId="13800" xr:uid="{00000000-0005-0000-0000-0000CF360000}"/>
    <cellStyle name="Normal 3 8 4" xfId="13799" xr:uid="{00000000-0005-0000-0000-0000D0360000}"/>
    <cellStyle name="Normal 3 8 5" xfId="13798" xr:uid="{00000000-0005-0000-0000-0000D1360000}"/>
    <cellStyle name="Normal 3 8 6" xfId="13797" xr:uid="{00000000-0005-0000-0000-0000D2360000}"/>
    <cellStyle name="Normal 3 8 7" xfId="13796" xr:uid="{00000000-0005-0000-0000-0000D3360000}"/>
    <cellStyle name="Normal 3 80" xfId="20338" xr:uid="{00000000-0005-0000-0000-0000D4360000}"/>
    <cellStyle name="Normal 3 81" xfId="20337" xr:uid="{00000000-0005-0000-0000-0000D5360000}"/>
    <cellStyle name="Normal 3 82" xfId="20336" xr:uid="{00000000-0005-0000-0000-0000D6360000}"/>
    <cellStyle name="Normal 3 83" xfId="20335" xr:uid="{00000000-0005-0000-0000-0000D7360000}"/>
    <cellStyle name="Normal 3 84" xfId="20334" xr:uid="{00000000-0005-0000-0000-0000D8360000}"/>
    <cellStyle name="Normal 3 85" xfId="20333" xr:uid="{00000000-0005-0000-0000-0000D9360000}"/>
    <cellStyle name="Normal 3 86" xfId="20332" xr:uid="{00000000-0005-0000-0000-0000DA360000}"/>
    <cellStyle name="Normal 3 87" xfId="20331" xr:uid="{00000000-0005-0000-0000-0000DB360000}"/>
    <cellStyle name="Normal 3 88" xfId="20330" xr:uid="{00000000-0005-0000-0000-0000DC360000}"/>
    <cellStyle name="Normal 3 89" xfId="20329" xr:uid="{00000000-0005-0000-0000-0000DD360000}"/>
    <cellStyle name="Normal 3 9" xfId="20328" xr:uid="{00000000-0005-0000-0000-0000DE360000}"/>
    <cellStyle name="Normal 3 9 2" xfId="13795" xr:uid="{00000000-0005-0000-0000-0000DF360000}"/>
    <cellStyle name="Normal 3 9 3" xfId="13794" xr:uid="{00000000-0005-0000-0000-0000E0360000}"/>
    <cellStyle name="Normal 3 9 4" xfId="13793" xr:uid="{00000000-0005-0000-0000-0000E1360000}"/>
    <cellStyle name="Normal 3 9 5" xfId="13792" xr:uid="{00000000-0005-0000-0000-0000E2360000}"/>
    <cellStyle name="Normal 3 9 6" xfId="13791" xr:uid="{00000000-0005-0000-0000-0000E3360000}"/>
    <cellStyle name="Normal 3 9 7" xfId="13790" xr:uid="{00000000-0005-0000-0000-0000E4360000}"/>
    <cellStyle name="Normal 3 90" xfId="20327" xr:uid="{00000000-0005-0000-0000-0000E5360000}"/>
    <cellStyle name="Normal 3 91" xfId="20326" xr:uid="{00000000-0005-0000-0000-0000E6360000}"/>
    <cellStyle name="Normal 3 92" xfId="20325" xr:uid="{00000000-0005-0000-0000-0000E7360000}"/>
    <cellStyle name="Normal 3 93" xfId="20324" xr:uid="{00000000-0005-0000-0000-0000E8360000}"/>
    <cellStyle name="Normal 3 94" xfId="20323" xr:uid="{00000000-0005-0000-0000-0000E9360000}"/>
    <cellStyle name="Normal 3 95" xfId="20322" xr:uid="{00000000-0005-0000-0000-0000EA360000}"/>
    <cellStyle name="Normal 3 96" xfId="20321" xr:uid="{00000000-0005-0000-0000-0000EB360000}"/>
    <cellStyle name="Normal 3 97" xfId="20320" xr:uid="{00000000-0005-0000-0000-0000EC360000}"/>
    <cellStyle name="Normal 3 98" xfId="20319" xr:uid="{00000000-0005-0000-0000-0000ED360000}"/>
    <cellStyle name="Normal 3 99" xfId="20318" xr:uid="{00000000-0005-0000-0000-0000EE360000}"/>
    <cellStyle name="Normal 30" xfId="20317" xr:uid="{00000000-0005-0000-0000-0000EF360000}"/>
    <cellStyle name="Normal 30 2" xfId="20316" xr:uid="{00000000-0005-0000-0000-0000F0360000}"/>
    <cellStyle name="Normal 30 3" xfId="19066" xr:uid="{00000000-0005-0000-0000-0000F1360000}"/>
    <cellStyle name="Normal 30 4" xfId="19065" xr:uid="{00000000-0005-0000-0000-0000F2360000}"/>
    <cellStyle name="Normal 31" xfId="20315" xr:uid="{00000000-0005-0000-0000-0000F3360000}"/>
    <cellStyle name="Normal 31 2" xfId="5105" xr:uid="{00000000-0005-0000-0000-0000F4360000}"/>
    <cellStyle name="Normal 32" xfId="19064" xr:uid="{00000000-0005-0000-0000-0000F5360000}"/>
    <cellStyle name="Normal 32 2" xfId="19063" xr:uid="{00000000-0005-0000-0000-0000F6360000}"/>
    <cellStyle name="Normal 32 3" xfId="13789" xr:uid="{00000000-0005-0000-0000-0000F7360000}"/>
    <cellStyle name="Normal 32 3 10" xfId="7754" xr:uid="{00000000-0005-0000-0000-0000F8360000}"/>
    <cellStyle name="Normal 32 3 11" xfId="8977" xr:uid="{00000000-0005-0000-0000-0000F9360000}"/>
    <cellStyle name="Normal 32 3 12" xfId="8594" xr:uid="{00000000-0005-0000-0000-0000FA360000}"/>
    <cellStyle name="Normal 32 3 13" xfId="8460" xr:uid="{00000000-0005-0000-0000-0000FB360000}"/>
    <cellStyle name="Normal 32 3 14" xfId="8614" xr:uid="{00000000-0005-0000-0000-0000FC360000}"/>
    <cellStyle name="Normal 32 3 15" xfId="8748" xr:uid="{00000000-0005-0000-0000-0000FD360000}"/>
    <cellStyle name="Normal 32 3 16" xfId="8965" xr:uid="{00000000-0005-0000-0000-0000FE360000}"/>
    <cellStyle name="Normal 32 3 17" xfId="7875" xr:uid="{00000000-0005-0000-0000-0000FF360000}"/>
    <cellStyle name="Normal 32 3 18" xfId="9487" xr:uid="{00000000-0005-0000-0000-000000370000}"/>
    <cellStyle name="Normal 32 3 19" xfId="9609" xr:uid="{00000000-0005-0000-0000-000001370000}"/>
    <cellStyle name="Normal 32 3 2" xfId="13788" xr:uid="{00000000-0005-0000-0000-000002370000}"/>
    <cellStyle name="Normal 32 3 20" xfId="9446" xr:uid="{00000000-0005-0000-0000-000003370000}"/>
    <cellStyle name="Normal 32 3 21" xfId="9664" xr:uid="{00000000-0005-0000-0000-000004370000}"/>
    <cellStyle name="Normal 32 3 22" xfId="9672" xr:uid="{00000000-0005-0000-0000-000005370000}"/>
    <cellStyle name="Normal 32 3 23" xfId="10254" xr:uid="{00000000-0005-0000-0000-000006370000}"/>
    <cellStyle name="Normal 32 3 24" xfId="9770" xr:uid="{00000000-0005-0000-0000-000007370000}"/>
    <cellStyle name="Normal 32 3 25" xfId="10366" xr:uid="{00000000-0005-0000-0000-000008370000}"/>
    <cellStyle name="Normal 32 3 26" xfId="10101" xr:uid="{00000000-0005-0000-0000-000009370000}"/>
    <cellStyle name="Normal 32 3 27" xfId="10638" xr:uid="{00000000-0005-0000-0000-00000A370000}"/>
    <cellStyle name="Normal 32 3 28" xfId="9966" xr:uid="{00000000-0005-0000-0000-00000B370000}"/>
    <cellStyle name="Normal 32 3 29" xfId="10043" xr:uid="{00000000-0005-0000-0000-00000C370000}"/>
    <cellStyle name="Normal 32 3 3" xfId="13475" xr:uid="{00000000-0005-0000-0000-00000D370000}"/>
    <cellStyle name="Normal 32 3 30" xfId="10024" xr:uid="{00000000-0005-0000-0000-00000E370000}"/>
    <cellStyle name="Normal 32 3 31" xfId="11281" xr:uid="{00000000-0005-0000-0000-00000F370000}"/>
    <cellStyle name="Normal 32 3 32" xfId="11359" xr:uid="{00000000-0005-0000-0000-000010370000}"/>
    <cellStyle name="Normal 32 3 33" xfId="10997" xr:uid="{00000000-0005-0000-0000-000011370000}"/>
    <cellStyle name="Normal 32 3 34" xfId="11137" xr:uid="{00000000-0005-0000-0000-000012370000}"/>
    <cellStyle name="Normal 32 3 35" xfId="10853" xr:uid="{00000000-0005-0000-0000-000013370000}"/>
    <cellStyle name="Normal 32 3 36" xfId="11424" xr:uid="{00000000-0005-0000-0000-000014370000}"/>
    <cellStyle name="Normal 32 3 37" xfId="11144" xr:uid="{00000000-0005-0000-0000-000015370000}"/>
    <cellStyle name="Normal 32 3 38" xfId="11887" xr:uid="{00000000-0005-0000-0000-000016370000}"/>
    <cellStyle name="Normal 32 3 39" xfId="12103" xr:uid="{00000000-0005-0000-0000-000017370000}"/>
    <cellStyle name="Normal 32 3 4" xfId="14674" xr:uid="{00000000-0005-0000-0000-000018370000}"/>
    <cellStyle name="Normal 32 3 40" xfId="11829" xr:uid="{00000000-0005-0000-0000-000019370000}"/>
    <cellStyle name="Normal 32 3 41" xfId="11703" xr:uid="{00000000-0005-0000-0000-00001A370000}"/>
    <cellStyle name="Normal 32 3 5" xfId="12546" xr:uid="{00000000-0005-0000-0000-00001B370000}"/>
    <cellStyle name="Normal 32 3 6" xfId="12567" xr:uid="{00000000-0005-0000-0000-00001C370000}"/>
    <cellStyle name="Normal 32 3 7" xfId="8788" xr:uid="{00000000-0005-0000-0000-00001D370000}"/>
    <cellStyle name="Normal 32 3 8" xfId="8760" xr:uid="{00000000-0005-0000-0000-00001E370000}"/>
    <cellStyle name="Normal 32 3 9" xfId="8036" xr:uid="{00000000-0005-0000-0000-00001F370000}"/>
    <cellStyle name="Normal 33" xfId="20314" xr:uid="{00000000-0005-0000-0000-000020370000}"/>
    <cellStyle name="Normal 33 2" xfId="5106" xr:uid="{00000000-0005-0000-0000-000021370000}"/>
    <cellStyle name="Normal 34" xfId="20313" xr:uid="{00000000-0005-0000-0000-000022370000}"/>
    <cellStyle name="Normal 34 2" xfId="20312" xr:uid="{00000000-0005-0000-0000-000023370000}"/>
    <cellStyle name="Normal 34 3" xfId="19062" xr:uid="{00000000-0005-0000-0000-000024370000}"/>
    <cellStyle name="Normal 34 4" xfId="19061" xr:uid="{00000000-0005-0000-0000-000025370000}"/>
    <cellStyle name="Normal 34 5" xfId="30058" xr:uid="{00000000-0005-0000-0000-000026370000}"/>
    <cellStyle name="Normal 35" xfId="20311" xr:uid="{00000000-0005-0000-0000-000027370000}"/>
    <cellStyle name="Normal 35 2" xfId="20310" xr:uid="{00000000-0005-0000-0000-000028370000}"/>
    <cellStyle name="Normal 35 3" xfId="19060" xr:uid="{00000000-0005-0000-0000-000029370000}"/>
    <cellStyle name="Normal 35 4" xfId="19059" xr:uid="{00000000-0005-0000-0000-00002A370000}"/>
    <cellStyle name="Normal 35 5" xfId="5094" xr:uid="{00000000-0005-0000-0000-00002B370000}"/>
    <cellStyle name="Normal 35 5 2" xfId="3244" xr:uid="{00000000-0005-0000-0000-00002C370000}"/>
    <cellStyle name="Normal 35 5 2 2" xfId="24568" xr:uid="{00000000-0005-0000-0000-00002D370000}"/>
    <cellStyle name="Normal 35 5 2 2 2" xfId="28985" xr:uid="{00000000-0005-0000-0000-00002E370000}"/>
    <cellStyle name="Normal 35 5 2 3" xfId="23308" xr:uid="{00000000-0005-0000-0000-00002F370000}"/>
    <cellStyle name="Normal 35 5 2 4" xfId="26134" xr:uid="{00000000-0005-0000-0000-000030370000}"/>
    <cellStyle name="Normal 35 5 2 5" xfId="27768" xr:uid="{00000000-0005-0000-0000-000031370000}"/>
    <cellStyle name="Normal 35 5 3" xfId="23908" xr:uid="{00000000-0005-0000-0000-000032370000}"/>
    <cellStyle name="Normal 35 5 3 2" xfId="29532" xr:uid="{00000000-0005-0000-0000-000033370000}"/>
    <cellStyle name="Normal 35 5 4" xfId="24989" xr:uid="{00000000-0005-0000-0000-000034370000}"/>
    <cellStyle name="Normal 35 5 5" xfId="26681" xr:uid="{00000000-0005-0000-0000-000035370000}"/>
    <cellStyle name="Normal 35 5 6" xfId="27223" xr:uid="{00000000-0005-0000-0000-000036370000}"/>
    <cellStyle name="Normal 35 6" xfId="5139" xr:uid="{00000000-0005-0000-0000-000037370000}"/>
    <cellStyle name="Normal 35 6 2" xfId="3251" xr:uid="{00000000-0005-0000-0000-000038370000}"/>
    <cellStyle name="Normal 35 6 2 2" xfId="24561" xr:uid="{00000000-0005-0000-0000-000039370000}"/>
    <cellStyle name="Normal 35 6 2 2 2" xfId="28992" xr:uid="{00000000-0005-0000-0000-00003A370000}"/>
    <cellStyle name="Normal 35 6 2 3" xfId="23285" xr:uid="{00000000-0005-0000-0000-00003B370000}"/>
    <cellStyle name="Normal 35 6 2 4" xfId="26141" xr:uid="{00000000-0005-0000-0000-00003C370000}"/>
    <cellStyle name="Normal 35 6 2 5" xfId="27761" xr:uid="{00000000-0005-0000-0000-00003D370000}"/>
    <cellStyle name="Normal 35 6 3" xfId="23898" xr:uid="{00000000-0005-0000-0000-00003E370000}"/>
    <cellStyle name="Normal 35 6 3 2" xfId="29539" xr:uid="{00000000-0005-0000-0000-00003F370000}"/>
    <cellStyle name="Normal 35 6 4" xfId="24298" xr:uid="{00000000-0005-0000-0000-000040370000}"/>
    <cellStyle name="Normal 35 6 5" xfId="26688" xr:uid="{00000000-0005-0000-0000-000041370000}"/>
    <cellStyle name="Normal 35 6 6" xfId="27216" xr:uid="{00000000-0005-0000-0000-000042370000}"/>
    <cellStyle name="Normal 35 7" xfId="30057" xr:uid="{00000000-0005-0000-0000-000043370000}"/>
    <cellStyle name="Normal 36" xfId="20309" xr:uid="{00000000-0005-0000-0000-000044370000}"/>
    <cellStyle name="Normal 37" xfId="20308" xr:uid="{00000000-0005-0000-0000-000045370000}"/>
    <cellStyle name="Normal 38" xfId="19112" xr:uid="{00000000-0005-0000-0000-000046370000}"/>
    <cellStyle name="Normal 38 2" xfId="30030" xr:uid="{00000000-0005-0000-0000-000047370000}"/>
    <cellStyle name="Normal 39" xfId="20307" xr:uid="{00000000-0005-0000-0000-000048370000}"/>
    <cellStyle name="Normal 39 2" xfId="20306" xr:uid="{00000000-0005-0000-0000-000049370000}"/>
    <cellStyle name="Normal 39 3" xfId="19058" xr:uid="{00000000-0005-0000-0000-00004A370000}"/>
    <cellStyle name="Normal 39 4" xfId="19057" xr:uid="{00000000-0005-0000-0000-00004B370000}"/>
    <cellStyle name="Normal 39 5" xfId="30056" xr:uid="{00000000-0005-0000-0000-00004C370000}"/>
    <cellStyle name="Normal 4" xfId="21206" xr:uid="{00000000-0005-0000-0000-00004D370000}"/>
    <cellStyle name="Normal 4 10" xfId="20304" xr:uid="{00000000-0005-0000-0000-00004E370000}"/>
    <cellStyle name="Normal 4 10 2" xfId="13787" xr:uid="{00000000-0005-0000-0000-00004F370000}"/>
    <cellStyle name="Normal 4 10 3" xfId="13786" xr:uid="{00000000-0005-0000-0000-000050370000}"/>
    <cellStyle name="Normal 4 10 4" xfId="13785" xr:uid="{00000000-0005-0000-0000-000051370000}"/>
    <cellStyle name="Normal 4 10 5" xfId="13784" xr:uid="{00000000-0005-0000-0000-000052370000}"/>
    <cellStyle name="Normal 4 10 6" xfId="13783" xr:uid="{00000000-0005-0000-0000-000053370000}"/>
    <cellStyle name="Normal 4 10 7" xfId="13782" xr:uid="{00000000-0005-0000-0000-000054370000}"/>
    <cellStyle name="Normal 4 100" xfId="18632" xr:uid="{00000000-0005-0000-0000-000055370000}"/>
    <cellStyle name="Normal 4 100 2" xfId="4468" xr:uid="{00000000-0005-0000-0000-000056370000}"/>
    <cellStyle name="Normal 4 100 2 2" xfId="3057" xr:uid="{00000000-0005-0000-0000-000057370000}"/>
    <cellStyle name="Normal 4 100 2 2 2" xfId="24668" xr:uid="{00000000-0005-0000-0000-000058370000}"/>
    <cellStyle name="Normal 4 100 2 2 2 2" xfId="28894" xr:uid="{00000000-0005-0000-0000-000059370000}"/>
    <cellStyle name="Normal 4 100 2 2 3" xfId="23317" xr:uid="{00000000-0005-0000-0000-00005A370000}"/>
    <cellStyle name="Normal 4 100 2 2 4" xfId="26043" xr:uid="{00000000-0005-0000-0000-00005B370000}"/>
    <cellStyle name="Normal 4 100 2 2 5" xfId="27859" xr:uid="{00000000-0005-0000-0000-00005C370000}"/>
    <cellStyle name="Normal 4 100 2 3" xfId="24047" xr:uid="{00000000-0005-0000-0000-00005D370000}"/>
    <cellStyle name="Normal 4 100 2 3 2" xfId="29440" xr:uid="{00000000-0005-0000-0000-00005E370000}"/>
    <cellStyle name="Normal 4 100 2 4" xfId="24341" xr:uid="{00000000-0005-0000-0000-00005F370000}"/>
    <cellStyle name="Normal 4 100 2 5" xfId="26589" xr:uid="{00000000-0005-0000-0000-000060370000}"/>
    <cellStyle name="Normal 4 100 2 6" xfId="27315" xr:uid="{00000000-0005-0000-0000-000061370000}"/>
    <cellStyle name="Normal 4 100 3" xfId="4414" xr:uid="{00000000-0005-0000-0000-000062370000}"/>
    <cellStyle name="Normal 4 100 3 2" xfId="3009" xr:uid="{00000000-0005-0000-0000-000063370000}"/>
    <cellStyle name="Normal 4 100 3 2 2" xfId="24716" xr:uid="{00000000-0005-0000-0000-000064370000}"/>
    <cellStyle name="Normal 4 100 3 2 2 2" xfId="28846" xr:uid="{00000000-0005-0000-0000-000065370000}"/>
    <cellStyle name="Normal 4 100 3 2 3" xfId="23603" xr:uid="{00000000-0005-0000-0000-000066370000}"/>
    <cellStyle name="Normal 4 100 3 2 4" xfId="25995" xr:uid="{00000000-0005-0000-0000-000067370000}"/>
    <cellStyle name="Normal 4 100 3 2 5" xfId="27907" xr:uid="{00000000-0005-0000-0000-000068370000}"/>
    <cellStyle name="Normal 4 100 3 3" xfId="24096" xr:uid="{00000000-0005-0000-0000-000069370000}"/>
    <cellStyle name="Normal 4 100 3 3 2" xfId="29392" xr:uid="{00000000-0005-0000-0000-00006A370000}"/>
    <cellStyle name="Normal 4 100 3 4" xfId="25507" xr:uid="{00000000-0005-0000-0000-00006B370000}"/>
    <cellStyle name="Normal 4 100 3 5" xfId="26541" xr:uid="{00000000-0005-0000-0000-00006C370000}"/>
    <cellStyle name="Normal 4 100 3 6" xfId="27363" xr:uid="{00000000-0005-0000-0000-00006D370000}"/>
    <cellStyle name="Normal 4 100 4" xfId="4622" xr:uid="{00000000-0005-0000-0000-00006E370000}"/>
    <cellStyle name="Normal 4 100 4 2" xfId="3122" xr:uid="{00000000-0005-0000-0000-00006F370000}"/>
    <cellStyle name="Normal 4 100 4 2 2" xfId="24603" xr:uid="{00000000-0005-0000-0000-000070370000}"/>
    <cellStyle name="Normal 4 100 4 2 2 2" xfId="28959" xr:uid="{00000000-0005-0000-0000-000071370000}"/>
    <cellStyle name="Normal 4 100 4 2 3" xfId="23264" xr:uid="{00000000-0005-0000-0000-000072370000}"/>
    <cellStyle name="Normal 4 100 4 2 4" xfId="26108" xr:uid="{00000000-0005-0000-0000-000073370000}"/>
    <cellStyle name="Normal 4 100 4 2 5" xfId="27794" xr:uid="{00000000-0005-0000-0000-000074370000}"/>
    <cellStyle name="Normal 4 100 4 3" xfId="23982" xr:uid="{00000000-0005-0000-0000-000075370000}"/>
    <cellStyle name="Normal 4 100 4 3 2" xfId="29505" xr:uid="{00000000-0005-0000-0000-000076370000}"/>
    <cellStyle name="Normal 4 100 4 4" xfId="25501" xr:uid="{00000000-0005-0000-0000-000077370000}"/>
    <cellStyle name="Normal 4 100 4 5" xfId="26654" xr:uid="{00000000-0005-0000-0000-000078370000}"/>
    <cellStyle name="Normal 4 100 4 6" xfId="27250" xr:uid="{00000000-0005-0000-0000-000079370000}"/>
    <cellStyle name="Normal 4 100 5" xfId="3487" xr:uid="{00000000-0005-0000-0000-00007A370000}"/>
    <cellStyle name="Normal 4 100 5 2" xfId="24363" xr:uid="{00000000-0005-0000-0000-00007B370000}"/>
    <cellStyle name="Normal 4 100 5 2 2" xfId="29188" xr:uid="{00000000-0005-0000-0000-00007C370000}"/>
    <cellStyle name="Normal 4 100 5 3" xfId="23701" xr:uid="{00000000-0005-0000-0000-00007D370000}"/>
    <cellStyle name="Normal 4 100 5 4" xfId="26337" xr:uid="{00000000-0005-0000-0000-00007E370000}"/>
    <cellStyle name="Normal 4 100 5 5" xfId="27565" xr:uid="{00000000-0005-0000-0000-00007F370000}"/>
    <cellStyle name="Normal 4 100 6" xfId="23097" xr:uid="{00000000-0005-0000-0000-000080370000}"/>
    <cellStyle name="Normal 4 100 6 2" xfId="29739" xr:uid="{00000000-0005-0000-0000-000081370000}"/>
    <cellStyle name="Normal 4 100 7" xfId="23047" xr:uid="{00000000-0005-0000-0000-000082370000}"/>
    <cellStyle name="Normal 4 100 8" xfId="26887" xr:uid="{00000000-0005-0000-0000-000083370000}"/>
    <cellStyle name="Normal 4 100 9" xfId="27019" xr:uid="{00000000-0005-0000-0000-000084370000}"/>
    <cellStyle name="Normal 4 101" xfId="18699" xr:uid="{00000000-0005-0000-0000-000085370000}"/>
    <cellStyle name="Normal 4 101 2" xfId="4478" xr:uid="{00000000-0005-0000-0000-000086370000}"/>
    <cellStyle name="Normal 4 101 2 2" xfId="3066" xr:uid="{00000000-0005-0000-0000-000087370000}"/>
    <cellStyle name="Normal 4 101 2 2 2" xfId="24659" xr:uid="{00000000-0005-0000-0000-000088370000}"/>
    <cellStyle name="Normal 4 101 2 2 2 2" xfId="28903" xr:uid="{00000000-0005-0000-0000-000089370000}"/>
    <cellStyle name="Normal 4 101 2 2 3" xfId="23016" xr:uid="{00000000-0005-0000-0000-00008A370000}"/>
    <cellStyle name="Normal 4 101 2 2 4" xfId="26052" xr:uid="{00000000-0005-0000-0000-00008B370000}"/>
    <cellStyle name="Normal 4 101 2 2 5" xfId="27850" xr:uid="{00000000-0005-0000-0000-00008C370000}"/>
    <cellStyle name="Normal 4 101 2 3" xfId="24038" xr:uid="{00000000-0005-0000-0000-00008D370000}"/>
    <cellStyle name="Normal 4 101 2 3 2" xfId="29449" xr:uid="{00000000-0005-0000-0000-00008E370000}"/>
    <cellStyle name="Normal 4 101 2 4" xfId="24318" xr:uid="{00000000-0005-0000-0000-00008F370000}"/>
    <cellStyle name="Normal 4 101 2 5" xfId="26598" xr:uid="{00000000-0005-0000-0000-000090370000}"/>
    <cellStyle name="Normal 4 101 2 6" xfId="27306" xr:uid="{00000000-0005-0000-0000-000091370000}"/>
    <cellStyle name="Normal 4 101 3" xfId="4291" xr:uid="{00000000-0005-0000-0000-000092370000}"/>
    <cellStyle name="Normal 4 101 3 2" xfId="2915" xr:uid="{00000000-0005-0000-0000-000093370000}"/>
    <cellStyle name="Normal 4 101 3 2 2" xfId="24810" xr:uid="{00000000-0005-0000-0000-000094370000}"/>
    <cellStyle name="Normal 4 101 3 2 2 2" xfId="28752" xr:uid="{00000000-0005-0000-0000-000095370000}"/>
    <cellStyle name="Normal 4 101 3 2 3" xfId="23772" xr:uid="{00000000-0005-0000-0000-000096370000}"/>
    <cellStyle name="Normal 4 101 3 2 4" xfId="25901" xr:uid="{00000000-0005-0000-0000-000097370000}"/>
    <cellStyle name="Normal 4 101 3 2 5" xfId="28001" xr:uid="{00000000-0005-0000-0000-000098370000}"/>
    <cellStyle name="Normal 4 101 3 3" xfId="24196" xr:uid="{00000000-0005-0000-0000-000099370000}"/>
    <cellStyle name="Normal 4 101 3 3 2" xfId="29298" xr:uid="{00000000-0005-0000-0000-00009A370000}"/>
    <cellStyle name="Normal 4 101 3 4" xfId="25123" xr:uid="{00000000-0005-0000-0000-00009B370000}"/>
    <cellStyle name="Normal 4 101 3 5" xfId="26447" xr:uid="{00000000-0005-0000-0000-00009C370000}"/>
    <cellStyle name="Normal 4 101 3 6" xfId="27457" xr:uid="{00000000-0005-0000-0000-00009D370000}"/>
    <cellStyle name="Normal 4 101 4" xfId="4305" xr:uid="{00000000-0005-0000-0000-00009E370000}"/>
    <cellStyle name="Normal 4 101 4 2" xfId="2927" xr:uid="{00000000-0005-0000-0000-00009F370000}"/>
    <cellStyle name="Normal 4 101 4 2 2" xfId="24798" xr:uid="{00000000-0005-0000-0000-0000A0370000}"/>
    <cellStyle name="Normal 4 101 4 2 2 2" xfId="28764" xr:uid="{00000000-0005-0000-0000-0000A1370000}"/>
    <cellStyle name="Normal 4 101 4 2 3" xfId="23180" xr:uid="{00000000-0005-0000-0000-0000A2370000}"/>
    <cellStyle name="Normal 4 101 4 2 4" xfId="25913" xr:uid="{00000000-0005-0000-0000-0000A3370000}"/>
    <cellStyle name="Normal 4 101 4 2 5" xfId="27989" xr:uid="{00000000-0005-0000-0000-0000A4370000}"/>
    <cellStyle name="Normal 4 101 4 3" xfId="24184" xr:uid="{00000000-0005-0000-0000-0000A5370000}"/>
    <cellStyle name="Normal 4 101 4 3 2" xfId="29310" xr:uid="{00000000-0005-0000-0000-0000A6370000}"/>
    <cellStyle name="Normal 4 101 4 4" xfId="23394" xr:uid="{00000000-0005-0000-0000-0000A7370000}"/>
    <cellStyle name="Normal 4 101 4 5" xfId="26459" xr:uid="{00000000-0005-0000-0000-0000A8370000}"/>
    <cellStyle name="Normal 4 101 4 6" xfId="27445" xr:uid="{00000000-0005-0000-0000-0000A9370000}"/>
    <cellStyle name="Normal 4 101 5" xfId="3492" xr:uid="{00000000-0005-0000-0000-0000AA370000}"/>
    <cellStyle name="Normal 4 101 5 2" xfId="24358" xr:uid="{00000000-0005-0000-0000-0000AB370000}"/>
    <cellStyle name="Normal 4 101 5 2 2" xfId="29193" xr:uid="{00000000-0005-0000-0000-0000AC370000}"/>
    <cellStyle name="Normal 4 101 5 3" xfId="23678" xr:uid="{00000000-0005-0000-0000-0000AD370000}"/>
    <cellStyle name="Normal 4 101 5 4" xfId="26342" xr:uid="{00000000-0005-0000-0000-0000AE370000}"/>
    <cellStyle name="Normal 4 101 5 5" xfId="27560" xr:uid="{00000000-0005-0000-0000-0000AF370000}"/>
    <cellStyle name="Normal 4 101 6" xfId="23091" xr:uid="{00000000-0005-0000-0000-0000B0370000}"/>
    <cellStyle name="Normal 4 101 6 2" xfId="29744" xr:uid="{00000000-0005-0000-0000-0000B1370000}"/>
    <cellStyle name="Normal 4 101 7" xfId="23052" xr:uid="{00000000-0005-0000-0000-0000B2370000}"/>
    <cellStyle name="Normal 4 101 8" xfId="26892" xr:uid="{00000000-0005-0000-0000-0000B3370000}"/>
    <cellStyle name="Normal 4 101 9" xfId="27014" xr:uid="{00000000-0005-0000-0000-0000B4370000}"/>
    <cellStyle name="Normal 4 102" xfId="18608" xr:uid="{00000000-0005-0000-0000-0000B5370000}"/>
    <cellStyle name="Normal 4 102 2" xfId="4462" xr:uid="{00000000-0005-0000-0000-0000B6370000}"/>
    <cellStyle name="Normal 4 102 2 2" xfId="3051" xr:uid="{00000000-0005-0000-0000-0000B7370000}"/>
    <cellStyle name="Normal 4 102 2 2 2" xfId="24674" xr:uid="{00000000-0005-0000-0000-0000B8370000}"/>
    <cellStyle name="Normal 4 102 2 2 2 2" xfId="28888" xr:uid="{00000000-0005-0000-0000-0000B9370000}"/>
    <cellStyle name="Normal 4 102 2 2 3" xfId="24982" xr:uid="{00000000-0005-0000-0000-0000BA370000}"/>
    <cellStyle name="Normal 4 102 2 2 4" xfId="26037" xr:uid="{00000000-0005-0000-0000-0000BB370000}"/>
    <cellStyle name="Normal 4 102 2 2 5" xfId="27865" xr:uid="{00000000-0005-0000-0000-0000BC370000}"/>
    <cellStyle name="Normal 4 102 2 3" xfId="24053" xr:uid="{00000000-0005-0000-0000-0000BD370000}"/>
    <cellStyle name="Normal 4 102 2 3 2" xfId="29434" xr:uid="{00000000-0005-0000-0000-0000BE370000}"/>
    <cellStyle name="Normal 4 102 2 4" xfId="24290" xr:uid="{00000000-0005-0000-0000-0000BF370000}"/>
    <cellStyle name="Normal 4 102 2 5" xfId="26583" xr:uid="{00000000-0005-0000-0000-0000C0370000}"/>
    <cellStyle name="Normal 4 102 2 6" xfId="27321" xr:uid="{00000000-0005-0000-0000-0000C1370000}"/>
    <cellStyle name="Normal 4 102 3" xfId="4410" xr:uid="{00000000-0005-0000-0000-0000C2370000}"/>
    <cellStyle name="Normal 4 102 3 2" xfId="3006" xr:uid="{00000000-0005-0000-0000-0000C3370000}"/>
    <cellStyle name="Normal 4 102 3 2 2" xfId="24719" xr:uid="{00000000-0005-0000-0000-0000C4370000}"/>
    <cellStyle name="Normal 4 102 3 2 2 2" xfId="28843" xr:uid="{00000000-0005-0000-0000-0000C5370000}"/>
    <cellStyle name="Normal 4 102 3 2 3" xfId="23614" xr:uid="{00000000-0005-0000-0000-0000C6370000}"/>
    <cellStyle name="Normal 4 102 3 2 4" xfId="25992" xr:uid="{00000000-0005-0000-0000-0000C7370000}"/>
    <cellStyle name="Normal 4 102 3 2 5" xfId="27910" xr:uid="{00000000-0005-0000-0000-0000C8370000}"/>
    <cellStyle name="Normal 4 102 3 3" xfId="24099" xr:uid="{00000000-0005-0000-0000-0000C9370000}"/>
    <cellStyle name="Normal 4 102 3 3 2" xfId="29389" xr:uid="{00000000-0005-0000-0000-0000CA370000}"/>
    <cellStyle name="Normal 4 102 3 4" xfId="24285" xr:uid="{00000000-0005-0000-0000-0000CB370000}"/>
    <cellStyle name="Normal 4 102 3 5" xfId="26538" xr:uid="{00000000-0005-0000-0000-0000CC370000}"/>
    <cellStyle name="Normal 4 102 3 6" xfId="27366" xr:uid="{00000000-0005-0000-0000-0000CD370000}"/>
    <cellStyle name="Normal 4 102 4" xfId="4393" xr:uid="{00000000-0005-0000-0000-0000CE370000}"/>
    <cellStyle name="Normal 4 102 4 2" xfId="2997" xr:uid="{00000000-0005-0000-0000-0000CF370000}"/>
    <cellStyle name="Normal 4 102 4 2 2" xfId="24728" xr:uid="{00000000-0005-0000-0000-0000D0370000}"/>
    <cellStyle name="Normal 4 102 4 2 2 2" xfId="28834" xr:uid="{00000000-0005-0000-0000-0000D1370000}"/>
    <cellStyle name="Normal 4 102 4 2 3" xfId="23915" xr:uid="{00000000-0005-0000-0000-0000D2370000}"/>
    <cellStyle name="Normal 4 102 4 2 4" xfId="25983" xr:uid="{00000000-0005-0000-0000-0000D3370000}"/>
    <cellStyle name="Normal 4 102 4 2 5" xfId="27919" xr:uid="{00000000-0005-0000-0000-0000D4370000}"/>
    <cellStyle name="Normal 4 102 4 3" xfId="24109" xr:uid="{00000000-0005-0000-0000-0000D5370000}"/>
    <cellStyle name="Normal 4 102 4 3 2" xfId="29380" xr:uid="{00000000-0005-0000-0000-0000D6370000}"/>
    <cellStyle name="Normal 4 102 4 4" xfId="25485" xr:uid="{00000000-0005-0000-0000-0000D7370000}"/>
    <cellStyle name="Normal 4 102 4 5" xfId="26529" xr:uid="{00000000-0005-0000-0000-0000D8370000}"/>
    <cellStyle name="Normal 4 102 4 6" xfId="27375" xr:uid="{00000000-0005-0000-0000-0000D9370000}"/>
    <cellStyle name="Normal 4 102 5" xfId="3484" xr:uid="{00000000-0005-0000-0000-0000DA370000}"/>
    <cellStyle name="Normal 4 102 5 2" xfId="24366" xr:uid="{00000000-0005-0000-0000-0000DB370000}"/>
    <cellStyle name="Normal 4 102 5 2 2" xfId="29185" xr:uid="{00000000-0005-0000-0000-0000DC370000}"/>
    <cellStyle name="Normal 4 102 5 3" xfId="23707" xr:uid="{00000000-0005-0000-0000-0000DD370000}"/>
    <cellStyle name="Normal 4 102 5 4" xfId="26334" xr:uid="{00000000-0005-0000-0000-0000DE370000}"/>
    <cellStyle name="Normal 4 102 5 5" xfId="27568" xr:uid="{00000000-0005-0000-0000-0000DF370000}"/>
    <cellStyle name="Normal 4 102 6" xfId="23101" xr:uid="{00000000-0005-0000-0000-0000E0370000}"/>
    <cellStyle name="Normal 4 102 6 2" xfId="29736" xr:uid="{00000000-0005-0000-0000-0000E1370000}"/>
    <cellStyle name="Normal 4 102 7" xfId="23352" xr:uid="{00000000-0005-0000-0000-0000E2370000}"/>
    <cellStyle name="Normal 4 102 8" xfId="26884" xr:uid="{00000000-0005-0000-0000-0000E3370000}"/>
    <cellStyle name="Normal 4 102 9" xfId="27022" xr:uid="{00000000-0005-0000-0000-0000E4370000}"/>
    <cellStyle name="Normal 4 103" xfId="18594" xr:uid="{00000000-0005-0000-0000-0000E5370000}"/>
    <cellStyle name="Normal 4 103 2" xfId="4455" xr:uid="{00000000-0005-0000-0000-0000E6370000}"/>
    <cellStyle name="Normal 4 103 2 2" xfId="3044" xr:uid="{00000000-0005-0000-0000-0000E7370000}"/>
    <cellStyle name="Normal 4 103 2 2 2" xfId="24681" xr:uid="{00000000-0005-0000-0000-0000E8370000}"/>
    <cellStyle name="Normal 4 103 2 2 2 2" xfId="28881" xr:uid="{00000000-0005-0000-0000-0000E9370000}"/>
    <cellStyle name="Normal 4 103 2 2 3" xfId="24932" xr:uid="{00000000-0005-0000-0000-0000EA370000}"/>
    <cellStyle name="Normal 4 103 2 2 4" xfId="26030" xr:uid="{00000000-0005-0000-0000-0000EB370000}"/>
    <cellStyle name="Normal 4 103 2 2 5" xfId="27872" xr:uid="{00000000-0005-0000-0000-0000EC370000}"/>
    <cellStyle name="Normal 4 103 2 3" xfId="24060" xr:uid="{00000000-0005-0000-0000-0000ED370000}"/>
    <cellStyle name="Normal 4 103 2 3 2" xfId="29427" xr:uid="{00000000-0005-0000-0000-0000EE370000}"/>
    <cellStyle name="Normal 4 103 2 4" xfId="24907" xr:uid="{00000000-0005-0000-0000-0000EF370000}"/>
    <cellStyle name="Normal 4 103 2 5" xfId="26576" xr:uid="{00000000-0005-0000-0000-0000F0370000}"/>
    <cellStyle name="Normal 4 103 2 6" xfId="27328" xr:uid="{00000000-0005-0000-0000-0000F1370000}"/>
    <cellStyle name="Normal 4 103 3" xfId="4684" xr:uid="{00000000-0005-0000-0000-0000F2370000}"/>
    <cellStyle name="Normal 4 103 3 2" xfId="3139" xr:uid="{00000000-0005-0000-0000-0000F3370000}"/>
    <cellStyle name="Normal 4 103 3 2 2" xfId="24586" xr:uid="{00000000-0005-0000-0000-0000F4370000}"/>
    <cellStyle name="Normal 4 103 3 2 2 2" xfId="28976" xr:uid="{00000000-0005-0000-0000-0000F5370000}"/>
    <cellStyle name="Normal 4 103 3 2 3" xfId="23320" xr:uid="{00000000-0005-0000-0000-0000F6370000}"/>
    <cellStyle name="Normal 4 103 3 2 4" xfId="26125" xr:uid="{00000000-0005-0000-0000-0000F7370000}"/>
    <cellStyle name="Normal 4 103 3 2 5" xfId="27777" xr:uid="{00000000-0005-0000-0000-0000F8370000}"/>
    <cellStyle name="Normal 4 103 3 3" xfId="23955" xr:uid="{00000000-0005-0000-0000-0000F9370000}"/>
    <cellStyle name="Normal 4 103 3 3 2" xfId="29522" xr:uid="{00000000-0005-0000-0000-0000FA370000}"/>
    <cellStyle name="Normal 4 103 3 4" xfId="23179" xr:uid="{00000000-0005-0000-0000-0000FB370000}"/>
    <cellStyle name="Normal 4 103 3 5" xfId="26671" xr:uid="{00000000-0005-0000-0000-0000FC370000}"/>
    <cellStyle name="Normal 4 103 3 6" xfId="27233" xr:uid="{00000000-0005-0000-0000-0000FD370000}"/>
    <cellStyle name="Normal 4 103 4" xfId="4431" xr:uid="{00000000-0005-0000-0000-0000FE370000}"/>
    <cellStyle name="Normal 4 103 4 2" xfId="3021" xr:uid="{00000000-0005-0000-0000-0000FF370000}"/>
    <cellStyle name="Normal 4 103 4 2 2" xfId="24704" xr:uid="{00000000-0005-0000-0000-000000380000}"/>
    <cellStyle name="Normal 4 103 4 2 2 2" xfId="28858" xr:uid="{00000000-0005-0000-0000-000001380000}"/>
    <cellStyle name="Normal 4 103 4 2 3" xfId="23543" xr:uid="{00000000-0005-0000-0000-000002380000}"/>
    <cellStyle name="Normal 4 103 4 2 4" xfId="26007" xr:uid="{00000000-0005-0000-0000-000003380000}"/>
    <cellStyle name="Normal 4 103 4 2 5" xfId="27895" xr:uid="{00000000-0005-0000-0000-000004380000}"/>
    <cellStyle name="Normal 4 103 4 3" xfId="24083" xr:uid="{00000000-0005-0000-0000-000005380000}"/>
    <cellStyle name="Normal 4 103 4 3 2" xfId="29404" xr:uid="{00000000-0005-0000-0000-000006380000}"/>
    <cellStyle name="Normal 4 103 4 4" xfId="25034" xr:uid="{00000000-0005-0000-0000-000007380000}"/>
    <cellStyle name="Normal 4 103 4 5" xfId="26553" xr:uid="{00000000-0005-0000-0000-000008380000}"/>
    <cellStyle name="Normal 4 103 4 6" xfId="27351" xr:uid="{00000000-0005-0000-0000-000009380000}"/>
    <cellStyle name="Normal 4 103 5" xfId="3477" xr:uid="{00000000-0005-0000-0000-00000A380000}"/>
    <cellStyle name="Normal 4 103 5 2" xfId="24373" xr:uid="{00000000-0005-0000-0000-00000B380000}"/>
    <cellStyle name="Normal 4 103 5 2 2" xfId="29178" xr:uid="{00000000-0005-0000-0000-00000C380000}"/>
    <cellStyle name="Normal 4 103 5 3" xfId="25432" xr:uid="{00000000-0005-0000-0000-00000D380000}"/>
    <cellStyle name="Normal 4 103 5 4" xfId="26327" xr:uid="{00000000-0005-0000-0000-00000E380000}"/>
    <cellStyle name="Normal 4 103 5 5" xfId="27575" xr:uid="{00000000-0005-0000-0000-00000F380000}"/>
    <cellStyle name="Normal 4 103 6" xfId="23108" xr:uid="{00000000-0005-0000-0000-000010380000}"/>
    <cellStyle name="Normal 4 103 6 2" xfId="29729" xr:uid="{00000000-0005-0000-0000-000011380000}"/>
    <cellStyle name="Normal 4 103 7" xfId="23263" xr:uid="{00000000-0005-0000-0000-000012380000}"/>
    <cellStyle name="Normal 4 103 8" xfId="26877" xr:uid="{00000000-0005-0000-0000-000013380000}"/>
    <cellStyle name="Normal 4 103 9" xfId="27029" xr:uid="{00000000-0005-0000-0000-000014380000}"/>
    <cellStyle name="Normal 4 104" xfId="18588" xr:uid="{00000000-0005-0000-0000-000015380000}"/>
    <cellStyle name="Normal 4 104 2" xfId="4454" xr:uid="{00000000-0005-0000-0000-000016380000}"/>
    <cellStyle name="Normal 4 104 2 2" xfId="3043" xr:uid="{00000000-0005-0000-0000-000017380000}"/>
    <cellStyle name="Normal 4 104 2 2 2" xfId="24682" xr:uid="{00000000-0005-0000-0000-000018380000}"/>
    <cellStyle name="Normal 4 104 2 2 2 2" xfId="28880" xr:uid="{00000000-0005-0000-0000-000019380000}"/>
    <cellStyle name="Normal 4 104 2 2 3" xfId="24313" xr:uid="{00000000-0005-0000-0000-00001A380000}"/>
    <cellStyle name="Normal 4 104 2 2 4" xfId="26029" xr:uid="{00000000-0005-0000-0000-00001B380000}"/>
    <cellStyle name="Normal 4 104 2 2 5" xfId="27873" xr:uid="{00000000-0005-0000-0000-00001C380000}"/>
    <cellStyle name="Normal 4 104 2 3" xfId="24061" xr:uid="{00000000-0005-0000-0000-00001D380000}"/>
    <cellStyle name="Normal 4 104 2 3 2" xfId="29426" xr:uid="{00000000-0005-0000-0000-00001E380000}"/>
    <cellStyle name="Normal 4 104 2 4" xfId="24928" xr:uid="{00000000-0005-0000-0000-00001F380000}"/>
    <cellStyle name="Normal 4 104 2 5" xfId="26575" xr:uid="{00000000-0005-0000-0000-000020380000}"/>
    <cellStyle name="Normal 4 104 2 6" xfId="27329" xr:uid="{00000000-0005-0000-0000-000021380000}"/>
    <cellStyle name="Normal 4 104 3" xfId="4407" xr:uid="{00000000-0005-0000-0000-000022380000}"/>
    <cellStyle name="Normal 4 104 3 2" xfId="3005" xr:uid="{00000000-0005-0000-0000-000023380000}"/>
    <cellStyle name="Normal 4 104 3 2 2" xfId="24720" xr:uid="{00000000-0005-0000-0000-000024380000}"/>
    <cellStyle name="Normal 4 104 3 2 2 2" xfId="28842" xr:uid="{00000000-0005-0000-0000-000025380000}"/>
    <cellStyle name="Normal 4 104 3 2 3" xfId="23664" xr:uid="{00000000-0005-0000-0000-000026380000}"/>
    <cellStyle name="Normal 4 104 3 2 4" xfId="25991" xr:uid="{00000000-0005-0000-0000-000027380000}"/>
    <cellStyle name="Normal 4 104 3 2 5" xfId="27911" xr:uid="{00000000-0005-0000-0000-000028380000}"/>
    <cellStyle name="Normal 4 104 3 3" xfId="24101" xr:uid="{00000000-0005-0000-0000-000029380000}"/>
    <cellStyle name="Normal 4 104 3 3 2" xfId="29388" xr:uid="{00000000-0005-0000-0000-00002A380000}"/>
    <cellStyle name="Normal 4 104 3 4" xfId="23961" xr:uid="{00000000-0005-0000-0000-00002B380000}"/>
    <cellStyle name="Normal 4 104 3 5" xfId="26537" xr:uid="{00000000-0005-0000-0000-00002C380000}"/>
    <cellStyle name="Normal 4 104 3 6" xfId="27367" xr:uid="{00000000-0005-0000-0000-00002D380000}"/>
    <cellStyle name="Normal 4 104 4" xfId="4373" xr:uid="{00000000-0005-0000-0000-00002E380000}"/>
    <cellStyle name="Normal 4 104 4 2" xfId="2987" xr:uid="{00000000-0005-0000-0000-00002F380000}"/>
    <cellStyle name="Normal 4 104 4 2 2" xfId="24738" xr:uid="{00000000-0005-0000-0000-000030380000}"/>
    <cellStyle name="Normal 4 104 4 2 2 2" xfId="28824" xr:uid="{00000000-0005-0000-0000-000031380000}"/>
    <cellStyle name="Normal 4 104 4 2 3" xfId="24325" xr:uid="{00000000-0005-0000-0000-000032380000}"/>
    <cellStyle name="Normal 4 104 4 2 4" xfId="25973" xr:uid="{00000000-0005-0000-0000-000033380000}"/>
    <cellStyle name="Normal 4 104 4 2 5" xfId="27929" xr:uid="{00000000-0005-0000-0000-000034380000}"/>
    <cellStyle name="Normal 4 104 4 3" xfId="24122" xr:uid="{00000000-0005-0000-0000-000035380000}"/>
    <cellStyle name="Normal 4 104 4 3 2" xfId="29370" xr:uid="{00000000-0005-0000-0000-000036380000}"/>
    <cellStyle name="Normal 4 104 4 4" xfId="24975" xr:uid="{00000000-0005-0000-0000-000037380000}"/>
    <cellStyle name="Normal 4 104 4 5" xfId="26519" xr:uid="{00000000-0005-0000-0000-000038380000}"/>
    <cellStyle name="Normal 4 104 4 6" xfId="27385" xr:uid="{00000000-0005-0000-0000-000039380000}"/>
    <cellStyle name="Normal 4 104 5" xfId="3476" xr:uid="{00000000-0005-0000-0000-00003A380000}"/>
    <cellStyle name="Normal 4 104 5 2" xfId="24374" xr:uid="{00000000-0005-0000-0000-00003B380000}"/>
    <cellStyle name="Normal 4 104 5 2 2" xfId="29177" xr:uid="{00000000-0005-0000-0000-00003C380000}"/>
    <cellStyle name="Normal 4 104 5 3" xfId="25418" xr:uid="{00000000-0005-0000-0000-00003D380000}"/>
    <cellStyle name="Normal 4 104 5 4" xfId="26326" xr:uid="{00000000-0005-0000-0000-00003E380000}"/>
    <cellStyle name="Normal 4 104 5 5" xfId="27576" xr:uid="{00000000-0005-0000-0000-00003F380000}"/>
    <cellStyle name="Normal 4 104 6" xfId="23110" xr:uid="{00000000-0005-0000-0000-000040380000}"/>
    <cellStyle name="Normal 4 104 6 2" xfId="29728" xr:uid="{00000000-0005-0000-0000-000041380000}"/>
    <cellStyle name="Normal 4 104 7" xfId="23258" xr:uid="{00000000-0005-0000-0000-000042380000}"/>
    <cellStyle name="Normal 4 104 8" xfId="26876" xr:uid="{00000000-0005-0000-0000-000043380000}"/>
    <cellStyle name="Normal 4 104 9" xfId="27030" xr:uid="{00000000-0005-0000-0000-000044380000}"/>
    <cellStyle name="Normal 4 105" xfId="18453" xr:uid="{00000000-0005-0000-0000-000045380000}"/>
    <cellStyle name="Normal 4 105 2" xfId="4436" xr:uid="{00000000-0005-0000-0000-000046380000}"/>
    <cellStyle name="Normal 4 105 2 2" xfId="3026" xr:uid="{00000000-0005-0000-0000-000047380000}"/>
    <cellStyle name="Normal 4 105 2 2 2" xfId="24699" xr:uid="{00000000-0005-0000-0000-000048380000}"/>
    <cellStyle name="Normal 4 105 2 2 2 2" xfId="28863" xr:uid="{00000000-0005-0000-0000-000049380000}"/>
    <cellStyle name="Normal 4 105 2 2 3" xfId="23256" xr:uid="{00000000-0005-0000-0000-00004A380000}"/>
    <cellStyle name="Normal 4 105 2 2 4" xfId="26012" xr:uid="{00000000-0005-0000-0000-00004B380000}"/>
    <cellStyle name="Normal 4 105 2 2 5" xfId="27890" xr:uid="{00000000-0005-0000-0000-00004C380000}"/>
    <cellStyle name="Normal 4 105 2 3" xfId="24078" xr:uid="{00000000-0005-0000-0000-00004D380000}"/>
    <cellStyle name="Normal 4 105 2 3 2" xfId="29409" xr:uid="{00000000-0005-0000-0000-00004E380000}"/>
    <cellStyle name="Normal 4 105 2 4" xfId="24951" xr:uid="{00000000-0005-0000-0000-00004F380000}"/>
    <cellStyle name="Normal 4 105 2 5" xfId="26558" xr:uid="{00000000-0005-0000-0000-000050380000}"/>
    <cellStyle name="Normal 4 105 2 6" xfId="27346" xr:uid="{00000000-0005-0000-0000-000051380000}"/>
    <cellStyle name="Normal 4 105 3" xfId="4309" xr:uid="{00000000-0005-0000-0000-000052380000}"/>
    <cellStyle name="Normal 4 105 3 2" xfId="2931" xr:uid="{00000000-0005-0000-0000-000053380000}"/>
    <cellStyle name="Normal 4 105 3 2 2" xfId="24794" xr:uid="{00000000-0005-0000-0000-000054380000}"/>
    <cellStyle name="Normal 4 105 3 2 2 2" xfId="28768" xr:uid="{00000000-0005-0000-0000-000055380000}"/>
    <cellStyle name="Normal 4 105 3 2 3" xfId="23766" xr:uid="{00000000-0005-0000-0000-000056380000}"/>
    <cellStyle name="Normal 4 105 3 2 4" xfId="25917" xr:uid="{00000000-0005-0000-0000-000057380000}"/>
    <cellStyle name="Normal 4 105 3 2 5" xfId="27985" xr:uid="{00000000-0005-0000-0000-000058380000}"/>
    <cellStyle name="Normal 4 105 3 3" xfId="24180" xr:uid="{00000000-0005-0000-0000-000059380000}"/>
    <cellStyle name="Normal 4 105 3 3 2" xfId="29314" xr:uid="{00000000-0005-0000-0000-00005A380000}"/>
    <cellStyle name="Normal 4 105 3 4" xfId="24242" xr:uid="{00000000-0005-0000-0000-00005B380000}"/>
    <cellStyle name="Normal 4 105 3 5" xfId="26463" xr:uid="{00000000-0005-0000-0000-00005C380000}"/>
    <cellStyle name="Normal 4 105 3 6" xfId="27441" xr:uid="{00000000-0005-0000-0000-00005D380000}"/>
    <cellStyle name="Normal 4 105 4" xfId="4369" xr:uid="{00000000-0005-0000-0000-00005E380000}"/>
    <cellStyle name="Normal 4 105 4 2" xfId="2983" xr:uid="{00000000-0005-0000-0000-00005F380000}"/>
    <cellStyle name="Normal 4 105 4 2 2" xfId="24742" xr:uid="{00000000-0005-0000-0000-000060380000}"/>
    <cellStyle name="Normal 4 105 4 2 2 2" xfId="28820" xr:uid="{00000000-0005-0000-0000-000061380000}"/>
    <cellStyle name="Normal 4 105 4 2 3" xfId="23451" xr:uid="{00000000-0005-0000-0000-000062380000}"/>
    <cellStyle name="Normal 4 105 4 2 4" xfId="25969" xr:uid="{00000000-0005-0000-0000-000063380000}"/>
    <cellStyle name="Normal 4 105 4 2 5" xfId="27933" xr:uid="{00000000-0005-0000-0000-000064380000}"/>
    <cellStyle name="Normal 4 105 4 3" xfId="24126" xr:uid="{00000000-0005-0000-0000-000065380000}"/>
    <cellStyle name="Normal 4 105 4 3 2" xfId="29366" xr:uid="{00000000-0005-0000-0000-000066380000}"/>
    <cellStyle name="Normal 4 105 4 4" xfId="24909" xr:uid="{00000000-0005-0000-0000-000067380000}"/>
    <cellStyle name="Normal 4 105 4 5" xfId="26515" xr:uid="{00000000-0005-0000-0000-000068380000}"/>
    <cellStyle name="Normal 4 105 4 6" xfId="27389" xr:uid="{00000000-0005-0000-0000-000069380000}"/>
    <cellStyle name="Normal 4 105 5" xfId="3465" xr:uid="{00000000-0005-0000-0000-00006A380000}"/>
    <cellStyle name="Normal 4 105 5 2" xfId="24385" xr:uid="{00000000-0005-0000-0000-00006B380000}"/>
    <cellStyle name="Normal 4 105 5 2 2" xfId="29166" xr:uid="{00000000-0005-0000-0000-00006C380000}"/>
    <cellStyle name="Normal 4 105 5 3" xfId="25380" xr:uid="{00000000-0005-0000-0000-00006D380000}"/>
    <cellStyle name="Normal 4 105 5 4" xfId="26315" xr:uid="{00000000-0005-0000-0000-00006E380000}"/>
    <cellStyle name="Normal 4 105 5 5" xfId="27587" xr:uid="{00000000-0005-0000-0000-00006F380000}"/>
    <cellStyle name="Normal 4 105 6" xfId="23140" xr:uid="{00000000-0005-0000-0000-000070380000}"/>
    <cellStyle name="Normal 4 105 6 2" xfId="29717" xr:uid="{00000000-0005-0000-0000-000071380000}"/>
    <cellStyle name="Normal 4 105 7" xfId="23691" xr:uid="{00000000-0005-0000-0000-000072380000}"/>
    <cellStyle name="Normal 4 105 8" xfId="26865" xr:uid="{00000000-0005-0000-0000-000073380000}"/>
    <cellStyle name="Normal 4 105 9" xfId="27041" xr:uid="{00000000-0005-0000-0000-000074380000}"/>
    <cellStyle name="Normal 4 106" xfId="18359" xr:uid="{00000000-0005-0000-0000-000075380000}"/>
    <cellStyle name="Normal 4 106 2" xfId="4430" xr:uid="{00000000-0005-0000-0000-000076380000}"/>
    <cellStyle name="Normal 4 106 2 2" xfId="3020" xr:uid="{00000000-0005-0000-0000-000077380000}"/>
    <cellStyle name="Normal 4 106 2 2 2" xfId="24705" xr:uid="{00000000-0005-0000-0000-000078380000}"/>
    <cellStyle name="Normal 4 106 2 2 2 2" xfId="28857" xr:uid="{00000000-0005-0000-0000-000079380000}"/>
    <cellStyle name="Normal 4 106 2 2 3" xfId="23530" xr:uid="{00000000-0005-0000-0000-00007A380000}"/>
    <cellStyle name="Normal 4 106 2 2 4" xfId="26006" xr:uid="{00000000-0005-0000-0000-00007B380000}"/>
    <cellStyle name="Normal 4 106 2 2 5" xfId="27896" xr:uid="{00000000-0005-0000-0000-00007C380000}"/>
    <cellStyle name="Normal 4 106 2 3" xfId="24084" xr:uid="{00000000-0005-0000-0000-00007D380000}"/>
    <cellStyle name="Normal 4 106 2 3 2" xfId="29403" xr:uid="{00000000-0005-0000-0000-00007E380000}"/>
    <cellStyle name="Normal 4 106 2 4" xfId="25088" xr:uid="{00000000-0005-0000-0000-00007F380000}"/>
    <cellStyle name="Normal 4 106 2 5" xfId="26552" xr:uid="{00000000-0005-0000-0000-000080380000}"/>
    <cellStyle name="Normal 4 106 2 6" xfId="27352" xr:uid="{00000000-0005-0000-0000-000081380000}"/>
    <cellStyle name="Normal 4 106 3" xfId="4434" xr:uid="{00000000-0005-0000-0000-000082380000}"/>
    <cellStyle name="Normal 4 106 3 2" xfId="3024" xr:uid="{00000000-0005-0000-0000-000083380000}"/>
    <cellStyle name="Normal 4 106 3 2 2" xfId="24701" xr:uid="{00000000-0005-0000-0000-000084380000}"/>
    <cellStyle name="Normal 4 106 3 2 2 2" xfId="28861" xr:uid="{00000000-0005-0000-0000-000085380000}"/>
    <cellStyle name="Normal 4 106 3 2 3" xfId="23510" xr:uid="{00000000-0005-0000-0000-000086380000}"/>
    <cellStyle name="Normal 4 106 3 2 4" xfId="26010" xr:uid="{00000000-0005-0000-0000-000087380000}"/>
    <cellStyle name="Normal 4 106 3 2 5" xfId="27892" xr:uid="{00000000-0005-0000-0000-000088380000}"/>
    <cellStyle name="Normal 4 106 3 3" xfId="24080" xr:uid="{00000000-0005-0000-0000-000089380000}"/>
    <cellStyle name="Normal 4 106 3 3 2" xfId="29407" xr:uid="{00000000-0005-0000-0000-00008A380000}"/>
    <cellStyle name="Normal 4 106 3 4" xfId="24964" xr:uid="{00000000-0005-0000-0000-00008B380000}"/>
    <cellStyle name="Normal 4 106 3 5" xfId="26556" xr:uid="{00000000-0005-0000-0000-00008C380000}"/>
    <cellStyle name="Normal 4 106 3 6" xfId="27348" xr:uid="{00000000-0005-0000-0000-00008D380000}"/>
    <cellStyle name="Normal 4 106 4" xfId="4637" xr:uid="{00000000-0005-0000-0000-00008E380000}"/>
    <cellStyle name="Normal 4 106 4 2" xfId="3129" xr:uid="{00000000-0005-0000-0000-00008F380000}"/>
    <cellStyle name="Normal 4 106 4 2 2" xfId="24596" xr:uid="{00000000-0005-0000-0000-000090380000}"/>
    <cellStyle name="Normal 4 106 4 2 2 2" xfId="28966" xr:uid="{00000000-0005-0000-0000-000091380000}"/>
    <cellStyle name="Normal 4 106 4 2 3" xfId="25490" xr:uid="{00000000-0005-0000-0000-000092380000}"/>
    <cellStyle name="Normal 4 106 4 2 4" xfId="26115" xr:uid="{00000000-0005-0000-0000-000093380000}"/>
    <cellStyle name="Normal 4 106 4 2 5" xfId="27787" xr:uid="{00000000-0005-0000-0000-000094380000}"/>
    <cellStyle name="Normal 4 106 4 3" xfId="23972" xr:uid="{00000000-0005-0000-0000-000095380000}"/>
    <cellStyle name="Normal 4 106 4 3 2" xfId="29512" xr:uid="{00000000-0005-0000-0000-000096380000}"/>
    <cellStyle name="Normal 4 106 4 4" xfId="25493" xr:uid="{00000000-0005-0000-0000-000097380000}"/>
    <cellStyle name="Normal 4 106 4 5" xfId="26661" xr:uid="{00000000-0005-0000-0000-000098380000}"/>
    <cellStyle name="Normal 4 106 4 6" xfId="27243" xr:uid="{00000000-0005-0000-0000-000099380000}"/>
    <cellStyle name="Normal 4 106 5" xfId="3464" xr:uid="{00000000-0005-0000-0000-00009A380000}"/>
    <cellStyle name="Normal 4 106 5 2" xfId="24386" xr:uid="{00000000-0005-0000-0000-00009B380000}"/>
    <cellStyle name="Normal 4 106 5 2 2" xfId="29165" xr:uid="{00000000-0005-0000-0000-00009C380000}"/>
    <cellStyle name="Normal 4 106 5 3" xfId="25410" xr:uid="{00000000-0005-0000-0000-00009D380000}"/>
    <cellStyle name="Normal 4 106 5 4" xfId="26314" xr:uid="{00000000-0005-0000-0000-00009E380000}"/>
    <cellStyle name="Normal 4 106 5 5" xfId="27588" xr:uid="{00000000-0005-0000-0000-00009F380000}"/>
    <cellStyle name="Normal 4 106 6" xfId="23144" xr:uid="{00000000-0005-0000-0000-0000A0380000}"/>
    <cellStyle name="Normal 4 106 6 2" xfId="29716" xr:uid="{00000000-0005-0000-0000-0000A1380000}"/>
    <cellStyle name="Normal 4 106 7" xfId="23872" xr:uid="{00000000-0005-0000-0000-0000A2380000}"/>
    <cellStyle name="Normal 4 106 8" xfId="26864" xr:uid="{00000000-0005-0000-0000-0000A3380000}"/>
    <cellStyle name="Normal 4 106 9" xfId="27042" xr:uid="{00000000-0005-0000-0000-0000A4380000}"/>
    <cellStyle name="Normal 4 107" xfId="18454" xr:uid="{00000000-0005-0000-0000-0000A5380000}"/>
    <cellStyle name="Normal 4 107 2" xfId="4437" xr:uid="{00000000-0005-0000-0000-0000A6380000}"/>
    <cellStyle name="Normal 4 107 2 2" xfId="3027" xr:uid="{00000000-0005-0000-0000-0000A7380000}"/>
    <cellStyle name="Normal 4 107 2 2 2" xfId="24698" xr:uid="{00000000-0005-0000-0000-0000A8380000}"/>
    <cellStyle name="Normal 4 107 2 2 2 2" xfId="28864" xr:uid="{00000000-0005-0000-0000-0000A9380000}"/>
    <cellStyle name="Normal 4 107 2 2 3" xfId="23534" xr:uid="{00000000-0005-0000-0000-0000AA380000}"/>
    <cellStyle name="Normal 4 107 2 2 4" xfId="26013" xr:uid="{00000000-0005-0000-0000-0000AB380000}"/>
    <cellStyle name="Normal 4 107 2 2 5" xfId="27889" xr:uid="{00000000-0005-0000-0000-0000AC380000}"/>
    <cellStyle name="Normal 4 107 2 3" xfId="24077" xr:uid="{00000000-0005-0000-0000-0000AD380000}"/>
    <cellStyle name="Normal 4 107 2 3 2" xfId="29410" xr:uid="{00000000-0005-0000-0000-0000AE380000}"/>
    <cellStyle name="Normal 4 107 2 4" xfId="25107" xr:uid="{00000000-0005-0000-0000-0000AF380000}"/>
    <cellStyle name="Normal 4 107 2 5" xfId="26559" xr:uid="{00000000-0005-0000-0000-0000B0380000}"/>
    <cellStyle name="Normal 4 107 2 6" xfId="27345" xr:uid="{00000000-0005-0000-0000-0000B1380000}"/>
    <cellStyle name="Normal 4 107 3" xfId="4320" xr:uid="{00000000-0005-0000-0000-0000B2380000}"/>
    <cellStyle name="Normal 4 107 3 2" xfId="2940" xr:uid="{00000000-0005-0000-0000-0000B3380000}"/>
    <cellStyle name="Normal 4 107 3 2 2" xfId="24785" xr:uid="{00000000-0005-0000-0000-0000B4380000}"/>
    <cellStyle name="Normal 4 107 3 2 2 2" xfId="28777" xr:uid="{00000000-0005-0000-0000-0000B5380000}"/>
    <cellStyle name="Normal 4 107 3 2 3" xfId="23687" xr:uid="{00000000-0005-0000-0000-0000B6380000}"/>
    <cellStyle name="Normal 4 107 3 2 4" xfId="25926" xr:uid="{00000000-0005-0000-0000-0000B7380000}"/>
    <cellStyle name="Normal 4 107 3 2 5" xfId="27976" xr:uid="{00000000-0005-0000-0000-0000B8380000}"/>
    <cellStyle name="Normal 4 107 3 3" xfId="24171" xr:uid="{00000000-0005-0000-0000-0000B9380000}"/>
    <cellStyle name="Normal 4 107 3 3 2" xfId="29323" xr:uid="{00000000-0005-0000-0000-0000BA380000}"/>
    <cellStyle name="Normal 4 107 3 4" xfId="24987" xr:uid="{00000000-0005-0000-0000-0000BB380000}"/>
    <cellStyle name="Normal 4 107 3 5" xfId="26472" xr:uid="{00000000-0005-0000-0000-0000BC380000}"/>
    <cellStyle name="Normal 4 107 3 6" xfId="27432" xr:uid="{00000000-0005-0000-0000-0000BD380000}"/>
    <cellStyle name="Normal 4 107 4" xfId="4284" xr:uid="{00000000-0005-0000-0000-0000BE380000}"/>
    <cellStyle name="Normal 4 107 4 2" xfId="2909" xr:uid="{00000000-0005-0000-0000-0000BF380000}"/>
    <cellStyle name="Normal 4 107 4 2 2" xfId="24816" xr:uid="{00000000-0005-0000-0000-0000C0380000}"/>
    <cellStyle name="Normal 4 107 4 2 2 2" xfId="28746" xr:uid="{00000000-0005-0000-0000-0000C1380000}"/>
    <cellStyle name="Normal 4 107 4 2 3" xfId="23275" xr:uid="{00000000-0005-0000-0000-0000C2380000}"/>
    <cellStyle name="Normal 4 107 4 2 4" xfId="25895" xr:uid="{00000000-0005-0000-0000-0000C3380000}"/>
    <cellStyle name="Normal 4 107 4 2 5" xfId="28007" xr:uid="{00000000-0005-0000-0000-0000C4380000}"/>
    <cellStyle name="Normal 4 107 4 3" xfId="24202" xr:uid="{00000000-0005-0000-0000-0000C5380000}"/>
    <cellStyle name="Normal 4 107 4 3 2" xfId="29292" xr:uid="{00000000-0005-0000-0000-0000C6380000}"/>
    <cellStyle name="Normal 4 107 4 4" xfId="25019" xr:uid="{00000000-0005-0000-0000-0000C7380000}"/>
    <cellStyle name="Normal 4 107 4 5" xfId="26441" xr:uid="{00000000-0005-0000-0000-0000C8380000}"/>
    <cellStyle name="Normal 4 107 4 6" xfId="27463" xr:uid="{00000000-0005-0000-0000-0000C9380000}"/>
    <cellStyle name="Normal 4 107 5" xfId="3466" xr:uid="{00000000-0005-0000-0000-0000CA380000}"/>
    <cellStyle name="Normal 4 107 5 2" xfId="24384" xr:uid="{00000000-0005-0000-0000-0000CB380000}"/>
    <cellStyle name="Normal 4 107 5 2 2" xfId="29167" xr:uid="{00000000-0005-0000-0000-0000CC380000}"/>
    <cellStyle name="Normal 4 107 5 3" xfId="25452" xr:uid="{00000000-0005-0000-0000-0000CD380000}"/>
    <cellStyle name="Normal 4 107 5 4" xfId="26316" xr:uid="{00000000-0005-0000-0000-0000CE380000}"/>
    <cellStyle name="Normal 4 107 5 5" xfId="27586" xr:uid="{00000000-0005-0000-0000-0000CF380000}"/>
    <cellStyle name="Normal 4 107 6" xfId="23139" xr:uid="{00000000-0005-0000-0000-0000D0380000}"/>
    <cellStyle name="Normal 4 107 6 2" xfId="29718" xr:uid="{00000000-0005-0000-0000-0000D1380000}"/>
    <cellStyle name="Normal 4 107 7" xfId="23690" xr:uid="{00000000-0005-0000-0000-0000D2380000}"/>
    <cellStyle name="Normal 4 107 8" xfId="26866" xr:uid="{00000000-0005-0000-0000-0000D3380000}"/>
    <cellStyle name="Normal 4 107 9" xfId="27040" xr:uid="{00000000-0005-0000-0000-0000D4380000}"/>
    <cellStyle name="Normal 4 108" xfId="18354" xr:uid="{00000000-0005-0000-0000-0000D5380000}"/>
    <cellStyle name="Normal 4 108 2" xfId="4428" xr:uid="{00000000-0005-0000-0000-0000D6380000}"/>
    <cellStyle name="Normal 4 108 2 2" xfId="3018" xr:uid="{00000000-0005-0000-0000-0000D7380000}"/>
    <cellStyle name="Normal 4 108 2 2 2" xfId="24707" xr:uid="{00000000-0005-0000-0000-0000D8380000}"/>
    <cellStyle name="Normal 4 108 2 2 2 2" xfId="28855" xr:uid="{00000000-0005-0000-0000-0000D9380000}"/>
    <cellStyle name="Normal 4 108 2 2 3" xfId="23593" xr:uid="{00000000-0005-0000-0000-0000DA380000}"/>
    <cellStyle name="Normal 4 108 2 2 4" xfId="26004" xr:uid="{00000000-0005-0000-0000-0000DB380000}"/>
    <cellStyle name="Normal 4 108 2 2 5" xfId="27898" xr:uid="{00000000-0005-0000-0000-0000DC380000}"/>
    <cellStyle name="Normal 4 108 2 3" xfId="24086" xr:uid="{00000000-0005-0000-0000-0000DD380000}"/>
    <cellStyle name="Normal 4 108 2 3 2" xfId="29401" xr:uid="{00000000-0005-0000-0000-0000DE380000}"/>
    <cellStyle name="Normal 4 108 2 4" xfId="25495" xr:uid="{00000000-0005-0000-0000-0000DF380000}"/>
    <cellStyle name="Normal 4 108 2 5" xfId="26550" xr:uid="{00000000-0005-0000-0000-0000E0380000}"/>
    <cellStyle name="Normal 4 108 2 6" xfId="27354" xr:uid="{00000000-0005-0000-0000-0000E1380000}"/>
    <cellStyle name="Normal 4 108 3" xfId="4476" xr:uid="{00000000-0005-0000-0000-0000E2380000}"/>
    <cellStyle name="Normal 4 108 3 2" xfId="3065" xr:uid="{00000000-0005-0000-0000-0000E3380000}"/>
    <cellStyle name="Normal 4 108 3 2 2" xfId="24660" xr:uid="{00000000-0005-0000-0000-0000E4380000}"/>
    <cellStyle name="Normal 4 108 3 2 2 2" xfId="28902" xr:uid="{00000000-0005-0000-0000-0000E5380000}"/>
    <cellStyle name="Normal 4 108 3 2 3" xfId="23015" xr:uid="{00000000-0005-0000-0000-0000E6380000}"/>
    <cellStyle name="Normal 4 108 3 2 4" xfId="26051" xr:uid="{00000000-0005-0000-0000-0000E7380000}"/>
    <cellStyle name="Normal 4 108 3 2 5" xfId="27851" xr:uid="{00000000-0005-0000-0000-0000E8380000}"/>
    <cellStyle name="Normal 4 108 3 3" xfId="24039" xr:uid="{00000000-0005-0000-0000-0000E9380000}"/>
    <cellStyle name="Normal 4 108 3 3 2" xfId="29448" xr:uid="{00000000-0005-0000-0000-0000EA380000}"/>
    <cellStyle name="Normal 4 108 3 4" xfId="24961" xr:uid="{00000000-0005-0000-0000-0000EB380000}"/>
    <cellStyle name="Normal 4 108 3 5" xfId="26597" xr:uid="{00000000-0005-0000-0000-0000EC380000}"/>
    <cellStyle name="Normal 4 108 3 6" xfId="27307" xr:uid="{00000000-0005-0000-0000-0000ED380000}"/>
    <cellStyle name="Normal 4 108 4" xfId="4583" xr:uid="{00000000-0005-0000-0000-0000EE380000}"/>
    <cellStyle name="Normal 4 108 4 2" xfId="3120" xr:uid="{00000000-0005-0000-0000-0000EF380000}"/>
    <cellStyle name="Normal 4 108 4 2 2" xfId="24605" xr:uid="{00000000-0005-0000-0000-0000F0380000}"/>
    <cellStyle name="Normal 4 108 4 2 2 2" xfId="28957" xr:uid="{00000000-0005-0000-0000-0000F1380000}"/>
    <cellStyle name="Normal 4 108 4 2 3" xfId="23072" xr:uid="{00000000-0005-0000-0000-0000F2380000}"/>
    <cellStyle name="Normal 4 108 4 2 4" xfId="26106" xr:uid="{00000000-0005-0000-0000-0000F3380000}"/>
    <cellStyle name="Normal 4 108 4 2 5" xfId="27796" xr:uid="{00000000-0005-0000-0000-0000F4380000}"/>
    <cellStyle name="Normal 4 108 4 3" xfId="23984" xr:uid="{00000000-0005-0000-0000-0000F5380000}"/>
    <cellStyle name="Normal 4 108 4 3 2" xfId="29503" xr:uid="{00000000-0005-0000-0000-0000F6380000}"/>
    <cellStyle name="Normal 4 108 4 4" xfId="25464" xr:uid="{00000000-0005-0000-0000-0000F7380000}"/>
    <cellStyle name="Normal 4 108 4 5" xfId="26652" xr:uid="{00000000-0005-0000-0000-0000F8380000}"/>
    <cellStyle name="Normal 4 108 4 6" xfId="27252" xr:uid="{00000000-0005-0000-0000-0000F9380000}"/>
    <cellStyle name="Normal 4 108 5" xfId="3463" xr:uid="{00000000-0005-0000-0000-0000FA380000}"/>
    <cellStyle name="Normal 4 108 5 2" xfId="24387" xr:uid="{00000000-0005-0000-0000-0000FB380000}"/>
    <cellStyle name="Normal 4 108 5 2 2" xfId="29164" xr:uid="{00000000-0005-0000-0000-0000FC380000}"/>
    <cellStyle name="Normal 4 108 5 3" xfId="23905" xr:uid="{00000000-0005-0000-0000-0000FD380000}"/>
    <cellStyle name="Normal 4 108 5 4" xfId="26313" xr:uid="{00000000-0005-0000-0000-0000FE380000}"/>
    <cellStyle name="Normal 4 108 5 5" xfId="27589" xr:uid="{00000000-0005-0000-0000-0000FF380000}"/>
    <cellStyle name="Normal 4 108 6" xfId="23145" xr:uid="{00000000-0005-0000-0000-000000390000}"/>
    <cellStyle name="Normal 4 108 6 2" xfId="29715" xr:uid="{00000000-0005-0000-0000-000001390000}"/>
    <cellStyle name="Normal 4 108 7" xfId="24970" xr:uid="{00000000-0005-0000-0000-000002390000}"/>
    <cellStyle name="Normal 4 108 8" xfId="26863" xr:uid="{00000000-0005-0000-0000-000003390000}"/>
    <cellStyle name="Normal 4 108 9" xfId="27043" xr:uid="{00000000-0005-0000-0000-000004390000}"/>
    <cellStyle name="Normal 4 109" xfId="18457" xr:uid="{00000000-0005-0000-0000-000005390000}"/>
    <cellStyle name="Normal 4 109 2" xfId="4438" xr:uid="{00000000-0005-0000-0000-000006390000}"/>
    <cellStyle name="Normal 4 109 2 2" xfId="3028" xr:uid="{00000000-0005-0000-0000-000007390000}"/>
    <cellStyle name="Normal 4 109 2 2 2" xfId="24697" xr:uid="{00000000-0005-0000-0000-000008390000}"/>
    <cellStyle name="Normal 4 109 2 2 2 2" xfId="28865" xr:uid="{00000000-0005-0000-0000-000009390000}"/>
    <cellStyle name="Normal 4 109 2 2 3" xfId="23492" xr:uid="{00000000-0005-0000-0000-00000A390000}"/>
    <cellStyle name="Normal 4 109 2 2 4" xfId="26014" xr:uid="{00000000-0005-0000-0000-00000B390000}"/>
    <cellStyle name="Normal 4 109 2 2 5" xfId="27888" xr:uid="{00000000-0005-0000-0000-00000C390000}"/>
    <cellStyle name="Normal 4 109 2 3" xfId="24076" xr:uid="{00000000-0005-0000-0000-00000D390000}"/>
    <cellStyle name="Normal 4 109 2 3 2" xfId="29411" xr:uid="{00000000-0005-0000-0000-00000E390000}"/>
    <cellStyle name="Normal 4 109 2 4" xfId="23927" xr:uid="{00000000-0005-0000-0000-00000F390000}"/>
    <cellStyle name="Normal 4 109 2 5" xfId="26560" xr:uid="{00000000-0005-0000-0000-000010390000}"/>
    <cellStyle name="Normal 4 109 2 6" xfId="27344" xr:uid="{00000000-0005-0000-0000-000011390000}"/>
    <cellStyle name="Normal 4 109 3" xfId="4308" xr:uid="{00000000-0005-0000-0000-000012390000}"/>
    <cellStyle name="Normal 4 109 3 2" xfId="2930" xr:uid="{00000000-0005-0000-0000-000013390000}"/>
    <cellStyle name="Normal 4 109 3 2 2" xfId="24795" xr:uid="{00000000-0005-0000-0000-000014390000}"/>
    <cellStyle name="Normal 4 109 3 2 2 2" xfId="28767" xr:uid="{00000000-0005-0000-0000-000015390000}"/>
    <cellStyle name="Normal 4 109 3 2 3" xfId="23802" xr:uid="{00000000-0005-0000-0000-000016390000}"/>
    <cellStyle name="Normal 4 109 3 2 4" xfId="25916" xr:uid="{00000000-0005-0000-0000-000017390000}"/>
    <cellStyle name="Normal 4 109 3 2 5" xfId="27986" xr:uid="{00000000-0005-0000-0000-000018390000}"/>
    <cellStyle name="Normal 4 109 3 3" xfId="24181" xr:uid="{00000000-0005-0000-0000-000019390000}"/>
    <cellStyle name="Normal 4 109 3 3 2" xfId="29313" xr:uid="{00000000-0005-0000-0000-00001A390000}"/>
    <cellStyle name="Normal 4 109 3 4" xfId="24100" xr:uid="{00000000-0005-0000-0000-00001B390000}"/>
    <cellStyle name="Normal 4 109 3 5" xfId="26462" xr:uid="{00000000-0005-0000-0000-00001C390000}"/>
    <cellStyle name="Normal 4 109 3 6" xfId="27442" xr:uid="{00000000-0005-0000-0000-00001D390000}"/>
    <cellStyle name="Normal 4 109 4" xfId="4345" xr:uid="{00000000-0005-0000-0000-00001E390000}"/>
    <cellStyle name="Normal 4 109 4 2" xfId="2963" xr:uid="{00000000-0005-0000-0000-00001F390000}"/>
    <cellStyle name="Normal 4 109 4 2 2" xfId="24762" xr:uid="{00000000-0005-0000-0000-000020390000}"/>
    <cellStyle name="Normal 4 109 4 2 2 2" xfId="28800" xr:uid="{00000000-0005-0000-0000-000021390000}"/>
    <cellStyle name="Normal 4 109 4 2 3" xfId="23587" xr:uid="{00000000-0005-0000-0000-000022390000}"/>
    <cellStyle name="Normal 4 109 4 2 4" xfId="25949" xr:uid="{00000000-0005-0000-0000-000023390000}"/>
    <cellStyle name="Normal 4 109 4 2 5" xfId="27953" xr:uid="{00000000-0005-0000-0000-000024390000}"/>
    <cellStyle name="Normal 4 109 4 3" xfId="24147" xr:uid="{00000000-0005-0000-0000-000025390000}"/>
    <cellStyle name="Normal 4 109 4 3 2" xfId="29346" xr:uid="{00000000-0005-0000-0000-000026390000}"/>
    <cellStyle name="Normal 4 109 4 4" xfId="25528" xr:uid="{00000000-0005-0000-0000-000027390000}"/>
    <cellStyle name="Normal 4 109 4 5" xfId="26495" xr:uid="{00000000-0005-0000-0000-000028390000}"/>
    <cellStyle name="Normal 4 109 4 6" xfId="27409" xr:uid="{00000000-0005-0000-0000-000029390000}"/>
    <cellStyle name="Normal 4 109 5" xfId="3467" xr:uid="{00000000-0005-0000-0000-00002A390000}"/>
    <cellStyle name="Normal 4 109 5 2" xfId="24383" xr:uid="{00000000-0005-0000-0000-00002B390000}"/>
    <cellStyle name="Normal 4 109 5 2 2" xfId="29168" xr:uid="{00000000-0005-0000-0000-00002C390000}"/>
    <cellStyle name="Normal 4 109 5 3" xfId="25391" xr:uid="{00000000-0005-0000-0000-00002D390000}"/>
    <cellStyle name="Normal 4 109 5 4" xfId="26317" xr:uid="{00000000-0005-0000-0000-00002E390000}"/>
    <cellStyle name="Normal 4 109 5 5" xfId="27585" xr:uid="{00000000-0005-0000-0000-00002F390000}"/>
    <cellStyle name="Normal 4 109 6" xfId="23138" xr:uid="{00000000-0005-0000-0000-000030390000}"/>
    <cellStyle name="Normal 4 109 6 2" xfId="29719" xr:uid="{00000000-0005-0000-0000-000031390000}"/>
    <cellStyle name="Normal 4 109 7" xfId="23865" xr:uid="{00000000-0005-0000-0000-000032390000}"/>
    <cellStyle name="Normal 4 109 8" xfId="26867" xr:uid="{00000000-0005-0000-0000-000033390000}"/>
    <cellStyle name="Normal 4 109 9" xfId="27039" xr:uid="{00000000-0005-0000-0000-000034390000}"/>
    <cellStyle name="Normal 4 11" xfId="20303" xr:uid="{00000000-0005-0000-0000-000035390000}"/>
    <cellStyle name="Normal 4 11 2" xfId="13781" xr:uid="{00000000-0005-0000-0000-000036390000}"/>
    <cellStyle name="Normal 4 11 3" xfId="13780" xr:uid="{00000000-0005-0000-0000-000037390000}"/>
    <cellStyle name="Normal 4 11 4" xfId="13779" xr:uid="{00000000-0005-0000-0000-000038390000}"/>
    <cellStyle name="Normal 4 11 5" xfId="13778" xr:uid="{00000000-0005-0000-0000-000039390000}"/>
    <cellStyle name="Normal 4 11 6" xfId="13777" xr:uid="{00000000-0005-0000-0000-00003A390000}"/>
    <cellStyle name="Normal 4 11 7" xfId="13776" xr:uid="{00000000-0005-0000-0000-00003B390000}"/>
    <cellStyle name="Normal 4 110" xfId="18352" xr:uid="{00000000-0005-0000-0000-00003C390000}"/>
    <cellStyle name="Normal 4 110 2" xfId="4427" xr:uid="{00000000-0005-0000-0000-00003D390000}"/>
    <cellStyle name="Normal 4 110 2 2" xfId="3017" xr:uid="{00000000-0005-0000-0000-00003E390000}"/>
    <cellStyle name="Normal 4 110 2 2 2" xfId="24708" xr:uid="{00000000-0005-0000-0000-00003F390000}"/>
    <cellStyle name="Normal 4 110 2 2 2 2" xfId="28854" xr:uid="{00000000-0005-0000-0000-000040390000}"/>
    <cellStyle name="Normal 4 110 2 2 3" xfId="23565" xr:uid="{00000000-0005-0000-0000-000041390000}"/>
    <cellStyle name="Normal 4 110 2 2 4" xfId="26003" xr:uid="{00000000-0005-0000-0000-000042390000}"/>
    <cellStyle name="Normal 4 110 2 2 5" xfId="27899" xr:uid="{00000000-0005-0000-0000-000043390000}"/>
    <cellStyle name="Normal 4 110 2 3" xfId="24087" xr:uid="{00000000-0005-0000-0000-000044390000}"/>
    <cellStyle name="Normal 4 110 2 3 2" xfId="29400" xr:uid="{00000000-0005-0000-0000-000045390000}"/>
    <cellStyle name="Normal 4 110 2 4" xfId="25466" xr:uid="{00000000-0005-0000-0000-000046390000}"/>
    <cellStyle name="Normal 4 110 2 5" xfId="26549" xr:uid="{00000000-0005-0000-0000-000047390000}"/>
    <cellStyle name="Normal 4 110 2 6" xfId="27355" xr:uid="{00000000-0005-0000-0000-000048390000}"/>
    <cellStyle name="Normal 4 110 3" xfId="4470" xr:uid="{00000000-0005-0000-0000-000049390000}"/>
    <cellStyle name="Normal 4 110 3 2" xfId="3059" xr:uid="{00000000-0005-0000-0000-00004A390000}"/>
    <cellStyle name="Normal 4 110 3 2 2" xfId="24666" xr:uid="{00000000-0005-0000-0000-00004B390000}"/>
    <cellStyle name="Normal 4 110 3 2 2 2" xfId="28896" xr:uid="{00000000-0005-0000-0000-00004C390000}"/>
    <cellStyle name="Normal 4 110 3 2 3" xfId="23315" xr:uid="{00000000-0005-0000-0000-00004D390000}"/>
    <cellStyle name="Normal 4 110 3 2 4" xfId="26045" xr:uid="{00000000-0005-0000-0000-00004E390000}"/>
    <cellStyle name="Normal 4 110 3 2 5" xfId="27857" xr:uid="{00000000-0005-0000-0000-00004F390000}"/>
    <cellStyle name="Normal 4 110 3 3" xfId="24045" xr:uid="{00000000-0005-0000-0000-000050390000}"/>
    <cellStyle name="Normal 4 110 3 3 2" xfId="29442" xr:uid="{00000000-0005-0000-0000-000051390000}"/>
    <cellStyle name="Normal 4 110 3 4" xfId="25078" xr:uid="{00000000-0005-0000-0000-000052390000}"/>
    <cellStyle name="Normal 4 110 3 5" xfId="26591" xr:uid="{00000000-0005-0000-0000-000053390000}"/>
    <cellStyle name="Normal 4 110 3 6" xfId="27313" xr:uid="{00000000-0005-0000-0000-000054390000}"/>
    <cellStyle name="Normal 4 110 4" xfId="4495" xr:uid="{00000000-0005-0000-0000-000055390000}"/>
    <cellStyle name="Normal 4 110 4 2" xfId="3082" xr:uid="{00000000-0005-0000-0000-000056390000}"/>
    <cellStyle name="Normal 4 110 4 2 2" xfId="24643" xr:uid="{00000000-0005-0000-0000-000057390000}"/>
    <cellStyle name="Normal 4 110 4 2 2 2" xfId="28919" xr:uid="{00000000-0005-0000-0000-000058390000}"/>
    <cellStyle name="Normal 4 110 4 2 3" xfId="23594" xr:uid="{00000000-0005-0000-0000-000059390000}"/>
    <cellStyle name="Normal 4 110 4 2 4" xfId="26068" xr:uid="{00000000-0005-0000-0000-00005A390000}"/>
    <cellStyle name="Normal 4 110 4 2 5" xfId="27834" xr:uid="{00000000-0005-0000-0000-00005B390000}"/>
    <cellStyle name="Normal 4 110 4 3" xfId="24022" xr:uid="{00000000-0005-0000-0000-00005C390000}"/>
    <cellStyle name="Normal 4 110 4 3 2" xfId="29465" xr:uid="{00000000-0005-0000-0000-00005D390000}"/>
    <cellStyle name="Normal 4 110 4 4" xfId="25348" xr:uid="{00000000-0005-0000-0000-00005E390000}"/>
    <cellStyle name="Normal 4 110 4 5" xfId="26614" xr:uid="{00000000-0005-0000-0000-00005F390000}"/>
    <cellStyle name="Normal 4 110 4 6" xfId="27290" xr:uid="{00000000-0005-0000-0000-000060390000}"/>
    <cellStyle name="Normal 4 110 5" xfId="3462" xr:uid="{00000000-0005-0000-0000-000061390000}"/>
    <cellStyle name="Normal 4 110 5 2" xfId="24388" xr:uid="{00000000-0005-0000-0000-000062390000}"/>
    <cellStyle name="Normal 4 110 5 2 2" xfId="29163" xr:uid="{00000000-0005-0000-0000-000063390000}"/>
    <cellStyle name="Normal 4 110 5 3" xfId="23711" xr:uid="{00000000-0005-0000-0000-000064390000}"/>
    <cellStyle name="Normal 4 110 5 4" xfId="26312" xr:uid="{00000000-0005-0000-0000-000065390000}"/>
    <cellStyle name="Normal 4 110 5 5" xfId="27590" xr:uid="{00000000-0005-0000-0000-000066390000}"/>
    <cellStyle name="Normal 4 110 6" xfId="23146" xr:uid="{00000000-0005-0000-0000-000067390000}"/>
    <cellStyle name="Normal 4 110 6 2" xfId="29714" xr:uid="{00000000-0005-0000-0000-000068390000}"/>
    <cellStyle name="Normal 4 110 7" xfId="24321" xr:uid="{00000000-0005-0000-0000-000069390000}"/>
    <cellStyle name="Normal 4 110 8" xfId="26862" xr:uid="{00000000-0005-0000-0000-00006A390000}"/>
    <cellStyle name="Normal 4 110 9" xfId="27044" xr:uid="{00000000-0005-0000-0000-00006B390000}"/>
    <cellStyle name="Normal 4 111" xfId="18459" xr:uid="{00000000-0005-0000-0000-00006C390000}"/>
    <cellStyle name="Normal 4 111 2" xfId="4439" xr:uid="{00000000-0005-0000-0000-00006D390000}"/>
    <cellStyle name="Normal 4 111 2 2" xfId="3029" xr:uid="{00000000-0005-0000-0000-00006E390000}"/>
    <cellStyle name="Normal 4 111 2 2 2" xfId="24696" xr:uid="{00000000-0005-0000-0000-00006F390000}"/>
    <cellStyle name="Normal 4 111 2 2 2 2" xfId="28866" xr:uid="{00000000-0005-0000-0000-000070390000}"/>
    <cellStyle name="Normal 4 111 2 2 3" xfId="23484" xr:uid="{00000000-0005-0000-0000-000071390000}"/>
    <cellStyle name="Normal 4 111 2 2 4" xfId="26015" xr:uid="{00000000-0005-0000-0000-000072390000}"/>
    <cellStyle name="Normal 4 111 2 2 5" xfId="27887" xr:uid="{00000000-0005-0000-0000-000073390000}"/>
    <cellStyle name="Normal 4 111 2 3" xfId="24075" xr:uid="{00000000-0005-0000-0000-000074390000}"/>
    <cellStyle name="Normal 4 111 2 3 2" xfId="29412" xr:uid="{00000000-0005-0000-0000-000075390000}"/>
    <cellStyle name="Normal 4 111 2 4" xfId="24974" xr:uid="{00000000-0005-0000-0000-000076390000}"/>
    <cellStyle name="Normal 4 111 2 5" xfId="26561" xr:uid="{00000000-0005-0000-0000-000077390000}"/>
    <cellStyle name="Normal 4 111 2 6" xfId="27343" xr:uid="{00000000-0005-0000-0000-000078390000}"/>
    <cellStyle name="Normal 4 111 3" xfId="4321" xr:uid="{00000000-0005-0000-0000-000079390000}"/>
    <cellStyle name="Normal 4 111 3 2" xfId="2941" xr:uid="{00000000-0005-0000-0000-00007A390000}"/>
    <cellStyle name="Normal 4 111 3 2 2" xfId="24784" xr:uid="{00000000-0005-0000-0000-00007B390000}"/>
    <cellStyle name="Normal 4 111 3 2 2 2" xfId="28778" xr:uid="{00000000-0005-0000-0000-00007C390000}"/>
    <cellStyle name="Normal 4 111 3 2 3" xfId="23682" xr:uid="{00000000-0005-0000-0000-00007D390000}"/>
    <cellStyle name="Normal 4 111 3 2 4" xfId="25927" xr:uid="{00000000-0005-0000-0000-00007E390000}"/>
    <cellStyle name="Normal 4 111 3 2 5" xfId="27975" xr:uid="{00000000-0005-0000-0000-00007F390000}"/>
    <cellStyle name="Normal 4 111 3 3" xfId="24170" xr:uid="{00000000-0005-0000-0000-000080390000}"/>
    <cellStyle name="Normal 4 111 3 3 2" xfId="29324" xr:uid="{00000000-0005-0000-0000-000081390000}"/>
    <cellStyle name="Normal 4 111 3 4" xfId="25103" xr:uid="{00000000-0005-0000-0000-000082390000}"/>
    <cellStyle name="Normal 4 111 3 5" xfId="26473" xr:uid="{00000000-0005-0000-0000-000083390000}"/>
    <cellStyle name="Normal 4 111 3 6" xfId="27431" xr:uid="{00000000-0005-0000-0000-000084390000}"/>
    <cellStyle name="Normal 4 111 4" xfId="4467" xr:uid="{00000000-0005-0000-0000-000085390000}"/>
    <cellStyle name="Normal 4 111 4 2" xfId="3056" xr:uid="{00000000-0005-0000-0000-000086390000}"/>
    <cellStyle name="Normal 4 111 4 2 2" xfId="24669" xr:uid="{00000000-0005-0000-0000-000087390000}"/>
    <cellStyle name="Normal 4 111 4 2 2 2" xfId="28893" xr:uid="{00000000-0005-0000-0000-000088390000}"/>
    <cellStyle name="Normal 4 111 4 2 3" xfId="25522" xr:uid="{00000000-0005-0000-0000-000089390000}"/>
    <cellStyle name="Normal 4 111 4 2 4" xfId="26042" xr:uid="{00000000-0005-0000-0000-00008A390000}"/>
    <cellStyle name="Normal 4 111 4 2 5" xfId="27860" xr:uid="{00000000-0005-0000-0000-00008B390000}"/>
    <cellStyle name="Normal 4 111 4 3" xfId="24048" xr:uid="{00000000-0005-0000-0000-00008C390000}"/>
    <cellStyle name="Normal 4 111 4 3 2" xfId="29439" xr:uid="{00000000-0005-0000-0000-00008D390000}"/>
    <cellStyle name="Normal 4 111 4 4" xfId="25535" xr:uid="{00000000-0005-0000-0000-00008E390000}"/>
    <cellStyle name="Normal 4 111 4 5" xfId="26588" xr:uid="{00000000-0005-0000-0000-00008F390000}"/>
    <cellStyle name="Normal 4 111 4 6" xfId="27316" xr:uid="{00000000-0005-0000-0000-000090390000}"/>
    <cellStyle name="Normal 4 111 5" xfId="3468" xr:uid="{00000000-0005-0000-0000-000091390000}"/>
    <cellStyle name="Normal 4 111 5 2" xfId="24382" xr:uid="{00000000-0005-0000-0000-000092390000}"/>
    <cellStyle name="Normal 4 111 5 2 2" xfId="29169" xr:uid="{00000000-0005-0000-0000-000093390000}"/>
    <cellStyle name="Normal 4 111 5 3" xfId="25427" xr:uid="{00000000-0005-0000-0000-000094390000}"/>
    <cellStyle name="Normal 4 111 5 4" xfId="26318" xr:uid="{00000000-0005-0000-0000-000095390000}"/>
    <cellStyle name="Normal 4 111 5 5" xfId="27584" xr:uid="{00000000-0005-0000-0000-000096390000}"/>
    <cellStyle name="Normal 4 111 6" xfId="23137" xr:uid="{00000000-0005-0000-0000-000097390000}"/>
    <cellStyle name="Normal 4 111 6 2" xfId="29720" xr:uid="{00000000-0005-0000-0000-000098390000}"/>
    <cellStyle name="Normal 4 111 7" xfId="23667" xr:uid="{00000000-0005-0000-0000-000099390000}"/>
    <cellStyle name="Normal 4 111 8" xfId="26868" xr:uid="{00000000-0005-0000-0000-00009A390000}"/>
    <cellStyle name="Normal 4 111 9" xfId="27038" xr:uid="{00000000-0005-0000-0000-00009B390000}"/>
    <cellStyle name="Normal 4 112" xfId="18350" xr:uid="{00000000-0005-0000-0000-00009C390000}"/>
    <cellStyle name="Normal 4 112 2" xfId="4426" xr:uid="{00000000-0005-0000-0000-00009D390000}"/>
    <cellStyle name="Normal 4 112 2 2" xfId="3016" xr:uid="{00000000-0005-0000-0000-00009E390000}"/>
    <cellStyle name="Normal 4 112 2 2 2" xfId="24709" xr:uid="{00000000-0005-0000-0000-00009F390000}"/>
    <cellStyle name="Normal 4 112 2 2 2 2" xfId="28853" xr:uid="{00000000-0005-0000-0000-0000A0390000}"/>
    <cellStyle name="Normal 4 112 2 2 3" xfId="23571" xr:uid="{00000000-0005-0000-0000-0000A1390000}"/>
    <cellStyle name="Normal 4 112 2 2 4" xfId="26002" xr:uid="{00000000-0005-0000-0000-0000A2390000}"/>
    <cellStyle name="Normal 4 112 2 2 5" xfId="27900" xr:uid="{00000000-0005-0000-0000-0000A3390000}"/>
    <cellStyle name="Normal 4 112 2 3" xfId="24088" xr:uid="{00000000-0005-0000-0000-0000A4390000}"/>
    <cellStyle name="Normal 4 112 2 3 2" xfId="29399" xr:uid="{00000000-0005-0000-0000-0000A5390000}"/>
    <cellStyle name="Normal 4 112 2 4" xfId="25332" xr:uid="{00000000-0005-0000-0000-0000A6390000}"/>
    <cellStyle name="Normal 4 112 2 5" xfId="26548" xr:uid="{00000000-0005-0000-0000-0000A7390000}"/>
    <cellStyle name="Normal 4 112 2 6" xfId="27356" xr:uid="{00000000-0005-0000-0000-0000A8390000}"/>
    <cellStyle name="Normal 4 112 3" xfId="4482" xr:uid="{00000000-0005-0000-0000-0000A9390000}"/>
    <cellStyle name="Normal 4 112 3 2" xfId="3070" xr:uid="{00000000-0005-0000-0000-0000AA390000}"/>
    <cellStyle name="Normal 4 112 3 2 2" xfId="24655" xr:uid="{00000000-0005-0000-0000-0000AB390000}"/>
    <cellStyle name="Normal 4 112 3 2 2 2" xfId="28907" xr:uid="{00000000-0005-0000-0000-0000AC390000}"/>
    <cellStyle name="Normal 4 112 3 2 3" xfId="23020" xr:uid="{00000000-0005-0000-0000-0000AD390000}"/>
    <cellStyle name="Normal 4 112 3 2 4" xfId="26056" xr:uid="{00000000-0005-0000-0000-0000AE390000}"/>
    <cellStyle name="Normal 4 112 3 2 5" xfId="27846" xr:uid="{00000000-0005-0000-0000-0000AF390000}"/>
    <cellStyle name="Normal 4 112 3 3" xfId="24034" xr:uid="{00000000-0005-0000-0000-0000B0390000}"/>
    <cellStyle name="Normal 4 112 3 3 2" xfId="29453" xr:uid="{00000000-0005-0000-0000-0000B1390000}"/>
    <cellStyle name="Normal 4 112 3 4" xfId="25544" xr:uid="{00000000-0005-0000-0000-0000B2390000}"/>
    <cellStyle name="Normal 4 112 3 5" xfId="26602" xr:uid="{00000000-0005-0000-0000-0000B3390000}"/>
    <cellStyle name="Normal 4 112 3 6" xfId="27302" xr:uid="{00000000-0005-0000-0000-0000B4390000}"/>
    <cellStyle name="Normal 4 112 4" xfId="4212" xr:uid="{00000000-0005-0000-0000-0000B5390000}"/>
    <cellStyle name="Normal 4 112 4 2" xfId="2866" xr:uid="{00000000-0005-0000-0000-0000B6390000}"/>
    <cellStyle name="Normal 4 112 4 2 2" xfId="24859" xr:uid="{00000000-0005-0000-0000-0000B7390000}"/>
    <cellStyle name="Normal 4 112 4 2 2 2" xfId="28703" xr:uid="{00000000-0005-0000-0000-0000B8390000}"/>
    <cellStyle name="Normal 4 112 4 2 3" xfId="23501" xr:uid="{00000000-0005-0000-0000-0000B9390000}"/>
    <cellStyle name="Normal 4 112 4 2 4" xfId="25852" xr:uid="{00000000-0005-0000-0000-0000BA390000}"/>
    <cellStyle name="Normal 4 112 4 2 5" xfId="28050" xr:uid="{00000000-0005-0000-0000-0000BB390000}"/>
    <cellStyle name="Normal 4 112 4 3" xfId="24248" xr:uid="{00000000-0005-0000-0000-0000BC390000}"/>
    <cellStyle name="Normal 4 112 4 3 2" xfId="29248" xr:uid="{00000000-0005-0000-0000-0000BD390000}"/>
    <cellStyle name="Normal 4 112 4 4" xfId="24972" xr:uid="{00000000-0005-0000-0000-0000BE390000}"/>
    <cellStyle name="Normal 4 112 4 5" xfId="26397" xr:uid="{00000000-0005-0000-0000-0000BF390000}"/>
    <cellStyle name="Normal 4 112 4 6" xfId="27506" xr:uid="{00000000-0005-0000-0000-0000C0390000}"/>
    <cellStyle name="Normal 4 112 5" xfId="3461" xr:uid="{00000000-0005-0000-0000-0000C1390000}"/>
    <cellStyle name="Normal 4 112 5 2" xfId="24389" xr:uid="{00000000-0005-0000-0000-0000C2390000}"/>
    <cellStyle name="Normal 4 112 5 2 2" xfId="29162" xr:uid="{00000000-0005-0000-0000-0000C3390000}"/>
    <cellStyle name="Normal 4 112 5 3" xfId="23737" xr:uid="{00000000-0005-0000-0000-0000C4390000}"/>
    <cellStyle name="Normal 4 112 5 4" xfId="26311" xr:uid="{00000000-0005-0000-0000-0000C5390000}"/>
    <cellStyle name="Normal 4 112 5 5" xfId="27591" xr:uid="{00000000-0005-0000-0000-0000C6390000}"/>
    <cellStyle name="Normal 4 112 6" xfId="23147" xr:uid="{00000000-0005-0000-0000-0000C7390000}"/>
    <cellStyle name="Normal 4 112 6 2" xfId="29713" xr:uid="{00000000-0005-0000-0000-0000C8390000}"/>
    <cellStyle name="Normal 4 112 7" xfId="24296" xr:uid="{00000000-0005-0000-0000-0000C9390000}"/>
    <cellStyle name="Normal 4 112 8" xfId="26861" xr:uid="{00000000-0005-0000-0000-0000CA390000}"/>
    <cellStyle name="Normal 4 112 9" xfId="27045" xr:uid="{00000000-0005-0000-0000-0000CB390000}"/>
    <cellStyle name="Normal 4 113" xfId="18461" xr:uid="{00000000-0005-0000-0000-0000CC390000}"/>
    <cellStyle name="Normal 4 113 2" xfId="4440" xr:uid="{00000000-0005-0000-0000-0000CD390000}"/>
    <cellStyle name="Normal 4 113 2 2" xfId="3030" xr:uid="{00000000-0005-0000-0000-0000CE390000}"/>
    <cellStyle name="Normal 4 113 2 2 2" xfId="24695" xr:uid="{00000000-0005-0000-0000-0000CF390000}"/>
    <cellStyle name="Normal 4 113 2 2 2 2" xfId="28867" xr:uid="{00000000-0005-0000-0000-0000D0390000}"/>
    <cellStyle name="Normal 4 113 2 2 3" xfId="23480" xr:uid="{00000000-0005-0000-0000-0000D1390000}"/>
    <cellStyle name="Normal 4 113 2 2 4" xfId="26016" xr:uid="{00000000-0005-0000-0000-0000D2390000}"/>
    <cellStyle name="Normal 4 113 2 2 5" xfId="27886" xr:uid="{00000000-0005-0000-0000-0000D3390000}"/>
    <cellStyle name="Normal 4 113 2 3" xfId="24074" xr:uid="{00000000-0005-0000-0000-0000D4390000}"/>
    <cellStyle name="Normal 4 113 2 3 2" xfId="29413" xr:uid="{00000000-0005-0000-0000-0000D5390000}"/>
    <cellStyle name="Normal 4 113 2 4" xfId="25070" xr:uid="{00000000-0005-0000-0000-0000D6390000}"/>
    <cellStyle name="Normal 4 113 2 5" xfId="26562" xr:uid="{00000000-0005-0000-0000-0000D7390000}"/>
    <cellStyle name="Normal 4 113 2 6" xfId="27342" xr:uid="{00000000-0005-0000-0000-0000D8390000}"/>
    <cellStyle name="Normal 4 113 3" xfId="4298" xr:uid="{00000000-0005-0000-0000-0000D9390000}"/>
    <cellStyle name="Normal 4 113 3 2" xfId="2921" xr:uid="{00000000-0005-0000-0000-0000DA390000}"/>
    <cellStyle name="Normal 4 113 3 2 2" xfId="24804" xr:uid="{00000000-0005-0000-0000-0000DB390000}"/>
    <cellStyle name="Normal 4 113 3 2 2 2" xfId="28758" xr:uid="{00000000-0005-0000-0000-0000DC390000}"/>
    <cellStyle name="Normal 4 113 3 2 3" xfId="23755" xr:uid="{00000000-0005-0000-0000-0000DD390000}"/>
    <cellStyle name="Normal 4 113 3 2 4" xfId="25907" xr:uid="{00000000-0005-0000-0000-0000DE390000}"/>
    <cellStyle name="Normal 4 113 3 2 5" xfId="27995" xr:uid="{00000000-0005-0000-0000-0000DF390000}"/>
    <cellStyle name="Normal 4 113 3 3" xfId="24190" xr:uid="{00000000-0005-0000-0000-0000E0390000}"/>
    <cellStyle name="Normal 4 113 3 3 2" xfId="29304" xr:uid="{00000000-0005-0000-0000-0000E1390000}"/>
    <cellStyle name="Normal 4 113 3 4" xfId="24334" xr:uid="{00000000-0005-0000-0000-0000E2390000}"/>
    <cellStyle name="Normal 4 113 3 5" xfId="26453" xr:uid="{00000000-0005-0000-0000-0000E3390000}"/>
    <cellStyle name="Normal 4 113 3 6" xfId="27451" xr:uid="{00000000-0005-0000-0000-0000E4390000}"/>
    <cellStyle name="Normal 4 113 4" xfId="4435" xr:uid="{00000000-0005-0000-0000-0000E5390000}"/>
    <cellStyle name="Normal 4 113 4 2" xfId="3025" xr:uid="{00000000-0005-0000-0000-0000E6390000}"/>
    <cellStyle name="Normal 4 113 4 2 2" xfId="24700" xr:uid="{00000000-0005-0000-0000-0000E7390000}"/>
    <cellStyle name="Normal 4 113 4 2 2 2" xfId="28862" xr:uid="{00000000-0005-0000-0000-0000E8390000}"/>
    <cellStyle name="Normal 4 113 4 2 3" xfId="23538" xr:uid="{00000000-0005-0000-0000-0000E9390000}"/>
    <cellStyle name="Normal 4 113 4 2 4" xfId="26011" xr:uid="{00000000-0005-0000-0000-0000EA390000}"/>
    <cellStyle name="Normal 4 113 4 2 5" xfId="27891" xr:uid="{00000000-0005-0000-0000-0000EB390000}"/>
    <cellStyle name="Normal 4 113 4 3" xfId="24079" xr:uid="{00000000-0005-0000-0000-0000EC390000}"/>
    <cellStyle name="Normal 4 113 4 3 2" xfId="29408" xr:uid="{00000000-0005-0000-0000-0000ED390000}"/>
    <cellStyle name="Normal 4 113 4 4" xfId="24997" xr:uid="{00000000-0005-0000-0000-0000EE390000}"/>
    <cellStyle name="Normal 4 113 4 5" xfId="26557" xr:uid="{00000000-0005-0000-0000-0000EF390000}"/>
    <cellStyle name="Normal 4 113 4 6" xfId="27347" xr:uid="{00000000-0005-0000-0000-0000F0390000}"/>
    <cellStyle name="Normal 4 113 5" xfId="3469" xr:uid="{00000000-0005-0000-0000-0000F1390000}"/>
    <cellStyle name="Normal 4 113 5 2" xfId="24381" xr:uid="{00000000-0005-0000-0000-0000F2390000}"/>
    <cellStyle name="Normal 4 113 5 2 2" xfId="29170" xr:uid="{00000000-0005-0000-0000-0000F3390000}"/>
    <cellStyle name="Normal 4 113 5 3" xfId="25445" xr:uid="{00000000-0005-0000-0000-0000F4390000}"/>
    <cellStyle name="Normal 4 113 5 4" xfId="26319" xr:uid="{00000000-0005-0000-0000-0000F5390000}"/>
    <cellStyle name="Normal 4 113 5 5" xfId="27583" xr:uid="{00000000-0005-0000-0000-0000F6390000}"/>
    <cellStyle name="Normal 4 113 6" xfId="23136" xr:uid="{00000000-0005-0000-0000-0000F7390000}"/>
    <cellStyle name="Normal 4 113 6 2" xfId="29721" xr:uid="{00000000-0005-0000-0000-0000F8390000}"/>
    <cellStyle name="Normal 4 113 7" xfId="23623" xr:uid="{00000000-0005-0000-0000-0000F9390000}"/>
    <cellStyle name="Normal 4 113 8" xfId="26869" xr:uid="{00000000-0005-0000-0000-0000FA390000}"/>
    <cellStyle name="Normal 4 113 9" xfId="27037" xr:uid="{00000000-0005-0000-0000-0000FB390000}"/>
    <cellStyle name="Normal 4 114" xfId="18348" xr:uid="{00000000-0005-0000-0000-0000FC390000}"/>
    <cellStyle name="Normal 4 114 2" xfId="4425" xr:uid="{00000000-0005-0000-0000-0000FD390000}"/>
    <cellStyle name="Normal 4 114 2 2" xfId="3015" xr:uid="{00000000-0005-0000-0000-0000FE390000}"/>
    <cellStyle name="Normal 4 114 2 2 2" xfId="24710" xr:uid="{00000000-0005-0000-0000-0000FF390000}"/>
    <cellStyle name="Normal 4 114 2 2 2 2" xfId="28852" xr:uid="{00000000-0005-0000-0000-0000003A0000}"/>
    <cellStyle name="Normal 4 114 2 2 3" xfId="23261" xr:uid="{00000000-0005-0000-0000-0000013A0000}"/>
    <cellStyle name="Normal 4 114 2 2 4" xfId="26001" xr:uid="{00000000-0005-0000-0000-0000023A0000}"/>
    <cellStyle name="Normal 4 114 2 2 5" xfId="27901" xr:uid="{00000000-0005-0000-0000-0000033A0000}"/>
    <cellStyle name="Normal 4 114 2 3" xfId="24089" xr:uid="{00000000-0005-0000-0000-0000043A0000}"/>
    <cellStyle name="Normal 4 114 2 3 2" xfId="29398" xr:uid="{00000000-0005-0000-0000-0000053A0000}"/>
    <cellStyle name="Normal 4 114 2 4" xfId="24317" xr:uid="{00000000-0005-0000-0000-0000063A0000}"/>
    <cellStyle name="Normal 4 114 2 5" xfId="26547" xr:uid="{00000000-0005-0000-0000-0000073A0000}"/>
    <cellStyle name="Normal 4 114 2 6" xfId="27357" xr:uid="{00000000-0005-0000-0000-0000083A0000}"/>
    <cellStyle name="Normal 4 114 3" xfId="4353" xr:uid="{00000000-0005-0000-0000-0000093A0000}"/>
    <cellStyle name="Normal 4 114 3 2" xfId="2971" xr:uid="{00000000-0005-0000-0000-00000A3A0000}"/>
    <cellStyle name="Normal 4 114 3 2 2" xfId="24754" xr:uid="{00000000-0005-0000-0000-00000B3A0000}"/>
    <cellStyle name="Normal 4 114 3 2 2 2" xfId="28808" xr:uid="{00000000-0005-0000-0000-00000C3A0000}"/>
    <cellStyle name="Normal 4 114 3 2 3" xfId="23192" xr:uid="{00000000-0005-0000-0000-00000D3A0000}"/>
    <cellStyle name="Normal 4 114 3 2 4" xfId="25957" xr:uid="{00000000-0005-0000-0000-00000E3A0000}"/>
    <cellStyle name="Normal 4 114 3 2 5" xfId="27945" xr:uid="{00000000-0005-0000-0000-00000F3A0000}"/>
    <cellStyle name="Normal 4 114 3 3" xfId="24139" xr:uid="{00000000-0005-0000-0000-0000103A0000}"/>
    <cellStyle name="Normal 4 114 3 3 2" xfId="29354" xr:uid="{00000000-0005-0000-0000-0000113A0000}"/>
    <cellStyle name="Normal 4 114 3 4" xfId="24969" xr:uid="{00000000-0005-0000-0000-0000123A0000}"/>
    <cellStyle name="Normal 4 114 3 5" xfId="26503" xr:uid="{00000000-0005-0000-0000-0000133A0000}"/>
    <cellStyle name="Normal 4 114 3 6" xfId="27401" xr:uid="{00000000-0005-0000-0000-0000143A0000}"/>
    <cellStyle name="Normal 4 114 4" xfId="4211" xr:uid="{00000000-0005-0000-0000-0000153A0000}"/>
    <cellStyle name="Normal 4 114 4 2" xfId="2865" xr:uid="{00000000-0005-0000-0000-0000163A0000}"/>
    <cellStyle name="Normal 4 114 4 2 2" xfId="24860" xr:uid="{00000000-0005-0000-0000-0000173A0000}"/>
    <cellStyle name="Normal 4 114 4 2 2 2" xfId="28702" xr:uid="{00000000-0005-0000-0000-0000183A0000}"/>
    <cellStyle name="Normal 4 114 4 2 3" xfId="23536" xr:uid="{00000000-0005-0000-0000-0000193A0000}"/>
    <cellStyle name="Normal 4 114 4 2 4" xfId="25851" xr:uid="{00000000-0005-0000-0000-00001A3A0000}"/>
    <cellStyle name="Normal 4 114 4 2 5" xfId="28051" xr:uid="{00000000-0005-0000-0000-00001B3A0000}"/>
    <cellStyle name="Normal 4 114 4 3" xfId="24249" xr:uid="{00000000-0005-0000-0000-00001C3A0000}"/>
    <cellStyle name="Normal 4 114 4 3 2" xfId="29247" xr:uid="{00000000-0005-0000-0000-00001D3A0000}"/>
    <cellStyle name="Normal 4 114 4 4" xfId="25005" xr:uid="{00000000-0005-0000-0000-00001E3A0000}"/>
    <cellStyle name="Normal 4 114 4 5" xfId="26396" xr:uid="{00000000-0005-0000-0000-00001F3A0000}"/>
    <cellStyle name="Normal 4 114 4 6" xfId="27507" xr:uid="{00000000-0005-0000-0000-0000203A0000}"/>
    <cellStyle name="Normal 4 114 5" xfId="3460" xr:uid="{00000000-0005-0000-0000-0000213A0000}"/>
    <cellStyle name="Normal 4 114 5 2" xfId="24390" xr:uid="{00000000-0005-0000-0000-0000223A0000}"/>
    <cellStyle name="Normal 4 114 5 2 2" xfId="29161" xr:uid="{00000000-0005-0000-0000-0000233A0000}"/>
    <cellStyle name="Normal 4 114 5 3" xfId="23713" xr:uid="{00000000-0005-0000-0000-0000243A0000}"/>
    <cellStyle name="Normal 4 114 5 4" xfId="26310" xr:uid="{00000000-0005-0000-0000-0000253A0000}"/>
    <cellStyle name="Normal 4 114 5 5" xfId="27592" xr:uid="{00000000-0005-0000-0000-0000263A0000}"/>
    <cellStyle name="Normal 4 114 6" xfId="23148" xr:uid="{00000000-0005-0000-0000-0000273A0000}"/>
    <cellStyle name="Normal 4 114 6 2" xfId="29712" xr:uid="{00000000-0005-0000-0000-0000283A0000}"/>
    <cellStyle name="Normal 4 114 7" xfId="23449" xr:uid="{00000000-0005-0000-0000-0000293A0000}"/>
    <cellStyle name="Normal 4 114 8" xfId="26860" xr:uid="{00000000-0005-0000-0000-00002A3A0000}"/>
    <cellStyle name="Normal 4 114 9" xfId="27046" xr:uid="{00000000-0005-0000-0000-00002B3A0000}"/>
    <cellStyle name="Normal 4 115" xfId="18463" xr:uid="{00000000-0005-0000-0000-00002C3A0000}"/>
    <cellStyle name="Normal 4 115 2" xfId="4441" xr:uid="{00000000-0005-0000-0000-00002D3A0000}"/>
    <cellStyle name="Normal 4 115 2 2" xfId="3031" xr:uid="{00000000-0005-0000-0000-00002E3A0000}"/>
    <cellStyle name="Normal 4 115 2 2 2" xfId="24694" xr:uid="{00000000-0005-0000-0000-00002F3A0000}"/>
    <cellStyle name="Normal 4 115 2 2 2 2" xfId="28868" xr:uid="{00000000-0005-0000-0000-0000303A0000}"/>
    <cellStyle name="Normal 4 115 2 2 3" xfId="23468" xr:uid="{00000000-0005-0000-0000-0000313A0000}"/>
    <cellStyle name="Normal 4 115 2 2 4" xfId="26017" xr:uid="{00000000-0005-0000-0000-0000323A0000}"/>
    <cellStyle name="Normal 4 115 2 2 5" xfId="27885" xr:uid="{00000000-0005-0000-0000-0000333A0000}"/>
    <cellStyle name="Normal 4 115 2 3" xfId="24073" xr:uid="{00000000-0005-0000-0000-0000343A0000}"/>
    <cellStyle name="Normal 4 115 2 3 2" xfId="29414" xr:uid="{00000000-0005-0000-0000-0000353A0000}"/>
    <cellStyle name="Normal 4 115 2 4" xfId="25121" xr:uid="{00000000-0005-0000-0000-0000363A0000}"/>
    <cellStyle name="Normal 4 115 2 5" xfId="26563" xr:uid="{00000000-0005-0000-0000-0000373A0000}"/>
    <cellStyle name="Normal 4 115 2 6" xfId="27341" xr:uid="{00000000-0005-0000-0000-0000383A0000}"/>
    <cellStyle name="Normal 4 115 3" xfId="4204" xr:uid="{00000000-0005-0000-0000-0000393A0000}"/>
    <cellStyle name="Normal 4 115 3 2" xfId="2859" xr:uid="{00000000-0005-0000-0000-00003A3A0000}"/>
    <cellStyle name="Normal 4 115 3 2 2" xfId="24866" xr:uid="{00000000-0005-0000-0000-00003B3A0000}"/>
    <cellStyle name="Normal 4 115 3 2 2 2" xfId="28696" xr:uid="{00000000-0005-0000-0000-00003C3A0000}"/>
    <cellStyle name="Normal 4 115 3 2 3" xfId="23514" xr:uid="{00000000-0005-0000-0000-00003D3A0000}"/>
    <cellStyle name="Normal 4 115 3 2 4" xfId="25845" xr:uid="{00000000-0005-0000-0000-00003E3A0000}"/>
    <cellStyle name="Normal 4 115 3 2 5" xfId="28057" xr:uid="{00000000-0005-0000-0000-00003F3A0000}"/>
    <cellStyle name="Normal 4 115 3 3" xfId="24255" xr:uid="{00000000-0005-0000-0000-0000403A0000}"/>
    <cellStyle name="Normal 4 115 3 3 2" xfId="29241" xr:uid="{00000000-0005-0000-0000-0000413A0000}"/>
    <cellStyle name="Normal 4 115 3 4" xfId="24968" xr:uid="{00000000-0005-0000-0000-0000423A0000}"/>
    <cellStyle name="Normal 4 115 3 5" xfId="26390" xr:uid="{00000000-0005-0000-0000-0000433A0000}"/>
    <cellStyle name="Normal 4 115 3 6" xfId="27513" xr:uid="{00000000-0005-0000-0000-0000443A0000}"/>
    <cellStyle name="Normal 4 115 4" xfId="4372" xr:uid="{00000000-0005-0000-0000-0000453A0000}"/>
    <cellStyle name="Normal 4 115 4 2" xfId="2986" xr:uid="{00000000-0005-0000-0000-0000463A0000}"/>
    <cellStyle name="Normal 4 115 4 2 2" xfId="24739" xr:uid="{00000000-0005-0000-0000-0000473A0000}"/>
    <cellStyle name="Normal 4 115 4 2 2 2" xfId="28823" xr:uid="{00000000-0005-0000-0000-0000483A0000}"/>
    <cellStyle name="Normal 4 115 4 2 3" xfId="24295" xr:uid="{00000000-0005-0000-0000-0000493A0000}"/>
    <cellStyle name="Normal 4 115 4 2 4" xfId="25972" xr:uid="{00000000-0005-0000-0000-00004A3A0000}"/>
    <cellStyle name="Normal 4 115 4 2 5" xfId="27930" xr:uid="{00000000-0005-0000-0000-00004B3A0000}"/>
    <cellStyle name="Normal 4 115 4 3" xfId="24123" xr:uid="{00000000-0005-0000-0000-00004C3A0000}"/>
    <cellStyle name="Normal 4 115 4 3 2" xfId="29369" xr:uid="{00000000-0005-0000-0000-00004D3A0000}"/>
    <cellStyle name="Normal 4 115 4 4" xfId="25097" xr:uid="{00000000-0005-0000-0000-00004E3A0000}"/>
    <cellStyle name="Normal 4 115 4 5" xfId="26518" xr:uid="{00000000-0005-0000-0000-00004F3A0000}"/>
    <cellStyle name="Normal 4 115 4 6" xfId="27386" xr:uid="{00000000-0005-0000-0000-0000503A0000}"/>
    <cellStyle name="Normal 4 115 5" xfId="3470" xr:uid="{00000000-0005-0000-0000-0000513A0000}"/>
    <cellStyle name="Normal 4 115 5 2" xfId="24380" xr:uid="{00000000-0005-0000-0000-0000523A0000}"/>
    <cellStyle name="Normal 4 115 5 2 2" xfId="29171" xr:uid="{00000000-0005-0000-0000-0000533A0000}"/>
    <cellStyle name="Normal 4 115 5 3" xfId="25394" xr:uid="{00000000-0005-0000-0000-0000543A0000}"/>
    <cellStyle name="Normal 4 115 5 4" xfId="26320" xr:uid="{00000000-0005-0000-0000-0000553A0000}"/>
    <cellStyle name="Normal 4 115 5 5" xfId="27582" xr:uid="{00000000-0005-0000-0000-0000563A0000}"/>
    <cellStyle name="Normal 4 115 6" xfId="23135" xr:uid="{00000000-0005-0000-0000-0000573A0000}"/>
    <cellStyle name="Normal 4 115 6 2" xfId="29722" xr:uid="{00000000-0005-0000-0000-0000583A0000}"/>
    <cellStyle name="Normal 4 115 7" xfId="23641" xr:uid="{00000000-0005-0000-0000-0000593A0000}"/>
    <cellStyle name="Normal 4 115 8" xfId="26870" xr:uid="{00000000-0005-0000-0000-00005A3A0000}"/>
    <cellStyle name="Normal 4 115 9" xfId="27036" xr:uid="{00000000-0005-0000-0000-00005B3A0000}"/>
    <cellStyle name="Normal 4 116" xfId="17496" xr:uid="{00000000-0005-0000-0000-00005C3A0000}"/>
    <cellStyle name="Normal 4 116 2" xfId="4374" xr:uid="{00000000-0005-0000-0000-00005D3A0000}"/>
    <cellStyle name="Normal 4 116 2 2" xfId="2988" xr:uid="{00000000-0005-0000-0000-00005E3A0000}"/>
    <cellStyle name="Normal 4 116 2 2 2" xfId="24737" xr:uid="{00000000-0005-0000-0000-00005F3A0000}"/>
    <cellStyle name="Normal 4 116 2 2 2 2" xfId="28825" xr:uid="{00000000-0005-0000-0000-0000603A0000}"/>
    <cellStyle name="Normal 4 116 2 2 3" xfId="24310" xr:uid="{00000000-0005-0000-0000-0000613A0000}"/>
    <cellStyle name="Normal 4 116 2 2 4" xfId="25974" xr:uid="{00000000-0005-0000-0000-0000623A0000}"/>
    <cellStyle name="Normal 4 116 2 2 5" xfId="27928" xr:uid="{00000000-0005-0000-0000-0000633A0000}"/>
    <cellStyle name="Normal 4 116 2 3" xfId="24121" xr:uid="{00000000-0005-0000-0000-0000643A0000}"/>
    <cellStyle name="Normal 4 116 2 3 2" xfId="29371" xr:uid="{00000000-0005-0000-0000-0000653A0000}"/>
    <cellStyle name="Normal 4 116 2 4" xfId="23031" xr:uid="{00000000-0005-0000-0000-0000663A0000}"/>
    <cellStyle name="Normal 4 116 2 5" xfId="26520" xr:uid="{00000000-0005-0000-0000-0000673A0000}"/>
    <cellStyle name="Normal 4 116 2 6" xfId="27384" xr:uid="{00000000-0005-0000-0000-0000683A0000}"/>
    <cellStyle name="Normal 4 116 3" xfId="4388" xr:uid="{00000000-0005-0000-0000-0000693A0000}"/>
    <cellStyle name="Normal 4 116 3 2" xfId="2994" xr:uid="{00000000-0005-0000-0000-00006A3A0000}"/>
    <cellStyle name="Normal 4 116 3 2 2" xfId="24731" xr:uid="{00000000-0005-0000-0000-00006B3A0000}"/>
    <cellStyle name="Normal 4 116 3 2 2 2" xfId="28831" xr:uid="{00000000-0005-0000-0000-00006C3A0000}"/>
    <cellStyle name="Normal 4 116 3 2 3" xfId="23316" xr:uid="{00000000-0005-0000-0000-00006D3A0000}"/>
    <cellStyle name="Normal 4 116 3 2 4" xfId="25980" xr:uid="{00000000-0005-0000-0000-00006E3A0000}"/>
    <cellStyle name="Normal 4 116 3 2 5" xfId="27922" xr:uid="{00000000-0005-0000-0000-00006F3A0000}"/>
    <cellStyle name="Normal 4 116 3 3" xfId="24112" xr:uid="{00000000-0005-0000-0000-0000703A0000}"/>
    <cellStyle name="Normal 4 116 3 3 2" xfId="29377" xr:uid="{00000000-0005-0000-0000-0000713A0000}"/>
    <cellStyle name="Normal 4 116 3 4" xfId="23921" xr:uid="{00000000-0005-0000-0000-0000723A0000}"/>
    <cellStyle name="Normal 4 116 3 5" xfId="26526" xr:uid="{00000000-0005-0000-0000-0000733A0000}"/>
    <cellStyle name="Normal 4 116 3 6" xfId="27378" xr:uid="{00000000-0005-0000-0000-0000743A0000}"/>
    <cellStyle name="Normal 4 116 4" xfId="4318" xr:uid="{00000000-0005-0000-0000-0000753A0000}"/>
    <cellStyle name="Normal 4 116 4 2" xfId="2938" xr:uid="{00000000-0005-0000-0000-0000763A0000}"/>
    <cellStyle name="Normal 4 116 4 2 2" xfId="24787" xr:uid="{00000000-0005-0000-0000-0000773A0000}"/>
    <cellStyle name="Normal 4 116 4 2 2 2" xfId="28775" xr:uid="{00000000-0005-0000-0000-0000783A0000}"/>
    <cellStyle name="Normal 4 116 4 2 3" xfId="23181" xr:uid="{00000000-0005-0000-0000-0000793A0000}"/>
    <cellStyle name="Normal 4 116 4 2 4" xfId="25924" xr:uid="{00000000-0005-0000-0000-00007A3A0000}"/>
    <cellStyle name="Normal 4 116 4 2 5" xfId="27978" xr:uid="{00000000-0005-0000-0000-00007B3A0000}"/>
    <cellStyle name="Normal 4 116 4 3" xfId="24173" xr:uid="{00000000-0005-0000-0000-00007C3A0000}"/>
    <cellStyle name="Normal 4 116 4 3 2" xfId="29321" xr:uid="{00000000-0005-0000-0000-00007D3A0000}"/>
    <cellStyle name="Normal 4 116 4 4" xfId="24954" xr:uid="{00000000-0005-0000-0000-00007E3A0000}"/>
    <cellStyle name="Normal 4 116 4 5" xfId="26470" xr:uid="{00000000-0005-0000-0000-00007F3A0000}"/>
    <cellStyle name="Normal 4 116 4 6" xfId="27434" xr:uid="{00000000-0005-0000-0000-0000803A0000}"/>
    <cellStyle name="Normal 4 116 5" xfId="3448" xr:uid="{00000000-0005-0000-0000-0000813A0000}"/>
    <cellStyle name="Normal 4 116 5 2" xfId="24402" xr:uid="{00000000-0005-0000-0000-0000823A0000}"/>
    <cellStyle name="Normal 4 116 5 2 2" xfId="29149" xr:uid="{00000000-0005-0000-0000-0000833A0000}"/>
    <cellStyle name="Normal 4 116 5 3" xfId="23840" xr:uid="{00000000-0005-0000-0000-0000843A0000}"/>
    <cellStyle name="Normal 4 116 5 4" xfId="26298" xr:uid="{00000000-0005-0000-0000-0000853A0000}"/>
    <cellStyle name="Normal 4 116 5 5" xfId="27604" xr:uid="{00000000-0005-0000-0000-0000863A0000}"/>
    <cellStyle name="Normal 4 116 6" xfId="23204" xr:uid="{00000000-0005-0000-0000-0000873A0000}"/>
    <cellStyle name="Normal 4 116 6 2" xfId="29700" xr:uid="{00000000-0005-0000-0000-0000883A0000}"/>
    <cellStyle name="Normal 4 116 7" xfId="23761" xr:uid="{00000000-0005-0000-0000-0000893A0000}"/>
    <cellStyle name="Normal 4 116 8" xfId="26848" xr:uid="{00000000-0005-0000-0000-00008A3A0000}"/>
    <cellStyle name="Normal 4 116 9" xfId="27058" xr:uid="{00000000-0005-0000-0000-00008B3A0000}"/>
    <cellStyle name="Normal 4 117" xfId="17441" xr:uid="{00000000-0005-0000-0000-00008C3A0000}"/>
    <cellStyle name="Normal 4 117 2" xfId="4370" xr:uid="{00000000-0005-0000-0000-00008D3A0000}"/>
    <cellStyle name="Normal 4 117 2 2" xfId="2984" xr:uid="{00000000-0005-0000-0000-00008E3A0000}"/>
    <cellStyle name="Normal 4 117 2 2 2" xfId="24741" xr:uid="{00000000-0005-0000-0000-00008F3A0000}"/>
    <cellStyle name="Normal 4 117 2 2 2 2" xfId="28821" xr:uid="{00000000-0005-0000-0000-0000903A0000}"/>
    <cellStyle name="Normal 4 117 2 2 3" xfId="23450" xr:uid="{00000000-0005-0000-0000-0000913A0000}"/>
    <cellStyle name="Normal 4 117 2 2 4" xfId="25970" xr:uid="{00000000-0005-0000-0000-0000923A0000}"/>
    <cellStyle name="Normal 4 117 2 2 5" xfId="27932" xr:uid="{00000000-0005-0000-0000-0000933A0000}"/>
    <cellStyle name="Normal 4 117 2 3" xfId="24125" xr:uid="{00000000-0005-0000-0000-0000943A0000}"/>
    <cellStyle name="Normal 4 117 2 3 2" xfId="29367" xr:uid="{00000000-0005-0000-0000-0000953A0000}"/>
    <cellStyle name="Normal 4 117 2 4" xfId="24929" xr:uid="{00000000-0005-0000-0000-0000963A0000}"/>
    <cellStyle name="Normal 4 117 2 5" xfId="26516" xr:uid="{00000000-0005-0000-0000-0000973A0000}"/>
    <cellStyle name="Normal 4 117 2 6" xfId="27388" xr:uid="{00000000-0005-0000-0000-0000983A0000}"/>
    <cellStyle name="Normal 4 117 3" xfId="4575" xr:uid="{00000000-0005-0000-0000-0000993A0000}"/>
    <cellStyle name="Normal 4 117 3 2" xfId="3115" xr:uid="{00000000-0005-0000-0000-00009A3A0000}"/>
    <cellStyle name="Normal 4 117 3 2 2" xfId="24610" xr:uid="{00000000-0005-0000-0000-00009B3A0000}"/>
    <cellStyle name="Normal 4 117 3 2 2 2" xfId="28952" xr:uid="{00000000-0005-0000-0000-00009C3A0000}"/>
    <cellStyle name="Normal 4 117 3 2 3" xfId="23061" xr:uid="{00000000-0005-0000-0000-00009D3A0000}"/>
    <cellStyle name="Normal 4 117 3 2 4" xfId="26101" xr:uid="{00000000-0005-0000-0000-00009E3A0000}"/>
    <cellStyle name="Normal 4 117 3 2 5" xfId="27801" xr:uid="{00000000-0005-0000-0000-00009F3A0000}"/>
    <cellStyle name="Normal 4 117 3 3" xfId="23989" xr:uid="{00000000-0005-0000-0000-0000A03A0000}"/>
    <cellStyle name="Normal 4 117 3 3 2" xfId="29498" xr:uid="{00000000-0005-0000-0000-0000A13A0000}"/>
    <cellStyle name="Normal 4 117 3 4" xfId="25042" xr:uid="{00000000-0005-0000-0000-0000A23A0000}"/>
    <cellStyle name="Normal 4 117 3 5" xfId="26647" xr:uid="{00000000-0005-0000-0000-0000A33A0000}"/>
    <cellStyle name="Normal 4 117 3 6" xfId="27257" xr:uid="{00000000-0005-0000-0000-0000A43A0000}"/>
    <cellStyle name="Normal 4 117 4" xfId="4445" xr:uid="{00000000-0005-0000-0000-0000A53A0000}"/>
    <cellStyle name="Normal 4 117 4 2" xfId="3035" xr:uid="{00000000-0005-0000-0000-0000A63A0000}"/>
    <cellStyle name="Normal 4 117 4 2 2" xfId="24690" xr:uid="{00000000-0005-0000-0000-0000A73A0000}"/>
    <cellStyle name="Normal 4 117 4 2 2 2" xfId="28872" xr:uid="{00000000-0005-0000-0000-0000A83A0000}"/>
    <cellStyle name="Normal 4 117 4 2 3" xfId="23460" xr:uid="{00000000-0005-0000-0000-0000A93A0000}"/>
    <cellStyle name="Normal 4 117 4 2 4" xfId="26021" xr:uid="{00000000-0005-0000-0000-0000AA3A0000}"/>
    <cellStyle name="Normal 4 117 4 2 5" xfId="27881" xr:uid="{00000000-0005-0000-0000-0000AB3A0000}"/>
    <cellStyle name="Normal 4 117 4 3" xfId="24069" xr:uid="{00000000-0005-0000-0000-0000AC3A0000}"/>
    <cellStyle name="Normal 4 117 4 3 2" xfId="29418" xr:uid="{00000000-0005-0000-0000-0000AD3A0000}"/>
    <cellStyle name="Normal 4 117 4 4" xfId="25529" xr:uid="{00000000-0005-0000-0000-0000AE3A0000}"/>
    <cellStyle name="Normal 4 117 4 5" xfId="26567" xr:uid="{00000000-0005-0000-0000-0000AF3A0000}"/>
    <cellStyle name="Normal 4 117 4 6" xfId="27337" xr:uid="{00000000-0005-0000-0000-0000B03A0000}"/>
    <cellStyle name="Normal 4 117 5" xfId="3447" xr:uid="{00000000-0005-0000-0000-0000B13A0000}"/>
    <cellStyle name="Normal 4 117 5 2" xfId="24403" xr:uid="{00000000-0005-0000-0000-0000B23A0000}"/>
    <cellStyle name="Normal 4 117 5 2 2" xfId="29148" xr:uid="{00000000-0005-0000-0000-0000B33A0000}"/>
    <cellStyle name="Normal 4 117 5 3" xfId="23812" xr:uid="{00000000-0005-0000-0000-0000B43A0000}"/>
    <cellStyle name="Normal 4 117 5 4" xfId="26297" xr:uid="{00000000-0005-0000-0000-0000B53A0000}"/>
    <cellStyle name="Normal 4 117 5 5" xfId="27605" xr:uid="{00000000-0005-0000-0000-0000B63A0000}"/>
    <cellStyle name="Normal 4 117 6" xfId="23206" xr:uid="{00000000-0005-0000-0000-0000B73A0000}"/>
    <cellStyle name="Normal 4 117 6 2" xfId="29699" xr:uid="{00000000-0005-0000-0000-0000B83A0000}"/>
    <cellStyle name="Normal 4 117 7" xfId="23524" xr:uid="{00000000-0005-0000-0000-0000B93A0000}"/>
    <cellStyle name="Normal 4 117 8" xfId="26847" xr:uid="{00000000-0005-0000-0000-0000BA3A0000}"/>
    <cellStyle name="Normal 4 117 9" xfId="27059" xr:uid="{00000000-0005-0000-0000-0000BB3A0000}"/>
    <cellStyle name="Normal 4 118" xfId="17224" xr:uid="{00000000-0005-0000-0000-0000BC3A0000}"/>
    <cellStyle name="Normal 4 118 2" xfId="4360" xr:uid="{00000000-0005-0000-0000-0000BD3A0000}"/>
    <cellStyle name="Normal 4 118 2 2" xfId="2976" xr:uid="{00000000-0005-0000-0000-0000BE3A0000}"/>
    <cellStyle name="Normal 4 118 2 2 2" xfId="24749" xr:uid="{00000000-0005-0000-0000-0000BF3A0000}"/>
    <cellStyle name="Normal 4 118 2 2 2 2" xfId="28813" xr:uid="{00000000-0005-0000-0000-0000C03A0000}"/>
    <cellStyle name="Normal 4 118 2 2 3" xfId="23466" xr:uid="{00000000-0005-0000-0000-0000C13A0000}"/>
    <cellStyle name="Normal 4 118 2 2 4" xfId="25962" xr:uid="{00000000-0005-0000-0000-0000C23A0000}"/>
    <cellStyle name="Normal 4 118 2 2 5" xfId="27940" xr:uid="{00000000-0005-0000-0000-0000C33A0000}"/>
    <cellStyle name="Normal 4 118 2 3" xfId="24134" xr:uid="{00000000-0005-0000-0000-0000C43A0000}"/>
    <cellStyle name="Normal 4 118 2 3 2" xfId="29359" xr:uid="{00000000-0005-0000-0000-0000C53A0000}"/>
    <cellStyle name="Normal 4 118 2 4" xfId="24289" xr:uid="{00000000-0005-0000-0000-0000C63A0000}"/>
    <cellStyle name="Normal 4 118 2 5" xfId="26508" xr:uid="{00000000-0005-0000-0000-0000C73A0000}"/>
    <cellStyle name="Normal 4 118 2 6" xfId="27396" xr:uid="{00000000-0005-0000-0000-0000C83A0000}"/>
    <cellStyle name="Normal 4 118 3" xfId="4501" xr:uid="{00000000-0005-0000-0000-0000C93A0000}"/>
    <cellStyle name="Normal 4 118 3 2" xfId="3087" xr:uid="{00000000-0005-0000-0000-0000CA3A0000}"/>
    <cellStyle name="Normal 4 118 3 2 2" xfId="24638" xr:uid="{00000000-0005-0000-0000-0000CB3A0000}"/>
    <cellStyle name="Normal 4 118 3 2 2 2" xfId="28924" xr:uid="{00000000-0005-0000-0000-0000CC3A0000}"/>
    <cellStyle name="Normal 4 118 3 2 3" xfId="23365" xr:uid="{00000000-0005-0000-0000-0000CD3A0000}"/>
    <cellStyle name="Normal 4 118 3 2 4" xfId="26073" xr:uid="{00000000-0005-0000-0000-0000CE3A0000}"/>
    <cellStyle name="Normal 4 118 3 2 5" xfId="27829" xr:uid="{00000000-0005-0000-0000-0000CF3A0000}"/>
    <cellStyle name="Normal 4 118 3 3" xfId="24017" xr:uid="{00000000-0005-0000-0000-0000D03A0000}"/>
    <cellStyle name="Normal 4 118 3 3 2" xfId="29470" xr:uid="{00000000-0005-0000-0000-0000D13A0000}"/>
    <cellStyle name="Normal 4 118 3 4" xfId="24576" xr:uid="{00000000-0005-0000-0000-0000D23A0000}"/>
    <cellStyle name="Normal 4 118 3 5" xfId="26619" xr:uid="{00000000-0005-0000-0000-0000D33A0000}"/>
    <cellStyle name="Normal 4 118 3 6" xfId="27285" xr:uid="{00000000-0005-0000-0000-0000D43A0000}"/>
    <cellStyle name="Normal 4 118 4" xfId="4203" xr:uid="{00000000-0005-0000-0000-0000D53A0000}"/>
    <cellStyle name="Normal 4 118 4 2" xfId="2858" xr:uid="{00000000-0005-0000-0000-0000D63A0000}"/>
    <cellStyle name="Normal 4 118 4 2 2" xfId="24867" xr:uid="{00000000-0005-0000-0000-0000D73A0000}"/>
    <cellStyle name="Normal 4 118 4 2 2 2" xfId="28695" xr:uid="{00000000-0005-0000-0000-0000D83A0000}"/>
    <cellStyle name="Normal 4 118 4 2 3" xfId="23526" xr:uid="{00000000-0005-0000-0000-0000D93A0000}"/>
    <cellStyle name="Normal 4 118 4 2 4" xfId="25844" xr:uid="{00000000-0005-0000-0000-0000DA3A0000}"/>
    <cellStyle name="Normal 4 118 4 2 5" xfId="28058" xr:uid="{00000000-0005-0000-0000-0000DB3A0000}"/>
    <cellStyle name="Normal 4 118 4 3" xfId="24256" xr:uid="{00000000-0005-0000-0000-0000DC3A0000}"/>
    <cellStyle name="Normal 4 118 4 3 2" xfId="29240" xr:uid="{00000000-0005-0000-0000-0000DD3A0000}"/>
    <cellStyle name="Normal 4 118 4 4" xfId="24957" xr:uid="{00000000-0005-0000-0000-0000DE3A0000}"/>
    <cellStyle name="Normal 4 118 4 5" xfId="26389" xr:uid="{00000000-0005-0000-0000-0000DF3A0000}"/>
    <cellStyle name="Normal 4 118 4 6" xfId="27514" xr:uid="{00000000-0005-0000-0000-0000E03A0000}"/>
    <cellStyle name="Normal 4 118 5" xfId="3441" xr:uid="{00000000-0005-0000-0000-0000E13A0000}"/>
    <cellStyle name="Normal 4 118 5 2" xfId="24409" xr:uid="{00000000-0005-0000-0000-0000E23A0000}"/>
    <cellStyle name="Normal 4 118 5 2 2" xfId="29142" xr:uid="{00000000-0005-0000-0000-0000E33A0000}"/>
    <cellStyle name="Normal 4 118 5 3" xfId="23281" xr:uid="{00000000-0005-0000-0000-0000E43A0000}"/>
    <cellStyle name="Normal 4 118 5 4" xfId="26291" xr:uid="{00000000-0005-0000-0000-0000E53A0000}"/>
    <cellStyle name="Normal 4 118 5 5" xfId="27611" xr:uid="{00000000-0005-0000-0000-0000E63A0000}"/>
    <cellStyle name="Normal 4 118 6" xfId="23216" xr:uid="{00000000-0005-0000-0000-0000E73A0000}"/>
    <cellStyle name="Normal 4 118 6 2" xfId="29693" xr:uid="{00000000-0005-0000-0000-0000E83A0000}"/>
    <cellStyle name="Normal 4 118 7" xfId="23210" xr:uid="{00000000-0005-0000-0000-0000E93A0000}"/>
    <cellStyle name="Normal 4 118 8" xfId="26841" xr:uid="{00000000-0005-0000-0000-0000EA3A0000}"/>
    <cellStyle name="Normal 4 118 9" xfId="27065" xr:uid="{00000000-0005-0000-0000-0000EB3A0000}"/>
    <cellStyle name="Normal 4 119" xfId="17040" xr:uid="{00000000-0005-0000-0000-0000EC3A0000}"/>
    <cellStyle name="Normal 4 119 2" xfId="4352" xr:uid="{00000000-0005-0000-0000-0000ED3A0000}"/>
    <cellStyle name="Normal 4 119 2 2" xfId="2970" xr:uid="{00000000-0005-0000-0000-0000EE3A0000}"/>
    <cellStyle name="Normal 4 119 2 2 2" xfId="24755" xr:uid="{00000000-0005-0000-0000-0000EF3A0000}"/>
    <cellStyle name="Normal 4 119 2 2 2 2" xfId="28807" xr:uid="{00000000-0005-0000-0000-0000F03A0000}"/>
    <cellStyle name="Normal 4 119 2 2 3" xfId="23560" xr:uid="{00000000-0005-0000-0000-0000F13A0000}"/>
    <cellStyle name="Normal 4 119 2 2 4" xfId="25956" xr:uid="{00000000-0005-0000-0000-0000F23A0000}"/>
    <cellStyle name="Normal 4 119 2 2 5" xfId="27946" xr:uid="{00000000-0005-0000-0000-0000F33A0000}"/>
    <cellStyle name="Normal 4 119 2 3" xfId="24140" xr:uid="{00000000-0005-0000-0000-0000F43A0000}"/>
    <cellStyle name="Normal 4 119 2 3 2" xfId="29353" xr:uid="{00000000-0005-0000-0000-0000F53A0000}"/>
    <cellStyle name="Normal 4 119 2 4" xfId="24917" xr:uid="{00000000-0005-0000-0000-0000F63A0000}"/>
    <cellStyle name="Normal 4 119 2 5" xfId="26502" xr:uid="{00000000-0005-0000-0000-0000F73A0000}"/>
    <cellStyle name="Normal 4 119 2 6" xfId="27402" xr:uid="{00000000-0005-0000-0000-0000F83A0000}"/>
    <cellStyle name="Normal 4 119 3" xfId="4213" xr:uid="{00000000-0005-0000-0000-0000F93A0000}"/>
    <cellStyle name="Normal 4 119 3 2" xfId="2867" xr:uid="{00000000-0005-0000-0000-0000FA3A0000}"/>
    <cellStyle name="Normal 4 119 3 2 2" xfId="24858" xr:uid="{00000000-0005-0000-0000-0000FB3A0000}"/>
    <cellStyle name="Normal 4 119 3 2 2 2" xfId="28704" xr:uid="{00000000-0005-0000-0000-0000FC3A0000}"/>
    <cellStyle name="Normal 4 119 3 2 3" xfId="23478" xr:uid="{00000000-0005-0000-0000-0000FD3A0000}"/>
    <cellStyle name="Normal 4 119 3 2 4" xfId="25853" xr:uid="{00000000-0005-0000-0000-0000FE3A0000}"/>
    <cellStyle name="Normal 4 119 3 2 5" xfId="28049" xr:uid="{00000000-0005-0000-0000-0000FF3A0000}"/>
    <cellStyle name="Normal 4 119 3 3" xfId="24247" xr:uid="{00000000-0005-0000-0000-0000003B0000}"/>
    <cellStyle name="Normal 4 119 3 3 2" xfId="29249" xr:uid="{00000000-0005-0000-0000-0000013B0000}"/>
    <cellStyle name="Normal 4 119 3 4" xfId="25056" xr:uid="{00000000-0005-0000-0000-0000023B0000}"/>
    <cellStyle name="Normal 4 119 3 5" xfId="26398" xr:uid="{00000000-0005-0000-0000-0000033B0000}"/>
    <cellStyle name="Normal 4 119 3 6" xfId="27505" xr:uid="{00000000-0005-0000-0000-0000043B0000}"/>
    <cellStyle name="Normal 4 119 4" xfId="4429" xr:uid="{00000000-0005-0000-0000-0000053B0000}"/>
    <cellStyle name="Normal 4 119 4 2" xfId="3019" xr:uid="{00000000-0005-0000-0000-0000063B0000}"/>
    <cellStyle name="Normal 4 119 4 2 2" xfId="24706" xr:uid="{00000000-0005-0000-0000-0000073B0000}"/>
    <cellStyle name="Normal 4 119 4 2 2 2" xfId="28856" xr:uid="{00000000-0005-0000-0000-0000083B0000}"/>
    <cellStyle name="Normal 4 119 4 2 3" xfId="23550" xr:uid="{00000000-0005-0000-0000-0000093B0000}"/>
    <cellStyle name="Normal 4 119 4 2 4" xfId="26005" xr:uid="{00000000-0005-0000-0000-00000A3B0000}"/>
    <cellStyle name="Normal 4 119 4 2 5" xfId="27897" xr:uid="{00000000-0005-0000-0000-00000B3B0000}"/>
    <cellStyle name="Normal 4 119 4 3" xfId="24085" xr:uid="{00000000-0005-0000-0000-00000C3B0000}"/>
    <cellStyle name="Normal 4 119 4 3 2" xfId="29402" xr:uid="{00000000-0005-0000-0000-00000D3B0000}"/>
    <cellStyle name="Normal 4 119 4 4" xfId="25543" xr:uid="{00000000-0005-0000-0000-00000E3B0000}"/>
    <cellStyle name="Normal 4 119 4 5" xfId="26551" xr:uid="{00000000-0005-0000-0000-00000F3B0000}"/>
    <cellStyle name="Normal 4 119 4 6" xfId="27353" xr:uid="{00000000-0005-0000-0000-0000103B0000}"/>
    <cellStyle name="Normal 4 119 5" xfId="3439" xr:uid="{00000000-0005-0000-0000-0000113B0000}"/>
    <cellStyle name="Normal 4 119 5 2" xfId="24411" xr:uid="{00000000-0005-0000-0000-0000123B0000}"/>
    <cellStyle name="Normal 4 119 5 2 2" xfId="29140" xr:uid="{00000000-0005-0000-0000-0000133B0000}"/>
    <cellStyle name="Normal 4 119 5 3" xfId="25383" xr:uid="{00000000-0005-0000-0000-0000143B0000}"/>
    <cellStyle name="Normal 4 119 5 4" xfId="26289" xr:uid="{00000000-0005-0000-0000-0000153B0000}"/>
    <cellStyle name="Normal 4 119 5 5" xfId="27613" xr:uid="{00000000-0005-0000-0000-0000163B0000}"/>
    <cellStyle name="Normal 4 119 6" xfId="23220" xr:uid="{00000000-0005-0000-0000-0000173B0000}"/>
    <cellStyle name="Normal 4 119 6 2" xfId="29691" xr:uid="{00000000-0005-0000-0000-0000183B0000}"/>
    <cellStyle name="Normal 4 119 7" xfId="23739" xr:uid="{00000000-0005-0000-0000-0000193B0000}"/>
    <cellStyle name="Normal 4 119 8" xfId="26839" xr:uid="{00000000-0005-0000-0000-00001A3B0000}"/>
    <cellStyle name="Normal 4 119 9" xfId="27067" xr:uid="{00000000-0005-0000-0000-00001B3B0000}"/>
    <cellStyle name="Normal 4 12" xfId="20302" xr:uid="{00000000-0005-0000-0000-00001C3B0000}"/>
    <cellStyle name="Normal 4 12 2" xfId="13775" xr:uid="{00000000-0005-0000-0000-00001D3B0000}"/>
    <cellStyle name="Normal 4 12 3" xfId="13774" xr:uid="{00000000-0005-0000-0000-00001E3B0000}"/>
    <cellStyle name="Normal 4 12 4" xfId="13773" xr:uid="{00000000-0005-0000-0000-00001F3B0000}"/>
    <cellStyle name="Normal 4 12 5" xfId="13772" xr:uid="{00000000-0005-0000-0000-0000203B0000}"/>
    <cellStyle name="Normal 4 12 6" xfId="13771" xr:uid="{00000000-0005-0000-0000-0000213B0000}"/>
    <cellStyle name="Normal 4 12 7" xfId="13770" xr:uid="{00000000-0005-0000-0000-0000223B0000}"/>
    <cellStyle name="Normal 4 120" xfId="17232" xr:uid="{00000000-0005-0000-0000-0000233B0000}"/>
    <cellStyle name="Normal 4 120 2" xfId="4362" xr:uid="{00000000-0005-0000-0000-0000243B0000}"/>
    <cellStyle name="Normal 4 120 2 2" xfId="2978" xr:uid="{00000000-0005-0000-0000-0000253B0000}"/>
    <cellStyle name="Normal 4 120 2 2 2" xfId="24747" xr:uid="{00000000-0005-0000-0000-0000263B0000}"/>
    <cellStyle name="Normal 4 120 2 2 2 2" xfId="28815" xr:uid="{00000000-0005-0000-0000-0000273B0000}"/>
    <cellStyle name="Normal 4 120 2 2 3" xfId="23504" xr:uid="{00000000-0005-0000-0000-0000283B0000}"/>
    <cellStyle name="Normal 4 120 2 2 4" xfId="25964" xr:uid="{00000000-0005-0000-0000-0000293B0000}"/>
    <cellStyle name="Normal 4 120 2 2 5" xfId="27938" xr:uid="{00000000-0005-0000-0000-00002A3B0000}"/>
    <cellStyle name="Normal 4 120 2 3" xfId="24132" xr:uid="{00000000-0005-0000-0000-00002B3B0000}"/>
    <cellStyle name="Normal 4 120 2 3 2" xfId="29361" xr:uid="{00000000-0005-0000-0000-00002C3B0000}"/>
    <cellStyle name="Normal 4 120 2 4" xfId="25342" xr:uid="{00000000-0005-0000-0000-00002D3B0000}"/>
    <cellStyle name="Normal 4 120 2 5" xfId="26510" xr:uid="{00000000-0005-0000-0000-00002E3B0000}"/>
    <cellStyle name="Normal 4 120 2 6" xfId="27394" xr:uid="{00000000-0005-0000-0000-00002F3B0000}"/>
    <cellStyle name="Normal 4 120 3" xfId="4582" xr:uid="{00000000-0005-0000-0000-0000303B0000}"/>
    <cellStyle name="Normal 4 120 3 2" xfId="3119" xr:uid="{00000000-0005-0000-0000-0000313B0000}"/>
    <cellStyle name="Normal 4 120 3 2 2" xfId="24606" xr:uid="{00000000-0005-0000-0000-0000323B0000}"/>
    <cellStyle name="Normal 4 120 3 2 2 2" xfId="28956" xr:uid="{00000000-0005-0000-0000-0000333B0000}"/>
    <cellStyle name="Normal 4 120 3 2 3" xfId="23073" xr:uid="{00000000-0005-0000-0000-0000343B0000}"/>
    <cellStyle name="Normal 4 120 3 2 4" xfId="26105" xr:uid="{00000000-0005-0000-0000-0000353B0000}"/>
    <cellStyle name="Normal 4 120 3 2 5" xfId="27797" xr:uid="{00000000-0005-0000-0000-0000363B0000}"/>
    <cellStyle name="Normal 4 120 3 3" xfId="23985" xr:uid="{00000000-0005-0000-0000-0000373B0000}"/>
    <cellStyle name="Normal 4 120 3 3 2" xfId="29502" xr:uid="{00000000-0005-0000-0000-0000383B0000}"/>
    <cellStyle name="Normal 4 120 3 4" xfId="25330" xr:uid="{00000000-0005-0000-0000-0000393B0000}"/>
    <cellStyle name="Normal 4 120 3 5" xfId="26651" xr:uid="{00000000-0005-0000-0000-00003A3B0000}"/>
    <cellStyle name="Normal 4 120 3 6" xfId="27253" xr:uid="{00000000-0005-0000-0000-00003B3B0000}"/>
    <cellStyle name="Normal 4 120 4" xfId="4288" xr:uid="{00000000-0005-0000-0000-00003C3B0000}"/>
    <cellStyle name="Normal 4 120 4 2" xfId="2912" xr:uid="{00000000-0005-0000-0000-00003D3B0000}"/>
    <cellStyle name="Normal 4 120 4 2 2" xfId="24813" xr:uid="{00000000-0005-0000-0000-00003E3B0000}"/>
    <cellStyle name="Normal 4 120 4 2 2 2" xfId="28749" xr:uid="{00000000-0005-0000-0000-00003F3B0000}"/>
    <cellStyle name="Normal 4 120 4 2 3" xfId="23866" xr:uid="{00000000-0005-0000-0000-0000403B0000}"/>
    <cellStyle name="Normal 4 120 4 2 4" xfId="25898" xr:uid="{00000000-0005-0000-0000-0000413B0000}"/>
    <cellStyle name="Normal 4 120 4 2 5" xfId="28004" xr:uid="{00000000-0005-0000-0000-0000423B0000}"/>
    <cellStyle name="Normal 4 120 4 3" xfId="24199" xr:uid="{00000000-0005-0000-0000-0000433B0000}"/>
    <cellStyle name="Normal 4 120 4 3 2" xfId="29295" xr:uid="{00000000-0005-0000-0000-0000443B0000}"/>
    <cellStyle name="Normal 4 120 4 4" xfId="23925" xr:uid="{00000000-0005-0000-0000-0000453B0000}"/>
    <cellStyle name="Normal 4 120 4 5" xfId="26444" xr:uid="{00000000-0005-0000-0000-0000463B0000}"/>
    <cellStyle name="Normal 4 120 4 6" xfId="27460" xr:uid="{00000000-0005-0000-0000-0000473B0000}"/>
    <cellStyle name="Normal 4 120 5" xfId="3443" xr:uid="{00000000-0005-0000-0000-0000483B0000}"/>
    <cellStyle name="Normal 4 120 5 2" xfId="24407" xr:uid="{00000000-0005-0000-0000-0000493B0000}"/>
    <cellStyle name="Normal 4 120 5 2 2" xfId="29144" xr:uid="{00000000-0005-0000-0000-00004A3B0000}"/>
    <cellStyle name="Normal 4 120 5 3" xfId="23794" xr:uid="{00000000-0005-0000-0000-00004B3B0000}"/>
    <cellStyle name="Normal 4 120 5 4" xfId="26293" xr:uid="{00000000-0005-0000-0000-00004C3B0000}"/>
    <cellStyle name="Normal 4 120 5 5" xfId="27609" xr:uid="{00000000-0005-0000-0000-00004D3B0000}"/>
    <cellStyle name="Normal 4 120 6" xfId="23214" xr:uid="{00000000-0005-0000-0000-00004E3B0000}"/>
    <cellStyle name="Normal 4 120 6 2" xfId="29695" xr:uid="{00000000-0005-0000-0000-00004F3B0000}"/>
    <cellStyle name="Normal 4 120 7" xfId="23079" xr:uid="{00000000-0005-0000-0000-0000503B0000}"/>
    <cellStyle name="Normal 4 120 8" xfId="26843" xr:uid="{00000000-0005-0000-0000-0000513B0000}"/>
    <cellStyle name="Normal 4 120 9" xfId="27063" xr:uid="{00000000-0005-0000-0000-0000523B0000}"/>
    <cellStyle name="Normal 4 121" xfId="17037" xr:uid="{00000000-0005-0000-0000-0000533B0000}"/>
    <cellStyle name="Normal 4 121 2" xfId="4351" xr:uid="{00000000-0005-0000-0000-0000543B0000}"/>
    <cellStyle name="Normal 4 121 2 2" xfId="2969" xr:uid="{00000000-0005-0000-0000-0000553B0000}"/>
    <cellStyle name="Normal 4 121 2 2 2" xfId="24756" xr:uid="{00000000-0005-0000-0000-0000563B0000}"/>
    <cellStyle name="Normal 4 121 2 2 2 2" xfId="28806" xr:uid="{00000000-0005-0000-0000-0000573B0000}"/>
    <cellStyle name="Normal 4 121 2 2 3" xfId="23533" xr:uid="{00000000-0005-0000-0000-0000583B0000}"/>
    <cellStyle name="Normal 4 121 2 2 4" xfId="25955" xr:uid="{00000000-0005-0000-0000-0000593B0000}"/>
    <cellStyle name="Normal 4 121 2 2 5" xfId="27947" xr:uid="{00000000-0005-0000-0000-00005A3B0000}"/>
    <cellStyle name="Normal 4 121 2 3" xfId="24141" xr:uid="{00000000-0005-0000-0000-00005B3B0000}"/>
    <cellStyle name="Normal 4 121 2 3 2" xfId="29352" xr:uid="{00000000-0005-0000-0000-00005C3B0000}"/>
    <cellStyle name="Normal 4 121 2 4" xfId="24958" xr:uid="{00000000-0005-0000-0000-00005D3B0000}"/>
    <cellStyle name="Normal 4 121 2 5" xfId="26501" xr:uid="{00000000-0005-0000-0000-00005E3B0000}"/>
    <cellStyle name="Normal 4 121 2 6" xfId="27403" xr:uid="{00000000-0005-0000-0000-00005F3B0000}"/>
    <cellStyle name="Normal 4 121 3" xfId="4214" xr:uid="{00000000-0005-0000-0000-0000603B0000}"/>
    <cellStyle name="Normal 4 121 3 2" xfId="2868" xr:uid="{00000000-0005-0000-0000-0000613B0000}"/>
    <cellStyle name="Normal 4 121 3 2 2" xfId="24857" xr:uid="{00000000-0005-0000-0000-0000623B0000}"/>
    <cellStyle name="Normal 4 121 3 2 2 2" xfId="28705" xr:uid="{00000000-0005-0000-0000-0000633B0000}"/>
    <cellStyle name="Normal 4 121 3 2 3" xfId="23473" xr:uid="{00000000-0005-0000-0000-0000643B0000}"/>
    <cellStyle name="Normal 4 121 3 2 4" xfId="25854" xr:uid="{00000000-0005-0000-0000-0000653B0000}"/>
    <cellStyle name="Normal 4 121 3 2 5" xfId="28048" xr:uid="{00000000-0005-0000-0000-0000663B0000}"/>
    <cellStyle name="Normal 4 121 3 3" xfId="24246" xr:uid="{00000000-0005-0000-0000-0000673B0000}"/>
    <cellStyle name="Normal 4 121 3 3 2" xfId="29250" xr:uid="{00000000-0005-0000-0000-0000683B0000}"/>
    <cellStyle name="Normal 4 121 3 4" xfId="25132" xr:uid="{00000000-0005-0000-0000-0000693B0000}"/>
    <cellStyle name="Normal 4 121 3 5" xfId="26399" xr:uid="{00000000-0005-0000-0000-00006A3B0000}"/>
    <cellStyle name="Normal 4 121 3 6" xfId="27504" xr:uid="{00000000-0005-0000-0000-00006B3B0000}"/>
    <cellStyle name="Normal 4 121 4" xfId="4326" xr:uid="{00000000-0005-0000-0000-00006C3B0000}"/>
    <cellStyle name="Normal 4 121 4 2" xfId="2946" xr:uid="{00000000-0005-0000-0000-00006D3B0000}"/>
    <cellStyle name="Normal 4 121 4 2 2" xfId="24779" xr:uid="{00000000-0005-0000-0000-00006E3B0000}"/>
    <cellStyle name="Normal 4 121 4 2 2 2" xfId="28783" xr:uid="{00000000-0005-0000-0000-00006F3B0000}"/>
    <cellStyle name="Normal 4 121 4 2 3" xfId="23644" xr:uid="{00000000-0005-0000-0000-0000703B0000}"/>
    <cellStyle name="Normal 4 121 4 2 4" xfId="25932" xr:uid="{00000000-0005-0000-0000-0000713B0000}"/>
    <cellStyle name="Normal 4 121 4 2 5" xfId="27970" xr:uid="{00000000-0005-0000-0000-0000723B0000}"/>
    <cellStyle name="Normal 4 121 4 3" xfId="24165" xr:uid="{00000000-0005-0000-0000-0000733B0000}"/>
    <cellStyle name="Normal 4 121 4 3 2" xfId="29329" xr:uid="{00000000-0005-0000-0000-0000743B0000}"/>
    <cellStyle name="Normal 4 121 4 4" xfId="25333" xr:uid="{00000000-0005-0000-0000-0000753B0000}"/>
    <cellStyle name="Normal 4 121 4 5" xfId="26478" xr:uid="{00000000-0005-0000-0000-0000763B0000}"/>
    <cellStyle name="Normal 4 121 4 6" xfId="27426" xr:uid="{00000000-0005-0000-0000-0000773B0000}"/>
    <cellStyle name="Normal 4 121 5" xfId="3438" xr:uid="{00000000-0005-0000-0000-0000783B0000}"/>
    <cellStyle name="Normal 4 121 5 2" xfId="24412" xr:uid="{00000000-0005-0000-0000-0000793B0000}"/>
    <cellStyle name="Normal 4 121 5 2 2" xfId="29139" xr:uid="{00000000-0005-0000-0000-00007A3B0000}"/>
    <cellStyle name="Normal 4 121 5 3" xfId="25444" xr:uid="{00000000-0005-0000-0000-00007B3B0000}"/>
    <cellStyle name="Normal 4 121 5 4" xfId="26288" xr:uid="{00000000-0005-0000-0000-00007C3B0000}"/>
    <cellStyle name="Normal 4 121 5 5" xfId="27614" xr:uid="{00000000-0005-0000-0000-00007D3B0000}"/>
    <cellStyle name="Normal 4 121 6" xfId="23221" xr:uid="{00000000-0005-0000-0000-00007E3B0000}"/>
    <cellStyle name="Normal 4 121 6 2" xfId="29690" xr:uid="{00000000-0005-0000-0000-00007F3B0000}"/>
    <cellStyle name="Normal 4 121 7" xfId="23743" xr:uid="{00000000-0005-0000-0000-0000803B0000}"/>
    <cellStyle name="Normal 4 121 8" xfId="26838" xr:uid="{00000000-0005-0000-0000-0000813B0000}"/>
    <cellStyle name="Normal 4 121 9" xfId="27068" xr:uid="{00000000-0005-0000-0000-0000823B0000}"/>
    <cellStyle name="Normal 4 122" xfId="17231" xr:uid="{00000000-0005-0000-0000-0000833B0000}"/>
    <cellStyle name="Normal 4 122 2" xfId="4361" xr:uid="{00000000-0005-0000-0000-0000843B0000}"/>
    <cellStyle name="Normal 4 122 2 2" xfId="2977" xr:uid="{00000000-0005-0000-0000-0000853B0000}"/>
    <cellStyle name="Normal 4 122 2 2 2" xfId="24748" xr:uid="{00000000-0005-0000-0000-0000863B0000}"/>
    <cellStyle name="Normal 4 122 2 2 2 2" xfId="28814" xr:uid="{00000000-0005-0000-0000-0000873B0000}"/>
    <cellStyle name="Normal 4 122 2 2 3" xfId="23500" xr:uid="{00000000-0005-0000-0000-0000883B0000}"/>
    <cellStyle name="Normal 4 122 2 2 4" xfId="25963" xr:uid="{00000000-0005-0000-0000-0000893B0000}"/>
    <cellStyle name="Normal 4 122 2 2 5" xfId="27939" xr:uid="{00000000-0005-0000-0000-00008A3B0000}"/>
    <cellStyle name="Normal 4 122 2 3" xfId="24133" xr:uid="{00000000-0005-0000-0000-00008B3B0000}"/>
    <cellStyle name="Normal 4 122 2 3 2" xfId="29360" xr:uid="{00000000-0005-0000-0000-00008C3B0000}"/>
    <cellStyle name="Normal 4 122 2 4" xfId="25116" xr:uid="{00000000-0005-0000-0000-00008D3B0000}"/>
    <cellStyle name="Normal 4 122 2 5" xfId="26509" xr:uid="{00000000-0005-0000-0000-00008E3B0000}"/>
    <cellStyle name="Normal 4 122 2 6" xfId="27395" xr:uid="{00000000-0005-0000-0000-00008F3B0000}"/>
    <cellStyle name="Normal 4 122 3" xfId="4695" xr:uid="{00000000-0005-0000-0000-0000903B0000}"/>
    <cellStyle name="Normal 4 122 3 2" xfId="3144" xr:uid="{00000000-0005-0000-0000-0000913B0000}"/>
    <cellStyle name="Normal 4 122 3 2 2" xfId="24581" xr:uid="{00000000-0005-0000-0000-0000923B0000}"/>
    <cellStyle name="Normal 4 122 3 2 2 2" xfId="28981" xr:uid="{00000000-0005-0000-0000-0000933B0000}"/>
    <cellStyle name="Normal 4 122 3 2 3" xfId="23288" xr:uid="{00000000-0005-0000-0000-0000943B0000}"/>
    <cellStyle name="Normal 4 122 3 2 4" xfId="26130" xr:uid="{00000000-0005-0000-0000-0000953B0000}"/>
    <cellStyle name="Normal 4 122 3 2 5" xfId="27772" xr:uid="{00000000-0005-0000-0000-0000963B0000}"/>
    <cellStyle name="Normal 4 122 3 3" xfId="23948" xr:uid="{00000000-0005-0000-0000-0000973B0000}"/>
    <cellStyle name="Normal 4 122 3 3 2" xfId="29527" xr:uid="{00000000-0005-0000-0000-0000983B0000}"/>
    <cellStyle name="Normal 4 122 3 4" xfId="23203" xr:uid="{00000000-0005-0000-0000-0000993B0000}"/>
    <cellStyle name="Normal 4 122 3 5" xfId="26676" xr:uid="{00000000-0005-0000-0000-00009A3B0000}"/>
    <cellStyle name="Normal 4 122 3 6" xfId="27228" xr:uid="{00000000-0005-0000-0000-00009B3B0000}"/>
    <cellStyle name="Normal 4 122 4" xfId="4491" xr:uid="{00000000-0005-0000-0000-00009C3B0000}"/>
    <cellStyle name="Normal 4 122 4 2" xfId="3078" xr:uid="{00000000-0005-0000-0000-00009D3B0000}"/>
    <cellStyle name="Normal 4 122 4 2 2" xfId="24647" xr:uid="{00000000-0005-0000-0000-00009E3B0000}"/>
    <cellStyle name="Normal 4 122 4 2 2 2" xfId="28915" xr:uid="{00000000-0005-0000-0000-00009F3B0000}"/>
    <cellStyle name="Normal 4 122 4 2 3" xfId="23596" xr:uid="{00000000-0005-0000-0000-0000A03B0000}"/>
    <cellStyle name="Normal 4 122 4 2 4" xfId="26064" xr:uid="{00000000-0005-0000-0000-0000A13B0000}"/>
    <cellStyle name="Normal 4 122 4 2 5" xfId="27838" xr:uid="{00000000-0005-0000-0000-0000A23B0000}"/>
    <cellStyle name="Normal 4 122 4 3" xfId="24026" xr:uid="{00000000-0005-0000-0000-0000A33B0000}"/>
    <cellStyle name="Normal 4 122 4 3 2" xfId="29461" xr:uid="{00000000-0005-0000-0000-0000A43B0000}"/>
    <cellStyle name="Normal 4 122 4 4" xfId="23928" xr:uid="{00000000-0005-0000-0000-0000A53B0000}"/>
    <cellStyle name="Normal 4 122 4 5" xfId="26610" xr:uid="{00000000-0005-0000-0000-0000A63B0000}"/>
    <cellStyle name="Normal 4 122 4 6" xfId="27294" xr:uid="{00000000-0005-0000-0000-0000A73B0000}"/>
    <cellStyle name="Normal 4 122 5" xfId="3442" xr:uid="{00000000-0005-0000-0000-0000A83B0000}"/>
    <cellStyle name="Normal 4 122 5 2" xfId="24408" xr:uid="{00000000-0005-0000-0000-0000A93B0000}"/>
    <cellStyle name="Normal 4 122 5 2 2" xfId="29143" xr:uid="{00000000-0005-0000-0000-0000AA3B0000}"/>
    <cellStyle name="Normal 4 122 5 3" xfId="23847" xr:uid="{00000000-0005-0000-0000-0000AB3B0000}"/>
    <cellStyle name="Normal 4 122 5 4" xfId="26292" xr:uid="{00000000-0005-0000-0000-0000AC3B0000}"/>
    <cellStyle name="Normal 4 122 5 5" xfId="27610" xr:uid="{00000000-0005-0000-0000-0000AD3B0000}"/>
    <cellStyle name="Normal 4 122 6" xfId="23215" xr:uid="{00000000-0005-0000-0000-0000AE3B0000}"/>
    <cellStyle name="Normal 4 122 6 2" xfId="29694" xr:uid="{00000000-0005-0000-0000-0000AF3B0000}"/>
    <cellStyle name="Normal 4 122 7" xfId="23243" xr:uid="{00000000-0005-0000-0000-0000B03B0000}"/>
    <cellStyle name="Normal 4 122 8" xfId="26842" xr:uid="{00000000-0005-0000-0000-0000B13B0000}"/>
    <cellStyle name="Normal 4 122 9" xfId="27064" xr:uid="{00000000-0005-0000-0000-0000B23B0000}"/>
    <cellStyle name="Normal 4 123" xfId="17026" xr:uid="{00000000-0005-0000-0000-0000B33B0000}"/>
    <cellStyle name="Normal 4 123 2" xfId="4349" xr:uid="{00000000-0005-0000-0000-0000B43B0000}"/>
    <cellStyle name="Normal 4 123 2 2" xfId="2967" xr:uid="{00000000-0005-0000-0000-0000B53B0000}"/>
    <cellStyle name="Normal 4 123 2 2 2" xfId="24758" xr:uid="{00000000-0005-0000-0000-0000B63B0000}"/>
    <cellStyle name="Normal 4 123 2 2 2 2" xfId="28804" xr:uid="{00000000-0005-0000-0000-0000B73B0000}"/>
    <cellStyle name="Normal 4 123 2 2 3" xfId="23542" xr:uid="{00000000-0005-0000-0000-0000B83B0000}"/>
    <cellStyle name="Normal 4 123 2 2 4" xfId="25953" xr:uid="{00000000-0005-0000-0000-0000B93B0000}"/>
    <cellStyle name="Normal 4 123 2 2 5" xfId="27949" xr:uid="{00000000-0005-0000-0000-0000BA3B0000}"/>
    <cellStyle name="Normal 4 123 2 3" xfId="24143" xr:uid="{00000000-0005-0000-0000-0000BB3B0000}"/>
    <cellStyle name="Normal 4 123 2 3 2" xfId="29350" xr:uid="{00000000-0005-0000-0000-0000BC3B0000}"/>
    <cellStyle name="Normal 4 123 2 4" xfId="25063" xr:uid="{00000000-0005-0000-0000-0000BD3B0000}"/>
    <cellStyle name="Normal 4 123 2 5" xfId="26499" xr:uid="{00000000-0005-0000-0000-0000BE3B0000}"/>
    <cellStyle name="Normal 4 123 2 6" xfId="27405" xr:uid="{00000000-0005-0000-0000-0000BF3B0000}"/>
    <cellStyle name="Normal 4 123 3" xfId="4215" xr:uid="{00000000-0005-0000-0000-0000C03B0000}"/>
    <cellStyle name="Normal 4 123 3 2" xfId="2869" xr:uid="{00000000-0005-0000-0000-0000C13B0000}"/>
    <cellStyle name="Normal 4 123 3 2 2" xfId="24856" xr:uid="{00000000-0005-0000-0000-0000C23B0000}"/>
    <cellStyle name="Normal 4 123 3 2 2 2" xfId="28706" xr:uid="{00000000-0005-0000-0000-0000C33B0000}"/>
    <cellStyle name="Normal 4 123 3 2 3" xfId="23471" xr:uid="{00000000-0005-0000-0000-0000C43B0000}"/>
    <cellStyle name="Normal 4 123 3 2 4" xfId="25855" xr:uid="{00000000-0005-0000-0000-0000C53B0000}"/>
    <cellStyle name="Normal 4 123 3 2 5" xfId="28047" xr:uid="{00000000-0005-0000-0000-0000C63B0000}"/>
    <cellStyle name="Normal 4 123 3 3" xfId="24245" xr:uid="{00000000-0005-0000-0000-0000C73B0000}"/>
    <cellStyle name="Normal 4 123 3 3 2" xfId="29251" xr:uid="{00000000-0005-0000-0000-0000C83B0000}"/>
    <cellStyle name="Normal 4 123 3 4" xfId="25361" xr:uid="{00000000-0005-0000-0000-0000C93B0000}"/>
    <cellStyle name="Normal 4 123 3 5" xfId="26400" xr:uid="{00000000-0005-0000-0000-0000CA3B0000}"/>
    <cellStyle name="Normal 4 123 3 6" xfId="27503" xr:uid="{00000000-0005-0000-0000-0000CB3B0000}"/>
    <cellStyle name="Normal 4 123 4" xfId="4303" xr:uid="{00000000-0005-0000-0000-0000CC3B0000}"/>
    <cellStyle name="Normal 4 123 4 2" xfId="2926" xr:uid="{00000000-0005-0000-0000-0000CD3B0000}"/>
    <cellStyle name="Normal 4 123 4 2 2" xfId="24799" xr:uid="{00000000-0005-0000-0000-0000CE3B0000}"/>
    <cellStyle name="Normal 4 123 4 2 2 2" xfId="28763" xr:uid="{00000000-0005-0000-0000-0000CF3B0000}"/>
    <cellStyle name="Normal 4 123 4 2 3" xfId="23724" xr:uid="{00000000-0005-0000-0000-0000D03B0000}"/>
    <cellStyle name="Normal 4 123 4 2 4" xfId="25912" xr:uid="{00000000-0005-0000-0000-0000D13B0000}"/>
    <cellStyle name="Normal 4 123 4 2 5" xfId="27990" xr:uid="{00000000-0005-0000-0000-0000D23B0000}"/>
    <cellStyle name="Normal 4 123 4 3" xfId="24185" xr:uid="{00000000-0005-0000-0000-0000D33B0000}"/>
    <cellStyle name="Normal 4 123 4 3 2" xfId="29309" xr:uid="{00000000-0005-0000-0000-0000D43B0000}"/>
    <cellStyle name="Normal 4 123 4 4" xfId="25081" xr:uid="{00000000-0005-0000-0000-0000D53B0000}"/>
    <cellStyle name="Normal 4 123 4 5" xfId="26458" xr:uid="{00000000-0005-0000-0000-0000D63B0000}"/>
    <cellStyle name="Normal 4 123 4 6" xfId="27446" xr:uid="{00000000-0005-0000-0000-0000D73B0000}"/>
    <cellStyle name="Normal 4 123 5" xfId="3437" xr:uid="{00000000-0005-0000-0000-0000D83B0000}"/>
    <cellStyle name="Normal 4 123 5 2" xfId="24413" xr:uid="{00000000-0005-0000-0000-0000D93B0000}"/>
    <cellStyle name="Normal 4 123 5 2 2" xfId="29138" xr:uid="{00000000-0005-0000-0000-0000DA3B0000}"/>
    <cellStyle name="Normal 4 123 5 3" xfId="25429" xr:uid="{00000000-0005-0000-0000-0000DB3B0000}"/>
    <cellStyle name="Normal 4 123 5 4" xfId="26287" xr:uid="{00000000-0005-0000-0000-0000DC3B0000}"/>
    <cellStyle name="Normal 4 123 5 5" xfId="27615" xr:uid="{00000000-0005-0000-0000-0000DD3B0000}"/>
    <cellStyle name="Normal 4 123 6" xfId="23222" xr:uid="{00000000-0005-0000-0000-0000DE3B0000}"/>
    <cellStyle name="Normal 4 123 6 2" xfId="29689" xr:uid="{00000000-0005-0000-0000-0000DF3B0000}"/>
    <cellStyle name="Normal 4 123 7" xfId="23833" xr:uid="{00000000-0005-0000-0000-0000E03B0000}"/>
    <cellStyle name="Normal 4 123 8" xfId="26837" xr:uid="{00000000-0005-0000-0000-0000E13B0000}"/>
    <cellStyle name="Normal 4 123 9" xfId="27069" xr:uid="{00000000-0005-0000-0000-0000E23B0000}"/>
    <cellStyle name="Normal 4 124" xfId="17236" xr:uid="{00000000-0005-0000-0000-0000E33B0000}"/>
    <cellStyle name="Normal 4 124 2" xfId="4363" xr:uid="{00000000-0005-0000-0000-0000E43B0000}"/>
    <cellStyle name="Normal 4 124 2 2" xfId="2979" xr:uid="{00000000-0005-0000-0000-0000E53B0000}"/>
    <cellStyle name="Normal 4 124 2 2 2" xfId="24746" xr:uid="{00000000-0005-0000-0000-0000E63B0000}"/>
    <cellStyle name="Normal 4 124 2 2 2 2" xfId="28816" xr:uid="{00000000-0005-0000-0000-0000E73B0000}"/>
    <cellStyle name="Normal 4 124 2 2 3" xfId="23494" xr:uid="{00000000-0005-0000-0000-0000E83B0000}"/>
    <cellStyle name="Normal 4 124 2 2 4" xfId="25965" xr:uid="{00000000-0005-0000-0000-0000E93B0000}"/>
    <cellStyle name="Normal 4 124 2 2 5" xfId="27937" xr:uid="{00000000-0005-0000-0000-0000EA3B0000}"/>
    <cellStyle name="Normal 4 124 2 3" xfId="24131" xr:uid="{00000000-0005-0000-0000-0000EB3B0000}"/>
    <cellStyle name="Normal 4 124 2 3 2" xfId="29362" xr:uid="{00000000-0005-0000-0000-0000EC3B0000}"/>
    <cellStyle name="Normal 4 124 2 4" xfId="25474" xr:uid="{00000000-0005-0000-0000-0000ED3B0000}"/>
    <cellStyle name="Normal 4 124 2 5" xfId="26511" xr:uid="{00000000-0005-0000-0000-0000EE3B0000}"/>
    <cellStyle name="Normal 4 124 2 6" xfId="27393" xr:uid="{00000000-0005-0000-0000-0000EF3B0000}"/>
    <cellStyle name="Normal 4 124 3" xfId="4261" xr:uid="{00000000-0005-0000-0000-0000F03B0000}"/>
    <cellStyle name="Normal 4 124 3 2" xfId="2894" xr:uid="{00000000-0005-0000-0000-0000F13B0000}"/>
    <cellStyle name="Normal 4 124 3 2 2" xfId="24831" xr:uid="{00000000-0005-0000-0000-0000F23B0000}"/>
    <cellStyle name="Normal 4 124 3 2 2 2" xfId="28731" xr:uid="{00000000-0005-0000-0000-0000F33B0000}"/>
    <cellStyle name="Normal 4 124 3 2 3" xfId="25517" xr:uid="{00000000-0005-0000-0000-0000F43B0000}"/>
    <cellStyle name="Normal 4 124 3 2 4" xfId="25880" xr:uid="{00000000-0005-0000-0000-0000F53B0000}"/>
    <cellStyle name="Normal 4 124 3 2 5" xfId="28022" xr:uid="{00000000-0005-0000-0000-0000F63B0000}"/>
    <cellStyle name="Normal 4 124 3 3" xfId="24217" xr:uid="{00000000-0005-0000-0000-0000F73B0000}"/>
    <cellStyle name="Normal 4 124 3 3 2" xfId="29276" xr:uid="{00000000-0005-0000-0000-0000F83B0000}"/>
    <cellStyle name="Normal 4 124 3 4" xfId="25506" xr:uid="{00000000-0005-0000-0000-0000F93B0000}"/>
    <cellStyle name="Normal 4 124 3 5" xfId="26425" xr:uid="{00000000-0005-0000-0000-0000FA3B0000}"/>
    <cellStyle name="Normal 4 124 3 6" xfId="27478" xr:uid="{00000000-0005-0000-0000-0000FB3B0000}"/>
    <cellStyle name="Normal 4 124 4" xfId="4394" xr:uid="{00000000-0005-0000-0000-0000FC3B0000}"/>
    <cellStyle name="Normal 4 124 4 2" xfId="2998" xr:uid="{00000000-0005-0000-0000-0000FD3B0000}"/>
    <cellStyle name="Normal 4 124 4 2 2" xfId="24727" xr:uid="{00000000-0005-0000-0000-0000FE3B0000}"/>
    <cellStyle name="Normal 4 124 4 2 2 2" xfId="28835" xr:uid="{00000000-0005-0000-0000-0000FF3B0000}"/>
    <cellStyle name="Normal 4 124 4 2 3" xfId="23879" xr:uid="{00000000-0005-0000-0000-0000003C0000}"/>
    <cellStyle name="Normal 4 124 4 2 4" xfId="25984" xr:uid="{00000000-0005-0000-0000-0000013C0000}"/>
    <cellStyle name="Normal 4 124 4 2 5" xfId="27918" xr:uid="{00000000-0005-0000-0000-0000023C0000}"/>
    <cellStyle name="Normal 4 124 4 3" xfId="24108" xr:uid="{00000000-0005-0000-0000-0000033C0000}"/>
    <cellStyle name="Normal 4 124 4 3 2" xfId="29381" xr:uid="{00000000-0005-0000-0000-0000043C0000}"/>
    <cellStyle name="Normal 4 124 4 4" xfId="25514" xr:uid="{00000000-0005-0000-0000-0000053C0000}"/>
    <cellStyle name="Normal 4 124 4 5" xfId="26530" xr:uid="{00000000-0005-0000-0000-0000063C0000}"/>
    <cellStyle name="Normal 4 124 4 6" xfId="27374" xr:uid="{00000000-0005-0000-0000-0000073C0000}"/>
    <cellStyle name="Normal 4 124 5" xfId="3444" xr:uid="{00000000-0005-0000-0000-0000083C0000}"/>
    <cellStyle name="Normal 4 124 5 2" xfId="24406" xr:uid="{00000000-0005-0000-0000-0000093C0000}"/>
    <cellStyle name="Normal 4 124 5 2 2" xfId="29145" xr:uid="{00000000-0005-0000-0000-00000A3C0000}"/>
    <cellStyle name="Normal 4 124 5 3" xfId="23758" xr:uid="{00000000-0005-0000-0000-00000B3C0000}"/>
    <cellStyle name="Normal 4 124 5 4" xfId="26294" xr:uid="{00000000-0005-0000-0000-00000C3C0000}"/>
    <cellStyle name="Normal 4 124 5 5" xfId="27608" xr:uid="{00000000-0005-0000-0000-00000D3C0000}"/>
    <cellStyle name="Normal 4 124 6" xfId="23213" xr:uid="{00000000-0005-0000-0000-00000E3C0000}"/>
    <cellStyle name="Normal 4 124 6 2" xfId="29696" xr:uid="{00000000-0005-0000-0000-00000F3C0000}"/>
    <cellStyle name="Normal 4 124 7" xfId="23254" xr:uid="{00000000-0005-0000-0000-0000103C0000}"/>
    <cellStyle name="Normal 4 124 8" xfId="26844" xr:uid="{00000000-0005-0000-0000-0000113C0000}"/>
    <cellStyle name="Normal 4 124 9" xfId="27062" xr:uid="{00000000-0005-0000-0000-0000123C0000}"/>
    <cellStyle name="Normal 4 125" xfId="17021" xr:uid="{00000000-0005-0000-0000-0000133C0000}"/>
    <cellStyle name="Normal 4 125 2" xfId="4348" xr:uid="{00000000-0005-0000-0000-0000143C0000}"/>
    <cellStyle name="Normal 4 125 2 2" xfId="2966" xr:uid="{00000000-0005-0000-0000-0000153C0000}"/>
    <cellStyle name="Normal 4 125 2 2 2" xfId="24759" xr:uid="{00000000-0005-0000-0000-0000163C0000}"/>
    <cellStyle name="Normal 4 125 2 2 2 2" xfId="28803" xr:uid="{00000000-0005-0000-0000-0000173C0000}"/>
    <cellStyle name="Normal 4 125 2 2 3" xfId="23548" xr:uid="{00000000-0005-0000-0000-0000183C0000}"/>
    <cellStyle name="Normal 4 125 2 2 4" xfId="25952" xr:uid="{00000000-0005-0000-0000-0000193C0000}"/>
    <cellStyle name="Normal 4 125 2 2 5" xfId="27950" xr:uid="{00000000-0005-0000-0000-00001A3C0000}"/>
    <cellStyle name="Normal 4 125 2 3" xfId="24144" xr:uid="{00000000-0005-0000-0000-00001B3C0000}"/>
    <cellStyle name="Normal 4 125 2 3 2" xfId="29349" xr:uid="{00000000-0005-0000-0000-00001C3C0000}"/>
    <cellStyle name="Normal 4 125 2 4" xfId="24333" xr:uid="{00000000-0005-0000-0000-00001D3C0000}"/>
    <cellStyle name="Normal 4 125 2 5" xfId="26498" xr:uid="{00000000-0005-0000-0000-00001E3C0000}"/>
    <cellStyle name="Normal 4 125 2 6" xfId="27406" xr:uid="{00000000-0005-0000-0000-00001F3C0000}"/>
    <cellStyle name="Normal 4 125 3" xfId="4688" xr:uid="{00000000-0005-0000-0000-0000203C0000}"/>
    <cellStyle name="Normal 4 125 3 2" xfId="3140" xr:uid="{00000000-0005-0000-0000-0000213C0000}"/>
    <cellStyle name="Normal 4 125 3 2 2" xfId="24585" xr:uid="{00000000-0005-0000-0000-0000223C0000}"/>
    <cellStyle name="Normal 4 125 3 2 2 2" xfId="28977" xr:uid="{00000000-0005-0000-0000-0000233C0000}"/>
    <cellStyle name="Normal 4 125 3 2 3" xfId="23284" xr:uid="{00000000-0005-0000-0000-0000243C0000}"/>
    <cellStyle name="Normal 4 125 3 2 4" xfId="26126" xr:uid="{00000000-0005-0000-0000-0000253C0000}"/>
    <cellStyle name="Normal 4 125 3 2 5" xfId="27776" xr:uid="{00000000-0005-0000-0000-0000263C0000}"/>
    <cellStyle name="Normal 4 125 3 3" xfId="23953" xr:uid="{00000000-0005-0000-0000-0000273C0000}"/>
    <cellStyle name="Normal 4 125 3 3 2" xfId="29523" xr:uid="{00000000-0005-0000-0000-0000283C0000}"/>
    <cellStyle name="Normal 4 125 3 4" xfId="23171" xr:uid="{00000000-0005-0000-0000-0000293C0000}"/>
    <cellStyle name="Normal 4 125 3 5" xfId="26672" xr:uid="{00000000-0005-0000-0000-00002A3C0000}"/>
    <cellStyle name="Normal 4 125 3 6" xfId="27232" xr:uid="{00000000-0005-0000-0000-00002B3C0000}"/>
    <cellStyle name="Normal 4 125 4" xfId="4301" xr:uid="{00000000-0005-0000-0000-00002C3C0000}"/>
    <cellStyle name="Normal 4 125 4 2" xfId="2924" xr:uid="{00000000-0005-0000-0000-00002D3C0000}"/>
    <cellStyle name="Normal 4 125 4 2 2" xfId="24801" xr:uid="{00000000-0005-0000-0000-00002E3C0000}"/>
    <cellStyle name="Normal 4 125 4 2 2 2" xfId="28761" xr:uid="{00000000-0005-0000-0000-00002F3C0000}"/>
    <cellStyle name="Normal 4 125 4 2 3" xfId="23832" xr:uid="{00000000-0005-0000-0000-0000303C0000}"/>
    <cellStyle name="Normal 4 125 4 2 4" xfId="25910" xr:uid="{00000000-0005-0000-0000-0000313C0000}"/>
    <cellStyle name="Normal 4 125 4 2 5" xfId="27992" xr:uid="{00000000-0005-0000-0000-0000323C0000}"/>
    <cellStyle name="Normal 4 125 4 3" xfId="24187" xr:uid="{00000000-0005-0000-0000-0000333C0000}"/>
    <cellStyle name="Normal 4 125 4 3 2" xfId="29307" xr:uid="{00000000-0005-0000-0000-0000343C0000}"/>
    <cellStyle name="Normal 4 125 4 4" xfId="25018" xr:uid="{00000000-0005-0000-0000-0000353C0000}"/>
    <cellStyle name="Normal 4 125 4 5" xfId="26456" xr:uid="{00000000-0005-0000-0000-0000363C0000}"/>
    <cellStyle name="Normal 4 125 4 6" xfId="27448" xr:uid="{00000000-0005-0000-0000-0000373C0000}"/>
    <cellStyle name="Normal 4 125 5" xfId="3436" xr:uid="{00000000-0005-0000-0000-0000383C0000}"/>
    <cellStyle name="Normal 4 125 5 2" xfId="24414" xr:uid="{00000000-0005-0000-0000-0000393C0000}"/>
    <cellStyle name="Normal 4 125 5 2 2" xfId="29137" xr:uid="{00000000-0005-0000-0000-00003A3C0000}"/>
    <cellStyle name="Normal 4 125 5 3" xfId="25390" xr:uid="{00000000-0005-0000-0000-00003B3C0000}"/>
    <cellStyle name="Normal 4 125 5 4" xfId="26286" xr:uid="{00000000-0005-0000-0000-00003C3C0000}"/>
    <cellStyle name="Normal 4 125 5 5" xfId="27616" xr:uid="{00000000-0005-0000-0000-00003D3C0000}"/>
    <cellStyle name="Normal 4 125 6" xfId="23223" xr:uid="{00000000-0005-0000-0000-00003E3C0000}"/>
    <cellStyle name="Normal 4 125 6 2" xfId="29688" xr:uid="{00000000-0005-0000-0000-00003F3C0000}"/>
    <cellStyle name="Normal 4 125 7" xfId="23746" xr:uid="{00000000-0005-0000-0000-0000403C0000}"/>
    <cellStyle name="Normal 4 125 8" xfId="26836" xr:uid="{00000000-0005-0000-0000-0000413C0000}"/>
    <cellStyle name="Normal 4 125 9" xfId="27070" xr:uid="{00000000-0005-0000-0000-0000423C0000}"/>
    <cellStyle name="Normal 4 126" xfId="17241" xr:uid="{00000000-0005-0000-0000-0000433C0000}"/>
    <cellStyle name="Normal 4 126 2" xfId="4364" xr:uid="{00000000-0005-0000-0000-0000443C0000}"/>
    <cellStyle name="Normal 4 126 2 2" xfId="2980" xr:uid="{00000000-0005-0000-0000-0000453C0000}"/>
    <cellStyle name="Normal 4 126 2 2 2" xfId="24745" xr:uid="{00000000-0005-0000-0000-0000463C0000}"/>
    <cellStyle name="Normal 4 126 2 2 2 2" xfId="28817" xr:uid="{00000000-0005-0000-0000-0000473C0000}"/>
    <cellStyle name="Normal 4 126 2 2 3" xfId="23463" xr:uid="{00000000-0005-0000-0000-0000483C0000}"/>
    <cellStyle name="Normal 4 126 2 2 4" xfId="25966" xr:uid="{00000000-0005-0000-0000-0000493C0000}"/>
    <cellStyle name="Normal 4 126 2 2 5" xfId="27936" xr:uid="{00000000-0005-0000-0000-00004A3C0000}"/>
    <cellStyle name="Normal 4 126 2 3" xfId="24130" xr:uid="{00000000-0005-0000-0000-00004B3C0000}"/>
    <cellStyle name="Normal 4 126 2 3 2" xfId="29363" xr:uid="{00000000-0005-0000-0000-00004C3C0000}"/>
    <cellStyle name="Normal 4 126 2 4" xfId="25504" xr:uid="{00000000-0005-0000-0000-00004D3C0000}"/>
    <cellStyle name="Normal 4 126 2 5" xfId="26512" xr:uid="{00000000-0005-0000-0000-00004E3C0000}"/>
    <cellStyle name="Normal 4 126 2 6" xfId="27392" xr:uid="{00000000-0005-0000-0000-00004F3C0000}"/>
    <cellStyle name="Normal 4 126 3" xfId="4581" xr:uid="{00000000-0005-0000-0000-0000503C0000}"/>
    <cellStyle name="Normal 4 126 3 2" xfId="3118" xr:uid="{00000000-0005-0000-0000-0000513C0000}"/>
    <cellStyle name="Normal 4 126 3 2 2" xfId="24607" xr:uid="{00000000-0005-0000-0000-0000523C0000}"/>
    <cellStyle name="Normal 4 126 3 2 2 2" xfId="28955" xr:uid="{00000000-0005-0000-0000-0000533C0000}"/>
    <cellStyle name="Normal 4 126 3 2 3" xfId="23071" xr:uid="{00000000-0005-0000-0000-0000543C0000}"/>
    <cellStyle name="Normal 4 126 3 2 4" xfId="26104" xr:uid="{00000000-0005-0000-0000-0000553C0000}"/>
    <cellStyle name="Normal 4 126 3 2 5" xfId="27798" xr:uid="{00000000-0005-0000-0000-0000563C0000}"/>
    <cellStyle name="Normal 4 126 3 3" xfId="23986" xr:uid="{00000000-0005-0000-0000-0000573C0000}"/>
    <cellStyle name="Normal 4 126 3 3 2" xfId="29501" xr:uid="{00000000-0005-0000-0000-0000583C0000}"/>
    <cellStyle name="Normal 4 126 3 4" xfId="24319" xr:uid="{00000000-0005-0000-0000-0000593C0000}"/>
    <cellStyle name="Normal 4 126 3 5" xfId="26650" xr:uid="{00000000-0005-0000-0000-00005A3C0000}"/>
    <cellStyle name="Normal 4 126 3 6" xfId="27254" xr:uid="{00000000-0005-0000-0000-00005B3C0000}"/>
    <cellStyle name="Normal 4 126 4" xfId="4356" xr:uid="{00000000-0005-0000-0000-00005C3C0000}"/>
    <cellStyle name="Normal 4 126 4 2" xfId="2974" xr:uid="{00000000-0005-0000-0000-00005D3C0000}"/>
    <cellStyle name="Normal 4 126 4 2 2" xfId="24751" xr:uid="{00000000-0005-0000-0000-00005E3C0000}"/>
    <cellStyle name="Normal 4 126 4 2 2 2" xfId="28811" xr:uid="{00000000-0005-0000-0000-00005F3C0000}"/>
    <cellStyle name="Normal 4 126 4 2 3" xfId="23495" xr:uid="{00000000-0005-0000-0000-0000603C0000}"/>
    <cellStyle name="Normal 4 126 4 2 4" xfId="25960" xr:uid="{00000000-0005-0000-0000-0000613C0000}"/>
    <cellStyle name="Normal 4 126 4 2 5" xfId="27942" xr:uid="{00000000-0005-0000-0000-0000623C0000}"/>
    <cellStyle name="Normal 4 126 4 3" xfId="24136" xr:uid="{00000000-0005-0000-0000-0000633C0000}"/>
    <cellStyle name="Normal 4 126 4 3 2" xfId="29357" xr:uid="{00000000-0005-0000-0000-0000643C0000}"/>
    <cellStyle name="Normal 4 126 4 4" xfId="23397" xr:uid="{00000000-0005-0000-0000-0000653C0000}"/>
    <cellStyle name="Normal 4 126 4 5" xfId="26506" xr:uid="{00000000-0005-0000-0000-0000663C0000}"/>
    <cellStyle name="Normal 4 126 4 6" xfId="27398" xr:uid="{00000000-0005-0000-0000-0000673C0000}"/>
    <cellStyle name="Normal 4 126 5" xfId="3445" xr:uid="{00000000-0005-0000-0000-0000683C0000}"/>
    <cellStyle name="Normal 4 126 5 2" xfId="24405" xr:uid="{00000000-0005-0000-0000-0000693C0000}"/>
    <cellStyle name="Normal 4 126 5 2 2" xfId="29146" xr:uid="{00000000-0005-0000-0000-00006A3C0000}"/>
    <cellStyle name="Normal 4 126 5 3" xfId="23854" xr:uid="{00000000-0005-0000-0000-00006B3C0000}"/>
    <cellStyle name="Normal 4 126 5 4" xfId="26295" xr:uid="{00000000-0005-0000-0000-00006C3C0000}"/>
    <cellStyle name="Normal 4 126 5 5" xfId="27607" xr:uid="{00000000-0005-0000-0000-00006D3C0000}"/>
    <cellStyle name="Normal 4 126 6" xfId="23212" xr:uid="{00000000-0005-0000-0000-00006E3C0000}"/>
    <cellStyle name="Normal 4 126 6 2" xfId="29697" xr:uid="{00000000-0005-0000-0000-00006F3C0000}"/>
    <cellStyle name="Normal 4 126 7" xfId="23011" xr:uid="{00000000-0005-0000-0000-0000703C0000}"/>
    <cellStyle name="Normal 4 126 8" xfId="26845" xr:uid="{00000000-0005-0000-0000-0000713C0000}"/>
    <cellStyle name="Normal 4 126 9" xfId="27061" xr:uid="{00000000-0005-0000-0000-0000723C0000}"/>
    <cellStyle name="Normal 4 127" xfId="17016" xr:uid="{00000000-0005-0000-0000-0000733C0000}"/>
    <cellStyle name="Normal 4 127 2" xfId="4347" xr:uid="{00000000-0005-0000-0000-0000743C0000}"/>
    <cellStyle name="Normal 4 127 2 2" xfId="2965" xr:uid="{00000000-0005-0000-0000-0000753C0000}"/>
    <cellStyle name="Normal 4 127 2 2 2" xfId="24760" xr:uid="{00000000-0005-0000-0000-0000763C0000}"/>
    <cellStyle name="Normal 4 127 2 2 2 2" xfId="28802" xr:uid="{00000000-0005-0000-0000-0000773C0000}"/>
    <cellStyle name="Normal 4 127 2 2 3" xfId="23520" xr:uid="{00000000-0005-0000-0000-0000783C0000}"/>
    <cellStyle name="Normal 4 127 2 2 4" xfId="25951" xr:uid="{00000000-0005-0000-0000-0000793C0000}"/>
    <cellStyle name="Normal 4 127 2 2 5" xfId="27951" xr:uid="{00000000-0005-0000-0000-00007A3C0000}"/>
    <cellStyle name="Normal 4 127 2 3" xfId="24145" xr:uid="{00000000-0005-0000-0000-00007B3C0000}"/>
    <cellStyle name="Normal 4 127 2 3 2" xfId="29348" xr:uid="{00000000-0005-0000-0000-00007C3C0000}"/>
    <cellStyle name="Normal 4 127 2 4" xfId="24301" xr:uid="{00000000-0005-0000-0000-00007D3C0000}"/>
    <cellStyle name="Normal 4 127 2 5" xfId="26497" xr:uid="{00000000-0005-0000-0000-00007E3C0000}"/>
    <cellStyle name="Normal 4 127 2 6" xfId="27407" xr:uid="{00000000-0005-0000-0000-00007F3C0000}"/>
    <cellStyle name="Normal 4 127 3" xfId="4242" xr:uid="{00000000-0005-0000-0000-0000803C0000}"/>
    <cellStyle name="Normal 4 127 3 2" xfId="2880" xr:uid="{00000000-0005-0000-0000-0000813C0000}"/>
    <cellStyle name="Normal 4 127 3 2 2" xfId="24845" xr:uid="{00000000-0005-0000-0000-0000823C0000}"/>
    <cellStyle name="Normal 4 127 3 2 2 2" xfId="28717" xr:uid="{00000000-0005-0000-0000-0000833C0000}"/>
    <cellStyle name="Normal 4 127 3 2 3" xfId="24326" xr:uid="{00000000-0005-0000-0000-0000843C0000}"/>
    <cellStyle name="Normal 4 127 3 2 4" xfId="25866" xr:uid="{00000000-0005-0000-0000-0000853C0000}"/>
    <cellStyle name="Normal 4 127 3 2 5" xfId="28036" xr:uid="{00000000-0005-0000-0000-0000863C0000}"/>
    <cellStyle name="Normal 4 127 3 3" xfId="24232" xr:uid="{00000000-0005-0000-0000-0000873C0000}"/>
    <cellStyle name="Normal 4 127 3 3 2" xfId="29262" xr:uid="{00000000-0005-0000-0000-0000883C0000}"/>
    <cellStyle name="Normal 4 127 3 4" xfId="24572" xr:uid="{00000000-0005-0000-0000-0000893C0000}"/>
    <cellStyle name="Normal 4 127 3 5" xfId="26411" xr:uid="{00000000-0005-0000-0000-00008A3C0000}"/>
    <cellStyle name="Normal 4 127 3 6" xfId="27492" xr:uid="{00000000-0005-0000-0000-00008B3C0000}"/>
    <cellStyle name="Normal 4 127 4" xfId="4294" xr:uid="{00000000-0005-0000-0000-00008C3C0000}"/>
    <cellStyle name="Normal 4 127 4 2" xfId="2918" xr:uid="{00000000-0005-0000-0000-00008D3C0000}"/>
    <cellStyle name="Normal 4 127 4 2 2" xfId="24807" xr:uid="{00000000-0005-0000-0000-00008E3C0000}"/>
    <cellStyle name="Normal 4 127 4 2 2 2" xfId="28755" xr:uid="{00000000-0005-0000-0000-00008F3C0000}"/>
    <cellStyle name="Normal 4 127 4 2 3" xfId="23842" xr:uid="{00000000-0005-0000-0000-0000903C0000}"/>
    <cellStyle name="Normal 4 127 4 2 4" xfId="25904" xr:uid="{00000000-0005-0000-0000-0000913C0000}"/>
    <cellStyle name="Normal 4 127 4 2 5" xfId="27998" xr:uid="{00000000-0005-0000-0000-0000923C0000}"/>
    <cellStyle name="Normal 4 127 4 3" xfId="24193" xr:uid="{00000000-0005-0000-0000-0000933C0000}"/>
    <cellStyle name="Normal 4 127 4 3 2" xfId="29301" xr:uid="{00000000-0005-0000-0000-0000943C0000}"/>
    <cellStyle name="Normal 4 127 4 4" xfId="25511" xr:uid="{00000000-0005-0000-0000-0000953C0000}"/>
    <cellStyle name="Normal 4 127 4 5" xfId="26450" xr:uid="{00000000-0005-0000-0000-0000963C0000}"/>
    <cellStyle name="Normal 4 127 4 6" xfId="27454" xr:uid="{00000000-0005-0000-0000-0000973C0000}"/>
    <cellStyle name="Normal 4 127 5" xfId="3435" xr:uid="{00000000-0005-0000-0000-0000983C0000}"/>
    <cellStyle name="Normal 4 127 5 2" xfId="24415" xr:uid="{00000000-0005-0000-0000-0000993C0000}"/>
    <cellStyle name="Normal 4 127 5 2 2" xfId="29136" xr:uid="{00000000-0005-0000-0000-00009A3C0000}"/>
    <cellStyle name="Normal 4 127 5 3" xfId="25450" xr:uid="{00000000-0005-0000-0000-00009B3C0000}"/>
    <cellStyle name="Normal 4 127 5 4" xfId="26285" xr:uid="{00000000-0005-0000-0000-00009C3C0000}"/>
    <cellStyle name="Normal 4 127 5 5" xfId="27617" xr:uid="{00000000-0005-0000-0000-00009D3C0000}"/>
    <cellStyle name="Normal 4 127 6" xfId="23225" xr:uid="{00000000-0005-0000-0000-00009E3C0000}"/>
    <cellStyle name="Normal 4 127 6 2" xfId="29687" xr:uid="{00000000-0005-0000-0000-00009F3C0000}"/>
    <cellStyle name="Normal 4 127 7" xfId="23818" xr:uid="{00000000-0005-0000-0000-0000A03C0000}"/>
    <cellStyle name="Normal 4 127 8" xfId="26835" xr:uid="{00000000-0005-0000-0000-0000A13C0000}"/>
    <cellStyle name="Normal 4 127 9" xfId="27071" xr:uid="{00000000-0005-0000-0000-0000A23C0000}"/>
    <cellStyle name="Normal 4 128" xfId="17244" xr:uid="{00000000-0005-0000-0000-0000A33C0000}"/>
    <cellStyle name="Normal 4 128 2" xfId="4365" xr:uid="{00000000-0005-0000-0000-0000A43C0000}"/>
    <cellStyle name="Normal 4 128 2 2" xfId="2981" xr:uid="{00000000-0005-0000-0000-0000A53C0000}"/>
    <cellStyle name="Normal 4 128 2 2 2" xfId="24744" xr:uid="{00000000-0005-0000-0000-0000A63C0000}"/>
    <cellStyle name="Normal 4 128 2 2 2 2" xfId="28818" xr:uid="{00000000-0005-0000-0000-0000A73C0000}"/>
    <cellStyle name="Normal 4 128 2 2 3" xfId="23439" xr:uid="{00000000-0005-0000-0000-0000A83C0000}"/>
    <cellStyle name="Normal 4 128 2 2 4" xfId="25967" xr:uid="{00000000-0005-0000-0000-0000A93C0000}"/>
    <cellStyle name="Normal 4 128 2 2 5" xfId="27935" xr:uid="{00000000-0005-0000-0000-0000AA3C0000}"/>
    <cellStyle name="Normal 4 128 2 3" xfId="24129" xr:uid="{00000000-0005-0000-0000-0000AB3C0000}"/>
    <cellStyle name="Normal 4 128 2 3 2" xfId="29364" xr:uid="{00000000-0005-0000-0000-0000AC3C0000}"/>
    <cellStyle name="Normal 4 128 2 4" xfId="25534" xr:uid="{00000000-0005-0000-0000-0000AD3C0000}"/>
    <cellStyle name="Normal 4 128 2 5" xfId="26513" xr:uid="{00000000-0005-0000-0000-0000AE3C0000}"/>
    <cellStyle name="Normal 4 128 2 6" xfId="27391" xr:uid="{00000000-0005-0000-0000-0000AF3C0000}"/>
    <cellStyle name="Normal 4 128 3" xfId="4580" xr:uid="{00000000-0005-0000-0000-0000B03C0000}"/>
    <cellStyle name="Normal 4 128 3 2" xfId="3117" xr:uid="{00000000-0005-0000-0000-0000B13C0000}"/>
    <cellStyle name="Normal 4 128 3 2 2" xfId="24608" xr:uid="{00000000-0005-0000-0000-0000B23C0000}"/>
    <cellStyle name="Normal 4 128 3 2 2 2" xfId="28954" xr:uid="{00000000-0005-0000-0000-0000B33C0000}"/>
    <cellStyle name="Normal 4 128 3 2 3" xfId="23074" xr:uid="{00000000-0005-0000-0000-0000B43C0000}"/>
    <cellStyle name="Normal 4 128 3 2 4" xfId="26103" xr:uid="{00000000-0005-0000-0000-0000B53C0000}"/>
    <cellStyle name="Normal 4 128 3 2 5" xfId="27799" xr:uid="{00000000-0005-0000-0000-0000B63C0000}"/>
    <cellStyle name="Normal 4 128 3 3" xfId="23987" xr:uid="{00000000-0005-0000-0000-0000B73C0000}"/>
    <cellStyle name="Normal 4 128 3 3 2" xfId="29500" xr:uid="{00000000-0005-0000-0000-0000B83C0000}"/>
    <cellStyle name="Normal 4 128 3 4" xfId="23033" xr:uid="{00000000-0005-0000-0000-0000B93C0000}"/>
    <cellStyle name="Normal 4 128 3 5" xfId="26649" xr:uid="{00000000-0005-0000-0000-0000BA3C0000}"/>
    <cellStyle name="Normal 4 128 3 6" xfId="27255" xr:uid="{00000000-0005-0000-0000-0000BB3C0000}"/>
    <cellStyle name="Normal 4 128 4" xfId="4340" xr:uid="{00000000-0005-0000-0000-0000BC3C0000}"/>
    <cellStyle name="Normal 4 128 4 2" xfId="2959" xr:uid="{00000000-0005-0000-0000-0000BD3C0000}"/>
    <cellStyle name="Normal 4 128 4 2 2" xfId="24766" xr:uid="{00000000-0005-0000-0000-0000BE3C0000}"/>
    <cellStyle name="Normal 4 128 4 2 2 2" xfId="28796" xr:uid="{00000000-0005-0000-0000-0000BF3C0000}"/>
    <cellStyle name="Normal 4 128 4 2 3" xfId="23585" xr:uid="{00000000-0005-0000-0000-0000C03C0000}"/>
    <cellStyle name="Normal 4 128 4 2 4" xfId="25945" xr:uid="{00000000-0005-0000-0000-0000C13C0000}"/>
    <cellStyle name="Normal 4 128 4 2 5" xfId="27957" xr:uid="{00000000-0005-0000-0000-0000C23C0000}"/>
    <cellStyle name="Normal 4 128 4 3" xfId="24151" xr:uid="{00000000-0005-0000-0000-0000C33C0000}"/>
    <cellStyle name="Normal 4 128 4 3 2" xfId="29342" xr:uid="{00000000-0005-0000-0000-0000C43C0000}"/>
    <cellStyle name="Normal 4 128 4 4" xfId="25071" xr:uid="{00000000-0005-0000-0000-0000C53C0000}"/>
    <cellStyle name="Normal 4 128 4 5" xfId="26491" xr:uid="{00000000-0005-0000-0000-0000C63C0000}"/>
    <cellStyle name="Normal 4 128 4 6" xfId="27413" xr:uid="{00000000-0005-0000-0000-0000C73C0000}"/>
    <cellStyle name="Normal 4 128 5" xfId="3446" xr:uid="{00000000-0005-0000-0000-0000C83C0000}"/>
    <cellStyle name="Normal 4 128 5 2" xfId="24404" xr:uid="{00000000-0005-0000-0000-0000C93C0000}"/>
    <cellStyle name="Normal 4 128 5 2 2" xfId="29147" xr:uid="{00000000-0005-0000-0000-0000CA3C0000}"/>
    <cellStyle name="Normal 4 128 5 3" xfId="23838" xr:uid="{00000000-0005-0000-0000-0000CB3C0000}"/>
    <cellStyle name="Normal 4 128 5 4" xfId="26296" xr:uid="{00000000-0005-0000-0000-0000CC3C0000}"/>
    <cellStyle name="Normal 4 128 5 5" xfId="27606" xr:uid="{00000000-0005-0000-0000-0000CD3C0000}"/>
    <cellStyle name="Normal 4 128 6" xfId="23211" xr:uid="{00000000-0005-0000-0000-0000CE3C0000}"/>
    <cellStyle name="Normal 4 128 6 2" xfId="29698" xr:uid="{00000000-0005-0000-0000-0000CF3C0000}"/>
    <cellStyle name="Normal 4 128 7" xfId="23046" xr:uid="{00000000-0005-0000-0000-0000D03C0000}"/>
    <cellStyle name="Normal 4 128 8" xfId="26846" xr:uid="{00000000-0005-0000-0000-0000D13C0000}"/>
    <cellStyle name="Normal 4 128 9" xfId="27060" xr:uid="{00000000-0005-0000-0000-0000D23C0000}"/>
    <cellStyle name="Normal 4 129" xfId="17012" xr:uid="{00000000-0005-0000-0000-0000D33C0000}"/>
    <cellStyle name="Normal 4 129 2" xfId="4346" xr:uid="{00000000-0005-0000-0000-0000D43C0000}"/>
    <cellStyle name="Normal 4 129 2 2" xfId="2964" xr:uid="{00000000-0005-0000-0000-0000D53C0000}"/>
    <cellStyle name="Normal 4 129 2 2 2" xfId="24761" xr:uid="{00000000-0005-0000-0000-0000D63C0000}"/>
    <cellStyle name="Normal 4 129 2 2 2 2" xfId="28801" xr:uid="{00000000-0005-0000-0000-0000D73C0000}"/>
    <cellStyle name="Normal 4 129 2 2 3" xfId="23555" xr:uid="{00000000-0005-0000-0000-0000D83C0000}"/>
    <cellStyle name="Normal 4 129 2 2 4" xfId="25950" xr:uid="{00000000-0005-0000-0000-0000D93C0000}"/>
    <cellStyle name="Normal 4 129 2 2 5" xfId="27952" xr:uid="{00000000-0005-0000-0000-0000DA3C0000}"/>
    <cellStyle name="Normal 4 129 2 3" xfId="24146" xr:uid="{00000000-0005-0000-0000-0000DB3C0000}"/>
    <cellStyle name="Normal 4 129 2 3 2" xfId="29347" xr:uid="{00000000-0005-0000-0000-0000DC3C0000}"/>
    <cellStyle name="Normal 4 129 2 4" xfId="23942" xr:uid="{00000000-0005-0000-0000-0000DD3C0000}"/>
    <cellStyle name="Normal 4 129 2 5" xfId="26496" xr:uid="{00000000-0005-0000-0000-0000DE3C0000}"/>
    <cellStyle name="Normal 4 129 2 6" xfId="27408" xr:uid="{00000000-0005-0000-0000-0000DF3C0000}"/>
    <cellStyle name="Normal 4 129 3" xfId="4250" xr:uid="{00000000-0005-0000-0000-0000E03C0000}"/>
    <cellStyle name="Normal 4 129 3 2" xfId="2887" xr:uid="{00000000-0005-0000-0000-0000E13C0000}"/>
    <cellStyle name="Normal 4 129 3 2 2" xfId="24838" xr:uid="{00000000-0005-0000-0000-0000E23C0000}"/>
    <cellStyle name="Normal 4 129 3 2 2 2" xfId="28724" xr:uid="{00000000-0005-0000-0000-0000E33C0000}"/>
    <cellStyle name="Normal 4 129 3 2 3" xfId="23257" xr:uid="{00000000-0005-0000-0000-0000E43C0000}"/>
    <cellStyle name="Normal 4 129 3 2 4" xfId="25873" xr:uid="{00000000-0005-0000-0000-0000E53C0000}"/>
    <cellStyle name="Normal 4 129 3 2 5" xfId="28029" xr:uid="{00000000-0005-0000-0000-0000E63C0000}"/>
    <cellStyle name="Normal 4 129 3 3" xfId="24225" xr:uid="{00000000-0005-0000-0000-0000E73C0000}"/>
    <cellStyle name="Normal 4 129 3 3 2" xfId="29269" xr:uid="{00000000-0005-0000-0000-0000E83C0000}"/>
    <cellStyle name="Normal 4 129 3 4" xfId="25016" xr:uid="{00000000-0005-0000-0000-0000E93C0000}"/>
    <cellStyle name="Normal 4 129 3 5" xfId="26418" xr:uid="{00000000-0005-0000-0000-0000EA3C0000}"/>
    <cellStyle name="Normal 4 129 3 6" xfId="27485" xr:uid="{00000000-0005-0000-0000-0000EB3C0000}"/>
    <cellStyle name="Normal 4 129 4" xfId="4287" xr:uid="{00000000-0005-0000-0000-0000EC3C0000}"/>
    <cellStyle name="Normal 4 129 4 2" xfId="2911" xr:uid="{00000000-0005-0000-0000-0000ED3C0000}"/>
    <cellStyle name="Normal 4 129 4 2 2" xfId="24814" xr:uid="{00000000-0005-0000-0000-0000EE3C0000}"/>
    <cellStyle name="Normal 4 129 4 2 2 2" xfId="28748" xr:uid="{00000000-0005-0000-0000-0000EF3C0000}"/>
    <cellStyle name="Normal 4 129 4 2 3" xfId="23934" xr:uid="{00000000-0005-0000-0000-0000F03C0000}"/>
    <cellStyle name="Normal 4 129 4 2 4" xfId="25897" xr:uid="{00000000-0005-0000-0000-0000F13C0000}"/>
    <cellStyle name="Normal 4 129 4 2 5" xfId="28005" xr:uid="{00000000-0005-0000-0000-0000F23C0000}"/>
    <cellStyle name="Normal 4 129 4 3" xfId="24200" xr:uid="{00000000-0005-0000-0000-0000F33C0000}"/>
    <cellStyle name="Normal 4 129 4 3 2" xfId="29294" xr:uid="{00000000-0005-0000-0000-0000F43C0000}"/>
    <cellStyle name="Normal 4 129 4 4" xfId="25109" xr:uid="{00000000-0005-0000-0000-0000F53C0000}"/>
    <cellStyle name="Normal 4 129 4 5" xfId="26443" xr:uid="{00000000-0005-0000-0000-0000F63C0000}"/>
    <cellStyle name="Normal 4 129 4 6" xfId="27461" xr:uid="{00000000-0005-0000-0000-0000F73C0000}"/>
    <cellStyle name="Normal 4 129 5" xfId="3434" xr:uid="{00000000-0005-0000-0000-0000F83C0000}"/>
    <cellStyle name="Normal 4 129 5 2" xfId="24416" xr:uid="{00000000-0005-0000-0000-0000F93C0000}"/>
    <cellStyle name="Normal 4 129 5 2 2" xfId="29135" xr:uid="{00000000-0005-0000-0000-0000FA3C0000}"/>
    <cellStyle name="Normal 4 129 5 3" xfId="25421" xr:uid="{00000000-0005-0000-0000-0000FB3C0000}"/>
    <cellStyle name="Normal 4 129 5 4" xfId="26284" xr:uid="{00000000-0005-0000-0000-0000FC3C0000}"/>
    <cellStyle name="Normal 4 129 5 5" xfId="27618" xr:uid="{00000000-0005-0000-0000-0000FD3C0000}"/>
    <cellStyle name="Normal 4 129 6" xfId="23226" xr:uid="{00000000-0005-0000-0000-0000FE3C0000}"/>
    <cellStyle name="Normal 4 129 6 2" xfId="29686" xr:uid="{00000000-0005-0000-0000-0000FF3C0000}"/>
    <cellStyle name="Normal 4 129 7" xfId="23273" xr:uid="{00000000-0005-0000-0000-0000003D0000}"/>
    <cellStyle name="Normal 4 129 8" xfId="26834" xr:uid="{00000000-0005-0000-0000-0000013D0000}"/>
    <cellStyle name="Normal 4 129 9" xfId="27072" xr:uid="{00000000-0005-0000-0000-0000023D0000}"/>
    <cellStyle name="Normal 4 13" xfId="20301" xr:uid="{00000000-0005-0000-0000-0000033D0000}"/>
    <cellStyle name="Normal 4 13 2" xfId="13769" xr:uid="{00000000-0005-0000-0000-0000043D0000}"/>
    <cellStyle name="Normal 4 13 3" xfId="13768" xr:uid="{00000000-0005-0000-0000-0000053D0000}"/>
    <cellStyle name="Normal 4 13 4" xfId="13767" xr:uid="{00000000-0005-0000-0000-0000063D0000}"/>
    <cellStyle name="Normal 4 13 5" xfId="13766" xr:uid="{00000000-0005-0000-0000-0000073D0000}"/>
    <cellStyle name="Normal 4 13 6" xfId="13765" xr:uid="{00000000-0005-0000-0000-0000083D0000}"/>
    <cellStyle name="Normal 4 13 7" xfId="13764" xr:uid="{00000000-0005-0000-0000-0000093D0000}"/>
    <cellStyle name="Normal 4 130" xfId="17212" xr:uid="{00000000-0005-0000-0000-00000A3D0000}"/>
    <cellStyle name="Normal 4 130 2" xfId="4359" xr:uid="{00000000-0005-0000-0000-00000B3D0000}"/>
    <cellStyle name="Normal 4 130 2 2" xfId="2975" xr:uid="{00000000-0005-0000-0000-00000C3D0000}"/>
    <cellStyle name="Normal 4 130 2 2 2" xfId="24750" xr:uid="{00000000-0005-0000-0000-00000D3D0000}"/>
    <cellStyle name="Normal 4 130 2 2 2 2" xfId="28812" xr:uid="{00000000-0005-0000-0000-00000E3D0000}"/>
    <cellStyle name="Normal 4 130 2 2 3" xfId="23489" xr:uid="{00000000-0005-0000-0000-00000F3D0000}"/>
    <cellStyle name="Normal 4 130 2 2 4" xfId="25961" xr:uid="{00000000-0005-0000-0000-0000103D0000}"/>
    <cellStyle name="Normal 4 130 2 2 5" xfId="27941" xr:uid="{00000000-0005-0000-0000-0000113D0000}"/>
    <cellStyle name="Normal 4 130 2 3" xfId="24135" xr:uid="{00000000-0005-0000-0000-0000123D0000}"/>
    <cellStyle name="Normal 4 130 2 3 2" xfId="29358" xr:uid="{00000000-0005-0000-0000-0000133D0000}"/>
    <cellStyle name="Normal 4 130 2 4" xfId="24218" xr:uid="{00000000-0005-0000-0000-0000143D0000}"/>
    <cellStyle name="Normal 4 130 2 5" xfId="26507" xr:uid="{00000000-0005-0000-0000-0000153D0000}"/>
    <cellStyle name="Normal 4 130 2 6" xfId="27397" xr:uid="{00000000-0005-0000-0000-0000163D0000}"/>
    <cellStyle name="Normal 4 130 3" xfId="4502" xr:uid="{00000000-0005-0000-0000-0000173D0000}"/>
    <cellStyle name="Normal 4 130 3 2" xfId="3088" xr:uid="{00000000-0005-0000-0000-0000183D0000}"/>
    <cellStyle name="Normal 4 130 3 2 2" xfId="24637" xr:uid="{00000000-0005-0000-0000-0000193D0000}"/>
    <cellStyle name="Normal 4 130 3 2 2 2" xfId="28925" xr:uid="{00000000-0005-0000-0000-00001A3D0000}"/>
    <cellStyle name="Normal 4 130 3 2 3" xfId="23588" xr:uid="{00000000-0005-0000-0000-00001B3D0000}"/>
    <cellStyle name="Normal 4 130 3 2 4" xfId="26074" xr:uid="{00000000-0005-0000-0000-00001C3D0000}"/>
    <cellStyle name="Normal 4 130 3 2 5" xfId="27828" xr:uid="{00000000-0005-0000-0000-00001D3D0000}"/>
    <cellStyle name="Normal 4 130 3 3" xfId="24016" xr:uid="{00000000-0005-0000-0000-00001E3D0000}"/>
    <cellStyle name="Normal 4 130 3 3 2" xfId="29471" xr:uid="{00000000-0005-0000-0000-00001F3D0000}"/>
    <cellStyle name="Normal 4 130 3 4" xfId="24299" xr:uid="{00000000-0005-0000-0000-0000203D0000}"/>
    <cellStyle name="Normal 4 130 3 5" xfId="26620" xr:uid="{00000000-0005-0000-0000-0000213D0000}"/>
    <cellStyle name="Normal 4 130 3 6" xfId="27284" xr:uid="{00000000-0005-0000-0000-0000223D0000}"/>
    <cellStyle name="Normal 4 130 4" xfId="4202" xr:uid="{00000000-0005-0000-0000-0000233D0000}"/>
    <cellStyle name="Normal 4 130 4 2" xfId="2857" xr:uid="{00000000-0005-0000-0000-0000243D0000}"/>
    <cellStyle name="Normal 4 130 4 2 2" xfId="24868" xr:uid="{00000000-0005-0000-0000-0000253D0000}"/>
    <cellStyle name="Normal 4 130 4 2 2 2" xfId="28694" xr:uid="{00000000-0005-0000-0000-0000263D0000}"/>
    <cellStyle name="Normal 4 130 4 2 3" xfId="23557" xr:uid="{00000000-0005-0000-0000-0000273D0000}"/>
    <cellStyle name="Normal 4 130 4 2 4" xfId="25843" xr:uid="{00000000-0005-0000-0000-0000283D0000}"/>
    <cellStyle name="Normal 4 130 4 2 5" xfId="28059" xr:uid="{00000000-0005-0000-0000-0000293D0000}"/>
    <cellStyle name="Normal 4 130 4 3" xfId="24257" xr:uid="{00000000-0005-0000-0000-00002A3D0000}"/>
    <cellStyle name="Normal 4 130 4 3 2" xfId="29239" xr:uid="{00000000-0005-0000-0000-00002B3D0000}"/>
    <cellStyle name="Normal 4 130 4 4" xfId="25076" xr:uid="{00000000-0005-0000-0000-00002C3D0000}"/>
    <cellStyle name="Normal 4 130 4 5" xfId="26388" xr:uid="{00000000-0005-0000-0000-00002D3D0000}"/>
    <cellStyle name="Normal 4 130 4 6" xfId="27515" xr:uid="{00000000-0005-0000-0000-00002E3D0000}"/>
    <cellStyle name="Normal 4 130 5" xfId="3440" xr:uid="{00000000-0005-0000-0000-00002F3D0000}"/>
    <cellStyle name="Normal 4 130 5 2" xfId="24410" xr:uid="{00000000-0005-0000-0000-0000303D0000}"/>
    <cellStyle name="Normal 4 130 5 2 2" xfId="29141" xr:uid="{00000000-0005-0000-0000-0000313D0000}"/>
    <cellStyle name="Normal 4 130 5 3" xfId="25402" xr:uid="{00000000-0005-0000-0000-0000323D0000}"/>
    <cellStyle name="Normal 4 130 5 4" xfId="26290" xr:uid="{00000000-0005-0000-0000-0000333D0000}"/>
    <cellStyle name="Normal 4 130 5 5" xfId="27612" xr:uid="{00000000-0005-0000-0000-0000343D0000}"/>
    <cellStyle name="Normal 4 130 6" xfId="23217" xr:uid="{00000000-0005-0000-0000-0000353D0000}"/>
    <cellStyle name="Normal 4 130 6 2" xfId="29692" xr:uid="{00000000-0005-0000-0000-0000363D0000}"/>
    <cellStyle name="Normal 4 130 7" xfId="23224" xr:uid="{00000000-0005-0000-0000-0000373D0000}"/>
    <cellStyle name="Normal 4 130 8" xfId="26840" xr:uid="{00000000-0005-0000-0000-0000383D0000}"/>
    <cellStyle name="Normal 4 130 9" xfId="27066" xr:uid="{00000000-0005-0000-0000-0000393D0000}"/>
    <cellStyle name="Normal 4 131" xfId="16325" xr:uid="{00000000-0005-0000-0000-00003A3D0000}"/>
    <cellStyle name="Normal 4 131 2" xfId="4325" xr:uid="{00000000-0005-0000-0000-00003B3D0000}"/>
    <cellStyle name="Normal 4 131 2 2" xfId="2945" xr:uid="{00000000-0005-0000-0000-00003C3D0000}"/>
    <cellStyle name="Normal 4 131 2 2 2" xfId="24780" xr:uid="{00000000-0005-0000-0000-00003D3D0000}"/>
    <cellStyle name="Normal 4 131 2 2 2 2" xfId="28782" xr:uid="{00000000-0005-0000-0000-00003E3D0000}"/>
    <cellStyle name="Normal 4 131 2 2 3" xfId="23668" xr:uid="{00000000-0005-0000-0000-00003F3D0000}"/>
    <cellStyle name="Normal 4 131 2 2 4" xfId="25931" xr:uid="{00000000-0005-0000-0000-0000403D0000}"/>
    <cellStyle name="Normal 4 131 2 2 5" xfId="27971" xr:uid="{00000000-0005-0000-0000-0000413D0000}"/>
    <cellStyle name="Normal 4 131 2 3" xfId="24166" xr:uid="{00000000-0005-0000-0000-0000423D0000}"/>
    <cellStyle name="Normal 4 131 2 3 2" xfId="29328" xr:uid="{00000000-0005-0000-0000-0000433D0000}"/>
    <cellStyle name="Normal 4 131 2 4" xfId="24316" xr:uid="{00000000-0005-0000-0000-0000443D0000}"/>
    <cellStyle name="Normal 4 131 2 5" xfId="26477" xr:uid="{00000000-0005-0000-0000-0000453D0000}"/>
    <cellStyle name="Normal 4 131 2 6" xfId="27427" xr:uid="{00000000-0005-0000-0000-0000463D0000}"/>
    <cellStyle name="Normal 4 131 3" xfId="4632" xr:uid="{00000000-0005-0000-0000-0000473D0000}"/>
    <cellStyle name="Normal 4 131 3 2" xfId="3124" xr:uid="{00000000-0005-0000-0000-0000483D0000}"/>
    <cellStyle name="Normal 4 131 3 2 2" xfId="24601" xr:uid="{00000000-0005-0000-0000-0000493D0000}"/>
    <cellStyle name="Normal 4 131 3 2 2 2" xfId="28961" xr:uid="{00000000-0005-0000-0000-00004A3D0000}"/>
    <cellStyle name="Normal 4 131 3 2 3" xfId="24981" xr:uid="{00000000-0005-0000-0000-00004B3D0000}"/>
    <cellStyle name="Normal 4 131 3 2 4" xfId="26110" xr:uid="{00000000-0005-0000-0000-00004C3D0000}"/>
    <cellStyle name="Normal 4 131 3 2 5" xfId="27792" xr:uid="{00000000-0005-0000-0000-00004D3D0000}"/>
    <cellStyle name="Normal 4 131 3 3" xfId="23977" xr:uid="{00000000-0005-0000-0000-00004E3D0000}"/>
    <cellStyle name="Normal 4 131 3 3 2" xfId="29507" xr:uid="{00000000-0005-0000-0000-00004F3D0000}"/>
    <cellStyle name="Normal 4 131 3 4" xfId="25047" xr:uid="{00000000-0005-0000-0000-0000503D0000}"/>
    <cellStyle name="Normal 4 131 3 5" xfId="26656" xr:uid="{00000000-0005-0000-0000-0000513D0000}"/>
    <cellStyle name="Normal 4 131 3 6" xfId="27248" xr:uid="{00000000-0005-0000-0000-0000523D0000}"/>
    <cellStyle name="Normal 4 131 4" xfId="4191" xr:uid="{00000000-0005-0000-0000-0000533D0000}"/>
    <cellStyle name="Normal 4 131 4 2" xfId="2851" xr:uid="{00000000-0005-0000-0000-0000543D0000}"/>
    <cellStyle name="Normal 4 131 4 2 2" xfId="24874" xr:uid="{00000000-0005-0000-0000-0000553D0000}"/>
    <cellStyle name="Normal 4 131 4 2 2 2" xfId="28688" xr:uid="{00000000-0005-0000-0000-0000563D0000}"/>
    <cellStyle name="Normal 4 131 4 2 3" xfId="23583" xr:uid="{00000000-0005-0000-0000-0000573D0000}"/>
    <cellStyle name="Normal 4 131 4 2 4" xfId="25837" xr:uid="{00000000-0005-0000-0000-0000583D0000}"/>
    <cellStyle name="Normal 4 131 4 2 5" xfId="28065" xr:uid="{00000000-0005-0000-0000-0000593D0000}"/>
    <cellStyle name="Normal 4 131 4 3" xfId="24263" xr:uid="{00000000-0005-0000-0000-00005A3D0000}"/>
    <cellStyle name="Normal 4 131 4 3 2" xfId="29233" xr:uid="{00000000-0005-0000-0000-00005B3D0000}"/>
    <cellStyle name="Normal 4 131 4 4" xfId="23396" xr:uid="{00000000-0005-0000-0000-00005C3D0000}"/>
    <cellStyle name="Normal 4 131 4 5" xfId="26382" xr:uid="{00000000-0005-0000-0000-00005D3D0000}"/>
    <cellStyle name="Normal 4 131 4 6" xfId="27521" xr:uid="{00000000-0005-0000-0000-00005E3D0000}"/>
    <cellStyle name="Normal 4 131 5" xfId="3433" xr:uid="{00000000-0005-0000-0000-00005F3D0000}"/>
    <cellStyle name="Normal 4 131 5 2" xfId="24417" xr:uid="{00000000-0005-0000-0000-0000603D0000}"/>
    <cellStyle name="Normal 4 131 5 2 2" xfId="29134" xr:uid="{00000000-0005-0000-0000-0000613D0000}"/>
    <cellStyle name="Normal 4 131 5 3" xfId="25408" xr:uid="{00000000-0005-0000-0000-0000623D0000}"/>
    <cellStyle name="Normal 4 131 5 4" xfId="26283" xr:uid="{00000000-0005-0000-0000-0000633D0000}"/>
    <cellStyle name="Normal 4 131 5 5" xfId="27619" xr:uid="{00000000-0005-0000-0000-0000643D0000}"/>
    <cellStyle name="Normal 4 131 6" xfId="23233" xr:uid="{00000000-0005-0000-0000-0000653D0000}"/>
    <cellStyle name="Normal 4 131 6 2" xfId="29685" xr:uid="{00000000-0005-0000-0000-0000663D0000}"/>
    <cellStyle name="Normal 4 131 7" xfId="24337" xr:uid="{00000000-0005-0000-0000-0000673D0000}"/>
    <cellStyle name="Normal 4 131 8" xfId="26833" xr:uid="{00000000-0005-0000-0000-0000683D0000}"/>
    <cellStyle name="Normal 4 131 9" xfId="27073" xr:uid="{00000000-0005-0000-0000-0000693D0000}"/>
    <cellStyle name="Normal 4 132" xfId="16088" xr:uid="{00000000-0005-0000-0000-00006A3D0000}"/>
    <cellStyle name="Normal 4 132 2" xfId="4314" xr:uid="{00000000-0005-0000-0000-00006B3D0000}"/>
    <cellStyle name="Normal 4 132 2 2" xfId="2936" xr:uid="{00000000-0005-0000-0000-00006C3D0000}"/>
    <cellStyle name="Normal 4 132 2 2 2" xfId="24789" xr:uid="{00000000-0005-0000-0000-00006D3D0000}"/>
    <cellStyle name="Normal 4 132 2 2 2 2" xfId="28773" xr:uid="{00000000-0005-0000-0000-00006E3D0000}"/>
    <cellStyle name="Normal 4 132 2 2 3" xfId="23857" xr:uid="{00000000-0005-0000-0000-00006F3D0000}"/>
    <cellStyle name="Normal 4 132 2 2 4" xfId="25922" xr:uid="{00000000-0005-0000-0000-0000703D0000}"/>
    <cellStyle name="Normal 4 132 2 2 5" xfId="27980" xr:uid="{00000000-0005-0000-0000-0000713D0000}"/>
    <cellStyle name="Normal 4 132 2 3" xfId="24175" xr:uid="{00000000-0005-0000-0000-0000723D0000}"/>
    <cellStyle name="Normal 4 132 2 3 2" xfId="29319" xr:uid="{00000000-0005-0000-0000-0000733D0000}"/>
    <cellStyle name="Normal 4 132 2 4" xfId="25505" xr:uid="{00000000-0005-0000-0000-0000743D0000}"/>
    <cellStyle name="Normal 4 132 2 5" xfId="26468" xr:uid="{00000000-0005-0000-0000-0000753D0000}"/>
    <cellStyle name="Normal 4 132 2 6" xfId="27436" xr:uid="{00000000-0005-0000-0000-0000763D0000}"/>
    <cellStyle name="Normal 4 132 3" xfId="4635" xr:uid="{00000000-0005-0000-0000-0000773D0000}"/>
    <cellStyle name="Normal 4 132 3 2" xfId="3127" xr:uid="{00000000-0005-0000-0000-0000783D0000}"/>
    <cellStyle name="Normal 4 132 3 2 2" xfId="24598" xr:uid="{00000000-0005-0000-0000-0000793D0000}"/>
    <cellStyle name="Normal 4 132 3 2 2 2" xfId="28964" xr:uid="{00000000-0005-0000-0000-00007A3D0000}"/>
    <cellStyle name="Normal 4 132 3 2 3" xfId="25131" xr:uid="{00000000-0005-0000-0000-00007B3D0000}"/>
    <cellStyle name="Normal 4 132 3 2 4" xfId="26113" xr:uid="{00000000-0005-0000-0000-00007C3D0000}"/>
    <cellStyle name="Normal 4 132 3 2 5" xfId="27789" xr:uid="{00000000-0005-0000-0000-00007D3D0000}"/>
    <cellStyle name="Normal 4 132 3 3" xfId="23974" xr:uid="{00000000-0005-0000-0000-00007E3D0000}"/>
    <cellStyle name="Normal 4 132 3 3 2" xfId="29510" xr:uid="{00000000-0005-0000-0000-00007F3D0000}"/>
    <cellStyle name="Normal 4 132 3 4" xfId="25329" xr:uid="{00000000-0005-0000-0000-0000803D0000}"/>
    <cellStyle name="Normal 4 132 3 5" xfId="26659" xr:uid="{00000000-0005-0000-0000-0000813D0000}"/>
    <cellStyle name="Normal 4 132 3 6" xfId="27245" xr:uid="{00000000-0005-0000-0000-0000823D0000}"/>
    <cellStyle name="Normal 4 132 4" xfId="4328" xr:uid="{00000000-0005-0000-0000-0000833D0000}"/>
    <cellStyle name="Normal 4 132 4 2" xfId="2948" xr:uid="{00000000-0005-0000-0000-0000843D0000}"/>
    <cellStyle name="Normal 4 132 4 2 2" xfId="24777" xr:uid="{00000000-0005-0000-0000-0000853D0000}"/>
    <cellStyle name="Normal 4 132 4 2 2 2" xfId="28785" xr:uid="{00000000-0005-0000-0000-0000863D0000}"/>
    <cellStyle name="Normal 4 132 4 2 3" xfId="23658" xr:uid="{00000000-0005-0000-0000-0000873D0000}"/>
    <cellStyle name="Normal 4 132 4 2 4" xfId="25934" xr:uid="{00000000-0005-0000-0000-0000883D0000}"/>
    <cellStyle name="Normal 4 132 4 2 5" xfId="27968" xr:uid="{00000000-0005-0000-0000-0000893D0000}"/>
    <cellStyle name="Normal 4 132 4 3" xfId="24163" xr:uid="{00000000-0005-0000-0000-00008A3D0000}"/>
    <cellStyle name="Normal 4 132 4 3 2" xfId="29331" xr:uid="{00000000-0005-0000-0000-00008B3D0000}"/>
    <cellStyle name="Normal 4 132 4 4" xfId="25496" xr:uid="{00000000-0005-0000-0000-00008C3D0000}"/>
    <cellStyle name="Normal 4 132 4 5" xfId="26480" xr:uid="{00000000-0005-0000-0000-00008D3D0000}"/>
    <cellStyle name="Normal 4 132 4 6" xfId="27424" xr:uid="{00000000-0005-0000-0000-00008E3D0000}"/>
    <cellStyle name="Normal 4 132 5" xfId="3431" xr:uid="{00000000-0005-0000-0000-00008F3D0000}"/>
    <cellStyle name="Normal 4 132 5 2" xfId="24419" xr:uid="{00000000-0005-0000-0000-0000903D0000}"/>
    <cellStyle name="Normal 4 132 5 2 2" xfId="29132" xr:uid="{00000000-0005-0000-0000-0000913D0000}"/>
    <cellStyle name="Normal 4 132 5 3" xfId="23124" xr:uid="{00000000-0005-0000-0000-0000923D0000}"/>
    <cellStyle name="Normal 4 132 5 4" xfId="26281" xr:uid="{00000000-0005-0000-0000-0000933D0000}"/>
    <cellStyle name="Normal 4 132 5 5" xfId="27621" xr:uid="{00000000-0005-0000-0000-0000943D0000}"/>
    <cellStyle name="Normal 4 132 6" xfId="23237" xr:uid="{00000000-0005-0000-0000-0000953D0000}"/>
    <cellStyle name="Normal 4 132 6 2" xfId="29683" xr:uid="{00000000-0005-0000-0000-0000963D0000}"/>
    <cellStyle name="Normal 4 132 7" xfId="23218" xr:uid="{00000000-0005-0000-0000-0000973D0000}"/>
    <cellStyle name="Normal 4 132 8" xfId="26831" xr:uid="{00000000-0005-0000-0000-0000983D0000}"/>
    <cellStyle name="Normal 4 132 9" xfId="27075" xr:uid="{00000000-0005-0000-0000-0000993D0000}"/>
    <cellStyle name="Normal 4 133" xfId="16080" xr:uid="{00000000-0005-0000-0000-00009A3D0000}"/>
    <cellStyle name="Normal 4 133 2" xfId="4312" xr:uid="{00000000-0005-0000-0000-00009B3D0000}"/>
    <cellStyle name="Normal 4 133 2 2" xfId="2934" xr:uid="{00000000-0005-0000-0000-00009C3D0000}"/>
    <cellStyle name="Normal 4 133 2 2 2" xfId="24791" xr:uid="{00000000-0005-0000-0000-00009D3D0000}"/>
    <cellStyle name="Normal 4 133 2 2 2 2" xfId="28771" xr:uid="{00000000-0005-0000-0000-00009E3D0000}"/>
    <cellStyle name="Normal 4 133 2 2 3" xfId="23796" xr:uid="{00000000-0005-0000-0000-00009F3D0000}"/>
    <cellStyle name="Normal 4 133 2 2 4" xfId="25920" xr:uid="{00000000-0005-0000-0000-0000A03D0000}"/>
    <cellStyle name="Normal 4 133 2 2 5" xfId="27982" xr:uid="{00000000-0005-0000-0000-0000A13D0000}"/>
    <cellStyle name="Normal 4 133 2 3" xfId="24177" xr:uid="{00000000-0005-0000-0000-0000A23D0000}"/>
    <cellStyle name="Normal 4 133 2 3 2" xfId="29317" xr:uid="{00000000-0005-0000-0000-0000A33D0000}"/>
    <cellStyle name="Normal 4 133 2 4" xfId="25343" xr:uid="{00000000-0005-0000-0000-0000A43D0000}"/>
    <cellStyle name="Normal 4 133 2 5" xfId="26466" xr:uid="{00000000-0005-0000-0000-0000A53D0000}"/>
    <cellStyle name="Normal 4 133 2 6" xfId="27438" xr:uid="{00000000-0005-0000-0000-0000A63D0000}"/>
    <cellStyle name="Normal 4 133 3" xfId="4239" xr:uid="{00000000-0005-0000-0000-0000A73D0000}"/>
    <cellStyle name="Normal 4 133 3 2" xfId="2877" xr:uid="{00000000-0005-0000-0000-0000A83D0000}"/>
    <cellStyle name="Normal 4 133 3 2 2" xfId="24848" xr:uid="{00000000-0005-0000-0000-0000A93D0000}"/>
    <cellStyle name="Normal 4 133 3 2 2 2" xfId="28714" xr:uid="{00000000-0005-0000-0000-0000AA3D0000}"/>
    <cellStyle name="Normal 4 133 3 2 3" xfId="23457" xr:uid="{00000000-0005-0000-0000-0000AB3D0000}"/>
    <cellStyle name="Normal 4 133 3 2 4" xfId="25863" xr:uid="{00000000-0005-0000-0000-0000AC3D0000}"/>
    <cellStyle name="Normal 4 133 3 2 5" xfId="28039" xr:uid="{00000000-0005-0000-0000-0000AD3D0000}"/>
    <cellStyle name="Normal 4 133 3 3" xfId="24235" xr:uid="{00000000-0005-0000-0000-0000AE3D0000}"/>
    <cellStyle name="Normal 4 133 3 3 2" xfId="29259" xr:uid="{00000000-0005-0000-0000-0000AF3D0000}"/>
    <cellStyle name="Normal 4 133 3 4" xfId="25512" xr:uid="{00000000-0005-0000-0000-0000B03D0000}"/>
    <cellStyle name="Normal 4 133 3 5" xfId="26408" xr:uid="{00000000-0005-0000-0000-0000B13D0000}"/>
    <cellStyle name="Normal 4 133 3 6" xfId="27495" xr:uid="{00000000-0005-0000-0000-0000B23D0000}"/>
    <cellStyle name="Normal 4 133 4" xfId="4266" xr:uid="{00000000-0005-0000-0000-0000B33D0000}"/>
    <cellStyle name="Normal 4 133 4 2" xfId="2896" xr:uid="{00000000-0005-0000-0000-0000B43D0000}"/>
    <cellStyle name="Normal 4 133 4 2 2" xfId="24829" xr:uid="{00000000-0005-0000-0000-0000B53D0000}"/>
    <cellStyle name="Normal 4 133 4 2 2 2" xfId="28733" xr:uid="{00000000-0005-0000-0000-0000B63D0000}"/>
    <cellStyle name="Normal 4 133 4 2 3" xfId="23270" xr:uid="{00000000-0005-0000-0000-0000B73D0000}"/>
    <cellStyle name="Normal 4 133 4 2 4" xfId="25882" xr:uid="{00000000-0005-0000-0000-0000B83D0000}"/>
    <cellStyle name="Normal 4 133 4 2 5" xfId="28020" xr:uid="{00000000-0005-0000-0000-0000B93D0000}"/>
    <cellStyle name="Normal 4 133 4 3" xfId="24215" xr:uid="{00000000-0005-0000-0000-0000BA3D0000}"/>
    <cellStyle name="Normal 4 133 4 3 2" xfId="29278" xr:uid="{00000000-0005-0000-0000-0000BB3D0000}"/>
    <cellStyle name="Normal 4 133 4 4" xfId="24956" xr:uid="{00000000-0005-0000-0000-0000BC3D0000}"/>
    <cellStyle name="Normal 4 133 4 5" xfId="26427" xr:uid="{00000000-0005-0000-0000-0000BD3D0000}"/>
    <cellStyle name="Normal 4 133 4 6" xfId="27476" xr:uid="{00000000-0005-0000-0000-0000BE3D0000}"/>
    <cellStyle name="Normal 4 133 5" xfId="3429" xr:uid="{00000000-0005-0000-0000-0000BF3D0000}"/>
    <cellStyle name="Normal 4 133 5 2" xfId="24421" xr:uid="{00000000-0005-0000-0000-0000C03D0000}"/>
    <cellStyle name="Normal 4 133 5 2 2" xfId="29130" xr:uid="{00000000-0005-0000-0000-0000C13D0000}"/>
    <cellStyle name="Normal 4 133 5 3" xfId="23125" xr:uid="{00000000-0005-0000-0000-0000C23D0000}"/>
    <cellStyle name="Normal 4 133 5 4" xfId="26279" xr:uid="{00000000-0005-0000-0000-0000C33D0000}"/>
    <cellStyle name="Normal 4 133 5 5" xfId="27623" xr:uid="{00000000-0005-0000-0000-0000C43D0000}"/>
    <cellStyle name="Normal 4 133 6" xfId="23239" xr:uid="{00000000-0005-0000-0000-0000C53D0000}"/>
    <cellStyle name="Normal 4 133 6 2" xfId="29681" xr:uid="{00000000-0005-0000-0000-0000C63D0000}"/>
    <cellStyle name="Normal 4 133 7" xfId="23253" xr:uid="{00000000-0005-0000-0000-0000C73D0000}"/>
    <cellStyle name="Normal 4 133 8" xfId="26829" xr:uid="{00000000-0005-0000-0000-0000C83D0000}"/>
    <cellStyle name="Normal 4 133 9" xfId="27077" xr:uid="{00000000-0005-0000-0000-0000C93D0000}"/>
    <cellStyle name="Normal 4 134" xfId="16090" xr:uid="{00000000-0005-0000-0000-0000CA3D0000}"/>
    <cellStyle name="Normal 4 134 2" xfId="4315" xr:uid="{00000000-0005-0000-0000-0000CB3D0000}"/>
    <cellStyle name="Normal 4 134 2 2" xfId="2937" xr:uid="{00000000-0005-0000-0000-0000CC3D0000}"/>
    <cellStyle name="Normal 4 134 2 2 2" xfId="24788" xr:uid="{00000000-0005-0000-0000-0000CD3D0000}"/>
    <cellStyle name="Normal 4 134 2 2 2 2" xfId="28774" xr:uid="{00000000-0005-0000-0000-0000CE3D0000}"/>
    <cellStyle name="Normal 4 134 2 2 3" xfId="23716" xr:uid="{00000000-0005-0000-0000-0000CF3D0000}"/>
    <cellStyle name="Normal 4 134 2 2 4" xfId="25923" xr:uid="{00000000-0005-0000-0000-0000D03D0000}"/>
    <cellStyle name="Normal 4 134 2 2 5" xfId="27979" xr:uid="{00000000-0005-0000-0000-0000D13D0000}"/>
    <cellStyle name="Normal 4 134 2 3" xfId="24174" xr:uid="{00000000-0005-0000-0000-0000D23D0000}"/>
    <cellStyle name="Normal 4 134 2 3 2" xfId="29320" xr:uid="{00000000-0005-0000-0000-0000D33D0000}"/>
    <cellStyle name="Normal 4 134 2 4" xfId="25533" xr:uid="{00000000-0005-0000-0000-0000D43D0000}"/>
    <cellStyle name="Normal 4 134 2 5" xfId="26469" xr:uid="{00000000-0005-0000-0000-0000D53D0000}"/>
    <cellStyle name="Normal 4 134 2 6" xfId="27435" xr:uid="{00000000-0005-0000-0000-0000D63D0000}"/>
    <cellStyle name="Normal 4 134 3" xfId="4634" xr:uid="{00000000-0005-0000-0000-0000D73D0000}"/>
    <cellStyle name="Normal 4 134 3 2" xfId="3126" xr:uid="{00000000-0005-0000-0000-0000D83D0000}"/>
    <cellStyle name="Normal 4 134 3 2 2" xfId="24599" xr:uid="{00000000-0005-0000-0000-0000D93D0000}"/>
    <cellStyle name="Normal 4 134 3 2 2 2" xfId="28963" xr:uid="{00000000-0005-0000-0000-0000DA3D0000}"/>
    <cellStyle name="Normal 4 134 3 2 3" xfId="25105" xr:uid="{00000000-0005-0000-0000-0000DB3D0000}"/>
    <cellStyle name="Normal 4 134 3 2 4" xfId="26112" xr:uid="{00000000-0005-0000-0000-0000DC3D0000}"/>
    <cellStyle name="Normal 4 134 3 2 5" xfId="27790" xr:uid="{00000000-0005-0000-0000-0000DD3D0000}"/>
    <cellStyle name="Normal 4 134 3 3" xfId="23975" xr:uid="{00000000-0005-0000-0000-0000DE3D0000}"/>
    <cellStyle name="Normal 4 134 3 3 2" xfId="29509" xr:uid="{00000000-0005-0000-0000-0000DF3D0000}"/>
    <cellStyle name="Normal 4 134 3 4" xfId="24320" xr:uid="{00000000-0005-0000-0000-0000E03D0000}"/>
    <cellStyle name="Normal 4 134 3 5" xfId="26658" xr:uid="{00000000-0005-0000-0000-0000E13D0000}"/>
    <cellStyle name="Normal 4 134 3 6" xfId="27246" xr:uid="{00000000-0005-0000-0000-0000E23D0000}"/>
    <cellStyle name="Normal 4 134 4" xfId="4334" xr:uid="{00000000-0005-0000-0000-0000E33D0000}"/>
    <cellStyle name="Normal 4 134 4 2" xfId="2953" xr:uid="{00000000-0005-0000-0000-0000E43D0000}"/>
    <cellStyle name="Normal 4 134 4 2 2" xfId="24772" xr:uid="{00000000-0005-0000-0000-0000E53D0000}"/>
    <cellStyle name="Normal 4 134 4 2 2 2" xfId="28790" xr:uid="{00000000-0005-0000-0000-0000E63D0000}"/>
    <cellStyle name="Normal 4 134 4 2 3" xfId="23653" xr:uid="{00000000-0005-0000-0000-0000E73D0000}"/>
    <cellStyle name="Normal 4 134 4 2 4" xfId="25939" xr:uid="{00000000-0005-0000-0000-0000E83D0000}"/>
    <cellStyle name="Normal 4 134 4 2 5" xfId="27963" xr:uid="{00000000-0005-0000-0000-0000E93D0000}"/>
    <cellStyle name="Normal 4 134 4 3" xfId="24157" xr:uid="{00000000-0005-0000-0000-0000EA3D0000}"/>
    <cellStyle name="Normal 4 134 4 3 2" xfId="29336" xr:uid="{00000000-0005-0000-0000-0000EB3D0000}"/>
    <cellStyle name="Normal 4 134 4 4" xfId="25093" xr:uid="{00000000-0005-0000-0000-0000EC3D0000}"/>
    <cellStyle name="Normal 4 134 4 5" xfId="26485" xr:uid="{00000000-0005-0000-0000-0000ED3D0000}"/>
    <cellStyle name="Normal 4 134 4 6" xfId="27419" xr:uid="{00000000-0005-0000-0000-0000EE3D0000}"/>
    <cellStyle name="Normal 4 134 5" xfId="3432" xr:uid="{00000000-0005-0000-0000-0000EF3D0000}"/>
    <cellStyle name="Normal 4 134 5 2" xfId="24418" xr:uid="{00000000-0005-0000-0000-0000F03D0000}"/>
    <cellStyle name="Normal 4 134 5 2 2" xfId="29133" xr:uid="{00000000-0005-0000-0000-0000F13D0000}"/>
    <cellStyle name="Normal 4 134 5 3" xfId="23909" xr:uid="{00000000-0005-0000-0000-0000F23D0000}"/>
    <cellStyle name="Normal 4 134 5 4" xfId="26282" xr:uid="{00000000-0005-0000-0000-0000F33D0000}"/>
    <cellStyle name="Normal 4 134 5 5" xfId="27620" xr:uid="{00000000-0005-0000-0000-0000F43D0000}"/>
    <cellStyle name="Normal 4 134 6" xfId="23236" xr:uid="{00000000-0005-0000-0000-0000F53D0000}"/>
    <cellStyle name="Normal 4 134 6 2" xfId="29684" xr:uid="{00000000-0005-0000-0000-0000F63D0000}"/>
    <cellStyle name="Normal 4 134 7" xfId="23229" xr:uid="{00000000-0005-0000-0000-0000F73D0000}"/>
    <cellStyle name="Normal 4 134 8" xfId="26832" xr:uid="{00000000-0005-0000-0000-0000F83D0000}"/>
    <cellStyle name="Normal 4 134 9" xfId="27074" xr:uid="{00000000-0005-0000-0000-0000F93D0000}"/>
    <cellStyle name="Normal 4 135" xfId="16079" xr:uid="{00000000-0005-0000-0000-0000FA3D0000}"/>
    <cellStyle name="Normal 4 135 2" xfId="4311" xr:uid="{00000000-0005-0000-0000-0000FB3D0000}"/>
    <cellStyle name="Normal 4 135 2 2" xfId="2933" xr:uid="{00000000-0005-0000-0000-0000FC3D0000}"/>
    <cellStyle name="Normal 4 135 2 2 2" xfId="24792" xr:uid="{00000000-0005-0000-0000-0000FD3D0000}"/>
    <cellStyle name="Normal 4 135 2 2 2 2" xfId="28770" xr:uid="{00000000-0005-0000-0000-0000FE3D0000}"/>
    <cellStyle name="Normal 4 135 2 2 3" xfId="23778" xr:uid="{00000000-0005-0000-0000-0000FF3D0000}"/>
    <cellStyle name="Normal 4 135 2 2 4" xfId="25919" xr:uid="{00000000-0005-0000-0000-0000003E0000}"/>
    <cellStyle name="Normal 4 135 2 2 5" xfId="27983" xr:uid="{00000000-0005-0000-0000-0000013E0000}"/>
    <cellStyle name="Normal 4 135 2 3" xfId="24178" xr:uid="{00000000-0005-0000-0000-0000023E0000}"/>
    <cellStyle name="Normal 4 135 2 3 2" xfId="29316" xr:uid="{00000000-0005-0000-0000-0000033E0000}"/>
    <cellStyle name="Normal 4 135 2 4" xfId="25117" xr:uid="{00000000-0005-0000-0000-0000043E0000}"/>
    <cellStyle name="Normal 4 135 2 5" xfId="26465" xr:uid="{00000000-0005-0000-0000-0000053E0000}"/>
    <cellStyle name="Normal 4 135 2 6" xfId="27439" xr:uid="{00000000-0005-0000-0000-0000063E0000}"/>
    <cellStyle name="Normal 4 135 3" xfId="4240" xr:uid="{00000000-0005-0000-0000-0000073E0000}"/>
    <cellStyle name="Normal 4 135 3 2" xfId="2878" xr:uid="{00000000-0005-0000-0000-0000083E0000}"/>
    <cellStyle name="Normal 4 135 3 2 2" xfId="24847" xr:uid="{00000000-0005-0000-0000-0000093E0000}"/>
    <cellStyle name="Normal 4 135 3 2 2 2" xfId="28715" xr:uid="{00000000-0005-0000-0000-00000A3E0000}"/>
    <cellStyle name="Normal 4 135 3 2 3" xfId="23425" xr:uid="{00000000-0005-0000-0000-00000B3E0000}"/>
    <cellStyle name="Normal 4 135 3 2 4" xfId="25864" xr:uid="{00000000-0005-0000-0000-00000C3E0000}"/>
    <cellStyle name="Normal 4 135 3 2 5" xfId="28038" xr:uid="{00000000-0005-0000-0000-00000D3E0000}"/>
    <cellStyle name="Normal 4 135 3 3" xfId="24234" xr:uid="{00000000-0005-0000-0000-00000E3E0000}"/>
    <cellStyle name="Normal 4 135 3 3 2" xfId="29260" xr:uid="{00000000-0005-0000-0000-00000F3E0000}"/>
    <cellStyle name="Normal 4 135 3 4" xfId="25526" xr:uid="{00000000-0005-0000-0000-0000103E0000}"/>
    <cellStyle name="Normal 4 135 3 5" xfId="26409" xr:uid="{00000000-0005-0000-0000-0000113E0000}"/>
    <cellStyle name="Normal 4 135 3 6" xfId="27494" xr:uid="{00000000-0005-0000-0000-0000123E0000}"/>
    <cellStyle name="Normal 4 135 4" xfId="4269" xr:uid="{00000000-0005-0000-0000-0000133E0000}"/>
    <cellStyle name="Normal 4 135 4 2" xfId="2899" xr:uid="{00000000-0005-0000-0000-0000143E0000}"/>
    <cellStyle name="Normal 4 135 4 2 2" xfId="24826" xr:uid="{00000000-0005-0000-0000-0000153E0000}"/>
    <cellStyle name="Normal 4 135 4 2 2 2" xfId="28736" xr:uid="{00000000-0005-0000-0000-0000163E0000}"/>
    <cellStyle name="Normal 4 135 4 2 3" xfId="23314" xr:uid="{00000000-0005-0000-0000-0000173E0000}"/>
    <cellStyle name="Normal 4 135 4 2 4" xfId="25885" xr:uid="{00000000-0005-0000-0000-0000183E0000}"/>
    <cellStyle name="Normal 4 135 4 2 5" xfId="28017" xr:uid="{00000000-0005-0000-0000-0000193E0000}"/>
    <cellStyle name="Normal 4 135 4 3" xfId="24212" xr:uid="{00000000-0005-0000-0000-00001A3E0000}"/>
    <cellStyle name="Normal 4 135 4 3 2" xfId="29281" xr:uid="{00000000-0005-0000-0000-00001B3E0000}"/>
    <cellStyle name="Normal 4 135 4 4" xfId="25091" xr:uid="{00000000-0005-0000-0000-00001C3E0000}"/>
    <cellStyle name="Normal 4 135 4 5" xfId="26430" xr:uid="{00000000-0005-0000-0000-00001D3E0000}"/>
    <cellStyle name="Normal 4 135 4 6" xfId="27473" xr:uid="{00000000-0005-0000-0000-00001E3E0000}"/>
    <cellStyle name="Normal 4 135 5" xfId="3428" xr:uid="{00000000-0005-0000-0000-00001F3E0000}"/>
    <cellStyle name="Normal 4 135 5 2" xfId="24422" xr:uid="{00000000-0005-0000-0000-0000203E0000}"/>
    <cellStyle name="Normal 4 135 5 2 2" xfId="29129" xr:uid="{00000000-0005-0000-0000-0000213E0000}"/>
    <cellStyle name="Normal 4 135 5 3" xfId="23154" xr:uid="{00000000-0005-0000-0000-0000223E0000}"/>
    <cellStyle name="Normal 4 135 5 4" xfId="26278" xr:uid="{00000000-0005-0000-0000-0000233E0000}"/>
    <cellStyle name="Normal 4 135 5 5" xfId="27624" xr:uid="{00000000-0005-0000-0000-0000243E0000}"/>
    <cellStyle name="Normal 4 135 6" xfId="23240" xr:uid="{00000000-0005-0000-0000-0000253E0000}"/>
    <cellStyle name="Normal 4 135 6 2" xfId="29680" xr:uid="{00000000-0005-0000-0000-0000263E0000}"/>
    <cellStyle name="Normal 4 135 7" xfId="23248" xr:uid="{00000000-0005-0000-0000-0000273E0000}"/>
    <cellStyle name="Normal 4 135 8" xfId="26828" xr:uid="{00000000-0005-0000-0000-0000283E0000}"/>
    <cellStyle name="Normal 4 135 9" xfId="27078" xr:uid="{00000000-0005-0000-0000-0000293E0000}"/>
    <cellStyle name="Normal 4 136" xfId="16087" xr:uid="{00000000-0005-0000-0000-00002A3E0000}"/>
    <cellStyle name="Normal 4 136 2" xfId="4313" xr:uid="{00000000-0005-0000-0000-00002B3E0000}"/>
    <cellStyle name="Normal 4 136 2 2" xfId="2935" xr:uid="{00000000-0005-0000-0000-00002C3E0000}"/>
    <cellStyle name="Normal 4 136 2 2 2" xfId="24790" xr:uid="{00000000-0005-0000-0000-00002D3E0000}"/>
    <cellStyle name="Normal 4 136 2 2 2 2" xfId="28772" xr:uid="{00000000-0005-0000-0000-00002E3E0000}"/>
    <cellStyle name="Normal 4 136 2 2 3" xfId="23845" xr:uid="{00000000-0005-0000-0000-00002F3E0000}"/>
    <cellStyle name="Normal 4 136 2 2 4" xfId="25921" xr:uid="{00000000-0005-0000-0000-0000303E0000}"/>
    <cellStyle name="Normal 4 136 2 2 5" xfId="27981" xr:uid="{00000000-0005-0000-0000-0000313E0000}"/>
    <cellStyle name="Normal 4 136 2 3" xfId="24176" xr:uid="{00000000-0005-0000-0000-0000323E0000}"/>
    <cellStyle name="Normal 4 136 2 3 2" xfId="29318" xr:uid="{00000000-0005-0000-0000-0000333E0000}"/>
    <cellStyle name="Normal 4 136 2 4" xfId="25475" xr:uid="{00000000-0005-0000-0000-0000343E0000}"/>
    <cellStyle name="Normal 4 136 2 5" xfId="26467" xr:uid="{00000000-0005-0000-0000-0000353E0000}"/>
    <cellStyle name="Normal 4 136 2 6" xfId="27437" xr:uid="{00000000-0005-0000-0000-0000363E0000}"/>
    <cellStyle name="Normal 4 136 3" xfId="4636" xr:uid="{00000000-0005-0000-0000-0000373E0000}"/>
    <cellStyle name="Normal 4 136 3 2" xfId="3128" xr:uid="{00000000-0005-0000-0000-0000383E0000}"/>
    <cellStyle name="Normal 4 136 3 2 2" xfId="24597" xr:uid="{00000000-0005-0000-0000-0000393E0000}"/>
    <cellStyle name="Normal 4 136 3 2 2 2" xfId="28965" xr:uid="{00000000-0005-0000-0000-00003A3E0000}"/>
    <cellStyle name="Normal 4 136 3 2 3" xfId="25360" xr:uid="{00000000-0005-0000-0000-00003B3E0000}"/>
    <cellStyle name="Normal 4 136 3 2 4" xfId="26114" xr:uid="{00000000-0005-0000-0000-00003C3E0000}"/>
    <cellStyle name="Normal 4 136 3 2 5" xfId="27788" xr:uid="{00000000-0005-0000-0000-00003D3E0000}"/>
    <cellStyle name="Normal 4 136 3 3" xfId="23973" xr:uid="{00000000-0005-0000-0000-00003E3E0000}"/>
    <cellStyle name="Normal 4 136 3 3 2" xfId="29511" xr:uid="{00000000-0005-0000-0000-00003F3E0000}"/>
    <cellStyle name="Normal 4 136 3 4" xfId="25463" xr:uid="{00000000-0005-0000-0000-0000403E0000}"/>
    <cellStyle name="Normal 4 136 3 5" xfId="26660" xr:uid="{00000000-0005-0000-0000-0000413E0000}"/>
    <cellStyle name="Normal 4 136 3 6" xfId="27244" xr:uid="{00000000-0005-0000-0000-0000423E0000}"/>
    <cellStyle name="Normal 4 136 4" xfId="4327" xr:uid="{00000000-0005-0000-0000-0000433E0000}"/>
    <cellStyle name="Normal 4 136 4 2" xfId="2947" xr:uid="{00000000-0005-0000-0000-0000443E0000}"/>
    <cellStyle name="Normal 4 136 4 2 2" xfId="24778" xr:uid="{00000000-0005-0000-0000-0000453E0000}"/>
    <cellStyle name="Normal 4 136 4 2 2 2" xfId="28784" xr:uid="{00000000-0005-0000-0000-0000463E0000}"/>
    <cellStyle name="Normal 4 136 4 2 3" xfId="23627" xr:uid="{00000000-0005-0000-0000-0000473E0000}"/>
    <cellStyle name="Normal 4 136 4 2 4" xfId="25933" xr:uid="{00000000-0005-0000-0000-0000483E0000}"/>
    <cellStyle name="Normal 4 136 4 2 5" xfId="27969" xr:uid="{00000000-0005-0000-0000-0000493E0000}"/>
    <cellStyle name="Normal 4 136 4 3" xfId="24164" xr:uid="{00000000-0005-0000-0000-00004A3E0000}"/>
    <cellStyle name="Normal 4 136 4 3 2" xfId="29330" xr:uid="{00000000-0005-0000-0000-00004B3E0000}"/>
    <cellStyle name="Normal 4 136 4 4" xfId="25467" xr:uid="{00000000-0005-0000-0000-00004C3E0000}"/>
    <cellStyle name="Normal 4 136 4 5" xfId="26479" xr:uid="{00000000-0005-0000-0000-00004D3E0000}"/>
    <cellStyle name="Normal 4 136 4 6" xfId="27425" xr:uid="{00000000-0005-0000-0000-00004E3E0000}"/>
    <cellStyle name="Normal 4 136 5" xfId="3430" xr:uid="{00000000-0005-0000-0000-00004F3E0000}"/>
    <cellStyle name="Normal 4 136 5 2" xfId="24420" xr:uid="{00000000-0005-0000-0000-0000503E0000}"/>
    <cellStyle name="Normal 4 136 5 2 2" xfId="29131" xr:uid="{00000000-0005-0000-0000-0000513E0000}"/>
    <cellStyle name="Normal 4 136 5 3" xfId="23155" xr:uid="{00000000-0005-0000-0000-0000523E0000}"/>
    <cellStyle name="Normal 4 136 5 4" xfId="26280" xr:uid="{00000000-0005-0000-0000-0000533E0000}"/>
    <cellStyle name="Normal 4 136 5 5" xfId="27622" xr:uid="{00000000-0005-0000-0000-0000543E0000}"/>
    <cellStyle name="Normal 4 136 6" xfId="23238" xr:uid="{00000000-0005-0000-0000-0000553E0000}"/>
    <cellStyle name="Normal 4 136 6 2" xfId="29682" xr:uid="{00000000-0005-0000-0000-0000563E0000}"/>
    <cellStyle name="Normal 4 136 7" xfId="23083" xr:uid="{00000000-0005-0000-0000-0000573E0000}"/>
    <cellStyle name="Normal 4 136 8" xfId="26830" xr:uid="{00000000-0005-0000-0000-0000583E0000}"/>
    <cellStyle name="Normal 4 136 9" xfId="27076" xr:uid="{00000000-0005-0000-0000-0000593E0000}"/>
    <cellStyle name="Normal 4 137" xfId="16076" xr:uid="{00000000-0005-0000-0000-00005A3E0000}"/>
    <cellStyle name="Normal 4 137 2" xfId="4310" xr:uid="{00000000-0005-0000-0000-00005B3E0000}"/>
    <cellStyle name="Normal 4 137 2 2" xfId="2932" xr:uid="{00000000-0005-0000-0000-00005C3E0000}"/>
    <cellStyle name="Normal 4 137 2 2 2" xfId="24793" xr:uid="{00000000-0005-0000-0000-00005D3E0000}"/>
    <cellStyle name="Normal 4 137 2 2 2 2" xfId="28769" xr:uid="{00000000-0005-0000-0000-00005E3E0000}"/>
    <cellStyle name="Normal 4 137 2 2 3" xfId="23752" xr:uid="{00000000-0005-0000-0000-00005F3E0000}"/>
    <cellStyle name="Normal 4 137 2 2 4" xfId="25918" xr:uid="{00000000-0005-0000-0000-0000603E0000}"/>
    <cellStyle name="Normal 4 137 2 2 5" xfId="27984" xr:uid="{00000000-0005-0000-0000-0000613E0000}"/>
    <cellStyle name="Normal 4 137 2 3" xfId="24179" xr:uid="{00000000-0005-0000-0000-0000623E0000}"/>
    <cellStyle name="Normal 4 137 2 3 2" xfId="29315" xr:uid="{00000000-0005-0000-0000-0000633E0000}"/>
    <cellStyle name="Normal 4 137 2 4" xfId="24288" xr:uid="{00000000-0005-0000-0000-0000643E0000}"/>
    <cellStyle name="Normal 4 137 2 5" xfId="26464" xr:uid="{00000000-0005-0000-0000-0000653E0000}"/>
    <cellStyle name="Normal 4 137 2 6" xfId="27440" xr:uid="{00000000-0005-0000-0000-0000663E0000}"/>
    <cellStyle name="Normal 4 137 3" xfId="4241" xr:uid="{00000000-0005-0000-0000-0000673E0000}"/>
    <cellStyle name="Normal 4 137 3 2" xfId="2879" xr:uid="{00000000-0005-0000-0000-0000683E0000}"/>
    <cellStyle name="Normal 4 137 3 2 2" xfId="24846" xr:uid="{00000000-0005-0000-0000-0000693E0000}"/>
    <cellStyle name="Normal 4 137 3 2 2 2" xfId="28716" xr:uid="{00000000-0005-0000-0000-00006A3E0000}"/>
    <cellStyle name="Normal 4 137 3 2 3" xfId="24297" xr:uid="{00000000-0005-0000-0000-00006B3E0000}"/>
    <cellStyle name="Normal 4 137 3 2 4" xfId="25865" xr:uid="{00000000-0005-0000-0000-00006C3E0000}"/>
    <cellStyle name="Normal 4 137 3 2 5" xfId="28037" xr:uid="{00000000-0005-0000-0000-00006D3E0000}"/>
    <cellStyle name="Normal 4 137 3 3" xfId="24233" xr:uid="{00000000-0005-0000-0000-00006E3E0000}"/>
    <cellStyle name="Normal 4 137 3 3 2" xfId="29261" xr:uid="{00000000-0005-0000-0000-00006F3E0000}"/>
    <cellStyle name="Normal 4 137 3 4" xfId="23944" xr:uid="{00000000-0005-0000-0000-0000703E0000}"/>
    <cellStyle name="Normal 4 137 3 5" xfId="26410" xr:uid="{00000000-0005-0000-0000-0000713E0000}"/>
    <cellStyle name="Normal 4 137 3 6" xfId="27493" xr:uid="{00000000-0005-0000-0000-0000723E0000}"/>
    <cellStyle name="Normal 4 137 4" xfId="4322" xr:uid="{00000000-0005-0000-0000-0000733E0000}"/>
    <cellStyle name="Normal 4 137 4 2" xfId="2942" xr:uid="{00000000-0005-0000-0000-0000743E0000}"/>
    <cellStyle name="Normal 4 137 4 2 2" xfId="24783" xr:uid="{00000000-0005-0000-0000-0000753E0000}"/>
    <cellStyle name="Normal 4 137 4 2 2 2" xfId="28779" xr:uid="{00000000-0005-0000-0000-0000763E0000}"/>
    <cellStyle name="Normal 4 137 4 2 3" xfId="23888" xr:uid="{00000000-0005-0000-0000-0000773E0000}"/>
    <cellStyle name="Normal 4 137 4 2 4" xfId="25928" xr:uid="{00000000-0005-0000-0000-0000783E0000}"/>
    <cellStyle name="Normal 4 137 4 2 5" xfId="27974" xr:uid="{00000000-0005-0000-0000-0000793E0000}"/>
    <cellStyle name="Normal 4 137 4 3" xfId="24169" xr:uid="{00000000-0005-0000-0000-00007A3E0000}"/>
    <cellStyle name="Normal 4 137 4 3 2" xfId="29325" xr:uid="{00000000-0005-0000-0000-00007B3E0000}"/>
    <cellStyle name="Normal 4 137 4 4" xfId="25067" xr:uid="{00000000-0005-0000-0000-00007C3E0000}"/>
    <cellStyle name="Normal 4 137 4 5" xfId="26474" xr:uid="{00000000-0005-0000-0000-00007D3E0000}"/>
    <cellStyle name="Normal 4 137 4 6" xfId="27430" xr:uid="{00000000-0005-0000-0000-00007E3E0000}"/>
    <cellStyle name="Normal 4 137 5" xfId="3427" xr:uid="{00000000-0005-0000-0000-00007F3E0000}"/>
    <cellStyle name="Normal 4 137 5 2" xfId="24423" xr:uid="{00000000-0005-0000-0000-0000803E0000}"/>
    <cellStyle name="Normal 4 137 5 2 2" xfId="29128" xr:uid="{00000000-0005-0000-0000-0000813E0000}"/>
    <cellStyle name="Normal 4 137 5 3" xfId="23126" xr:uid="{00000000-0005-0000-0000-0000823E0000}"/>
    <cellStyle name="Normal 4 137 5 4" xfId="26277" xr:uid="{00000000-0005-0000-0000-0000833E0000}"/>
    <cellStyle name="Normal 4 137 5 5" xfId="27625" xr:uid="{00000000-0005-0000-0000-0000843E0000}"/>
    <cellStyle name="Normal 4 137 6" xfId="23241" xr:uid="{00000000-0005-0000-0000-0000853E0000}"/>
    <cellStyle name="Normal 4 137 6 2" xfId="29679" xr:uid="{00000000-0005-0000-0000-0000863E0000}"/>
    <cellStyle name="Normal 4 137 7" xfId="23012" xr:uid="{00000000-0005-0000-0000-0000873E0000}"/>
    <cellStyle name="Normal 4 137 8" xfId="26827" xr:uid="{00000000-0005-0000-0000-0000883E0000}"/>
    <cellStyle name="Normal 4 137 9" xfId="27079" xr:uid="{00000000-0005-0000-0000-0000893E0000}"/>
    <cellStyle name="Normal 4 138" xfId="15727" xr:uid="{00000000-0005-0000-0000-00008A3E0000}"/>
    <cellStyle name="Normal 4 138 2" xfId="4300" xr:uid="{00000000-0005-0000-0000-00008B3E0000}"/>
    <cellStyle name="Normal 4 138 2 2" xfId="2923" xr:uid="{00000000-0005-0000-0000-00008C3E0000}"/>
    <cellStyle name="Normal 4 138 2 2 2" xfId="24802" xr:uid="{00000000-0005-0000-0000-00008D3E0000}"/>
    <cellStyle name="Normal 4 138 2 2 2 2" xfId="28760" xr:uid="{00000000-0005-0000-0000-00008E3E0000}"/>
    <cellStyle name="Normal 4 138 2 2 3" xfId="23767" xr:uid="{00000000-0005-0000-0000-00008F3E0000}"/>
    <cellStyle name="Normal 4 138 2 2 4" xfId="25909" xr:uid="{00000000-0005-0000-0000-0000903E0000}"/>
    <cellStyle name="Normal 4 138 2 2 5" xfId="27993" xr:uid="{00000000-0005-0000-0000-0000913E0000}"/>
    <cellStyle name="Normal 4 138 2 3" xfId="24188" xr:uid="{00000000-0005-0000-0000-0000923E0000}"/>
    <cellStyle name="Normal 4 138 2 3 2" xfId="29306" xr:uid="{00000000-0005-0000-0000-0000933E0000}"/>
    <cellStyle name="Normal 4 138 2 4" xfId="25038" xr:uid="{00000000-0005-0000-0000-0000943E0000}"/>
    <cellStyle name="Normal 4 138 2 5" xfId="26455" xr:uid="{00000000-0005-0000-0000-0000953E0000}"/>
    <cellStyle name="Normal 4 138 2 6" xfId="27449" xr:uid="{00000000-0005-0000-0000-0000963E0000}"/>
    <cellStyle name="Normal 4 138 3" xfId="4270" xr:uid="{00000000-0005-0000-0000-0000973E0000}"/>
    <cellStyle name="Normal 4 138 3 2" xfId="2900" xr:uid="{00000000-0005-0000-0000-0000983E0000}"/>
    <cellStyle name="Normal 4 138 3 2 2" xfId="24825" xr:uid="{00000000-0005-0000-0000-0000993E0000}"/>
    <cellStyle name="Normal 4 138 3 2 2 2" xfId="28737" xr:uid="{00000000-0005-0000-0000-00009A3E0000}"/>
    <cellStyle name="Normal 4 138 3 2 3" xfId="23304" xr:uid="{00000000-0005-0000-0000-00009B3E0000}"/>
    <cellStyle name="Normal 4 138 3 2 4" xfId="25886" xr:uid="{00000000-0005-0000-0000-00009C3E0000}"/>
    <cellStyle name="Normal 4 138 3 2 5" xfId="28016" xr:uid="{00000000-0005-0000-0000-00009D3E0000}"/>
    <cellStyle name="Normal 4 138 3 3" xfId="24211" xr:uid="{00000000-0005-0000-0000-00009E3E0000}"/>
    <cellStyle name="Normal 4 138 3 3 2" xfId="29282" xr:uid="{00000000-0005-0000-0000-00009F3E0000}"/>
    <cellStyle name="Normal 4 138 3 4" xfId="25073" xr:uid="{00000000-0005-0000-0000-0000A03E0000}"/>
    <cellStyle name="Normal 4 138 3 5" xfId="26431" xr:uid="{00000000-0005-0000-0000-0000A13E0000}"/>
    <cellStyle name="Normal 4 138 3 6" xfId="27472" xr:uid="{00000000-0005-0000-0000-0000A23E0000}"/>
    <cellStyle name="Normal 4 138 4" xfId="4514" xr:uid="{00000000-0005-0000-0000-0000A33E0000}"/>
    <cellStyle name="Normal 4 138 4 2" xfId="3093" xr:uid="{00000000-0005-0000-0000-0000A43E0000}"/>
    <cellStyle name="Normal 4 138 4 2 2" xfId="24632" xr:uid="{00000000-0005-0000-0000-0000A53E0000}"/>
    <cellStyle name="Normal 4 138 4 2 2 2" xfId="28930" xr:uid="{00000000-0005-0000-0000-0000A63E0000}"/>
    <cellStyle name="Normal 4 138 4 2 3" xfId="23528" xr:uid="{00000000-0005-0000-0000-0000A73E0000}"/>
    <cellStyle name="Normal 4 138 4 2 4" xfId="26079" xr:uid="{00000000-0005-0000-0000-0000A83E0000}"/>
    <cellStyle name="Normal 4 138 4 2 5" xfId="27823" xr:uid="{00000000-0005-0000-0000-0000A93E0000}"/>
    <cellStyle name="Normal 4 138 4 3" xfId="24011" xr:uid="{00000000-0005-0000-0000-0000AA3E0000}"/>
    <cellStyle name="Normal 4 138 4 3 2" xfId="29476" xr:uid="{00000000-0005-0000-0000-0000AB3E0000}"/>
    <cellStyle name="Normal 4 138 4 4" xfId="24266" xr:uid="{00000000-0005-0000-0000-0000AC3E0000}"/>
    <cellStyle name="Normal 4 138 4 5" xfId="26625" xr:uid="{00000000-0005-0000-0000-0000AD3E0000}"/>
    <cellStyle name="Normal 4 138 4 6" xfId="27279" xr:uid="{00000000-0005-0000-0000-0000AE3E0000}"/>
    <cellStyle name="Normal 4 138 5" xfId="3426" xr:uid="{00000000-0005-0000-0000-0000AF3E0000}"/>
    <cellStyle name="Normal 4 138 5 2" xfId="24424" xr:uid="{00000000-0005-0000-0000-0000B03E0000}"/>
    <cellStyle name="Normal 4 138 5 2 2" xfId="29127" xr:uid="{00000000-0005-0000-0000-0000B13E0000}"/>
    <cellStyle name="Normal 4 138 5 3" xfId="23153" xr:uid="{00000000-0005-0000-0000-0000B23E0000}"/>
    <cellStyle name="Normal 4 138 5 4" xfId="26276" xr:uid="{00000000-0005-0000-0000-0000B33E0000}"/>
    <cellStyle name="Normal 4 138 5 5" xfId="27626" xr:uid="{00000000-0005-0000-0000-0000B43E0000}"/>
    <cellStyle name="Normal 4 138 6" xfId="23247" xr:uid="{00000000-0005-0000-0000-0000B53E0000}"/>
    <cellStyle name="Normal 4 138 6 2" xfId="29678" xr:uid="{00000000-0005-0000-0000-0000B63E0000}"/>
    <cellStyle name="Normal 4 138 7" xfId="23751" xr:uid="{00000000-0005-0000-0000-0000B73E0000}"/>
    <cellStyle name="Normal 4 138 8" xfId="26826" xr:uid="{00000000-0005-0000-0000-0000B83E0000}"/>
    <cellStyle name="Normal 4 138 9" xfId="27080" xr:uid="{00000000-0005-0000-0000-0000B93E0000}"/>
    <cellStyle name="Normal 4 139" xfId="15694" xr:uid="{00000000-0005-0000-0000-0000BA3E0000}"/>
    <cellStyle name="Normal 4 139 2" xfId="4296" xr:uid="{00000000-0005-0000-0000-0000BB3E0000}"/>
    <cellStyle name="Normal 4 139 2 2" xfId="2920" xr:uid="{00000000-0005-0000-0000-0000BC3E0000}"/>
    <cellStyle name="Normal 4 139 2 2 2" xfId="24805" xr:uid="{00000000-0005-0000-0000-0000BD3E0000}"/>
    <cellStyle name="Normal 4 139 2 2 2 2" xfId="28757" xr:uid="{00000000-0005-0000-0000-0000BE3E0000}"/>
    <cellStyle name="Normal 4 139 2 2 3" xfId="23836" xr:uid="{00000000-0005-0000-0000-0000BF3E0000}"/>
    <cellStyle name="Normal 4 139 2 2 4" xfId="25906" xr:uid="{00000000-0005-0000-0000-0000C03E0000}"/>
    <cellStyle name="Normal 4 139 2 2 5" xfId="27996" xr:uid="{00000000-0005-0000-0000-0000C13E0000}"/>
    <cellStyle name="Normal 4 139 2 3" xfId="24191" xr:uid="{00000000-0005-0000-0000-0000C23E0000}"/>
    <cellStyle name="Normal 4 139 2 3 2" xfId="29303" xr:uid="{00000000-0005-0000-0000-0000C33E0000}"/>
    <cellStyle name="Normal 4 139 2 4" xfId="23943" xr:uid="{00000000-0005-0000-0000-0000C43E0000}"/>
    <cellStyle name="Normal 4 139 2 5" xfId="26452" xr:uid="{00000000-0005-0000-0000-0000C53E0000}"/>
    <cellStyle name="Normal 4 139 2 6" xfId="27452" xr:uid="{00000000-0005-0000-0000-0000C63E0000}"/>
    <cellStyle name="Normal 4 139 3" xfId="4279" xr:uid="{00000000-0005-0000-0000-0000C73E0000}"/>
    <cellStyle name="Normal 4 139 3 2" xfId="2905" xr:uid="{00000000-0005-0000-0000-0000C83E0000}"/>
    <cellStyle name="Normal 4 139 3 2 2" xfId="24820" xr:uid="{00000000-0005-0000-0000-0000C93E0000}"/>
    <cellStyle name="Normal 4 139 3 2 2 2" xfId="28742" xr:uid="{00000000-0005-0000-0000-0000CA3E0000}"/>
    <cellStyle name="Normal 4 139 3 2 3" xfId="23187" xr:uid="{00000000-0005-0000-0000-0000CB3E0000}"/>
    <cellStyle name="Normal 4 139 3 2 4" xfId="25891" xr:uid="{00000000-0005-0000-0000-0000CC3E0000}"/>
    <cellStyle name="Normal 4 139 3 2 5" xfId="28011" xr:uid="{00000000-0005-0000-0000-0000CD3E0000}"/>
    <cellStyle name="Normal 4 139 3 3" xfId="24206" xr:uid="{00000000-0005-0000-0000-0000CE3E0000}"/>
    <cellStyle name="Normal 4 139 3 3 2" xfId="29288" xr:uid="{00000000-0005-0000-0000-0000CF3E0000}"/>
    <cellStyle name="Normal 4 139 3 4" xfId="25541" xr:uid="{00000000-0005-0000-0000-0000D03E0000}"/>
    <cellStyle name="Normal 4 139 3 5" xfId="26437" xr:uid="{00000000-0005-0000-0000-0000D13E0000}"/>
    <cellStyle name="Normal 4 139 3 6" xfId="27467" xr:uid="{00000000-0005-0000-0000-0000D23E0000}"/>
    <cellStyle name="Normal 4 139 4" xfId="4329" xr:uid="{00000000-0005-0000-0000-0000D33E0000}"/>
    <cellStyle name="Normal 4 139 4 2" xfId="2949" xr:uid="{00000000-0005-0000-0000-0000D43E0000}"/>
    <cellStyle name="Normal 4 139 4 2 2" xfId="24776" xr:uid="{00000000-0005-0000-0000-0000D53E0000}"/>
    <cellStyle name="Normal 4 139 4 2 2 2" xfId="28786" xr:uid="{00000000-0005-0000-0000-0000D63E0000}"/>
    <cellStyle name="Normal 4 139 4 2 3" xfId="23173" xr:uid="{00000000-0005-0000-0000-0000D73E0000}"/>
    <cellStyle name="Normal 4 139 4 2 4" xfId="25935" xr:uid="{00000000-0005-0000-0000-0000D83E0000}"/>
    <cellStyle name="Normal 4 139 4 2 5" xfId="27967" xr:uid="{00000000-0005-0000-0000-0000D93E0000}"/>
    <cellStyle name="Normal 4 139 4 3" xfId="24162" xr:uid="{00000000-0005-0000-0000-0000DA3E0000}"/>
    <cellStyle name="Normal 4 139 4 3 2" xfId="29332" xr:uid="{00000000-0005-0000-0000-0000DB3E0000}"/>
    <cellStyle name="Normal 4 139 4 4" xfId="25542" xr:uid="{00000000-0005-0000-0000-0000DC3E0000}"/>
    <cellStyle name="Normal 4 139 4 5" xfId="26481" xr:uid="{00000000-0005-0000-0000-0000DD3E0000}"/>
    <cellStyle name="Normal 4 139 4 6" xfId="27423" xr:uid="{00000000-0005-0000-0000-0000DE3E0000}"/>
    <cellStyle name="Normal 4 139 5" xfId="3425" xr:uid="{00000000-0005-0000-0000-0000DF3E0000}"/>
    <cellStyle name="Normal 4 139 5 2" xfId="24425" xr:uid="{00000000-0005-0000-0000-0000E03E0000}"/>
    <cellStyle name="Normal 4 139 5 2 2" xfId="29126" xr:uid="{00000000-0005-0000-0000-0000E13E0000}"/>
    <cellStyle name="Normal 4 139 5 3" xfId="23127" xr:uid="{00000000-0005-0000-0000-0000E23E0000}"/>
    <cellStyle name="Normal 4 139 5 4" xfId="26275" xr:uid="{00000000-0005-0000-0000-0000E33E0000}"/>
    <cellStyle name="Normal 4 139 5 5" xfId="27627" xr:uid="{00000000-0005-0000-0000-0000E43E0000}"/>
    <cellStyle name="Normal 4 139 6" xfId="23249" xr:uid="{00000000-0005-0000-0000-0000E53E0000}"/>
    <cellStyle name="Normal 4 139 6 2" xfId="29677" xr:uid="{00000000-0005-0000-0000-0000E63E0000}"/>
    <cellStyle name="Normal 4 139 7" xfId="23348" xr:uid="{00000000-0005-0000-0000-0000E73E0000}"/>
    <cellStyle name="Normal 4 139 8" xfId="26825" xr:uid="{00000000-0005-0000-0000-0000E83E0000}"/>
    <cellStyle name="Normal 4 139 9" xfId="27081" xr:uid="{00000000-0005-0000-0000-0000E93E0000}"/>
    <cellStyle name="Normal 4 14" xfId="20300" xr:uid="{00000000-0005-0000-0000-0000EA3E0000}"/>
    <cellStyle name="Normal 4 14 2" xfId="13763" xr:uid="{00000000-0005-0000-0000-0000EB3E0000}"/>
    <cellStyle name="Normal 4 14 3" xfId="13762" xr:uid="{00000000-0005-0000-0000-0000EC3E0000}"/>
    <cellStyle name="Normal 4 14 4" xfId="13761" xr:uid="{00000000-0005-0000-0000-0000ED3E0000}"/>
    <cellStyle name="Normal 4 14 5" xfId="13760" xr:uid="{00000000-0005-0000-0000-0000EE3E0000}"/>
    <cellStyle name="Normal 4 14 6" xfId="13759" xr:uid="{00000000-0005-0000-0000-0000EF3E0000}"/>
    <cellStyle name="Normal 4 14 7" xfId="13758" xr:uid="{00000000-0005-0000-0000-0000F03E0000}"/>
    <cellStyle name="Normal 4 140" xfId="15586" xr:uid="{00000000-0005-0000-0000-0000F13E0000}"/>
    <cellStyle name="Normal 4 140 2" xfId="4293" xr:uid="{00000000-0005-0000-0000-0000F23E0000}"/>
    <cellStyle name="Normal 4 140 2 2" xfId="2917" xr:uid="{00000000-0005-0000-0000-0000F33E0000}"/>
    <cellStyle name="Normal 4 140 2 2 2" xfId="24808" xr:uid="{00000000-0005-0000-0000-0000F43E0000}"/>
    <cellStyle name="Normal 4 140 2 2 2 2" xfId="28754" xr:uid="{00000000-0005-0000-0000-0000F53E0000}"/>
    <cellStyle name="Normal 4 140 2 2 3" xfId="23740" xr:uid="{00000000-0005-0000-0000-0000F63E0000}"/>
    <cellStyle name="Normal 4 140 2 2 4" xfId="25903" xr:uid="{00000000-0005-0000-0000-0000F73E0000}"/>
    <cellStyle name="Normal 4 140 2 2 5" xfId="27999" xr:uid="{00000000-0005-0000-0000-0000F83E0000}"/>
    <cellStyle name="Normal 4 140 2 3" xfId="24194" xr:uid="{00000000-0005-0000-0000-0000F93E0000}"/>
    <cellStyle name="Normal 4 140 2 3 2" xfId="29300" xr:uid="{00000000-0005-0000-0000-0000FA3E0000}"/>
    <cellStyle name="Normal 4 140 2 4" xfId="25481" xr:uid="{00000000-0005-0000-0000-0000FB3E0000}"/>
    <cellStyle name="Normal 4 140 2 5" xfId="26449" xr:uid="{00000000-0005-0000-0000-0000FC3E0000}"/>
    <cellStyle name="Normal 4 140 2 6" xfId="27455" xr:uid="{00000000-0005-0000-0000-0000FD3E0000}"/>
    <cellStyle name="Normal 4 140 3" xfId="4691" xr:uid="{00000000-0005-0000-0000-0000FE3E0000}"/>
    <cellStyle name="Normal 4 140 3 2" xfId="3141" xr:uid="{00000000-0005-0000-0000-0000FF3E0000}"/>
    <cellStyle name="Normal 4 140 3 2 2" xfId="24584" xr:uid="{00000000-0005-0000-0000-0000003F0000}"/>
    <cellStyle name="Normal 4 140 3 2 2 2" xfId="28978" xr:uid="{00000000-0005-0000-0000-0000013F0000}"/>
    <cellStyle name="Normal 4 140 3 2 3" xfId="23123" xr:uid="{00000000-0005-0000-0000-0000023F0000}"/>
    <cellStyle name="Normal 4 140 3 2 4" xfId="26127" xr:uid="{00000000-0005-0000-0000-0000033F0000}"/>
    <cellStyle name="Normal 4 140 3 2 5" xfId="27775" xr:uid="{00000000-0005-0000-0000-0000043F0000}"/>
    <cellStyle name="Normal 4 140 3 3" xfId="23952" xr:uid="{00000000-0005-0000-0000-0000053F0000}"/>
    <cellStyle name="Normal 4 140 3 3 2" xfId="29524" xr:uid="{00000000-0005-0000-0000-0000063F0000}"/>
    <cellStyle name="Normal 4 140 3 4" xfId="23170" xr:uid="{00000000-0005-0000-0000-0000073F0000}"/>
    <cellStyle name="Normal 4 140 3 5" xfId="26673" xr:uid="{00000000-0005-0000-0000-0000083F0000}"/>
    <cellStyle name="Normal 4 140 3 6" xfId="27231" xr:uid="{00000000-0005-0000-0000-0000093F0000}"/>
    <cellStyle name="Normal 4 140 4" xfId="4693" xr:uid="{00000000-0005-0000-0000-00000A3F0000}"/>
    <cellStyle name="Normal 4 140 4 2" xfId="3143" xr:uid="{00000000-0005-0000-0000-00000B3F0000}"/>
    <cellStyle name="Normal 4 140 4 2 2" xfId="24582" xr:uid="{00000000-0005-0000-0000-00000C3F0000}"/>
    <cellStyle name="Normal 4 140 4 2 2 2" xfId="28980" xr:uid="{00000000-0005-0000-0000-00000D3F0000}"/>
    <cellStyle name="Normal 4 140 4 2 3" xfId="23361" xr:uid="{00000000-0005-0000-0000-00000E3F0000}"/>
    <cellStyle name="Normal 4 140 4 2 4" xfId="26129" xr:uid="{00000000-0005-0000-0000-00000F3F0000}"/>
    <cellStyle name="Normal 4 140 4 2 5" xfId="27773" xr:uid="{00000000-0005-0000-0000-0000103F0000}"/>
    <cellStyle name="Normal 4 140 4 3" xfId="23950" xr:uid="{00000000-0005-0000-0000-0000113F0000}"/>
    <cellStyle name="Normal 4 140 4 3 2" xfId="29526" xr:uid="{00000000-0005-0000-0000-0000123F0000}"/>
    <cellStyle name="Normal 4 140 4 4" xfId="23184" xr:uid="{00000000-0005-0000-0000-0000133F0000}"/>
    <cellStyle name="Normal 4 140 4 5" xfId="26675" xr:uid="{00000000-0005-0000-0000-0000143F0000}"/>
    <cellStyle name="Normal 4 140 4 6" xfId="27229" xr:uid="{00000000-0005-0000-0000-0000153F0000}"/>
    <cellStyle name="Normal 4 140 5" xfId="3424" xr:uid="{00000000-0005-0000-0000-0000163F0000}"/>
    <cellStyle name="Normal 4 140 5 2" xfId="24426" xr:uid="{00000000-0005-0000-0000-0000173F0000}"/>
    <cellStyle name="Normal 4 140 5 2 2" xfId="29125" xr:uid="{00000000-0005-0000-0000-0000183F0000}"/>
    <cellStyle name="Normal 4 140 5 3" xfId="22979" xr:uid="{00000000-0005-0000-0000-0000193F0000}"/>
    <cellStyle name="Normal 4 140 5 4" xfId="26274" xr:uid="{00000000-0005-0000-0000-00001A3F0000}"/>
    <cellStyle name="Normal 4 140 5 5" xfId="27628" xr:uid="{00000000-0005-0000-0000-00001B3F0000}"/>
    <cellStyle name="Normal 4 140 6" xfId="23252" xr:uid="{00000000-0005-0000-0000-00001C3F0000}"/>
    <cellStyle name="Normal 4 140 6 2" xfId="29676" xr:uid="{00000000-0005-0000-0000-00001D3F0000}"/>
    <cellStyle name="Normal 4 140 7" xfId="23045" xr:uid="{00000000-0005-0000-0000-00001E3F0000}"/>
    <cellStyle name="Normal 4 140 8" xfId="26824" xr:uid="{00000000-0005-0000-0000-00001F3F0000}"/>
    <cellStyle name="Normal 4 140 9" xfId="27082" xr:uid="{00000000-0005-0000-0000-0000203F0000}"/>
    <cellStyle name="Normal 4 141" xfId="12819" xr:uid="{00000000-0005-0000-0000-0000213F0000}"/>
    <cellStyle name="Normal 4 141 2" xfId="12532" xr:uid="{00000000-0005-0000-0000-0000223F0000}"/>
    <cellStyle name="Normal 4 141 3" xfId="12613" xr:uid="{00000000-0005-0000-0000-0000233F0000}"/>
    <cellStyle name="Normal 4 142" xfId="12170" xr:uid="{00000000-0005-0000-0000-0000243F0000}"/>
    <cellStyle name="Normal 4 142 2" xfId="3379" xr:uid="{00000000-0005-0000-0000-0000253F0000}"/>
    <cellStyle name="Normal 4 142 2 2" xfId="24467" xr:uid="{00000000-0005-0000-0000-0000263F0000}"/>
    <cellStyle name="Normal 4 142 2 2 2" xfId="29085" xr:uid="{00000000-0005-0000-0000-0000273F0000}"/>
    <cellStyle name="Normal 4 142 2 3" xfId="23459" xr:uid="{00000000-0005-0000-0000-0000283F0000}"/>
    <cellStyle name="Normal 4 142 2 4" xfId="26234" xr:uid="{00000000-0005-0000-0000-0000293F0000}"/>
    <cellStyle name="Normal 4 142 2 5" xfId="27668" xr:uid="{00000000-0005-0000-0000-00002A3F0000}"/>
    <cellStyle name="Normal 4 142 3" xfId="23435" xr:uid="{00000000-0005-0000-0000-00002B3F0000}"/>
    <cellStyle name="Normal 4 142 3 2" xfId="29635" xr:uid="{00000000-0005-0000-0000-00002C3F0000}"/>
    <cellStyle name="Normal 4 142 4" xfId="25127" xr:uid="{00000000-0005-0000-0000-00002D3F0000}"/>
    <cellStyle name="Normal 4 142 5" xfId="26783" xr:uid="{00000000-0005-0000-0000-00002E3F0000}"/>
    <cellStyle name="Normal 4 142 6" xfId="27122" xr:uid="{00000000-0005-0000-0000-00002F3F0000}"/>
    <cellStyle name="Normal 4 143" xfId="21416" xr:uid="{00000000-0005-0000-0000-0000303F0000}"/>
    <cellStyle name="Normal 4 144" xfId="21419" xr:uid="{00000000-0005-0000-0000-0000313F0000}"/>
    <cellStyle name="Normal 4 15" xfId="20299" xr:uid="{00000000-0005-0000-0000-0000323F0000}"/>
    <cellStyle name="Normal 4 15 2" xfId="13757" xr:uid="{00000000-0005-0000-0000-0000333F0000}"/>
    <cellStyle name="Normal 4 15 3" xfId="13756" xr:uid="{00000000-0005-0000-0000-0000343F0000}"/>
    <cellStyle name="Normal 4 15 4" xfId="13755" xr:uid="{00000000-0005-0000-0000-0000353F0000}"/>
    <cellStyle name="Normal 4 15 5" xfId="13754" xr:uid="{00000000-0005-0000-0000-0000363F0000}"/>
    <cellStyle name="Normal 4 15 6" xfId="13753" xr:uid="{00000000-0005-0000-0000-0000373F0000}"/>
    <cellStyle name="Normal 4 15 7" xfId="13752" xr:uid="{00000000-0005-0000-0000-0000383F0000}"/>
    <cellStyle name="Normal 4 16" xfId="20298" xr:uid="{00000000-0005-0000-0000-0000393F0000}"/>
    <cellStyle name="Normal 4 16 2" xfId="13751" xr:uid="{00000000-0005-0000-0000-00003A3F0000}"/>
    <cellStyle name="Normal 4 16 3" xfId="13750" xr:uid="{00000000-0005-0000-0000-00003B3F0000}"/>
    <cellStyle name="Normal 4 16 4" xfId="13749" xr:uid="{00000000-0005-0000-0000-00003C3F0000}"/>
    <cellStyle name="Normal 4 16 5" xfId="13748" xr:uid="{00000000-0005-0000-0000-00003D3F0000}"/>
    <cellStyle name="Normal 4 16 6" xfId="13747" xr:uid="{00000000-0005-0000-0000-00003E3F0000}"/>
    <cellStyle name="Normal 4 16 7" xfId="13746" xr:uid="{00000000-0005-0000-0000-00003F3F0000}"/>
    <cellStyle name="Normal 4 17" xfId="20297" xr:uid="{00000000-0005-0000-0000-0000403F0000}"/>
    <cellStyle name="Normal 4 17 10" xfId="22474" xr:uid="{00000000-0005-0000-0000-0000413F0000}"/>
    <cellStyle name="Normal 4 17 11" xfId="22475" xr:uid="{00000000-0005-0000-0000-0000423F0000}"/>
    <cellStyle name="Normal 4 17 2" xfId="13745" xr:uid="{00000000-0005-0000-0000-0000433F0000}"/>
    <cellStyle name="Normal 4 17 2 10" xfId="26819" xr:uid="{00000000-0005-0000-0000-0000443F0000}"/>
    <cellStyle name="Normal 4 17 2 11" xfId="27086" xr:uid="{00000000-0005-0000-0000-0000453F0000}"/>
    <cellStyle name="Normal 4 17 2 2" xfId="13744" xr:uid="{00000000-0005-0000-0000-0000463F0000}"/>
    <cellStyle name="Normal 4 17 2 3" xfId="13490" xr:uid="{00000000-0005-0000-0000-0000473F0000}"/>
    <cellStyle name="Normal 4 17 2 4" xfId="4236" xr:uid="{00000000-0005-0000-0000-0000483F0000}"/>
    <cellStyle name="Normal 4 17 2 4 2" xfId="2875" xr:uid="{00000000-0005-0000-0000-0000493F0000}"/>
    <cellStyle name="Normal 4 17 2 4 2 2" xfId="24850" xr:uid="{00000000-0005-0000-0000-00004A3F0000}"/>
    <cellStyle name="Normal 4 17 2 4 2 2 2" xfId="28712" xr:uid="{00000000-0005-0000-0000-00004B3F0000}"/>
    <cellStyle name="Normal 4 17 2 4 2 3" xfId="23441" xr:uid="{00000000-0005-0000-0000-00004C3F0000}"/>
    <cellStyle name="Normal 4 17 2 4 2 4" xfId="25861" xr:uid="{00000000-0005-0000-0000-00004D3F0000}"/>
    <cellStyle name="Normal 4 17 2 4 2 5" xfId="28041" xr:uid="{00000000-0005-0000-0000-00004E3F0000}"/>
    <cellStyle name="Normal 4 17 2 4 3" xfId="24237" xr:uid="{00000000-0005-0000-0000-00004F3F0000}"/>
    <cellStyle name="Normal 4 17 2 4 3 2" xfId="29257" xr:uid="{00000000-0005-0000-0000-0000503F0000}"/>
    <cellStyle name="Normal 4 17 2 4 4" xfId="25124" xr:uid="{00000000-0005-0000-0000-0000513F0000}"/>
    <cellStyle name="Normal 4 17 2 4 5" xfId="26406" xr:uid="{00000000-0005-0000-0000-0000523F0000}"/>
    <cellStyle name="Normal 4 17 2 4 6" xfId="27497" xr:uid="{00000000-0005-0000-0000-0000533F0000}"/>
    <cellStyle name="Normal 4 17 2 5" xfId="4494" xr:uid="{00000000-0005-0000-0000-0000543F0000}"/>
    <cellStyle name="Normal 4 17 2 5 2" xfId="3081" xr:uid="{00000000-0005-0000-0000-0000553F0000}"/>
    <cellStyle name="Normal 4 17 2 5 2 2" xfId="24644" xr:uid="{00000000-0005-0000-0000-0000563F0000}"/>
    <cellStyle name="Normal 4 17 2 5 2 2 2" xfId="28918" xr:uid="{00000000-0005-0000-0000-0000573F0000}"/>
    <cellStyle name="Normal 4 17 2 5 2 3" xfId="23600" xr:uid="{00000000-0005-0000-0000-0000583F0000}"/>
    <cellStyle name="Normal 4 17 2 5 2 4" xfId="26067" xr:uid="{00000000-0005-0000-0000-0000593F0000}"/>
    <cellStyle name="Normal 4 17 2 5 2 5" xfId="27835" xr:uid="{00000000-0005-0000-0000-00005A3F0000}"/>
    <cellStyle name="Normal 4 17 2 5 3" xfId="24023" xr:uid="{00000000-0005-0000-0000-00005B3F0000}"/>
    <cellStyle name="Normal 4 17 2 5 3 2" xfId="29464" xr:uid="{00000000-0005-0000-0000-00005C3F0000}"/>
    <cellStyle name="Normal 4 17 2 5 4" xfId="25120" xr:uid="{00000000-0005-0000-0000-00005D3F0000}"/>
    <cellStyle name="Normal 4 17 2 5 5" xfId="26613" xr:uid="{00000000-0005-0000-0000-00005E3F0000}"/>
    <cellStyle name="Normal 4 17 2 5 6" xfId="27291" xr:uid="{00000000-0005-0000-0000-00005F3F0000}"/>
    <cellStyle name="Normal 4 17 2 6" xfId="4640" xr:uid="{00000000-0005-0000-0000-0000603F0000}"/>
    <cellStyle name="Normal 4 17 2 6 2" xfId="3130" xr:uid="{00000000-0005-0000-0000-0000613F0000}"/>
    <cellStyle name="Normal 4 17 2 6 2 2" xfId="24595" xr:uid="{00000000-0005-0000-0000-0000623F0000}"/>
    <cellStyle name="Normal 4 17 2 6 2 2 2" xfId="28967" xr:uid="{00000000-0005-0000-0000-0000633F0000}"/>
    <cellStyle name="Normal 4 17 2 6 2 3" xfId="25518" xr:uid="{00000000-0005-0000-0000-0000643F0000}"/>
    <cellStyle name="Normal 4 17 2 6 2 4" xfId="26116" xr:uid="{00000000-0005-0000-0000-0000653F0000}"/>
    <cellStyle name="Normal 4 17 2 6 2 5" xfId="27786" xr:uid="{00000000-0005-0000-0000-0000663F0000}"/>
    <cellStyle name="Normal 4 17 2 6 3" xfId="23971" xr:uid="{00000000-0005-0000-0000-0000673F0000}"/>
    <cellStyle name="Normal 4 17 2 6 3 2" xfId="29513" xr:uid="{00000000-0005-0000-0000-0000683F0000}"/>
    <cellStyle name="Normal 4 17 2 6 4" xfId="25051" xr:uid="{00000000-0005-0000-0000-0000693F0000}"/>
    <cellStyle name="Normal 4 17 2 6 5" xfId="26662" xr:uid="{00000000-0005-0000-0000-00006A3F0000}"/>
    <cellStyle name="Normal 4 17 2 6 6" xfId="27242" xr:uid="{00000000-0005-0000-0000-00006B3F0000}"/>
    <cellStyle name="Normal 4 17 2 7" xfId="3420" xr:uid="{00000000-0005-0000-0000-00006C3F0000}"/>
    <cellStyle name="Normal 4 17 2 7 2" xfId="24430" xr:uid="{00000000-0005-0000-0000-00006D3F0000}"/>
    <cellStyle name="Normal 4 17 2 7 2 2" xfId="29121" xr:uid="{00000000-0005-0000-0000-00006E3F0000}"/>
    <cellStyle name="Normal 4 17 2 7 3" xfId="23129" xr:uid="{00000000-0005-0000-0000-00006F3F0000}"/>
    <cellStyle name="Normal 4 17 2 7 4" xfId="26270" xr:uid="{00000000-0005-0000-0000-0000703F0000}"/>
    <cellStyle name="Normal 4 17 2 7 5" xfId="27632" xr:uid="{00000000-0005-0000-0000-0000713F0000}"/>
    <cellStyle name="Normal 4 17 2 8" xfId="23338" xr:uid="{00000000-0005-0000-0000-0000723F0000}"/>
    <cellStyle name="Normal 4 17 2 8 2" xfId="29671" xr:uid="{00000000-0005-0000-0000-0000733F0000}"/>
    <cellStyle name="Normal 4 17 2 9" xfId="23896" xr:uid="{00000000-0005-0000-0000-0000743F0000}"/>
    <cellStyle name="Normal 4 17 3" xfId="13743" xr:uid="{00000000-0005-0000-0000-0000753F0000}"/>
    <cellStyle name="Normal 4 17 4" xfId="13742" xr:uid="{00000000-0005-0000-0000-0000763F0000}"/>
    <cellStyle name="Normal 4 17 5" xfId="13741" xr:uid="{00000000-0005-0000-0000-0000773F0000}"/>
    <cellStyle name="Normal 4 17 6" xfId="13740" xr:uid="{00000000-0005-0000-0000-0000783F0000}"/>
    <cellStyle name="Normal 4 17 7" xfId="13739" xr:uid="{00000000-0005-0000-0000-0000793F0000}"/>
    <cellStyle name="Normal 4 17 8" xfId="13738" xr:uid="{00000000-0005-0000-0000-00007A3F0000}"/>
    <cellStyle name="Normal 4 17 9" xfId="13489" xr:uid="{00000000-0005-0000-0000-00007B3F0000}"/>
    <cellStyle name="Normal 4 17 9 2" xfId="4206" xr:uid="{00000000-0005-0000-0000-00007C3F0000}"/>
    <cellStyle name="Normal 4 17 9 2 2" xfId="2860" xr:uid="{00000000-0005-0000-0000-00007D3F0000}"/>
    <cellStyle name="Normal 4 17 9 2 2 2" xfId="24865" xr:uid="{00000000-0005-0000-0000-00007E3F0000}"/>
    <cellStyle name="Normal 4 17 9 2 2 2 2" xfId="28697" xr:uid="{00000000-0005-0000-0000-00007F3F0000}"/>
    <cellStyle name="Normal 4 17 9 2 2 3" xfId="23515" xr:uid="{00000000-0005-0000-0000-0000803F0000}"/>
    <cellStyle name="Normal 4 17 9 2 2 4" xfId="25846" xr:uid="{00000000-0005-0000-0000-0000813F0000}"/>
    <cellStyle name="Normal 4 17 9 2 2 5" xfId="28056" xr:uid="{00000000-0005-0000-0000-0000823F0000}"/>
    <cellStyle name="Normal 4 17 9 2 3" xfId="24254" xr:uid="{00000000-0005-0000-0000-0000833F0000}"/>
    <cellStyle name="Normal 4 17 9 2 3 2" xfId="29242" xr:uid="{00000000-0005-0000-0000-0000843F0000}"/>
    <cellStyle name="Normal 4 17 9 2 4" xfId="24927" xr:uid="{00000000-0005-0000-0000-0000853F0000}"/>
    <cellStyle name="Normal 4 17 9 2 5" xfId="26391" xr:uid="{00000000-0005-0000-0000-0000863F0000}"/>
    <cellStyle name="Normal 4 17 9 2 6" xfId="27512" xr:uid="{00000000-0005-0000-0000-0000873F0000}"/>
    <cellStyle name="Normal 4 17 9 3" xfId="4341" xr:uid="{00000000-0005-0000-0000-0000883F0000}"/>
    <cellStyle name="Normal 4 17 9 3 2" xfId="2960" xr:uid="{00000000-0005-0000-0000-0000893F0000}"/>
    <cellStyle name="Normal 4 17 9 3 2 2" xfId="24765" xr:uid="{00000000-0005-0000-0000-00008A3F0000}"/>
    <cellStyle name="Normal 4 17 9 3 2 2 2" xfId="28797" xr:uid="{00000000-0005-0000-0000-00008B3F0000}"/>
    <cellStyle name="Normal 4 17 9 3 2 3" xfId="23191" xr:uid="{00000000-0005-0000-0000-00008C3F0000}"/>
    <cellStyle name="Normal 4 17 9 3 2 4" xfId="25946" xr:uid="{00000000-0005-0000-0000-00008D3F0000}"/>
    <cellStyle name="Normal 4 17 9 3 2 5" xfId="27956" xr:uid="{00000000-0005-0000-0000-00008E3F0000}"/>
    <cellStyle name="Normal 4 17 9 3 3" xfId="24150" xr:uid="{00000000-0005-0000-0000-00008F3F0000}"/>
    <cellStyle name="Normal 4 17 9 3 3 2" xfId="29343" xr:uid="{00000000-0005-0000-0000-0000903F0000}"/>
    <cellStyle name="Normal 4 17 9 3 4" xfId="25122" xr:uid="{00000000-0005-0000-0000-0000913F0000}"/>
    <cellStyle name="Normal 4 17 9 3 5" xfId="26492" xr:uid="{00000000-0005-0000-0000-0000923F0000}"/>
    <cellStyle name="Normal 4 17 9 3 6" xfId="27412" xr:uid="{00000000-0005-0000-0000-0000933F0000}"/>
    <cellStyle name="Normal 4 17 9 4" xfId="4243" xr:uid="{00000000-0005-0000-0000-0000943F0000}"/>
    <cellStyle name="Normal 4 17 9 4 2" xfId="2881" xr:uid="{00000000-0005-0000-0000-0000953F0000}"/>
    <cellStyle name="Normal 4 17 9 4 2 2" xfId="24844" xr:uid="{00000000-0005-0000-0000-0000963F0000}"/>
    <cellStyle name="Normal 4 17 9 4 2 2 2" xfId="28718" xr:uid="{00000000-0005-0000-0000-0000973F0000}"/>
    <cellStyle name="Normal 4 17 9 4 2 3" xfId="24328" xr:uid="{00000000-0005-0000-0000-0000983F0000}"/>
    <cellStyle name="Normal 4 17 9 4 2 4" xfId="25867" xr:uid="{00000000-0005-0000-0000-0000993F0000}"/>
    <cellStyle name="Normal 4 17 9 4 2 5" xfId="28035" xr:uid="{00000000-0005-0000-0000-00009A3F0000}"/>
    <cellStyle name="Normal 4 17 9 4 3" xfId="24231" xr:uid="{00000000-0005-0000-0000-00009B3F0000}"/>
    <cellStyle name="Normal 4 17 9 4 3 2" xfId="29263" xr:uid="{00000000-0005-0000-0000-00009C3F0000}"/>
    <cellStyle name="Normal 4 17 9 4 4" xfId="24578" xr:uid="{00000000-0005-0000-0000-00009D3F0000}"/>
    <cellStyle name="Normal 4 17 9 4 5" xfId="26412" xr:uid="{00000000-0005-0000-0000-00009E3F0000}"/>
    <cellStyle name="Normal 4 17 9 4 6" xfId="27491" xr:uid="{00000000-0005-0000-0000-00009F3F0000}"/>
    <cellStyle name="Normal 4 17 9 5" xfId="3411" xr:uid="{00000000-0005-0000-0000-0000A03F0000}"/>
    <cellStyle name="Normal 4 17 9 5 2" xfId="24439" xr:uid="{00000000-0005-0000-0000-0000A13F0000}"/>
    <cellStyle name="Normal 4 17 9 5 2 2" xfId="29112" xr:uid="{00000000-0005-0000-0000-0000A23F0000}"/>
    <cellStyle name="Normal 4 17 9 5 3" xfId="23025" xr:uid="{00000000-0005-0000-0000-0000A33F0000}"/>
    <cellStyle name="Normal 4 17 9 5 4" xfId="26261" xr:uid="{00000000-0005-0000-0000-0000A43F0000}"/>
    <cellStyle name="Normal 4 17 9 5 5" xfId="27641" xr:uid="{00000000-0005-0000-0000-0000A53F0000}"/>
    <cellStyle name="Normal 4 17 9 6" xfId="22476" xr:uid="{00000000-0005-0000-0000-0000A63F0000}"/>
    <cellStyle name="Normal 4 17 9 6 2" xfId="23347" xr:uid="{00000000-0005-0000-0000-0000A73F0000}"/>
    <cellStyle name="Normal 4 17 9 7" xfId="23372" xr:uid="{00000000-0005-0000-0000-0000A83F0000}"/>
    <cellStyle name="Normal 4 17 9 7 2" xfId="29662" xr:uid="{00000000-0005-0000-0000-0000A93F0000}"/>
    <cellStyle name="Normal 4 17 9 8" xfId="26810" xr:uid="{00000000-0005-0000-0000-0000AA3F0000}"/>
    <cellStyle name="Normal 4 17 9 9" xfId="27095" xr:uid="{00000000-0005-0000-0000-0000AB3F0000}"/>
    <cellStyle name="Normal 4 18" xfId="20296" xr:uid="{00000000-0005-0000-0000-0000AC3F0000}"/>
    <cellStyle name="Normal 4 19" xfId="20295" xr:uid="{00000000-0005-0000-0000-0000AD3F0000}"/>
    <cellStyle name="Normal 4 2" xfId="21185" xr:uid="{00000000-0005-0000-0000-0000AE3F0000}"/>
    <cellStyle name="Normal 4 2 10" xfId="20294" xr:uid="{00000000-0005-0000-0000-0000AF3F0000}"/>
    <cellStyle name="Normal 4 2 100" xfId="14858" xr:uid="{00000000-0005-0000-0000-0000B03F0000}"/>
    <cellStyle name="Normal 4 2 101" xfId="12837" xr:uid="{00000000-0005-0000-0000-0000B13F0000}"/>
    <cellStyle name="Normal 4 2 102" xfId="14855" xr:uid="{00000000-0005-0000-0000-0000B23F0000}"/>
    <cellStyle name="Normal 4 2 103" xfId="12702" xr:uid="{00000000-0005-0000-0000-0000B33F0000}"/>
    <cellStyle name="Normal 4 2 104" xfId="12765" xr:uid="{00000000-0005-0000-0000-0000B43F0000}"/>
    <cellStyle name="Normal 4 2 105" xfId="14931" xr:uid="{00000000-0005-0000-0000-0000B53F0000}"/>
    <cellStyle name="Normal 4 2 106" xfId="12642" xr:uid="{00000000-0005-0000-0000-0000B63F0000}"/>
    <cellStyle name="Normal 4 2 107" xfId="4713" xr:uid="{00000000-0005-0000-0000-0000B73F0000}"/>
    <cellStyle name="Normal 4 2 108" xfId="5417" xr:uid="{00000000-0005-0000-0000-0000B83F0000}"/>
    <cellStyle name="Normal 4 2 109" xfId="5445" xr:uid="{00000000-0005-0000-0000-0000B93F0000}"/>
    <cellStyle name="Normal 4 2 11" xfId="20293" xr:uid="{00000000-0005-0000-0000-0000BA3F0000}"/>
    <cellStyle name="Normal 4 2 110" xfId="6361" xr:uid="{00000000-0005-0000-0000-0000BB3F0000}"/>
    <cellStyle name="Normal 4 2 111" xfId="6208" xr:uid="{00000000-0005-0000-0000-0000BC3F0000}"/>
    <cellStyle name="Normal 4 2 112" xfId="5751" xr:uid="{00000000-0005-0000-0000-0000BD3F0000}"/>
    <cellStyle name="Normal 4 2 113" xfId="6907" xr:uid="{00000000-0005-0000-0000-0000BE3F0000}"/>
    <cellStyle name="Normal 4 2 114" xfId="5666" xr:uid="{00000000-0005-0000-0000-0000BF3F0000}"/>
    <cellStyle name="Normal 4 2 115" xfId="7171" xr:uid="{00000000-0005-0000-0000-0000C03F0000}"/>
    <cellStyle name="Normal 4 2 116" xfId="7212" xr:uid="{00000000-0005-0000-0000-0000C13F0000}"/>
    <cellStyle name="Normal 4 2 117" xfId="6424" xr:uid="{00000000-0005-0000-0000-0000C23F0000}"/>
    <cellStyle name="Normal 4 2 118" xfId="7000" xr:uid="{00000000-0005-0000-0000-0000C33F0000}"/>
    <cellStyle name="Normal 4 2 119" xfId="6493" xr:uid="{00000000-0005-0000-0000-0000C43F0000}"/>
    <cellStyle name="Normal 4 2 12" xfId="20292" xr:uid="{00000000-0005-0000-0000-0000C53F0000}"/>
    <cellStyle name="Normal 4 2 120" xfId="6448" xr:uid="{00000000-0005-0000-0000-0000C63F0000}"/>
    <cellStyle name="Normal 4 2 121" xfId="6159" xr:uid="{00000000-0005-0000-0000-0000C73F0000}"/>
    <cellStyle name="Normal 4 2 122" xfId="7307" xr:uid="{00000000-0005-0000-0000-0000C83F0000}"/>
    <cellStyle name="Normal 4 2 123" xfId="6939" xr:uid="{00000000-0005-0000-0000-0000C93F0000}"/>
    <cellStyle name="Normal 4 2 124" xfId="6029" xr:uid="{00000000-0005-0000-0000-0000CA3F0000}"/>
    <cellStyle name="Normal 4 2 125" xfId="6818" xr:uid="{00000000-0005-0000-0000-0000CB3F0000}"/>
    <cellStyle name="Normal 4 2 126" xfId="7113" xr:uid="{00000000-0005-0000-0000-0000CC3F0000}"/>
    <cellStyle name="Normal 4 2 127" xfId="7134" xr:uid="{00000000-0005-0000-0000-0000CD3F0000}"/>
    <cellStyle name="Normal 4 2 128" xfId="6640" xr:uid="{00000000-0005-0000-0000-0000CE3F0000}"/>
    <cellStyle name="Normal 4 2 129" xfId="6746" xr:uid="{00000000-0005-0000-0000-0000CF3F0000}"/>
    <cellStyle name="Normal 4 2 13" xfId="20291" xr:uid="{00000000-0005-0000-0000-0000D03F0000}"/>
    <cellStyle name="Normal 4 2 130" xfId="6920" xr:uid="{00000000-0005-0000-0000-0000D13F0000}"/>
    <cellStyle name="Normal 4 2 131" xfId="5990" xr:uid="{00000000-0005-0000-0000-0000D23F0000}"/>
    <cellStyle name="Normal 4 2 132" xfId="5801" xr:uid="{00000000-0005-0000-0000-0000D33F0000}"/>
    <cellStyle name="Normal 4 2 133" xfId="7388" xr:uid="{00000000-0005-0000-0000-0000D43F0000}"/>
    <cellStyle name="Normal 4 2 134" xfId="7413" xr:uid="{00000000-0005-0000-0000-0000D53F0000}"/>
    <cellStyle name="Normal 4 2 135" xfId="5043" xr:uid="{00000000-0005-0000-0000-0000D63F0000}"/>
    <cellStyle name="Normal 4 2 136" xfId="7573" xr:uid="{00000000-0005-0000-0000-0000D73F0000}"/>
    <cellStyle name="Normal 4 2 137" xfId="7594" xr:uid="{00000000-0005-0000-0000-0000D83F0000}"/>
    <cellStyle name="Normal 4 2 138" xfId="5199" xr:uid="{00000000-0005-0000-0000-0000D93F0000}"/>
    <cellStyle name="Normal 4 2 139" xfId="7645" xr:uid="{00000000-0005-0000-0000-0000DA3F0000}"/>
    <cellStyle name="Normal 4 2 14" xfId="20290" xr:uid="{00000000-0005-0000-0000-0000DB3F0000}"/>
    <cellStyle name="Normal 4 2 140" xfId="7927" xr:uid="{00000000-0005-0000-0000-0000DC3F0000}"/>
    <cellStyle name="Normal 4 2 141" xfId="7749" xr:uid="{00000000-0005-0000-0000-0000DD3F0000}"/>
    <cellStyle name="Normal 4 2 142" xfId="8240" xr:uid="{00000000-0005-0000-0000-0000DE3F0000}"/>
    <cellStyle name="Normal 4 2 143" xfId="7765" xr:uid="{00000000-0005-0000-0000-0000DF3F0000}"/>
    <cellStyle name="Normal 4 2 144" xfId="8544" xr:uid="{00000000-0005-0000-0000-0000E03F0000}"/>
    <cellStyle name="Normal 4 2 145" xfId="8747" xr:uid="{00000000-0005-0000-0000-0000E13F0000}"/>
    <cellStyle name="Normal 4 2 146" xfId="8378" xr:uid="{00000000-0005-0000-0000-0000E23F0000}"/>
    <cellStyle name="Normal 4 2 147" xfId="7666" xr:uid="{00000000-0005-0000-0000-0000E33F0000}"/>
    <cellStyle name="Normal 4 2 148" xfId="8683" xr:uid="{00000000-0005-0000-0000-0000E43F0000}"/>
    <cellStyle name="Normal 4 2 149" xfId="8312" xr:uid="{00000000-0005-0000-0000-0000E53F0000}"/>
    <cellStyle name="Normal 4 2 15" xfId="20289" xr:uid="{00000000-0005-0000-0000-0000E63F0000}"/>
    <cellStyle name="Normal 4 2 150" xfId="9053" xr:uid="{00000000-0005-0000-0000-0000E73F0000}"/>
    <cellStyle name="Normal 4 2 151" xfId="9199" xr:uid="{00000000-0005-0000-0000-0000E83F0000}"/>
    <cellStyle name="Normal 4 2 152" xfId="9194" xr:uid="{00000000-0005-0000-0000-0000E93F0000}"/>
    <cellStyle name="Normal 4 2 153" xfId="9444" xr:uid="{00000000-0005-0000-0000-0000EA3F0000}"/>
    <cellStyle name="Normal 4 2 154" xfId="9359" xr:uid="{00000000-0005-0000-0000-0000EB3F0000}"/>
    <cellStyle name="Normal 4 2 155" xfId="9693" xr:uid="{00000000-0005-0000-0000-0000EC3F0000}"/>
    <cellStyle name="Normal 4 2 156" xfId="9847" xr:uid="{00000000-0005-0000-0000-0000ED3F0000}"/>
    <cellStyle name="Normal 4 2 157" xfId="9866" xr:uid="{00000000-0005-0000-0000-0000EE3F0000}"/>
    <cellStyle name="Normal 4 2 158" xfId="10413" xr:uid="{00000000-0005-0000-0000-0000EF3F0000}"/>
    <cellStyle name="Normal 4 2 159" xfId="10434" xr:uid="{00000000-0005-0000-0000-0000F03F0000}"/>
    <cellStyle name="Normal 4 2 16" xfId="20288" xr:uid="{00000000-0005-0000-0000-0000F13F0000}"/>
    <cellStyle name="Normal 4 2 160" xfId="10390" xr:uid="{00000000-0005-0000-0000-0000F23F0000}"/>
    <cellStyle name="Normal 4 2 161" xfId="9935" xr:uid="{00000000-0005-0000-0000-0000F33F0000}"/>
    <cellStyle name="Normal 4 2 162" xfId="10557" xr:uid="{00000000-0005-0000-0000-0000F43F0000}"/>
    <cellStyle name="Normal 4 2 163" xfId="10753" xr:uid="{00000000-0005-0000-0000-0000F53F0000}"/>
    <cellStyle name="Normal 4 2 164" xfId="11336" xr:uid="{00000000-0005-0000-0000-0000F63F0000}"/>
    <cellStyle name="Normal 4 2 165" xfId="11414" xr:uid="{00000000-0005-0000-0000-0000F73F0000}"/>
    <cellStyle name="Normal 4 2 166" xfId="11604" xr:uid="{00000000-0005-0000-0000-0000F83F0000}"/>
    <cellStyle name="Normal 4 2 167" xfId="11302" xr:uid="{00000000-0005-0000-0000-0000F93F0000}"/>
    <cellStyle name="Normal 4 2 168" xfId="11093" xr:uid="{00000000-0005-0000-0000-0000FA3F0000}"/>
    <cellStyle name="Normal 4 2 169" xfId="10836" xr:uid="{00000000-0005-0000-0000-0000FB3F0000}"/>
    <cellStyle name="Normal 4 2 17" xfId="20287" xr:uid="{00000000-0005-0000-0000-0000FC3F0000}"/>
    <cellStyle name="Normal 4 2 170" xfId="11647" xr:uid="{00000000-0005-0000-0000-0000FD3F0000}"/>
    <cellStyle name="Normal 4 2 171" xfId="12054" xr:uid="{00000000-0005-0000-0000-0000FE3F0000}"/>
    <cellStyle name="Normal 4 2 172" xfId="11673" xr:uid="{00000000-0005-0000-0000-0000FF3F0000}"/>
    <cellStyle name="Normal 4 2 173" xfId="11955" xr:uid="{00000000-0005-0000-0000-000000400000}"/>
    <cellStyle name="Normal 4 2 174" xfId="12171" xr:uid="{00000000-0005-0000-0000-000001400000}"/>
    <cellStyle name="Normal 4 2 175" xfId="3963" xr:uid="{00000000-0005-0000-0000-000002400000}"/>
    <cellStyle name="Normal 4 2 176" xfId="3597" xr:uid="{00000000-0005-0000-0000-000003400000}"/>
    <cellStyle name="Normal 4 2 177" xfId="3733" xr:uid="{00000000-0005-0000-0000-000004400000}"/>
    <cellStyle name="Normal 4 2 178" xfId="2800" xr:uid="{00000000-0005-0000-0000-000005400000}"/>
    <cellStyle name="Normal 4 2 179" xfId="1843" xr:uid="{00000000-0005-0000-0000-000006400000}"/>
    <cellStyle name="Normal 4 2 18" xfId="20286" xr:uid="{00000000-0005-0000-0000-000007400000}"/>
    <cellStyle name="Normal 4 2 180" xfId="1438" xr:uid="{00000000-0005-0000-0000-000008400000}"/>
    <cellStyle name="Normal 4 2 181" xfId="2265" xr:uid="{00000000-0005-0000-0000-000009400000}"/>
    <cellStyle name="Normal 4 2 182" xfId="2604" xr:uid="{00000000-0005-0000-0000-00000A400000}"/>
    <cellStyle name="Normal 4 2 183" xfId="1898" xr:uid="{00000000-0005-0000-0000-00000B400000}"/>
    <cellStyle name="Normal 4 2 184" xfId="2621" xr:uid="{00000000-0005-0000-0000-00000C400000}"/>
    <cellStyle name="Normal 4 2 185" xfId="204" xr:uid="{00000000-0005-0000-0000-00000D400000}"/>
    <cellStyle name="Normal 4 2 186" xfId="21741" xr:uid="{00000000-0005-0000-0000-00000E400000}"/>
    <cellStyle name="Normal 4 2 187" xfId="22073" xr:uid="{00000000-0005-0000-0000-00000F400000}"/>
    <cellStyle name="Normal 4 2 188" xfId="22433" xr:uid="{00000000-0005-0000-0000-000010400000}"/>
    <cellStyle name="Normal 4 2 189" xfId="22610" xr:uid="{00000000-0005-0000-0000-000011400000}"/>
    <cellStyle name="Normal 4 2 19" xfId="20285" xr:uid="{00000000-0005-0000-0000-000012400000}"/>
    <cellStyle name="Normal 4 2 2" xfId="21140" xr:uid="{00000000-0005-0000-0000-000013400000}"/>
    <cellStyle name="Normal 4 2 20" xfId="20284" xr:uid="{00000000-0005-0000-0000-000014400000}"/>
    <cellStyle name="Normal 4 2 21" xfId="20283" xr:uid="{00000000-0005-0000-0000-000015400000}"/>
    <cellStyle name="Normal 4 2 22" xfId="20282" xr:uid="{00000000-0005-0000-0000-000016400000}"/>
    <cellStyle name="Normal 4 2 23" xfId="20281" xr:uid="{00000000-0005-0000-0000-000017400000}"/>
    <cellStyle name="Normal 4 2 24" xfId="20280" xr:uid="{00000000-0005-0000-0000-000018400000}"/>
    <cellStyle name="Normal 4 2 25" xfId="20279" xr:uid="{00000000-0005-0000-0000-000019400000}"/>
    <cellStyle name="Normal 4 2 26" xfId="20278" xr:uid="{00000000-0005-0000-0000-00001A400000}"/>
    <cellStyle name="Normal 4 2 27" xfId="20277" xr:uid="{00000000-0005-0000-0000-00001B400000}"/>
    <cellStyle name="Normal 4 2 28" xfId="18256" xr:uid="{00000000-0005-0000-0000-00001C400000}"/>
    <cellStyle name="Normal 4 2 29" xfId="17765" xr:uid="{00000000-0005-0000-0000-00001D400000}"/>
    <cellStyle name="Normal 4 2 3" xfId="21095" xr:uid="{00000000-0005-0000-0000-00001E400000}"/>
    <cellStyle name="Normal 4 2 30" xfId="18117" xr:uid="{00000000-0005-0000-0000-00001F400000}"/>
    <cellStyle name="Normal 4 2 31" xfId="17928" xr:uid="{00000000-0005-0000-0000-000020400000}"/>
    <cellStyle name="Normal 4 2 32" xfId="18018" xr:uid="{00000000-0005-0000-0000-000021400000}"/>
    <cellStyle name="Normal 4 2 33" xfId="17684" xr:uid="{00000000-0005-0000-0000-000022400000}"/>
    <cellStyle name="Normal 4 2 34" xfId="17786" xr:uid="{00000000-0005-0000-0000-000023400000}"/>
    <cellStyle name="Normal 4 2 35" xfId="17587" xr:uid="{00000000-0005-0000-0000-000024400000}"/>
    <cellStyle name="Normal 4 2 36" xfId="18118" xr:uid="{00000000-0005-0000-0000-000025400000}"/>
    <cellStyle name="Normal 4 2 37" xfId="17990" xr:uid="{00000000-0005-0000-0000-000026400000}"/>
    <cellStyle name="Normal 4 2 38" xfId="17802" xr:uid="{00000000-0005-0000-0000-000027400000}"/>
    <cellStyle name="Normal 4 2 39" xfId="17495" xr:uid="{00000000-0005-0000-0000-000028400000}"/>
    <cellStyle name="Normal 4 2 4" xfId="21055" xr:uid="{00000000-0005-0000-0000-000029400000}"/>
    <cellStyle name="Normal 4 2 40" xfId="17440" xr:uid="{00000000-0005-0000-0000-00002A400000}"/>
    <cellStyle name="Normal 4 2 41" xfId="17221" xr:uid="{00000000-0005-0000-0000-00002B400000}"/>
    <cellStyle name="Normal 4 2 42" xfId="17048" xr:uid="{00000000-0005-0000-0000-00002C400000}"/>
    <cellStyle name="Normal 4 2 43" xfId="17227" xr:uid="{00000000-0005-0000-0000-00002D400000}"/>
    <cellStyle name="Normal 4 2 44" xfId="17045" xr:uid="{00000000-0005-0000-0000-00002E400000}"/>
    <cellStyle name="Normal 4 2 45" xfId="17226" xr:uid="{00000000-0005-0000-0000-00002F400000}"/>
    <cellStyle name="Normal 4 2 46" xfId="17029" xr:uid="{00000000-0005-0000-0000-000030400000}"/>
    <cellStyle name="Normal 4 2 47" xfId="17233" xr:uid="{00000000-0005-0000-0000-000031400000}"/>
    <cellStyle name="Normal 4 2 48" xfId="17025" xr:uid="{00000000-0005-0000-0000-000032400000}"/>
    <cellStyle name="Normal 4 2 49" xfId="17238" xr:uid="{00000000-0005-0000-0000-000033400000}"/>
    <cellStyle name="Normal 4 2 5" xfId="20276" xr:uid="{00000000-0005-0000-0000-000034400000}"/>
    <cellStyle name="Normal 4 2 50" xfId="17020" xr:uid="{00000000-0005-0000-0000-000035400000}"/>
    <cellStyle name="Normal 4 2 51" xfId="17242" xr:uid="{00000000-0005-0000-0000-000036400000}"/>
    <cellStyle name="Normal 4 2 52" xfId="17015" xr:uid="{00000000-0005-0000-0000-000037400000}"/>
    <cellStyle name="Normal 4 2 53" xfId="17203" xr:uid="{00000000-0005-0000-0000-000038400000}"/>
    <cellStyle name="Normal 4 2 54" xfId="16702" xr:uid="{00000000-0005-0000-0000-000039400000}"/>
    <cellStyle name="Normal 4 2 55" xfId="16722" xr:uid="{00000000-0005-0000-0000-00003A400000}"/>
    <cellStyle name="Normal 4 2 56" xfId="16701" xr:uid="{00000000-0005-0000-0000-00003B400000}"/>
    <cellStyle name="Normal 4 2 57" xfId="16729" xr:uid="{00000000-0005-0000-0000-00003C400000}"/>
    <cellStyle name="Normal 4 2 58" xfId="16692" xr:uid="{00000000-0005-0000-0000-00003D400000}"/>
    <cellStyle name="Normal 4 2 59" xfId="16741" xr:uid="{00000000-0005-0000-0000-00003E400000}"/>
    <cellStyle name="Normal 4 2 6" xfId="20275" xr:uid="{00000000-0005-0000-0000-00003F400000}"/>
    <cellStyle name="Normal 4 2 60" xfId="16660" xr:uid="{00000000-0005-0000-0000-000040400000}"/>
    <cellStyle name="Normal 4 2 61" xfId="16750" xr:uid="{00000000-0005-0000-0000-000041400000}"/>
    <cellStyle name="Normal 4 2 62" xfId="16536" xr:uid="{00000000-0005-0000-0000-000042400000}"/>
    <cellStyle name="Normal 4 2 63" xfId="16401" xr:uid="{00000000-0005-0000-0000-000043400000}"/>
    <cellStyle name="Normal 4 2 64" xfId="16388" xr:uid="{00000000-0005-0000-0000-000044400000}"/>
    <cellStyle name="Normal 4 2 65" xfId="16324" xr:uid="{00000000-0005-0000-0000-000045400000}"/>
    <cellStyle name="Normal 4 2 66" xfId="16268" xr:uid="{00000000-0005-0000-0000-000046400000}"/>
    <cellStyle name="Normal 4 2 67" xfId="16254" xr:uid="{00000000-0005-0000-0000-000047400000}"/>
    <cellStyle name="Normal 4 2 68" xfId="16085" xr:uid="{00000000-0005-0000-0000-000048400000}"/>
    <cellStyle name="Normal 4 2 69" xfId="16083" xr:uid="{00000000-0005-0000-0000-000049400000}"/>
    <cellStyle name="Normal 4 2 7" xfId="20274" xr:uid="{00000000-0005-0000-0000-00004A400000}"/>
    <cellStyle name="Normal 4 2 70" xfId="16086" xr:uid="{00000000-0005-0000-0000-00004B400000}"/>
    <cellStyle name="Normal 4 2 71" xfId="16082" xr:uid="{00000000-0005-0000-0000-00004C400000}"/>
    <cellStyle name="Normal 4 2 72" xfId="16084" xr:uid="{00000000-0005-0000-0000-00004D400000}"/>
    <cellStyle name="Normal 4 2 73" xfId="16081" xr:uid="{00000000-0005-0000-0000-00004E400000}"/>
    <cellStyle name="Normal 4 2 74" xfId="15878" xr:uid="{00000000-0005-0000-0000-00004F400000}"/>
    <cellStyle name="Normal 4 2 75" xfId="15865" xr:uid="{00000000-0005-0000-0000-000050400000}"/>
    <cellStyle name="Normal 4 2 76" xfId="15889" xr:uid="{00000000-0005-0000-0000-000051400000}"/>
    <cellStyle name="Normal 4 2 77" xfId="15856" xr:uid="{00000000-0005-0000-0000-000052400000}"/>
    <cellStyle name="Normal 4 2 78" xfId="15726" xr:uid="{00000000-0005-0000-0000-000053400000}"/>
    <cellStyle name="Normal 4 2 79" xfId="15695" xr:uid="{00000000-0005-0000-0000-000054400000}"/>
    <cellStyle name="Normal 4 2 8" xfId="20273" xr:uid="{00000000-0005-0000-0000-000055400000}"/>
    <cellStyle name="Normal 4 2 80" xfId="15646" xr:uid="{00000000-0005-0000-0000-000056400000}"/>
    <cellStyle name="Normal 4 2 81" xfId="15613" xr:uid="{00000000-0005-0000-0000-000057400000}"/>
    <cellStyle name="Normal 4 2 82" xfId="15560" xr:uid="{00000000-0005-0000-0000-000058400000}"/>
    <cellStyle name="Normal 4 2 83" xfId="15527" xr:uid="{00000000-0005-0000-0000-000059400000}"/>
    <cellStyle name="Normal 4 2 84" xfId="15492" xr:uid="{00000000-0005-0000-0000-00005A400000}"/>
    <cellStyle name="Normal 4 2 85" xfId="15382" xr:uid="{00000000-0005-0000-0000-00005B400000}"/>
    <cellStyle name="Normal 4 2 86" xfId="15358" xr:uid="{00000000-0005-0000-0000-00005C400000}"/>
    <cellStyle name="Normal 4 2 87" xfId="15336" xr:uid="{00000000-0005-0000-0000-00005D400000}"/>
    <cellStyle name="Normal 4 2 88" xfId="15302" xr:uid="{00000000-0005-0000-0000-00005E400000}"/>
    <cellStyle name="Normal 4 2 89" xfId="15340" xr:uid="{00000000-0005-0000-0000-00005F400000}"/>
    <cellStyle name="Normal 4 2 9" xfId="20272" xr:uid="{00000000-0005-0000-0000-000060400000}"/>
    <cellStyle name="Normal 4 2 90" xfId="15123" xr:uid="{00000000-0005-0000-0000-000061400000}"/>
    <cellStyle name="Normal 4 2 91" xfId="15029" xr:uid="{00000000-0005-0000-0000-000062400000}"/>
    <cellStyle name="Normal 4 2 92" xfId="14995" xr:uid="{00000000-0005-0000-0000-000063400000}"/>
    <cellStyle name="Normal 4 2 93" xfId="14561" xr:uid="{00000000-0005-0000-0000-000064400000}"/>
    <cellStyle name="Normal 4 2 94" xfId="14468" xr:uid="{00000000-0005-0000-0000-000065400000}"/>
    <cellStyle name="Normal 4 2 95" xfId="14339" xr:uid="{00000000-0005-0000-0000-000066400000}"/>
    <cellStyle name="Normal 4 2 96" xfId="14080" xr:uid="{00000000-0005-0000-0000-000067400000}"/>
    <cellStyle name="Normal 4 2 97" xfId="14305" xr:uid="{00000000-0005-0000-0000-000068400000}"/>
    <cellStyle name="Normal 4 2 98" xfId="13737" xr:uid="{00000000-0005-0000-0000-000069400000}"/>
    <cellStyle name="Normal 4 2 99" xfId="13491" xr:uid="{00000000-0005-0000-0000-00006A400000}"/>
    <cellStyle name="Normal 4 20" xfId="20271" xr:uid="{00000000-0005-0000-0000-00006B400000}"/>
    <cellStyle name="Normal 4 21" xfId="20270" xr:uid="{00000000-0005-0000-0000-00006C400000}"/>
    <cellStyle name="Normal 4 22" xfId="20269" xr:uid="{00000000-0005-0000-0000-00006D400000}"/>
    <cellStyle name="Normal 4 23" xfId="20268" xr:uid="{00000000-0005-0000-0000-00006E400000}"/>
    <cellStyle name="Normal 4 24" xfId="20267" xr:uid="{00000000-0005-0000-0000-00006F400000}"/>
    <cellStyle name="Normal 4 25" xfId="20266" xr:uid="{00000000-0005-0000-0000-000070400000}"/>
    <cellStyle name="Normal 4 25 2" xfId="13736" xr:uid="{00000000-0005-0000-0000-000071400000}"/>
    <cellStyle name="Normal 4 25 2 10" xfId="26818" xr:uid="{00000000-0005-0000-0000-000072400000}"/>
    <cellStyle name="Normal 4 25 2 11" xfId="27087" xr:uid="{00000000-0005-0000-0000-000073400000}"/>
    <cellStyle name="Normal 4 25 2 2" xfId="13735" xr:uid="{00000000-0005-0000-0000-000074400000}"/>
    <cellStyle name="Normal 4 25 2 3" xfId="13494" xr:uid="{00000000-0005-0000-0000-000075400000}"/>
    <cellStyle name="Normal 4 25 2 4" xfId="4233" xr:uid="{00000000-0005-0000-0000-000076400000}"/>
    <cellStyle name="Normal 4 25 2 4 2" xfId="2874" xr:uid="{00000000-0005-0000-0000-000077400000}"/>
    <cellStyle name="Normal 4 25 2 4 2 2" xfId="24851" xr:uid="{00000000-0005-0000-0000-000078400000}"/>
    <cellStyle name="Normal 4 25 2 4 2 2 2" xfId="28711" xr:uid="{00000000-0005-0000-0000-000079400000}"/>
    <cellStyle name="Normal 4 25 2 4 2 3" xfId="23177" xr:uid="{00000000-0005-0000-0000-00007A400000}"/>
    <cellStyle name="Normal 4 25 2 4 2 4" xfId="25860" xr:uid="{00000000-0005-0000-0000-00007B400000}"/>
    <cellStyle name="Normal 4 25 2 4 2 5" xfId="28042" xr:uid="{00000000-0005-0000-0000-00007C400000}"/>
    <cellStyle name="Normal 4 25 2 4 3" xfId="24238" xr:uid="{00000000-0005-0000-0000-00007D400000}"/>
    <cellStyle name="Normal 4 25 2 4 3 2" xfId="29256" xr:uid="{00000000-0005-0000-0000-00007E400000}"/>
    <cellStyle name="Normal 4 25 2 4 4" xfId="23924" xr:uid="{00000000-0005-0000-0000-00007F400000}"/>
    <cellStyle name="Normal 4 25 2 4 5" xfId="26405" xr:uid="{00000000-0005-0000-0000-000080400000}"/>
    <cellStyle name="Normal 4 25 2 4 6" xfId="27498" xr:uid="{00000000-0005-0000-0000-000081400000}"/>
    <cellStyle name="Normal 4 25 2 5" xfId="4420" xr:uid="{00000000-0005-0000-0000-000082400000}"/>
    <cellStyle name="Normal 4 25 2 5 2" xfId="3012" xr:uid="{00000000-0005-0000-0000-000083400000}"/>
    <cellStyle name="Normal 4 25 2 5 2 2" xfId="24713" xr:uid="{00000000-0005-0000-0000-000084400000}"/>
    <cellStyle name="Normal 4 25 2 5 2 2 2" xfId="28849" xr:uid="{00000000-0005-0000-0000-000085400000}"/>
    <cellStyle name="Normal 4 25 2 5 2 3" xfId="23597" xr:uid="{00000000-0005-0000-0000-000086400000}"/>
    <cellStyle name="Normal 4 25 2 5 2 4" xfId="25998" xr:uid="{00000000-0005-0000-0000-000087400000}"/>
    <cellStyle name="Normal 4 25 2 5 2 5" xfId="27904" xr:uid="{00000000-0005-0000-0000-000088400000}"/>
    <cellStyle name="Normal 4 25 2 5 3" xfId="24092" xr:uid="{00000000-0005-0000-0000-000089400000}"/>
    <cellStyle name="Normal 4 25 2 5 3 2" xfId="29395" xr:uid="{00000000-0005-0000-0000-00008A400000}"/>
    <cellStyle name="Normal 4 25 2 5 4" xfId="24963" xr:uid="{00000000-0005-0000-0000-00008B400000}"/>
    <cellStyle name="Normal 4 25 2 5 5" xfId="26544" xr:uid="{00000000-0005-0000-0000-00008C400000}"/>
    <cellStyle name="Normal 4 25 2 5 6" xfId="27360" xr:uid="{00000000-0005-0000-0000-00008D400000}"/>
    <cellStyle name="Normal 4 25 2 6" xfId="4238" xr:uid="{00000000-0005-0000-0000-00008E400000}"/>
    <cellStyle name="Normal 4 25 2 6 2" xfId="2876" xr:uid="{00000000-0005-0000-0000-00008F400000}"/>
    <cellStyle name="Normal 4 25 2 6 2 2" xfId="24849" xr:uid="{00000000-0005-0000-0000-000090400000}"/>
    <cellStyle name="Normal 4 25 2 6 2 2 2" xfId="28713" xr:uid="{00000000-0005-0000-0000-000091400000}"/>
    <cellStyle name="Normal 4 25 2 6 2 3" xfId="23455" xr:uid="{00000000-0005-0000-0000-000092400000}"/>
    <cellStyle name="Normal 4 25 2 6 2 4" xfId="25862" xr:uid="{00000000-0005-0000-0000-000093400000}"/>
    <cellStyle name="Normal 4 25 2 6 2 5" xfId="28040" xr:uid="{00000000-0005-0000-0000-000094400000}"/>
    <cellStyle name="Normal 4 25 2 6 3" xfId="24236" xr:uid="{00000000-0005-0000-0000-000095400000}"/>
    <cellStyle name="Normal 4 25 2 6 3 2" xfId="29258" xr:uid="{00000000-0005-0000-0000-000096400000}"/>
    <cellStyle name="Normal 4 25 2 6 4" xfId="25482" xr:uid="{00000000-0005-0000-0000-000097400000}"/>
    <cellStyle name="Normal 4 25 2 6 5" xfId="26407" xr:uid="{00000000-0005-0000-0000-000098400000}"/>
    <cellStyle name="Normal 4 25 2 6 6" xfId="27496" xr:uid="{00000000-0005-0000-0000-000099400000}"/>
    <cellStyle name="Normal 4 25 2 7" xfId="3419" xr:uid="{00000000-0005-0000-0000-00009A400000}"/>
    <cellStyle name="Normal 4 25 2 7 2" xfId="24431" xr:uid="{00000000-0005-0000-0000-00009B400000}"/>
    <cellStyle name="Normal 4 25 2 7 2 2" xfId="29120" xr:uid="{00000000-0005-0000-0000-00009C400000}"/>
    <cellStyle name="Normal 4 25 2 7 3" xfId="23116" xr:uid="{00000000-0005-0000-0000-00009D400000}"/>
    <cellStyle name="Normal 4 25 2 7 4" xfId="26269" xr:uid="{00000000-0005-0000-0000-00009E400000}"/>
    <cellStyle name="Normal 4 25 2 7 5" xfId="27633" xr:uid="{00000000-0005-0000-0000-00009F400000}"/>
    <cellStyle name="Normal 4 25 2 8" xfId="23339" xr:uid="{00000000-0005-0000-0000-0000A0400000}"/>
    <cellStyle name="Normal 4 25 2 8 2" xfId="29670" xr:uid="{00000000-0005-0000-0000-0000A1400000}"/>
    <cellStyle name="Normal 4 25 2 9" xfId="23143" xr:uid="{00000000-0005-0000-0000-0000A2400000}"/>
    <cellStyle name="Normal 4 25 3" xfId="13734" xr:uid="{00000000-0005-0000-0000-0000A3400000}"/>
    <cellStyle name="Normal 4 25 4" xfId="13733" xr:uid="{00000000-0005-0000-0000-0000A4400000}"/>
    <cellStyle name="Normal 4 25 5" xfId="13493" xr:uid="{00000000-0005-0000-0000-0000A5400000}"/>
    <cellStyle name="Normal 4 25 5 2" xfId="4207" xr:uid="{00000000-0005-0000-0000-0000A6400000}"/>
    <cellStyle name="Normal 4 25 5 2 2" xfId="2861" xr:uid="{00000000-0005-0000-0000-0000A7400000}"/>
    <cellStyle name="Normal 4 25 5 2 2 2" xfId="24864" xr:uid="{00000000-0005-0000-0000-0000A8400000}"/>
    <cellStyle name="Normal 4 25 5 2 2 2 2" xfId="28698" xr:uid="{00000000-0005-0000-0000-0000A9400000}"/>
    <cellStyle name="Normal 4 25 5 2 2 3" xfId="23516" xr:uid="{00000000-0005-0000-0000-0000AA400000}"/>
    <cellStyle name="Normal 4 25 5 2 2 4" xfId="25847" xr:uid="{00000000-0005-0000-0000-0000AB400000}"/>
    <cellStyle name="Normal 4 25 5 2 2 5" xfId="28055" xr:uid="{00000000-0005-0000-0000-0000AC400000}"/>
    <cellStyle name="Normal 4 25 5 2 3" xfId="24253" xr:uid="{00000000-0005-0000-0000-0000AD400000}"/>
    <cellStyle name="Normal 4 25 5 2 3 2" xfId="29243" xr:uid="{00000000-0005-0000-0000-0000AE400000}"/>
    <cellStyle name="Normal 4 25 5 2 4" xfId="24993" xr:uid="{00000000-0005-0000-0000-0000AF400000}"/>
    <cellStyle name="Normal 4 25 5 2 5" xfId="26392" xr:uid="{00000000-0005-0000-0000-0000B0400000}"/>
    <cellStyle name="Normal 4 25 5 2 6" xfId="27511" xr:uid="{00000000-0005-0000-0000-0000B1400000}"/>
    <cellStyle name="Normal 4 25 5 3" xfId="4338" xr:uid="{00000000-0005-0000-0000-0000B2400000}"/>
    <cellStyle name="Normal 4 25 5 3 2" xfId="2957" xr:uid="{00000000-0005-0000-0000-0000B3400000}"/>
    <cellStyle name="Normal 4 25 5 3 2 2" xfId="24768" xr:uid="{00000000-0005-0000-0000-0000B4400000}"/>
    <cellStyle name="Normal 4 25 5 3 2 2 2" xfId="28794" xr:uid="{00000000-0005-0000-0000-0000B5400000}"/>
    <cellStyle name="Normal 4 25 5 3 2 3" xfId="23606" xr:uid="{00000000-0005-0000-0000-0000B6400000}"/>
    <cellStyle name="Normal 4 25 5 3 2 4" xfId="25943" xr:uid="{00000000-0005-0000-0000-0000B7400000}"/>
    <cellStyle name="Normal 4 25 5 3 2 5" xfId="27959" xr:uid="{00000000-0005-0000-0000-0000B8400000}"/>
    <cellStyle name="Normal 4 25 5 3 3" xfId="24153" xr:uid="{00000000-0005-0000-0000-0000B9400000}"/>
    <cellStyle name="Normal 4 25 5 3 3 2" xfId="29340" xr:uid="{00000000-0005-0000-0000-0000BA400000}"/>
    <cellStyle name="Normal 4 25 5 3 4" xfId="23926" xr:uid="{00000000-0005-0000-0000-0000BB400000}"/>
    <cellStyle name="Normal 4 25 5 3 5" xfId="26489" xr:uid="{00000000-0005-0000-0000-0000BC400000}"/>
    <cellStyle name="Normal 4 25 5 3 6" xfId="27415" xr:uid="{00000000-0005-0000-0000-0000BD400000}"/>
    <cellStyle name="Normal 4 25 5 4" xfId="4272" xr:uid="{00000000-0005-0000-0000-0000BE400000}"/>
    <cellStyle name="Normal 4 25 5 4 2" xfId="2901" xr:uid="{00000000-0005-0000-0000-0000BF400000}"/>
    <cellStyle name="Normal 4 25 5 4 2 2" xfId="24824" xr:uid="{00000000-0005-0000-0000-0000C0400000}"/>
    <cellStyle name="Normal 4 25 5 4 2 2 2" xfId="28738" xr:uid="{00000000-0005-0000-0000-0000C1400000}"/>
    <cellStyle name="Normal 4 25 5 4 2 3" xfId="23313" xr:uid="{00000000-0005-0000-0000-0000C2400000}"/>
    <cellStyle name="Normal 4 25 5 4 2 4" xfId="25887" xr:uid="{00000000-0005-0000-0000-0000C3400000}"/>
    <cellStyle name="Normal 4 25 5 4 2 5" xfId="28015" xr:uid="{00000000-0005-0000-0000-0000C4400000}"/>
    <cellStyle name="Normal 4 25 5 4 3" xfId="24210" xr:uid="{00000000-0005-0000-0000-0000C5400000}"/>
    <cellStyle name="Normal 4 25 5 4 3 2" xfId="29283" xr:uid="{00000000-0005-0000-0000-0000C6400000}"/>
    <cellStyle name="Normal 4 25 5 4 4" xfId="22978" xr:uid="{00000000-0005-0000-0000-0000C7400000}"/>
    <cellStyle name="Normal 4 25 5 4 5" xfId="26432" xr:uid="{00000000-0005-0000-0000-0000C8400000}"/>
    <cellStyle name="Normal 4 25 5 4 6" xfId="27471" xr:uid="{00000000-0005-0000-0000-0000C9400000}"/>
    <cellStyle name="Normal 4 25 5 5" xfId="3412" xr:uid="{00000000-0005-0000-0000-0000CA400000}"/>
    <cellStyle name="Normal 4 25 5 5 2" xfId="24438" xr:uid="{00000000-0005-0000-0000-0000CB400000}"/>
    <cellStyle name="Normal 4 25 5 5 2 2" xfId="29113" xr:uid="{00000000-0005-0000-0000-0000CC400000}"/>
    <cellStyle name="Normal 4 25 5 5 3" xfId="23026" xr:uid="{00000000-0005-0000-0000-0000CD400000}"/>
    <cellStyle name="Normal 4 25 5 5 4" xfId="26262" xr:uid="{00000000-0005-0000-0000-0000CE400000}"/>
    <cellStyle name="Normal 4 25 5 5 5" xfId="27640" xr:uid="{00000000-0005-0000-0000-0000CF400000}"/>
    <cellStyle name="Normal 4 25 5 6" xfId="22477" xr:uid="{00000000-0005-0000-0000-0000D0400000}"/>
    <cellStyle name="Normal 4 25 5 6 2" xfId="23346" xr:uid="{00000000-0005-0000-0000-0000D1400000}"/>
    <cellStyle name="Normal 4 25 5 7" xfId="23864" xr:uid="{00000000-0005-0000-0000-0000D2400000}"/>
    <cellStyle name="Normal 4 25 5 7 2" xfId="29663" xr:uid="{00000000-0005-0000-0000-0000D3400000}"/>
    <cellStyle name="Normal 4 25 5 8" xfId="26811" xr:uid="{00000000-0005-0000-0000-0000D4400000}"/>
    <cellStyle name="Normal 4 25 5 9" xfId="27094" xr:uid="{00000000-0005-0000-0000-0000D5400000}"/>
    <cellStyle name="Normal 4 25 6" xfId="22478" xr:uid="{00000000-0005-0000-0000-0000D6400000}"/>
    <cellStyle name="Normal 4 25 7" xfId="22479" xr:uid="{00000000-0005-0000-0000-0000D7400000}"/>
    <cellStyle name="Normal 4 26" xfId="20265" xr:uid="{00000000-0005-0000-0000-0000D8400000}"/>
    <cellStyle name="Normal 4 26 2" xfId="13732" xr:uid="{00000000-0005-0000-0000-0000D9400000}"/>
    <cellStyle name="Normal 4 26 2 10" xfId="26817" xr:uid="{00000000-0005-0000-0000-0000DA400000}"/>
    <cellStyle name="Normal 4 26 2 11" xfId="27088" xr:uid="{00000000-0005-0000-0000-0000DB400000}"/>
    <cellStyle name="Normal 4 26 2 2" xfId="13731" xr:uid="{00000000-0005-0000-0000-0000DC400000}"/>
    <cellStyle name="Normal 4 26 2 3" xfId="13496" xr:uid="{00000000-0005-0000-0000-0000DD400000}"/>
    <cellStyle name="Normal 4 26 2 4" xfId="4232" xr:uid="{00000000-0005-0000-0000-0000DE400000}"/>
    <cellStyle name="Normal 4 26 2 4 2" xfId="2873" xr:uid="{00000000-0005-0000-0000-0000DF400000}"/>
    <cellStyle name="Normal 4 26 2 4 2 2" xfId="24852" xr:uid="{00000000-0005-0000-0000-0000E0400000}"/>
    <cellStyle name="Normal 4 26 2 4 2 2 2" xfId="28710" xr:uid="{00000000-0005-0000-0000-0000E1400000}"/>
    <cellStyle name="Normal 4 26 2 4 2 3" xfId="23464" xr:uid="{00000000-0005-0000-0000-0000E2400000}"/>
    <cellStyle name="Normal 4 26 2 4 2 4" xfId="25859" xr:uid="{00000000-0005-0000-0000-0000E3400000}"/>
    <cellStyle name="Normal 4 26 2 4 2 5" xfId="28043" xr:uid="{00000000-0005-0000-0000-0000E4400000}"/>
    <cellStyle name="Normal 4 26 2 4 3" xfId="24239" xr:uid="{00000000-0005-0000-0000-0000E5400000}"/>
    <cellStyle name="Normal 4 26 2 4 3 2" xfId="29255" xr:uid="{00000000-0005-0000-0000-0000E6400000}"/>
    <cellStyle name="Normal 4 26 2 4 4" xfId="25110" xr:uid="{00000000-0005-0000-0000-0000E7400000}"/>
    <cellStyle name="Normal 4 26 2 4 5" xfId="26404" xr:uid="{00000000-0005-0000-0000-0000E8400000}"/>
    <cellStyle name="Normal 4 26 2 4 6" xfId="27499" xr:uid="{00000000-0005-0000-0000-0000E9400000}"/>
    <cellStyle name="Normal 4 26 2 5" xfId="4444" xr:uid="{00000000-0005-0000-0000-0000EA400000}"/>
    <cellStyle name="Normal 4 26 2 5 2" xfId="3034" xr:uid="{00000000-0005-0000-0000-0000EB400000}"/>
    <cellStyle name="Normal 4 26 2 5 2 2" xfId="24691" xr:uid="{00000000-0005-0000-0000-0000EC400000}"/>
    <cellStyle name="Normal 4 26 2 5 2 2 2" xfId="28871" xr:uid="{00000000-0005-0000-0000-0000ED400000}"/>
    <cellStyle name="Normal 4 26 2 5 2 3" xfId="23502" xr:uid="{00000000-0005-0000-0000-0000EE400000}"/>
    <cellStyle name="Normal 4 26 2 5 2 4" xfId="26020" xr:uid="{00000000-0005-0000-0000-0000EF400000}"/>
    <cellStyle name="Normal 4 26 2 5 2 5" xfId="27882" xr:uid="{00000000-0005-0000-0000-0000F0400000}"/>
    <cellStyle name="Normal 4 26 2 5 3" xfId="24070" xr:uid="{00000000-0005-0000-0000-0000F1400000}"/>
    <cellStyle name="Normal 4 26 2 5 3 2" xfId="29417" xr:uid="{00000000-0005-0000-0000-0000F2400000}"/>
    <cellStyle name="Normal 4 26 2 5 4" xfId="25509" xr:uid="{00000000-0005-0000-0000-0000F3400000}"/>
    <cellStyle name="Normal 4 26 2 5 5" xfId="26566" xr:uid="{00000000-0005-0000-0000-0000F4400000}"/>
    <cellStyle name="Normal 4 26 2 5 6" xfId="27338" xr:uid="{00000000-0005-0000-0000-0000F5400000}"/>
    <cellStyle name="Normal 4 26 2 6" xfId="4273" xr:uid="{00000000-0005-0000-0000-0000F6400000}"/>
    <cellStyle name="Normal 4 26 2 6 2" xfId="2902" xr:uid="{00000000-0005-0000-0000-0000F7400000}"/>
    <cellStyle name="Normal 4 26 2 6 2 2" xfId="24823" xr:uid="{00000000-0005-0000-0000-0000F8400000}"/>
    <cellStyle name="Normal 4 26 2 6 2 2 2" xfId="28739" xr:uid="{00000000-0005-0000-0000-0000F9400000}"/>
    <cellStyle name="Normal 4 26 2 6 2 3" xfId="23305" xr:uid="{00000000-0005-0000-0000-0000FA400000}"/>
    <cellStyle name="Normal 4 26 2 6 2 4" xfId="25888" xr:uid="{00000000-0005-0000-0000-0000FB400000}"/>
    <cellStyle name="Normal 4 26 2 6 2 5" xfId="28014" xr:uid="{00000000-0005-0000-0000-0000FC400000}"/>
    <cellStyle name="Normal 4 26 2 6 3" xfId="24209" xr:uid="{00000000-0005-0000-0000-0000FD400000}"/>
    <cellStyle name="Normal 4 26 2 6 3 2" xfId="29284" xr:uid="{00000000-0005-0000-0000-0000FE400000}"/>
    <cellStyle name="Normal 4 26 2 6 4" xfId="23029" xr:uid="{00000000-0005-0000-0000-0000FF400000}"/>
    <cellStyle name="Normal 4 26 2 6 5" xfId="26433" xr:uid="{00000000-0005-0000-0000-000000410000}"/>
    <cellStyle name="Normal 4 26 2 6 6" xfId="27470" xr:uid="{00000000-0005-0000-0000-000001410000}"/>
    <cellStyle name="Normal 4 26 2 7" xfId="3418" xr:uid="{00000000-0005-0000-0000-000002410000}"/>
    <cellStyle name="Normal 4 26 2 7 2" xfId="24432" xr:uid="{00000000-0005-0000-0000-000003410000}"/>
    <cellStyle name="Normal 4 26 2 7 2 2" xfId="29119" xr:uid="{00000000-0005-0000-0000-000004410000}"/>
    <cellStyle name="Normal 4 26 2 7 3" xfId="23117" xr:uid="{00000000-0005-0000-0000-000005410000}"/>
    <cellStyle name="Normal 4 26 2 7 4" xfId="26268" xr:uid="{00000000-0005-0000-0000-000006410000}"/>
    <cellStyle name="Normal 4 26 2 7 5" xfId="27634" xr:uid="{00000000-0005-0000-0000-000007410000}"/>
    <cellStyle name="Normal 4 26 2 8" xfId="23340" xr:uid="{00000000-0005-0000-0000-000008410000}"/>
    <cellStyle name="Normal 4 26 2 8 2" xfId="29669" xr:uid="{00000000-0005-0000-0000-000009410000}"/>
    <cellStyle name="Normal 4 26 2 9" xfId="23141" xr:uid="{00000000-0005-0000-0000-00000A410000}"/>
    <cellStyle name="Normal 4 26 3" xfId="13730" xr:uid="{00000000-0005-0000-0000-00000B410000}"/>
    <cellStyle name="Normal 4 26 4" xfId="13729" xr:uid="{00000000-0005-0000-0000-00000C410000}"/>
    <cellStyle name="Normal 4 26 5" xfId="13495" xr:uid="{00000000-0005-0000-0000-00000D410000}"/>
    <cellStyle name="Normal 4 26 5 2" xfId="4208" xr:uid="{00000000-0005-0000-0000-00000E410000}"/>
    <cellStyle name="Normal 4 26 5 2 2" xfId="2862" xr:uid="{00000000-0005-0000-0000-00000F410000}"/>
    <cellStyle name="Normal 4 26 5 2 2 2" xfId="24863" xr:uid="{00000000-0005-0000-0000-000010410000}"/>
    <cellStyle name="Normal 4 26 5 2 2 2 2" xfId="28699" xr:uid="{00000000-0005-0000-0000-000011410000}"/>
    <cellStyle name="Normal 4 26 5 2 2 3" xfId="23535" xr:uid="{00000000-0005-0000-0000-000012410000}"/>
    <cellStyle name="Normal 4 26 5 2 2 4" xfId="25848" xr:uid="{00000000-0005-0000-0000-000013410000}"/>
    <cellStyle name="Normal 4 26 5 2 2 5" xfId="28054" xr:uid="{00000000-0005-0000-0000-000014410000}"/>
    <cellStyle name="Normal 4 26 5 2 3" xfId="24252" xr:uid="{00000000-0005-0000-0000-000015410000}"/>
    <cellStyle name="Normal 4 26 5 2 3 2" xfId="29244" xr:uid="{00000000-0005-0000-0000-000016410000}"/>
    <cellStyle name="Normal 4 26 5 2 4" xfId="25025" xr:uid="{00000000-0005-0000-0000-000017410000}"/>
    <cellStyle name="Normal 4 26 5 2 5" xfId="26393" xr:uid="{00000000-0005-0000-0000-000018410000}"/>
    <cellStyle name="Normal 4 26 5 2 6" xfId="27510" xr:uid="{00000000-0005-0000-0000-000019410000}"/>
    <cellStyle name="Normal 4 26 5 3" xfId="4680" xr:uid="{00000000-0005-0000-0000-00001A410000}"/>
    <cellStyle name="Normal 4 26 5 3 2" xfId="3136" xr:uid="{00000000-0005-0000-0000-00001B410000}"/>
    <cellStyle name="Normal 4 26 5 3 2 2" xfId="24589" xr:uid="{00000000-0005-0000-0000-00001C410000}"/>
    <cellStyle name="Normal 4 26 5 3 2 2 2" xfId="28973" xr:uid="{00000000-0005-0000-0000-00001D410000}"/>
    <cellStyle name="Normal 4 26 5 3 2 3" xfId="23312" xr:uid="{00000000-0005-0000-0000-00001E410000}"/>
    <cellStyle name="Normal 4 26 5 3 2 4" xfId="26122" xr:uid="{00000000-0005-0000-0000-00001F410000}"/>
    <cellStyle name="Normal 4 26 5 3 2 5" xfId="27780" xr:uid="{00000000-0005-0000-0000-000020410000}"/>
    <cellStyle name="Normal 4 26 5 3 3" xfId="23958" xr:uid="{00000000-0005-0000-0000-000021410000}"/>
    <cellStyle name="Normal 4 26 5 3 3 2" xfId="29519" xr:uid="{00000000-0005-0000-0000-000022410000}"/>
    <cellStyle name="Normal 4 26 5 3 4" xfId="25053" xr:uid="{00000000-0005-0000-0000-000023410000}"/>
    <cellStyle name="Normal 4 26 5 3 5" xfId="26668" xr:uid="{00000000-0005-0000-0000-000024410000}"/>
    <cellStyle name="Normal 4 26 5 3 6" xfId="27236" xr:uid="{00000000-0005-0000-0000-000025410000}"/>
    <cellStyle name="Normal 4 26 5 4" xfId="4485" xr:uid="{00000000-0005-0000-0000-000026410000}"/>
    <cellStyle name="Normal 4 26 5 4 2" xfId="3073" xr:uid="{00000000-0005-0000-0000-000027410000}"/>
    <cellStyle name="Normal 4 26 5 4 2 2" xfId="24652" xr:uid="{00000000-0005-0000-0000-000028410000}"/>
    <cellStyle name="Normal 4 26 5 4 2 2 2" xfId="28910" xr:uid="{00000000-0005-0000-0000-000029410000}"/>
    <cellStyle name="Normal 4 26 5 4 2 3" xfId="23062" xr:uid="{00000000-0005-0000-0000-00002A410000}"/>
    <cellStyle name="Normal 4 26 5 4 2 4" xfId="26059" xr:uid="{00000000-0005-0000-0000-00002B410000}"/>
    <cellStyle name="Normal 4 26 5 4 2 5" xfId="27843" xr:uid="{00000000-0005-0000-0000-00002C410000}"/>
    <cellStyle name="Normal 4 26 5 4 3" xfId="24031" xr:uid="{00000000-0005-0000-0000-00002D410000}"/>
    <cellStyle name="Normal 4 26 5 4 3 2" xfId="29456" xr:uid="{00000000-0005-0000-0000-00002E410000}"/>
    <cellStyle name="Normal 4 26 5 4 4" xfId="24985" xr:uid="{00000000-0005-0000-0000-00002F410000}"/>
    <cellStyle name="Normal 4 26 5 4 5" xfId="26605" xr:uid="{00000000-0005-0000-0000-000030410000}"/>
    <cellStyle name="Normal 4 26 5 4 6" xfId="27299" xr:uid="{00000000-0005-0000-0000-000031410000}"/>
    <cellStyle name="Normal 4 26 5 5" xfId="3413" xr:uid="{00000000-0005-0000-0000-000032410000}"/>
    <cellStyle name="Normal 4 26 5 5 2" xfId="24437" xr:uid="{00000000-0005-0000-0000-000033410000}"/>
    <cellStyle name="Normal 4 26 5 5 2 2" xfId="29114" xr:uid="{00000000-0005-0000-0000-000034410000}"/>
    <cellStyle name="Normal 4 26 5 5 3" xfId="23027" xr:uid="{00000000-0005-0000-0000-000035410000}"/>
    <cellStyle name="Normal 4 26 5 5 4" xfId="26263" xr:uid="{00000000-0005-0000-0000-000036410000}"/>
    <cellStyle name="Normal 4 26 5 5 5" xfId="27639" xr:uid="{00000000-0005-0000-0000-000037410000}"/>
    <cellStyle name="Normal 4 26 5 6" xfId="22480" xr:uid="{00000000-0005-0000-0000-000038410000}"/>
    <cellStyle name="Normal 4 26 5 6 2" xfId="23345" xr:uid="{00000000-0005-0000-0000-000039410000}"/>
    <cellStyle name="Normal 4 26 5 7" xfId="23044" xr:uid="{00000000-0005-0000-0000-00003A410000}"/>
    <cellStyle name="Normal 4 26 5 7 2" xfId="29664" xr:uid="{00000000-0005-0000-0000-00003B410000}"/>
    <cellStyle name="Normal 4 26 5 8" xfId="26812" xr:uid="{00000000-0005-0000-0000-00003C410000}"/>
    <cellStyle name="Normal 4 26 5 9" xfId="27093" xr:uid="{00000000-0005-0000-0000-00003D410000}"/>
    <cellStyle name="Normal 4 26 6" xfId="22481" xr:uid="{00000000-0005-0000-0000-00003E410000}"/>
    <cellStyle name="Normal 4 26 7" xfId="22482" xr:uid="{00000000-0005-0000-0000-00003F410000}"/>
    <cellStyle name="Normal 4 27" xfId="20264" xr:uid="{00000000-0005-0000-0000-000040410000}"/>
    <cellStyle name="Normal 4 27 2" xfId="13728" xr:uid="{00000000-0005-0000-0000-000041410000}"/>
    <cellStyle name="Normal 4 27 2 10" xfId="26816" xr:uid="{00000000-0005-0000-0000-000042410000}"/>
    <cellStyle name="Normal 4 27 2 11" xfId="27089" xr:uid="{00000000-0005-0000-0000-000043410000}"/>
    <cellStyle name="Normal 4 27 2 2" xfId="13727" xr:uid="{00000000-0005-0000-0000-000044410000}"/>
    <cellStyle name="Normal 4 27 2 3" xfId="13498" xr:uid="{00000000-0005-0000-0000-000045410000}"/>
    <cellStyle name="Normal 4 27 2 4" xfId="4231" xr:uid="{00000000-0005-0000-0000-000046410000}"/>
    <cellStyle name="Normal 4 27 2 4 2" xfId="2872" xr:uid="{00000000-0005-0000-0000-000047410000}"/>
    <cellStyle name="Normal 4 27 2 4 2 2" xfId="24853" xr:uid="{00000000-0005-0000-0000-000048410000}"/>
    <cellStyle name="Normal 4 27 2 4 2 2 2" xfId="28709" xr:uid="{00000000-0005-0000-0000-000049410000}"/>
    <cellStyle name="Normal 4 27 2 4 2 3" xfId="23491" xr:uid="{00000000-0005-0000-0000-00004A410000}"/>
    <cellStyle name="Normal 4 27 2 4 2 4" xfId="25858" xr:uid="{00000000-0005-0000-0000-00004B410000}"/>
    <cellStyle name="Normal 4 27 2 4 2 5" xfId="28044" xr:uid="{00000000-0005-0000-0000-00004C410000}"/>
    <cellStyle name="Normal 4 27 2 4 3" xfId="24240" xr:uid="{00000000-0005-0000-0000-00004D410000}"/>
    <cellStyle name="Normal 4 27 2 4 3 2" xfId="29254" xr:uid="{00000000-0005-0000-0000-00004E410000}"/>
    <cellStyle name="Normal 4 27 2 4 4" xfId="24918" xr:uid="{00000000-0005-0000-0000-00004F410000}"/>
    <cellStyle name="Normal 4 27 2 4 5" xfId="26403" xr:uid="{00000000-0005-0000-0000-000050410000}"/>
    <cellStyle name="Normal 4 27 2 4 6" xfId="27500" xr:uid="{00000000-0005-0000-0000-000051410000}"/>
    <cellStyle name="Normal 4 27 2 5" xfId="4443" xr:uid="{00000000-0005-0000-0000-000052410000}"/>
    <cellStyle name="Normal 4 27 2 5 2" xfId="3033" xr:uid="{00000000-0005-0000-0000-000053410000}"/>
    <cellStyle name="Normal 4 27 2 5 2 2" xfId="24692" xr:uid="{00000000-0005-0000-0000-000054410000}"/>
    <cellStyle name="Normal 4 27 2 5 2 2 2" xfId="28870" xr:uid="{00000000-0005-0000-0000-000055410000}"/>
    <cellStyle name="Normal 4 27 2 5 2 3" xfId="23469" xr:uid="{00000000-0005-0000-0000-000056410000}"/>
    <cellStyle name="Normal 4 27 2 5 2 4" xfId="26019" xr:uid="{00000000-0005-0000-0000-000057410000}"/>
    <cellStyle name="Normal 4 27 2 5 2 5" xfId="27883" xr:uid="{00000000-0005-0000-0000-000058410000}"/>
    <cellStyle name="Normal 4 27 2 5 3" xfId="24071" xr:uid="{00000000-0005-0000-0000-000059410000}"/>
    <cellStyle name="Normal 4 27 2 5 3 2" xfId="29416" xr:uid="{00000000-0005-0000-0000-00005A410000}"/>
    <cellStyle name="Normal 4 27 2 5 4" xfId="25479" xr:uid="{00000000-0005-0000-0000-00005B410000}"/>
    <cellStyle name="Normal 4 27 2 5 5" xfId="26565" xr:uid="{00000000-0005-0000-0000-00005C410000}"/>
    <cellStyle name="Normal 4 27 2 5 6" xfId="27339" xr:uid="{00000000-0005-0000-0000-00005D410000}"/>
    <cellStyle name="Normal 4 27 2 6" xfId="4490" xr:uid="{00000000-0005-0000-0000-00005E410000}"/>
    <cellStyle name="Normal 4 27 2 6 2" xfId="3077" xr:uid="{00000000-0005-0000-0000-00005F410000}"/>
    <cellStyle name="Normal 4 27 2 6 2 2" xfId="24648" xr:uid="{00000000-0005-0000-0000-000060410000}"/>
    <cellStyle name="Normal 4 27 2 6 2 2 2" xfId="28914" xr:uid="{00000000-0005-0000-0000-000061410000}"/>
    <cellStyle name="Normal 4 27 2 6 2 3" xfId="23609" xr:uid="{00000000-0005-0000-0000-000062410000}"/>
    <cellStyle name="Normal 4 27 2 6 2 4" xfId="26063" xr:uid="{00000000-0005-0000-0000-000063410000}"/>
    <cellStyle name="Normal 4 27 2 6 2 5" xfId="27839" xr:uid="{00000000-0005-0000-0000-000064410000}"/>
    <cellStyle name="Normal 4 27 2 6 3" xfId="24027" xr:uid="{00000000-0005-0000-0000-000065410000}"/>
    <cellStyle name="Normal 4 27 2 6 3 2" xfId="29460" xr:uid="{00000000-0005-0000-0000-000066410000}"/>
    <cellStyle name="Normal 4 27 2 6 4" xfId="25106" xr:uid="{00000000-0005-0000-0000-000067410000}"/>
    <cellStyle name="Normal 4 27 2 6 5" xfId="26609" xr:uid="{00000000-0005-0000-0000-000068410000}"/>
    <cellStyle name="Normal 4 27 2 6 6" xfId="27295" xr:uid="{00000000-0005-0000-0000-000069410000}"/>
    <cellStyle name="Normal 4 27 2 7" xfId="3417" xr:uid="{00000000-0005-0000-0000-00006A410000}"/>
    <cellStyle name="Normal 4 27 2 7 2" xfId="24433" xr:uid="{00000000-0005-0000-0000-00006B410000}"/>
    <cellStyle name="Normal 4 27 2 7 2 2" xfId="29118" xr:uid="{00000000-0005-0000-0000-00006C410000}"/>
    <cellStyle name="Normal 4 27 2 7 3" xfId="23114" xr:uid="{00000000-0005-0000-0000-00006D410000}"/>
    <cellStyle name="Normal 4 27 2 7 4" xfId="26267" xr:uid="{00000000-0005-0000-0000-00006E410000}"/>
    <cellStyle name="Normal 4 27 2 7 5" xfId="27635" xr:uid="{00000000-0005-0000-0000-00006F410000}"/>
    <cellStyle name="Normal 4 27 2 8" xfId="23341" xr:uid="{00000000-0005-0000-0000-000070410000}"/>
    <cellStyle name="Normal 4 27 2 8 2" xfId="29668" xr:uid="{00000000-0005-0000-0000-000071410000}"/>
    <cellStyle name="Normal 4 27 2 9" xfId="23142" xr:uid="{00000000-0005-0000-0000-000072410000}"/>
    <cellStyle name="Normal 4 27 3" xfId="13726" xr:uid="{00000000-0005-0000-0000-000073410000}"/>
    <cellStyle name="Normal 4 27 4" xfId="13725" xr:uid="{00000000-0005-0000-0000-000074410000}"/>
    <cellStyle name="Normal 4 27 5" xfId="13497" xr:uid="{00000000-0005-0000-0000-000075410000}"/>
    <cellStyle name="Normal 4 27 5 2" xfId="4209" xr:uid="{00000000-0005-0000-0000-000076410000}"/>
    <cellStyle name="Normal 4 27 5 2 2" xfId="2863" xr:uid="{00000000-0005-0000-0000-000077410000}"/>
    <cellStyle name="Normal 4 27 5 2 2 2" xfId="24862" xr:uid="{00000000-0005-0000-0000-000078410000}"/>
    <cellStyle name="Normal 4 27 5 2 2 2 2" xfId="28700" xr:uid="{00000000-0005-0000-0000-000079410000}"/>
    <cellStyle name="Normal 4 27 5 2 2 3" xfId="23174" xr:uid="{00000000-0005-0000-0000-00007A410000}"/>
    <cellStyle name="Normal 4 27 5 2 2 4" xfId="25849" xr:uid="{00000000-0005-0000-0000-00007B410000}"/>
    <cellStyle name="Normal 4 27 5 2 2 5" xfId="28053" xr:uid="{00000000-0005-0000-0000-00007C410000}"/>
    <cellStyle name="Normal 4 27 5 2 3" xfId="24251" xr:uid="{00000000-0005-0000-0000-00007D410000}"/>
    <cellStyle name="Normal 4 27 5 2 3 2" xfId="29245" xr:uid="{00000000-0005-0000-0000-00007E410000}"/>
    <cellStyle name="Normal 4 27 5 2 4" xfId="25055" xr:uid="{00000000-0005-0000-0000-00007F410000}"/>
    <cellStyle name="Normal 4 27 5 2 5" xfId="26394" xr:uid="{00000000-0005-0000-0000-000080410000}"/>
    <cellStyle name="Normal 4 27 5 2 6" xfId="27509" xr:uid="{00000000-0005-0000-0000-000081410000}"/>
    <cellStyle name="Normal 4 27 5 3" xfId="4335" xr:uid="{00000000-0005-0000-0000-000082410000}"/>
    <cellStyle name="Normal 4 27 5 3 2" xfId="2954" xr:uid="{00000000-0005-0000-0000-000083410000}"/>
    <cellStyle name="Normal 4 27 5 3 2 2" xfId="24771" xr:uid="{00000000-0005-0000-0000-000084410000}"/>
    <cellStyle name="Normal 4 27 5 3 2 2 2" xfId="28791" xr:uid="{00000000-0005-0000-0000-000085410000}"/>
    <cellStyle name="Normal 4 27 5 3 2 3" xfId="23663" xr:uid="{00000000-0005-0000-0000-000086410000}"/>
    <cellStyle name="Normal 4 27 5 3 2 4" xfId="25940" xr:uid="{00000000-0005-0000-0000-000087410000}"/>
    <cellStyle name="Normal 4 27 5 3 2 5" xfId="27962" xr:uid="{00000000-0005-0000-0000-000088410000}"/>
    <cellStyle name="Normal 4 27 5 3 3" xfId="24156" xr:uid="{00000000-0005-0000-0000-000089410000}"/>
    <cellStyle name="Normal 4 27 5 3 3 2" xfId="29337" xr:uid="{00000000-0005-0000-0000-00008A410000}"/>
    <cellStyle name="Normal 4 27 5 3 4" xfId="24986" xr:uid="{00000000-0005-0000-0000-00008B410000}"/>
    <cellStyle name="Normal 4 27 5 3 5" xfId="26486" xr:uid="{00000000-0005-0000-0000-00008C410000}"/>
    <cellStyle name="Normal 4 27 5 3 6" xfId="27418" xr:uid="{00000000-0005-0000-0000-00008D410000}"/>
    <cellStyle name="Normal 4 27 5 4" xfId="4642" xr:uid="{00000000-0005-0000-0000-00008E410000}"/>
    <cellStyle name="Normal 4 27 5 4 2" xfId="3132" xr:uid="{00000000-0005-0000-0000-00008F410000}"/>
    <cellStyle name="Normal 4 27 5 4 2 2" xfId="24593" xr:uid="{00000000-0005-0000-0000-000090410000}"/>
    <cellStyle name="Normal 4 27 5 4 2 2 2" xfId="28969" xr:uid="{00000000-0005-0000-0000-000091410000}"/>
    <cellStyle name="Normal 4 27 5 4 2 3" xfId="23269" xr:uid="{00000000-0005-0000-0000-000092410000}"/>
    <cellStyle name="Normal 4 27 5 4 2 4" xfId="26118" xr:uid="{00000000-0005-0000-0000-000093410000}"/>
    <cellStyle name="Normal 4 27 5 4 2 5" xfId="27784" xr:uid="{00000000-0005-0000-0000-000094410000}"/>
    <cellStyle name="Normal 4 27 5 4 3" xfId="23969" xr:uid="{00000000-0005-0000-0000-000095410000}"/>
    <cellStyle name="Normal 4 27 5 4 3 2" xfId="29515" xr:uid="{00000000-0005-0000-0000-000096410000}"/>
    <cellStyle name="Normal 4 27 5 4 4" xfId="24959" xr:uid="{00000000-0005-0000-0000-000097410000}"/>
    <cellStyle name="Normal 4 27 5 4 5" xfId="26664" xr:uid="{00000000-0005-0000-0000-000098410000}"/>
    <cellStyle name="Normal 4 27 5 4 6" xfId="27240" xr:uid="{00000000-0005-0000-0000-000099410000}"/>
    <cellStyle name="Normal 4 27 5 5" xfId="3414" xr:uid="{00000000-0005-0000-0000-00009A410000}"/>
    <cellStyle name="Normal 4 27 5 5 2" xfId="24436" xr:uid="{00000000-0005-0000-0000-00009B410000}"/>
    <cellStyle name="Normal 4 27 5 5 2 2" xfId="29115" xr:uid="{00000000-0005-0000-0000-00009C410000}"/>
    <cellStyle name="Normal 4 27 5 5 3" xfId="23028" xr:uid="{00000000-0005-0000-0000-00009D410000}"/>
    <cellStyle name="Normal 4 27 5 5 4" xfId="26264" xr:uid="{00000000-0005-0000-0000-00009E410000}"/>
    <cellStyle name="Normal 4 27 5 5 5" xfId="27638" xr:uid="{00000000-0005-0000-0000-00009F410000}"/>
    <cellStyle name="Normal 4 27 5 6" xfId="22483" xr:uid="{00000000-0005-0000-0000-0000A0410000}"/>
    <cellStyle name="Normal 4 27 5 6 2" xfId="23344" xr:uid="{00000000-0005-0000-0000-0000A1410000}"/>
    <cellStyle name="Normal 4 27 5 7" xfId="23809" xr:uid="{00000000-0005-0000-0000-0000A2410000}"/>
    <cellStyle name="Normal 4 27 5 7 2" xfId="29665" xr:uid="{00000000-0005-0000-0000-0000A3410000}"/>
    <cellStyle name="Normal 4 27 5 8" xfId="26813" xr:uid="{00000000-0005-0000-0000-0000A4410000}"/>
    <cellStyle name="Normal 4 27 5 9" xfId="27092" xr:uid="{00000000-0005-0000-0000-0000A5410000}"/>
    <cellStyle name="Normal 4 27 6" xfId="22484" xr:uid="{00000000-0005-0000-0000-0000A6410000}"/>
    <cellStyle name="Normal 4 27 7" xfId="22485" xr:uid="{00000000-0005-0000-0000-0000A7410000}"/>
    <cellStyle name="Normal 4 28" xfId="20263" xr:uid="{00000000-0005-0000-0000-0000A8410000}"/>
    <cellStyle name="Normal 4 28 2" xfId="13724" xr:uid="{00000000-0005-0000-0000-0000A9410000}"/>
    <cellStyle name="Normal 4 28 2 10" xfId="26815" xr:uid="{00000000-0005-0000-0000-0000AA410000}"/>
    <cellStyle name="Normal 4 28 2 11" xfId="27090" xr:uid="{00000000-0005-0000-0000-0000AB410000}"/>
    <cellStyle name="Normal 4 28 2 2" xfId="13723" xr:uid="{00000000-0005-0000-0000-0000AC410000}"/>
    <cellStyle name="Normal 4 28 2 3" xfId="13500" xr:uid="{00000000-0005-0000-0000-0000AD410000}"/>
    <cellStyle name="Normal 4 28 2 4" xfId="4230" xr:uid="{00000000-0005-0000-0000-0000AE410000}"/>
    <cellStyle name="Normal 4 28 2 4 2" xfId="2871" xr:uid="{00000000-0005-0000-0000-0000AF410000}"/>
    <cellStyle name="Normal 4 28 2 4 2 2" xfId="24854" xr:uid="{00000000-0005-0000-0000-0000B0410000}"/>
    <cellStyle name="Normal 4 28 2 4 2 2 2" xfId="28708" xr:uid="{00000000-0005-0000-0000-0000B1410000}"/>
    <cellStyle name="Normal 4 28 2 4 2 3" xfId="23490" xr:uid="{00000000-0005-0000-0000-0000B2410000}"/>
    <cellStyle name="Normal 4 28 2 4 2 4" xfId="25857" xr:uid="{00000000-0005-0000-0000-0000B3410000}"/>
    <cellStyle name="Normal 4 28 2 4 2 5" xfId="28045" xr:uid="{00000000-0005-0000-0000-0000B4410000}"/>
    <cellStyle name="Normal 4 28 2 4 3" xfId="24241" xr:uid="{00000000-0005-0000-0000-0000B5410000}"/>
    <cellStyle name="Normal 4 28 2 4 3 2" xfId="29253" xr:uid="{00000000-0005-0000-0000-0000B6410000}"/>
    <cellStyle name="Normal 4 28 2 4 4" xfId="24988" xr:uid="{00000000-0005-0000-0000-0000B7410000}"/>
    <cellStyle name="Normal 4 28 2 4 5" xfId="26402" xr:uid="{00000000-0005-0000-0000-0000B8410000}"/>
    <cellStyle name="Normal 4 28 2 4 6" xfId="27501" xr:uid="{00000000-0005-0000-0000-0000B9410000}"/>
    <cellStyle name="Normal 4 28 2 5" xfId="4442" xr:uid="{00000000-0005-0000-0000-0000BA410000}"/>
    <cellStyle name="Normal 4 28 2 5 2" xfId="3032" xr:uid="{00000000-0005-0000-0000-0000BB410000}"/>
    <cellStyle name="Normal 4 28 2 5 2 2" xfId="24693" xr:uid="{00000000-0005-0000-0000-0000BC410000}"/>
    <cellStyle name="Normal 4 28 2 5 2 2 2" xfId="28869" xr:uid="{00000000-0005-0000-0000-0000BD410000}"/>
    <cellStyle name="Normal 4 28 2 5 2 3" xfId="23499" xr:uid="{00000000-0005-0000-0000-0000BE410000}"/>
    <cellStyle name="Normal 4 28 2 5 2 4" xfId="26018" xr:uid="{00000000-0005-0000-0000-0000BF410000}"/>
    <cellStyle name="Normal 4 28 2 5 2 5" xfId="27884" xr:uid="{00000000-0005-0000-0000-0000C0410000}"/>
    <cellStyle name="Normal 4 28 2 5 3" xfId="24072" xr:uid="{00000000-0005-0000-0000-0000C1410000}"/>
    <cellStyle name="Normal 4 28 2 5 3 2" xfId="29415" xr:uid="{00000000-0005-0000-0000-0000C2410000}"/>
    <cellStyle name="Normal 4 28 2 5 4" xfId="25349" xr:uid="{00000000-0005-0000-0000-0000C3410000}"/>
    <cellStyle name="Normal 4 28 2 5 5" xfId="26564" xr:uid="{00000000-0005-0000-0000-0000C4410000}"/>
    <cellStyle name="Normal 4 28 2 5 6" xfId="27340" xr:uid="{00000000-0005-0000-0000-0000C5410000}"/>
    <cellStyle name="Normal 4 28 2 6" xfId="4371" xr:uid="{00000000-0005-0000-0000-0000C6410000}"/>
    <cellStyle name="Normal 4 28 2 6 2" xfId="2985" xr:uid="{00000000-0005-0000-0000-0000C7410000}"/>
    <cellStyle name="Normal 4 28 2 6 2 2" xfId="24740" xr:uid="{00000000-0005-0000-0000-0000C8410000}"/>
    <cellStyle name="Normal 4 28 2 6 2 2 2" xfId="28822" xr:uid="{00000000-0005-0000-0000-0000C9410000}"/>
    <cellStyle name="Normal 4 28 2 6 2 3" xfId="23430" xr:uid="{00000000-0005-0000-0000-0000CA410000}"/>
    <cellStyle name="Normal 4 28 2 6 2 4" xfId="25971" xr:uid="{00000000-0005-0000-0000-0000CB410000}"/>
    <cellStyle name="Normal 4 28 2 6 2 5" xfId="27931" xr:uid="{00000000-0005-0000-0000-0000CC410000}"/>
    <cellStyle name="Normal 4 28 2 6 3" xfId="24124" xr:uid="{00000000-0005-0000-0000-0000CD410000}"/>
    <cellStyle name="Normal 4 28 2 6 3 2" xfId="29368" xr:uid="{00000000-0005-0000-0000-0000CE410000}"/>
    <cellStyle name="Normal 4 28 2 6 4" xfId="24980" xr:uid="{00000000-0005-0000-0000-0000CF410000}"/>
    <cellStyle name="Normal 4 28 2 6 5" xfId="26517" xr:uid="{00000000-0005-0000-0000-0000D0410000}"/>
    <cellStyle name="Normal 4 28 2 6 6" xfId="27387" xr:uid="{00000000-0005-0000-0000-0000D1410000}"/>
    <cellStyle name="Normal 4 28 2 7" xfId="3416" xr:uid="{00000000-0005-0000-0000-0000D2410000}"/>
    <cellStyle name="Normal 4 28 2 7 2" xfId="24434" xr:uid="{00000000-0005-0000-0000-0000D3410000}"/>
    <cellStyle name="Normal 4 28 2 7 2 2" xfId="29117" xr:uid="{00000000-0005-0000-0000-0000D4410000}"/>
    <cellStyle name="Normal 4 28 2 7 3" xfId="23119" xr:uid="{00000000-0005-0000-0000-0000D5410000}"/>
    <cellStyle name="Normal 4 28 2 7 4" xfId="26266" xr:uid="{00000000-0005-0000-0000-0000D6410000}"/>
    <cellStyle name="Normal 4 28 2 7 5" xfId="27636" xr:uid="{00000000-0005-0000-0000-0000D7410000}"/>
    <cellStyle name="Normal 4 28 2 8" xfId="23342" xr:uid="{00000000-0005-0000-0000-0000D8410000}"/>
    <cellStyle name="Normal 4 28 2 8 2" xfId="29667" xr:uid="{00000000-0005-0000-0000-0000D9410000}"/>
    <cellStyle name="Normal 4 28 2 9" xfId="23446" xr:uid="{00000000-0005-0000-0000-0000DA410000}"/>
    <cellStyle name="Normal 4 28 3" xfId="13722" xr:uid="{00000000-0005-0000-0000-0000DB410000}"/>
    <cellStyle name="Normal 4 28 4" xfId="13721" xr:uid="{00000000-0005-0000-0000-0000DC410000}"/>
    <cellStyle name="Normal 4 28 5" xfId="13499" xr:uid="{00000000-0005-0000-0000-0000DD410000}"/>
    <cellStyle name="Normal 4 28 5 2" xfId="4210" xr:uid="{00000000-0005-0000-0000-0000DE410000}"/>
    <cellStyle name="Normal 4 28 5 2 2" xfId="2864" xr:uid="{00000000-0005-0000-0000-0000DF410000}"/>
    <cellStyle name="Normal 4 28 5 2 2 2" xfId="24861" xr:uid="{00000000-0005-0000-0000-0000E0410000}"/>
    <cellStyle name="Normal 4 28 5 2 2 2 2" xfId="28701" xr:uid="{00000000-0005-0000-0000-0000E1410000}"/>
    <cellStyle name="Normal 4 28 5 2 2 3" xfId="23529" xr:uid="{00000000-0005-0000-0000-0000E2410000}"/>
    <cellStyle name="Normal 4 28 5 2 2 4" xfId="25850" xr:uid="{00000000-0005-0000-0000-0000E3410000}"/>
    <cellStyle name="Normal 4 28 5 2 2 5" xfId="28052" xr:uid="{00000000-0005-0000-0000-0000E4410000}"/>
    <cellStyle name="Normal 4 28 5 2 3" xfId="24250" xr:uid="{00000000-0005-0000-0000-0000E5410000}"/>
    <cellStyle name="Normal 4 28 5 2 3 2" xfId="29246" xr:uid="{00000000-0005-0000-0000-0000E6410000}"/>
    <cellStyle name="Normal 4 28 5 2 4" xfId="25009" xr:uid="{00000000-0005-0000-0000-0000E7410000}"/>
    <cellStyle name="Normal 4 28 5 2 5" xfId="26395" xr:uid="{00000000-0005-0000-0000-0000E8410000}"/>
    <cellStyle name="Normal 4 28 5 2 6" xfId="27508" xr:uid="{00000000-0005-0000-0000-0000E9410000}"/>
    <cellStyle name="Normal 4 28 5 3" xfId="4331" xr:uid="{00000000-0005-0000-0000-0000EA410000}"/>
    <cellStyle name="Normal 4 28 5 3 2" xfId="2951" xr:uid="{00000000-0005-0000-0000-0000EB410000}"/>
    <cellStyle name="Normal 4 28 5 3 2 2" xfId="24774" xr:uid="{00000000-0005-0000-0000-0000EC410000}"/>
    <cellStyle name="Normal 4 28 5 3 2 2 2" xfId="28788" xr:uid="{00000000-0005-0000-0000-0000ED410000}"/>
    <cellStyle name="Normal 4 28 5 3 2 3" xfId="23659" xr:uid="{00000000-0005-0000-0000-0000EE410000}"/>
    <cellStyle name="Normal 4 28 5 3 2 4" xfId="25937" xr:uid="{00000000-0005-0000-0000-0000EF410000}"/>
    <cellStyle name="Normal 4 28 5 3 2 5" xfId="27965" xr:uid="{00000000-0005-0000-0000-0000F0410000}"/>
    <cellStyle name="Normal 4 28 5 3 3" xfId="24160" xr:uid="{00000000-0005-0000-0000-0000F1410000}"/>
    <cellStyle name="Normal 4 28 5 3 3 2" xfId="29334" xr:uid="{00000000-0005-0000-0000-0000F2410000}"/>
    <cellStyle name="Normal 4 28 5 3 4" xfId="25031" xr:uid="{00000000-0005-0000-0000-0000F3410000}"/>
    <cellStyle name="Normal 4 28 5 3 5" xfId="26483" xr:uid="{00000000-0005-0000-0000-0000F4410000}"/>
    <cellStyle name="Normal 4 28 5 3 6" xfId="27421" xr:uid="{00000000-0005-0000-0000-0000F5410000}"/>
    <cellStyle name="Normal 4 28 5 4" xfId="4292" xr:uid="{00000000-0005-0000-0000-0000F6410000}"/>
    <cellStyle name="Normal 4 28 5 4 2" xfId="2916" xr:uid="{00000000-0005-0000-0000-0000F7410000}"/>
    <cellStyle name="Normal 4 28 5 4 2 2" xfId="24809" xr:uid="{00000000-0005-0000-0000-0000F8410000}"/>
    <cellStyle name="Normal 4 28 5 4 2 2 2" xfId="28753" xr:uid="{00000000-0005-0000-0000-0000F9410000}"/>
    <cellStyle name="Normal 4 28 5 4 2 3" xfId="23165" xr:uid="{00000000-0005-0000-0000-0000FA410000}"/>
    <cellStyle name="Normal 4 28 5 4 2 4" xfId="25902" xr:uid="{00000000-0005-0000-0000-0000FB410000}"/>
    <cellStyle name="Normal 4 28 5 4 2 5" xfId="28000" xr:uid="{00000000-0005-0000-0000-0000FC410000}"/>
    <cellStyle name="Normal 4 28 5 4 3" xfId="24195" xr:uid="{00000000-0005-0000-0000-0000FD410000}"/>
    <cellStyle name="Normal 4 28 5 4 3 2" xfId="29299" xr:uid="{00000000-0005-0000-0000-0000FE410000}"/>
    <cellStyle name="Normal 4 28 5 4 4" xfId="25350" xr:uid="{00000000-0005-0000-0000-0000FF410000}"/>
    <cellStyle name="Normal 4 28 5 4 5" xfId="26448" xr:uid="{00000000-0005-0000-0000-000000420000}"/>
    <cellStyle name="Normal 4 28 5 4 6" xfId="27456" xr:uid="{00000000-0005-0000-0000-000001420000}"/>
    <cellStyle name="Normal 4 28 5 5" xfId="3415" xr:uid="{00000000-0005-0000-0000-000002420000}"/>
    <cellStyle name="Normal 4 28 5 5 2" xfId="24435" xr:uid="{00000000-0005-0000-0000-000003420000}"/>
    <cellStyle name="Normal 4 28 5 5 2 2" xfId="29116" xr:uid="{00000000-0005-0000-0000-000004420000}"/>
    <cellStyle name="Normal 4 28 5 5 3" xfId="23111" xr:uid="{00000000-0005-0000-0000-000005420000}"/>
    <cellStyle name="Normal 4 28 5 5 4" xfId="26265" xr:uid="{00000000-0005-0000-0000-000006420000}"/>
    <cellStyle name="Normal 4 28 5 5 5" xfId="27637" xr:uid="{00000000-0005-0000-0000-000007420000}"/>
    <cellStyle name="Normal 4 28 5 6" xfId="22486" xr:uid="{00000000-0005-0000-0000-000008420000}"/>
    <cellStyle name="Normal 4 28 5 6 2" xfId="23343" xr:uid="{00000000-0005-0000-0000-000009420000}"/>
    <cellStyle name="Normal 4 28 5 7" xfId="23837" xr:uid="{00000000-0005-0000-0000-00000A420000}"/>
    <cellStyle name="Normal 4 28 5 7 2" xfId="29666" xr:uid="{00000000-0005-0000-0000-00000B420000}"/>
    <cellStyle name="Normal 4 28 5 8" xfId="26814" xr:uid="{00000000-0005-0000-0000-00000C420000}"/>
    <cellStyle name="Normal 4 28 5 9" xfId="27091" xr:uid="{00000000-0005-0000-0000-00000D420000}"/>
    <cellStyle name="Normal 4 28 6" xfId="22487" xr:uid="{00000000-0005-0000-0000-00000E420000}"/>
    <cellStyle name="Normal 4 28 7" xfId="22488" xr:uid="{00000000-0005-0000-0000-00000F420000}"/>
    <cellStyle name="Normal 4 29" xfId="20262" xr:uid="{00000000-0005-0000-0000-000010420000}"/>
    <cellStyle name="Normal 4 3" xfId="21116" xr:uid="{00000000-0005-0000-0000-000011420000}"/>
    <cellStyle name="Normal 4 3 2" xfId="13720" xr:uid="{00000000-0005-0000-0000-000012420000}"/>
    <cellStyle name="Normal 4 3 3" xfId="13719" xr:uid="{00000000-0005-0000-0000-000013420000}"/>
    <cellStyle name="Normal 4 3 4" xfId="13718" xr:uid="{00000000-0005-0000-0000-000014420000}"/>
    <cellStyle name="Normal 4 3 5" xfId="13717" xr:uid="{00000000-0005-0000-0000-000015420000}"/>
    <cellStyle name="Normal 4 3 6" xfId="13716" xr:uid="{00000000-0005-0000-0000-000016420000}"/>
    <cellStyle name="Normal 4 3 7" xfId="13715" xr:uid="{00000000-0005-0000-0000-000017420000}"/>
    <cellStyle name="Normal 4 30" xfId="20261" xr:uid="{00000000-0005-0000-0000-000018420000}"/>
    <cellStyle name="Normal 4 31" xfId="20260" xr:uid="{00000000-0005-0000-0000-000019420000}"/>
    <cellStyle name="Normal 4 32" xfId="20259" xr:uid="{00000000-0005-0000-0000-00001A420000}"/>
    <cellStyle name="Normal 4 33" xfId="20258" xr:uid="{00000000-0005-0000-0000-00001B420000}"/>
    <cellStyle name="Normal 4 34" xfId="20257" xr:uid="{00000000-0005-0000-0000-00001C420000}"/>
    <cellStyle name="Normal 4 35" xfId="20256" xr:uid="{00000000-0005-0000-0000-00001D420000}"/>
    <cellStyle name="Normal 4 36" xfId="20255" xr:uid="{00000000-0005-0000-0000-00001E420000}"/>
    <cellStyle name="Normal 4 37" xfId="20254" xr:uid="{00000000-0005-0000-0000-00001F420000}"/>
    <cellStyle name="Normal 4 38" xfId="20253" xr:uid="{00000000-0005-0000-0000-000020420000}"/>
    <cellStyle name="Normal 4 39" xfId="20252" xr:uid="{00000000-0005-0000-0000-000021420000}"/>
    <cellStyle name="Normal 4 4" xfId="20305" xr:uid="{00000000-0005-0000-0000-000022420000}"/>
    <cellStyle name="Normal 4 4 10" xfId="18718" xr:uid="{00000000-0005-0000-0000-000023420000}"/>
    <cellStyle name="Normal 4 4 11" xfId="18778" xr:uid="{00000000-0005-0000-0000-000024420000}"/>
    <cellStyle name="Normal 4 4 12" xfId="18668" xr:uid="{00000000-0005-0000-0000-000025420000}"/>
    <cellStyle name="Normal 4 4 13" xfId="18633" xr:uid="{00000000-0005-0000-0000-000026420000}"/>
    <cellStyle name="Normal 4 4 14" xfId="18663" xr:uid="{00000000-0005-0000-0000-000027420000}"/>
    <cellStyle name="Normal 4 4 15" xfId="18641" xr:uid="{00000000-0005-0000-0000-000028420000}"/>
    <cellStyle name="Normal 4 4 16" xfId="18664" xr:uid="{00000000-0005-0000-0000-000029420000}"/>
    <cellStyle name="Normal 4 4 17" xfId="18587" xr:uid="{00000000-0005-0000-0000-00002A420000}"/>
    <cellStyle name="Normal 4 4 18" xfId="18437" xr:uid="{00000000-0005-0000-0000-00002B420000}"/>
    <cellStyle name="Normal 4 4 19" xfId="18378" xr:uid="{00000000-0005-0000-0000-00002C420000}"/>
    <cellStyle name="Normal 4 4 2" xfId="20251" xr:uid="{00000000-0005-0000-0000-00002D420000}"/>
    <cellStyle name="Normal 4 4 2 2" xfId="5107" xr:uid="{00000000-0005-0000-0000-00002E420000}"/>
    <cellStyle name="Normal 4 4 2 2 2" xfId="5108" xr:uid="{00000000-0005-0000-0000-00002F420000}"/>
    <cellStyle name="Normal 4 4 2 2 2 2" xfId="21412" xr:uid="{00000000-0005-0000-0000-000030420000}"/>
    <cellStyle name="Normal 4 4 2 2 2 3" xfId="21413" xr:uid="{00000000-0005-0000-0000-000031420000}"/>
    <cellStyle name="Normal 4 4 2 2 2 3 2" xfId="28446" xr:uid="{00000000-0005-0000-0000-000032420000}"/>
    <cellStyle name="Normal 4 4 2 2 2 3 2 2" xfId="29836" xr:uid="{00000000-0005-0000-0000-000033420000}"/>
    <cellStyle name="Normal 4 4 2 2 2 3 3" xfId="28477" xr:uid="{00000000-0005-0000-0000-000034420000}"/>
    <cellStyle name="Normal 4 4 2 2 3" xfId="5113" xr:uid="{00000000-0005-0000-0000-000035420000}"/>
    <cellStyle name="Normal 4 4 2 2 4" xfId="3245" xr:uid="{00000000-0005-0000-0000-000036420000}"/>
    <cellStyle name="Normal 4 4 2 2 4 2" xfId="24567" xr:uid="{00000000-0005-0000-0000-000037420000}"/>
    <cellStyle name="Normal 4 4 2 2 4 2 2" xfId="28986" xr:uid="{00000000-0005-0000-0000-000038420000}"/>
    <cellStyle name="Normal 4 4 2 2 4 3" xfId="23319" xr:uid="{00000000-0005-0000-0000-000039420000}"/>
    <cellStyle name="Normal 4 4 2 2 4 4" xfId="26135" xr:uid="{00000000-0005-0000-0000-00003A420000}"/>
    <cellStyle name="Normal 4 4 2 2 4 5" xfId="27767" xr:uid="{00000000-0005-0000-0000-00003B420000}"/>
    <cellStyle name="Normal 4 4 2 2 5" xfId="23907" xr:uid="{00000000-0005-0000-0000-00003C420000}"/>
    <cellStyle name="Normal 4 4 2 2 5 2" xfId="29533" xr:uid="{00000000-0005-0000-0000-00003D420000}"/>
    <cellStyle name="Normal 4 4 2 2 6" xfId="25537" xr:uid="{00000000-0005-0000-0000-00003E420000}"/>
    <cellStyle name="Normal 4 4 2 2 7" xfId="26682" xr:uid="{00000000-0005-0000-0000-00003F420000}"/>
    <cellStyle name="Normal 4 4 2 2 8" xfId="27222" xr:uid="{00000000-0005-0000-0000-000040420000}"/>
    <cellStyle name="Normal 4 4 2 3" xfId="5138" xr:uid="{00000000-0005-0000-0000-000041420000}"/>
    <cellStyle name="Normal 4 4 2 3 2" xfId="3250" xr:uid="{00000000-0005-0000-0000-000042420000}"/>
    <cellStyle name="Normal 4 4 2 3 2 2" xfId="24562" xr:uid="{00000000-0005-0000-0000-000043420000}"/>
    <cellStyle name="Normal 4 4 2 3 2 2 2" xfId="28991" xr:uid="{00000000-0005-0000-0000-000044420000}"/>
    <cellStyle name="Normal 4 4 2 3 2 3" xfId="23357" xr:uid="{00000000-0005-0000-0000-000045420000}"/>
    <cellStyle name="Normal 4 4 2 3 2 4" xfId="26140" xr:uid="{00000000-0005-0000-0000-000046420000}"/>
    <cellStyle name="Normal 4 4 2 3 2 5" xfId="27762" xr:uid="{00000000-0005-0000-0000-000047420000}"/>
    <cellStyle name="Normal 4 4 2 3 3" xfId="23899" xr:uid="{00000000-0005-0000-0000-000048420000}"/>
    <cellStyle name="Normal 4 4 2 3 3 2" xfId="29538" xr:uid="{00000000-0005-0000-0000-000049420000}"/>
    <cellStyle name="Normal 4 4 2 3 4" xfId="23938" xr:uid="{00000000-0005-0000-0000-00004A420000}"/>
    <cellStyle name="Normal 4 4 2 3 5" xfId="26687" xr:uid="{00000000-0005-0000-0000-00004B420000}"/>
    <cellStyle name="Normal 4 4 2 3 6" xfId="27217" xr:uid="{00000000-0005-0000-0000-00004C420000}"/>
    <cellStyle name="Normal 4 4 20" xfId="18443" xr:uid="{00000000-0005-0000-0000-00004D420000}"/>
    <cellStyle name="Normal 4 4 21" xfId="18367" xr:uid="{00000000-0005-0000-0000-00004E420000}"/>
    <cellStyle name="Normal 4 4 22" xfId="18445" xr:uid="{00000000-0005-0000-0000-00004F420000}"/>
    <cellStyle name="Normal 4 4 23" xfId="18364" xr:uid="{00000000-0005-0000-0000-000050420000}"/>
    <cellStyle name="Normal 4 4 24" xfId="18448" xr:uid="{00000000-0005-0000-0000-000051420000}"/>
    <cellStyle name="Normal 4 4 25" xfId="18362" xr:uid="{00000000-0005-0000-0000-000052420000}"/>
    <cellStyle name="Normal 4 4 26" xfId="18450" xr:uid="{00000000-0005-0000-0000-000053420000}"/>
    <cellStyle name="Normal 4 4 27" xfId="18360" xr:uid="{00000000-0005-0000-0000-000054420000}"/>
    <cellStyle name="Normal 4 4 28" xfId="18452" xr:uid="{00000000-0005-0000-0000-000055420000}"/>
    <cellStyle name="Normal 4 4 29" xfId="17494" xr:uid="{00000000-0005-0000-0000-000056420000}"/>
    <cellStyle name="Normal 4 4 3" xfId="18819" xr:uid="{00000000-0005-0000-0000-000057420000}"/>
    <cellStyle name="Normal 4 4 30" xfId="17439" xr:uid="{00000000-0005-0000-0000-000058420000}"/>
    <cellStyle name="Normal 4 4 31" xfId="17197" xr:uid="{00000000-0005-0000-0000-000059420000}"/>
    <cellStyle name="Normal 4 4 32" xfId="17067" xr:uid="{00000000-0005-0000-0000-00005A420000}"/>
    <cellStyle name="Normal 4 4 33" xfId="17205" xr:uid="{00000000-0005-0000-0000-00005B420000}"/>
    <cellStyle name="Normal 4 4 34" xfId="17066" xr:uid="{00000000-0005-0000-0000-00005C420000}"/>
    <cellStyle name="Normal 4 4 35" xfId="17204" xr:uid="{00000000-0005-0000-0000-00005D420000}"/>
    <cellStyle name="Normal 4 4 36" xfId="17049" xr:uid="{00000000-0005-0000-0000-00005E420000}"/>
    <cellStyle name="Normal 4 4 37" xfId="17213" xr:uid="{00000000-0005-0000-0000-00005F420000}"/>
    <cellStyle name="Normal 4 4 38" xfId="17038" xr:uid="{00000000-0005-0000-0000-000060420000}"/>
    <cellStyle name="Normal 4 4 39" xfId="17220" xr:uid="{00000000-0005-0000-0000-000061420000}"/>
    <cellStyle name="Normal 4 4 4" xfId="18779" xr:uid="{00000000-0005-0000-0000-000062420000}"/>
    <cellStyle name="Normal 4 4 40" xfId="17032" xr:uid="{00000000-0005-0000-0000-000063420000}"/>
    <cellStyle name="Normal 4 4 41" xfId="17225" xr:uid="{00000000-0005-0000-0000-000064420000}"/>
    <cellStyle name="Normal 4 4 42" xfId="17030" xr:uid="{00000000-0005-0000-0000-000065420000}"/>
    <cellStyle name="Normal 4 4 43" xfId="17168" xr:uid="{00000000-0005-0000-0000-000066420000}"/>
    <cellStyle name="Normal 4 4 44" xfId="16400" xr:uid="{00000000-0005-0000-0000-000067420000}"/>
    <cellStyle name="Normal 4 4 45" xfId="16389" xr:uid="{00000000-0005-0000-0000-000068420000}"/>
    <cellStyle name="Normal 4 4 46" xfId="16323" xr:uid="{00000000-0005-0000-0000-000069420000}"/>
    <cellStyle name="Normal 4 4 47" xfId="16267" xr:uid="{00000000-0005-0000-0000-00006A420000}"/>
    <cellStyle name="Normal 4 4 48" xfId="16256" xr:uid="{00000000-0005-0000-0000-00006B420000}"/>
    <cellStyle name="Normal 4 4 49" xfId="16077" xr:uid="{00000000-0005-0000-0000-00006C420000}"/>
    <cellStyle name="Normal 4 4 5" xfId="18814" xr:uid="{00000000-0005-0000-0000-00006D420000}"/>
    <cellStyle name="Normal 4 4 50" xfId="16091" xr:uid="{00000000-0005-0000-0000-00006E420000}"/>
    <cellStyle name="Normal 4 4 51" xfId="16078" xr:uid="{00000000-0005-0000-0000-00006F420000}"/>
    <cellStyle name="Normal 4 4 52" xfId="16092" xr:uid="{00000000-0005-0000-0000-000070420000}"/>
    <cellStyle name="Normal 4 4 53" xfId="16075" xr:uid="{00000000-0005-0000-0000-000071420000}"/>
    <cellStyle name="Normal 4 4 54" xfId="16089" xr:uid="{00000000-0005-0000-0000-000072420000}"/>
    <cellStyle name="Normal 4 4 55" xfId="15877" xr:uid="{00000000-0005-0000-0000-000073420000}"/>
    <cellStyle name="Normal 4 4 56" xfId="15867" xr:uid="{00000000-0005-0000-0000-000074420000}"/>
    <cellStyle name="Normal 4 4 57" xfId="15887" xr:uid="{00000000-0005-0000-0000-000075420000}"/>
    <cellStyle name="Normal 4 4 58" xfId="15857" xr:uid="{00000000-0005-0000-0000-000076420000}"/>
    <cellStyle name="Normal 4 4 59" xfId="15724" xr:uid="{00000000-0005-0000-0000-000077420000}"/>
    <cellStyle name="Normal 4 4 6" xfId="18791" xr:uid="{00000000-0005-0000-0000-000078420000}"/>
    <cellStyle name="Normal 4 4 60" xfId="15697" xr:uid="{00000000-0005-0000-0000-000079420000}"/>
    <cellStyle name="Normal 4 4 61" xfId="15585" xr:uid="{00000000-0005-0000-0000-00007A420000}"/>
    <cellStyle name="Normal 4 4 62" xfId="13714" xr:uid="{00000000-0005-0000-0000-00007B420000}"/>
    <cellStyle name="Normal 4 4 63" xfId="13544" xr:uid="{00000000-0005-0000-0000-00007C420000}"/>
    <cellStyle name="Normal 4 4 64" xfId="5121" xr:uid="{00000000-0005-0000-0000-00007D420000}"/>
    <cellStyle name="Normal 4 4 65" xfId="12172" xr:uid="{00000000-0005-0000-0000-00007E420000}"/>
    <cellStyle name="Normal 4 4 66" xfId="4633" xr:uid="{00000000-0005-0000-0000-00007F420000}"/>
    <cellStyle name="Normal 4 4 66 2" xfId="3125" xr:uid="{00000000-0005-0000-0000-000080420000}"/>
    <cellStyle name="Normal 4 4 66 2 2" xfId="24600" xr:uid="{00000000-0005-0000-0000-000081420000}"/>
    <cellStyle name="Normal 4 4 66 2 2 2" xfId="28962" xr:uid="{00000000-0005-0000-0000-000082420000}"/>
    <cellStyle name="Normal 4 4 66 2 3" xfId="25001" xr:uid="{00000000-0005-0000-0000-000083420000}"/>
    <cellStyle name="Normal 4 4 66 2 4" xfId="26111" xr:uid="{00000000-0005-0000-0000-000084420000}"/>
    <cellStyle name="Normal 4 4 66 2 5" xfId="27791" xr:uid="{00000000-0005-0000-0000-000085420000}"/>
    <cellStyle name="Normal 4 4 66 3" xfId="23976" xr:uid="{00000000-0005-0000-0000-000086420000}"/>
    <cellStyle name="Normal 4 4 66 3 2" xfId="29508" xr:uid="{00000000-0005-0000-0000-000087420000}"/>
    <cellStyle name="Normal 4 4 66 4" xfId="23034" xr:uid="{00000000-0005-0000-0000-000088420000}"/>
    <cellStyle name="Normal 4 4 66 5" xfId="26657" xr:uid="{00000000-0005-0000-0000-000089420000}"/>
    <cellStyle name="Normal 4 4 66 6" xfId="27247" xr:uid="{00000000-0005-0000-0000-00008A420000}"/>
    <cellStyle name="Normal 4 4 67" xfId="4367" xr:uid="{00000000-0005-0000-0000-00008B420000}"/>
    <cellStyle name="Normal 4 4 67 2" xfId="2982" xr:uid="{00000000-0005-0000-0000-00008C420000}"/>
    <cellStyle name="Normal 4 4 67 2 2" xfId="24743" xr:uid="{00000000-0005-0000-0000-00008D420000}"/>
    <cellStyle name="Normal 4 4 67 2 2 2" xfId="28819" xr:uid="{00000000-0005-0000-0000-00008E420000}"/>
    <cellStyle name="Normal 4 4 67 2 3" xfId="23265" xr:uid="{00000000-0005-0000-0000-00008F420000}"/>
    <cellStyle name="Normal 4 4 67 2 4" xfId="25968" xr:uid="{00000000-0005-0000-0000-000090420000}"/>
    <cellStyle name="Normal 4 4 67 2 5" xfId="27934" xr:uid="{00000000-0005-0000-0000-000091420000}"/>
    <cellStyle name="Normal 4 4 67 3" xfId="24127" xr:uid="{00000000-0005-0000-0000-000092420000}"/>
    <cellStyle name="Normal 4 4 67 3 2" xfId="29365" xr:uid="{00000000-0005-0000-0000-000093420000}"/>
    <cellStyle name="Normal 4 4 67 4" xfId="25077" xr:uid="{00000000-0005-0000-0000-000094420000}"/>
    <cellStyle name="Normal 4 4 67 5" xfId="26514" xr:uid="{00000000-0005-0000-0000-000095420000}"/>
    <cellStyle name="Normal 4 4 67 6" xfId="27390" xr:uid="{00000000-0005-0000-0000-000096420000}"/>
    <cellStyle name="Normal 4 4 68" xfId="4343" xr:uid="{00000000-0005-0000-0000-000097420000}"/>
    <cellStyle name="Normal 4 4 68 2" xfId="2961" xr:uid="{00000000-0005-0000-0000-000098420000}"/>
    <cellStyle name="Normal 4 4 68 2 2" xfId="24764" xr:uid="{00000000-0005-0000-0000-000099420000}"/>
    <cellStyle name="Normal 4 4 68 2 2 2" xfId="28798" xr:uid="{00000000-0005-0000-0000-00009A420000}"/>
    <cellStyle name="Normal 4 4 68 2 3" xfId="23580" xr:uid="{00000000-0005-0000-0000-00009B420000}"/>
    <cellStyle name="Normal 4 4 68 2 4" xfId="25947" xr:uid="{00000000-0005-0000-0000-00009C420000}"/>
    <cellStyle name="Normal 4 4 68 2 5" xfId="27955" xr:uid="{00000000-0005-0000-0000-00009D420000}"/>
    <cellStyle name="Normal 4 4 68 3" xfId="24149" xr:uid="{00000000-0005-0000-0000-00009E420000}"/>
    <cellStyle name="Normal 4 4 68 3 2" xfId="29344" xr:uid="{00000000-0005-0000-0000-00009F420000}"/>
    <cellStyle name="Normal 4 4 68 4" xfId="25480" xr:uid="{00000000-0005-0000-0000-0000A0420000}"/>
    <cellStyle name="Normal 4 4 68 5" xfId="26493" xr:uid="{00000000-0005-0000-0000-0000A1420000}"/>
    <cellStyle name="Normal 4 4 68 6" xfId="27411" xr:uid="{00000000-0005-0000-0000-0000A2420000}"/>
    <cellStyle name="Normal 4 4 69" xfId="3541" xr:uid="{00000000-0005-0000-0000-0000A3420000}"/>
    <cellStyle name="Normal 4 4 69 2" xfId="24343" xr:uid="{00000000-0005-0000-0000-0000A4420000}"/>
    <cellStyle name="Normal 4 4 69 2 2" xfId="29207" xr:uid="{00000000-0005-0000-0000-0000A5420000}"/>
    <cellStyle name="Normal 4 4 69 3" xfId="23814" xr:uid="{00000000-0005-0000-0000-0000A6420000}"/>
    <cellStyle name="Normal 4 4 69 4" xfId="26356" xr:uid="{00000000-0005-0000-0000-0000A7420000}"/>
    <cellStyle name="Normal 4 4 69 5" xfId="27546" xr:uid="{00000000-0005-0000-0000-0000A8420000}"/>
    <cellStyle name="Normal 4 4 7" xfId="18811" xr:uid="{00000000-0005-0000-0000-0000A9420000}"/>
    <cellStyle name="Normal 4 4 70" xfId="23041" xr:uid="{00000000-0005-0000-0000-0000AA420000}"/>
    <cellStyle name="Normal 4 4 70 2" xfId="29758" xr:uid="{00000000-0005-0000-0000-0000AB420000}"/>
    <cellStyle name="Normal 4 4 71" xfId="23512" xr:uid="{00000000-0005-0000-0000-0000AC420000}"/>
    <cellStyle name="Normal 4 4 72" xfId="26906" xr:uid="{00000000-0005-0000-0000-0000AD420000}"/>
    <cellStyle name="Normal 4 4 73" xfId="27000" xr:uid="{00000000-0005-0000-0000-0000AE420000}"/>
    <cellStyle name="Normal 4 4 8" xfId="18787" xr:uid="{00000000-0005-0000-0000-0000AF420000}"/>
    <cellStyle name="Normal 4 4 9" xfId="18748" xr:uid="{00000000-0005-0000-0000-0000B0420000}"/>
    <cellStyle name="Normal 4 40" xfId="20250" xr:uid="{00000000-0005-0000-0000-0000B1420000}"/>
    <cellStyle name="Normal 4 41" xfId="20249" xr:uid="{00000000-0005-0000-0000-0000B2420000}"/>
    <cellStyle name="Normal 4 42" xfId="20248" xr:uid="{00000000-0005-0000-0000-0000B3420000}"/>
    <cellStyle name="Normal 4 43" xfId="20247" xr:uid="{00000000-0005-0000-0000-0000B4420000}"/>
    <cellStyle name="Normal 4 44" xfId="20246" xr:uid="{00000000-0005-0000-0000-0000B5420000}"/>
    <cellStyle name="Normal 4 45" xfId="20245" xr:uid="{00000000-0005-0000-0000-0000B6420000}"/>
    <cellStyle name="Normal 4 46" xfId="20244" xr:uid="{00000000-0005-0000-0000-0000B7420000}"/>
    <cellStyle name="Normal 4 47" xfId="20243" xr:uid="{00000000-0005-0000-0000-0000B8420000}"/>
    <cellStyle name="Normal 4 48" xfId="20242" xr:uid="{00000000-0005-0000-0000-0000B9420000}"/>
    <cellStyle name="Normal 4 49" xfId="20241" xr:uid="{00000000-0005-0000-0000-0000BA420000}"/>
    <cellStyle name="Normal 4 5" xfId="20240" xr:uid="{00000000-0005-0000-0000-0000BB420000}"/>
    <cellStyle name="Normal 4 5 2" xfId="13713" xr:uid="{00000000-0005-0000-0000-0000BC420000}"/>
    <cellStyle name="Normal 4 5 3" xfId="13712" xr:uid="{00000000-0005-0000-0000-0000BD420000}"/>
    <cellStyle name="Normal 4 5 4" xfId="13711" xr:uid="{00000000-0005-0000-0000-0000BE420000}"/>
    <cellStyle name="Normal 4 5 5" xfId="13710" xr:uid="{00000000-0005-0000-0000-0000BF420000}"/>
    <cellStyle name="Normal 4 5 6" xfId="13709" xr:uid="{00000000-0005-0000-0000-0000C0420000}"/>
    <cellStyle name="Normal 4 5 7" xfId="13708" xr:uid="{00000000-0005-0000-0000-0000C1420000}"/>
    <cellStyle name="Normal 4 50" xfId="20239" xr:uid="{00000000-0005-0000-0000-0000C2420000}"/>
    <cellStyle name="Normal 4 51" xfId="20238" xr:uid="{00000000-0005-0000-0000-0000C3420000}"/>
    <cellStyle name="Normal 4 52" xfId="20237" xr:uid="{00000000-0005-0000-0000-0000C4420000}"/>
    <cellStyle name="Normal 4 53" xfId="20236" xr:uid="{00000000-0005-0000-0000-0000C5420000}"/>
    <cellStyle name="Normal 4 54" xfId="20235" xr:uid="{00000000-0005-0000-0000-0000C6420000}"/>
    <cellStyle name="Normal 4 55" xfId="20234" xr:uid="{00000000-0005-0000-0000-0000C7420000}"/>
    <cellStyle name="Normal 4 55 2" xfId="14645" xr:uid="{00000000-0005-0000-0000-0000C8420000}"/>
    <cellStyle name="Normal 4 55 2 2" xfId="12677" xr:uid="{00000000-0005-0000-0000-0000C9420000}"/>
    <cellStyle name="Normal 4 56" xfId="20233" xr:uid="{00000000-0005-0000-0000-0000CA420000}"/>
    <cellStyle name="Normal 4 56 2" xfId="14806" xr:uid="{00000000-0005-0000-0000-0000CB420000}"/>
    <cellStyle name="Normal 4 56 2 2" xfId="12678" xr:uid="{00000000-0005-0000-0000-0000CC420000}"/>
    <cellStyle name="Normal 4 57" xfId="20232" xr:uid="{00000000-0005-0000-0000-0000CD420000}"/>
    <cellStyle name="Normal 4 57 2" xfId="12668" xr:uid="{00000000-0005-0000-0000-0000CE420000}"/>
    <cellStyle name="Normal 4 57 2 2" xfId="14688" xr:uid="{00000000-0005-0000-0000-0000CF420000}"/>
    <cellStyle name="Normal 4 58" xfId="20231" xr:uid="{00000000-0005-0000-0000-0000D0420000}"/>
    <cellStyle name="Normal 4 58 2" xfId="12673" xr:uid="{00000000-0005-0000-0000-0000D1420000}"/>
    <cellStyle name="Normal 4 58 2 2" xfId="12679" xr:uid="{00000000-0005-0000-0000-0000D2420000}"/>
    <cellStyle name="Normal 4 59" xfId="20230" xr:uid="{00000000-0005-0000-0000-0000D3420000}"/>
    <cellStyle name="Normal 4 59 2" xfId="12743" xr:uid="{00000000-0005-0000-0000-0000D4420000}"/>
    <cellStyle name="Normal 4 59 2 2" xfId="12680" xr:uid="{00000000-0005-0000-0000-0000D5420000}"/>
    <cellStyle name="Normal 4 6" xfId="20229" xr:uid="{00000000-0005-0000-0000-0000D6420000}"/>
    <cellStyle name="Normal 4 6 2" xfId="13706" xr:uid="{00000000-0005-0000-0000-0000D7420000}"/>
    <cellStyle name="Normal 4 6 3" xfId="13705" xr:uid="{00000000-0005-0000-0000-0000D8420000}"/>
    <cellStyle name="Normal 4 6 4" xfId="13704" xr:uid="{00000000-0005-0000-0000-0000D9420000}"/>
    <cellStyle name="Normal 4 6 5" xfId="13703" xr:uid="{00000000-0005-0000-0000-0000DA420000}"/>
    <cellStyle name="Normal 4 6 6" xfId="13702" xr:uid="{00000000-0005-0000-0000-0000DB420000}"/>
    <cellStyle name="Normal 4 6 7" xfId="13701" xr:uid="{00000000-0005-0000-0000-0000DC420000}"/>
    <cellStyle name="Normal 4 6 8" xfId="12744" xr:uid="{00000000-0005-0000-0000-0000DD420000}"/>
    <cellStyle name="Normal 4 60" xfId="20228" xr:uid="{00000000-0005-0000-0000-0000DE420000}"/>
    <cellStyle name="Normal 4 60 2" xfId="12737" xr:uid="{00000000-0005-0000-0000-0000DF420000}"/>
    <cellStyle name="Normal 4 60 2 2" xfId="12681" xr:uid="{00000000-0005-0000-0000-0000E0420000}"/>
    <cellStyle name="Normal 4 61" xfId="20227" xr:uid="{00000000-0005-0000-0000-0000E1420000}"/>
    <cellStyle name="Normal 4 61 2" xfId="12747" xr:uid="{00000000-0005-0000-0000-0000E2420000}"/>
    <cellStyle name="Normal 4 61 2 2" xfId="12682" xr:uid="{00000000-0005-0000-0000-0000E3420000}"/>
    <cellStyle name="Normal 4 62" xfId="20226" xr:uid="{00000000-0005-0000-0000-0000E4420000}"/>
    <cellStyle name="Normal 4 62 2" xfId="12752" xr:uid="{00000000-0005-0000-0000-0000E5420000}"/>
    <cellStyle name="Normal 4 62 2 2" xfId="12683" xr:uid="{00000000-0005-0000-0000-0000E6420000}"/>
    <cellStyle name="Normal 4 63" xfId="20225" xr:uid="{00000000-0005-0000-0000-0000E7420000}"/>
    <cellStyle name="Normal 4 63 2" xfId="12759" xr:uid="{00000000-0005-0000-0000-0000E8420000}"/>
    <cellStyle name="Normal 4 63 2 2" xfId="14682" xr:uid="{00000000-0005-0000-0000-0000E9420000}"/>
    <cellStyle name="Normal 4 64" xfId="20224" xr:uid="{00000000-0005-0000-0000-0000EA420000}"/>
    <cellStyle name="Normal 4 64 2" xfId="12762" xr:uid="{00000000-0005-0000-0000-0000EB420000}"/>
    <cellStyle name="Normal 4 64 2 2" xfId="12684" xr:uid="{00000000-0005-0000-0000-0000EC420000}"/>
    <cellStyle name="Normal 4 65" xfId="20223" xr:uid="{00000000-0005-0000-0000-0000ED420000}"/>
    <cellStyle name="Normal 4 65 2" xfId="12767" xr:uid="{00000000-0005-0000-0000-0000EE420000}"/>
    <cellStyle name="Normal 4 65 2 2" xfId="12685" xr:uid="{00000000-0005-0000-0000-0000EF420000}"/>
    <cellStyle name="Normal 4 66" xfId="20222" xr:uid="{00000000-0005-0000-0000-0000F0420000}"/>
    <cellStyle name="Normal 4 66 2" xfId="14805" xr:uid="{00000000-0005-0000-0000-0000F1420000}"/>
    <cellStyle name="Normal 4 66 2 2" xfId="12686" xr:uid="{00000000-0005-0000-0000-0000F2420000}"/>
    <cellStyle name="Normal 4 67" xfId="20221" xr:uid="{00000000-0005-0000-0000-0000F3420000}"/>
    <cellStyle name="Normal 4 67 2" xfId="12784" xr:uid="{00000000-0005-0000-0000-0000F4420000}"/>
    <cellStyle name="Normal 4 67 2 2" xfId="12687" xr:uid="{00000000-0005-0000-0000-0000F5420000}"/>
    <cellStyle name="Normal 4 68" xfId="20220" xr:uid="{00000000-0005-0000-0000-0000F6420000}"/>
    <cellStyle name="Normal 4 68 2" xfId="12780" xr:uid="{00000000-0005-0000-0000-0000F7420000}"/>
    <cellStyle name="Normal 4 68 2 2" xfId="12688" xr:uid="{00000000-0005-0000-0000-0000F8420000}"/>
    <cellStyle name="Normal 4 69" xfId="20219" xr:uid="{00000000-0005-0000-0000-0000F9420000}"/>
    <cellStyle name="Normal 4 69 2" xfId="12782" xr:uid="{00000000-0005-0000-0000-0000FA420000}"/>
    <cellStyle name="Normal 4 69 2 2" xfId="12689" xr:uid="{00000000-0005-0000-0000-0000FB420000}"/>
    <cellStyle name="Normal 4 7" xfId="20218" xr:uid="{00000000-0005-0000-0000-0000FC420000}"/>
    <cellStyle name="Normal 4 7 2" xfId="13700" xr:uid="{00000000-0005-0000-0000-0000FD420000}"/>
    <cellStyle name="Normal 4 7 3" xfId="13699" xr:uid="{00000000-0005-0000-0000-0000FE420000}"/>
    <cellStyle name="Normal 4 7 4" xfId="13698" xr:uid="{00000000-0005-0000-0000-0000FF420000}"/>
    <cellStyle name="Normal 4 7 5" xfId="13697" xr:uid="{00000000-0005-0000-0000-000000430000}"/>
    <cellStyle name="Normal 4 7 6" xfId="13696" xr:uid="{00000000-0005-0000-0000-000001430000}"/>
    <cellStyle name="Normal 4 7 7" xfId="13695" xr:uid="{00000000-0005-0000-0000-000002430000}"/>
    <cellStyle name="Normal 4 7 8" xfId="12786" xr:uid="{00000000-0005-0000-0000-000003430000}"/>
    <cellStyle name="Normal 4 70" xfId="20217" xr:uid="{00000000-0005-0000-0000-000004430000}"/>
    <cellStyle name="Normal 4 70 2" xfId="12778" xr:uid="{00000000-0005-0000-0000-000005430000}"/>
    <cellStyle name="Normal 4 70 2 2" xfId="12671" xr:uid="{00000000-0005-0000-0000-000006430000}"/>
    <cellStyle name="Normal 4 71" xfId="20216" xr:uid="{00000000-0005-0000-0000-000007430000}"/>
    <cellStyle name="Normal 4 71 2" xfId="12788" xr:uid="{00000000-0005-0000-0000-000008430000}"/>
    <cellStyle name="Normal 4 71 2 2" xfId="12690" xr:uid="{00000000-0005-0000-0000-000009430000}"/>
    <cellStyle name="Normal 4 72" xfId="20215" xr:uid="{00000000-0005-0000-0000-00000A430000}"/>
    <cellStyle name="Normal 4 72 2" xfId="12791" xr:uid="{00000000-0005-0000-0000-00000B430000}"/>
    <cellStyle name="Normal 4 72 2 2" xfId="12731" xr:uid="{00000000-0005-0000-0000-00000C430000}"/>
    <cellStyle name="Normal 4 73" xfId="20214" xr:uid="{00000000-0005-0000-0000-00000D430000}"/>
    <cellStyle name="Normal 4 73 2" xfId="12796" xr:uid="{00000000-0005-0000-0000-00000E430000}"/>
    <cellStyle name="Normal 4 73 2 2" xfId="12745" xr:uid="{00000000-0005-0000-0000-00000F430000}"/>
    <cellStyle name="Normal 4 74" xfId="20213" xr:uid="{00000000-0005-0000-0000-000010430000}"/>
    <cellStyle name="Normal 4 74 2" xfId="12799" xr:uid="{00000000-0005-0000-0000-000011430000}"/>
    <cellStyle name="Normal 4 74 2 2" xfId="12738" xr:uid="{00000000-0005-0000-0000-000012430000}"/>
    <cellStyle name="Normal 4 75" xfId="20212" xr:uid="{00000000-0005-0000-0000-000013430000}"/>
    <cellStyle name="Normal 4 75 2" xfId="12803" xr:uid="{00000000-0005-0000-0000-000014430000}"/>
    <cellStyle name="Normal 4 75 2 2" xfId="12746" xr:uid="{00000000-0005-0000-0000-000015430000}"/>
    <cellStyle name="Normal 4 76" xfId="20211" xr:uid="{00000000-0005-0000-0000-000016430000}"/>
    <cellStyle name="Normal 4 76 2" xfId="14804" xr:uid="{00000000-0005-0000-0000-000017430000}"/>
    <cellStyle name="Normal 4 76 2 2" xfId="12753" xr:uid="{00000000-0005-0000-0000-000018430000}"/>
    <cellStyle name="Normal 4 77" xfId="20210" xr:uid="{00000000-0005-0000-0000-000019430000}"/>
    <cellStyle name="Normal 4 77 2" xfId="12805" xr:uid="{00000000-0005-0000-0000-00001A430000}"/>
    <cellStyle name="Normal 4 77 2 2" xfId="12758" xr:uid="{00000000-0005-0000-0000-00001B430000}"/>
    <cellStyle name="Normal 4 78" xfId="20209" xr:uid="{00000000-0005-0000-0000-00001C430000}"/>
    <cellStyle name="Normal 4 78 2" xfId="12806" xr:uid="{00000000-0005-0000-0000-00001D430000}"/>
    <cellStyle name="Normal 4 78 2 2" xfId="12761" xr:uid="{00000000-0005-0000-0000-00001E430000}"/>
    <cellStyle name="Normal 4 79" xfId="20208" xr:uid="{00000000-0005-0000-0000-00001F430000}"/>
    <cellStyle name="Normal 4 79 2" xfId="12808" xr:uid="{00000000-0005-0000-0000-000020430000}"/>
    <cellStyle name="Normal 4 79 2 2" xfId="12766" xr:uid="{00000000-0005-0000-0000-000021430000}"/>
    <cellStyle name="Normal 4 8" xfId="20207" xr:uid="{00000000-0005-0000-0000-000022430000}"/>
    <cellStyle name="Normal 4 8 2" xfId="13694" xr:uid="{00000000-0005-0000-0000-000023430000}"/>
    <cellStyle name="Normal 4 8 3" xfId="13693" xr:uid="{00000000-0005-0000-0000-000024430000}"/>
    <cellStyle name="Normal 4 8 4" xfId="13692" xr:uid="{00000000-0005-0000-0000-000025430000}"/>
    <cellStyle name="Normal 4 8 5" xfId="13691" xr:uid="{00000000-0005-0000-0000-000026430000}"/>
    <cellStyle name="Normal 4 8 6" xfId="13690" xr:uid="{00000000-0005-0000-0000-000027430000}"/>
    <cellStyle name="Normal 4 8 7" xfId="13689" xr:uid="{00000000-0005-0000-0000-000028430000}"/>
    <cellStyle name="Normal 4 8 8" xfId="12809" xr:uid="{00000000-0005-0000-0000-000029430000}"/>
    <cellStyle name="Normal 4 80" xfId="20206" xr:uid="{00000000-0005-0000-0000-00002A430000}"/>
    <cellStyle name="Normal 4 80 2" xfId="12810" xr:uid="{00000000-0005-0000-0000-00002B430000}"/>
    <cellStyle name="Normal 4 80 2 2" xfId="12785" xr:uid="{00000000-0005-0000-0000-00002C430000}"/>
    <cellStyle name="Normal 4 81" xfId="20205" xr:uid="{00000000-0005-0000-0000-00002D430000}"/>
    <cellStyle name="Normal 4 81 2" xfId="12811" xr:uid="{00000000-0005-0000-0000-00002E430000}"/>
    <cellStyle name="Normal 4 81 2 2" xfId="12774" xr:uid="{00000000-0005-0000-0000-00002F430000}"/>
    <cellStyle name="Normal 4 82" xfId="20204" xr:uid="{00000000-0005-0000-0000-000030430000}"/>
    <cellStyle name="Normal 4 82 2" xfId="12814" xr:uid="{00000000-0005-0000-0000-000031430000}"/>
    <cellStyle name="Normal 4 82 2 2" xfId="12783" xr:uid="{00000000-0005-0000-0000-000032430000}"/>
    <cellStyle name="Normal 4 83" xfId="20203" xr:uid="{00000000-0005-0000-0000-000033430000}"/>
    <cellStyle name="Normal 4 84" xfId="20202" xr:uid="{00000000-0005-0000-0000-000034430000}"/>
    <cellStyle name="Normal 4 85" xfId="20201" xr:uid="{00000000-0005-0000-0000-000035430000}"/>
    <cellStyle name="Normal 4 86" xfId="20200" xr:uid="{00000000-0005-0000-0000-000036430000}"/>
    <cellStyle name="Normal 4 87" xfId="19056" xr:uid="{00000000-0005-0000-0000-000037430000}"/>
    <cellStyle name="Normal 4 87 10" xfId="23066" xr:uid="{00000000-0005-0000-0000-000038430000}"/>
    <cellStyle name="Normal 4 87 10 2" xfId="29755" xr:uid="{00000000-0005-0000-0000-000039430000}"/>
    <cellStyle name="Normal 4 87 11" xfId="23055" xr:uid="{00000000-0005-0000-0000-00003A430000}"/>
    <cellStyle name="Normal 4 87 12" xfId="26903" xr:uid="{00000000-0005-0000-0000-00003B430000}"/>
    <cellStyle name="Normal 4 87 13" xfId="27003" xr:uid="{00000000-0005-0000-0000-00003C430000}"/>
    <cellStyle name="Normal 4 87 2" xfId="18602" xr:uid="{00000000-0005-0000-0000-00003D430000}"/>
    <cellStyle name="Normal 4 87 2 2" xfId="4459" xr:uid="{00000000-0005-0000-0000-00003E430000}"/>
    <cellStyle name="Normal 4 87 2 2 2" xfId="3048" xr:uid="{00000000-0005-0000-0000-00003F430000}"/>
    <cellStyle name="Normal 4 87 2 2 2 2" xfId="24677" xr:uid="{00000000-0005-0000-0000-000040430000}"/>
    <cellStyle name="Normal 4 87 2 2 2 2 2" xfId="28885" xr:uid="{00000000-0005-0000-0000-000041430000}"/>
    <cellStyle name="Normal 4 87 2 2 2 3" xfId="23298" xr:uid="{00000000-0005-0000-0000-000042430000}"/>
    <cellStyle name="Normal 4 87 2 2 2 4" xfId="26034" xr:uid="{00000000-0005-0000-0000-000043430000}"/>
    <cellStyle name="Normal 4 87 2 2 2 5" xfId="27868" xr:uid="{00000000-0005-0000-0000-000044430000}"/>
    <cellStyle name="Normal 4 87 2 2 3" xfId="24056" xr:uid="{00000000-0005-0000-0000-000045430000}"/>
    <cellStyle name="Normal 4 87 2 2 3 2" xfId="29431" xr:uid="{00000000-0005-0000-0000-000046430000}"/>
    <cellStyle name="Normal 4 87 2 2 4" xfId="23962" xr:uid="{00000000-0005-0000-0000-000047430000}"/>
    <cellStyle name="Normal 4 87 2 2 5" xfId="26580" xr:uid="{00000000-0005-0000-0000-000048430000}"/>
    <cellStyle name="Normal 4 87 2 2 6" xfId="27324" xr:uid="{00000000-0005-0000-0000-000049430000}"/>
    <cellStyle name="Normal 4 87 2 3" xfId="4463" xr:uid="{00000000-0005-0000-0000-00004A430000}"/>
    <cellStyle name="Normal 4 87 2 3 2" xfId="3052" xr:uid="{00000000-0005-0000-0000-00004B430000}"/>
    <cellStyle name="Normal 4 87 2 3 2 2" xfId="24673" xr:uid="{00000000-0005-0000-0000-00004C430000}"/>
    <cellStyle name="Normal 4 87 2 3 2 2 2" xfId="28889" xr:uid="{00000000-0005-0000-0000-00004D430000}"/>
    <cellStyle name="Normal 4 87 2 3 2 3" xfId="25129" xr:uid="{00000000-0005-0000-0000-00004E430000}"/>
    <cellStyle name="Normal 4 87 2 3 2 4" xfId="26038" xr:uid="{00000000-0005-0000-0000-00004F430000}"/>
    <cellStyle name="Normal 4 87 2 3 2 5" xfId="27864" xr:uid="{00000000-0005-0000-0000-000050430000}"/>
    <cellStyle name="Normal 4 87 2 3 3" xfId="24052" xr:uid="{00000000-0005-0000-0000-000051430000}"/>
    <cellStyle name="Normal 4 87 2 3 3 2" xfId="29435" xr:uid="{00000000-0005-0000-0000-000052430000}"/>
    <cellStyle name="Normal 4 87 2 3 4" xfId="25115" xr:uid="{00000000-0005-0000-0000-000053430000}"/>
    <cellStyle name="Normal 4 87 2 3 5" xfId="26584" xr:uid="{00000000-0005-0000-0000-000054430000}"/>
    <cellStyle name="Normal 4 87 2 3 6" xfId="27320" xr:uid="{00000000-0005-0000-0000-000055430000}"/>
    <cellStyle name="Normal 4 87 2 4" xfId="4256" xr:uid="{00000000-0005-0000-0000-000056430000}"/>
    <cellStyle name="Normal 4 87 2 4 2" xfId="2890" xr:uid="{00000000-0005-0000-0000-000057430000}"/>
    <cellStyle name="Normal 4 87 2 4 2 2" xfId="24835" xr:uid="{00000000-0005-0000-0000-000058430000}"/>
    <cellStyle name="Normal 4 87 2 4 2 2 2" xfId="28727" xr:uid="{00000000-0005-0000-0000-000059430000}"/>
    <cellStyle name="Normal 4 87 2 4 2 3" xfId="24937" xr:uid="{00000000-0005-0000-0000-00005A430000}"/>
    <cellStyle name="Normal 4 87 2 4 2 4" xfId="25876" xr:uid="{00000000-0005-0000-0000-00005B430000}"/>
    <cellStyle name="Normal 4 87 2 4 2 5" xfId="28026" xr:uid="{00000000-0005-0000-0000-00005C430000}"/>
    <cellStyle name="Normal 4 87 2 4 3" xfId="24222" xr:uid="{00000000-0005-0000-0000-00005D430000}"/>
    <cellStyle name="Normal 4 87 2 4 3 2" xfId="29272" xr:uid="{00000000-0005-0000-0000-00005E430000}"/>
    <cellStyle name="Normal 4 87 2 4 4" xfId="23979" xr:uid="{00000000-0005-0000-0000-00005F430000}"/>
    <cellStyle name="Normal 4 87 2 4 5" xfId="26421" xr:uid="{00000000-0005-0000-0000-000060430000}"/>
    <cellStyle name="Normal 4 87 2 4 6" xfId="27482" xr:uid="{00000000-0005-0000-0000-000061430000}"/>
    <cellStyle name="Normal 4 87 2 5" xfId="3481" xr:uid="{00000000-0005-0000-0000-000062430000}"/>
    <cellStyle name="Normal 4 87 2 5 2" xfId="24369" xr:uid="{00000000-0005-0000-0000-000063430000}"/>
    <cellStyle name="Normal 4 87 2 5 2 2" xfId="29182" xr:uid="{00000000-0005-0000-0000-000064430000}"/>
    <cellStyle name="Normal 4 87 2 5 3" xfId="25373" xr:uid="{00000000-0005-0000-0000-000065430000}"/>
    <cellStyle name="Normal 4 87 2 5 4" xfId="26331" xr:uid="{00000000-0005-0000-0000-000066430000}"/>
    <cellStyle name="Normal 4 87 2 5 5" xfId="27571" xr:uid="{00000000-0005-0000-0000-000067430000}"/>
    <cellStyle name="Normal 4 87 2 6" xfId="23104" xr:uid="{00000000-0005-0000-0000-000068430000}"/>
    <cellStyle name="Normal 4 87 2 6 2" xfId="29733" xr:uid="{00000000-0005-0000-0000-000069430000}"/>
    <cellStyle name="Normal 4 87 2 7" xfId="23350" xr:uid="{00000000-0005-0000-0000-00006A430000}"/>
    <cellStyle name="Normal 4 87 2 8" xfId="26881" xr:uid="{00000000-0005-0000-0000-00006B430000}"/>
    <cellStyle name="Normal 4 87 2 9" xfId="27025" xr:uid="{00000000-0005-0000-0000-00006C430000}"/>
    <cellStyle name="Normal 4 87 3" xfId="18598" xr:uid="{00000000-0005-0000-0000-00006D430000}"/>
    <cellStyle name="Normal 4 87 3 2" xfId="4457" xr:uid="{00000000-0005-0000-0000-00006E430000}"/>
    <cellStyle name="Normal 4 87 3 2 2" xfId="3046" xr:uid="{00000000-0005-0000-0000-00006F430000}"/>
    <cellStyle name="Normal 4 87 3 2 2 2" xfId="24679" xr:uid="{00000000-0005-0000-0000-000070430000}"/>
    <cellStyle name="Normal 4 87 3 2 2 2 2" xfId="28883" xr:uid="{00000000-0005-0000-0000-000071430000}"/>
    <cellStyle name="Normal 4 87 3 2 2 3" xfId="25066" xr:uid="{00000000-0005-0000-0000-000072430000}"/>
    <cellStyle name="Normal 4 87 3 2 2 4" xfId="26032" xr:uid="{00000000-0005-0000-0000-000073430000}"/>
    <cellStyle name="Normal 4 87 3 2 2 5" xfId="27870" xr:uid="{00000000-0005-0000-0000-000074430000}"/>
    <cellStyle name="Normal 4 87 3 2 3" xfId="24058" xr:uid="{00000000-0005-0000-0000-000075430000}"/>
    <cellStyle name="Normal 4 87 3 2 3 2" xfId="29429" xr:uid="{00000000-0005-0000-0000-000076430000}"/>
    <cellStyle name="Normal 4 87 3 2 4" xfId="23390" xr:uid="{00000000-0005-0000-0000-000077430000}"/>
    <cellStyle name="Normal 4 87 3 2 5" xfId="26578" xr:uid="{00000000-0005-0000-0000-000078430000}"/>
    <cellStyle name="Normal 4 87 3 2 6" xfId="27326" xr:uid="{00000000-0005-0000-0000-000079430000}"/>
    <cellStyle name="Normal 4 87 3 3" xfId="4469" xr:uid="{00000000-0005-0000-0000-00007A430000}"/>
    <cellStyle name="Normal 4 87 3 3 2" xfId="3058" xr:uid="{00000000-0005-0000-0000-00007B430000}"/>
    <cellStyle name="Normal 4 87 3 3 2 2" xfId="24667" xr:uid="{00000000-0005-0000-0000-00007C430000}"/>
    <cellStyle name="Normal 4 87 3 3 2 2 2" xfId="28895" xr:uid="{00000000-0005-0000-0000-00007D430000}"/>
    <cellStyle name="Normal 4 87 3 3 2 3" xfId="23309" xr:uid="{00000000-0005-0000-0000-00007E430000}"/>
    <cellStyle name="Normal 4 87 3 3 2 4" xfId="26044" xr:uid="{00000000-0005-0000-0000-00007F430000}"/>
    <cellStyle name="Normal 4 87 3 3 2 5" xfId="27858" xr:uid="{00000000-0005-0000-0000-000080430000}"/>
    <cellStyle name="Normal 4 87 3 3 3" xfId="24046" xr:uid="{00000000-0005-0000-0000-000081430000}"/>
    <cellStyle name="Normal 4 87 3 3 3 2" xfId="29441" xr:uid="{00000000-0005-0000-0000-000082430000}"/>
    <cellStyle name="Normal 4 87 3 3 4" xfId="24896" xr:uid="{00000000-0005-0000-0000-000083430000}"/>
    <cellStyle name="Normal 4 87 3 3 5" xfId="26590" xr:uid="{00000000-0005-0000-0000-000084430000}"/>
    <cellStyle name="Normal 4 87 3 3 6" xfId="27314" xr:uid="{00000000-0005-0000-0000-000085430000}"/>
    <cellStyle name="Normal 4 87 3 4" xfId="4432" xr:uid="{00000000-0005-0000-0000-000086430000}"/>
    <cellStyle name="Normal 4 87 3 4 2" xfId="3022" xr:uid="{00000000-0005-0000-0000-000087430000}"/>
    <cellStyle name="Normal 4 87 3 4 2 2" xfId="24703" xr:uid="{00000000-0005-0000-0000-000088430000}"/>
    <cellStyle name="Normal 4 87 3 4 2 2 2" xfId="28859" xr:uid="{00000000-0005-0000-0000-000089430000}"/>
    <cellStyle name="Normal 4 87 3 4 2 3" xfId="23522" xr:uid="{00000000-0005-0000-0000-00008A430000}"/>
    <cellStyle name="Normal 4 87 3 4 2 4" xfId="26008" xr:uid="{00000000-0005-0000-0000-00008B430000}"/>
    <cellStyle name="Normal 4 87 3 4 2 5" xfId="27894" xr:uid="{00000000-0005-0000-0000-00008C430000}"/>
    <cellStyle name="Normal 4 87 3 4 3" xfId="24082" xr:uid="{00000000-0005-0000-0000-00008D430000}"/>
    <cellStyle name="Normal 4 87 3 4 3 2" xfId="29405" xr:uid="{00000000-0005-0000-0000-00008E430000}"/>
    <cellStyle name="Normal 4 87 3 4 4" xfId="25095" xr:uid="{00000000-0005-0000-0000-00008F430000}"/>
    <cellStyle name="Normal 4 87 3 4 5" xfId="26554" xr:uid="{00000000-0005-0000-0000-000090430000}"/>
    <cellStyle name="Normal 4 87 3 4 6" xfId="27350" xr:uid="{00000000-0005-0000-0000-000091430000}"/>
    <cellStyle name="Normal 4 87 3 5" xfId="3479" xr:uid="{00000000-0005-0000-0000-000092430000}"/>
    <cellStyle name="Normal 4 87 3 5 2" xfId="24371" xr:uid="{00000000-0005-0000-0000-000093430000}"/>
    <cellStyle name="Normal 4 87 3 5 2 2" xfId="29180" xr:uid="{00000000-0005-0000-0000-000094430000}"/>
    <cellStyle name="Normal 4 87 3 5 3" xfId="23891" xr:uid="{00000000-0005-0000-0000-000095430000}"/>
    <cellStyle name="Normal 4 87 3 5 4" xfId="26329" xr:uid="{00000000-0005-0000-0000-000096430000}"/>
    <cellStyle name="Normal 4 87 3 5 5" xfId="27573" xr:uid="{00000000-0005-0000-0000-000097430000}"/>
    <cellStyle name="Normal 4 87 3 6" xfId="23106" xr:uid="{00000000-0005-0000-0000-000098430000}"/>
    <cellStyle name="Normal 4 87 3 6 2" xfId="29731" xr:uid="{00000000-0005-0000-0000-000099430000}"/>
    <cellStyle name="Normal 4 87 3 7" xfId="23302" xr:uid="{00000000-0005-0000-0000-00009A430000}"/>
    <cellStyle name="Normal 4 87 3 8" xfId="26879" xr:uid="{00000000-0005-0000-0000-00009B430000}"/>
    <cellStyle name="Normal 4 87 3 9" xfId="27027" xr:uid="{00000000-0005-0000-0000-00009C430000}"/>
    <cellStyle name="Normal 4 87 4" xfId="18615" xr:uid="{00000000-0005-0000-0000-00009D430000}"/>
    <cellStyle name="Normal 4 87 4 2" xfId="4465" xr:uid="{00000000-0005-0000-0000-00009E430000}"/>
    <cellStyle name="Normal 4 87 4 2 2" xfId="3054" xr:uid="{00000000-0005-0000-0000-00009F430000}"/>
    <cellStyle name="Normal 4 87 4 2 2 2" xfId="24671" xr:uid="{00000000-0005-0000-0000-0000A0430000}"/>
    <cellStyle name="Normal 4 87 4 2 2 2 2" xfId="28891" xr:uid="{00000000-0005-0000-0000-0000A1430000}"/>
    <cellStyle name="Normal 4 87 4 2 2 3" xfId="25487" xr:uid="{00000000-0005-0000-0000-0000A2430000}"/>
    <cellStyle name="Normal 4 87 4 2 2 4" xfId="26040" xr:uid="{00000000-0005-0000-0000-0000A3430000}"/>
    <cellStyle name="Normal 4 87 4 2 2 5" xfId="27862" xr:uid="{00000000-0005-0000-0000-0000A4430000}"/>
    <cellStyle name="Normal 4 87 4 2 3" xfId="24050" xr:uid="{00000000-0005-0000-0000-0000A5430000}"/>
    <cellStyle name="Normal 4 87 4 2 3 2" xfId="29437" xr:uid="{00000000-0005-0000-0000-0000A6430000}"/>
    <cellStyle name="Normal 4 87 4 2 4" xfId="25473" xr:uid="{00000000-0005-0000-0000-0000A7430000}"/>
    <cellStyle name="Normal 4 87 4 2 5" xfId="26586" xr:uid="{00000000-0005-0000-0000-0000A8430000}"/>
    <cellStyle name="Normal 4 87 4 2 6" xfId="27318" xr:uid="{00000000-0005-0000-0000-0000A9430000}"/>
    <cellStyle name="Normal 4 87 4 3" xfId="4398" xr:uid="{00000000-0005-0000-0000-0000AA430000}"/>
    <cellStyle name="Normal 4 87 4 3 2" xfId="3000" xr:uid="{00000000-0005-0000-0000-0000AB430000}"/>
    <cellStyle name="Normal 4 87 4 3 2 2" xfId="24725" xr:uid="{00000000-0005-0000-0000-0000AC430000}"/>
    <cellStyle name="Normal 4 87 4 3 2 2 2" xfId="28837" xr:uid="{00000000-0005-0000-0000-0000AD430000}"/>
    <cellStyle name="Normal 4 87 4 3 2 3" xfId="23886" xr:uid="{00000000-0005-0000-0000-0000AE430000}"/>
    <cellStyle name="Normal 4 87 4 3 2 4" xfId="25986" xr:uid="{00000000-0005-0000-0000-0000AF430000}"/>
    <cellStyle name="Normal 4 87 4 3 2 5" xfId="27916" xr:uid="{00000000-0005-0000-0000-0000B0430000}"/>
    <cellStyle name="Normal 4 87 4 3 3" xfId="24106" xr:uid="{00000000-0005-0000-0000-0000B1430000}"/>
    <cellStyle name="Normal 4 87 4 3 3 2" xfId="29383" xr:uid="{00000000-0005-0000-0000-0000B2430000}"/>
    <cellStyle name="Normal 4 87 4 3 4" xfId="24332" xr:uid="{00000000-0005-0000-0000-0000B3430000}"/>
    <cellStyle name="Normal 4 87 4 3 5" xfId="26532" xr:uid="{00000000-0005-0000-0000-0000B4430000}"/>
    <cellStyle name="Normal 4 87 4 3 6" xfId="27372" xr:uid="{00000000-0005-0000-0000-0000B5430000}"/>
    <cellStyle name="Normal 4 87 4 4" xfId="4258" xr:uid="{00000000-0005-0000-0000-0000B6430000}"/>
    <cellStyle name="Normal 4 87 4 4 2" xfId="2892" xr:uid="{00000000-0005-0000-0000-0000B7430000}"/>
    <cellStyle name="Normal 4 87 4 4 2 2" xfId="24833" xr:uid="{00000000-0005-0000-0000-0000B8430000}"/>
    <cellStyle name="Normal 4 87 4 4 2 2 2" xfId="28729" xr:uid="{00000000-0005-0000-0000-0000B9430000}"/>
    <cellStyle name="Normal 4 87 4 4 2 3" xfId="25359" xr:uid="{00000000-0005-0000-0000-0000BA430000}"/>
    <cellStyle name="Normal 4 87 4 4 2 4" xfId="25878" xr:uid="{00000000-0005-0000-0000-0000BB430000}"/>
    <cellStyle name="Normal 4 87 4 4 2 5" xfId="28024" xr:uid="{00000000-0005-0000-0000-0000BC430000}"/>
    <cellStyle name="Normal 4 87 4 4 3" xfId="24220" xr:uid="{00000000-0005-0000-0000-0000BD430000}"/>
    <cellStyle name="Normal 4 87 4 4 3 2" xfId="29274" xr:uid="{00000000-0005-0000-0000-0000BE430000}"/>
    <cellStyle name="Normal 4 87 4 4 4" xfId="25118" xr:uid="{00000000-0005-0000-0000-0000BF430000}"/>
    <cellStyle name="Normal 4 87 4 4 5" xfId="26423" xr:uid="{00000000-0005-0000-0000-0000C0430000}"/>
    <cellStyle name="Normal 4 87 4 4 6" xfId="27480" xr:uid="{00000000-0005-0000-0000-0000C1430000}"/>
    <cellStyle name="Normal 4 87 4 5" xfId="3485" xr:uid="{00000000-0005-0000-0000-0000C2430000}"/>
    <cellStyle name="Normal 4 87 4 5 2" xfId="24365" xr:uid="{00000000-0005-0000-0000-0000C3430000}"/>
    <cellStyle name="Normal 4 87 4 5 2 2" xfId="29186" xr:uid="{00000000-0005-0000-0000-0000C4430000}"/>
    <cellStyle name="Normal 4 87 4 5 3" xfId="23705" xr:uid="{00000000-0005-0000-0000-0000C5430000}"/>
    <cellStyle name="Normal 4 87 4 5 4" xfId="26335" xr:uid="{00000000-0005-0000-0000-0000C6430000}"/>
    <cellStyle name="Normal 4 87 4 5 5" xfId="27567" xr:uid="{00000000-0005-0000-0000-0000C7430000}"/>
    <cellStyle name="Normal 4 87 4 6" xfId="23100" xr:uid="{00000000-0005-0000-0000-0000C8430000}"/>
    <cellStyle name="Normal 4 87 4 6 2" xfId="29737" xr:uid="{00000000-0005-0000-0000-0000C9430000}"/>
    <cellStyle name="Normal 4 87 4 7" xfId="23353" xr:uid="{00000000-0005-0000-0000-0000CA430000}"/>
    <cellStyle name="Normal 4 87 4 8" xfId="26885" xr:uid="{00000000-0005-0000-0000-0000CB430000}"/>
    <cellStyle name="Normal 4 87 4 9" xfId="27021" xr:uid="{00000000-0005-0000-0000-0000CC430000}"/>
    <cellStyle name="Normal 4 87 5" xfId="18688" xr:uid="{00000000-0005-0000-0000-0000CD430000}"/>
    <cellStyle name="Normal 4 87 5 2" xfId="4473" xr:uid="{00000000-0005-0000-0000-0000CE430000}"/>
    <cellStyle name="Normal 4 87 5 2 2" xfId="3062" xr:uid="{00000000-0005-0000-0000-0000CF430000}"/>
    <cellStyle name="Normal 4 87 5 2 2 2" xfId="24663" xr:uid="{00000000-0005-0000-0000-0000D0430000}"/>
    <cellStyle name="Normal 4 87 5 2 2 2 2" xfId="28899" xr:uid="{00000000-0005-0000-0000-0000D1430000}"/>
    <cellStyle name="Normal 4 87 5 2 2 3" xfId="23434" xr:uid="{00000000-0005-0000-0000-0000D2430000}"/>
    <cellStyle name="Normal 4 87 5 2 2 4" xfId="26048" xr:uid="{00000000-0005-0000-0000-0000D3430000}"/>
    <cellStyle name="Normal 4 87 5 2 2 5" xfId="27854" xr:uid="{00000000-0005-0000-0000-0000D4430000}"/>
    <cellStyle name="Normal 4 87 5 2 3" xfId="24042" xr:uid="{00000000-0005-0000-0000-0000D5430000}"/>
    <cellStyle name="Normal 4 87 5 2 3 2" xfId="29445" xr:uid="{00000000-0005-0000-0000-0000D6430000}"/>
    <cellStyle name="Normal 4 87 5 2 4" xfId="24919" xr:uid="{00000000-0005-0000-0000-0000D7430000}"/>
    <cellStyle name="Normal 4 87 5 2 5" xfId="26594" xr:uid="{00000000-0005-0000-0000-0000D8430000}"/>
    <cellStyle name="Normal 4 87 5 2 6" xfId="27310" xr:uid="{00000000-0005-0000-0000-0000D9430000}"/>
    <cellStyle name="Normal 4 87 5 3" xfId="4299" xr:uid="{00000000-0005-0000-0000-0000DA430000}"/>
    <cellStyle name="Normal 4 87 5 3 2" xfId="2922" xr:uid="{00000000-0005-0000-0000-0000DB430000}"/>
    <cellStyle name="Normal 4 87 5 3 2 2" xfId="24803" xr:uid="{00000000-0005-0000-0000-0000DC430000}"/>
    <cellStyle name="Normal 4 87 5 3 2 2 2" xfId="28759" xr:uid="{00000000-0005-0000-0000-0000DD430000}"/>
    <cellStyle name="Normal 4 87 5 3 2 3" xfId="23744" xr:uid="{00000000-0005-0000-0000-0000DE430000}"/>
    <cellStyle name="Normal 4 87 5 3 2 4" xfId="25908" xr:uid="{00000000-0005-0000-0000-0000DF430000}"/>
    <cellStyle name="Normal 4 87 5 3 2 5" xfId="27994" xr:uid="{00000000-0005-0000-0000-0000E0430000}"/>
    <cellStyle name="Normal 4 87 5 3 3" xfId="24189" xr:uid="{00000000-0005-0000-0000-0000E1430000}"/>
    <cellStyle name="Normal 4 87 5 3 3 2" xfId="29305" xr:uid="{00000000-0005-0000-0000-0000E2430000}"/>
    <cellStyle name="Normal 4 87 5 3 4" xfId="25062" xr:uid="{00000000-0005-0000-0000-0000E3430000}"/>
    <cellStyle name="Normal 4 87 5 3 5" xfId="26454" xr:uid="{00000000-0005-0000-0000-0000E4430000}"/>
    <cellStyle name="Normal 4 87 5 3 6" xfId="27450" xr:uid="{00000000-0005-0000-0000-0000E5430000}"/>
    <cellStyle name="Normal 4 87 5 4" xfId="4557" xr:uid="{00000000-0005-0000-0000-0000E6430000}"/>
    <cellStyle name="Normal 4 87 5 4 2" xfId="3098" xr:uid="{00000000-0005-0000-0000-0000E7430000}"/>
    <cellStyle name="Normal 4 87 5 4 2 2" xfId="24627" xr:uid="{00000000-0005-0000-0000-0000E8430000}"/>
    <cellStyle name="Normal 4 87 5 4 2 2 2" xfId="28935" xr:uid="{00000000-0005-0000-0000-0000E9430000}"/>
    <cellStyle name="Normal 4 87 5 4 2 3" xfId="23381" xr:uid="{00000000-0005-0000-0000-0000EA430000}"/>
    <cellStyle name="Normal 4 87 5 4 2 4" xfId="26084" xr:uid="{00000000-0005-0000-0000-0000EB430000}"/>
    <cellStyle name="Normal 4 87 5 4 2 5" xfId="27818" xr:uid="{00000000-0005-0000-0000-0000EC430000}"/>
    <cellStyle name="Normal 4 87 5 4 3" xfId="24006" xr:uid="{00000000-0005-0000-0000-0000ED430000}"/>
    <cellStyle name="Normal 4 87 5 4 3 2" xfId="29481" xr:uid="{00000000-0005-0000-0000-0000EE430000}"/>
    <cellStyle name="Normal 4 87 5 4 4" xfId="24905" xr:uid="{00000000-0005-0000-0000-0000EF430000}"/>
    <cellStyle name="Normal 4 87 5 4 5" xfId="26630" xr:uid="{00000000-0005-0000-0000-0000F0430000}"/>
    <cellStyle name="Normal 4 87 5 4 6" xfId="27274" xr:uid="{00000000-0005-0000-0000-0000F1430000}"/>
    <cellStyle name="Normal 4 87 5 5" xfId="3489" xr:uid="{00000000-0005-0000-0000-0000F2430000}"/>
    <cellStyle name="Normal 4 87 5 5 2" xfId="24361" xr:uid="{00000000-0005-0000-0000-0000F3430000}"/>
    <cellStyle name="Normal 4 87 5 5 2 2" xfId="29190" xr:uid="{00000000-0005-0000-0000-0000F4430000}"/>
    <cellStyle name="Normal 4 87 5 5 3" xfId="23697" xr:uid="{00000000-0005-0000-0000-0000F5430000}"/>
    <cellStyle name="Normal 4 87 5 5 4" xfId="26339" xr:uid="{00000000-0005-0000-0000-0000F6430000}"/>
    <cellStyle name="Normal 4 87 5 5 5" xfId="27563" xr:uid="{00000000-0005-0000-0000-0000F7430000}"/>
    <cellStyle name="Normal 4 87 5 6" xfId="23095" xr:uid="{00000000-0005-0000-0000-0000F8430000}"/>
    <cellStyle name="Normal 4 87 5 6 2" xfId="29741" xr:uid="{00000000-0005-0000-0000-0000F9430000}"/>
    <cellStyle name="Normal 4 87 5 7" xfId="23049" xr:uid="{00000000-0005-0000-0000-0000FA430000}"/>
    <cellStyle name="Normal 4 87 5 8" xfId="26889" xr:uid="{00000000-0005-0000-0000-0000FB430000}"/>
    <cellStyle name="Normal 4 87 5 9" xfId="27017" xr:uid="{00000000-0005-0000-0000-0000FC430000}"/>
    <cellStyle name="Normal 4 87 6" xfId="4509" xr:uid="{00000000-0005-0000-0000-0000FD430000}"/>
    <cellStyle name="Normal 4 87 6 2" xfId="3090" xr:uid="{00000000-0005-0000-0000-0000FE430000}"/>
    <cellStyle name="Normal 4 87 6 2 2" xfId="24635" xr:uid="{00000000-0005-0000-0000-0000FF430000}"/>
    <cellStyle name="Normal 4 87 6 2 2 2" xfId="28927" xr:uid="{00000000-0005-0000-0000-000000440000}"/>
    <cellStyle name="Normal 4 87 6 2 3" xfId="23521" xr:uid="{00000000-0005-0000-0000-000001440000}"/>
    <cellStyle name="Normal 4 87 6 2 4" xfId="26076" xr:uid="{00000000-0005-0000-0000-000002440000}"/>
    <cellStyle name="Normal 4 87 6 2 5" xfId="27826" xr:uid="{00000000-0005-0000-0000-000003440000}"/>
    <cellStyle name="Normal 4 87 6 3" xfId="24014" xr:uid="{00000000-0005-0000-0000-000004440000}"/>
    <cellStyle name="Normal 4 87 6 3 2" xfId="29473" xr:uid="{00000000-0005-0000-0000-000005440000}"/>
    <cellStyle name="Normal 4 87 6 4" xfId="23400" xr:uid="{00000000-0005-0000-0000-000006440000}"/>
    <cellStyle name="Normal 4 87 6 5" xfId="26622" xr:uid="{00000000-0005-0000-0000-000007440000}"/>
    <cellStyle name="Normal 4 87 6 6" xfId="27282" xr:uid="{00000000-0005-0000-0000-000008440000}"/>
    <cellStyle name="Normal 4 87 7" xfId="4563" xr:uid="{00000000-0005-0000-0000-000009440000}"/>
    <cellStyle name="Normal 4 87 7 2" xfId="3104" xr:uid="{00000000-0005-0000-0000-00000A440000}"/>
    <cellStyle name="Normal 4 87 7 2 2" xfId="24621" xr:uid="{00000000-0005-0000-0000-00000B440000}"/>
    <cellStyle name="Normal 4 87 7 2 2 2" xfId="28941" xr:uid="{00000000-0005-0000-0000-00000C440000}"/>
    <cellStyle name="Normal 4 87 7 2 3" xfId="23503" xr:uid="{00000000-0005-0000-0000-00000D440000}"/>
    <cellStyle name="Normal 4 87 7 2 4" xfId="26090" xr:uid="{00000000-0005-0000-0000-00000E440000}"/>
    <cellStyle name="Normal 4 87 7 2 5" xfId="27812" xr:uid="{00000000-0005-0000-0000-00000F440000}"/>
    <cellStyle name="Normal 4 87 7 3" xfId="24000" xr:uid="{00000000-0005-0000-0000-000010440000}"/>
    <cellStyle name="Normal 4 87 7 3 2" xfId="29487" xr:uid="{00000000-0005-0000-0000-000011440000}"/>
    <cellStyle name="Normal 4 87 7 4" xfId="23963" xr:uid="{00000000-0005-0000-0000-000012440000}"/>
    <cellStyle name="Normal 4 87 7 5" xfId="26636" xr:uid="{00000000-0005-0000-0000-000013440000}"/>
    <cellStyle name="Normal 4 87 7 6" xfId="27268" xr:uid="{00000000-0005-0000-0000-000014440000}"/>
    <cellStyle name="Normal 4 87 8" xfId="4644" xr:uid="{00000000-0005-0000-0000-000015440000}"/>
    <cellStyle name="Normal 4 87 8 2" xfId="3134" xr:uid="{00000000-0005-0000-0000-000016440000}"/>
    <cellStyle name="Normal 4 87 8 2 2" xfId="24591" xr:uid="{00000000-0005-0000-0000-000017440000}"/>
    <cellStyle name="Normal 4 87 8 2 2 2" xfId="28971" xr:uid="{00000000-0005-0000-0000-000018440000}"/>
    <cellStyle name="Normal 4 87 8 2 3" xfId="23278" xr:uid="{00000000-0005-0000-0000-000019440000}"/>
    <cellStyle name="Normal 4 87 8 2 4" xfId="26120" xr:uid="{00000000-0005-0000-0000-00001A440000}"/>
    <cellStyle name="Normal 4 87 8 2 5" xfId="27782" xr:uid="{00000000-0005-0000-0000-00001B440000}"/>
    <cellStyle name="Normal 4 87 8 3" xfId="23967" xr:uid="{00000000-0005-0000-0000-00001C440000}"/>
    <cellStyle name="Normal 4 87 8 3 2" xfId="29517" xr:uid="{00000000-0005-0000-0000-00001D440000}"/>
    <cellStyle name="Normal 4 87 8 4" xfId="25010" xr:uid="{00000000-0005-0000-0000-00001E440000}"/>
    <cellStyle name="Normal 4 87 8 5" xfId="26666" xr:uid="{00000000-0005-0000-0000-00001F440000}"/>
    <cellStyle name="Normal 4 87 8 6" xfId="27238" xr:uid="{00000000-0005-0000-0000-000020440000}"/>
    <cellStyle name="Normal 4 87 9" xfId="3503" xr:uid="{00000000-0005-0000-0000-000021440000}"/>
    <cellStyle name="Normal 4 87 9 2" xfId="24347" xr:uid="{00000000-0005-0000-0000-000022440000}"/>
    <cellStyle name="Normal 4 87 9 2 2" xfId="29204" xr:uid="{00000000-0005-0000-0000-000023440000}"/>
    <cellStyle name="Normal 4 87 9 3" xfId="25382" xr:uid="{00000000-0005-0000-0000-000024440000}"/>
    <cellStyle name="Normal 4 87 9 4" xfId="26353" xr:uid="{00000000-0005-0000-0000-000025440000}"/>
    <cellStyle name="Normal 4 87 9 5" xfId="27549" xr:uid="{00000000-0005-0000-0000-000026440000}"/>
    <cellStyle name="Normal 4 88" xfId="18952" xr:uid="{00000000-0005-0000-0000-000027440000}"/>
    <cellStyle name="Normal 4 88 10" xfId="23067" xr:uid="{00000000-0005-0000-0000-000028440000}"/>
    <cellStyle name="Normal 4 88 10 2" xfId="29754" xr:uid="{00000000-0005-0000-0000-000029440000}"/>
    <cellStyle name="Normal 4 88 11" xfId="23508" xr:uid="{00000000-0005-0000-0000-00002A440000}"/>
    <cellStyle name="Normal 4 88 12" xfId="26902" xr:uid="{00000000-0005-0000-0000-00002B440000}"/>
    <cellStyle name="Normal 4 88 13" xfId="27004" xr:uid="{00000000-0005-0000-0000-00002C440000}"/>
    <cellStyle name="Normal 4 88 2" xfId="18599" xr:uid="{00000000-0005-0000-0000-00002D440000}"/>
    <cellStyle name="Normal 4 88 2 2" xfId="4458" xr:uid="{00000000-0005-0000-0000-00002E440000}"/>
    <cellStyle name="Normal 4 88 2 2 2" xfId="3047" xr:uid="{00000000-0005-0000-0000-00002F440000}"/>
    <cellStyle name="Normal 4 88 2 2 2 2" xfId="24678" xr:uid="{00000000-0005-0000-0000-000030440000}"/>
    <cellStyle name="Normal 4 88 2 2 2 2 2" xfId="28884" xr:uid="{00000000-0005-0000-0000-000031440000}"/>
    <cellStyle name="Normal 4 88 2 2 2 3" xfId="25102" xr:uid="{00000000-0005-0000-0000-000032440000}"/>
    <cellStyle name="Normal 4 88 2 2 2 4" xfId="26033" xr:uid="{00000000-0005-0000-0000-000033440000}"/>
    <cellStyle name="Normal 4 88 2 2 2 5" xfId="27869" xr:uid="{00000000-0005-0000-0000-000034440000}"/>
    <cellStyle name="Normal 4 88 2 2 3" xfId="24057" xr:uid="{00000000-0005-0000-0000-000035440000}"/>
    <cellStyle name="Normal 4 88 2 2 3 2" xfId="29430" xr:uid="{00000000-0005-0000-0000-000036440000}"/>
    <cellStyle name="Normal 4 88 2 2 4" xfId="23395" xr:uid="{00000000-0005-0000-0000-000037440000}"/>
    <cellStyle name="Normal 4 88 2 2 5" xfId="26579" xr:uid="{00000000-0005-0000-0000-000038440000}"/>
    <cellStyle name="Normal 4 88 2 2 6" xfId="27325" xr:uid="{00000000-0005-0000-0000-000039440000}"/>
    <cellStyle name="Normal 4 88 2 3" xfId="4471" xr:uid="{00000000-0005-0000-0000-00003A440000}"/>
    <cellStyle name="Normal 4 88 2 3 2" xfId="3060" xr:uid="{00000000-0005-0000-0000-00003B440000}"/>
    <cellStyle name="Normal 4 88 2 3 2 2" xfId="24665" xr:uid="{00000000-0005-0000-0000-00003C440000}"/>
    <cellStyle name="Normal 4 88 2 3 2 2 2" xfId="28897" xr:uid="{00000000-0005-0000-0000-00003D440000}"/>
    <cellStyle name="Normal 4 88 2 3 2 3" xfId="23432" xr:uid="{00000000-0005-0000-0000-00003E440000}"/>
    <cellStyle name="Normal 4 88 2 3 2 4" xfId="26046" xr:uid="{00000000-0005-0000-0000-00003F440000}"/>
    <cellStyle name="Normal 4 88 2 3 2 5" xfId="27856" xr:uid="{00000000-0005-0000-0000-000040440000}"/>
    <cellStyle name="Normal 4 88 2 3 3" xfId="24044" xr:uid="{00000000-0005-0000-0000-000041440000}"/>
    <cellStyle name="Normal 4 88 2 3 3 2" xfId="29443" xr:uid="{00000000-0005-0000-0000-000042440000}"/>
    <cellStyle name="Normal 4 88 2 3 4" xfId="24904" xr:uid="{00000000-0005-0000-0000-000043440000}"/>
    <cellStyle name="Normal 4 88 2 3 5" xfId="26592" xr:uid="{00000000-0005-0000-0000-000044440000}"/>
    <cellStyle name="Normal 4 88 2 3 6" xfId="27312" xr:uid="{00000000-0005-0000-0000-000045440000}"/>
    <cellStyle name="Normal 4 88 2 4" xfId="4282" xr:uid="{00000000-0005-0000-0000-000046440000}"/>
    <cellStyle name="Normal 4 88 2 4 2" xfId="2908" xr:uid="{00000000-0005-0000-0000-000047440000}"/>
    <cellStyle name="Normal 4 88 2 4 2 2" xfId="24817" xr:uid="{00000000-0005-0000-0000-000048440000}"/>
    <cellStyle name="Normal 4 88 2 4 2 2 2" xfId="28745" xr:uid="{00000000-0005-0000-0000-000049440000}"/>
    <cellStyle name="Normal 4 88 2 4 2 3" xfId="23368" xr:uid="{00000000-0005-0000-0000-00004A440000}"/>
    <cellStyle name="Normal 4 88 2 4 2 4" xfId="25894" xr:uid="{00000000-0005-0000-0000-00004B440000}"/>
    <cellStyle name="Normal 4 88 2 4 2 5" xfId="28008" xr:uid="{00000000-0005-0000-0000-00004C440000}"/>
    <cellStyle name="Normal 4 88 2 4 3" xfId="24203" xr:uid="{00000000-0005-0000-0000-00004D440000}"/>
    <cellStyle name="Normal 4 88 2 4 3 2" xfId="29291" xr:uid="{00000000-0005-0000-0000-00004E440000}"/>
    <cellStyle name="Normal 4 88 2 4 4" xfId="24949" xr:uid="{00000000-0005-0000-0000-00004F440000}"/>
    <cellStyle name="Normal 4 88 2 4 5" xfId="26440" xr:uid="{00000000-0005-0000-0000-000050440000}"/>
    <cellStyle name="Normal 4 88 2 4 6" xfId="27464" xr:uid="{00000000-0005-0000-0000-000051440000}"/>
    <cellStyle name="Normal 4 88 2 5" xfId="3480" xr:uid="{00000000-0005-0000-0000-000052440000}"/>
    <cellStyle name="Normal 4 88 2 5 2" xfId="24370" xr:uid="{00000000-0005-0000-0000-000053440000}"/>
    <cellStyle name="Normal 4 88 2 5 2 2" xfId="29181" xr:uid="{00000000-0005-0000-0000-000054440000}"/>
    <cellStyle name="Normal 4 88 2 5 3" xfId="25365" xr:uid="{00000000-0005-0000-0000-000055440000}"/>
    <cellStyle name="Normal 4 88 2 5 4" xfId="26330" xr:uid="{00000000-0005-0000-0000-000056440000}"/>
    <cellStyle name="Normal 4 88 2 5 5" xfId="27572" xr:uid="{00000000-0005-0000-0000-000057440000}"/>
    <cellStyle name="Normal 4 88 2 6" xfId="23105" xr:uid="{00000000-0005-0000-0000-000058440000}"/>
    <cellStyle name="Normal 4 88 2 6 2" xfId="29732" xr:uid="{00000000-0005-0000-0000-000059440000}"/>
    <cellStyle name="Normal 4 88 2 7" xfId="23307" xr:uid="{00000000-0005-0000-0000-00005A440000}"/>
    <cellStyle name="Normal 4 88 2 8" xfId="26880" xr:uid="{00000000-0005-0000-0000-00005B440000}"/>
    <cellStyle name="Normal 4 88 2 9" xfId="27026" xr:uid="{00000000-0005-0000-0000-00005C440000}"/>
    <cellStyle name="Normal 4 88 3" xfId="18700" xr:uid="{00000000-0005-0000-0000-00005D440000}"/>
    <cellStyle name="Normal 4 88 3 2" xfId="4479" xr:uid="{00000000-0005-0000-0000-00005E440000}"/>
    <cellStyle name="Normal 4 88 3 2 2" xfId="3067" xr:uid="{00000000-0005-0000-0000-00005F440000}"/>
    <cellStyle name="Normal 4 88 3 2 2 2" xfId="24658" xr:uid="{00000000-0005-0000-0000-000060440000}"/>
    <cellStyle name="Normal 4 88 3 2 2 2 2" xfId="28904" xr:uid="{00000000-0005-0000-0000-000061440000}"/>
    <cellStyle name="Normal 4 88 3 2 2 3" xfId="23017" xr:uid="{00000000-0005-0000-0000-000062440000}"/>
    <cellStyle name="Normal 4 88 3 2 2 4" xfId="26053" xr:uid="{00000000-0005-0000-0000-000063440000}"/>
    <cellStyle name="Normal 4 88 3 2 2 5" xfId="27849" xr:uid="{00000000-0005-0000-0000-000064440000}"/>
    <cellStyle name="Normal 4 88 3 2 3" xfId="24037" xr:uid="{00000000-0005-0000-0000-000065440000}"/>
    <cellStyle name="Normal 4 88 3 2 3 2" xfId="29450" xr:uid="{00000000-0005-0000-0000-000066440000}"/>
    <cellStyle name="Normal 4 88 3 2 4" xfId="25331" xr:uid="{00000000-0005-0000-0000-000067440000}"/>
    <cellStyle name="Normal 4 88 3 2 5" xfId="26599" xr:uid="{00000000-0005-0000-0000-000068440000}"/>
    <cellStyle name="Normal 4 88 3 2 6" xfId="27305" xr:uid="{00000000-0005-0000-0000-000069440000}"/>
    <cellStyle name="Normal 4 88 3 3" xfId="4569" xr:uid="{00000000-0005-0000-0000-00006A440000}"/>
    <cellStyle name="Normal 4 88 3 3 2" xfId="3110" xr:uid="{00000000-0005-0000-0000-00006B440000}"/>
    <cellStyle name="Normal 4 88 3 3 2 2" xfId="24615" xr:uid="{00000000-0005-0000-0000-00006C440000}"/>
    <cellStyle name="Normal 4 88 3 3 2 2 2" xfId="28947" xr:uid="{00000000-0005-0000-0000-00006D440000}"/>
    <cellStyle name="Normal 4 88 3 3 2 3" xfId="23604" xr:uid="{00000000-0005-0000-0000-00006E440000}"/>
    <cellStyle name="Normal 4 88 3 3 2 4" xfId="26096" xr:uid="{00000000-0005-0000-0000-00006F440000}"/>
    <cellStyle name="Normal 4 88 3 3 2 5" xfId="27806" xr:uid="{00000000-0005-0000-0000-000070440000}"/>
    <cellStyle name="Normal 4 88 3 3 3" xfId="23994" xr:uid="{00000000-0005-0000-0000-000071440000}"/>
    <cellStyle name="Normal 4 88 3 3 3 2" xfId="29493" xr:uid="{00000000-0005-0000-0000-000072440000}"/>
    <cellStyle name="Normal 4 88 3 3 4" xfId="25472" xr:uid="{00000000-0005-0000-0000-000073440000}"/>
    <cellStyle name="Normal 4 88 3 3 5" xfId="26642" xr:uid="{00000000-0005-0000-0000-000074440000}"/>
    <cellStyle name="Normal 4 88 3 3 6" xfId="27262" xr:uid="{00000000-0005-0000-0000-000075440000}"/>
    <cellStyle name="Normal 4 88 3 4" xfId="4558" xr:uid="{00000000-0005-0000-0000-000076440000}"/>
    <cellStyle name="Normal 4 88 3 4 2" xfId="3099" xr:uid="{00000000-0005-0000-0000-000077440000}"/>
    <cellStyle name="Normal 4 88 3 4 2 2" xfId="24626" xr:uid="{00000000-0005-0000-0000-000078440000}"/>
    <cellStyle name="Normal 4 88 3 4 2 2 2" xfId="28936" xr:uid="{00000000-0005-0000-0000-000079440000}"/>
    <cellStyle name="Normal 4 88 3 4 2 3" xfId="23481" xr:uid="{00000000-0005-0000-0000-00007A440000}"/>
    <cellStyle name="Normal 4 88 3 4 2 4" xfId="26085" xr:uid="{00000000-0005-0000-0000-00007B440000}"/>
    <cellStyle name="Normal 4 88 3 4 2 5" xfId="27817" xr:uid="{00000000-0005-0000-0000-00007C440000}"/>
    <cellStyle name="Normal 4 88 3 4 3" xfId="24005" xr:uid="{00000000-0005-0000-0000-00007D440000}"/>
    <cellStyle name="Normal 4 88 3 4 3 2" xfId="29482" xr:uid="{00000000-0005-0000-0000-00007E440000}"/>
    <cellStyle name="Normal 4 88 3 4 4" xfId="25074" xr:uid="{00000000-0005-0000-0000-00007F440000}"/>
    <cellStyle name="Normal 4 88 3 4 5" xfId="26631" xr:uid="{00000000-0005-0000-0000-000080440000}"/>
    <cellStyle name="Normal 4 88 3 4 6" xfId="27273" xr:uid="{00000000-0005-0000-0000-000081440000}"/>
    <cellStyle name="Normal 4 88 3 5" xfId="3493" xr:uid="{00000000-0005-0000-0000-000082440000}"/>
    <cellStyle name="Normal 4 88 3 5 2" xfId="24357" xr:uid="{00000000-0005-0000-0000-000083440000}"/>
    <cellStyle name="Normal 4 88 3 5 2 2" xfId="29194" xr:uid="{00000000-0005-0000-0000-000084440000}"/>
    <cellStyle name="Normal 4 88 3 5 3" xfId="23906" xr:uid="{00000000-0005-0000-0000-000085440000}"/>
    <cellStyle name="Normal 4 88 3 5 4" xfId="26343" xr:uid="{00000000-0005-0000-0000-000086440000}"/>
    <cellStyle name="Normal 4 88 3 5 5" xfId="27559" xr:uid="{00000000-0005-0000-0000-000087440000}"/>
    <cellStyle name="Normal 4 88 3 6" xfId="23090" xr:uid="{00000000-0005-0000-0000-000088440000}"/>
    <cellStyle name="Normal 4 88 3 6 2" xfId="29745" xr:uid="{00000000-0005-0000-0000-000089440000}"/>
    <cellStyle name="Normal 4 88 3 7" xfId="23053" xr:uid="{00000000-0005-0000-0000-00008A440000}"/>
    <cellStyle name="Normal 4 88 3 8" xfId="26893" xr:uid="{00000000-0005-0000-0000-00008B440000}"/>
    <cellStyle name="Normal 4 88 3 9" xfId="27013" xr:uid="{00000000-0005-0000-0000-00008C440000}"/>
    <cellStyle name="Normal 4 88 4" xfId="18607" xr:uid="{00000000-0005-0000-0000-00008D440000}"/>
    <cellStyle name="Normal 4 88 4 2" xfId="4461" xr:uid="{00000000-0005-0000-0000-00008E440000}"/>
    <cellStyle name="Normal 4 88 4 2 2" xfId="3050" xr:uid="{00000000-0005-0000-0000-00008F440000}"/>
    <cellStyle name="Normal 4 88 4 2 2 2" xfId="24675" xr:uid="{00000000-0005-0000-0000-000090440000}"/>
    <cellStyle name="Normal 4 88 4 2 2 2 2" xfId="28887" xr:uid="{00000000-0005-0000-0000-000091440000}"/>
    <cellStyle name="Normal 4 88 4 2 2 3" xfId="24922" xr:uid="{00000000-0005-0000-0000-000092440000}"/>
    <cellStyle name="Normal 4 88 4 2 2 4" xfId="26036" xr:uid="{00000000-0005-0000-0000-000093440000}"/>
    <cellStyle name="Normal 4 88 4 2 2 5" xfId="27866" xr:uid="{00000000-0005-0000-0000-000094440000}"/>
    <cellStyle name="Normal 4 88 4 2 3" xfId="24054" xr:uid="{00000000-0005-0000-0000-000095440000}"/>
    <cellStyle name="Normal 4 88 4 2 3 2" xfId="29433" xr:uid="{00000000-0005-0000-0000-000096440000}"/>
    <cellStyle name="Normal 4 88 4 2 4" xfId="23980" xr:uid="{00000000-0005-0000-0000-000097440000}"/>
    <cellStyle name="Normal 4 88 4 2 5" xfId="26582" xr:uid="{00000000-0005-0000-0000-000098440000}"/>
    <cellStyle name="Normal 4 88 4 2 6" xfId="27322" xr:uid="{00000000-0005-0000-0000-000099440000}"/>
    <cellStyle name="Normal 4 88 4 3" xfId="4413" xr:uid="{00000000-0005-0000-0000-00009A440000}"/>
    <cellStyle name="Normal 4 88 4 3 2" xfId="3008" xr:uid="{00000000-0005-0000-0000-00009B440000}"/>
    <cellStyle name="Normal 4 88 4 3 2 2" xfId="24717" xr:uid="{00000000-0005-0000-0000-00009C440000}"/>
    <cellStyle name="Normal 4 88 4 3 2 2 2" xfId="28845" xr:uid="{00000000-0005-0000-0000-00009D440000}"/>
    <cellStyle name="Normal 4 88 4 3 2 3" xfId="23622" xr:uid="{00000000-0005-0000-0000-00009E440000}"/>
    <cellStyle name="Normal 4 88 4 3 2 4" xfId="25994" xr:uid="{00000000-0005-0000-0000-00009F440000}"/>
    <cellStyle name="Normal 4 88 4 3 2 5" xfId="27908" xr:uid="{00000000-0005-0000-0000-0000A0440000}"/>
    <cellStyle name="Normal 4 88 4 3 3" xfId="24097" xr:uid="{00000000-0005-0000-0000-0000A1440000}"/>
    <cellStyle name="Normal 4 88 4 3 3 2" xfId="29391" xr:uid="{00000000-0005-0000-0000-0000A2440000}"/>
    <cellStyle name="Normal 4 88 4 3 4" xfId="25476" xr:uid="{00000000-0005-0000-0000-0000A3440000}"/>
    <cellStyle name="Normal 4 88 4 3 5" xfId="26540" xr:uid="{00000000-0005-0000-0000-0000A4440000}"/>
    <cellStyle name="Normal 4 88 4 3 6" xfId="27364" xr:uid="{00000000-0005-0000-0000-0000A5440000}"/>
    <cellStyle name="Normal 4 88 4 4" xfId="4281" xr:uid="{00000000-0005-0000-0000-0000A6440000}"/>
    <cellStyle name="Normal 4 88 4 4 2" xfId="2907" xr:uid="{00000000-0005-0000-0000-0000A7440000}"/>
    <cellStyle name="Normal 4 88 4 4 2 2" xfId="24818" xr:uid="{00000000-0005-0000-0000-0000A8440000}"/>
    <cellStyle name="Normal 4 88 4 4 2 2 2" xfId="28744" xr:uid="{00000000-0005-0000-0000-0000A9440000}"/>
    <cellStyle name="Normal 4 88 4 4 2 3" xfId="23289" xr:uid="{00000000-0005-0000-0000-0000AA440000}"/>
    <cellStyle name="Normal 4 88 4 4 2 4" xfId="25893" xr:uid="{00000000-0005-0000-0000-0000AB440000}"/>
    <cellStyle name="Normal 4 88 4 4 2 5" xfId="28009" xr:uid="{00000000-0005-0000-0000-0000AC440000}"/>
    <cellStyle name="Normal 4 88 4 4 3" xfId="24204" xr:uid="{00000000-0005-0000-0000-0000AD440000}"/>
    <cellStyle name="Normal 4 88 4 4 3 2" xfId="29290" xr:uid="{00000000-0005-0000-0000-0000AE440000}"/>
    <cellStyle name="Normal 4 88 4 4 4" xfId="25050" xr:uid="{00000000-0005-0000-0000-0000AF440000}"/>
    <cellStyle name="Normal 4 88 4 4 5" xfId="26439" xr:uid="{00000000-0005-0000-0000-0000B0440000}"/>
    <cellStyle name="Normal 4 88 4 4 6" xfId="27465" xr:uid="{00000000-0005-0000-0000-0000B1440000}"/>
    <cellStyle name="Normal 4 88 4 5" xfId="3483" xr:uid="{00000000-0005-0000-0000-0000B2440000}"/>
    <cellStyle name="Normal 4 88 4 5 2" xfId="24367" xr:uid="{00000000-0005-0000-0000-0000B3440000}"/>
    <cellStyle name="Normal 4 88 4 5 2 2" xfId="29184" xr:uid="{00000000-0005-0000-0000-0000B4440000}"/>
    <cellStyle name="Normal 4 88 4 5 3" xfId="23709" xr:uid="{00000000-0005-0000-0000-0000B5440000}"/>
    <cellStyle name="Normal 4 88 4 5 4" xfId="26333" xr:uid="{00000000-0005-0000-0000-0000B6440000}"/>
    <cellStyle name="Normal 4 88 4 5 5" xfId="27569" xr:uid="{00000000-0005-0000-0000-0000B7440000}"/>
    <cellStyle name="Normal 4 88 4 6" xfId="23102" xr:uid="{00000000-0005-0000-0000-0000B8440000}"/>
    <cellStyle name="Normal 4 88 4 6 2" xfId="29735" xr:uid="{00000000-0005-0000-0000-0000B9440000}"/>
    <cellStyle name="Normal 4 88 4 7" xfId="23351" xr:uid="{00000000-0005-0000-0000-0000BA440000}"/>
    <cellStyle name="Normal 4 88 4 8" xfId="26883" xr:uid="{00000000-0005-0000-0000-0000BB440000}"/>
    <cellStyle name="Normal 4 88 4 9" xfId="27023" xr:uid="{00000000-0005-0000-0000-0000BC440000}"/>
    <cellStyle name="Normal 4 88 5" xfId="18691" xr:uid="{00000000-0005-0000-0000-0000BD440000}"/>
    <cellStyle name="Normal 4 88 5 2" xfId="4474" xr:uid="{00000000-0005-0000-0000-0000BE440000}"/>
    <cellStyle name="Normal 4 88 5 2 2" xfId="3063" xr:uid="{00000000-0005-0000-0000-0000BF440000}"/>
    <cellStyle name="Normal 4 88 5 2 2 2" xfId="24662" xr:uid="{00000000-0005-0000-0000-0000C0440000}"/>
    <cellStyle name="Normal 4 88 5 2 2 2 2" xfId="28900" xr:uid="{00000000-0005-0000-0000-0000C1440000}"/>
    <cellStyle name="Normal 4 88 5 2 2 3" xfId="23427" xr:uid="{00000000-0005-0000-0000-0000C2440000}"/>
    <cellStyle name="Normal 4 88 5 2 2 4" xfId="26049" xr:uid="{00000000-0005-0000-0000-0000C3440000}"/>
    <cellStyle name="Normal 4 88 5 2 2 5" xfId="27853" xr:uid="{00000000-0005-0000-0000-0000C4440000}"/>
    <cellStyle name="Normal 4 88 5 2 3" xfId="24041" xr:uid="{00000000-0005-0000-0000-0000C5440000}"/>
    <cellStyle name="Normal 4 88 5 2 3 2" xfId="29446" xr:uid="{00000000-0005-0000-0000-0000C6440000}"/>
    <cellStyle name="Normal 4 88 5 2 4" xfId="24942" xr:uid="{00000000-0005-0000-0000-0000C7440000}"/>
    <cellStyle name="Normal 4 88 5 2 5" xfId="26595" xr:uid="{00000000-0005-0000-0000-0000C8440000}"/>
    <cellStyle name="Normal 4 88 5 2 6" xfId="27309" xr:uid="{00000000-0005-0000-0000-0000C9440000}"/>
    <cellStyle name="Normal 4 88 5 3" xfId="4295" xr:uid="{00000000-0005-0000-0000-0000CA440000}"/>
    <cellStyle name="Normal 4 88 5 3 2" xfId="2919" xr:uid="{00000000-0005-0000-0000-0000CB440000}"/>
    <cellStyle name="Normal 4 88 5 3 2 2" xfId="24806" xr:uid="{00000000-0005-0000-0000-0000CC440000}"/>
    <cellStyle name="Normal 4 88 5 3 2 2 2" xfId="28756" xr:uid="{00000000-0005-0000-0000-0000CD440000}"/>
    <cellStyle name="Normal 4 88 5 3 2 3" xfId="23821" xr:uid="{00000000-0005-0000-0000-0000CE440000}"/>
    <cellStyle name="Normal 4 88 5 3 2 4" xfId="25905" xr:uid="{00000000-0005-0000-0000-0000CF440000}"/>
    <cellStyle name="Normal 4 88 5 3 2 5" xfId="27997" xr:uid="{00000000-0005-0000-0000-0000D0440000}"/>
    <cellStyle name="Normal 4 88 5 3 3" xfId="24192" xr:uid="{00000000-0005-0000-0000-0000D1440000}"/>
    <cellStyle name="Normal 4 88 5 3 3 2" xfId="29302" xr:uid="{00000000-0005-0000-0000-0000D2440000}"/>
    <cellStyle name="Normal 4 88 5 3 4" xfId="25527" xr:uid="{00000000-0005-0000-0000-0000D3440000}"/>
    <cellStyle name="Normal 4 88 5 3 5" xfId="26451" xr:uid="{00000000-0005-0000-0000-0000D4440000}"/>
    <cellStyle name="Normal 4 88 5 3 6" xfId="27453" xr:uid="{00000000-0005-0000-0000-0000D5440000}"/>
    <cellStyle name="Normal 4 88 5 4" xfId="4194" xr:uid="{00000000-0005-0000-0000-0000D6440000}"/>
    <cellStyle name="Normal 4 88 5 4 2" xfId="2854" xr:uid="{00000000-0005-0000-0000-0000D7440000}"/>
    <cellStyle name="Normal 4 88 5 4 2 2" xfId="24871" xr:uid="{00000000-0005-0000-0000-0000D8440000}"/>
    <cellStyle name="Normal 4 88 5 4 2 2 2" xfId="28691" xr:uid="{00000000-0005-0000-0000-0000D9440000}"/>
    <cellStyle name="Normal 4 88 5 4 2 3" xfId="23576" xr:uid="{00000000-0005-0000-0000-0000DA440000}"/>
    <cellStyle name="Normal 4 88 5 4 2 4" xfId="25840" xr:uid="{00000000-0005-0000-0000-0000DB440000}"/>
    <cellStyle name="Normal 4 88 5 4 2 5" xfId="28062" xr:uid="{00000000-0005-0000-0000-0000DC440000}"/>
    <cellStyle name="Normal 4 88 5 4 3" xfId="24260" xr:uid="{00000000-0005-0000-0000-0000DD440000}"/>
    <cellStyle name="Normal 4 88 5 4 3 2" xfId="29236" xr:uid="{00000000-0005-0000-0000-0000DE440000}"/>
    <cellStyle name="Normal 4 88 5 4 4" xfId="23978" xr:uid="{00000000-0005-0000-0000-0000DF440000}"/>
    <cellStyle name="Normal 4 88 5 4 5" xfId="26385" xr:uid="{00000000-0005-0000-0000-0000E0440000}"/>
    <cellStyle name="Normal 4 88 5 4 6" xfId="27518" xr:uid="{00000000-0005-0000-0000-0000E1440000}"/>
    <cellStyle name="Normal 4 88 5 5" xfId="3490" xr:uid="{00000000-0005-0000-0000-0000E2440000}"/>
    <cellStyle name="Normal 4 88 5 5 2" xfId="24360" xr:uid="{00000000-0005-0000-0000-0000E3440000}"/>
    <cellStyle name="Normal 4 88 5 5 2 2" xfId="29191" xr:uid="{00000000-0005-0000-0000-0000E4440000}"/>
    <cellStyle name="Normal 4 88 5 5 3" xfId="23695" xr:uid="{00000000-0005-0000-0000-0000E5440000}"/>
    <cellStyle name="Normal 4 88 5 5 4" xfId="26340" xr:uid="{00000000-0005-0000-0000-0000E6440000}"/>
    <cellStyle name="Normal 4 88 5 5 5" xfId="27562" xr:uid="{00000000-0005-0000-0000-0000E7440000}"/>
    <cellStyle name="Normal 4 88 5 6" xfId="23094" xr:uid="{00000000-0005-0000-0000-0000E8440000}"/>
    <cellStyle name="Normal 4 88 5 6 2" xfId="29742" xr:uid="{00000000-0005-0000-0000-0000E9440000}"/>
    <cellStyle name="Normal 4 88 5 7" xfId="23050" xr:uid="{00000000-0005-0000-0000-0000EA440000}"/>
    <cellStyle name="Normal 4 88 5 8" xfId="26890" xr:uid="{00000000-0005-0000-0000-0000EB440000}"/>
    <cellStyle name="Normal 4 88 5 9" xfId="27016" xr:uid="{00000000-0005-0000-0000-0000EC440000}"/>
    <cellStyle name="Normal 4 88 6" xfId="4498" xr:uid="{00000000-0005-0000-0000-0000ED440000}"/>
    <cellStyle name="Normal 4 88 6 2" xfId="3085" xr:uid="{00000000-0005-0000-0000-0000EE440000}"/>
    <cellStyle name="Normal 4 88 6 2 2" xfId="24640" xr:uid="{00000000-0005-0000-0000-0000EF440000}"/>
    <cellStyle name="Normal 4 88 6 2 2 2" xfId="28922" xr:uid="{00000000-0005-0000-0000-0000F0440000}"/>
    <cellStyle name="Normal 4 88 6 2 3" xfId="23591" xr:uid="{00000000-0005-0000-0000-0000F1440000}"/>
    <cellStyle name="Normal 4 88 6 2 4" xfId="26071" xr:uid="{00000000-0005-0000-0000-0000F2440000}"/>
    <cellStyle name="Normal 4 88 6 2 5" xfId="27831" xr:uid="{00000000-0005-0000-0000-0000F3440000}"/>
    <cellStyle name="Normal 4 88 6 3" xfId="24019" xr:uid="{00000000-0005-0000-0000-0000F4440000}"/>
    <cellStyle name="Normal 4 88 6 3 2" xfId="29468" xr:uid="{00000000-0005-0000-0000-0000F5440000}"/>
    <cellStyle name="Normal 4 88 6 4" xfId="25530" xr:uid="{00000000-0005-0000-0000-0000F6440000}"/>
    <cellStyle name="Normal 4 88 6 5" xfId="26617" xr:uid="{00000000-0005-0000-0000-0000F7440000}"/>
    <cellStyle name="Normal 4 88 6 6" xfId="27287" xr:uid="{00000000-0005-0000-0000-0000F8440000}"/>
    <cellStyle name="Normal 4 88 7" xfId="4564" xr:uid="{00000000-0005-0000-0000-0000F9440000}"/>
    <cellStyle name="Normal 4 88 7 2" xfId="3105" xr:uid="{00000000-0005-0000-0000-0000FA440000}"/>
    <cellStyle name="Normal 4 88 7 2 2" xfId="24620" xr:uid="{00000000-0005-0000-0000-0000FB440000}"/>
    <cellStyle name="Normal 4 88 7 2 2 2" xfId="28942" xr:uid="{00000000-0005-0000-0000-0000FC440000}"/>
    <cellStyle name="Normal 4 88 7 2 3" xfId="23454" xr:uid="{00000000-0005-0000-0000-0000FD440000}"/>
    <cellStyle name="Normal 4 88 7 2 4" xfId="26091" xr:uid="{00000000-0005-0000-0000-0000FE440000}"/>
    <cellStyle name="Normal 4 88 7 2 5" xfId="27811" xr:uid="{00000000-0005-0000-0000-0000FF440000}"/>
    <cellStyle name="Normal 4 88 7 3" xfId="23999" xr:uid="{00000000-0005-0000-0000-000000450000}"/>
    <cellStyle name="Normal 4 88 7 3 2" xfId="29488" xr:uid="{00000000-0005-0000-0000-000001450000}"/>
    <cellStyle name="Normal 4 88 7 4" xfId="24114" xr:uid="{00000000-0005-0000-0000-000002450000}"/>
    <cellStyle name="Normal 4 88 7 5" xfId="26637" xr:uid="{00000000-0005-0000-0000-000003450000}"/>
    <cellStyle name="Normal 4 88 7 6" xfId="27267" xr:uid="{00000000-0005-0000-0000-000004450000}"/>
    <cellStyle name="Normal 4 88 8" xfId="4339" xr:uid="{00000000-0005-0000-0000-000005450000}"/>
    <cellStyle name="Normal 4 88 8 2" xfId="2958" xr:uid="{00000000-0005-0000-0000-000006450000}"/>
    <cellStyle name="Normal 4 88 8 2 2" xfId="24767" xr:uid="{00000000-0005-0000-0000-000007450000}"/>
    <cellStyle name="Normal 4 88 8 2 2 2" xfId="28795" xr:uid="{00000000-0005-0000-0000-000008450000}"/>
    <cellStyle name="Normal 4 88 8 2 3" xfId="23582" xr:uid="{00000000-0005-0000-0000-000009450000}"/>
    <cellStyle name="Normal 4 88 8 2 4" xfId="25944" xr:uid="{00000000-0005-0000-0000-00000A450000}"/>
    <cellStyle name="Normal 4 88 8 2 5" xfId="27958" xr:uid="{00000000-0005-0000-0000-00000B450000}"/>
    <cellStyle name="Normal 4 88 8 3" xfId="24152" xr:uid="{00000000-0005-0000-0000-00000C450000}"/>
    <cellStyle name="Normal 4 88 8 3 2" xfId="29341" xr:uid="{00000000-0005-0000-0000-00000D450000}"/>
    <cellStyle name="Normal 4 88 8 4" xfId="24899" xr:uid="{00000000-0005-0000-0000-00000E450000}"/>
    <cellStyle name="Normal 4 88 8 5" xfId="26490" xr:uid="{00000000-0005-0000-0000-00000F450000}"/>
    <cellStyle name="Normal 4 88 8 6" xfId="27414" xr:uid="{00000000-0005-0000-0000-000010450000}"/>
    <cellStyle name="Normal 4 88 9" xfId="3502" xr:uid="{00000000-0005-0000-0000-000011450000}"/>
    <cellStyle name="Normal 4 88 9 2" xfId="24348" xr:uid="{00000000-0005-0000-0000-000012450000}"/>
    <cellStyle name="Normal 4 88 9 2 2" xfId="29203" xr:uid="{00000000-0005-0000-0000-000013450000}"/>
    <cellStyle name="Normal 4 88 9 3" xfId="25364" xr:uid="{00000000-0005-0000-0000-000014450000}"/>
    <cellStyle name="Normal 4 88 9 4" xfId="26352" xr:uid="{00000000-0005-0000-0000-000015450000}"/>
    <cellStyle name="Normal 4 88 9 5" xfId="27550" xr:uid="{00000000-0005-0000-0000-000016450000}"/>
    <cellStyle name="Normal 4 89" xfId="19072" xr:uid="{00000000-0005-0000-0000-000017450000}"/>
    <cellStyle name="Normal 4 89 10" xfId="23065" xr:uid="{00000000-0005-0000-0000-000018450000}"/>
    <cellStyle name="Normal 4 89 10 2" xfId="29756" xr:uid="{00000000-0005-0000-0000-000019450000}"/>
    <cellStyle name="Normal 4 89 11" xfId="23056" xr:uid="{00000000-0005-0000-0000-00001A450000}"/>
    <cellStyle name="Normal 4 89 12" xfId="26904" xr:uid="{00000000-0005-0000-0000-00001B450000}"/>
    <cellStyle name="Normal 4 89 13" xfId="27002" xr:uid="{00000000-0005-0000-0000-00001C450000}"/>
    <cellStyle name="Normal 4 89 2" xfId="18603" xr:uid="{00000000-0005-0000-0000-00001D450000}"/>
    <cellStyle name="Normal 4 89 2 2" xfId="4460" xr:uid="{00000000-0005-0000-0000-00001E450000}"/>
    <cellStyle name="Normal 4 89 2 2 2" xfId="3049" xr:uid="{00000000-0005-0000-0000-00001F450000}"/>
    <cellStyle name="Normal 4 89 2 2 2 2" xfId="24676" xr:uid="{00000000-0005-0000-0000-000020450000}"/>
    <cellStyle name="Normal 4 89 2 2 2 2 2" xfId="28886" xr:uid="{00000000-0005-0000-0000-000021450000}"/>
    <cellStyle name="Normal 4 89 2 2 2 3" xfId="24977" xr:uid="{00000000-0005-0000-0000-000022450000}"/>
    <cellStyle name="Normal 4 89 2 2 2 4" xfId="26035" xr:uid="{00000000-0005-0000-0000-000023450000}"/>
    <cellStyle name="Normal 4 89 2 2 2 5" xfId="27867" xr:uid="{00000000-0005-0000-0000-000024450000}"/>
    <cellStyle name="Normal 4 89 2 2 3" xfId="24055" xr:uid="{00000000-0005-0000-0000-000025450000}"/>
    <cellStyle name="Normal 4 89 2 2 3 2" xfId="29432" xr:uid="{00000000-0005-0000-0000-000026450000}"/>
    <cellStyle name="Normal 4 89 2 2 4" xfId="24093" xr:uid="{00000000-0005-0000-0000-000027450000}"/>
    <cellStyle name="Normal 4 89 2 2 5" xfId="26581" xr:uid="{00000000-0005-0000-0000-000028450000}"/>
    <cellStyle name="Normal 4 89 2 2 6" xfId="27323" xr:uid="{00000000-0005-0000-0000-000029450000}"/>
    <cellStyle name="Normal 4 89 2 3" xfId="4451" xr:uid="{00000000-0005-0000-0000-00002A450000}"/>
    <cellStyle name="Normal 4 89 2 3 2" xfId="3041" xr:uid="{00000000-0005-0000-0000-00002B450000}"/>
    <cellStyle name="Normal 4 89 2 3 2 2" xfId="24684" xr:uid="{00000000-0005-0000-0000-00002C450000}"/>
    <cellStyle name="Normal 4 89 2 3 2 2 2" xfId="28878" xr:uid="{00000000-0005-0000-0000-00002D450000}"/>
    <cellStyle name="Normal 4 89 2 3 2 3" xfId="24293" xr:uid="{00000000-0005-0000-0000-00002E450000}"/>
    <cellStyle name="Normal 4 89 2 3 2 4" xfId="26027" xr:uid="{00000000-0005-0000-0000-00002F450000}"/>
    <cellStyle name="Normal 4 89 2 3 2 5" xfId="27875" xr:uid="{00000000-0005-0000-0000-000030450000}"/>
    <cellStyle name="Normal 4 89 2 3 3" xfId="24063" xr:uid="{00000000-0005-0000-0000-000031450000}"/>
    <cellStyle name="Normal 4 89 2 3 3 2" xfId="29424" xr:uid="{00000000-0005-0000-0000-000032450000}"/>
    <cellStyle name="Normal 4 89 2 3 4" xfId="25064" xr:uid="{00000000-0005-0000-0000-000033450000}"/>
    <cellStyle name="Normal 4 89 2 3 5" xfId="26573" xr:uid="{00000000-0005-0000-0000-000034450000}"/>
    <cellStyle name="Normal 4 89 2 3 6" xfId="27331" xr:uid="{00000000-0005-0000-0000-000035450000}"/>
    <cellStyle name="Normal 4 89 2 4" xfId="4276" xr:uid="{00000000-0005-0000-0000-000036450000}"/>
    <cellStyle name="Normal 4 89 2 4 2" xfId="2904" xr:uid="{00000000-0005-0000-0000-000037450000}"/>
    <cellStyle name="Normal 4 89 2 4 2 2" xfId="24821" xr:uid="{00000000-0005-0000-0000-000038450000}"/>
    <cellStyle name="Normal 4 89 2 4 2 2 2" xfId="28741" xr:uid="{00000000-0005-0000-0000-000039450000}"/>
    <cellStyle name="Normal 4 89 2 4 2 3" xfId="23360" xr:uid="{00000000-0005-0000-0000-00003A450000}"/>
    <cellStyle name="Normal 4 89 2 4 2 4" xfId="25890" xr:uid="{00000000-0005-0000-0000-00003B450000}"/>
    <cellStyle name="Normal 4 89 2 4 2 5" xfId="28012" xr:uid="{00000000-0005-0000-0000-00003C450000}"/>
    <cellStyle name="Normal 4 89 2 4 3" xfId="24207" xr:uid="{00000000-0005-0000-0000-00003D450000}"/>
    <cellStyle name="Normal 4 89 2 4 3 2" xfId="29287" xr:uid="{00000000-0005-0000-0000-00003E450000}"/>
    <cellStyle name="Normal 4 89 2 4 4" xfId="25334" xr:uid="{00000000-0005-0000-0000-00003F450000}"/>
    <cellStyle name="Normal 4 89 2 4 5" xfId="26436" xr:uid="{00000000-0005-0000-0000-000040450000}"/>
    <cellStyle name="Normal 4 89 2 4 6" xfId="27468" xr:uid="{00000000-0005-0000-0000-000041450000}"/>
    <cellStyle name="Normal 4 89 2 5" xfId="3482" xr:uid="{00000000-0005-0000-0000-000042450000}"/>
    <cellStyle name="Normal 4 89 2 5 2" xfId="24368" xr:uid="{00000000-0005-0000-0000-000043450000}"/>
    <cellStyle name="Normal 4 89 2 5 2 2" xfId="29183" xr:uid="{00000000-0005-0000-0000-000044450000}"/>
    <cellStyle name="Normal 4 89 2 5 3" xfId="25436" xr:uid="{00000000-0005-0000-0000-000045450000}"/>
    <cellStyle name="Normal 4 89 2 5 4" xfId="26332" xr:uid="{00000000-0005-0000-0000-000046450000}"/>
    <cellStyle name="Normal 4 89 2 5 5" xfId="27570" xr:uid="{00000000-0005-0000-0000-000047450000}"/>
    <cellStyle name="Normal 4 89 2 6" xfId="23103" xr:uid="{00000000-0005-0000-0000-000048450000}"/>
    <cellStyle name="Normal 4 89 2 6 2" xfId="29734" xr:uid="{00000000-0005-0000-0000-000049450000}"/>
    <cellStyle name="Normal 4 89 2 7" xfId="23355" xr:uid="{00000000-0005-0000-0000-00004A450000}"/>
    <cellStyle name="Normal 4 89 2 8" xfId="26882" xr:uid="{00000000-0005-0000-0000-00004B450000}"/>
    <cellStyle name="Normal 4 89 2 9" xfId="27024" xr:uid="{00000000-0005-0000-0000-00004C450000}"/>
    <cellStyle name="Normal 4 89 3" xfId="18696" xr:uid="{00000000-0005-0000-0000-00004D450000}"/>
    <cellStyle name="Normal 4 89 3 2" xfId="4475" xr:uid="{00000000-0005-0000-0000-00004E450000}"/>
    <cellStyle name="Normal 4 89 3 2 2" xfId="3064" xr:uid="{00000000-0005-0000-0000-00004F450000}"/>
    <cellStyle name="Normal 4 89 3 2 2 2" xfId="24661" xr:uid="{00000000-0005-0000-0000-000050450000}"/>
    <cellStyle name="Normal 4 89 3 2 2 2 2" xfId="28901" xr:uid="{00000000-0005-0000-0000-000051450000}"/>
    <cellStyle name="Normal 4 89 3 2 2 3" xfId="23014" xr:uid="{00000000-0005-0000-0000-000052450000}"/>
    <cellStyle name="Normal 4 89 3 2 2 4" xfId="26050" xr:uid="{00000000-0005-0000-0000-000053450000}"/>
    <cellStyle name="Normal 4 89 3 2 2 5" xfId="27852" xr:uid="{00000000-0005-0000-0000-000054450000}"/>
    <cellStyle name="Normal 4 89 3 2 3" xfId="24040" xr:uid="{00000000-0005-0000-0000-000055450000}"/>
    <cellStyle name="Normal 4 89 3 2 3 2" xfId="29447" xr:uid="{00000000-0005-0000-0000-000056450000}"/>
    <cellStyle name="Normal 4 89 3 2 4" xfId="24923" xr:uid="{00000000-0005-0000-0000-000057450000}"/>
    <cellStyle name="Normal 4 89 3 2 5" xfId="26596" xr:uid="{00000000-0005-0000-0000-000058450000}"/>
    <cellStyle name="Normal 4 89 3 2 6" xfId="27308" xr:uid="{00000000-0005-0000-0000-000059450000}"/>
    <cellStyle name="Normal 4 89 3 3" xfId="4289" xr:uid="{00000000-0005-0000-0000-00005A450000}"/>
    <cellStyle name="Normal 4 89 3 3 2" xfId="2913" xr:uid="{00000000-0005-0000-0000-00005B450000}"/>
    <cellStyle name="Normal 4 89 3 3 2 2" xfId="24812" xr:uid="{00000000-0005-0000-0000-00005C450000}"/>
    <cellStyle name="Normal 4 89 3 3 2 2 2" xfId="28750" xr:uid="{00000000-0005-0000-0000-00005D450000}"/>
    <cellStyle name="Normal 4 89 3 3 2 3" xfId="23825" xr:uid="{00000000-0005-0000-0000-00005E450000}"/>
    <cellStyle name="Normal 4 89 3 3 2 4" xfId="25899" xr:uid="{00000000-0005-0000-0000-00005F450000}"/>
    <cellStyle name="Normal 4 89 3 3 2 5" xfId="28003" xr:uid="{00000000-0005-0000-0000-000060450000}"/>
    <cellStyle name="Normal 4 89 3 3 3" xfId="24198" xr:uid="{00000000-0005-0000-0000-000061450000}"/>
    <cellStyle name="Normal 4 89 3 3 3 2" xfId="29296" xr:uid="{00000000-0005-0000-0000-000062450000}"/>
    <cellStyle name="Normal 4 89 3 3 4" xfId="24955" xr:uid="{00000000-0005-0000-0000-000063450000}"/>
    <cellStyle name="Normal 4 89 3 3 5" xfId="26445" xr:uid="{00000000-0005-0000-0000-000064450000}"/>
    <cellStyle name="Normal 4 89 3 3 6" xfId="27459" xr:uid="{00000000-0005-0000-0000-000065450000}"/>
    <cellStyle name="Normal 4 89 3 4" xfId="4195" xr:uid="{00000000-0005-0000-0000-000066450000}"/>
    <cellStyle name="Normal 4 89 3 4 2" xfId="2855" xr:uid="{00000000-0005-0000-0000-000067450000}"/>
    <cellStyle name="Normal 4 89 3 4 2 2" xfId="24870" xr:uid="{00000000-0005-0000-0000-000068450000}"/>
    <cellStyle name="Normal 4 89 3 4 2 2 2" xfId="28692" xr:uid="{00000000-0005-0000-0000-000069450000}"/>
    <cellStyle name="Normal 4 89 3 4 2 3" xfId="23584" xr:uid="{00000000-0005-0000-0000-00006A450000}"/>
    <cellStyle name="Normal 4 89 3 4 2 4" xfId="25841" xr:uid="{00000000-0005-0000-0000-00006B450000}"/>
    <cellStyle name="Normal 4 89 3 4 2 5" xfId="28061" xr:uid="{00000000-0005-0000-0000-00006C450000}"/>
    <cellStyle name="Normal 4 89 3 4 3" xfId="24259" xr:uid="{00000000-0005-0000-0000-00006D450000}"/>
    <cellStyle name="Normal 4 89 3 4 3 2" xfId="29237" xr:uid="{00000000-0005-0000-0000-00006E450000}"/>
    <cellStyle name="Normal 4 89 3 4 4" xfId="24286" xr:uid="{00000000-0005-0000-0000-00006F450000}"/>
    <cellStyle name="Normal 4 89 3 4 5" xfId="26386" xr:uid="{00000000-0005-0000-0000-000070450000}"/>
    <cellStyle name="Normal 4 89 3 4 6" xfId="27517" xr:uid="{00000000-0005-0000-0000-000071450000}"/>
    <cellStyle name="Normal 4 89 3 5" xfId="3491" xr:uid="{00000000-0005-0000-0000-000072450000}"/>
    <cellStyle name="Normal 4 89 3 5 2" xfId="24359" xr:uid="{00000000-0005-0000-0000-000073450000}"/>
    <cellStyle name="Normal 4 89 3 5 2 2" xfId="29192" xr:uid="{00000000-0005-0000-0000-000074450000}"/>
    <cellStyle name="Normal 4 89 3 5 3" xfId="23693" xr:uid="{00000000-0005-0000-0000-000075450000}"/>
    <cellStyle name="Normal 4 89 3 5 4" xfId="26341" xr:uid="{00000000-0005-0000-0000-000076450000}"/>
    <cellStyle name="Normal 4 89 3 5 5" xfId="27561" xr:uid="{00000000-0005-0000-0000-000077450000}"/>
    <cellStyle name="Normal 4 89 3 6" xfId="23092" xr:uid="{00000000-0005-0000-0000-000078450000}"/>
    <cellStyle name="Normal 4 89 3 6 2" xfId="29743" xr:uid="{00000000-0005-0000-0000-000079450000}"/>
    <cellStyle name="Normal 4 89 3 7" xfId="23051" xr:uid="{00000000-0005-0000-0000-00007A450000}"/>
    <cellStyle name="Normal 4 89 3 8" xfId="26891" xr:uid="{00000000-0005-0000-0000-00007B450000}"/>
    <cellStyle name="Normal 4 89 3 9" xfId="27015" xr:uid="{00000000-0005-0000-0000-00007C450000}"/>
    <cellStyle name="Normal 4 89 4" xfId="18616" xr:uid="{00000000-0005-0000-0000-00007D450000}"/>
    <cellStyle name="Normal 4 89 4 2" xfId="4466" xr:uid="{00000000-0005-0000-0000-00007E450000}"/>
    <cellStyle name="Normal 4 89 4 2 2" xfId="3055" xr:uid="{00000000-0005-0000-0000-00007F450000}"/>
    <cellStyle name="Normal 4 89 4 2 2 2" xfId="24670" xr:uid="{00000000-0005-0000-0000-000080450000}"/>
    <cellStyle name="Normal 4 89 4 2 2 2 2" xfId="28892" xr:uid="{00000000-0005-0000-0000-000081450000}"/>
    <cellStyle name="Normal 4 89 4 2 2 3" xfId="25516" xr:uid="{00000000-0005-0000-0000-000082450000}"/>
    <cellStyle name="Normal 4 89 4 2 2 4" xfId="26041" xr:uid="{00000000-0005-0000-0000-000083450000}"/>
    <cellStyle name="Normal 4 89 4 2 2 5" xfId="27861" xr:uid="{00000000-0005-0000-0000-000084450000}"/>
    <cellStyle name="Normal 4 89 4 2 3" xfId="24049" xr:uid="{00000000-0005-0000-0000-000085450000}"/>
    <cellStyle name="Normal 4 89 4 2 3 2" xfId="29438" xr:uid="{00000000-0005-0000-0000-000086450000}"/>
    <cellStyle name="Normal 4 89 4 2 4" xfId="25503" xr:uid="{00000000-0005-0000-0000-000087450000}"/>
    <cellStyle name="Normal 4 89 4 2 5" xfId="26587" xr:uid="{00000000-0005-0000-0000-000088450000}"/>
    <cellStyle name="Normal 4 89 4 2 6" xfId="27317" xr:uid="{00000000-0005-0000-0000-000089450000}"/>
    <cellStyle name="Normal 4 89 4 3" xfId="4406" xr:uid="{00000000-0005-0000-0000-00008A450000}"/>
    <cellStyle name="Normal 4 89 4 3 2" xfId="3004" xr:uid="{00000000-0005-0000-0000-00008B450000}"/>
    <cellStyle name="Normal 4 89 4 3 2 2" xfId="24721" xr:uid="{00000000-0005-0000-0000-00008C450000}"/>
    <cellStyle name="Normal 4 89 4 3 2 2 2" xfId="28841" xr:uid="{00000000-0005-0000-0000-00008D450000}"/>
    <cellStyle name="Normal 4 89 4 3 2 3" xfId="23268" xr:uid="{00000000-0005-0000-0000-00008E450000}"/>
    <cellStyle name="Normal 4 89 4 3 2 4" xfId="25990" xr:uid="{00000000-0005-0000-0000-00008F450000}"/>
    <cellStyle name="Normal 4 89 4 3 2 5" xfId="27912" xr:uid="{00000000-0005-0000-0000-000090450000}"/>
    <cellStyle name="Normal 4 89 4 3 3" xfId="24102" xr:uid="{00000000-0005-0000-0000-000091450000}"/>
    <cellStyle name="Normal 4 89 4 3 3 2" xfId="29387" xr:uid="{00000000-0005-0000-0000-000092450000}"/>
    <cellStyle name="Normal 4 89 4 3 4" xfId="23383" xr:uid="{00000000-0005-0000-0000-000093450000}"/>
    <cellStyle name="Normal 4 89 4 3 5" xfId="26536" xr:uid="{00000000-0005-0000-0000-000094450000}"/>
    <cellStyle name="Normal 4 89 4 3 6" xfId="27368" xr:uid="{00000000-0005-0000-0000-000095450000}"/>
    <cellStyle name="Normal 4 89 4 4" xfId="4503" xr:uid="{00000000-0005-0000-0000-000096450000}"/>
    <cellStyle name="Normal 4 89 4 4 2" xfId="3089" xr:uid="{00000000-0005-0000-0000-000097450000}"/>
    <cellStyle name="Normal 4 89 4 4 2 2" xfId="24636" xr:uid="{00000000-0005-0000-0000-000098450000}"/>
    <cellStyle name="Normal 4 89 4 4 2 2 2" xfId="28926" xr:uid="{00000000-0005-0000-0000-000099450000}"/>
    <cellStyle name="Normal 4 89 4 4 2 3" xfId="23540" xr:uid="{00000000-0005-0000-0000-00009A450000}"/>
    <cellStyle name="Normal 4 89 4 4 2 4" xfId="26075" xr:uid="{00000000-0005-0000-0000-00009B450000}"/>
    <cellStyle name="Normal 4 89 4 4 2 5" xfId="27827" xr:uid="{00000000-0005-0000-0000-00009C450000}"/>
    <cellStyle name="Normal 4 89 4 4 3" xfId="24015" xr:uid="{00000000-0005-0000-0000-00009D450000}"/>
    <cellStyle name="Normal 4 89 4 4 3 2" xfId="29472" xr:uid="{00000000-0005-0000-0000-00009E450000}"/>
    <cellStyle name="Normal 4 89 4 4 4" xfId="24330" xr:uid="{00000000-0005-0000-0000-00009F450000}"/>
    <cellStyle name="Normal 4 89 4 4 5" xfId="26621" xr:uid="{00000000-0005-0000-0000-0000A0450000}"/>
    <cellStyle name="Normal 4 89 4 4 6" xfId="27283" xr:uid="{00000000-0005-0000-0000-0000A1450000}"/>
    <cellStyle name="Normal 4 89 4 5" xfId="3486" xr:uid="{00000000-0005-0000-0000-0000A2450000}"/>
    <cellStyle name="Normal 4 89 4 5 2" xfId="24364" xr:uid="{00000000-0005-0000-0000-0000A3450000}"/>
    <cellStyle name="Normal 4 89 4 5 2 2" xfId="29187" xr:uid="{00000000-0005-0000-0000-0000A4450000}"/>
    <cellStyle name="Normal 4 89 4 5 3" xfId="23703" xr:uid="{00000000-0005-0000-0000-0000A5450000}"/>
    <cellStyle name="Normal 4 89 4 5 4" xfId="26336" xr:uid="{00000000-0005-0000-0000-0000A6450000}"/>
    <cellStyle name="Normal 4 89 4 5 5" xfId="27566" xr:uid="{00000000-0005-0000-0000-0000A7450000}"/>
    <cellStyle name="Normal 4 89 4 6" xfId="23099" xr:uid="{00000000-0005-0000-0000-0000A8450000}"/>
    <cellStyle name="Normal 4 89 4 6 2" xfId="29738" xr:uid="{00000000-0005-0000-0000-0000A9450000}"/>
    <cellStyle name="Normal 4 89 4 7" xfId="23354" xr:uid="{00000000-0005-0000-0000-0000AA450000}"/>
    <cellStyle name="Normal 4 89 4 8" xfId="26886" xr:uid="{00000000-0005-0000-0000-0000AB450000}"/>
    <cellStyle name="Normal 4 89 4 9" xfId="27020" xr:uid="{00000000-0005-0000-0000-0000AC450000}"/>
    <cellStyle name="Normal 4 89 5" xfId="18596" xr:uid="{00000000-0005-0000-0000-0000AD450000}"/>
    <cellStyle name="Normal 4 89 5 2" xfId="4456" xr:uid="{00000000-0005-0000-0000-0000AE450000}"/>
    <cellStyle name="Normal 4 89 5 2 2" xfId="3045" xr:uid="{00000000-0005-0000-0000-0000AF450000}"/>
    <cellStyle name="Normal 4 89 5 2 2 2" xfId="24680" xr:uid="{00000000-0005-0000-0000-0000B0450000}"/>
    <cellStyle name="Normal 4 89 5 2 2 2 2" xfId="28882" xr:uid="{00000000-0005-0000-0000-0000B1450000}"/>
    <cellStyle name="Normal 4 89 5 2 2 3" xfId="25022" xr:uid="{00000000-0005-0000-0000-0000B2450000}"/>
    <cellStyle name="Normal 4 89 5 2 2 4" xfId="26031" xr:uid="{00000000-0005-0000-0000-0000B3450000}"/>
    <cellStyle name="Normal 4 89 5 2 2 5" xfId="27871" xr:uid="{00000000-0005-0000-0000-0000B4450000}"/>
    <cellStyle name="Normal 4 89 5 2 3" xfId="24059" xr:uid="{00000000-0005-0000-0000-0000B5450000}"/>
    <cellStyle name="Normal 4 89 5 2 3 2" xfId="29428" xr:uid="{00000000-0005-0000-0000-0000B6450000}"/>
    <cellStyle name="Normal 4 89 5 2 4" xfId="23401" xr:uid="{00000000-0005-0000-0000-0000B7450000}"/>
    <cellStyle name="Normal 4 89 5 2 5" xfId="26577" xr:uid="{00000000-0005-0000-0000-0000B8450000}"/>
    <cellStyle name="Normal 4 89 5 2 6" xfId="27327" xr:uid="{00000000-0005-0000-0000-0000B9450000}"/>
    <cellStyle name="Normal 4 89 5 3" xfId="4486" xr:uid="{00000000-0005-0000-0000-0000BA450000}"/>
    <cellStyle name="Normal 4 89 5 3 2" xfId="3074" xr:uid="{00000000-0005-0000-0000-0000BB450000}"/>
    <cellStyle name="Normal 4 89 5 3 2 2" xfId="24651" xr:uid="{00000000-0005-0000-0000-0000BC450000}"/>
    <cellStyle name="Normal 4 89 5 3 2 2 2" xfId="28911" xr:uid="{00000000-0005-0000-0000-0000BD450000}"/>
    <cellStyle name="Normal 4 89 5 3 2 3" xfId="23063" xr:uid="{00000000-0005-0000-0000-0000BE450000}"/>
    <cellStyle name="Normal 4 89 5 3 2 4" xfId="26060" xr:uid="{00000000-0005-0000-0000-0000BF450000}"/>
    <cellStyle name="Normal 4 89 5 3 2 5" xfId="27842" xr:uid="{00000000-0005-0000-0000-0000C0450000}"/>
    <cellStyle name="Normal 4 89 5 3 3" xfId="24030" xr:uid="{00000000-0005-0000-0000-0000C1450000}"/>
    <cellStyle name="Normal 4 89 5 3 3 2" xfId="29457" xr:uid="{00000000-0005-0000-0000-0000C2450000}"/>
    <cellStyle name="Normal 4 89 5 3 4" xfId="25044" xr:uid="{00000000-0005-0000-0000-0000C3450000}"/>
    <cellStyle name="Normal 4 89 5 3 5" xfId="26606" xr:uid="{00000000-0005-0000-0000-0000C4450000}"/>
    <cellStyle name="Normal 4 89 5 3 6" xfId="27298" xr:uid="{00000000-0005-0000-0000-0000C5450000}"/>
    <cellStyle name="Normal 4 89 5 4" xfId="4452" xr:uid="{00000000-0005-0000-0000-0000C6450000}"/>
    <cellStyle name="Normal 4 89 5 4 2" xfId="3042" xr:uid="{00000000-0005-0000-0000-0000C7450000}"/>
    <cellStyle name="Normal 4 89 5 4 2 2" xfId="24683" xr:uid="{00000000-0005-0000-0000-0000C8450000}"/>
    <cellStyle name="Normal 4 89 5 4 2 2 2" xfId="28879" xr:uid="{00000000-0005-0000-0000-0000C9450000}"/>
    <cellStyle name="Normal 4 89 5 4 2 3" xfId="24323" xr:uid="{00000000-0005-0000-0000-0000CA450000}"/>
    <cellStyle name="Normal 4 89 5 4 2 4" xfId="26028" xr:uid="{00000000-0005-0000-0000-0000CB450000}"/>
    <cellStyle name="Normal 4 89 5 4 2 5" xfId="27874" xr:uid="{00000000-0005-0000-0000-0000CC450000}"/>
    <cellStyle name="Normal 4 89 5 4 3" xfId="24062" xr:uid="{00000000-0005-0000-0000-0000CD450000}"/>
    <cellStyle name="Normal 4 89 5 4 3 2" xfId="29425" xr:uid="{00000000-0005-0000-0000-0000CE450000}"/>
    <cellStyle name="Normal 4 89 5 4 4" xfId="25040" xr:uid="{00000000-0005-0000-0000-0000CF450000}"/>
    <cellStyle name="Normal 4 89 5 4 5" xfId="26574" xr:uid="{00000000-0005-0000-0000-0000D0450000}"/>
    <cellStyle name="Normal 4 89 5 4 6" xfId="27330" xr:uid="{00000000-0005-0000-0000-0000D1450000}"/>
    <cellStyle name="Normal 4 89 5 5" xfId="3478" xr:uid="{00000000-0005-0000-0000-0000D2450000}"/>
    <cellStyle name="Normal 4 89 5 5 2" xfId="24372" xr:uid="{00000000-0005-0000-0000-0000D3450000}"/>
    <cellStyle name="Normal 4 89 5 5 2 2" xfId="29179" xr:uid="{00000000-0005-0000-0000-0000D4450000}"/>
    <cellStyle name="Normal 4 89 5 5 3" xfId="25404" xr:uid="{00000000-0005-0000-0000-0000D5450000}"/>
    <cellStyle name="Normal 4 89 5 5 4" xfId="26328" xr:uid="{00000000-0005-0000-0000-0000D6450000}"/>
    <cellStyle name="Normal 4 89 5 5 5" xfId="27574" xr:uid="{00000000-0005-0000-0000-0000D7450000}"/>
    <cellStyle name="Normal 4 89 5 6" xfId="23107" xr:uid="{00000000-0005-0000-0000-0000D8450000}"/>
    <cellStyle name="Normal 4 89 5 6 2" xfId="29730" xr:uid="{00000000-0005-0000-0000-0000D9450000}"/>
    <cellStyle name="Normal 4 89 5 7" xfId="23271" xr:uid="{00000000-0005-0000-0000-0000DA450000}"/>
    <cellStyle name="Normal 4 89 5 8" xfId="26878" xr:uid="{00000000-0005-0000-0000-0000DB450000}"/>
    <cellStyle name="Normal 4 89 5 9" xfId="27028" xr:uid="{00000000-0005-0000-0000-0000DC450000}"/>
    <cellStyle name="Normal 4 89 6" xfId="4510" xr:uid="{00000000-0005-0000-0000-0000DD450000}"/>
    <cellStyle name="Normal 4 89 6 2" xfId="3091" xr:uid="{00000000-0005-0000-0000-0000DE450000}"/>
    <cellStyle name="Normal 4 89 6 2 2" xfId="24634" xr:uid="{00000000-0005-0000-0000-0000DF450000}"/>
    <cellStyle name="Normal 4 89 6 2 2 2" xfId="28928" xr:uid="{00000000-0005-0000-0000-0000E0450000}"/>
    <cellStyle name="Normal 4 89 6 2 3" xfId="23546" xr:uid="{00000000-0005-0000-0000-0000E1450000}"/>
    <cellStyle name="Normal 4 89 6 2 4" xfId="26077" xr:uid="{00000000-0005-0000-0000-0000E2450000}"/>
    <cellStyle name="Normal 4 89 6 2 5" xfId="27825" xr:uid="{00000000-0005-0000-0000-0000E3450000}"/>
    <cellStyle name="Normal 4 89 6 3" xfId="24013" xr:uid="{00000000-0005-0000-0000-0000E4450000}"/>
    <cellStyle name="Normal 4 89 6 3 2" xfId="29474" xr:uid="{00000000-0005-0000-0000-0000E5450000}"/>
    <cellStyle name="Normal 4 89 6 4" xfId="23386" xr:uid="{00000000-0005-0000-0000-0000E6450000}"/>
    <cellStyle name="Normal 4 89 6 5" xfId="26623" xr:uid="{00000000-0005-0000-0000-0000E7450000}"/>
    <cellStyle name="Normal 4 89 6 6" xfId="27281" xr:uid="{00000000-0005-0000-0000-0000E8450000}"/>
    <cellStyle name="Normal 4 89 7" xfId="4562" xr:uid="{00000000-0005-0000-0000-0000E9450000}"/>
    <cellStyle name="Normal 4 89 7 2" xfId="3103" xr:uid="{00000000-0005-0000-0000-0000EA450000}"/>
    <cellStyle name="Normal 4 89 7 2 2" xfId="24622" xr:uid="{00000000-0005-0000-0000-0000EB450000}"/>
    <cellStyle name="Normal 4 89 7 2 2 2" xfId="28940" xr:uid="{00000000-0005-0000-0000-0000EC450000}"/>
    <cellStyle name="Normal 4 89 7 2 3" xfId="23467" xr:uid="{00000000-0005-0000-0000-0000ED450000}"/>
    <cellStyle name="Normal 4 89 7 2 4" xfId="26089" xr:uid="{00000000-0005-0000-0000-0000EE450000}"/>
    <cellStyle name="Normal 4 89 7 2 5" xfId="27813" xr:uid="{00000000-0005-0000-0000-0000EF450000}"/>
    <cellStyle name="Normal 4 89 7 3" xfId="24001" xr:uid="{00000000-0005-0000-0000-0000F0450000}"/>
    <cellStyle name="Normal 4 89 7 3 2" xfId="29486" xr:uid="{00000000-0005-0000-0000-0000F1450000}"/>
    <cellStyle name="Normal 4 89 7 4" xfId="23384" xr:uid="{00000000-0005-0000-0000-0000F2450000}"/>
    <cellStyle name="Normal 4 89 7 5" xfId="26635" xr:uid="{00000000-0005-0000-0000-0000F3450000}"/>
    <cellStyle name="Normal 4 89 7 6" xfId="27269" xr:uid="{00000000-0005-0000-0000-0000F4450000}"/>
    <cellStyle name="Normal 4 89 8" xfId="4579" xr:uid="{00000000-0005-0000-0000-0000F5450000}"/>
    <cellStyle name="Normal 4 89 8 2" xfId="3116" xr:uid="{00000000-0005-0000-0000-0000F6450000}"/>
    <cellStyle name="Normal 4 89 8 2 2" xfId="24609" xr:uid="{00000000-0005-0000-0000-0000F7450000}"/>
    <cellStyle name="Normal 4 89 8 2 2 2" xfId="28953" xr:uid="{00000000-0005-0000-0000-0000F8450000}"/>
    <cellStyle name="Normal 4 89 8 2 3" xfId="23070" xr:uid="{00000000-0005-0000-0000-0000F9450000}"/>
    <cellStyle name="Normal 4 89 8 2 4" xfId="26102" xr:uid="{00000000-0005-0000-0000-0000FA450000}"/>
    <cellStyle name="Normal 4 89 8 2 5" xfId="27800" xr:uid="{00000000-0005-0000-0000-0000FB450000}"/>
    <cellStyle name="Normal 4 89 8 3" xfId="23988" xr:uid="{00000000-0005-0000-0000-0000FC450000}"/>
    <cellStyle name="Normal 4 89 8 3 2" xfId="29499" xr:uid="{00000000-0005-0000-0000-0000FD450000}"/>
    <cellStyle name="Normal 4 89 8 4" xfId="24967" xr:uid="{00000000-0005-0000-0000-0000FE450000}"/>
    <cellStyle name="Normal 4 89 8 5" xfId="26648" xr:uid="{00000000-0005-0000-0000-0000FF450000}"/>
    <cellStyle name="Normal 4 89 8 6" xfId="27256" xr:uid="{00000000-0005-0000-0000-000000460000}"/>
    <cellStyle name="Normal 4 89 9" xfId="3504" xr:uid="{00000000-0005-0000-0000-000001460000}"/>
    <cellStyle name="Normal 4 89 9 2" xfId="24346" xr:uid="{00000000-0005-0000-0000-000002460000}"/>
    <cellStyle name="Normal 4 89 9 2 2" xfId="29205" xr:uid="{00000000-0005-0000-0000-000003460000}"/>
    <cellStyle name="Normal 4 89 9 3" xfId="25435" xr:uid="{00000000-0005-0000-0000-000004460000}"/>
    <cellStyle name="Normal 4 89 9 4" xfId="26354" xr:uid="{00000000-0005-0000-0000-000005460000}"/>
    <cellStyle name="Normal 4 89 9 5" xfId="27548" xr:uid="{00000000-0005-0000-0000-000006460000}"/>
    <cellStyle name="Normal 4 9" xfId="20199" xr:uid="{00000000-0005-0000-0000-000007460000}"/>
    <cellStyle name="Normal 4 9 2" xfId="13688" xr:uid="{00000000-0005-0000-0000-000008460000}"/>
    <cellStyle name="Normal 4 9 3" xfId="13687" xr:uid="{00000000-0005-0000-0000-000009460000}"/>
    <cellStyle name="Normal 4 9 4" xfId="13686" xr:uid="{00000000-0005-0000-0000-00000A460000}"/>
    <cellStyle name="Normal 4 9 5" xfId="13685" xr:uid="{00000000-0005-0000-0000-00000B460000}"/>
    <cellStyle name="Normal 4 9 6" xfId="13684" xr:uid="{00000000-0005-0000-0000-00000C460000}"/>
    <cellStyle name="Normal 4 9 7" xfId="13683" xr:uid="{00000000-0005-0000-0000-00000D460000}"/>
    <cellStyle name="Normal 4 90" xfId="18820" xr:uid="{00000000-0005-0000-0000-00000E460000}"/>
    <cellStyle name="Normal 4 90 2" xfId="4492" xr:uid="{00000000-0005-0000-0000-00000F460000}"/>
    <cellStyle name="Normal 4 90 2 2" xfId="3079" xr:uid="{00000000-0005-0000-0000-000010460000}"/>
    <cellStyle name="Normal 4 90 2 2 2" xfId="24646" xr:uid="{00000000-0005-0000-0000-000011460000}"/>
    <cellStyle name="Normal 4 90 2 2 2 2" xfId="28916" xr:uid="{00000000-0005-0000-0000-000012460000}"/>
    <cellStyle name="Normal 4 90 2 2 3" xfId="23595" xr:uid="{00000000-0005-0000-0000-000013460000}"/>
    <cellStyle name="Normal 4 90 2 2 4" xfId="26065" xr:uid="{00000000-0005-0000-0000-000014460000}"/>
    <cellStyle name="Normal 4 90 2 2 5" xfId="27837" xr:uid="{00000000-0005-0000-0000-000015460000}"/>
    <cellStyle name="Normal 4 90 2 3" xfId="24025" xr:uid="{00000000-0005-0000-0000-000016460000}"/>
    <cellStyle name="Normal 4 90 2 3 2" xfId="29462" xr:uid="{00000000-0005-0000-0000-000017460000}"/>
    <cellStyle name="Normal 4 90 2 4" xfId="24934" xr:uid="{00000000-0005-0000-0000-000018460000}"/>
    <cellStyle name="Normal 4 90 2 5" xfId="26611" xr:uid="{00000000-0005-0000-0000-000019460000}"/>
    <cellStyle name="Normal 4 90 2 6" xfId="27293" xr:uid="{00000000-0005-0000-0000-00001A460000}"/>
    <cellStyle name="Normal 4 90 3" xfId="4566" xr:uid="{00000000-0005-0000-0000-00001B460000}"/>
    <cellStyle name="Normal 4 90 3 2" xfId="3107" xr:uid="{00000000-0005-0000-0000-00001C460000}"/>
    <cellStyle name="Normal 4 90 3 2 2" xfId="24618" xr:uid="{00000000-0005-0000-0000-00001D460000}"/>
    <cellStyle name="Normal 4 90 3 2 2 2" xfId="28944" xr:uid="{00000000-0005-0000-0000-00001E460000}"/>
    <cellStyle name="Normal 4 90 3 2 3" xfId="23445" xr:uid="{00000000-0005-0000-0000-00001F460000}"/>
    <cellStyle name="Normal 4 90 3 2 4" xfId="26093" xr:uid="{00000000-0005-0000-0000-000020460000}"/>
    <cellStyle name="Normal 4 90 3 2 5" xfId="27809" xr:uid="{00000000-0005-0000-0000-000021460000}"/>
    <cellStyle name="Normal 4 90 3 3" xfId="23997" xr:uid="{00000000-0005-0000-0000-000022460000}"/>
    <cellStyle name="Normal 4 90 3 3 2" xfId="29490" xr:uid="{00000000-0005-0000-0000-000023460000}"/>
    <cellStyle name="Normal 4 90 3 4" xfId="24291" xr:uid="{00000000-0005-0000-0000-000024460000}"/>
    <cellStyle name="Normal 4 90 3 5" xfId="26639" xr:uid="{00000000-0005-0000-0000-000025460000}"/>
    <cellStyle name="Normal 4 90 3 6" xfId="27265" xr:uid="{00000000-0005-0000-0000-000026460000}"/>
    <cellStyle name="Normal 4 90 4" xfId="4561" xr:uid="{00000000-0005-0000-0000-000027460000}"/>
    <cellStyle name="Normal 4 90 4 2" xfId="3102" xr:uid="{00000000-0005-0000-0000-000028460000}"/>
    <cellStyle name="Normal 4 90 4 2 2" xfId="24623" xr:uid="{00000000-0005-0000-0000-000029460000}"/>
    <cellStyle name="Normal 4 90 4 2 2 2" xfId="28939" xr:uid="{00000000-0005-0000-0000-00002A460000}"/>
    <cellStyle name="Normal 4 90 4 2 3" xfId="23505" xr:uid="{00000000-0005-0000-0000-00002B460000}"/>
    <cellStyle name="Normal 4 90 4 2 4" xfId="26088" xr:uid="{00000000-0005-0000-0000-00002C460000}"/>
    <cellStyle name="Normal 4 90 4 2 5" xfId="27814" xr:uid="{00000000-0005-0000-0000-00002D460000}"/>
    <cellStyle name="Normal 4 90 4 3" xfId="24002" xr:uid="{00000000-0005-0000-0000-00002E460000}"/>
    <cellStyle name="Normal 4 90 4 3 2" xfId="29485" xr:uid="{00000000-0005-0000-0000-00002F460000}"/>
    <cellStyle name="Normal 4 90 4 4" xfId="23391" xr:uid="{00000000-0005-0000-0000-000030460000}"/>
    <cellStyle name="Normal 4 90 4 5" xfId="26634" xr:uid="{00000000-0005-0000-0000-000031460000}"/>
    <cellStyle name="Normal 4 90 4 6" xfId="27270" xr:uid="{00000000-0005-0000-0000-000032460000}"/>
    <cellStyle name="Normal 4 90 5" xfId="3500" xr:uid="{00000000-0005-0000-0000-000033460000}"/>
    <cellStyle name="Normal 4 90 5 2" xfId="24350" xr:uid="{00000000-0005-0000-0000-000034460000}"/>
    <cellStyle name="Normal 4 90 5 2 2" xfId="29201" xr:uid="{00000000-0005-0000-0000-000035460000}"/>
    <cellStyle name="Normal 4 90 5 3" xfId="23914" xr:uid="{00000000-0005-0000-0000-000036460000}"/>
    <cellStyle name="Normal 4 90 5 4" xfId="26350" xr:uid="{00000000-0005-0000-0000-000037460000}"/>
    <cellStyle name="Normal 4 90 5 5" xfId="27552" xr:uid="{00000000-0005-0000-0000-000038460000}"/>
    <cellStyle name="Normal 4 90 6" xfId="23078" xr:uid="{00000000-0005-0000-0000-000039460000}"/>
    <cellStyle name="Normal 4 90 6 2" xfId="29752" xr:uid="{00000000-0005-0000-0000-00003A460000}"/>
    <cellStyle name="Normal 4 90 7" xfId="23631" xr:uid="{00000000-0005-0000-0000-00003B460000}"/>
    <cellStyle name="Normal 4 90 8" xfId="26900" xr:uid="{00000000-0005-0000-0000-00003C460000}"/>
    <cellStyle name="Normal 4 90 9" xfId="27006" xr:uid="{00000000-0005-0000-0000-00003D460000}"/>
    <cellStyle name="Normal 4 91" xfId="18776" xr:uid="{00000000-0005-0000-0000-00003E460000}"/>
    <cellStyle name="Normal 4 91 2" xfId="4487" xr:uid="{00000000-0005-0000-0000-00003F460000}"/>
    <cellStyle name="Normal 4 91 2 2" xfId="3075" xr:uid="{00000000-0005-0000-0000-000040460000}"/>
    <cellStyle name="Normal 4 91 2 2 2" xfId="24650" xr:uid="{00000000-0005-0000-0000-000041460000}"/>
    <cellStyle name="Normal 4 91 2 2 2 2" xfId="28912" xr:uid="{00000000-0005-0000-0000-000042460000}"/>
    <cellStyle name="Normal 4 91 2 2 3" xfId="23069" xr:uid="{00000000-0005-0000-0000-000043460000}"/>
    <cellStyle name="Normal 4 91 2 2 4" xfId="26061" xr:uid="{00000000-0005-0000-0000-000044460000}"/>
    <cellStyle name="Normal 4 91 2 2 5" xfId="27841" xr:uid="{00000000-0005-0000-0000-000045460000}"/>
    <cellStyle name="Normal 4 91 2 3" xfId="24029" xr:uid="{00000000-0005-0000-0000-000046460000}"/>
    <cellStyle name="Normal 4 91 2 3 2" xfId="29458" xr:uid="{00000000-0005-0000-0000-000047460000}"/>
    <cellStyle name="Normal 4 91 2 4" xfId="24960" xr:uid="{00000000-0005-0000-0000-000048460000}"/>
    <cellStyle name="Normal 4 91 2 5" xfId="26607" xr:uid="{00000000-0005-0000-0000-000049460000}"/>
    <cellStyle name="Normal 4 91 2 6" xfId="27297" xr:uid="{00000000-0005-0000-0000-00004A460000}"/>
    <cellStyle name="Normal 4 91 3" xfId="4330" xr:uid="{00000000-0005-0000-0000-00004B460000}"/>
    <cellStyle name="Normal 4 91 3 2" xfId="2950" xr:uid="{00000000-0005-0000-0000-00004C460000}"/>
    <cellStyle name="Normal 4 91 3 2 2" xfId="24775" xr:uid="{00000000-0005-0000-0000-00004D460000}"/>
    <cellStyle name="Normal 4 91 3 2 2 2" xfId="28787" xr:uid="{00000000-0005-0000-0000-00004E460000}"/>
    <cellStyle name="Normal 4 91 3 2 3" xfId="23660" xr:uid="{00000000-0005-0000-0000-00004F460000}"/>
    <cellStyle name="Normal 4 91 3 2 4" xfId="25936" xr:uid="{00000000-0005-0000-0000-000050460000}"/>
    <cellStyle name="Normal 4 91 3 2 5" xfId="27966" xr:uid="{00000000-0005-0000-0000-000051460000}"/>
    <cellStyle name="Normal 4 91 3 3" xfId="24161" xr:uid="{00000000-0005-0000-0000-000052460000}"/>
    <cellStyle name="Normal 4 91 3 3 2" xfId="29333" xr:uid="{00000000-0005-0000-0000-000053460000}"/>
    <cellStyle name="Normal 4 91 3 4" xfId="25087" xr:uid="{00000000-0005-0000-0000-000054460000}"/>
    <cellStyle name="Normal 4 91 3 5" xfId="26482" xr:uid="{00000000-0005-0000-0000-000055460000}"/>
    <cellStyle name="Normal 4 91 3 6" xfId="27422" xr:uid="{00000000-0005-0000-0000-000056460000}"/>
    <cellStyle name="Normal 4 91 4" xfId="4302" xr:uid="{00000000-0005-0000-0000-000057460000}"/>
    <cellStyle name="Normal 4 91 4 2" xfId="2925" xr:uid="{00000000-0005-0000-0000-000058460000}"/>
    <cellStyle name="Normal 4 91 4 2 2" xfId="24800" xr:uid="{00000000-0005-0000-0000-000059460000}"/>
    <cellStyle name="Normal 4 91 4 2 2 2" xfId="28762" xr:uid="{00000000-0005-0000-0000-00005A460000}"/>
    <cellStyle name="Normal 4 91 4 2 3" xfId="23855" xr:uid="{00000000-0005-0000-0000-00005B460000}"/>
    <cellStyle name="Normal 4 91 4 2 4" xfId="25911" xr:uid="{00000000-0005-0000-0000-00005C460000}"/>
    <cellStyle name="Normal 4 91 4 2 5" xfId="27991" xr:uid="{00000000-0005-0000-0000-00005D460000}"/>
    <cellStyle name="Normal 4 91 4 3" xfId="24186" xr:uid="{00000000-0005-0000-0000-00005E460000}"/>
    <cellStyle name="Normal 4 91 4 3 2" xfId="29308" xr:uid="{00000000-0005-0000-0000-00005F460000}"/>
    <cellStyle name="Normal 4 91 4 4" xfId="25096" xr:uid="{00000000-0005-0000-0000-000060460000}"/>
    <cellStyle name="Normal 4 91 4 5" xfId="26457" xr:uid="{00000000-0005-0000-0000-000061460000}"/>
    <cellStyle name="Normal 4 91 4 6" xfId="27447" xr:uid="{00000000-0005-0000-0000-000062460000}"/>
    <cellStyle name="Normal 4 91 5" xfId="3498" xr:uid="{00000000-0005-0000-0000-000063460000}"/>
    <cellStyle name="Normal 4 91 5 2" xfId="24352" xr:uid="{00000000-0005-0000-0000-000064460000}"/>
    <cellStyle name="Normal 4 91 5 2 2" xfId="29199" xr:uid="{00000000-0005-0000-0000-000065460000}"/>
    <cellStyle name="Normal 4 91 5 3" xfId="25392" xr:uid="{00000000-0005-0000-0000-000066460000}"/>
    <cellStyle name="Normal 4 91 5 4" xfId="26348" xr:uid="{00000000-0005-0000-0000-000067460000}"/>
    <cellStyle name="Normal 4 91 5 5" xfId="27554" xr:uid="{00000000-0005-0000-0000-000068460000}"/>
    <cellStyle name="Normal 4 91 6" xfId="23081" xr:uid="{00000000-0005-0000-0000-000069460000}"/>
    <cellStyle name="Normal 4 91 6 2" xfId="29750" xr:uid="{00000000-0005-0000-0000-00006A460000}"/>
    <cellStyle name="Normal 4 91 7" xfId="23358" xr:uid="{00000000-0005-0000-0000-00006B460000}"/>
    <cellStyle name="Normal 4 91 8" xfId="26898" xr:uid="{00000000-0005-0000-0000-00006C460000}"/>
    <cellStyle name="Normal 4 91 9" xfId="27008" xr:uid="{00000000-0005-0000-0000-00006D460000}"/>
    <cellStyle name="Normal 4 92" xfId="20096" xr:uid="{00000000-0005-0000-0000-00006E460000}"/>
    <cellStyle name="Normal 4 92 2" xfId="4615" xr:uid="{00000000-0005-0000-0000-00006F460000}"/>
    <cellStyle name="Normal 4 92 2 2" xfId="3121" xr:uid="{00000000-0005-0000-0000-000070460000}"/>
    <cellStyle name="Normal 4 92 2 2 2" xfId="24604" xr:uid="{00000000-0005-0000-0000-000071460000}"/>
    <cellStyle name="Normal 4 92 2 2 2 2" xfId="28958" xr:uid="{00000000-0005-0000-0000-000072460000}"/>
    <cellStyle name="Normal 4 92 2 2 3" xfId="23093" xr:uid="{00000000-0005-0000-0000-000073460000}"/>
    <cellStyle name="Normal 4 92 2 2 4" xfId="26107" xr:uid="{00000000-0005-0000-0000-000074460000}"/>
    <cellStyle name="Normal 4 92 2 2 5" xfId="27795" xr:uid="{00000000-0005-0000-0000-000075460000}"/>
    <cellStyle name="Normal 4 92 2 3" xfId="23983" xr:uid="{00000000-0005-0000-0000-000076460000}"/>
    <cellStyle name="Normal 4 92 2 3 2" xfId="29504" xr:uid="{00000000-0005-0000-0000-000077460000}"/>
    <cellStyle name="Normal 4 92 2 4" xfId="23964" xr:uid="{00000000-0005-0000-0000-000078460000}"/>
    <cellStyle name="Normal 4 92 2 5" xfId="26653" xr:uid="{00000000-0005-0000-0000-000079460000}"/>
    <cellStyle name="Normal 4 92 2 6" xfId="27251" xr:uid="{00000000-0005-0000-0000-00007A460000}"/>
    <cellStyle name="Normal 4 92 3" xfId="4538" xr:uid="{00000000-0005-0000-0000-00007B460000}"/>
    <cellStyle name="Normal 4 92 3 2" xfId="3096" xr:uid="{00000000-0005-0000-0000-00007C460000}"/>
    <cellStyle name="Normal 4 92 3 2 2" xfId="24629" xr:uid="{00000000-0005-0000-0000-00007D460000}"/>
    <cellStyle name="Normal 4 92 3 2 2 2" xfId="28933" xr:uid="{00000000-0005-0000-0000-00007E460000}"/>
    <cellStyle name="Normal 4 92 3 2 3" xfId="23539" xr:uid="{00000000-0005-0000-0000-00007F460000}"/>
    <cellStyle name="Normal 4 92 3 2 4" xfId="26082" xr:uid="{00000000-0005-0000-0000-000080460000}"/>
    <cellStyle name="Normal 4 92 3 2 5" xfId="27820" xr:uid="{00000000-0005-0000-0000-000081460000}"/>
    <cellStyle name="Normal 4 92 3 3" xfId="24008" xr:uid="{00000000-0005-0000-0000-000082460000}"/>
    <cellStyle name="Normal 4 92 3 3 2" xfId="29479" xr:uid="{00000000-0005-0000-0000-000083460000}"/>
    <cellStyle name="Normal 4 92 3 4" xfId="25046" xr:uid="{00000000-0005-0000-0000-000084460000}"/>
    <cellStyle name="Normal 4 92 3 5" xfId="26628" xr:uid="{00000000-0005-0000-0000-000085460000}"/>
    <cellStyle name="Normal 4 92 3 6" xfId="27276" xr:uid="{00000000-0005-0000-0000-000086460000}"/>
    <cellStyle name="Normal 4 92 4" xfId="4497" xr:uid="{00000000-0005-0000-0000-000087460000}"/>
    <cellStyle name="Normal 4 92 4 2" xfId="3084" xr:uid="{00000000-0005-0000-0000-000088460000}"/>
    <cellStyle name="Normal 4 92 4 2 2" xfId="24641" xr:uid="{00000000-0005-0000-0000-000089460000}"/>
    <cellStyle name="Normal 4 92 4 2 2 2" xfId="28921" xr:uid="{00000000-0005-0000-0000-00008A460000}"/>
    <cellStyle name="Normal 4 92 4 2 3" xfId="23567" xr:uid="{00000000-0005-0000-0000-00008B460000}"/>
    <cellStyle name="Normal 4 92 4 2 4" xfId="26070" xr:uid="{00000000-0005-0000-0000-00008C460000}"/>
    <cellStyle name="Normal 4 92 4 2 5" xfId="27832" xr:uid="{00000000-0005-0000-0000-00008D460000}"/>
    <cellStyle name="Normal 4 92 4 3" xfId="24020" xr:uid="{00000000-0005-0000-0000-00008E460000}"/>
    <cellStyle name="Normal 4 92 4 3 2" xfId="29467" xr:uid="{00000000-0005-0000-0000-00008F460000}"/>
    <cellStyle name="Normal 4 92 4 4" xfId="25508" xr:uid="{00000000-0005-0000-0000-000090460000}"/>
    <cellStyle name="Normal 4 92 4 5" xfId="26616" xr:uid="{00000000-0005-0000-0000-000091460000}"/>
    <cellStyle name="Normal 4 92 4 6" xfId="27288" xr:uid="{00000000-0005-0000-0000-000092460000}"/>
    <cellStyle name="Normal 4 92 5" xfId="3536" xr:uid="{00000000-0005-0000-0000-000093460000}"/>
    <cellStyle name="Normal 4 92 5 2" xfId="24344" xr:uid="{00000000-0005-0000-0000-000094460000}"/>
    <cellStyle name="Normal 4 92 5 2 2" xfId="29206" xr:uid="{00000000-0005-0000-0000-000095460000}"/>
    <cellStyle name="Normal 4 92 5 3" xfId="25458" xr:uid="{00000000-0005-0000-0000-000096460000}"/>
    <cellStyle name="Normal 4 92 5 4" xfId="26355" xr:uid="{00000000-0005-0000-0000-000097460000}"/>
    <cellStyle name="Normal 4 92 5 5" xfId="27547" xr:uid="{00000000-0005-0000-0000-000098460000}"/>
    <cellStyle name="Normal 4 92 6" xfId="23042" xr:uid="{00000000-0005-0000-0000-000099460000}"/>
    <cellStyle name="Normal 4 92 6 2" xfId="29757" xr:uid="{00000000-0005-0000-0000-00009A460000}"/>
    <cellStyle name="Normal 4 92 7" xfId="23057" xr:uid="{00000000-0005-0000-0000-00009B460000}"/>
    <cellStyle name="Normal 4 92 8" xfId="26905" xr:uid="{00000000-0005-0000-0000-00009C460000}"/>
    <cellStyle name="Normal 4 92 9" xfId="27001" xr:uid="{00000000-0005-0000-0000-00009D460000}"/>
    <cellStyle name="Normal 4 93" xfId="18740" xr:uid="{00000000-0005-0000-0000-00009E460000}"/>
    <cellStyle name="Normal 4 93 2" xfId="4484" xr:uid="{00000000-0005-0000-0000-00009F460000}"/>
    <cellStyle name="Normal 4 93 2 2" xfId="3072" xr:uid="{00000000-0005-0000-0000-0000A0460000}"/>
    <cellStyle name="Normal 4 93 2 2 2" xfId="24653" xr:uid="{00000000-0005-0000-0000-0000A1460000}"/>
    <cellStyle name="Normal 4 93 2 2 2 2" xfId="28909" xr:uid="{00000000-0005-0000-0000-0000A2460000}"/>
    <cellStyle name="Normal 4 93 2 2 3" xfId="23021" xr:uid="{00000000-0005-0000-0000-0000A3460000}"/>
    <cellStyle name="Normal 4 93 2 2 4" xfId="26058" xr:uid="{00000000-0005-0000-0000-0000A4460000}"/>
    <cellStyle name="Normal 4 93 2 2 5" xfId="27844" xr:uid="{00000000-0005-0000-0000-0000A5460000}"/>
    <cellStyle name="Normal 4 93 2 3" xfId="24032" xr:uid="{00000000-0005-0000-0000-0000A6460000}"/>
    <cellStyle name="Normal 4 93 2 3 2" xfId="29455" xr:uid="{00000000-0005-0000-0000-0000A7460000}"/>
    <cellStyle name="Normal 4 93 2 4" xfId="25039" xr:uid="{00000000-0005-0000-0000-0000A8460000}"/>
    <cellStyle name="Normal 4 93 2 5" xfId="26604" xr:uid="{00000000-0005-0000-0000-0000A9460000}"/>
    <cellStyle name="Normal 4 93 2 6" xfId="27300" xr:uid="{00000000-0005-0000-0000-0000AA460000}"/>
    <cellStyle name="Normal 4 93 3" xfId="4567" xr:uid="{00000000-0005-0000-0000-0000AB460000}"/>
    <cellStyle name="Normal 4 93 3 2" xfId="3108" xr:uid="{00000000-0005-0000-0000-0000AC460000}"/>
    <cellStyle name="Normal 4 93 3 2 2" xfId="24617" xr:uid="{00000000-0005-0000-0000-0000AD460000}"/>
    <cellStyle name="Normal 4 93 3 2 2 2" xfId="28945" xr:uid="{00000000-0005-0000-0000-0000AE460000}"/>
    <cellStyle name="Normal 4 93 3 2 3" xfId="23448" xr:uid="{00000000-0005-0000-0000-0000AF460000}"/>
    <cellStyle name="Normal 4 93 3 2 4" xfId="26094" xr:uid="{00000000-0005-0000-0000-0000B0460000}"/>
    <cellStyle name="Normal 4 93 3 2 5" xfId="27808" xr:uid="{00000000-0005-0000-0000-0000B1460000}"/>
    <cellStyle name="Normal 4 93 3 3" xfId="23996" xr:uid="{00000000-0005-0000-0000-0000B2460000}"/>
    <cellStyle name="Normal 4 93 3 3 2" xfId="29491" xr:uid="{00000000-0005-0000-0000-0000B3460000}"/>
    <cellStyle name="Normal 4 93 3 4" xfId="25114" xr:uid="{00000000-0005-0000-0000-0000B4460000}"/>
    <cellStyle name="Normal 4 93 3 5" xfId="26640" xr:uid="{00000000-0005-0000-0000-0000B5460000}"/>
    <cellStyle name="Normal 4 93 3 6" xfId="27264" xr:uid="{00000000-0005-0000-0000-0000B6460000}"/>
    <cellStyle name="Normal 4 93 4" xfId="4216" xr:uid="{00000000-0005-0000-0000-0000B7460000}"/>
    <cellStyle name="Normal 4 93 4 2" xfId="2870" xr:uid="{00000000-0005-0000-0000-0000B8460000}"/>
    <cellStyle name="Normal 4 93 4 2 2" xfId="24855" xr:uid="{00000000-0005-0000-0000-0000B9460000}"/>
    <cellStyle name="Normal 4 93 4 2 2 2" xfId="28707" xr:uid="{00000000-0005-0000-0000-0000BA460000}"/>
    <cellStyle name="Normal 4 93 4 2 3" xfId="23486" xr:uid="{00000000-0005-0000-0000-0000BB460000}"/>
    <cellStyle name="Normal 4 93 4 2 4" xfId="25856" xr:uid="{00000000-0005-0000-0000-0000BC460000}"/>
    <cellStyle name="Normal 4 93 4 2 5" xfId="28046" xr:uid="{00000000-0005-0000-0000-0000BD460000}"/>
    <cellStyle name="Normal 4 93 4 3" xfId="24244" xr:uid="{00000000-0005-0000-0000-0000BE460000}"/>
    <cellStyle name="Normal 4 93 4 3 2" xfId="29252" xr:uid="{00000000-0005-0000-0000-0000BF460000}"/>
    <cellStyle name="Normal 4 93 4 4" xfId="25492" xr:uid="{00000000-0005-0000-0000-0000C0460000}"/>
    <cellStyle name="Normal 4 93 4 5" xfId="26401" xr:uid="{00000000-0005-0000-0000-0000C1460000}"/>
    <cellStyle name="Normal 4 93 4 6" xfId="27502" xr:uid="{00000000-0005-0000-0000-0000C2460000}"/>
    <cellStyle name="Normal 4 93 5" xfId="3497" xr:uid="{00000000-0005-0000-0000-0000C3460000}"/>
    <cellStyle name="Normal 4 93 5 2" xfId="24353" xr:uid="{00000000-0005-0000-0000-0000C4460000}"/>
    <cellStyle name="Normal 4 93 5 2 2" xfId="29198" xr:uid="{00000000-0005-0000-0000-0000C5460000}"/>
    <cellStyle name="Normal 4 93 5 3" xfId="25396" xr:uid="{00000000-0005-0000-0000-0000C6460000}"/>
    <cellStyle name="Normal 4 93 5 4" xfId="26347" xr:uid="{00000000-0005-0000-0000-0000C7460000}"/>
    <cellStyle name="Normal 4 93 5 5" xfId="27555" xr:uid="{00000000-0005-0000-0000-0000C8460000}"/>
    <cellStyle name="Normal 4 93 6" xfId="23086" xr:uid="{00000000-0005-0000-0000-0000C9460000}"/>
    <cellStyle name="Normal 4 93 6 2" xfId="29749" xr:uid="{00000000-0005-0000-0000-0000CA460000}"/>
    <cellStyle name="Normal 4 93 7" xfId="23465" xr:uid="{00000000-0005-0000-0000-0000CB460000}"/>
    <cellStyle name="Normal 4 93 8" xfId="26897" xr:uid="{00000000-0005-0000-0000-0000CC460000}"/>
    <cellStyle name="Normal 4 93 9" xfId="27009" xr:uid="{00000000-0005-0000-0000-0000CD460000}"/>
    <cellStyle name="Normal 4 94" xfId="18838" xr:uid="{00000000-0005-0000-0000-0000CE460000}"/>
    <cellStyle name="Normal 4 94 2" xfId="4493" xr:uid="{00000000-0005-0000-0000-0000CF460000}"/>
    <cellStyle name="Normal 4 94 2 2" xfId="3080" xr:uid="{00000000-0005-0000-0000-0000D0460000}"/>
    <cellStyle name="Normal 4 94 2 2 2" xfId="24645" xr:uid="{00000000-0005-0000-0000-0000D1460000}"/>
    <cellStyle name="Normal 4 94 2 2 2 2" xfId="28917" xr:uid="{00000000-0005-0000-0000-0000D2460000}"/>
    <cellStyle name="Normal 4 94 2 2 3" xfId="23607" xr:uid="{00000000-0005-0000-0000-0000D3460000}"/>
    <cellStyle name="Normal 4 94 2 2 4" xfId="26066" xr:uid="{00000000-0005-0000-0000-0000D4460000}"/>
    <cellStyle name="Normal 4 94 2 2 5" xfId="27836" xr:uid="{00000000-0005-0000-0000-0000D5460000}"/>
    <cellStyle name="Normal 4 94 2 3" xfId="24024" xr:uid="{00000000-0005-0000-0000-0000D6460000}"/>
    <cellStyle name="Normal 4 94 2 3 2" xfId="29463" xr:uid="{00000000-0005-0000-0000-0000D7460000}"/>
    <cellStyle name="Normal 4 94 2 4" xfId="25041" xr:uid="{00000000-0005-0000-0000-0000D8460000}"/>
    <cellStyle name="Normal 4 94 2 5" xfId="26612" xr:uid="{00000000-0005-0000-0000-0000D9460000}"/>
    <cellStyle name="Normal 4 94 2 6" xfId="27292" xr:uid="{00000000-0005-0000-0000-0000DA460000}"/>
    <cellStyle name="Normal 4 94 3" xfId="4565" xr:uid="{00000000-0005-0000-0000-0000DB460000}"/>
    <cellStyle name="Normal 4 94 3 2" xfId="3106" xr:uid="{00000000-0005-0000-0000-0000DC460000}"/>
    <cellStyle name="Normal 4 94 3 2 2" xfId="24619" xr:uid="{00000000-0005-0000-0000-0000DD460000}"/>
    <cellStyle name="Normal 4 94 3 2 2 2" xfId="28943" xr:uid="{00000000-0005-0000-0000-0000DE460000}"/>
    <cellStyle name="Normal 4 94 3 2 3" xfId="23442" xr:uid="{00000000-0005-0000-0000-0000DF460000}"/>
    <cellStyle name="Normal 4 94 3 2 4" xfId="26092" xr:uid="{00000000-0005-0000-0000-0000E0460000}"/>
    <cellStyle name="Normal 4 94 3 2 5" xfId="27810" xr:uid="{00000000-0005-0000-0000-0000E1460000}"/>
    <cellStyle name="Normal 4 94 3 3" xfId="23998" xr:uid="{00000000-0005-0000-0000-0000E2460000}"/>
    <cellStyle name="Normal 4 94 3 3 2" xfId="29489" xr:uid="{00000000-0005-0000-0000-0000E3460000}"/>
    <cellStyle name="Normal 4 94 3 4" xfId="24243" xr:uid="{00000000-0005-0000-0000-0000E4460000}"/>
    <cellStyle name="Normal 4 94 3 5" xfId="26638" xr:uid="{00000000-0005-0000-0000-0000E5460000}"/>
    <cellStyle name="Normal 4 94 3 6" xfId="27266" xr:uid="{00000000-0005-0000-0000-0000E6460000}"/>
    <cellStyle name="Normal 4 94 4" xfId="4464" xr:uid="{00000000-0005-0000-0000-0000E7460000}"/>
    <cellStyle name="Normal 4 94 4 2" xfId="3053" xr:uid="{00000000-0005-0000-0000-0000E8460000}"/>
    <cellStyle name="Normal 4 94 4 2 2" xfId="24672" xr:uid="{00000000-0005-0000-0000-0000E9460000}"/>
    <cellStyle name="Normal 4 94 4 2 2 2" xfId="28890" xr:uid="{00000000-0005-0000-0000-0000EA460000}"/>
    <cellStyle name="Normal 4 94 4 2 3" xfId="25358" xr:uid="{00000000-0005-0000-0000-0000EB460000}"/>
    <cellStyle name="Normal 4 94 4 2 4" xfId="26039" xr:uid="{00000000-0005-0000-0000-0000EC460000}"/>
    <cellStyle name="Normal 4 94 4 2 5" xfId="27863" xr:uid="{00000000-0005-0000-0000-0000ED460000}"/>
    <cellStyle name="Normal 4 94 4 3" xfId="24051" xr:uid="{00000000-0005-0000-0000-0000EE460000}"/>
    <cellStyle name="Normal 4 94 4 3 2" xfId="29436" xr:uid="{00000000-0005-0000-0000-0000EF460000}"/>
    <cellStyle name="Normal 4 94 4 4" xfId="25341" xr:uid="{00000000-0005-0000-0000-0000F0460000}"/>
    <cellStyle name="Normal 4 94 4 5" xfId="26585" xr:uid="{00000000-0005-0000-0000-0000F1460000}"/>
    <cellStyle name="Normal 4 94 4 6" xfId="27319" xr:uid="{00000000-0005-0000-0000-0000F2460000}"/>
    <cellStyle name="Normal 4 94 5" xfId="3501" xr:uid="{00000000-0005-0000-0000-0000F3460000}"/>
    <cellStyle name="Normal 4 94 5 2" xfId="24349" xr:uid="{00000000-0005-0000-0000-0000F4460000}"/>
    <cellStyle name="Normal 4 94 5 2 2" xfId="29202" xr:uid="{00000000-0005-0000-0000-0000F5460000}"/>
    <cellStyle name="Normal 4 94 5 3" xfId="23871" xr:uid="{00000000-0005-0000-0000-0000F6460000}"/>
    <cellStyle name="Normal 4 94 5 4" xfId="26351" xr:uid="{00000000-0005-0000-0000-0000F7460000}"/>
    <cellStyle name="Normal 4 94 5 5" xfId="27551" xr:uid="{00000000-0005-0000-0000-0000F8460000}"/>
    <cellStyle name="Normal 4 94 6" xfId="23076" xr:uid="{00000000-0005-0000-0000-0000F9460000}"/>
    <cellStyle name="Normal 4 94 6 2" xfId="29753" xr:uid="{00000000-0005-0000-0000-0000FA460000}"/>
    <cellStyle name="Normal 4 94 7" xfId="23511" xr:uid="{00000000-0005-0000-0000-0000FB460000}"/>
    <cellStyle name="Normal 4 94 8" xfId="26901" xr:uid="{00000000-0005-0000-0000-0000FC460000}"/>
    <cellStyle name="Normal 4 94 9" xfId="27005" xr:uid="{00000000-0005-0000-0000-0000FD460000}"/>
    <cellStyle name="Normal 4 95" xfId="18720" xr:uid="{00000000-0005-0000-0000-0000FE460000}"/>
    <cellStyle name="Normal 4 95 2" xfId="4483" xr:uid="{00000000-0005-0000-0000-0000FF460000}"/>
    <cellStyle name="Normal 4 95 2 2" xfId="3071" xr:uid="{00000000-0005-0000-0000-000000470000}"/>
    <cellStyle name="Normal 4 95 2 2 2" xfId="24654" xr:uid="{00000000-0005-0000-0000-000001470000}"/>
    <cellStyle name="Normal 4 95 2 2 2 2" xfId="28908" xr:uid="{00000000-0005-0000-0000-000002470000}"/>
    <cellStyle name="Normal 4 95 2 2 3" xfId="22977" xr:uid="{00000000-0005-0000-0000-000003470000}"/>
    <cellStyle name="Normal 4 95 2 2 4" xfId="26057" xr:uid="{00000000-0005-0000-0000-000004470000}"/>
    <cellStyle name="Normal 4 95 2 2 5" xfId="27845" xr:uid="{00000000-0005-0000-0000-000005470000}"/>
    <cellStyle name="Normal 4 95 2 3" xfId="24033" xr:uid="{00000000-0005-0000-0000-000006470000}"/>
    <cellStyle name="Normal 4 95 2 3 2" xfId="29454" xr:uid="{00000000-0005-0000-0000-000007470000}"/>
    <cellStyle name="Normal 4 95 2 4" xfId="25089" xr:uid="{00000000-0005-0000-0000-000008470000}"/>
    <cellStyle name="Normal 4 95 2 5" xfId="26603" xr:uid="{00000000-0005-0000-0000-000009470000}"/>
    <cellStyle name="Normal 4 95 2 6" xfId="27301" xr:uid="{00000000-0005-0000-0000-00000A470000}"/>
    <cellStyle name="Normal 4 95 3" xfId="4568" xr:uid="{00000000-0005-0000-0000-00000B470000}"/>
    <cellStyle name="Normal 4 95 3 2" xfId="3109" xr:uid="{00000000-0005-0000-0000-00000C470000}"/>
    <cellStyle name="Normal 4 95 3 2 2" xfId="24616" xr:uid="{00000000-0005-0000-0000-00000D470000}"/>
    <cellStyle name="Normal 4 95 3 2 2 2" xfId="28946" xr:uid="{00000000-0005-0000-0000-00000E470000}"/>
    <cellStyle name="Normal 4 95 3 2 3" xfId="23377" xr:uid="{00000000-0005-0000-0000-00000F470000}"/>
    <cellStyle name="Normal 4 95 3 2 4" xfId="26095" xr:uid="{00000000-0005-0000-0000-000010470000}"/>
    <cellStyle name="Normal 4 95 3 2 5" xfId="27807" xr:uid="{00000000-0005-0000-0000-000011470000}"/>
    <cellStyle name="Normal 4 95 3 3" xfId="23995" xr:uid="{00000000-0005-0000-0000-000012470000}"/>
    <cellStyle name="Normal 4 95 3 3 2" xfId="29492" xr:uid="{00000000-0005-0000-0000-000013470000}"/>
    <cellStyle name="Normal 4 95 3 4" xfId="25339" xr:uid="{00000000-0005-0000-0000-000014470000}"/>
    <cellStyle name="Normal 4 95 3 5" xfId="26641" xr:uid="{00000000-0005-0000-0000-000015470000}"/>
    <cellStyle name="Normal 4 95 3 6" xfId="27263" xr:uid="{00000000-0005-0000-0000-000016470000}"/>
    <cellStyle name="Normal 4 95 4" xfId="4500" xr:uid="{00000000-0005-0000-0000-000017470000}"/>
    <cellStyle name="Normal 4 95 4 2" xfId="3086" xr:uid="{00000000-0005-0000-0000-000018470000}"/>
    <cellStyle name="Normal 4 95 4 2 2" xfId="24639" xr:uid="{00000000-0005-0000-0000-000019470000}"/>
    <cellStyle name="Normal 4 95 4 2 2 2" xfId="28923" xr:uid="{00000000-0005-0000-0000-00001A470000}"/>
    <cellStyle name="Normal 4 95 4 2 3" xfId="23563" xr:uid="{00000000-0005-0000-0000-00001B470000}"/>
    <cellStyle name="Normal 4 95 4 2 4" xfId="26072" xr:uid="{00000000-0005-0000-0000-00001C470000}"/>
    <cellStyle name="Normal 4 95 4 2 5" xfId="27830" xr:uid="{00000000-0005-0000-0000-00001D470000}"/>
    <cellStyle name="Normal 4 95 4 3" xfId="24018" xr:uid="{00000000-0005-0000-0000-00001E470000}"/>
    <cellStyle name="Normal 4 95 4 3 2" xfId="29469" xr:uid="{00000000-0005-0000-0000-00001F470000}"/>
    <cellStyle name="Normal 4 95 4 4" xfId="24574" xr:uid="{00000000-0005-0000-0000-000020470000}"/>
    <cellStyle name="Normal 4 95 4 5" xfId="26618" xr:uid="{00000000-0005-0000-0000-000021470000}"/>
    <cellStyle name="Normal 4 95 4 6" xfId="27286" xr:uid="{00000000-0005-0000-0000-000022470000}"/>
    <cellStyle name="Normal 4 95 5" xfId="3496" xr:uid="{00000000-0005-0000-0000-000023470000}"/>
    <cellStyle name="Normal 4 95 5 2" xfId="24354" xr:uid="{00000000-0005-0000-0000-000024470000}"/>
    <cellStyle name="Normal 4 95 5 2 2" xfId="29197" xr:uid="{00000000-0005-0000-0000-000025470000}"/>
    <cellStyle name="Normal 4 95 5 3" xfId="25451" xr:uid="{00000000-0005-0000-0000-000026470000}"/>
    <cellStyle name="Normal 4 95 5 4" xfId="26346" xr:uid="{00000000-0005-0000-0000-000027470000}"/>
    <cellStyle name="Normal 4 95 5 5" xfId="27556" xr:uid="{00000000-0005-0000-0000-000028470000}"/>
    <cellStyle name="Normal 4 95 6" xfId="23087" xr:uid="{00000000-0005-0000-0000-000029470000}"/>
    <cellStyle name="Normal 4 95 6 2" xfId="29748" xr:uid="{00000000-0005-0000-0000-00002A470000}"/>
    <cellStyle name="Normal 4 95 7" xfId="23562" xr:uid="{00000000-0005-0000-0000-00002B470000}"/>
    <cellStyle name="Normal 4 95 8" xfId="26896" xr:uid="{00000000-0005-0000-0000-00002C470000}"/>
    <cellStyle name="Normal 4 95 9" xfId="27010" xr:uid="{00000000-0005-0000-0000-00002D470000}"/>
    <cellStyle name="Normal 4 96" xfId="18784" xr:uid="{00000000-0005-0000-0000-00002E470000}"/>
    <cellStyle name="Normal 4 96 2" xfId="4488" xr:uid="{00000000-0005-0000-0000-00002F470000}"/>
    <cellStyle name="Normal 4 96 2 2" xfId="3076" xr:uid="{00000000-0005-0000-0000-000030470000}"/>
    <cellStyle name="Normal 4 96 2 2 2" xfId="24649" xr:uid="{00000000-0005-0000-0000-000031470000}"/>
    <cellStyle name="Normal 4 96 2 2 2 2" xfId="28913" xr:uid="{00000000-0005-0000-0000-000032470000}"/>
    <cellStyle name="Normal 4 96 2 2 3" xfId="23337" xr:uid="{00000000-0005-0000-0000-000033470000}"/>
    <cellStyle name="Normal 4 96 2 2 4" xfId="26062" xr:uid="{00000000-0005-0000-0000-000034470000}"/>
    <cellStyle name="Normal 4 96 2 2 5" xfId="27840" xr:uid="{00000000-0005-0000-0000-000035470000}"/>
    <cellStyle name="Normal 4 96 2 3" xfId="24028" xr:uid="{00000000-0005-0000-0000-000036470000}"/>
    <cellStyle name="Normal 4 96 2 3 2" xfId="29459" xr:uid="{00000000-0005-0000-0000-000037470000}"/>
    <cellStyle name="Normal 4 96 2 4" xfId="24915" xr:uid="{00000000-0005-0000-0000-000038470000}"/>
    <cellStyle name="Normal 4 96 2 5" xfId="26608" xr:uid="{00000000-0005-0000-0000-000039470000}"/>
    <cellStyle name="Normal 4 96 2 6" xfId="27296" xr:uid="{00000000-0005-0000-0000-00003A470000}"/>
    <cellStyle name="Normal 4 96 3" xfId="4306" xr:uid="{00000000-0005-0000-0000-00003B470000}"/>
    <cellStyle name="Normal 4 96 3 2" xfId="2928" xr:uid="{00000000-0005-0000-0000-00003C470000}"/>
    <cellStyle name="Normal 4 96 3 2 2" xfId="24797" xr:uid="{00000000-0005-0000-0000-00003D470000}"/>
    <cellStyle name="Normal 4 96 3 2 2 2" xfId="28765" xr:uid="{00000000-0005-0000-0000-00003E470000}"/>
    <cellStyle name="Normal 4 96 3 2 3" xfId="23773" xr:uid="{00000000-0005-0000-0000-00003F470000}"/>
    <cellStyle name="Normal 4 96 3 2 4" xfId="25914" xr:uid="{00000000-0005-0000-0000-000040470000}"/>
    <cellStyle name="Normal 4 96 3 2 5" xfId="27988" xr:uid="{00000000-0005-0000-0000-000041470000}"/>
    <cellStyle name="Normal 4 96 3 3" xfId="24183" xr:uid="{00000000-0005-0000-0000-000042470000}"/>
    <cellStyle name="Normal 4 96 3 3 2" xfId="29311" xr:uid="{00000000-0005-0000-0000-000043470000}"/>
    <cellStyle name="Normal 4 96 3 4" xfId="23382" xr:uid="{00000000-0005-0000-0000-000044470000}"/>
    <cellStyle name="Normal 4 96 3 5" xfId="26460" xr:uid="{00000000-0005-0000-0000-000045470000}"/>
    <cellStyle name="Normal 4 96 3 6" xfId="27444" xr:uid="{00000000-0005-0000-0000-000046470000}"/>
    <cellStyle name="Normal 4 96 4" xfId="4433" xr:uid="{00000000-0005-0000-0000-000047470000}"/>
    <cellStyle name="Normal 4 96 4 2" xfId="3023" xr:uid="{00000000-0005-0000-0000-000048470000}"/>
    <cellStyle name="Normal 4 96 4 2 2" xfId="24702" xr:uid="{00000000-0005-0000-0000-000049470000}"/>
    <cellStyle name="Normal 4 96 4 2 2 2" xfId="28860" xr:uid="{00000000-0005-0000-0000-00004A470000}"/>
    <cellStyle name="Normal 4 96 4 2 3" xfId="23559" xr:uid="{00000000-0005-0000-0000-00004B470000}"/>
    <cellStyle name="Normal 4 96 4 2 4" xfId="26009" xr:uid="{00000000-0005-0000-0000-00004C470000}"/>
    <cellStyle name="Normal 4 96 4 2 5" xfId="27893" xr:uid="{00000000-0005-0000-0000-00004D470000}"/>
    <cellStyle name="Normal 4 96 4 3" xfId="24081" xr:uid="{00000000-0005-0000-0000-00004E470000}"/>
    <cellStyle name="Normal 4 96 4 3 2" xfId="29406" xr:uid="{00000000-0005-0000-0000-00004F470000}"/>
    <cellStyle name="Normal 4 96 4 4" xfId="25092" xr:uid="{00000000-0005-0000-0000-000050470000}"/>
    <cellStyle name="Normal 4 96 4 5" xfId="26555" xr:uid="{00000000-0005-0000-0000-000051470000}"/>
    <cellStyle name="Normal 4 96 4 6" xfId="27349" xr:uid="{00000000-0005-0000-0000-000052470000}"/>
    <cellStyle name="Normal 4 96 5" xfId="3499" xr:uid="{00000000-0005-0000-0000-000053470000}"/>
    <cellStyle name="Normal 4 96 5 2" xfId="24351" xr:uid="{00000000-0005-0000-0000-000054470000}"/>
    <cellStyle name="Normal 4 96 5 2 2" xfId="29200" xr:uid="{00000000-0005-0000-0000-000055470000}"/>
    <cellStyle name="Normal 4 96 5 3" xfId="25415" xr:uid="{00000000-0005-0000-0000-000056470000}"/>
    <cellStyle name="Normal 4 96 5 4" xfId="26349" xr:uid="{00000000-0005-0000-0000-000057470000}"/>
    <cellStyle name="Normal 4 96 5 5" xfId="27553" xr:uid="{00000000-0005-0000-0000-000058470000}"/>
    <cellStyle name="Normal 4 96 6" xfId="23080" xr:uid="{00000000-0005-0000-0000-000059470000}"/>
    <cellStyle name="Normal 4 96 6 2" xfId="29751" xr:uid="{00000000-0005-0000-0000-00005A470000}"/>
    <cellStyle name="Normal 4 96 7" xfId="23186" xr:uid="{00000000-0005-0000-0000-00005B470000}"/>
    <cellStyle name="Normal 4 96 8" xfId="26899" xr:uid="{00000000-0005-0000-0000-00005C470000}"/>
    <cellStyle name="Normal 4 96 9" xfId="27007" xr:uid="{00000000-0005-0000-0000-00005D470000}"/>
    <cellStyle name="Normal 4 97" xfId="18704" xr:uid="{00000000-0005-0000-0000-00005E470000}"/>
    <cellStyle name="Normal 4 97 2" xfId="4481" xr:uid="{00000000-0005-0000-0000-00005F470000}"/>
    <cellStyle name="Normal 4 97 2 2" xfId="3069" xr:uid="{00000000-0005-0000-0000-000060470000}"/>
    <cellStyle name="Normal 4 97 2 2 2" xfId="24656" xr:uid="{00000000-0005-0000-0000-000061470000}"/>
    <cellStyle name="Normal 4 97 2 2 2 2" xfId="28906" xr:uid="{00000000-0005-0000-0000-000062470000}"/>
    <cellStyle name="Normal 4 97 2 2 3" xfId="23019" xr:uid="{00000000-0005-0000-0000-000063470000}"/>
    <cellStyle name="Normal 4 97 2 2 4" xfId="26055" xr:uid="{00000000-0005-0000-0000-000064470000}"/>
    <cellStyle name="Normal 4 97 2 2 5" xfId="27847" xr:uid="{00000000-0005-0000-0000-000065470000}"/>
    <cellStyle name="Normal 4 97 2 3" xfId="24035" xr:uid="{00000000-0005-0000-0000-000066470000}"/>
    <cellStyle name="Normal 4 97 2 3 2" xfId="29452" xr:uid="{00000000-0005-0000-0000-000067470000}"/>
    <cellStyle name="Normal 4 97 2 4" xfId="25494" xr:uid="{00000000-0005-0000-0000-000068470000}"/>
    <cellStyle name="Normal 4 97 2 5" xfId="26601" xr:uid="{00000000-0005-0000-0000-000069470000}"/>
    <cellStyle name="Normal 4 97 2 6" xfId="27303" xr:uid="{00000000-0005-0000-0000-00006A470000}"/>
    <cellStyle name="Normal 4 97 3" xfId="4252" xr:uid="{00000000-0005-0000-0000-00006B470000}"/>
    <cellStyle name="Normal 4 97 3 2" xfId="2888" xr:uid="{00000000-0005-0000-0000-00006C470000}"/>
    <cellStyle name="Normal 4 97 3 2 2" xfId="24837" xr:uid="{00000000-0005-0000-0000-00006D470000}"/>
    <cellStyle name="Normal 4 97 3 2 2 2" xfId="28725" xr:uid="{00000000-0005-0000-0000-00006E470000}"/>
    <cellStyle name="Normal 4 97 3 2 3" xfId="24910" xr:uid="{00000000-0005-0000-0000-00006F470000}"/>
    <cellStyle name="Normal 4 97 3 2 4" xfId="25874" xr:uid="{00000000-0005-0000-0000-000070470000}"/>
    <cellStyle name="Normal 4 97 3 2 5" xfId="28028" xr:uid="{00000000-0005-0000-0000-000071470000}"/>
    <cellStyle name="Normal 4 97 3 3" xfId="24224" xr:uid="{00000000-0005-0000-0000-000072470000}"/>
    <cellStyle name="Normal 4 97 3 3 2" xfId="29270" xr:uid="{00000000-0005-0000-0000-000073470000}"/>
    <cellStyle name="Normal 4 97 3 4" xfId="23393" xr:uid="{00000000-0005-0000-0000-000074470000}"/>
    <cellStyle name="Normal 4 97 3 5" xfId="26419" xr:uid="{00000000-0005-0000-0000-000075470000}"/>
    <cellStyle name="Normal 4 97 3 6" xfId="27484" xr:uid="{00000000-0005-0000-0000-000076470000}"/>
    <cellStyle name="Normal 4 97 4" xfId="4560" xr:uid="{00000000-0005-0000-0000-000077470000}"/>
    <cellStyle name="Normal 4 97 4 2" xfId="3101" xr:uid="{00000000-0005-0000-0000-000078470000}"/>
    <cellStyle name="Normal 4 97 4 2 2" xfId="24624" xr:uid="{00000000-0005-0000-0000-000079470000}"/>
    <cellStyle name="Normal 4 97 4 2 2 2" xfId="28938" xr:uid="{00000000-0005-0000-0000-00007A470000}"/>
    <cellStyle name="Normal 4 97 4 2 3" xfId="23472" xr:uid="{00000000-0005-0000-0000-00007B470000}"/>
    <cellStyle name="Normal 4 97 4 2 4" xfId="26087" xr:uid="{00000000-0005-0000-0000-00007C470000}"/>
    <cellStyle name="Normal 4 97 4 2 5" xfId="27815" xr:uid="{00000000-0005-0000-0000-00007D470000}"/>
    <cellStyle name="Normal 4 97 4 3" xfId="24003" xr:uid="{00000000-0005-0000-0000-00007E470000}"/>
    <cellStyle name="Normal 4 97 4 3 2" xfId="29484" xr:uid="{00000000-0005-0000-0000-00007F470000}"/>
    <cellStyle name="Normal 4 97 4 4" xfId="23399" xr:uid="{00000000-0005-0000-0000-000080470000}"/>
    <cellStyle name="Normal 4 97 4 5" xfId="26633" xr:uid="{00000000-0005-0000-0000-000081470000}"/>
    <cellStyle name="Normal 4 97 4 6" xfId="27271" xr:uid="{00000000-0005-0000-0000-000082470000}"/>
    <cellStyle name="Normal 4 97 5" xfId="3495" xr:uid="{00000000-0005-0000-0000-000083470000}"/>
    <cellStyle name="Normal 4 97 5 2" xfId="24355" xr:uid="{00000000-0005-0000-0000-000084470000}"/>
    <cellStyle name="Normal 4 97 5 2 2" xfId="29196" xr:uid="{00000000-0005-0000-0000-000085470000}"/>
    <cellStyle name="Normal 4 97 5 3" xfId="25407" xr:uid="{00000000-0005-0000-0000-000086470000}"/>
    <cellStyle name="Normal 4 97 5 4" xfId="26345" xr:uid="{00000000-0005-0000-0000-000087470000}"/>
    <cellStyle name="Normal 4 97 5 5" xfId="27557" xr:uid="{00000000-0005-0000-0000-000088470000}"/>
    <cellStyle name="Normal 4 97 6" xfId="23088" xr:uid="{00000000-0005-0000-0000-000089470000}"/>
    <cellStyle name="Normal 4 97 6 2" xfId="29747" xr:uid="{00000000-0005-0000-0000-00008A470000}"/>
    <cellStyle name="Normal 4 97 7" xfId="23068" xr:uid="{00000000-0005-0000-0000-00008B470000}"/>
    <cellStyle name="Normal 4 97 8" xfId="26895" xr:uid="{00000000-0005-0000-0000-00008C470000}"/>
    <cellStyle name="Normal 4 97 9" xfId="27011" xr:uid="{00000000-0005-0000-0000-00008D470000}"/>
    <cellStyle name="Normal 4 98" xfId="18703" xr:uid="{00000000-0005-0000-0000-00008E470000}"/>
    <cellStyle name="Normal 4 98 2" xfId="4480" xr:uid="{00000000-0005-0000-0000-00008F470000}"/>
    <cellStyle name="Normal 4 98 2 2" xfId="3068" xr:uid="{00000000-0005-0000-0000-000090470000}"/>
    <cellStyle name="Normal 4 98 2 2 2" xfId="24657" xr:uid="{00000000-0005-0000-0000-000091470000}"/>
    <cellStyle name="Normal 4 98 2 2 2 2" xfId="28905" xr:uid="{00000000-0005-0000-0000-000092470000}"/>
    <cellStyle name="Normal 4 98 2 2 3" xfId="23018" xr:uid="{00000000-0005-0000-0000-000093470000}"/>
    <cellStyle name="Normal 4 98 2 2 4" xfId="26054" xr:uid="{00000000-0005-0000-0000-000094470000}"/>
    <cellStyle name="Normal 4 98 2 2 5" xfId="27848" xr:uid="{00000000-0005-0000-0000-000095470000}"/>
    <cellStyle name="Normal 4 98 2 3" xfId="24036" xr:uid="{00000000-0005-0000-0000-000096470000}"/>
    <cellStyle name="Normal 4 98 2 3 2" xfId="29451" xr:uid="{00000000-0005-0000-0000-000097470000}"/>
    <cellStyle name="Normal 4 98 2 4" xfId="25465" xr:uid="{00000000-0005-0000-0000-000098470000}"/>
    <cellStyle name="Normal 4 98 2 5" xfId="26600" xr:uid="{00000000-0005-0000-0000-000099470000}"/>
    <cellStyle name="Normal 4 98 2 6" xfId="27304" xr:uid="{00000000-0005-0000-0000-00009A470000}"/>
    <cellStyle name="Normal 4 98 3" xfId="4274" xr:uid="{00000000-0005-0000-0000-00009B470000}"/>
    <cellStyle name="Normal 4 98 3 2" xfId="2903" xr:uid="{00000000-0005-0000-0000-00009C470000}"/>
    <cellStyle name="Normal 4 98 3 2 2" xfId="24822" xr:uid="{00000000-0005-0000-0000-00009D470000}"/>
    <cellStyle name="Normal 4 98 3 2 2 2" xfId="28740" xr:uid="{00000000-0005-0000-0000-00009E470000}"/>
    <cellStyle name="Normal 4 98 3 2 3" xfId="23283" xr:uid="{00000000-0005-0000-0000-00009F470000}"/>
    <cellStyle name="Normal 4 98 3 2 4" xfId="25889" xr:uid="{00000000-0005-0000-0000-0000A0470000}"/>
    <cellStyle name="Normal 4 98 3 2 5" xfId="28013" xr:uid="{00000000-0005-0000-0000-0000A1470000}"/>
    <cellStyle name="Normal 4 98 3 3" xfId="24208" xr:uid="{00000000-0005-0000-0000-0000A2470000}"/>
    <cellStyle name="Normal 4 98 3 3 2" xfId="29285" xr:uid="{00000000-0005-0000-0000-0000A3470000}"/>
    <cellStyle name="Normal 4 98 3 4" xfId="24315" xr:uid="{00000000-0005-0000-0000-0000A4470000}"/>
    <cellStyle name="Normal 4 98 3 5" xfId="26434" xr:uid="{00000000-0005-0000-0000-0000A5470000}"/>
    <cellStyle name="Normal 4 98 3 6" xfId="27469" xr:uid="{00000000-0005-0000-0000-0000A6470000}"/>
    <cellStyle name="Normal 4 98 4" xfId="4559" xr:uid="{00000000-0005-0000-0000-0000A7470000}"/>
    <cellStyle name="Normal 4 98 4 2" xfId="3100" xr:uid="{00000000-0005-0000-0000-0000A8470000}"/>
    <cellStyle name="Normal 4 98 4 2 2" xfId="24625" xr:uid="{00000000-0005-0000-0000-0000A9470000}"/>
    <cellStyle name="Normal 4 98 4 2 2 2" xfId="28937" xr:uid="{00000000-0005-0000-0000-0000AA470000}"/>
    <cellStyle name="Normal 4 98 4 2 3" xfId="23506" xr:uid="{00000000-0005-0000-0000-0000AB470000}"/>
    <cellStyle name="Normal 4 98 4 2 4" xfId="26086" xr:uid="{00000000-0005-0000-0000-0000AC470000}"/>
    <cellStyle name="Normal 4 98 4 2 5" xfId="27816" xr:uid="{00000000-0005-0000-0000-0000AD470000}"/>
    <cellStyle name="Normal 4 98 4 3" xfId="24004" xr:uid="{00000000-0005-0000-0000-0000AE470000}"/>
    <cellStyle name="Normal 4 98 4 3 2" xfId="29483" xr:uid="{00000000-0005-0000-0000-0000AF470000}"/>
    <cellStyle name="Normal 4 98 4 4" xfId="24966" xr:uid="{00000000-0005-0000-0000-0000B0470000}"/>
    <cellStyle name="Normal 4 98 4 5" xfId="26632" xr:uid="{00000000-0005-0000-0000-0000B1470000}"/>
    <cellStyle name="Normal 4 98 4 6" xfId="27272" xr:uid="{00000000-0005-0000-0000-0000B2470000}"/>
    <cellStyle name="Normal 4 98 5" xfId="3494" xr:uid="{00000000-0005-0000-0000-0000B3470000}"/>
    <cellStyle name="Normal 4 98 5 2" xfId="24356" xr:uid="{00000000-0005-0000-0000-0000B4470000}"/>
    <cellStyle name="Normal 4 98 5 2 2" xfId="29195" xr:uid="{00000000-0005-0000-0000-0000B5470000}"/>
    <cellStyle name="Normal 4 98 5 3" xfId="25409" xr:uid="{00000000-0005-0000-0000-0000B6470000}"/>
    <cellStyle name="Normal 4 98 5 4" xfId="26344" xr:uid="{00000000-0005-0000-0000-0000B7470000}"/>
    <cellStyle name="Normal 4 98 5 5" xfId="27558" xr:uid="{00000000-0005-0000-0000-0000B8470000}"/>
    <cellStyle name="Normal 4 98 6" xfId="23089" xr:uid="{00000000-0005-0000-0000-0000B9470000}"/>
    <cellStyle name="Normal 4 98 6 2" xfId="29746" xr:uid="{00000000-0005-0000-0000-0000BA470000}"/>
    <cellStyle name="Normal 4 98 7" xfId="23054" xr:uid="{00000000-0005-0000-0000-0000BB470000}"/>
    <cellStyle name="Normal 4 98 8" xfId="26894" xr:uid="{00000000-0005-0000-0000-0000BC470000}"/>
    <cellStyle name="Normal 4 98 9" xfId="27012" xr:uid="{00000000-0005-0000-0000-0000BD470000}"/>
    <cellStyle name="Normal 4 99" xfId="18670" xr:uid="{00000000-0005-0000-0000-0000BE470000}"/>
    <cellStyle name="Normal 4 99 2" xfId="4472" xr:uid="{00000000-0005-0000-0000-0000BF470000}"/>
    <cellStyle name="Normal 4 99 2 2" xfId="3061" xr:uid="{00000000-0005-0000-0000-0000C0470000}"/>
    <cellStyle name="Normal 4 99 2 2 2" xfId="24664" xr:uid="{00000000-0005-0000-0000-0000C1470000}"/>
    <cellStyle name="Normal 4 99 2 2 2 2" xfId="28898" xr:uid="{00000000-0005-0000-0000-0000C2470000}"/>
    <cellStyle name="Normal 4 99 2 2 3" xfId="23422" xr:uid="{00000000-0005-0000-0000-0000C3470000}"/>
    <cellStyle name="Normal 4 99 2 2 4" xfId="26047" xr:uid="{00000000-0005-0000-0000-0000C4470000}"/>
    <cellStyle name="Normal 4 99 2 2 5" xfId="27855" xr:uid="{00000000-0005-0000-0000-0000C5470000}"/>
    <cellStyle name="Normal 4 99 2 3" xfId="24043" xr:uid="{00000000-0005-0000-0000-0000C6470000}"/>
    <cellStyle name="Normal 4 99 2 3 2" xfId="29444" xr:uid="{00000000-0005-0000-0000-0000C7470000}"/>
    <cellStyle name="Normal 4 99 2 4" xfId="25030" xr:uid="{00000000-0005-0000-0000-0000C8470000}"/>
    <cellStyle name="Normal 4 99 2 5" xfId="26593" xr:uid="{00000000-0005-0000-0000-0000C9470000}"/>
    <cellStyle name="Normal 4 99 2 6" xfId="27311" xr:uid="{00000000-0005-0000-0000-0000CA470000}"/>
    <cellStyle name="Normal 4 99 3" xfId="4333" xr:uid="{00000000-0005-0000-0000-0000CB470000}"/>
    <cellStyle name="Normal 4 99 3 2" xfId="2952" xr:uid="{00000000-0005-0000-0000-0000CC470000}"/>
    <cellStyle name="Normal 4 99 3 2 2" xfId="24773" xr:uid="{00000000-0005-0000-0000-0000CD470000}"/>
    <cellStyle name="Normal 4 99 3 2 2 2" xfId="28789" xr:uid="{00000000-0005-0000-0000-0000CE470000}"/>
    <cellStyle name="Normal 4 99 3 2 3" xfId="23642" xr:uid="{00000000-0005-0000-0000-0000CF470000}"/>
    <cellStyle name="Normal 4 99 3 2 4" xfId="25938" xr:uid="{00000000-0005-0000-0000-0000D0470000}"/>
    <cellStyle name="Normal 4 99 3 2 5" xfId="27964" xr:uid="{00000000-0005-0000-0000-0000D1470000}"/>
    <cellStyle name="Normal 4 99 3 3" xfId="24158" xr:uid="{00000000-0005-0000-0000-0000D2470000}"/>
    <cellStyle name="Normal 4 99 3 3 2" xfId="29335" xr:uid="{00000000-0005-0000-0000-0000D3470000}"/>
    <cellStyle name="Normal 4 99 3 4" xfId="25035" xr:uid="{00000000-0005-0000-0000-0000D4470000}"/>
    <cellStyle name="Normal 4 99 3 5" xfId="26484" xr:uid="{00000000-0005-0000-0000-0000D5470000}"/>
    <cellStyle name="Normal 4 99 3 6" xfId="27420" xr:uid="{00000000-0005-0000-0000-0000D6470000}"/>
    <cellStyle name="Normal 4 99 4" xfId="4643" xr:uid="{00000000-0005-0000-0000-0000D7470000}"/>
    <cellStyle name="Normal 4 99 4 2" xfId="3133" xr:uid="{00000000-0005-0000-0000-0000D8470000}"/>
    <cellStyle name="Normal 4 99 4 2 2" xfId="24592" xr:uid="{00000000-0005-0000-0000-0000D9470000}"/>
    <cellStyle name="Normal 4 99 4 2 2 2" xfId="28970" xr:uid="{00000000-0005-0000-0000-0000DA470000}"/>
    <cellStyle name="Normal 4 99 4 2 3" xfId="23262" xr:uid="{00000000-0005-0000-0000-0000DB470000}"/>
    <cellStyle name="Normal 4 99 4 2 4" xfId="26119" xr:uid="{00000000-0005-0000-0000-0000DC470000}"/>
    <cellStyle name="Normal 4 99 4 2 5" xfId="27783" xr:uid="{00000000-0005-0000-0000-0000DD470000}"/>
    <cellStyle name="Normal 4 99 4 3" xfId="23968" xr:uid="{00000000-0005-0000-0000-0000DE470000}"/>
    <cellStyle name="Normal 4 99 4 3 2" xfId="29516" xr:uid="{00000000-0005-0000-0000-0000DF470000}"/>
    <cellStyle name="Normal 4 99 4 4" xfId="24991" xr:uid="{00000000-0005-0000-0000-0000E0470000}"/>
    <cellStyle name="Normal 4 99 4 5" xfId="26665" xr:uid="{00000000-0005-0000-0000-0000E1470000}"/>
    <cellStyle name="Normal 4 99 4 6" xfId="27239" xr:uid="{00000000-0005-0000-0000-0000E2470000}"/>
    <cellStyle name="Normal 4 99 5" xfId="3488" xr:uid="{00000000-0005-0000-0000-0000E3470000}"/>
    <cellStyle name="Normal 4 99 5 2" xfId="24362" xr:uid="{00000000-0005-0000-0000-0000E4470000}"/>
    <cellStyle name="Normal 4 99 5 2 2" xfId="29189" xr:uid="{00000000-0005-0000-0000-0000E5470000}"/>
    <cellStyle name="Normal 4 99 5 3" xfId="23699" xr:uid="{00000000-0005-0000-0000-0000E6470000}"/>
    <cellStyle name="Normal 4 99 5 4" xfId="26338" xr:uid="{00000000-0005-0000-0000-0000E7470000}"/>
    <cellStyle name="Normal 4 99 5 5" xfId="27564" xr:uid="{00000000-0005-0000-0000-0000E8470000}"/>
    <cellStyle name="Normal 4 99 6" xfId="23096" xr:uid="{00000000-0005-0000-0000-0000E9470000}"/>
    <cellStyle name="Normal 4 99 6 2" xfId="29740" xr:uid="{00000000-0005-0000-0000-0000EA470000}"/>
    <cellStyle name="Normal 4 99 7" xfId="23048" xr:uid="{00000000-0005-0000-0000-0000EB470000}"/>
    <cellStyle name="Normal 4 99 8" xfId="26888" xr:uid="{00000000-0005-0000-0000-0000EC470000}"/>
    <cellStyle name="Normal 4 99 9" xfId="27018" xr:uid="{00000000-0005-0000-0000-0000ED470000}"/>
    <cellStyle name="Normal 40" xfId="20198" xr:uid="{00000000-0005-0000-0000-0000EE470000}"/>
    <cellStyle name="Normal 40 2" xfId="20197" xr:uid="{00000000-0005-0000-0000-0000EF470000}"/>
    <cellStyle name="Normal 40 3" xfId="19054" xr:uid="{00000000-0005-0000-0000-0000F0470000}"/>
    <cellStyle name="Normal 40 4" xfId="19053" xr:uid="{00000000-0005-0000-0000-0000F1470000}"/>
    <cellStyle name="Normal 41" xfId="20196" xr:uid="{00000000-0005-0000-0000-0000F2470000}"/>
    <cellStyle name="Normal 41 2" xfId="20195" xr:uid="{00000000-0005-0000-0000-0000F3470000}"/>
    <cellStyle name="Normal 41 3" xfId="19052" xr:uid="{00000000-0005-0000-0000-0000F4470000}"/>
    <cellStyle name="Normal 41 4" xfId="19051" xr:uid="{00000000-0005-0000-0000-0000F5470000}"/>
    <cellStyle name="Normal 42" xfId="20194" xr:uid="{00000000-0005-0000-0000-0000F6470000}"/>
    <cellStyle name="Normal 42 2" xfId="20193" xr:uid="{00000000-0005-0000-0000-0000F7470000}"/>
    <cellStyle name="Normal 42 3" xfId="19050" xr:uid="{00000000-0005-0000-0000-0000F8470000}"/>
    <cellStyle name="Normal 42 4" xfId="19049" xr:uid="{00000000-0005-0000-0000-0000F9470000}"/>
    <cellStyle name="Normal 43" xfId="18861" xr:uid="{00000000-0005-0000-0000-0000FA470000}"/>
    <cellStyle name="Normal 43 2" xfId="13682" xr:uid="{00000000-0005-0000-0000-0000FB470000}"/>
    <cellStyle name="Normal 43 2 10" xfId="8317" xr:uid="{00000000-0005-0000-0000-0000FC470000}"/>
    <cellStyle name="Normal 43 2 11" xfId="7824" xr:uid="{00000000-0005-0000-0000-0000FD470000}"/>
    <cellStyle name="Normal 43 2 12" xfId="8741" xr:uid="{00000000-0005-0000-0000-0000FE470000}"/>
    <cellStyle name="Normal 43 2 13" xfId="8887" xr:uid="{00000000-0005-0000-0000-0000FF470000}"/>
    <cellStyle name="Normal 43 2 14" xfId="8405" xr:uid="{00000000-0005-0000-0000-000000480000}"/>
    <cellStyle name="Normal 43 2 15" xfId="8255" xr:uid="{00000000-0005-0000-0000-000001480000}"/>
    <cellStyle name="Normal 43 2 16" xfId="9493" xr:uid="{00000000-0005-0000-0000-000002480000}"/>
    <cellStyle name="Normal 43 2 17" xfId="9266" xr:uid="{00000000-0005-0000-0000-000003480000}"/>
    <cellStyle name="Normal 43 2 18" xfId="9360" xr:uid="{00000000-0005-0000-0000-000004480000}"/>
    <cellStyle name="Normal 43 2 19" xfId="9356" xr:uid="{00000000-0005-0000-0000-000005480000}"/>
    <cellStyle name="Normal 43 2 2" xfId="12840" xr:uid="{00000000-0005-0000-0000-000006480000}"/>
    <cellStyle name="Normal 43 2 20" xfId="9342" xr:uid="{00000000-0005-0000-0000-000007480000}"/>
    <cellStyle name="Normal 43 2 21" xfId="10259" xr:uid="{00000000-0005-0000-0000-000008480000}"/>
    <cellStyle name="Normal 43 2 22" xfId="10343" xr:uid="{00000000-0005-0000-0000-000009480000}"/>
    <cellStyle name="Normal 43 2 23" xfId="9825" xr:uid="{00000000-0005-0000-0000-00000A480000}"/>
    <cellStyle name="Normal 43 2 24" xfId="10590" xr:uid="{00000000-0005-0000-0000-00000B480000}"/>
    <cellStyle name="Normal 43 2 25" xfId="9802" xr:uid="{00000000-0005-0000-0000-00000C480000}"/>
    <cellStyle name="Normal 43 2 26" xfId="9811" xr:uid="{00000000-0005-0000-0000-00000D480000}"/>
    <cellStyle name="Normal 43 2 27" xfId="10168" xr:uid="{00000000-0005-0000-0000-00000E480000}"/>
    <cellStyle name="Normal 43 2 28" xfId="9751" xr:uid="{00000000-0005-0000-0000-00000F480000}"/>
    <cellStyle name="Normal 43 2 29" xfId="11291" xr:uid="{00000000-0005-0000-0000-000010480000}"/>
    <cellStyle name="Normal 43 2 3" xfId="12545" xr:uid="{00000000-0005-0000-0000-000011480000}"/>
    <cellStyle name="Normal 43 2 30" xfId="11287" xr:uid="{00000000-0005-0000-0000-000012480000}"/>
    <cellStyle name="Normal 43 2 31" xfId="11289" xr:uid="{00000000-0005-0000-0000-000013480000}"/>
    <cellStyle name="Normal 43 2 32" xfId="11301" xr:uid="{00000000-0005-0000-0000-000014480000}"/>
    <cellStyle name="Normal 43 2 33" xfId="11415" xr:uid="{00000000-0005-0000-0000-000015480000}"/>
    <cellStyle name="Normal 43 2 34" xfId="11092" xr:uid="{00000000-0005-0000-0000-000016480000}"/>
    <cellStyle name="Normal 43 2 35" xfId="10817" xr:uid="{00000000-0005-0000-0000-000017480000}"/>
    <cellStyle name="Normal 43 2 36" xfId="11888" xr:uid="{00000000-0005-0000-0000-000018480000}"/>
    <cellStyle name="Normal 43 2 37" xfId="12020" xr:uid="{00000000-0005-0000-0000-000019480000}"/>
    <cellStyle name="Normal 43 2 38" xfId="11941" xr:uid="{00000000-0005-0000-0000-00001A480000}"/>
    <cellStyle name="Normal 43 2 39" xfId="11834" xr:uid="{00000000-0005-0000-0000-00001B480000}"/>
    <cellStyle name="Normal 43 2 4" xfId="12579" xr:uid="{00000000-0005-0000-0000-00001C480000}"/>
    <cellStyle name="Normal 43 2 5" xfId="8801" xr:uid="{00000000-0005-0000-0000-00001D480000}"/>
    <cellStyle name="Normal 43 2 6" xfId="8077" xr:uid="{00000000-0005-0000-0000-00001E480000}"/>
    <cellStyle name="Normal 43 2 7" xfId="8767" xr:uid="{00000000-0005-0000-0000-00001F480000}"/>
    <cellStyle name="Normal 43 2 8" xfId="8209" xr:uid="{00000000-0005-0000-0000-000020480000}"/>
    <cellStyle name="Normal 43 2 9" xfId="7786" xr:uid="{00000000-0005-0000-0000-000021480000}"/>
    <cellStyle name="Normal 44" xfId="20192" xr:uid="{00000000-0005-0000-0000-000022480000}"/>
    <cellStyle name="Normal 44 2" xfId="20191" xr:uid="{00000000-0005-0000-0000-000023480000}"/>
    <cellStyle name="Normal 44 2 10" xfId="3947" xr:uid="{00000000-0005-0000-0000-000024480000}"/>
    <cellStyle name="Normal 44 2 10 10" xfId="21500" xr:uid="{00000000-0005-0000-0000-000025480000}"/>
    <cellStyle name="Normal 44 2 10 11" xfId="21832" xr:uid="{00000000-0005-0000-0000-000026480000}"/>
    <cellStyle name="Normal 44 2 10 12" xfId="22192" xr:uid="{00000000-0005-0000-0000-000027480000}"/>
    <cellStyle name="Normal 44 2 10 13" xfId="22851" xr:uid="{00000000-0005-0000-0000-000028480000}"/>
    <cellStyle name="Normal 44 2 10 2" xfId="743" xr:uid="{00000000-0005-0000-0000-000029480000}"/>
    <cellStyle name="Normal 44 2 10 3" xfId="2248" xr:uid="{00000000-0005-0000-0000-00002A480000}"/>
    <cellStyle name="Normal 44 2 10 4" xfId="2211" xr:uid="{00000000-0005-0000-0000-00002B480000}"/>
    <cellStyle name="Normal 44 2 10 5" xfId="1537" xr:uid="{00000000-0005-0000-0000-00002C480000}"/>
    <cellStyle name="Normal 44 2 10 6" xfId="1780" xr:uid="{00000000-0005-0000-0000-00002D480000}"/>
    <cellStyle name="Normal 44 2 10 7" xfId="2085" xr:uid="{00000000-0005-0000-0000-00002E480000}"/>
    <cellStyle name="Normal 44 2 10 8" xfId="2467" xr:uid="{00000000-0005-0000-0000-00002F480000}"/>
    <cellStyle name="Normal 44 2 10 9" xfId="445" xr:uid="{00000000-0005-0000-0000-000030480000}"/>
    <cellStyle name="Normal 44 2 2" xfId="12526" xr:uid="{00000000-0005-0000-0000-000031480000}"/>
    <cellStyle name="Normal 44 2 2 10" xfId="2485" xr:uid="{00000000-0005-0000-0000-000032480000}"/>
    <cellStyle name="Normal 44 2 2 11" xfId="869" xr:uid="{00000000-0005-0000-0000-000033480000}"/>
    <cellStyle name="Normal 44 2 2 12" xfId="298" xr:uid="{00000000-0005-0000-0000-000034480000}"/>
    <cellStyle name="Normal 44 2 2 13" xfId="21647" xr:uid="{00000000-0005-0000-0000-000035480000}"/>
    <cellStyle name="Normal 44 2 2 14" xfId="21979" xr:uid="{00000000-0005-0000-0000-000036480000}"/>
    <cellStyle name="Normal 44 2 2 15" xfId="22339" xr:uid="{00000000-0005-0000-0000-000037480000}"/>
    <cellStyle name="Normal 44 2 2 16" xfId="22704" xr:uid="{00000000-0005-0000-0000-000038480000}"/>
    <cellStyle name="Normal 44 2 2 2" xfId="4782" xr:uid="{00000000-0005-0000-0000-000039480000}"/>
    <cellStyle name="Normal 44 2 2 3" xfId="4029" xr:uid="{00000000-0005-0000-0000-00003A480000}"/>
    <cellStyle name="Normal 44 2 2 4" xfId="3668" xr:uid="{00000000-0005-0000-0000-00003B480000}"/>
    <cellStyle name="Normal 44 2 2 5" xfId="1790" xr:uid="{00000000-0005-0000-0000-00003C480000}"/>
    <cellStyle name="Normal 44 2 2 6" xfId="1915" xr:uid="{00000000-0005-0000-0000-00003D480000}"/>
    <cellStyle name="Normal 44 2 2 7" xfId="2675" xr:uid="{00000000-0005-0000-0000-00003E480000}"/>
    <cellStyle name="Normal 44 2 2 8" xfId="2144" xr:uid="{00000000-0005-0000-0000-00003F480000}"/>
    <cellStyle name="Normal 44 2 2 9" xfId="1911" xr:uid="{00000000-0005-0000-0000-000040480000}"/>
    <cellStyle name="Normal 44 2 3" xfId="12341" xr:uid="{00000000-0005-0000-0000-000041480000}"/>
    <cellStyle name="Normal 44 2 4" xfId="12420" xr:uid="{00000000-0005-0000-0000-000042480000}"/>
    <cellStyle name="Normal 44 2 5" xfId="12457" xr:uid="{00000000-0005-0000-0000-000043480000}"/>
    <cellStyle name="Normal 44 2 6" xfId="4623" xr:uid="{00000000-0005-0000-0000-000044480000}"/>
    <cellStyle name="Normal 44 2 7" xfId="4199" xr:uid="{00000000-0005-0000-0000-000045480000}"/>
    <cellStyle name="Normal 44 2 8" xfId="4304" xr:uid="{00000000-0005-0000-0000-000046480000}"/>
    <cellStyle name="Normal 44 2 9" xfId="4744" xr:uid="{00000000-0005-0000-0000-000047480000}"/>
    <cellStyle name="Normal 44 2 9 10" xfId="407" xr:uid="{00000000-0005-0000-0000-000048480000}"/>
    <cellStyle name="Normal 44 2 9 11" xfId="21538" xr:uid="{00000000-0005-0000-0000-000049480000}"/>
    <cellStyle name="Normal 44 2 9 12" xfId="21870" xr:uid="{00000000-0005-0000-0000-00004A480000}"/>
    <cellStyle name="Normal 44 2 9 13" xfId="22230" xr:uid="{00000000-0005-0000-0000-00004B480000}"/>
    <cellStyle name="Normal 44 2 9 14" xfId="22813" xr:uid="{00000000-0005-0000-0000-00004C480000}"/>
    <cellStyle name="Normal 44 2 9 2" xfId="3540" xr:uid="{00000000-0005-0000-0000-00004D480000}"/>
    <cellStyle name="Normal 44 2 9 3" xfId="862" xr:uid="{00000000-0005-0000-0000-00004E480000}"/>
    <cellStyle name="Normal 44 2 9 4" xfId="1952" xr:uid="{00000000-0005-0000-0000-00004F480000}"/>
    <cellStyle name="Normal 44 2 9 5" xfId="2679" xr:uid="{00000000-0005-0000-0000-000050480000}"/>
    <cellStyle name="Normal 44 2 9 6" xfId="2425" xr:uid="{00000000-0005-0000-0000-000051480000}"/>
    <cellStyle name="Normal 44 2 9 7" xfId="2329" xr:uid="{00000000-0005-0000-0000-000052480000}"/>
    <cellStyle name="Normal 44 2 9 8" xfId="1892" xr:uid="{00000000-0005-0000-0000-000053480000}"/>
    <cellStyle name="Normal 44 2 9 9" xfId="1165" xr:uid="{00000000-0005-0000-0000-000054480000}"/>
    <cellStyle name="Normal 44 3" xfId="19048" xr:uid="{00000000-0005-0000-0000-000055480000}"/>
    <cellStyle name="Normal 44 4" xfId="19047" xr:uid="{00000000-0005-0000-0000-000056480000}"/>
    <cellStyle name="Normal 45" xfId="20190" xr:uid="{00000000-0005-0000-0000-000057480000}"/>
    <cellStyle name="Normal 45 2" xfId="20189" xr:uid="{00000000-0005-0000-0000-000058480000}"/>
    <cellStyle name="Normal 45 3" xfId="19046" xr:uid="{00000000-0005-0000-0000-000059480000}"/>
    <cellStyle name="Normal 45 4" xfId="19045" xr:uid="{00000000-0005-0000-0000-00005A480000}"/>
    <cellStyle name="Normal 46" xfId="20188" xr:uid="{00000000-0005-0000-0000-00005B480000}"/>
    <cellStyle name="Normal 46 2" xfId="20187" xr:uid="{00000000-0005-0000-0000-00005C480000}"/>
    <cellStyle name="Normal 46 3" xfId="19044" xr:uid="{00000000-0005-0000-0000-00005D480000}"/>
    <cellStyle name="Normal 46 4" xfId="19043" xr:uid="{00000000-0005-0000-0000-00005E480000}"/>
    <cellStyle name="Normal 47" xfId="20186" xr:uid="{00000000-0005-0000-0000-00005F480000}"/>
    <cellStyle name="Normal 47 2" xfId="20185" xr:uid="{00000000-0005-0000-0000-000060480000}"/>
    <cellStyle name="Normal 47 3" xfId="19042" xr:uid="{00000000-0005-0000-0000-000061480000}"/>
    <cellStyle name="Normal 47 4" xfId="19041" xr:uid="{00000000-0005-0000-0000-000062480000}"/>
    <cellStyle name="Normal 48" xfId="20184" xr:uid="{00000000-0005-0000-0000-000063480000}"/>
    <cellStyle name="Normal 48 2" xfId="20183" xr:uid="{00000000-0005-0000-0000-000064480000}"/>
    <cellStyle name="Normal 48 3" xfId="19040" xr:uid="{00000000-0005-0000-0000-000065480000}"/>
    <cellStyle name="Normal 48 4" xfId="19039" xr:uid="{00000000-0005-0000-0000-000066480000}"/>
    <cellStyle name="Normal 48 5" xfId="30055" xr:uid="{00000000-0005-0000-0000-000067480000}"/>
    <cellStyle name="Normal 49" xfId="20182" xr:uid="{00000000-0005-0000-0000-000068480000}"/>
    <cellStyle name="Normal 49 2" xfId="20181" xr:uid="{00000000-0005-0000-0000-000069480000}"/>
    <cellStyle name="Normal 49 3" xfId="19038" xr:uid="{00000000-0005-0000-0000-00006A480000}"/>
    <cellStyle name="Normal 49 4" xfId="19037" xr:uid="{00000000-0005-0000-0000-00006B480000}"/>
    <cellStyle name="Normal 49 5" xfId="30054" xr:uid="{00000000-0005-0000-0000-00006C480000}"/>
    <cellStyle name="Normal 5" xfId="21203" xr:uid="{00000000-0005-0000-0000-00006D480000}"/>
    <cellStyle name="Normal 5 10" xfId="20180" xr:uid="{00000000-0005-0000-0000-00006E480000}"/>
    <cellStyle name="Normal 5 10 2" xfId="13681" xr:uid="{00000000-0005-0000-0000-00006F480000}"/>
    <cellStyle name="Normal 5 10 3" xfId="13680" xr:uid="{00000000-0005-0000-0000-000070480000}"/>
    <cellStyle name="Normal 5 10 4" xfId="13679" xr:uid="{00000000-0005-0000-0000-000071480000}"/>
    <cellStyle name="Normal 5 10 5" xfId="13678" xr:uid="{00000000-0005-0000-0000-000072480000}"/>
    <cellStyle name="Normal 5 10 6" xfId="13677" xr:uid="{00000000-0005-0000-0000-000073480000}"/>
    <cellStyle name="Normal 5 10 7" xfId="13676" xr:uid="{00000000-0005-0000-0000-000074480000}"/>
    <cellStyle name="Normal 5 11" xfId="20179" xr:uid="{00000000-0005-0000-0000-000075480000}"/>
    <cellStyle name="Normal 5 11 2" xfId="13675" xr:uid="{00000000-0005-0000-0000-000076480000}"/>
    <cellStyle name="Normal 5 11 3" xfId="13674" xr:uid="{00000000-0005-0000-0000-000077480000}"/>
    <cellStyle name="Normal 5 11 4" xfId="13673" xr:uid="{00000000-0005-0000-0000-000078480000}"/>
    <cellStyle name="Normal 5 11 5" xfId="13672" xr:uid="{00000000-0005-0000-0000-000079480000}"/>
    <cellStyle name="Normal 5 11 6" xfId="13671" xr:uid="{00000000-0005-0000-0000-00007A480000}"/>
    <cellStyle name="Normal 5 11 7" xfId="13670" xr:uid="{00000000-0005-0000-0000-00007B480000}"/>
    <cellStyle name="Normal 5 12" xfId="20178" xr:uid="{00000000-0005-0000-0000-00007C480000}"/>
    <cellStyle name="Normal 5 12 2" xfId="13669" xr:uid="{00000000-0005-0000-0000-00007D480000}"/>
    <cellStyle name="Normal 5 12 3" xfId="13668" xr:uid="{00000000-0005-0000-0000-00007E480000}"/>
    <cellStyle name="Normal 5 12 4" xfId="13667" xr:uid="{00000000-0005-0000-0000-00007F480000}"/>
    <cellStyle name="Normal 5 12 5" xfId="13666" xr:uid="{00000000-0005-0000-0000-000080480000}"/>
    <cellStyle name="Normal 5 12 6" xfId="13665" xr:uid="{00000000-0005-0000-0000-000081480000}"/>
    <cellStyle name="Normal 5 12 7" xfId="13664" xr:uid="{00000000-0005-0000-0000-000082480000}"/>
    <cellStyle name="Normal 5 13" xfId="20177" xr:uid="{00000000-0005-0000-0000-000083480000}"/>
    <cellStyle name="Normal 5 13 2" xfId="13663" xr:uid="{00000000-0005-0000-0000-000084480000}"/>
    <cellStyle name="Normal 5 13 3" xfId="13662" xr:uid="{00000000-0005-0000-0000-000085480000}"/>
    <cellStyle name="Normal 5 13 4" xfId="13661" xr:uid="{00000000-0005-0000-0000-000086480000}"/>
    <cellStyle name="Normal 5 13 5" xfId="13660" xr:uid="{00000000-0005-0000-0000-000087480000}"/>
    <cellStyle name="Normal 5 13 6" xfId="13659" xr:uid="{00000000-0005-0000-0000-000088480000}"/>
    <cellStyle name="Normal 5 13 7" xfId="13658" xr:uid="{00000000-0005-0000-0000-000089480000}"/>
    <cellStyle name="Normal 5 14" xfId="20176" xr:uid="{00000000-0005-0000-0000-00008A480000}"/>
    <cellStyle name="Normal 5 14 2" xfId="13657" xr:uid="{00000000-0005-0000-0000-00008B480000}"/>
    <cellStyle name="Normal 5 14 3" xfId="13656" xr:uid="{00000000-0005-0000-0000-00008C480000}"/>
    <cellStyle name="Normal 5 14 4" xfId="13655" xr:uid="{00000000-0005-0000-0000-00008D480000}"/>
    <cellStyle name="Normal 5 14 5" xfId="13654" xr:uid="{00000000-0005-0000-0000-00008E480000}"/>
    <cellStyle name="Normal 5 14 6" xfId="13653" xr:uid="{00000000-0005-0000-0000-00008F480000}"/>
    <cellStyle name="Normal 5 14 7" xfId="13652" xr:uid="{00000000-0005-0000-0000-000090480000}"/>
    <cellStyle name="Normal 5 15" xfId="20175" xr:uid="{00000000-0005-0000-0000-000091480000}"/>
    <cellStyle name="Normal 5 15 2" xfId="13651" xr:uid="{00000000-0005-0000-0000-000092480000}"/>
    <cellStyle name="Normal 5 15 3" xfId="13650" xr:uid="{00000000-0005-0000-0000-000093480000}"/>
    <cellStyle name="Normal 5 15 4" xfId="13649" xr:uid="{00000000-0005-0000-0000-000094480000}"/>
    <cellStyle name="Normal 5 15 5" xfId="13648" xr:uid="{00000000-0005-0000-0000-000095480000}"/>
    <cellStyle name="Normal 5 15 6" xfId="13647" xr:uid="{00000000-0005-0000-0000-000096480000}"/>
    <cellStyle name="Normal 5 15 7" xfId="13646" xr:uid="{00000000-0005-0000-0000-000097480000}"/>
    <cellStyle name="Normal 5 16" xfId="20174" xr:uid="{00000000-0005-0000-0000-000098480000}"/>
    <cellStyle name="Normal 5 16 2" xfId="13645" xr:uid="{00000000-0005-0000-0000-000099480000}"/>
    <cellStyle name="Normal 5 16 3" xfId="13644" xr:uid="{00000000-0005-0000-0000-00009A480000}"/>
    <cellStyle name="Normal 5 16 4" xfId="13643" xr:uid="{00000000-0005-0000-0000-00009B480000}"/>
    <cellStyle name="Normal 5 16 5" xfId="13642" xr:uid="{00000000-0005-0000-0000-00009C480000}"/>
    <cellStyle name="Normal 5 16 6" xfId="13641" xr:uid="{00000000-0005-0000-0000-00009D480000}"/>
    <cellStyle name="Normal 5 16 7" xfId="13640" xr:uid="{00000000-0005-0000-0000-00009E480000}"/>
    <cellStyle name="Normal 5 17" xfId="13639" xr:uid="{00000000-0005-0000-0000-00009F480000}"/>
    <cellStyle name="Normal 5 18" xfId="13638" xr:uid="{00000000-0005-0000-0000-0000A0480000}"/>
    <cellStyle name="Normal 5 19" xfId="13637" xr:uid="{00000000-0005-0000-0000-0000A1480000}"/>
    <cellStyle name="Normal 5 2" xfId="21184" xr:uid="{00000000-0005-0000-0000-0000A2480000}"/>
    <cellStyle name="Normal 5 2 10" xfId="20173" xr:uid="{00000000-0005-0000-0000-0000A3480000}"/>
    <cellStyle name="Normal 5 2 100" xfId="14664" xr:uid="{00000000-0005-0000-0000-0000A4480000}"/>
    <cellStyle name="Normal 5 2 101" xfId="12843" xr:uid="{00000000-0005-0000-0000-0000A5480000}"/>
    <cellStyle name="Normal 5 2 102" xfId="14856" xr:uid="{00000000-0005-0000-0000-0000A6480000}"/>
    <cellStyle name="Normal 5 2 103" xfId="12703" xr:uid="{00000000-0005-0000-0000-0000A7480000}"/>
    <cellStyle name="Normal 5 2 104" xfId="12751" xr:uid="{00000000-0005-0000-0000-0000A8480000}"/>
    <cellStyle name="Normal 5 2 105" xfId="14932" xr:uid="{00000000-0005-0000-0000-0000A9480000}"/>
    <cellStyle name="Normal 5 2 106" xfId="12643" xr:uid="{00000000-0005-0000-0000-0000AA480000}"/>
    <cellStyle name="Normal 5 2 107" xfId="4714" xr:uid="{00000000-0005-0000-0000-0000AB480000}"/>
    <cellStyle name="Normal 5 2 108" xfId="5416" xr:uid="{00000000-0005-0000-0000-0000AC480000}"/>
    <cellStyle name="Normal 5 2 109" xfId="5446" xr:uid="{00000000-0005-0000-0000-0000AD480000}"/>
    <cellStyle name="Normal 5 2 11" xfId="20172" xr:uid="{00000000-0005-0000-0000-0000AE480000}"/>
    <cellStyle name="Normal 5 2 11 10" xfId="3845" xr:uid="{00000000-0005-0000-0000-0000AF480000}"/>
    <cellStyle name="Normal 5 2 11 10 10" xfId="21456" xr:uid="{00000000-0005-0000-0000-0000B0480000}"/>
    <cellStyle name="Normal 5 2 11 10 11" xfId="21788" xr:uid="{00000000-0005-0000-0000-0000B1480000}"/>
    <cellStyle name="Normal 5 2 11 10 12" xfId="22148" xr:uid="{00000000-0005-0000-0000-0000B2480000}"/>
    <cellStyle name="Normal 5 2 11 10 13" xfId="22895" xr:uid="{00000000-0005-0000-0000-0000B3480000}"/>
    <cellStyle name="Normal 5 2 11 10 2" xfId="692" xr:uid="{00000000-0005-0000-0000-0000B4480000}"/>
    <cellStyle name="Normal 5 2 11 10 3" xfId="2739" xr:uid="{00000000-0005-0000-0000-0000B5480000}"/>
    <cellStyle name="Normal 5 2 11 10 4" xfId="848" xr:uid="{00000000-0005-0000-0000-0000B6480000}"/>
    <cellStyle name="Normal 5 2 11 10 5" xfId="981" xr:uid="{00000000-0005-0000-0000-0000B7480000}"/>
    <cellStyle name="Normal 5 2 11 10 6" xfId="811" xr:uid="{00000000-0005-0000-0000-0000B8480000}"/>
    <cellStyle name="Normal 5 2 11 10 7" xfId="827" xr:uid="{00000000-0005-0000-0000-0000B9480000}"/>
    <cellStyle name="Normal 5 2 11 10 8" xfId="842" xr:uid="{00000000-0005-0000-0000-0000BA480000}"/>
    <cellStyle name="Normal 5 2 11 10 9" xfId="489" xr:uid="{00000000-0005-0000-0000-0000BB480000}"/>
    <cellStyle name="Normal 5 2 11 2" xfId="4929" xr:uid="{00000000-0005-0000-0000-0000BC480000}"/>
    <cellStyle name="Normal 5 2 11 2 10" xfId="2127" xr:uid="{00000000-0005-0000-0000-0000BD480000}"/>
    <cellStyle name="Normal 5 2 11 2 11" xfId="2562" xr:uid="{00000000-0005-0000-0000-0000BE480000}"/>
    <cellStyle name="Normal 5 2 11 2 12" xfId="360" xr:uid="{00000000-0005-0000-0000-0000BF480000}"/>
    <cellStyle name="Normal 5 2 11 2 13" xfId="21585" xr:uid="{00000000-0005-0000-0000-0000C0480000}"/>
    <cellStyle name="Normal 5 2 11 2 14" xfId="21917" xr:uid="{00000000-0005-0000-0000-0000C1480000}"/>
    <cellStyle name="Normal 5 2 11 2 15" xfId="22277" xr:uid="{00000000-0005-0000-0000-0000C2480000}"/>
    <cellStyle name="Normal 5 2 11 2 16" xfId="22766" xr:uid="{00000000-0005-0000-0000-0000C3480000}"/>
    <cellStyle name="Normal 5 2 11 2 2" xfId="4783" xr:uid="{00000000-0005-0000-0000-0000C4480000}"/>
    <cellStyle name="Normal 5 2 11 2 3" xfId="4030" xr:uid="{00000000-0005-0000-0000-0000C5480000}"/>
    <cellStyle name="Normal 5 2 11 2 4" xfId="3669" xr:uid="{00000000-0005-0000-0000-0000C6480000}"/>
    <cellStyle name="Normal 5 2 11 2 5" xfId="921" xr:uid="{00000000-0005-0000-0000-0000C7480000}"/>
    <cellStyle name="Normal 5 2 11 2 6" xfId="967" xr:uid="{00000000-0005-0000-0000-0000C8480000}"/>
    <cellStyle name="Normal 5 2 11 2 7" xfId="2301" xr:uid="{00000000-0005-0000-0000-0000C9480000}"/>
    <cellStyle name="Normal 5 2 11 2 8" xfId="2328" xr:uid="{00000000-0005-0000-0000-0000CA480000}"/>
    <cellStyle name="Normal 5 2 11 2 9" xfId="1610" xr:uid="{00000000-0005-0000-0000-0000CB480000}"/>
    <cellStyle name="Normal 5 2 11 3" xfId="12342" xr:uid="{00000000-0005-0000-0000-0000CC480000}"/>
    <cellStyle name="Normal 5 2 11 4" xfId="12527" xr:uid="{00000000-0005-0000-0000-0000CD480000}"/>
    <cellStyle name="Normal 5 2 11 5" xfId="12451" xr:uid="{00000000-0005-0000-0000-0000CE480000}"/>
    <cellStyle name="Normal 5 2 11 6" xfId="4621" xr:uid="{00000000-0005-0000-0000-0000CF480000}"/>
    <cellStyle name="Normal 5 2 11 7" xfId="4537" xr:uid="{00000000-0005-0000-0000-0000D0480000}"/>
    <cellStyle name="Normal 5 2 11 8" xfId="4400" xr:uid="{00000000-0005-0000-0000-0000D1480000}"/>
    <cellStyle name="Normal 5 2 11 9" xfId="4154" xr:uid="{00000000-0005-0000-0000-0000D2480000}"/>
    <cellStyle name="Normal 5 2 11 9 10" xfId="415" xr:uid="{00000000-0005-0000-0000-0000D3480000}"/>
    <cellStyle name="Normal 5 2 11 9 11" xfId="21530" xr:uid="{00000000-0005-0000-0000-0000D4480000}"/>
    <cellStyle name="Normal 5 2 11 9 12" xfId="21862" xr:uid="{00000000-0005-0000-0000-0000D5480000}"/>
    <cellStyle name="Normal 5 2 11 9 13" xfId="22222" xr:uid="{00000000-0005-0000-0000-0000D6480000}"/>
    <cellStyle name="Normal 5 2 11 9 14" xfId="22821" xr:uid="{00000000-0005-0000-0000-0000D7480000}"/>
    <cellStyle name="Normal 5 2 11 9 2" xfId="3539" xr:uid="{00000000-0005-0000-0000-0000D8480000}"/>
    <cellStyle name="Normal 5 2 11 9 3" xfId="791" xr:uid="{00000000-0005-0000-0000-0000D9480000}"/>
    <cellStyle name="Normal 5 2 11 9 4" xfId="2113" xr:uid="{00000000-0005-0000-0000-0000DA480000}"/>
    <cellStyle name="Normal 5 2 11 9 5" xfId="1192" xr:uid="{00000000-0005-0000-0000-0000DB480000}"/>
    <cellStyle name="Normal 5 2 11 9 6" xfId="1044" xr:uid="{00000000-0005-0000-0000-0000DC480000}"/>
    <cellStyle name="Normal 5 2 11 9 7" xfId="950" xr:uid="{00000000-0005-0000-0000-0000DD480000}"/>
    <cellStyle name="Normal 5 2 11 9 8" xfId="1781" xr:uid="{00000000-0005-0000-0000-0000DE480000}"/>
    <cellStyle name="Normal 5 2 11 9 9" xfId="2352" xr:uid="{00000000-0005-0000-0000-0000DF480000}"/>
    <cellStyle name="Normal 5 2 110" xfId="6354" xr:uid="{00000000-0005-0000-0000-0000E0480000}"/>
    <cellStyle name="Normal 5 2 111" xfId="5522" xr:uid="{00000000-0005-0000-0000-0000E1480000}"/>
    <cellStyle name="Normal 5 2 112" xfId="5750" xr:uid="{00000000-0005-0000-0000-0000E2480000}"/>
    <cellStyle name="Normal 5 2 113" xfId="6908" xr:uid="{00000000-0005-0000-0000-0000E3480000}"/>
    <cellStyle name="Normal 5 2 114" xfId="6612" xr:uid="{00000000-0005-0000-0000-0000E4480000}"/>
    <cellStyle name="Normal 5 2 115" xfId="7170" xr:uid="{00000000-0005-0000-0000-0000E5480000}"/>
    <cellStyle name="Normal 5 2 116" xfId="7211" xr:uid="{00000000-0005-0000-0000-0000E6480000}"/>
    <cellStyle name="Normal 5 2 117" xfId="6951" xr:uid="{00000000-0005-0000-0000-0000E7480000}"/>
    <cellStyle name="Normal 5 2 118" xfId="5634" xr:uid="{00000000-0005-0000-0000-0000E8480000}"/>
    <cellStyle name="Normal 5 2 119" xfId="7042" xr:uid="{00000000-0005-0000-0000-0000E9480000}"/>
    <cellStyle name="Normal 5 2 12" xfId="20171" xr:uid="{00000000-0005-0000-0000-0000EA480000}"/>
    <cellStyle name="Normal 5 2 12 10" xfId="3852" xr:uid="{00000000-0005-0000-0000-0000EB480000}"/>
    <cellStyle name="Normal 5 2 12 10 10" xfId="21461" xr:uid="{00000000-0005-0000-0000-0000EC480000}"/>
    <cellStyle name="Normal 5 2 12 10 11" xfId="21793" xr:uid="{00000000-0005-0000-0000-0000ED480000}"/>
    <cellStyle name="Normal 5 2 12 10 12" xfId="22153" xr:uid="{00000000-0005-0000-0000-0000EE480000}"/>
    <cellStyle name="Normal 5 2 12 10 13" xfId="22890" xr:uid="{00000000-0005-0000-0000-0000EF480000}"/>
    <cellStyle name="Normal 5 2 12 10 2" xfId="697" xr:uid="{00000000-0005-0000-0000-0000F0480000}"/>
    <cellStyle name="Normal 5 2 12 10 3" xfId="1265" xr:uid="{00000000-0005-0000-0000-0000F1480000}"/>
    <cellStyle name="Normal 5 2 12 10 4" xfId="2512" xr:uid="{00000000-0005-0000-0000-0000F2480000}"/>
    <cellStyle name="Normal 5 2 12 10 5" xfId="626" xr:uid="{00000000-0005-0000-0000-0000F3480000}"/>
    <cellStyle name="Normal 5 2 12 10 6" xfId="1136" xr:uid="{00000000-0005-0000-0000-0000F4480000}"/>
    <cellStyle name="Normal 5 2 12 10 7" xfId="1367" xr:uid="{00000000-0005-0000-0000-0000F5480000}"/>
    <cellStyle name="Normal 5 2 12 10 8" xfId="580" xr:uid="{00000000-0005-0000-0000-0000F6480000}"/>
    <cellStyle name="Normal 5 2 12 10 9" xfId="484" xr:uid="{00000000-0005-0000-0000-0000F7480000}"/>
    <cellStyle name="Normal 5 2 12 2" xfId="4938" xr:uid="{00000000-0005-0000-0000-0000F8480000}"/>
    <cellStyle name="Normal 5 2 12 2 10" xfId="2704" xr:uid="{00000000-0005-0000-0000-0000F9480000}"/>
    <cellStyle name="Normal 5 2 12 2 11" xfId="2270" xr:uid="{00000000-0005-0000-0000-0000FA480000}"/>
    <cellStyle name="Normal 5 2 12 2 12" xfId="351" xr:uid="{00000000-0005-0000-0000-0000FB480000}"/>
    <cellStyle name="Normal 5 2 12 2 13" xfId="21594" xr:uid="{00000000-0005-0000-0000-0000FC480000}"/>
    <cellStyle name="Normal 5 2 12 2 14" xfId="21926" xr:uid="{00000000-0005-0000-0000-0000FD480000}"/>
    <cellStyle name="Normal 5 2 12 2 15" xfId="22286" xr:uid="{00000000-0005-0000-0000-0000FE480000}"/>
    <cellStyle name="Normal 5 2 12 2 16" xfId="22757" xr:uid="{00000000-0005-0000-0000-0000FF480000}"/>
    <cellStyle name="Normal 5 2 12 2 2" xfId="4784" xr:uid="{00000000-0005-0000-0000-000000490000}"/>
    <cellStyle name="Normal 5 2 12 2 3" xfId="4031" xr:uid="{00000000-0005-0000-0000-000001490000}"/>
    <cellStyle name="Normal 5 2 12 2 4" xfId="3670" xr:uid="{00000000-0005-0000-0000-000002490000}"/>
    <cellStyle name="Normal 5 2 12 2 5" xfId="930" xr:uid="{00000000-0005-0000-0000-000003490000}"/>
    <cellStyle name="Normal 5 2 12 2 6" xfId="1292" xr:uid="{00000000-0005-0000-0000-000004490000}"/>
    <cellStyle name="Normal 5 2 12 2 7" xfId="2490" xr:uid="{00000000-0005-0000-0000-000005490000}"/>
    <cellStyle name="Normal 5 2 12 2 8" xfId="2689" xr:uid="{00000000-0005-0000-0000-000006490000}"/>
    <cellStyle name="Normal 5 2 12 2 9" xfId="2647" xr:uid="{00000000-0005-0000-0000-000007490000}"/>
    <cellStyle name="Normal 5 2 12 3" xfId="12343" xr:uid="{00000000-0005-0000-0000-000008490000}"/>
    <cellStyle name="Normal 5 2 12 4" xfId="12522" xr:uid="{00000000-0005-0000-0000-000009490000}"/>
    <cellStyle name="Normal 5 2 12 5" xfId="12299" xr:uid="{00000000-0005-0000-0000-00000A490000}"/>
    <cellStyle name="Normal 5 2 12 6" xfId="4620" xr:uid="{00000000-0005-0000-0000-00000B490000}"/>
    <cellStyle name="Normal 5 2 12 7" xfId="4200" xr:uid="{00000000-0005-0000-0000-00000C490000}"/>
    <cellStyle name="Normal 5 2 12 8" xfId="4317" xr:uid="{00000000-0005-0000-0000-00000D490000}"/>
    <cellStyle name="Normal 5 2 12 9" xfId="4159" xr:uid="{00000000-0005-0000-0000-00000E490000}"/>
    <cellStyle name="Normal 5 2 12 9 10" xfId="410" xr:uid="{00000000-0005-0000-0000-00000F490000}"/>
    <cellStyle name="Normal 5 2 12 9 11" xfId="21535" xr:uid="{00000000-0005-0000-0000-000010490000}"/>
    <cellStyle name="Normal 5 2 12 9 12" xfId="21867" xr:uid="{00000000-0005-0000-0000-000011490000}"/>
    <cellStyle name="Normal 5 2 12 9 13" xfId="22227" xr:uid="{00000000-0005-0000-0000-000012490000}"/>
    <cellStyle name="Normal 5 2 12 9 14" xfId="22816" xr:uid="{00000000-0005-0000-0000-000013490000}"/>
    <cellStyle name="Normal 5 2 12 9 2" xfId="3538" xr:uid="{00000000-0005-0000-0000-000014490000}"/>
    <cellStyle name="Normal 5 2 12 9 3" xfId="796" xr:uid="{00000000-0005-0000-0000-000015490000}"/>
    <cellStyle name="Normal 5 2 12 9 4" xfId="2056" xr:uid="{00000000-0005-0000-0000-000016490000}"/>
    <cellStyle name="Normal 5 2 12 9 5" xfId="1371" xr:uid="{00000000-0005-0000-0000-000017490000}"/>
    <cellStyle name="Normal 5 2 12 9 6" xfId="1047" xr:uid="{00000000-0005-0000-0000-000018490000}"/>
    <cellStyle name="Normal 5 2 12 9 7" xfId="1741" xr:uid="{00000000-0005-0000-0000-000019490000}"/>
    <cellStyle name="Normal 5 2 12 9 8" xfId="849" xr:uid="{00000000-0005-0000-0000-00001A490000}"/>
    <cellStyle name="Normal 5 2 12 9 9" xfId="1392" xr:uid="{00000000-0005-0000-0000-00001B490000}"/>
    <cellStyle name="Normal 5 2 120" xfId="6736" xr:uid="{00000000-0005-0000-0000-00001C490000}"/>
    <cellStyle name="Normal 5 2 121" xfId="6376" xr:uid="{00000000-0005-0000-0000-00001D490000}"/>
    <cellStyle name="Normal 5 2 122" xfId="7306" xr:uid="{00000000-0005-0000-0000-00001E490000}"/>
    <cellStyle name="Normal 5 2 123" xfId="6285" xr:uid="{00000000-0005-0000-0000-00001F490000}"/>
    <cellStyle name="Normal 5 2 124" xfId="6867" xr:uid="{00000000-0005-0000-0000-000020490000}"/>
    <cellStyle name="Normal 5 2 125" xfId="7244" xr:uid="{00000000-0005-0000-0000-000021490000}"/>
    <cellStyle name="Normal 5 2 126" xfId="6815" xr:uid="{00000000-0005-0000-0000-000022490000}"/>
    <cellStyle name="Normal 5 2 127" xfId="5498" xr:uid="{00000000-0005-0000-0000-000023490000}"/>
    <cellStyle name="Normal 5 2 128" xfId="6385" xr:uid="{00000000-0005-0000-0000-000024490000}"/>
    <cellStyle name="Normal 5 2 129" xfId="5484" xr:uid="{00000000-0005-0000-0000-000025490000}"/>
    <cellStyle name="Normal 5 2 13" xfId="20170" xr:uid="{00000000-0005-0000-0000-000026490000}"/>
    <cellStyle name="Normal 5 2 13 10" xfId="3844" xr:uid="{00000000-0005-0000-0000-000027490000}"/>
    <cellStyle name="Normal 5 2 13 10 10" xfId="21455" xr:uid="{00000000-0005-0000-0000-000028490000}"/>
    <cellStyle name="Normal 5 2 13 10 11" xfId="21787" xr:uid="{00000000-0005-0000-0000-000029490000}"/>
    <cellStyle name="Normal 5 2 13 10 12" xfId="22147" xr:uid="{00000000-0005-0000-0000-00002A490000}"/>
    <cellStyle name="Normal 5 2 13 10 13" xfId="22896" xr:uid="{00000000-0005-0000-0000-00002B490000}"/>
    <cellStyle name="Normal 5 2 13 10 2" xfId="691" xr:uid="{00000000-0005-0000-0000-00002C490000}"/>
    <cellStyle name="Normal 5 2 13 10 3" xfId="1007" xr:uid="{00000000-0005-0000-0000-00002D490000}"/>
    <cellStyle name="Normal 5 2 13 10 4" xfId="851" xr:uid="{00000000-0005-0000-0000-00002E490000}"/>
    <cellStyle name="Normal 5 2 13 10 5" xfId="1514" xr:uid="{00000000-0005-0000-0000-00002F490000}"/>
    <cellStyle name="Normal 5 2 13 10 6" xfId="602" xr:uid="{00000000-0005-0000-0000-000030490000}"/>
    <cellStyle name="Normal 5 2 13 10 7" xfId="2751" xr:uid="{00000000-0005-0000-0000-000031490000}"/>
    <cellStyle name="Normal 5 2 13 10 8" xfId="2361" xr:uid="{00000000-0005-0000-0000-000032490000}"/>
    <cellStyle name="Normal 5 2 13 10 9" xfId="490" xr:uid="{00000000-0005-0000-0000-000033490000}"/>
    <cellStyle name="Normal 5 2 13 2" xfId="4928" xr:uid="{00000000-0005-0000-0000-000034490000}"/>
    <cellStyle name="Normal 5 2 13 2 10" xfId="1372" xr:uid="{00000000-0005-0000-0000-000035490000}"/>
    <cellStyle name="Normal 5 2 13 2 11" xfId="1112" xr:uid="{00000000-0005-0000-0000-000036490000}"/>
    <cellStyle name="Normal 5 2 13 2 12" xfId="361" xr:uid="{00000000-0005-0000-0000-000037490000}"/>
    <cellStyle name="Normal 5 2 13 2 13" xfId="21584" xr:uid="{00000000-0005-0000-0000-000038490000}"/>
    <cellStyle name="Normal 5 2 13 2 14" xfId="21916" xr:uid="{00000000-0005-0000-0000-000039490000}"/>
    <cellStyle name="Normal 5 2 13 2 15" xfId="22276" xr:uid="{00000000-0005-0000-0000-00003A490000}"/>
    <cellStyle name="Normal 5 2 13 2 16" xfId="22767" xr:uid="{00000000-0005-0000-0000-00003B490000}"/>
    <cellStyle name="Normal 5 2 13 2 2" xfId="4785" xr:uid="{00000000-0005-0000-0000-00003C490000}"/>
    <cellStyle name="Normal 5 2 13 2 3" xfId="4032" xr:uid="{00000000-0005-0000-0000-00003D490000}"/>
    <cellStyle name="Normal 5 2 13 2 4" xfId="3671" xr:uid="{00000000-0005-0000-0000-00003E490000}"/>
    <cellStyle name="Normal 5 2 13 2 5" xfId="920" xr:uid="{00000000-0005-0000-0000-00003F490000}"/>
    <cellStyle name="Normal 5 2 13 2 6" xfId="2543" xr:uid="{00000000-0005-0000-0000-000040490000}"/>
    <cellStyle name="Normal 5 2 13 2 7" xfId="2277" xr:uid="{00000000-0005-0000-0000-000041490000}"/>
    <cellStyle name="Normal 5 2 13 2 8" xfId="1492" xr:uid="{00000000-0005-0000-0000-000042490000}"/>
    <cellStyle name="Normal 5 2 13 2 9" xfId="1111" xr:uid="{00000000-0005-0000-0000-000043490000}"/>
    <cellStyle name="Normal 5 2 13 3" xfId="12344" xr:uid="{00000000-0005-0000-0000-000044490000}"/>
    <cellStyle name="Normal 5 2 13 4" xfId="12391" xr:uid="{00000000-0005-0000-0000-000045490000}"/>
    <cellStyle name="Normal 5 2 13 5" xfId="12303" xr:uid="{00000000-0005-0000-0000-000046490000}"/>
    <cellStyle name="Normal 5 2 13 6" xfId="4619" xr:uid="{00000000-0005-0000-0000-000047490000}"/>
    <cellStyle name="Normal 5 2 13 7" xfId="4201" xr:uid="{00000000-0005-0000-0000-000048490000}"/>
    <cellStyle name="Normal 5 2 13 8" xfId="4316" xr:uid="{00000000-0005-0000-0000-000049490000}"/>
    <cellStyle name="Normal 5 2 13 9" xfId="4153" xr:uid="{00000000-0005-0000-0000-00004A490000}"/>
    <cellStyle name="Normal 5 2 13 9 10" xfId="416" xr:uid="{00000000-0005-0000-0000-00004B490000}"/>
    <cellStyle name="Normal 5 2 13 9 11" xfId="21529" xr:uid="{00000000-0005-0000-0000-00004C490000}"/>
    <cellStyle name="Normal 5 2 13 9 12" xfId="21861" xr:uid="{00000000-0005-0000-0000-00004D490000}"/>
    <cellStyle name="Normal 5 2 13 9 13" xfId="22221" xr:uid="{00000000-0005-0000-0000-00004E490000}"/>
    <cellStyle name="Normal 5 2 13 9 14" xfId="22822" xr:uid="{00000000-0005-0000-0000-00004F490000}"/>
    <cellStyle name="Normal 5 2 13 9 2" xfId="3537" xr:uid="{00000000-0005-0000-0000-000050490000}"/>
    <cellStyle name="Normal 5 2 13 9 3" xfId="790" xr:uid="{00000000-0005-0000-0000-000051490000}"/>
    <cellStyle name="Normal 5 2 13 9 4" xfId="2121" xr:uid="{00000000-0005-0000-0000-000052490000}"/>
    <cellStyle name="Normal 5 2 13 9 5" xfId="1370" xr:uid="{00000000-0005-0000-0000-000053490000}"/>
    <cellStyle name="Normal 5 2 13 9 6" xfId="1958" xr:uid="{00000000-0005-0000-0000-000054490000}"/>
    <cellStyle name="Normal 5 2 13 9 7" xfId="751" xr:uid="{00000000-0005-0000-0000-000055490000}"/>
    <cellStyle name="Normal 5 2 13 9 8" xfId="2458" xr:uid="{00000000-0005-0000-0000-000056490000}"/>
    <cellStyle name="Normal 5 2 13 9 9" xfId="1217" xr:uid="{00000000-0005-0000-0000-000057490000}"/>
    <cellStyle name="Normal 5 2 130" xfId="5796" xr:uid="{00000000-0005-0000-0000-000058490000}"/>
    <cellStyle name="Normal 5 2 131" xfId="7263" xr:uid="{00000000-0005-0000-0000-000059490000}"/>
    <cellStyle name="Normal 5 2 132" xfId="6627" xr:uid="{00000000-0005-0000-0000-00005A490000}"/>
    <cellStyle name="Normal 5 2 133" xfId="7389" xr:uid="{00000000-0005-0000-0000-00005B490000}"/>
    <cellStyle name="Normal 5 2 134" xfId="7450" xr:uid="{00000000-0005-0000-0000-00005C490000}"/>
    <cellStyle name="Normal 5 2 135" xfId="5042" xr:uid="{00000000-0005-0000-0000-00005D490000}"/>
    <cellStyle name="Normal 5 2 136" xfId="7554" xr:uid="{00000000-0005-0000-0000-00005E490000}"/>
    <cellStyle name="Normal 5 2 137" xfId="7581" xr:uid="{00000000-0005-0000-0000-00005F490000}"/>
    <cellStyle name="Normal 5 2 138" xfId="5166" xr:uid="{00000000-0005-0000-0000-000060490000}"/>
    <cellStyle name="Normal 5 2 139" xfId="7646" xr:uid="{00000000-0005-0000-0000-000061490000}"/>
    <cellStyle name="Normal 5 2 14" xfId="20169" xr:uid="{00000000-0005-0000-0000-000062490000}"/>
    <cellStyle name="Normal 5 2 140" xfId="8373" xr:uid="{00000000-0005-0000-0000-000063490000}"/>
    <cellStyle name="Normal 5 2 141" xfId="8707" xr:uid="{00000000-0005-0000-0000-000064490000}"/>
    <cellStyle name="Normal 5 2 142" xfId="7857" xr:uid="{00000000-0005-0000-0000-000065490000}"/>
    <cellStyle name="Normal 5 2 143" xfId="8855" xr:uid="{00000000-0005-0000-0000-000066490000}"/>
    <cellStyle name="Normal 5 2 144" xfId="8054" xr:uid="{00000000-0005-0000-0000-000067490000}"/>
    <cellStyle name="Normal 5 2 145" xfId="8104" xr:uid="{00000000-0005-0000-0000-000068490000}"/>
    <cellStyle name="Normal 5 2 146" xfId="8097" xr:uid="{00000000-0005-0000-0000-000069490000}"/>
    <cellStyle name="Normal 5 2 147" xfId="7782" xr:uid="{00000000-0005-0000-0000-00006A490000}"/>
    <cellStyle name="Normal 5 2 148" xfId="8615" xr:uid="{00000000-0005-0000-0000-00006B490000}"/>
    <cellStyle name="Normal 5 2 149" xfId="8451" xr:uid="{00000000-0005-0000-0000-00006C490000}"/>
    <cellStyle name="Normal 5 2 15" xfId="20168" xr:uid="{00000000-0005-0000-0000-00006D490000}"/>
    <cellStyle name="Normal 5 2 150" xfId="9054" xr:uid="{00000000-0005-0000-0000-00006E490000}"/>
    <cellStyle name="Normal 5 2 151" xfId="9198" xr:uid="{00000000-0005-0000-0000-00006F490000}"/>
    <cellStyle name="Normal 5 2 152" xfId="9195" xr:uid="{00000000-0005-0000-0000-000070490000}"/>
    <cellStyle name="Normal 5 2 153" xfId="9426" xr:uid="{00000000-0005-0000-0000-000071490000}"/>
    <cellStyle name="Normal 5 2 154" xfId="9211" xr:uid="{00000000-0005-0000-0000-000072490000}"/>
    <cellStyle name="Normal 5 2 155" xfId="9694" xr:uid="{00000000-0005-0000-0000-000073490000}"/>
    <cellStyle name="Normal 5 2 156" xfId="9846" xr:uid="{00000000-0005-0000-0000-000074490000}"/>
    <cellStyle name="Normal 5 2 157" xfId="10125" xr:uid="{00000000-0005-0000-0000-000075490000}"/>
    <cellStyle name="Normal 5 2 158" xfId="10409" xr:uid="{00000000-0005-0000-0000-000076490000}"/>
    <cellStyle name="Normal 5 2 159" xfId="10431" xr:uid="{00000000-0005-0000-0000-000077490000}"/>
    <cellStyle name="Normal 5 2 16" xfId="20167" xr:uid="{00000000-0005-0000-0000-000078490000}"/>
    <cellStyle name="Normal 5 2 160" xfId="10057" xr:uid="{00000000-0005-0000-0000-000079490000}"/>
    <cellStyle name="Normal 5 2 161" xfId="9768" xr:uid="{00000000-0005-0000-0000-00007A490000}"/>
    <cellStyle name="Normal 5 2 162" xfId="10146" xr:uid="{00000000-0005-0000-0000-00007B490000}"/>
    <cellStyle name="Normal 5 2 163" xfId="10754" xr:uid="{00000000-0005-0000-0000-00007C490000}"/>
    <cellStyle name="Normal 5 2 164" xfId="11237" xr:uid="{00000000-0005-0000-0000-00007D490000}"/>
    <cellStyle name="Normal 5 2 165" xfId="11613" xr:uid="{00000000-0005-0000-0000-00007E490000}"/>
    <cellStyle name="Normal 5 2 166" xfId="11114" xr:uid="{00000000-0005-0000-0000-00007F490000}"/>
    <cellStyle name="Normal 5 2 167" xfId="11623" xr:uid="{00000000-0005-0000-0000-000080490000}"/>
    <cellStyle name="Normal 5 2 168" xfId="11155" xr:uid="{00000000-0005-0000-0000-000081490000}"/>
    <cellStyle name="Normal 5 2 169" xfId="11502" xr:uid="{00000000-0005-0000-0000-000082490000}"/>
    <cellStyle name="Normal 5 2 17" xfId="20166" xr:uid="{00000000-0005-0000-0000-000083490000}"/>
    <cellStyle name="Normal 5 2 170" xfId="11648" xr:uid="{00000000-0005-0000-0000-000084490000}"/>
    <cellStyle name="Normal 5 2 171" xfId="12041" xr:uid="{00000000-0005-0000-0000-000085490000}"/>
    <cellStyle name="Normal 5 2 172" xfId="11740" xr:uid="{00000000-0005-0000-0000-000086490000}"/>
    <cellStyle name="Normal 5 2 173" xfId="11945" xr:uid="{00000000-0005-0000-0000-000087490000}"/>
    <cellStyle name="Normal 5 2 174" xfId="12173" xr:uid="{00000000-0005-0000-0000-000088490000}"/>
    <cellStyle name="Normal 5 2 175" xfId="3964" xr:uid="{00000000-0005-0000-0000-000089490000}"/>
    <cellStyle name="Normal 5 2 176" xfId="3598" xr:uid="{00000000-0005-0000-0000-00008A490000}"/>
    <cellStyle name="Normal 5 2 177" xfId="3732" xr:uid="{00000000-0005-0000-0000-00008B490000}"/>
    <cellStyle name="Normal 5 2 178" xfId="2799" xr:uid="{00000000-0005-0000-0000-00008C490000}"/>
    <cellStyle name="Normal 5 2 179" xfId="1990" xr:uid="{00000000-0005-0000-0000-00008D490000}"/>
    <cellStyle name="Normal 5 2 18" xfId="20165" xr:uid="{00000000-0005-0000-0000-00008E490000}"/>
    <cellStyle name="Normal 5 2 180" xfId="1258" xr:uid="{00000000-0005-0000-0000-00008F490000}"/>
    <cellStyle name="Normal 5 2 181" xfId="1696" xr:uid="{00000000-0005-0000-0000-000090490000}"/>
    <cellStyle name="Normal 5 2 182" xfId="2315" xr:uid="{00000000-0005-0000-0000-000091490000}"/>
    <cellStyle name="Normal 5 2 183" xfId="813" xr:uid="{00000000-0005-0000-0000-000092490000}"/>
    <cellStyle name="Normal 5 2 184" xfId="957" xr:uid="{00000000-0005-0000-0000-000093490000}"/>
    <cellStyle name="Normal 5 2 185" xfId="205" xr:uid="{00000000-0005-0000-0000-000094490000}"/>
    <cellStyle name="Normal 5 2 186" xfId="21740" xr:uid="{00000000-0005-0000-0000-000095490000}"/>
    <cellStyle name="Normal 5 2 187" xfId="22072" xr:uid="{00000000-0005-0000-0000-000096490000}"/>
    <cellStyle name="Normal 5 2 188" xfId="22432" xr:uid="{00000000-0005-0000-0000-000097490000}"/>
    <cellStyle name="Normal 5 2 189" xfId="22611" xr:uid="{00000000-0005-0000-0000-000098490000}"/>
    <cellStyle name="Normal 5 2 19" xfId="20164" xr:uid="{00000000-0005-0000-0000-000099490000}"/>
    <cellStyle name="Normal 5 2 2" xfId="21139" xr:uid="{00000000-0005-0000-0000-00009A490000}"/>
    <cellStyle name="Normal 5 2 20" xfId="20163" xr:uid="{00000000-0005-0000-0000-00009B490000}"/>
    <cellStyle name="Normal 5 2 21" xfId="20162" xr:uid="{00000000-0005-0000-0000-00009C490000}"/>
    <cellStyle name="Normal 5 2 22" xfId="20161" xr:uid="{00000000-0005-0000-0000-00009D490000}"/>
    <cellStyle name="Normal 5 2 23" xfId="20160" xr:uid="{00000000-0005-0000-0000-00009E490000}"/>
    <cellStyle name="Normal 5 2 24" xfId="20159" xr:uid="{00000000-0005-0000-0000-00009F490000}"/>
    <cellStyle name="Normal 5 2 25" xfId="20158" xr:uid="{00000000-0005-0000-0000-0000A0490000}"/>
    <cellStyle name="Normal 5 2 26" xfId="20157" xr:uid="{00000000-0005-0000-0000-0000A1490000}"/>
    <cellStyle name="Normal 5 2 27" xfId="20156" xr:uid="{00000000-0005-0000-0000-0000A2490000}"/>
    <cellStyle name="Normal 5 2 28" xfId="18254" xr:uid="{00000000-0005-0000-0000-0000A3490000}"/>
    <cellStyle name="Normal 5 2 29" xfId="17766" xr:uid="{00000000-0005-0000-0000-0000A4490000}"/>
    <cellStyle name="Normal 5 2 3" xfId="21094" xr:uid="{00000000-0005-0000-0000-0000A5490000}"/>
    <cellStyle name="Normal 5 2 30" xfId="18264" xr:uid="{00000000-0005-0000-0000-0000A6490000}"/>
    <cellStyle name="Normal 5 2 31" xfId="17929" xr:uid="{00000000-0005-0000-0000-0000A7490000}"/>
    <cellStyle name="Normal 5 2 32" xfId="17791" xr:uid="{00000000-0005-0000-0000-0000A8490000}"/>
    <cellStyle name="Normal 5 2 33" xfId="17704" xr:uid="{00000000-0005-0000-0000-0000A9490000}"/>
    <cellStyle name="Normal 5 2 34" xfId="17750" xr:uid="{00000000-0005-0000-0000-0000AA490000}"/>
    <cellStyle name="Normal 5 2 35" xfId="17986" xr:uid="{00000000-0005-0000-0000-0000AB490000}"/>
    <cellStyle name="Normal 5 2 36" xfId="17735" xr:uid="{00000000-0005-0000-0000-0000AC490000}"/>
    <cellStyle name="Normal 5 2 37" xfId="17573" xr:uid="{00000000-0005-0000-0000-0000AD490000}"/>
    <cellStyle name="Normal 5 2 38" xfId="17668" xr:uid="{00000000-0005-0000-0000-0000AE490000}"/>
    <cellStyle name="Normal 5 2 39" xfId="17493" xr:uid="{00000000-0005-0000-0000-0000AF490000}"/>
    <cellStyle name="Normal 5 2 4" xfId="21054" xr:uid="{00000000-0005-0000-0000-0000B0490000}"/>
    <cellStyle name="Normal 5 2 40" xfId="17438" xr:uid="{00000000-0005-0000-0000-0000B1490000}"/>
    <cellStyle name="Normal 5 2 41" xfId="17166" xr:uid="{00000000-0005-0000-0000-0000B2490000}"/>
    <cellStyle name="Normal 5 2 42" xfId="17095" xr:uid="{00000000-0005-0000-0000-0000B3490000}"/>
    <cellStyle name="Normal 5 2 43" xfId="17171" xr:uid="{00000000-0005-0000-0000-0000B4490000}"/>
    <cellStyle name="Normal 5 2 44" xfId="17098" xr:uid="{00000000-0005-0000-0000-0000B5490000}"/>
    <cellStyle name="Normal 5 2 45" xfId="17165" xr:uid="{00000000-0005-0000-0000-0000B6490000}"/>
    <cellStyle name="Normal 5 2 46" xfId="17089" xr:uid="{00000000-0005-0000-0000-0000B7490000}"/>
    <cellStyle name="Normal 5 2 47" xfId="17170" xr:uid="{00000000-0005-0000-0000-0000B8490000}"/>
    <cellStyle name="Normal 5 2 48" xfId="17087" xr:uid="{00000000-0005-0000-0000-0000B9490000}"/>
    <cellStyle name="Normal 5 2 49" xfId="17175" xr:uid="{00000000-0005-0000-0000-0000BA490000}"/>
    <cellStyle name="Normal 5 2 5" xfId="20155" xr:uid="{00000000-0005-0000-0000-0000BB490000}"/>
    <cellStyle name="Normal 5 2 50" xfId="17079" xr:uid="{00000000-0005-0000-0000-0000BC490000}"/>
    <cellStyle name="Normal 5 2 51" xfId="17177" xr:uid="{00000000-0005-0000-0000-0000BD490000}"/>
    <cellStyle name="Normal 5 2 52" xfId="17071" xr:uid="{00000000-0005-0000-0000-0000BE490000}"/>
    <cellStyle name="Normal 5 2 53" xfId="17145" xr:uid="{00000000-0005-0000-0000-0000BF490000}"/>
    <cellStyle name="Normal 5 2 54" xfId="16698" xr:uid="{00000000-0005-0000-0000-0000C0490000}"/>
    <cellStyle name="Normal 5 2 55" xfId="16727" xr:uid="{00000000-0005-0000-0000-0000C1490000}"/>
    <cellStyle name="Normal 5 2 56" xfId="16694" xr:uid="{00000000-0005-0000-0000-0000C2490000}"/>
    <cellStyle name="Normal 5 2 57" xfId="16736" xr:uid="{00000000-0005-0000-0000-0000C3490000}"/>
    <cellStyle name="Normal 5 2 58" xfId="16678" xr:uid="{00000000-0005-0000-0000-0000C4490000}"/>
    <cellStyle name="Normal 5 2 59" xfId="16639" xr:uid="{00000000-0005-0000-0000-0000C5490000}"/>
    <cellStyle name="Normal 5 2 6" xfId="20154" xr:uid="{00000000-0005-0000-0000-0000C6490000}"/>
    <cellStyle name="Normal 5 2 60" xfId="16594" xr:uid="{00000000-0005-0000-0000-0000C7490000}"/>
    <cellStyle name="Normal 5 2 61" xfId="16615" xr:uid="{00000000-0005-0000-0000-0000C8490000}"/>
    <cellStyle name="Normal 5 2 62" xfId="16520" xr:uid="{00000000-0005-0000-0000-0000C9490000}"/>
    <cellStyle name="Normal 5 2 63" xfId="16396" xr:uid="{00000000-0005-0000-0000-0000CA490000}"/>
    <cellStyle name="Normal 5 2 64" xfId="16394" xr:uid="{00000000-0005-0000-0000-0000CB490000}"/>
    <cellStyle name="Normal 5 2 65" xfId="16322" xr:uid="{00000000-0005-0000-0000-0000CC490000}"/>
    <cellStyle name="Normal 5 2 66" xfId="16263" xr:uid="{00000000-0005-0000-0000-0000CD490000}"/>
    <cellStyle name="Normal 5 2 67" xfId="16259" xr:uid="{00000000-0005-0000-0000-0000CE490000}"/>
    <cellStyle name="Normal 5 2 68" xfId="16073" xr:uid="{00000000-0005-0000-0000-0000CF490000}"/>
    <cellStyle name="Normal 5 2 69" xfId="16094" xr:uid="{00000000-0005-0000-0000-0000D0490000}"/>
    <cellStyle name="Normal 5 2 7" xfId="20153" xr:uid="{00000000-0005-0000-0000-0000D1490000}"/>
    <cellStyle name="Normal 5 2 70" xfId="16074" xr:uid="{00000000-0005-0000-0000-0000D2490000}"/>
    <cellStyle name="Normal 5 2 71" xfId="16095" xr:uid="{00000000-0005-0000-0000-0000D3490000}"/>
    <cellStyle name="Normal 5 2 72" xfId="16072" xr:uid="{00000000-0005-0000-0000-0000D4490000}"/>
    <cellStyle name="Normal 5 2 73" xfId="16093" xr:uid="{00000000-0005-0000-0000-0000D5490000}"/>
    <cellStyle name="Normal 5 2 74" xfId="15873" xr:uid="{00000000-0005-0000-0000-0000D6490000}"/>
    <cellStyle name="Normal 5 2 75" xfId="15872" xr:uid="{00000000-0005-0000-0000-0000D7490000}"/>
    <cellStyle name="Normal 5 2 76" xfId="15875" xr:uid="{00000000-0005-0000-0000-0000D8490000}"/>
    <cellStyle name="Normal 5 2 77" xfId="15870" xr:uid="{00000000-0005-0000-0000-0000D9490000}"/>
    <cellStyle name="Normal 5 2 78" xfId="15716" xr:uid="{00000000-0005-0000-0000-0000DA490000}"/>
    <cellStyle name="Normal 5 2 79" xfId="15705" xr:uid="{00000000-0005-0000-0000-0000DB490000}"/>
    <cellStyle name="Normal 5 2 8" xfId="20152" xr:uid="{00000000-0005-0000-0000-0000DC490000}"/>
    <cellStyle name="Normal 5 2 80" xfId="15645" xr:uid="{00000000-0005-0000-0000-0000DD490000}"/>
    <cellStyle name="Normal 5 2 81" xfId="15614" xr:uid="{00000000-0005-0000-0000-0000DE490000}"/>
    <cellStyle name="Normal 5 2 82" xfId="15559" xr:uid="{00000000-0005-0000-0000-0000DF490000}"/>
    <cellStyle name="Normal 5 2 83" xfId="15528" xr:uid="{00000000-0005-0000-0000-0000E0490000}"/>
    <cellStyle name="Normal 5 2 84" xfId="15491" xr:uid="{00000000-0005-0000-0000-0000E1490000}"/>
    <cellStyle name="Normal 5 2 85" xfId="15383" xr:uid="{00000000-0005-0000-0000-0000E2490000}"/>
    <cellStyle name="Normal 5 2 86" xfId="15305" xr:uid="{00000000-0005-0000-0000-0000E3490000}"/>
    <cellStyle name="Normal 5 2 87" xfId="15264" xr:uid="{00000000-0005-0000-0000-0000E4490000}"/>
    <cellStyle name="Normal 5 2 88" xfId="15466" xr:uid="{00000000-0005-0000-0000-0000E5490000}"/>
    <cellStyle name="Normal 5 2 89" xfId="15391" xr:uid="{00000000-0005-0000-0000-0000E6490000}"/>
    <cellStyle name="Normal 5 2 9" xfId="20151" xr:uid="{00000000-0005-0000-0000-0000E7490000}"/>
    <cellStyle name="Normal 5 2 90" xfId="15125" xr:uid="{00000000-0005-0000-0000-0000E8490000}"/>
    <cellStyle name="Normal 5 2 91" xfId="15028" xr:uid="{00000000-0005-0000-0000-0000E9490000}"/>
    <cellStyle name="Normal 5 2 92" xfId="14994" xr:uid="{00000000-0005-0000-0000-0000EA490000}"/>
    <cellStyle name="Normal 5 2 93" xfId="14562" xr:uid="{00000000-0005-0000-0000-0000EB490000}"/>
    <cellStyle name="Normal 5 2 94" xfId="14467" xr:uid="{00000000-0005-0000-0000-0000EC490000}"/>
    <cellStyle name="Normal 5 2 95" xfId="14340" xr:uid="{00000000-0005-0000-0000-0000ED490000}"/>
    <cellStyle name="Normal 5 2 96" xfId="14071" xr:uid="{00000000-0005-0000-0000-0000EE490000}"/>
    <cellStyle name="Normal 5 2 97" xfId="14061" xr:uid="{00000000-0005-0000-0000-0000EF490000}"/>
    <cellStyle name="Normal 5 2 98" xfId="13636" xr:uid="{00000000-0005-0000-0000-0000F0490000}"/>
    <cellStyle name="Normal 5 2 99" xfId="13707" xr:uid="{00000000-0005-0000-0000-0000F1490000}"/>
    <cellStyle name="Normal 5 20" xfId="13635" xr:uid="{00000000-0005-0000-0000-0000F2490000}"/>
    <cellStyle name="Normal 5 21" xfId="13634" xr:uid="{00000000-0005-0000-0000-0000F3490000}"/>
    <cellStyle name="Normal 5 22" xfId="13633" xr:uid="{00000000-0005-0000-0000-0000F4490000}"/>
    <cellStyle name="Normal 5 23" xfId="14803" xr:uid="{00000000-0005-0000-0000-0000F5490000}"/>
    <cellStyle name="Normal 5 23 2" xfId="12569" xr:uid="{00000000-0005-0000-0000-0000F6490000}"/>
    <cellStyle name="Normal 5 23 3" xfId="12616" xr:uid="{00000000-0005-0000-0000-0000F7490000}"/>
    <cellStyle name="Normal 5 24" xfId="28405" xr:uid="{00000000-0005-0000-0000-0000F8490000}"/>
    <cellStyle name="Normal 5 3" xfId="21114" xr:uid="{00000000-0005-0000-0000-0000F9490000}"/>
    <cellStyle name="Normal 5 3 2" xfId="13632" xr:uid="{00000000-0005-0000-0000-0000FA490000}"/>
    <cellStyle name="Normal 5 3 3" xfId="13631" xr:uid="{00000000-0005-0000-0000-0000FB490000}"/>
    <cellStyle name="Normal 5 3 4" xfId="13630" xr:uid="{00000000-0005-0000-0000-0000FC490000}"/>
    <cellStyle name="Normal 5 3 5" xfId="13629" xr:uid="{00000000-0005-0000-0000-0000FD490000}"/>
    <cellStyle name="Normal 5 3 6" xfId="13628" xr:uid="{00000000-0005-0000-0000-0000FE490000}"/>
    <cellStyle name="Normal 5 3 7" xfId="13627" xr:uid="{00000000-0005-0000-0000-0000FF490000}"/>
    <cellStyle name="Normal 5 4" xfId="20150" xr:uid="{00000000-0005-0000-0000-0000004A0000}"/>
    <cellStyle name="Normal 5 4 2" xfId="13626" xr:uid="{00000000-0005-0000-0000-0000014A0000}"/>
    <cellStyle name="Normal 5 4 3" xfId="13625" xr:uid="{00000000-0005-0000-0000-0000024A0000}"/>
    <cellStyle name="Normal 5 4 4" xfId="13624" xr:uid="{00000000-0005-0000-0000-0000034A0000}"/>
    <cellStyle name="Normal 5 4 5" xfId="13623" xr:uid="{00000000-0005-0000-0000-0000044A0000}"/>
    <cellStyle name="Normal 5 4 6" xfId="13622" xr:uid="{00000000-0005-0000-0000-0000054A0000}"/>
    <cellStyle name="Normal 5 4 7" xfId="13621" xr:uid="{00000000-0005-0000-0000-0000064A0000}"/>
    <cellStyle name="Normal 5 5" xfId="20149" xr:uid="{00000000-0005-0000-0000-0000074A0000}"/>
    <cellStyle name="Normal 5 5 2" xfId="13620" xr:uid="{00000000-0005-0000-0000-0000084A0000}"/>
    <cellStyle name="Normal 5 5 3" xfId="13619" xr:uid="{00000000-0005-0000-0000-0000094A0000}"/>
    <cellStyle name="Normal 5 5 4" xfId="13618" xr:uid="{00000000-0005-0000-0000-00000A4A0000}"/>
    <cellStyle name="Normal 5 5 5" xfId="13617" xr:uid="{00000000-0005-0000-0000-00000B4A0000}"/>
    <cellStyle name="Normal 5 5 6" xfId="13616" xr:uid="{00000000-0005-0000-0000-00000C4A0000}"/>
    <cellStyle name="Normal 5 5 7" xfId="13615" xr:uid="{00000000-0005-0000-0000-00000D4A0000}"/>
    <cellStyle name="Normal 5 6" xfId="20148" xr:uid="{00000000-0005-0000-0000-00000E4A0000}"/>
    <cellStyle name="Normal 5 6 2" xfId="13614" xr:uid="{00000000-0005-0000-0000-00000F4A0000}"/>
    <cellStyle name="Normal 5 6 3" xfId="13613" xr:uid="{00000000-0005-0000-0000-0000104A0000}"/>
    <cellStyle name="Normal 5 6 4" xfId="13612" xr:uid="{00000000-0005-0000-0000-0000114A0000}"/>
    <cellStyle name="Normal 5 6 5" xfId="13611" xr:uid="{00000000-0005-0000-0000-0000124A0000}"/>
    <cellStyle name="Normal 5 6 6" xfId="13610" xr:uid="{00000000-0005-0000-0000-0000134A0000}"/>
    <cellStyle name="Normal 5 6 7" xfId="13609" xr:uid="{00000000-0005-0000-0000-0000144A0000}"/>
    <cellStyle name="Normal 5 7" xfId="20147" xr:uid="{00000000-0005-0000-0000-0000154A0000}"/>
    <cellStyle name="Normal 5 7 2" xfId="13608" xr:uid="{00000000-0005-0000-0000-0000164A0000}"/>
    <cellStyle name="Normal 5 7 3" xfId="13607" xr:uid="{00000000-0005-0000-0000-0000174A0000}"/>
    <cellStyle name="Normal 5 7 4" xfId="13606" xr:uid="{00000000-0005-0000-0000-0000184A0000}"/>
    <cellStyle name="Normal 5 7 5" xfId="13605" xr:uid="{00000000-0005-0000-0000-0000194A0000}"/>
    <cellStyle name="Normal 5 7 6" xfId="13604" xr:uid="{00000000-0005-0000-0000-00001A4A0000}"/>
    <cellStyle name="Normal 5 7 7" xfId="13603" xr:uid="{00000000-0005-0000-0000-00001B4A0000}"/>
    <cellStyle name="Normal 5 8" xfId="20146" xr:uid="{00000000-0005-0000-0000-00001C4A0000}"/>
    <cellStyle name="Normal 5 8 2" xfId="13602" xr:uid="{00000000-0005-0000-0000-00001D4A0000}"/>
    <cellStyle name="Normal 5 8 3" xfId="13601" xr:uid="{00000000-0005-0000-0000-00001E4A0000}"/>
    <cellStyle name="Normal 5 8 4" xfId="13600" xr:uid="{00000000-0005-0000-0000-00001F4A0000}"/>
    <cellStyle name="Normal 5 8 5" xfId="13599" xr:uid="{00000000-0005-0000-0000-0000204A0000}"/>
    <cellStyle name="Normal 5 8 6" xfId="13598" xr:uid="{00000000-0005-0000-0000-0000214A0000}"/>
    <cellStyle name="Normal 5 8 7" xfId="13597" xr:uid="{00000000-0005-0000-0000-0000224A0000}"/>
    <cellStyle name="Normal 5 9" xfId="20145" xr:uid="{00000000-0005-0000-0000-0000234A0000}"/>
    <cellStyle name="Normal 5 9 2" xfId="13596" xr:uid="{00000000-0005-0000-0000-0000244A0000}"/>
    <cellStyle name="Normal 5 9 3" xfId="13595" xr:uid="{00000000-0005-0000-0000-0000254A0000}"/>
    <cellStyle name="Normal 5 9 4" xfId="13594" xr:uid="{00000000-0005-0000-0000-0000264A0000}"/>
    <cellStyle name="Normal 5 9 5" xfId="13593" xr:uid="{00000000-0005-0000-0000-0000274A0000}"/>
    <cellStyle name="Normal 5 9 6" xfId="13592" xr:uid="{00000000-0005-0000-0000-0000284A0000}"/>
    <cellStyle name="Normal 5 9 7" xfId="13591" xr:uid="{00000000-0005-0000-0000-0000294A0000}"/>
    <cellStyle name="Normal 50" xfId="20144" xr:uid="{00000000-0005-0000-0000-00002A4A0000}"/>
    <cellStyle name="Normal 50 2" xfId="20143" xr:uid="{00000000-0005-0000-0000-00002B4A0000}"/>
    <cellStyle name="Normal 50 3" xfId="19036" xr:uid="{00000000-0005-0000-0000-00002C4A0000}"/>
    <cellStyle name="Normal 50 4" xfId="19035" xr:uid="{00000000-0005-0000-0000-00002D4A0000}"/>
    <cellStyle name="Normal 51" xfId="20142" xr:uid="{00000000-0005-0000-0000-00002E4A0000}"/>
    <cellStyle name="Normal 51 2" xfId="20141" xr:uid="{00000000-0005-0000-0000-00002F4A0000}"/>
    <cellStyle name="Normal 51 3" xfId="19034" xr:uid="{00000000-0005-0000-0000-0000304A0000}"/>
    <cellStyle name="Normal 51 4" xfId="19033" xr:uid="{00000000-0005-0000-0000-0000314A0000}"/>
    <cellStyle name="Normal 51 5" xfId="30053" xr:uid="{00000000-0005-0000-0000-0000324A0000}"/>
    <cellStyle name="Normal 52" xfId="20140" xr:uid="{00000000-0005-0000-0000-0000334A0000}"/>
    <cellStyle name="Normal 52 2" xfId="20139" xr:uid="{00000000-0005-0000-0000-0000344A0000}"/>
    <cellStyle name="Normal 52 3" xfId="19032" xr:uid="{00000000-0005-0000-0000-0000354A0000}"/>
    <cellStyle name="Normal 52 4" xfId="19031" xr:uid="{00000000-0005-0000-0000-0000364A0000}"/>
    <cellStyle name="Normal 52 5" xfId="30052" xr:uid="{00000000-0005-0000-0000-0000374A0000}"/>
    <cellStyle name="Normal 53" xfId="20138" xr:uid="{00000000-0005-0000-0000-0000384A0000}"/>
    <cellStyle name="Normal 53 2" xfId="20137" xr:uid="{00000000-0005-0000-0000-0000394A0000}"/>
    <cellStyle name="Normal 53 3" xfId="19030" xr:uid="{00000000-0005-0000-0000-00003A4A0000}"/>
    <cellStyle name="Normal 53 4" xfId="19029" xr:uid="{00000000-0005-0000-0000-00003B4A0000}"/>
    <cellStyle name="Normal 53 5" xfId="30051" xr:uid="{00000000-0005-0000-0000-00003C4A0000}"/>
    <cellStyle name="Normal 54" xfId="20136" xr:uid="{00000000-0005-0000-0000-00003D4A0000}"/>
    <cellStyle name="Normal 54 2" xfId="20135" xr:uid="{00000000-0005-0000-0000-00003E4A0000}"/>
    <cellStyle name="Normal 54 3" xfId="19028" xr:uid="{00000000-0005-0000-0000-00003F4A0000}"/>
    <cellStyle name="Normal 54 4" xfId="19027" xr:uid="{00000000-0005-0000-0000-0000404A0000}"/>
    <cellStyle name="Normal 54 5" xfId="30050" xr:uid="{00000000-0005-0000-0000-0000414A0000}"/>
    <cellStyle name="Normal 55" xfId="19110" xr:uid="{00000000-0005-0000-0000-0000424A0000}"/>
    <cellStyle name="Normal 56" xfId="20134" xr:uid="{00000000-0005-0000-0000-0000434A0000}"/>
    <cellStyle name="Normal 56 2" xfId="20133" xr:uid="{00000000-0005-0000-0000-0000444A0000}"/>
    <cellStyle name="Normal 56 3" xfId="19026" xr:uid="{00000000-0005-0000-0000-0000454A0000}"/>
    <cellStyle name="Normal 56 4" xfId="19025" xr:uid="{00000000-0005-0000-0000-0000464A0000}"/>
    <cellStyle name="Normal 56 5" xfId="30049" xr:uid="{00000000-0005-0000-0000-0000474A0000}"/>
    <cellStyle name="Normal 57" xfId="20132" xr:uid="{00000000-0005-0000-0000-0000484A0000}"/>
    <cellStyle name="Normal 57 2" xfId="20131" xr:uid="{00000000-0005-0000-0000-0000494A0000}"/>
    <cellStyle name="Normal 57 3" xfId="19024" xr:uid="{00000000-0005-0000-0000-00004A4A0000}"/>
    <cellStyle name="Normal 57 4" xfId="19023" xr:uid="{00000000-0005-0000-0000-00004B4A0000}"/>
    <cellStyle name="Normal 57 5" xfId="30048" xr:uid="{00000000-0005-0000-0000-00004C4A0000}"/>
    <cellStyle name="Normal 58" xfId="20130" xr:uid="{00000000-0005-0000-0000-00004D4A0000}"/>
    <cellStyle name="Normal 58 2" xfId="20129" xr:uid="{00000000-0005-0000-0000-00004E4A0000}"/>
    <cellStyle name="Normal 58 3" xfId="19022" xr:uid="{00000000-0005-0000-0000-00004F4A0000}"/>
    <cellStyle name="Normal 58 4" xfId="19021" xr:uid="{00000000-0005-0000-0000-0000504A0000}"/>
    <cellStyle name="Normal 58 5" xfId="30047" xr:uid="{00000000-0005-0000-0000-0000514A0000}"/>
    <cellStyle name="Normal 59" xfId="20128" xr:uid="{00000000-0005-0000-0000-0000524A0000}"/>
    <cellStyle name="Normal 59 2" xfId="20127" xr:uid="{00000000-0005-0000-0000-0000534A0000}"/>
    <cellStyle name="Normal 59 3" xfId="19020" xr:uid="{00000000-0005-0000-0000-0000544A0000}"/>
    <cellStyle name="Normal 59 4" xfId="19019" xr:uid="{00000000-0005-0000-0000-0000554A0000}"/>
    <cellStyle name="Normal 59 5" xfId="30046" xr:uid="{00000000-0005-0000-0000-0000564A0000}"/>
    <cellStyle name="Normal 6" xfId="21200" xr:uid="{00000000-0005-0000-0000-0000574A0000}"/>
    <cellStyle name="Normal 6 10" xfId="20126" xr:uid="{00000000-0005-0000-0000-0000584A0000}"/>
    <cellStyle name="Normal 6 10 2" xfId="13590" xr:uid="{00000000-0005-0000-0000-0000594A0000}"/>
    <cellStyle name="Normal 6 10 3" xfId="13589" xr:uid="{00000000-0005-0000-0000-00005A4A0000}"/>
    <cellStyle name="Normal 6 10 4" xfId="13588" xr:uid="{00000000-0005-0000-0000-00005B4A0000}"/>
    <cellStyle name="Normal 6 10 5" xfId="13587" xr:uid="{00000000-0005-0000-0000-00005C4A0000}"/>
    <cellStyle name="Normal 6 10 6" xfId="13586" xr:uid="{00000000-0005-0000-0000-00005D4A0000}"/>
    <cellStyle name="Normal 6 10 7" xfId="13585" xr:uid="{00000000-0005-0000-0000-00005E4A0000}"/>
    <cellStyle name="Normal 6 11" xfId="20125" xr:uid="{00000000-0005-0000-0000-00005F4A0000}"/>
    <cellStyle name="Normal 6 11 2" xfId="13584" xr:uid="{00000000-0005-0000-0000-0000604A0000}"/>
    <cellStyle name="Normal 6 11 3" xfId="13583" xr:uid="{00000000-0005-0000-0000-0000614A0000}"/>
    <cellStyle name="Normal 6 11 4" xfId="13582" xr:uid="{00000000-0005-0000-0000-0000624A0000}"/>
    <cellStyle name="Normal 6 11 5" xfId="13581" xr:uid="{00000000-0005-0000-0000-0000634A0000}"/>
    <cellStyle name="Normal 6 11 6" xfId="13580" xr:uid="{00000000-0005-0000-0000-0000644A0000}"/>
    <cellStyle name="Normal 6 11 7" xfId="13579" xr:uid="{00000000-0005-0000-0000-0000654A0000}"/>
    <cellStyle name="Normal 6 12" xfId="20124" xr:uid="{00000000-0005-0000-0000-0000664A0000}"/>
    <cellStyle name="Normal 6 12 2" xfId="13578" xr:uid="{00000000-0005-0000-0000-0000674A0000}"/>
    <cellStyle name="Normal 6 12 3" xfId="13577" xr:uid="{00000000-0005-0000-0000-0000684A0000}"/>
    <cellStyle name="Normal 6 12 4" xfId="13576" xr:uid="{00000000-0005-0000-0000-0000694A0000}"/>
    <cellStyle name="Normal 6 12 5" xfId="13575" xr:uid="{00000000-0005-0000-0000-00006A4A0000}"/>
    <cellStyle name="Normal 6 12 6" xfId="13574" xr:uid="{00000000-0005-0000-0000-00006B4A0000}"/>
    <cellStyle name="Normal 6 12 7" xfId="13573" xr:uid="{00000000-0005-0000-0000-00006C4A0000}"/>
    <cellStyle name="Normal 6 13" xfId="20123" xr:uid="{00000000-0005-0000-0000-00006D4A0000}"/>
    <cellStyle name="Normal 6 13 2" xfId="13572" xr:uid="{00000000-0005-0000-0000-00006E4A0000}"/>
    <cellStyle name="Normal 6 13 3" xfId="13571" xr:uid="{00000000-0005-0000-0000-00006F4A0000}"/>
    <cellStyle name="Normal 6 13 4" xfId="13570" xr:uid="{00000000-0005-0000-0000-0000704A0000}"/>
    <cellStyle name="Normal 6 13 5" xfId="13569" xr:uid="{00000000-0005-0000-0000-0000714A0000}"/>
    <cellStyle name="Normal 6 13 6" xfId="13568" xr:uid="{00000000-0005-0000-0000-0000724A0000}"/>
    <cellStyle name="Normal 6 13 7" xfId="13567" xr:uid="{00000000-0005-0000-0000-0000734A0000}"/>
    <cellStyle name="Normal 6 14" xfId="20122" xr:uid="{00000000-0005-0000-0000-0000744A0000}"/>
    <cellStyle name="Normal 6 14 2" xfId="13566" xr:uid="{00000000-0005-0000-0000-0000754A0000}"/>
    <cellStyle name="Normal 6 14 3" xfId="13565" xr:uid="{00000000-0005-0000-0000-0000764A0000}"/>
    <cellStyle name="Normal 6 14 4" xfId="13564" xr:uid="{00000000-0005-0000-0000-0000774A0000}"/>
    <cellStyle name="Normal 6 14 5" xfId="13563" xr:uid="{00000000-0005-0000-0000-0000784A0000}"/>
    <cellStyle name="Normal 6 14 6" xfId="13562" xr:uid="{00000000-0005-0000-0000-0000794A0000}"/>
    <cellStyle name="Normal 6 14 7" xfId="13561" xr:uid="{00000000-0005-0000-0000-00007A4A0000}"/>
    <cellStyle name="Normal 6 15" xfId="20121" xr:uid="{00000000-0005-0000-0000-00007B4A0000}"/>
    <cellStyle name="Normal 6 15 2" xfId="13560" xr:uid="{00000000-0005-0000-0000-00007C4A0000}"/>
    <cellStyle name="Normal 6 15 3" xfId="13559" xr:uid="{00000000-0005-0000-0000-00007D4A0000}"/>
    <cellStyle name="Normal 6 15 4" xfId="13558" xr:uid="{00000000-0005-0000-0000-00007E4A0000}"/>
    <cellStyle name="Normal 6 15 5" xfId="13557" xr:uid="{00000000-0005-0000-0000-00007F4A0000}"/>
    <cellStyle name="Normal 6 15 6" xfId="13556" xr:uid="{00000000-0005-0000-0000-0000804A0000}"/>
    <cellStyle name="Normal 6 15 7" xfId="13555" xr:uid="{00000000-0005-0000-0000-0000814A0000}"/>
    <cellStyle name="Normal 6 16" xfId="20120" xr:uid="{00000000-0005-0000-0000-0000824A0000}"/>
    <cellStyle name="Normal 6 16 2" xfId="13554" xr:uid="{00000000-0005-0000-0000-0000834A0000}"/>
    <cellStyle name="Normal 6 16 3" xfId="13553" xr:uid="{00000000-0005-0000-0000-0000844A0000}"/>
    <cellStyle name="Normal 6 16 4" xfId="13552" xr:uid="{00000000-0005-0000-0000-0000854A0000}"/>
    <cellStyle name="Normal 6 16 5" xfId="13551" xr:uid="{00000000-0005-0000-0000-0000864A0000}"/>
    <cellStyle name="Normal 6 16 6" xfId="13550" xr:uid="{00000000-0005-0000-0000-0000874A0000}"/>
    <cellStyle name="Normal 6 16 7" xfId="13549" xr:uid="{00000000-0005-0000-0000-0000884A0000}"/>
    <cellStyle name="Normal 6 17" xfId="13548" xr:uid="{00000000-0005-0000-0000-0000894A0000}"/>
    <cellStyle name="Normal 6 18" xfId="13547" xr:uid="{00000000-0005-0000-0000-00008A4A0000}"/>
    <cellStyle name="Normal 6 19" xfId="13546" xr:uid="{00000000-0005-0000-0000-00008B4A0000}"/>
    <cellStyle name="Normal 6 2" xfId="21183" xr:uid="{00000000-0005-0000-0000-00008C4A0000}"/>
    <cellStyle name="Normal 6 2 10" xfId="20119" xr:uid="{00000000-0005-0000-0000-00008D4A0000}"/>
    <cellStyle name="Normal 6 2 100" xfId="14734" xr:uid="{00000000-0005-0000-0000-00008E4A0000}"/>
    <cellStyle name="Normal 6 2 101" xfId="12845" xr:uid="{00000000-0005-0000-0000-00008F4A0000}"/>
    <cellStyle name="Normal 6 2 102" xfId="12797" xr:uid="{00000000-0005-0000-0000-0000904A0000}"/>
    <cellStyle name="Normal 6 2 103" xfId="14717" xr:uid="{00000000-0005-0000-0000-0000914A0000}"/>
    <cellStyle name="Normal 6 2 104" xfId="12827" xr:uid="{00000000-0005-0000-0000-0000924A0000}"/>
    <cellStyle name="Normal 6 2 105" xfId="14911" xr:uid="{00000000-0005-0000-0000-0000934A0000}"/>
    <cellStyle name="Normal 6 2 106" xfId="12660" xr:uid="{00000000-0005-0000-0000-0000944A0000}"/>
    <cellStyle name="Normal 6 2 107" xfId="4715" xr:uid="{00000000-0005-0000-0000-0000954A0000}"/>
    <cellStyle name="Normal 6 2 108" xfId="5415" xr:uid="{00000000-0005-0000-0000-0000964A0000}"/>
    <cellStyle name="Normal 6 2 109" xfId="5447" xr:uid="{00000000-0005-0000-0000-0000974A0000}"/>
    <cellStyle name="Normal 6 2 11" xfId="20118" xr:uid="{00000000-0005-0000-0000-0000984A0000}"/>
    <cellStyle name="Normal 6 2 110" xfId="6335" xr:uid="{00000000-0005-0000-0000-0000994A0000}"/>
    <cellStyle name="Normal 6 2 111" xfId="6320" xr:uid="{00000000-0005-0000-0000-00009A4A0000}"/>
    <cellStyle name="Normal 6 2 112" xfId="6377" xr:uid="{00000000-0005-0000-0000-00009B4A0000}"/>
    <cellStyle name="Normal 6 2 113" xfId="6915" xr:uid="{00000000-0005-0000-0000-00009C4A0000}"/>
    <cellStyle name="Normal 6 2 114" xfId="6148" xr:uid="{00000000-0005-0000-0000-00009D4A0000}"/>
    <cellStyle name="Normal 6 2 115" xfId="7169" xr:uid="{00000000-0005-0000-0000-00009E4A0000}"/>
    <cellStyle name="Normal 6 2 116" xfId="7210" xr:uid="{00000000-0005-0000-0000-00009F4A0000}"/>
    <cellStyle name="Normal 6 2 117" xfId="6100" xr:uid="{00000000-0005-0000-0000-0000A04A0000}"/>
    <cellStyle name="Normal 6 2 118" xfId="5591" xr:uid="{00000000-0005-0000-0000-0000A14A0000}"/>
    <cellStyle name="Normal 6 2 119" xfId="6135" xr:uid="{00000000-0005-0000-0000-0000A24A0000}"/>
    <cellStyle name="Normal 6 2 12" xfId="20117" xr:uid="{00000000-0005-0000-0000-0000A34A0000}"/>
    <cellStyle name="Normal 6 2 120" xfId="5791" xr:uid="{00000000-0005-0000-0000-0000A44A0000}"/>
    <cellStyle name="Normal 6 2 121" xfId="6391" xr:uid="{00000000-0005-0000-0000-0000A54A0000}"/>
    <cellStyle name="Normal 6 2 122" xfId="7305" xr:uid="{00000000-0005-0000-0000-0000A64A0000}"/>
    <cellStyle name="Normal 6 2 123" xfId="7257" xr:uid="{00000000-0005-0000-0000-0000A74A0000}"/>
    <cellStyle name="Normal 6 2 124" xfId="7223" xr:uid="{00000000-0005-0000-0000-0000A84A0000}"/>
    <cellStyle name="Normal 6 2 125" xfId="6267" xr:uid="{00000000-0005-0000-0000-0000A94A0000}"/>
    <cellStyle name="Normal 6 2 126" xfId="6038" xr:uid="{00000000-0005-0000-0000-0000AA4A0000}"/>
    <cellStyle name="Normal 6 2 127" xfId="6458" xr:uid="{00000000-0005-0000-0000-0000AB4A0000}"/>
    <cellStyle name="Normal 6 2 128" xfId="7090" xr:uid="{00000000-0005-0000-0000-0000AC4A0000}"/>
    <cellStyle name="Normal 6 2 129" xfId="6825" xr:uid="{00000000-0005-0000-0000-0000AD4A0000}"/>
    <cellStyle name="Normal 6 2 13" xfId="20116" xr:uid="{00000000-0005-0000-0000-0000AE4A0000}"/>
    <cellStyle name="Normal 6 2 130" xfId="6243" xr:uid="{00000000-0005-0000-0000-0000AF4A0000}"/>
    <cellStyle name="Normal 6 2 131" xfId="6887" xr:uid="{00000000-0005-0000-0000-0000B04A0000}"/>
    <cellStyle name="Normal 6 2 132" xfId="5785" xr:uid="{00000000-0005-0000-0000-0000B14A0000}"/>
    <cellStyle name="Normal 6 2 133" xfId="7390" xr:uid="{00000000-0005-0000-0000-0000B24A0000}"/>
    <cellStyle name="Normal 6 2 134" xfId="7449" xr:uid="{00000000-0005-0000-0000-0000B34A0000}"/>
    <cellStyle name="Normal 6 2 135" xfId="4960" xr:uid="{00000000-0005-0000-0000-0000B44A0000}"/>
    <cellStyle name="Normal 6 2 136" xfId="7566" xr:uid="{00000000-0005-0000-0000-0000B54A0000}"/>
    <cellStyle name="Normal 6 2 137" xfId="5165" xr:uid="{00000000-0005-0000-0000-0000B64A0000}"/>
    <cellStyle name="Normal 6 2 138" xfId="5160" xr:uid="{00000000-0005-0000-0000-0000B74A0000}"/>
    <cellStyle name="Normal 6 2 139" xfId="7647" xr:uid="{00000000-0005-0000-0000-0000B84A0000}"/>
    <cellStyle name="Normal 6 2 14" xfId="20115" xr:uid="{00000000-0005-0000-0000-0000B94A0000}"/>
    <cellStyle name="Normal 6 2 140" xfId="8367" xr:uid="{00000000-0005-0000-0000-0000BA4A0000}"/>
    <cellStyle name="Normal 6 2 141" xfId="8071" xr:uid="{00000000-0005-0000-0000-0000BB4A0000}"/>
    <cellStyle name="Normal 6 2 142" xfId="8132" xr:uid="{00000000-0005-0000-0000-0000BC4A0000}"/>
    <cellStyle name="Normal 6 2 143" xfId="8172" xr:uid="{00000000-0005-0000-0000-0000BD4A0000}"/>
    <cellStyle name="Normal 6 2 144" xfId="8603" xr:uid="{00000000-0005-0000-0000-0000BE4A0000}"/>
    <cellStyle name="Normal 6 2 145" xfId="7990" xr:uid="{00000000-0005-0000-0000-0000BF4A0000}"/>
    <cellStyle name="Normal 6 2 146" xfId="7874" xr:uid="{00000000-0005-0000-0000-0000C04A0000}"/>
    <cellStyle name="Normal 6 2 147" xfId="8933" xr:uid="{00000000-0005-0000-0000-0000C14A0000}"/>
    <cellStyle name="Normal 6 2 148" xfId="8109" xr:uid="{00000000-0005-0000-0000-0000C24A0000}"/>
    <cellStyle name="Normal 6 2 149" xfId="8452" xr:uid="{00000000-0005-0000-0000-0000C34A0000}"/>
    <cellStyle name="Normal 6 2 15" xfId="20114" xr:uid="{00000000-0005-0000-0000-0000C44A0000}"/>
    <cellStyle name="Normal 6 2 150" xfId="9055" xr:uid="{00000000-0005-0000-0000-0000C54A0000}"/>
    <cellStyle name="Normal 6 2 151" xfId="9178" xr:uid="{00000000-0005-0000-0000-0000C64A0000}"/>
    <cellStyle name="Normal 6 2 152" xfId="9606" xr:uid="{00000000-0005-0000-0000-0000C74A0000}"/>
    <cellStyle name="Normal 6 2 153" xfId="9142" xr:uid="{00000000-0005-0000-0000-0000C84A0000}"/>
    <cellStyle name="Normal 6 2 154" xfId="9285" xr:uid="{00000000-0005-0000-0000-0000C94A0000}"/>
    <cellStyle name="Normal 6 2 155" xfId="9695" xr:uid="{00000000-0005-0000-0000-0000CA4A0000}"/>
    <cellStyle name="Normal 6 2 156" xfId="9725" xr:uid="{00000000-0005-0000-0000-0000CB4A0000}"/>
    <cellStyle name="Normal 6 2 157" xfId="10340" xr:uid="{00000000-0005-0000-0000-0000CC4A0000}"/>
    <cellStyle name="Normal 6 2 158" xfId="10341" xr:uid="{00000000-0005-0000-0000-0000CD4A0000}"/>
    <cellStyle name="Normal 6 2 159" xfId="9969" xr:uid="{00000000-0005-0000-0000-0000CE4A0000}"/>
    <cellStyle name="Normal 6 2 16" xfId="20113" xr:uid="{00000000-0005-0000-0000-0000CF4A0000}"/>
    <cellStyle name="Normal 6 2 160" xfId="10460" xr:uid="{00000000-0005-0000-0000-0000D04A0000}"/>
    <cellStyle name="Normal 6 2 161" xfId="10144" xr:uid="{00000000-0005-0000-0000-0000D14A0000}"/>
    <cellStyle name="Normal 6 2 162" xfId="10048" xr:uid="{00000000-0005-0000-0000-0000D24A0000}"/>
    <cellStyle name="Normal 6 2 163" xfId="10755" xr:uid="{00000000-0005-0000-0000-0000D34A0000}"/>
    <cellStyle name="Normal 6 2 164" xfId="11235" xr:uid="{00000000-0005-0000-0000-0000D44A0000}"/>
    <cellStyle name="Normal 6 2 165" xfId="11385" xr:uid="{00000000-0005-0000-0000-0000D54A0000}"/>
    <cellStyle name="Normal 6 2 166" xfId="11126" xr:uid="{00000000-0005-0000-0000-0000D64A0000}"/>
    <cellStyle name="Normal 6 2 167" xfId="11489" xr:uid="{00000000-0005-0000-0000-0000D74A0000}"/>
    <cellStyle name="Normal 6 2 168" xfId="11204" xr:uid="{00000000-0005-0000-0000-0000D84A0000}"/>
    <cellStyle name="Normal 6 2 169" xfId="11375" xr:uid="{00000000-0005-0000-0000-0000D94A0000}"/>
    <cellStyle name="Normal 6 2 17" xfId="20112" xr:uid="{00000000-0005-0000-0000-0000DA4A0000}"/>
    <cellStyle name="Normal 6 2 170" xfId="11649" xr:uid="{00000000-0005-0000-0000-0000DB4A0000}"/>
    <cellStyle name="Normal 6 2 171" xfId="12040" xr:uid="{00000000-0005-0000-0000-0000DC4A0000}"/>
    <cellStyle name="Normal 6 2 172" xfId="11739" xr:uid="{00000000-0005-0000-0000-0000DD4A0000}"/>
    <cellStyle name="Normal 6 2 173" xfId="12005" xr:uid="{00000000-0005-0000-0000-0000DE4A0000}"/>
    <cellStyle name="Normal 6 2 174" xfId="12174" xr:uid="{00000000-0005-0000-0000-0000DF4A0000}"/>
    <cellStyle name="Normal 6 2 175" xfId="3965" xr:uid="{00000000-0005-0000-0000-0000E04A0000}"/>
    <cellStyle name="Normal 6 2 176" xfId="3599" xr:uid="{00000000-0005-0000-0000-0000E14A0000}"/>
    <cellStyle name="Normal 6 2 177" xfId="3718" xr:uid="{00000000-0005-0000-0000-0000E24A0000}"/>
    <cellStyle name="Normal 6 2 178" xfId="2798" xr:uid="{00000000-0005-0000-0000-0000E34A0000}"/>
    <cellStyle name="Normal 6 2 179" xfId="1992" xr:uid="{00000000-0005-0000-0000-0000E44A0000}"/>
    <cellStyle name="Normal 6 2 18" xfId="20111" xr:uid="{00000000-0005-0000-0000-0000E54A0000}"/>
    <cellStyle name="Normal 6 2 180" xfId="964" xr:uid="{00000000-0005-0000-0000-0000E64A0000}"/>
    <cellStyle name="Normal 6 2 181" xfId="1933" xr:uid="{00000000-0005-0000-0000-0000E74A0000}"/>
    <cellStyle name="Normal 6 2 182" xfId="2233" xr:uid="{00000000-0005-0000-0000-0000E84A0000}"/>
    <cellStyle name="Normal 6 2 183" xfId="2016" xr:uid="{00000000-0005-0000-0000-0000E94A0000}"/>
    <cellStyle name="Normal 6 2 184" xfId="1271" xr:uid="{00000000-0005-0000-0000-0000EA4A0000}"/>
    <cellStyle name="Normal 6 2 185" xfId="206" xr:uid="{00000000-0005-0000-0000-0000EB4A0000}"/>
    <cellStyle name="Normal 6 2 186" xfId="21739" xr:uid="{00000000-0005-0000-0000-0000EC4A0000}"/>
    <cellStyle name="Normal 6 2 187" xfId="22071" xr:uid="{00000000-0005-0000-0000-0000ED4A0000}"/>
    <cellStyle name="Normal 6 2 188" xfId="22431" xr:uid="{00000000-0005-0000-0000-0000EE4A0000}"/>
    <cellStyle name="Normal 6 2 189" xfId="22612" xr:uid="{00000000-0005-0000-0000-0000EF4A0000}"/>
    <cellStyle name="Normal 6 2 19" xfId="20110" xr:uid="{00000000-0005-0000-0000-0000F04A0000}"/>
    <cellStyle name="Normal 6 2 2" xfId="21138" xr:uid="{00000000-0005-0000-0000-0000F14A0000}"/>
    <cellStyle name="Normal 6 2 20" xfId="20109" xr:uid="{00000000-0005-0000-0000-0000F24A0000}"/>
    <cellStyle name="Normal 6 2 21" xfId="20108" xr:uid="{00000000-0005-0000-0000-0000F34A0000}"/>
    <cellStyle name="Normal 6 2 22" xfId="20107" xr:uid="{00000000-0005-0000-0000-0000F44A0000}"/>
    <cellStyle name="Normal 6 2 23" xfId="20106" xr:uid="{00000000-0005-0000-0000-0000F54A0000}"/>
    <cellStyle name="Normal 6 2 24" xfId="20105" xr:uid="{00000000-0005-0000-0000-0000F64A0000}"/>
    <cellStyle name="Normal 6 2 25" xfId="20104" xr:uid="{00000000-0005-0000-0000-0000F74A0000}"/>
    <cellStyle name="Normal 6 2 26" xfId="20103" xr:uid="{00000000-0005-0000-0000-0000F84A0000}"/>
    <cellStyle name="Normal 6 2 27" xfId="20102" xr:uid="{00000000-0005-0000-0000-0000F94A0000}"/>
    <cellStyle name="Normal 6 2 28" xfId="18253" xr:uid="{00000000-0005-0000-0000-0000FA4A0000}"/>
    <cellStyle name="Normal 6 2 29" xfId="17831" xr:uid="{00000000-0005-0000-0000-0000FB4A0000}"/>
    <cellStyle name="Normal 6 2 3" xfId="21093" xr:uid="{00000000-0005-0000-0000-0000FC4A0000}"/>
    <cellStyle name="Normal 6 2 30" xfId="18116" xr:uid="{00000000-0005-0000-0000-0000FD4A0000}"/>
    <cellStyle name="Normal 6 2 31" xfId="17930" xr:uid="{00000000-0005-0000-0000-0000FE4A0000}"/>
    <cellStyle name="Normal 6 2 32" xfId="18017" xr:uid="{00000000-0005-0000-0000-0000FF4A0000}"/>
    <cellStyle name="Normal 6 2 33" xfId="17722" xr:uid="{00000000-0005-0000-0000-0000004B0000}"/>
    <cellStyle name="Normal 6 2 34" xfId="18258" xr:uid="{00000000-0005-0000-0000-0000014B0000}"/>
    <cellStyle name="Normal 6 2 35" xfId="17967" xr:uid="{00000000-0005-0000-0000-0000024B0000}"/>
    <cellStyle name="Normal 6 2 36" xfId="17767" xr:uid="{00000000-0005-0000-0000-0000034B0000}"/>
    <cellStyle name="Normal 6 2 37" xfId="18040" xr:uid="{00000000-0005-0000-0000-0000044B0000}"/>
    <cellStyle name="Normal 6 2 38" xfId="17534" xr:uid="{00000000-0005-0000-0000-0000054B0000}"/>
    <cellStyle name="Normal 6 2 39" xfId="17492" xr:uid="{00000000-0005-0000-0000-0000064B0000}"/>
    <cellStyle name="Normal 6 2 4" xfId="21053" xr:uid="{00000000-0005-0000-0000-0000074B0000}"/>
    <cellStyle name="Normal 6 2 40" xfId="17437" xr:uid="{00000000-0005-0000-0000-0000084B0000}"/>
    <cellStyle name="Normal 6 2 41" xfId="17153" xr:uid="{00000000-0005-0000-0000-0000094B0000}"/>
    <cellStyle name="Normal 6 2 42" xfId="17110" xr:uid="{00000000-0005-0000-0000-00000A4B0000}"/>
    <cellStyle name="Normal 6 2 43" xfId="17156" xr:uid="{00000000-0005-0000-0000-00000B4B0000}"/>
    <cellStyle name="Normal 6 2 44" xfId="17113" xr:uid="{00000000-0005-0000-0000-00000C4B0000}"/>
    <cellStyle name="Normal 6 2 45" xfId="17150" xr:uid="{00000000-0005-0000-0000-00000D4B0000}"/>
    <cellStyle name="Normal 6 2 46" xfId="17106" xr:uid="{00000000-0005-0000-0000-00000E4B0000}"/>
    <cellStyle name="Normal 6 2 47" xfId="17151" xr:uid="{00000000-0005-0000-0000-00000F4B0000}"/>
    <cellStyle name="Normal 6 2 48" xfId="17105" xr:uid="{00000000-0005-0000-0000-0000104B0000}"/>
    <cellStyle name="Normal 6 2 49" xfId="17152" xr:uid="{00000000-0005-0000-0000-0000114B0000}"/>
    <cellStyle name="Normal 6 2 5" xfId="20101" xr:uid="{00000000-0005-0000-0000-0000124B0000}"/>
    <cellStyle name="Normal 6 2 50" xfId="17104" xr:uid="{00000000-0005-0000-0000-0000134B0000}"/>
    <cellStyle name="Normal 6 2 51" xfId="17155" xr:uid="{00000000-0005-0000-0000-0000144B0000}"/>
    <cellStyle name="Normal 6 2 52" xfId="17101" xr:uid="{00000000-0005-0000-0000-0000154B0000}"/>
    <cellStyle name="Normal 6 2 53" xfId="17123" xr:uid="{00000000-0005-0000-0000-0000164B0000}"/>
    <cellStyle name="Normal 6 2 54" xfId="16693" xr:uid="{00000000-0005-0000-0000-0000174B0000}"/>
    <cellStyle name="Normal 6 2 55" xfId="16734" xr:uid="{00000000-0005-0000-0000-0000184B0000}"/>
    <cellStyle name="Normal 6 2 56" xfId="16686" xr:uid="{00000000-0005-0000-0000-0000194B0000}"/>
    <cellStyle name="Normal 6 2 57" xfId="16752" xr:uid="{00000000-0005-0000-0000-00001A4B0000}"/>
    <cellStyle name="Normal 6 2 58" xfId="16659" xr:uid="{00000000-0005-0000-0000-00001B4B0000}"/>
    <cellStyle name="Normal 6 2 59" xfId="16621" xr:uid="{00000000-0005-0000-0000-00001C4B0000}"/>
    <cellStyle name="Normal 6 2 6" xfId="20100" xr:uid="{00000000-0005-0000-0000-00001D4B0000}"/>
    <cellStyle name="Normal 6 2 60" xfId="16581" xr:uid="{00000000-0005-0000-0000-00001E4B0000}"/>
    <cellStyle name="Normal 6 2 61" xfId="16559" xr:uid="{00000000-0005-0000-0000-00001F4B0000}"/>
    <cellStyle name="Normal 6 2 62" xfId="16477" xr:uid="{00000000-0005-0000-0000-0000204B0000}"/>
    <cellStyle name="Normal 6 2 63" xfId="16395" xr:uid="{00000000-0005-0000-0000-0000214B0000}"/>
    <cellStyle name="Normal 6 2 64" xfId="16397" xr:uid="{00000000-0005-0000-0000-0000224B0000}"/>
    <cellStyle name="Normal 6 2 65" xfId="16321" xr:uid="{00000000-0005-0000-0000-0000234B0000}"/>
    <cellStyle name="Normal 6 2 66" xfId="16258" xr:uid="{00000000-0005-0000-0000-0000244B0000}"/>
    <cellStyle name="Normal 6 2 67" xfId="16265" xr:uid="{00000000-0005-0000-0000-0000254B0000}"/>
    <cellStyle name="Normal 6 2 68" xfId="16071" xr:uid="{00000000-0005-0000-0000-0000264B0000}"/>
    <cellStyle name="Normal 6 2 69" xfId="16097" xr:uid="{00000000-0005-0000-0000-0000274B0000}"/>
    <cellStyle name="Normal 6 2 7" xfId="20099" xr:uid="{00000000-0005-0000-0000-0000284B0000}"/>
    <cellStyle name="Normal 6 2 70" xfId="16069" xr:uid="{00000000-0005-0000-0000-0000294B0000}"/>
    <cellStyle name="Normal 6 2 71" xfId="16101" xr:uid="{00000000-0005-0000-0000-00002A4B0000}"/>
    <cellStyle name="Normal 6 2 72" xfId="16067" xr:uid="{00000000-0005-0000-0000-00002B4B0000}"/>
    <cellStyle name="Normal 6 2 73" xfId="16099" xr:uid="{00000000-0005-0000-0000-00002C4B0000}"/>
    <cellStyle name="Normal 6 2 74" xfId="15868" xr:uid="{00000000-0005-0000-0000-00002D4B0000}"/>
    <cellStyle name="Normal 6 2 75" xfId="15876" xr:uid="{00000000-0005-0000-0000-00002E4B0000}"/>
    <cellStyle name="Normal 6 2 76" xfId="15871" xr:uid="{00000000-0005-0000-0000-00002F4B0000}"/>
    <cellStyle name="Normal 6 2 77" xfId="15874" xr:uid="{00000000-0005-0000-0000-0000304B0000}"/>
    <cellStyle name="Normal 6 2 78" xfId="15714" xr:uid="{00000000-0005-0000-0000-0000314B0000}"/>
    <cellStyle name="Normal 6 2 79" xfId="15707" xr:uid="{00000000-0005-0000-0000-0000324B0000}"/>
    <cellStyle name="Normal 6 2 8" xfId="20098" xr:uid="{00000000-0005-0000-0000-0000334B0000}"/>
    <cellStyle name="Normal 6 2 80" xfId="15644" xr:uid="{00000000-0005-0000-0000-0000344B0000}"/>
    <cellStyle name="Normal 6 2 81" xfId="15624" xr:uid="{00000000-0005-0000-0000-0000354B0000}"/>
    <cellStyle name="Normal 6 2 82" xfId="15558" xr:uid="{00000000-0005-0000-0000-0000364B0000}"/>
    <cellStyle name="Normal 6 2 83" xfId="15538" xr:uid="{00000000-0005-0000-0000-0000374B0000}"/>
    <cellStyle name="Normal 6 2 84" xfId="15490" xr:uid="{00000000-0005-0000-0000-0000384B0000}"/>
    <cellStyle name="Normal 6 2 85" xfId="15464" xr:uid="{00000000-0005-0000-0000-0000394B0000}"/>
    <cellStyle name="Normal 6 2 86" xfId="15390" xr:uid="{00000000-0005-0000-0000-00003A4B0000}"/>
    <cellStyle name="Normal 6 2 87" xfId="15333" xr:uid="{00000000-0005-0000-0000-00003B4B0000}"/>
    <cellStyle name="Normal 6 2 88" xfId="15463" xr:uid="{00000000-0005-0000-0000-00003C4B0000}"/>
    <cellStyle name="Normal 6 2 89" xfId="15327" xr:uid="{00000000-0005-0000-0000-00003D4B0000}"/>
    <cellStyle name="Normal 6 2 9" xfId="20097" xr:uid="{00000000-0005-0000-0000-00003E4B0000}"/>
    <cellStyle name="Normal 6 2 90" xfId="15266" xr:uid="{00000000-0005-0000-0000-00003F4B0000}"/>
    <cellStyle name="Normal 6 2 91" xfId="15027" xr:uid="{00000000-0005-0000-0000-0000404B0000}"/>
    <cellStyle name="Normal 6 2 92" xfId="14993" xr:uid="{00000000-0005-0000-0000-0000414B0000}"/>
    <cellStyle name="Normal 6 2 93" xfId="14589" xr:uid="{00000000-0005-0000-0000-0000424B0000}"/>
    <cellStyle name="Normal 6 2 94" xfId="14466" xr:uid="{00000000-0005-0000-0000-0000434B0000}"/>
    <cellStyle name="Normal 6 2 95" xfId="14437" xr:uid="{00000000-0005-0000-0000-0000444B0000}"/>
    <cellStyle name="Normal 6 2 96" xfId="14349" xr:uid="{00000000-0005-0000-0000-0000454B0000}"/>
    <cellStyle name="Normal 6 2 97" xfId="14140" xr:uid="{00000000-0005-0000-0000-0000464B0000}"/>
    <cellStyle name="Normal 6 2 98" xfId="13545" xr:uid="{00000000-0005-0000-0000-0000474B0000}"/>
    <cellStyle name="Normal 6 2 99" xfId="13826" xr:uid="{00000000-0005-0000-0000-0000484B0000}"/>
    <cellStyle name="Normal 6 20" xfId="13543" xr:uid="{00000000-0005-0000-0000-0000494B0000}"/>
    <cellStyle name="Normal 6 21" xfId="12818" xr:uid="{00000000-0005-0000-0000-00004A4B0000}"/>
    <cellStyle name="Normal 6 21 2" xfId="12531" xr:uid="{00000000-0005-0000-0000-00004B4B0000}"/>
    <cellStyle name="Normal 6 21 3" xfId="12620" xr:uid="{00000000-0005-0000-0000-00004C4B0000}"/>
    <cellStyle name="Normal 6 3" xfId="21112" xr:uid="{00000000-0005-0000-0000-00004D4B0000}"/>
    <cellStyle name="Normal 6 3 2" xfId="13542" xr:uid="{00000000-0005-0000-0000-00004E4B0000}"/>
    <cellStyle name="Normal 6 3 3" xfId="13541" xr:uid="{00000000-0005-0000-0000-00004F4B0000}"/>
    <cellStyle name="Normal 6 3 4" xfId="13540" xr:uid="{00000000-0005-0000-0000-0000504B0000}"/>
    <cellStyle name="Normal 6 3 5" xfId="13539" xr:uid="{00000000-0005-0000-0000-0000514B0000}"/>
    <cellStyle name="Normal 6 3 6" xfId="13538" xr:uid="{00000000-0005-0000-0000-0000524B0000}"/>
    <cellStyle name="Normal 6 3 7" xfId="13537" xr:uid="{00000000-0005-0000-0000-0000534B0000}"/>
    <cellStyle name="Normal 6 4" xfId="21052" xr:uid="{00000000-0005-0000-0000-0000544B0000}"/>
    <cellStyle name="Normal 6 4 2" xfId="13536" xr:uid="{00000000-0005-0000-0000-0000554B0000}"/>
    <cellStyle name="Normal 6 4 3" xfId="13535" xr:uid="{00000000-0005-0000-0000-0000564B0000}"/>
    <cellStyle name="Normal 6 4 4" xfId="13534" xr:uid="{00000000-0005-0000-0000-0000574B0000}"/>
    <cellStyle name="Normal 6 4 5" xfId="13533" xr:uid="{00000000-0005-0000-0000-0000584B0000}"/>
    <cellStyle name="Normal 6 4 6" xfId="13532" xr:uid="{00000000-0005-0000-0000-0000594B0000}"/>
    <cellStyle name="Normal 6 4 7" xfId="13531" xr:uid="{00000000-0005-0000-0000-00005A4B0000}"/>
    <cellStyle name="Normal 6 5" xfId="21025" xr:uid="{00000000-0005-0000-0000-00005B4B0000}"/>
    <cellStyle name="Normal 6 5 2" xfId="13530" xr:uid="{00000000-0005-0000-0000-00005C4B0000}"/>
    <cellStyle name="Normal 6 5 3" xfId="13529" xr:uid="{00000000-0005-0000-0000-00005D4B0000}"/>
    <cellStyle name="Normal 6 5 4" xfId="13528" xr:uid="{00000000-0005-0000-0000-00005E4B0000}"/>
    <cellStyle name="Normal 6 5 5" xfId="13527" xr:uid="{00000000-0005-0000-0000-00005F4B0000}"/>
    <cellStyle name="Normal 6 5 6" xfId="13526" xr:uid="{00000000-0005-0000-0000-0000604B0000}"/>
    <cellStyle name="Normal 6 5 7" xfId="13525" xr:uid="{00000000-0005-0000-0000-0000614B0000}"/>
    <cellStyle name="Normal 6 6" xfId="21024" xr:uid="{00000000-0005-0000-0000-0000624B0000}"/>
    <cellStyle name="Normal 6 6 2" xfId="13524" xr:uid="{00000000-0005-0000-0000-0000634B0000}"/>
    <cellStyle name="Normal 6 6 3" xfId="13523" xr:uid="{00000000-0005-0000-0000-0000644B0000}"/>
    <cellStyle name="Normal 6 6 4" xfId="13522" xr:uid="{00000000-0005-0000-0000-0000654B0000}"/>
    <cellStyle name="Normal 6 6 5" xfId="13521" xr:uid="{00000000-0005-0000-0000-0000664B0000}"/>
    <cellStyle name="Normal 6 6 6" xfId="13520" xr:uid="{00000000-0005-0000-0000-0000674B0000}"/>
    <cellStyle name="Normal 6 6 7" xfId="13519" xr:uid="{00000000-0005-0000-0000-0000684B0000}"/>
    <cellStyle name="Normal 6 7" xfId="20095" xr:uid="{00000000-0005-0000-0000-0000694B0000}"/>
    <cellStyle name="Normal 6 7 2" xfId="13518" xr:uid="{00000000-0005-0000-0000-00006A4B0000}"/>
    <cellStyle name="Normal 6 7 3" xfId="13517" xr:uid="{00000000-0005-0000-0000-00006B4B0000}"/>
    <cellStyle name="Normal 6 7 4" xfId="13516" xr:uid="{00000000-0005-0000-0000-00006C4B0000}"/>
    <cellStyle name="Normal 6 7 5" xfId="13515" xr:uid="{00000000-0005-0000-0000-00006D4B0000}"/>
    <cellStyle name="Normal 6 7 6" xfId="13514" xr:uid="{00000000-0005-0000-0000-00006E4B0000}"/>
    <cellStyle name="Normal 6 7 7" xfId="13513" xr:uid="{00000000-0005-0000-0000-00006F4B0000}"/>
    <cellStyle name="Normal 6 8" xfId="20094" xr:uid="{00000000-0005-0000-0000-0000704B0000}"/>
    <cellStyle name="Normal 6 8 2" xfId="13512" xr:uid="{00000000-0005-0000-0000-0000714B0000}"/>
    <cellStyle name="Normal 6 8 3" xfId="13511" xr:uid="{00000000-0005-0000-0000-0000724B0000}"/>
    <cellStyle name="Normal 6 8 4" xfId="13510" xr:uid="{00000000-0005-0000-0000-0000734B0000}"/>
    <cellStyle name="Normal 6 8 5" xfId="13509" xr:uid="{00000000-0005-0000-0000-0000744B0000}"/>
    <cellStyle name="Normal 6 8 6" xfId="13508" xr:uid="{00000000-0005-0000-0000-0000754B0000}"/>
    <cellStyle name="Normal 6 8 7" xfId="13507" xr:uid="{00000000-0005-0000-0000-0000764B0000}"/>
    <cellStyle name="Normal 6 9" xfId="20093" xr:uid="{00000000-0005-0000-0000-0000774B0000}"/>
    <cellStyle name="Normal 6 9 2" xfId="13506" xr:uid="{00000000-0005-0000-0000-0000784B0000}"/>
    <cellStyle name="Normal 6 9 3" xfId="13505" xr:uid="{00000000-0005-0000-0000-0000794B0000}"/>
    <cellStyle name="Normal 6 9 4" xfId="13504" xr:uid="{00000000-0005-0000-0000-00007A4B0000}"/>
    <cellStyle name="Normal 6 9 5" xfId="13503" xr:uid="{00000000-0005-0000-0000-00007B4B0000}"/>
    <cellStyle name="Normal 6 9 6" xfId="13502" xr:uid="{00000000-0005-0000-0000-00007C4B0000}"/>
    <cellStyle name="Normal 6 9 7" xfId="13501" xr:uid="{00000000-0005-0000-0000-00007D4B0000}"/>
    <cellStyle name="Normal 60" xfId="20092" xr:uid="{00000000-0005-0000-0000-00007E4B0000}"/>
    <cellStyle name="Normal 60 2" xfId="20091" xr:uid="{00000000-0005-0000-0000-00007F4B0000}"/>
    <cellStyle name="Normal 60 3" xfId="19018" xr:uid="{00000000-0005-0000-0000-0000804B0000}"/>
    <cellStyle name="Normal 60 4" xfId="19017" xr:uid="{00000000-0005-0000-0000-0000814B0000}"/>
    <cellStyle name="Normal 60 5" xfId="30045" xr:uid="{00000000-0005-0000-0000-0000824B0000}"/>
    <cellStyle name="Normal 61" xfId="20090" xr:uid="{00000000-0005-0000-0000-0000834B0000}"/>
    <cellStyle name="Normal 61 2" xfId="20089" xr:uid="{00000000-0005-0000-0000-0000844B0000}"/>
    <cellStyle name="Normal 61 3" xfId="19016" xr:uid="{00000000-0005-0000-0000-0000854B0000}"/>
    <cellStyle name="Normal 61 4" xfId="19015" xr:uid="{00000000-0005-0000-0000-0000864B0000}"/>
    <cellStyle name="Normal 62" xfId="20088" xr:uid="{00000000-0005-0000-0000-0000874B0000}"/>
    <cellStyle name="Normal 62 2" xfId="20087" xr:uid="{00000000-0005-0000-0000-0000884B0000}"/>
    <cellStyle name="Normal 62 3" xfId="19014" xr:uid="{00000000-0005-0000-0000-0000894B0000}"/>
    <cellStyle name="Normal 62 4" xfId="19013" xr:uid="{00000000-0005-0000-0000-00008A4B0000}"/>
    <cellStyle name="Normal 62 5" xfId="30044" xr:uid="{00000000-0005-0000-0000-00008B4B0000}"/>
    <cellStyle name="Normal 63" xfId="20086" xr:uid="{00000000-0005-0000-0000-00008C4B0000}"/>
    <cellStyle name="Normal 63 2" xfId="20085" xr:uid="{00000000-0005-0000-0000-00008D4B0000}"/>
    <cellStyle name="Normal 63 3" xfId="19012" xr:uid="{00000000-0005-0000-0000-00008E4B0000}"/>
    <cellStyle name="Normal 63 4" xfId="19011" xr:uid="{00000000-0005-0000-0000-00008F4B0000}"/>
    <cellStyle name="Normal 63 5" xfId="30043" xr:uid="{00000000-0005-0000-0000-0000904B0000}"/>
    <cellStyle name="Normal 64" xfId="18915" xr:uid="{00000000-0005-0000-0000-0000914B0000}"/>
    <cellStyle name="Normal 64 2" xfId="22489" xr:uid="{00000000-0005-0000-0000-0000924B0000}"/>
    <cellStyle name="Normal 64 2 2" xfId="28461" xr:uid="{00000000-0005-0000-0000-0000934B0000}"/>
    <cellStyle name="Normal 64 2 2 2" xfId="29851" xr:uid="{00000000-0005-0000-0000-0000944B0000}"/>
    <cellStyle name="Normal 64 2 3" xfId="28486" xr:uid="{00000000-0005-0000-0000-0000954B0000}"/>
    <cellStyle name="Normal 65" xfId="20084" xr:uid="{00000000-0005-0000-0000-0000964B0000}"/>
    <cellStyle name="Normal 65 2" xfId="20083" xr:uid="{00000000-0005-0000-0000-0000974B0000}"/>
    <cellStyle name="Normal 65 3" xfId="19010" xr:uid="{00000000-0005-0000-0000-0000984B0000}"/>
    <cellStyle name="Normal 65 4" xfId="19009" xr:uid="{00000000-0005-0000-0000-0000994B0000}"/>
    <cellStyle name="Normal 66" xfId="20082" xr:uid="{00000000-0005-0000-0000-00009A4B0000}"/>
    <cellStyle name="Normal 66 2" xfId="20081" xr:uid="{00000000-0005-0000-0000-00009B4B0000}"/>
    <cellStyle name="Normal 66 3" xfId="19008" xr:uid="{00000000-0005-0000-0000-00009C4B0000}"/>
    <cellStyle name="Normal 66 4" xfId="19007" xr:uid="{00000000-0005-0000-0000-00009D4B0000}"/>
    <cellStyle name="Normal 66 5" xfId="30042" xr:uid="{00000000-0005-0000-0000-00009E4B0000}"/>
    <cellStyle name="Normal 67" xfId="20080" xr:uid="{00000000-0005-0000-0000-00009F4B0000}"/>
    <cellStyle name="Normal 67 2" xfId="20079" xr:uid="{00000000-0005-0000-0000-0000A04B0000}"/>
    <cellStyle name="Normal 67 2 10" xfId="3900" xr:uid="{00000000-0005-0000-0000-0000A14B0000}"/>
    <cellStyle name="Normal 67 2 10 10" xfId="21463" xr:uid="{00000000-0005-0000-0000-0000A24B0000}"/>
    <cellStyle name="Normal 67 2 10 11" xfId="21795" xr:uid="{00000000-0005-0000-0000-0000A34B0000}"/>
    <cellStyle name="Normal 67 2 10 12" xfId="22155" xr:uid="{00000000-0005-0000-0000-0000A44B0000}"/>
    <cellStyle name="Normal 67 2 10 13" xfId="22888" xr:uid="{00000000-0005-0000-0000-0000A54B0000}"/>
    <cellStyle name="Normal 67 2 10 2" xfId="705" xr:uid="{00000000-0005-0000-0000-0000A64B0000}"/>
    <cellStyle name="Normal 67 2 10 3" xfId="2773" xr:uid="{00000000-0005-0000-0000-0000A74B0000}"/>
    <cellStyle name="Normal 67 2 10 4" xfId="2534" xr:uid="{00000000-0005-0000-0000-0000A84B0000}"/>
    <cellStyle name="Normal 67 2 10 5" xfId="2631" xr:uid="{00000000-0005-0000-0000-0000A94B0000}"/>
    <cellStyle name="Normal 67 2 10 6" xfId="1784" xr:uid="{00000000-0005-0000-0000-0000AA4B0000}"/>
    <cellStyle name="Normal 67 2 10 7" xfId="1114" xr:uid="{00000000-0005-0000-0000-0000AB4B0000}"/>
    <cellStyle name="Normal 67 2 10 8" xfId="1396" xr:uid="{00000000-0005-0000-0000-0000AC4B0000}"/>
    <cellStyle name="Normal 67 2 10 9" xfId="482" xr:uid="{00000000-0005-0000-0000-0000AD4B0000}"/>
    <cellStyle name="Normal 67 2 2" xfId="10504" xr:uid="{00000000-0005-0000-0000-0000AE4B0000}"/>
    <cellStyle name="Normal 67 2 2 10" xfId="951" xr:uid="{00000000-0005-0000-0000-0000AF4B0000}"/>
    <cellStyle name="Normal 67 2 2 11" xfId="1303" xr:uid="{00000000-0005-0000-0000-0000B04B0000}"/>
    <cellStyle name="Normal 67 2 2 12" xfId="335" xr:uid="{00000000-0005-0000-0000-0000B14B0000}"/>
    <cellStyle name="Normal 67 2 2 13" xfId="21610" xr:uid="{00000000-0005-0000-0000-0000B24B0000}"/>
    <cellStyle name="Normal 67 2 2 14" xfId="21942" xr:uid="{00000000-0005-0000-0000-0000B34B0000}"/>
    <cellStyle name="Normal 67 2 2 15" xfId="22302" xr:uid="{00000000-0005-0000-0000-0000B44B0000}"/>
    <cellStyle name="Normal 67 2 2 16" xfId="22741" xr:uid="{00000000-0005-0000-0000-0000B54B0000}"/>
    <cellStyle name="Normal 67 2 2 2" xfId="4786" xr:uid="{00000000-0005-0000-0000-0000B64B0000}"/>
    <cellStyle name="Normal 67 2 2 2 2" xfId="3345" xr:uid="{00000000-0005-0000-0000-0000B74B0000}"/>
    <cellStyle name="Normal 67 2 2 2 2 2" xfId="3165" xr:uid="{00000000-0005-0000-0000-0000B84B0000}"/>
    <cellStyle name="Normal 67 2 2 3" xfId="4033" xr:uid="{00000000-0005-0000-0000-0000B94B0000}"/>
    <cellStyle name="Normal 67 2 2 4" xfId="3672" xr:uid="{00000000-0005-0000-0000-0000BA4B0000}"/>
    <cellStyle name="Normal 67 2 2 5" xfId="1550" xr:uid="{00000000-0005-0000-0000-0000BB4B0000}"/>
    <cellStyle name="Normal 67 2 2 6" xfId="1652" xr:uid="{00000000-0005-0000-0000-0000BC4B0000}"/>
    <cellStyle name="Normal 67 2 2 7" xfId="1171" xr:uid="{00000000-0005-0000-0000-0000BD4B0000}"/>
    <cellStyle name="Normal 67 2 2 8" xfId="1861" xr:uid="{00000000-0005-0000-0000-0000BE4B0000}"/>
    <cellStyle name="Normal 67 2 2 9" xfId="1607" xr:uid="{00000000-0005-0000-0000-0000BF4B0000}"/>
    <cellStyle name="Normal 67 2 3" xfId="12354" xr:uid="{00000000-0005-0000-0000-0000C04B0000}"/>
    <cellStyle name="Normal 67 2 4" xfId="12489" xr:uid="{00000000-0005-0000-0000-0000C14B0000}"/>
    <cellStyle name="Normal 67 2 5" xfId="12396" xr:uid="{00000000-0005-0000-0000-0000C24B0000}"/>
    <cellStyle name="Normal 67 2 6" xfId="4614" xr:uid="{00000000-0005-0000-0000-0000C34B0000}"/>
    <cellStyle name="Normal 67 2 7" xfId="4416" xr:uid="{00000000-0005-0000-0000-0000C44B0000}"/>
    <cellStyle name="Normal 67 2 8" xfId="4629" xr:uid="{00000000-0005-0000-0000-0000C54B0000}"/>
    <cellStyle name="Normal 67 2 9" xfId="4871" xr:uid="{00000000-0005-0000-0000-0000C64B0000}"/>
    <cellStyle name="Normal 67 2 9 10" xfId="400" xr:uid="{00000000-0005-0000-0000-0000C74B0000}"/>
    <cellStyle name="Normal 67 2 9 11" xfId="21545" xr:uid="{00000000-0005-0000-0000-0000C84B0000}"/>
    <cellStyle name="Normal 67 2 9 12" xfId="21877" xr:uid="{00000000-0005-0000-0000-0000C94B0000}"/>
    <cellStyle name="Normal 67 2 9 13" xfId="22237" xr:uid="{00000000-0005-0000-0000-0000CA4B0000}"/>
    <cellStyle name="Normal 67 2 9 14" xfId="22806" xr:uid="{00000000-0005-0000-0000-0000CB4B0000}"/>
    <cellStyle name="Normal 67 2 9 2" xfId="3535" xr:uid="{00000000-0005-0000-0000-0000CC4B0000}"/>
    <cellStyle name="Normal 67 2 9 2 2" xfId="3199" xr:uid="{00000000-0005-0000-0000-0000CD4B0000}"/>
    <cellStyle name="Normal 67 2 9 3" xfId="878" xr:uid="{00000000-0005-0000-0000-0000CE4B0000}"/>
    <cellStyle name="Normal 67 2 9 4" xfId="2033" xr:uid="{00000000-0005-0000-0000-0000CF4B0000}"/>
    <cellStyle name="Normal 67 2 9 5" xfId="1062" xr:uid="{00000000-0005-0000-0000-0000D04B0000}"/>
    <cellStyle name="Normal 67 2 9 6" xfId="1064" xr:uid="{00000000-0005-0000-0000-0000D14B0000}"/>
    <cellStyle name="Normal 67 2 9 7" xfId="1634" xr:uid="{00000000-0005-0000-0000-0000D24B0000}"/>
    <cellStyle name="Normal 67 2 9 8" xfId="2201" xr:uid="{00000000-0005-0000-0000-0000D34B0000}"/>
    <cellStyle name="Normal 67 2 9 9" xfId="1715" xr:uid="{00000000-0005-0000-0000-0000D44B0000}"/>
    <cellStyle name="Normal 67 3" xfId="19006" xr:uid="{00000000-0005-0000-0000-0000D54B0000}"/>
    <cellStyle name="Normal 67 4" xfId="19005" xr:uid="{00000000-0005-0000-0000-0000D64B0000}"/>
    <cellStyle name="Normal 67 5" xfId="30041" xr:uid="{00000000-0005-0000-0000-0000D74B0000}"/>
    <cellStyle name="Normal 68" xfId="20078" xr:uid="{00000000-0005-0000-0000-0000D84B0000}"/>
    <cellStyle name="Normal 68 10" xfId="4628" xr:uid="{00000000-0005-0000-0000-0000D94B0000}"/>
    <cellStyle name="Normal 68 11" xfId="4872" xr:uid="{00000000-0005-0000-0000-0000DA4B0000}"/>
    <cellStyle name="Normal 68 11 10" xfId="399" xr:uid="{00000000-0005-0000-0000-0000DB4B0000}"/>
    <cellStyle name="Normal 68 11 11" xfId="21546" xr:uid="{00000000-0005-0000-0000-0000DC4B0000}"/>
    <cellStyle name="Normal 68 11 12" xfId="21878" xr:uid="{00000000-0005-0000-0000-0000DD4B0000}"/>
    <cellStyle name="Normal 68 11 13" xfId="22238" xr:uid="{00000000-0005-0000-0000-0000DE4B0000}"/>
    <cellStyle name="Normal 68 11 14" xfId="22805" xr:uid="{00000000-0005-0000-0000-0000DF4B0000}"/>
    <cellStyle name="Normal 68 11 2" xfId="3534" xr:uid="{00000000-0005-0000-0000-0000E04B0000}"/>
    <cellStyle name="Normal 68 11 2 2" xfId="3200" xr:uid="{00000000-0005-0000-0000-0000E14B0000}"/>
    <cellStyle name="Normal 68 11 3" xfId="879" xr:uid="{00000000-0005-0000-0000-0000E24B0000}"/>
    <cellStyle name="Normal 68 11 4" xfId="2461" xr:uid="{00000000-0005-0000-0000-0000E34B0000}"/>
    <cellStyle name="Normal 68 11 5" xfId="1913" xr:uid="{00000000-0005-0000-0000-0000E44B0000}"/>
    <cellStyle name="Normal 68 11 6" xfId="1759" xr:uid="{00000000-0005-0000-0000-0000E54B0000}"/>
    <cellStyle name="Normal 68 11 7" xfId="2048" xr:uid="{00000000-0005-0000-0000-0000E64B0000}"/>
    <cellStyle name="Normal 68 11 8" xfId="2410" xr:uid="{00000000-0005-0000-0000-0000E74B0000}"/>
    <cellStyle name="Normal 68 11 9" xfId="1421" xr:uid="{00000000-0005-0000-0000-0000E84B0000}"/>
    <cellStyle name="Normal 68 12" xfId="3901" xr:uid="{00000000-0005-0000-0000-0000E94B0000}"/>
    <cellStyle name="Normal 68 12 10" xfId="21464" xr:uid="{00000000-0005-0000-0000-0000EA4B0000}"/>
    <cellStyle name="Normal 68 12 11" xfId="21796" xr:uid="{00000000-0005-0000-0000-0000EB4B0000}"/>
    <cellStyle name="Normal 68 12 12" xfId="22156" xr:uid="{00000000-0005-0000-0000-0000EC4B0000}"/>
    <cellStyle name="Normal 68 12 13" xfId="22887" xr:uid="{00000000-0005-0000-0000-0000ED4B0000}"/>
    <cellStyle name="Normal 68 12 2" xfId="706" xr:uid="{00000000-0005-0000-0000-0000EE4B0000}"/>
    <cellStyle name="Normal 68 12 3" xfId="2737" xr:uid="{00000000-0005-0000-0000-0000EF4B0000}"/>
    <cellStyle name="Normal 68 12 4" xfId="2536" xr:uid="{00000000-0005-0000-0000-0000F04B0000}"/>
    <cellStyle name="Normal 68 12 5" xfId="1723" xr:uid="{00000000-0005-0000-0000-0000F14B0000}"/>
    <cellStyle name="Normal 68 12 6" xfId="747" xr:uid="{00000000-0005-0000-0000-0000F24B0000}"/>
    <cellStyle name="Normal 68 12 7" xfId="699" xr:uid="{00000000-0005-0000-0000-0000F34B0000}"/>
    <cellStyle name="Normal 68 12 8" xfId="1653" xr:uid="{00000000-0005-0000-0000-0000F44B0000}"/>
    <cellStyle name="Normal 68 12 9" xfId="481" xr:uid="{00000000-0005-0000-0000-0000F54B0000}"/>
    <cellStyle name="Normal 68 13" xfId="30040" xr:uid="{00000000-0005-0000-0000-0000F64B0000}"/>
    <cellStyle name="Normal 68 2" xfId="20077" xr:uid="{00000000-0005-0000-0000-0000F74B0000}"/>
    <cellStyle name="Normal 68 2 10" xfId="3902" xr:uid="{00000000-0005-0000-0000-0000F84B0000}"/>
    <cellStyle name="Normal 68 2 10 10" xfId="21465" xr:uid="{00000000-0005-0000-0000-0000F94B0000}"/>
    <cellStyle name="Normal 68 2 10 11" xfId="21797" xr:uid="{00000000-0005-0000-0000-0000FA4B0000}"/>
    <cellStyle name="Normal 68 2 10 12" xfId="22157" xr:uid="{00000000-0005-0000-0000-0000FB4B0000}"/>
    <cellStyle name="Normal 68 2 10 13" xfId="22886" xr:uid="{00000000-0005-0000-0000-0000FC4B0000}"/>
    <cellStyle name="Normal 68 2 10 2" xfId="707" xr:uid="{00000000-0005-0000-0000-0000FD4B0000}"/>
    <cellStyle name="Normal 68 2 10 3" xfId="2736" xr:uid="{00000000-0005-0000-0000-0000FE4B0000}"/>
    <cellStyle name="Normal 68 2 10 4" xfId="2533" xr:uid="{00000000-0005-0000-0000-0000FF4B0000}"/>
    <cellStyle name="Normal 68 2 10 5" xfId="1085" xr:uid="{00000000-0005-0000-0000-0000004C0000}"/>
    <cellStyle name="Normal 68 2 10 6" xfId="1878" xr:uid="{00000000-0005-0000-0000-0000014C0000}"/>
    <cellStyle name="Normal 68 2 10 7" xfId="2055" xr:uid="{00000000-0005-0000-0000-0000024C0000}"/>
    <cellStyle name="Normal 68 2 10 8" xfId="2669" xr:uid="{00000000-0005-0000-0000-0000034C0000}"/>
    <cellStyle name="Normal 68 2 10 9" xfId="480" xr:uid="{00000000-0005-0000-0000-0000044C0000}"/>
    <cellStyle name="Normal 68 2 2" xfId="10506" xr:uid="{00000000-0005-0000-0000-0000054C0000}"/>
    <cellStyle name="Normal 68 2 2 10" xfId="624" xr:uid="{00000000-0005-0000-0000-0000064C0000}"/>
    <cellStyle name="Normal 68 2 2 11" xfId="1648" xr:uid="{00000000-0005-0000-0000-0000074C0000}"/>
    <cellStyle name="Normal 68 2 2 12" xfId="333" xr:uid="{00000000-0005-0000-0000-0000084C0000}"/>
    <cellStyle name="Normal 68 2 2 13" xfId="21612" xr:uid="{00000000-0005-0000-0000-0000094C0000}"/>
    <cellStyle name="Normal 68 2 2 14" xfId="21944" xr:uid="{00000000-0005-0000-0000-00000A4C0000}"/>
    <cellStyle name="Normal 68 2 2 15" xfId="22304" xr:uid="{00000000-0005-0000-0000-00000B4C0000}"/>
    <cellStyle name="Normal 68 2 2 16" xfId="22739" xr:uid="{00000000-0005-0000-0000-00000C4C0000}"/>
    <cellStyle name="Normal 68 2 2 2" xfId="4787" xr:uid="{00000000-0005-0000-0000-00000D4C0000}"/>
    <cellStyle name="Normal 68 2 2 2 2" xfId="3347" xr:uid="{00000000-0005-0000-0000-00000E4C0000}"/>
    <cellStyle name="Normal 68 2 2 2 2 2" xfId="3166" xr:uid="{00000000-0005-0000-0000-00000F4C0000}"/>
    <cellStyle name="Normal 68 2 2 3" xfId="4034" xr:uid="{00000000-0005-0000-0000-0000104C0000}"/>
    <cellStyle name="Normal 68 2 2 4" xfId="3673" xr:uid="{00000000-0005-0000-0000-0000114C0000}"/>
    <cellStyle name="Normal 68 2 2 5" xfId="1552" xr:uid="{00000000-0005-0000-0000-0000124C0000}"/>
    <cellStyle name="Normal 68 2 2 6" xfId="1695" xr:uid="{00000000-0005-0000-0000-0000134C0000}"/>
    <cellStyle name="Normal 68 2 2 7" xfId="2691" xr:uid="{00000000-0005-0000-0000-0000144C0000}"/>
    <cellStyle name="Normal 68 2 2 8" xfId="1744" xr:uid="{00000000-0005-0000-0000-0000154C0000}"/>
    <cellStyle name="Normal 68 2 2 9" xfId="2320" xr:uid="{00000000-0005-0000-0000-0000164C0000}"/>
    <cellStyle name="Normal 68 2 3" xfId="12356" xr:uid="{00000000-0005-0000-0000-0000174C0000}"/>
    <cellStyle name="Normal 68 2 4" xfId="12487" xr:uid="{00000000-0005-0000-0000-0000184C0000}"/>
    <cellStyle name="Normal 68 2 5" xfId="12346" xr:uid="{00000000-0005-0000-0000-0000194C0000}"/>
    <cellStyle name="Normal 68 2 6" xfId="4612" xr:uid="{00000000-0005-0000-0000-00001A4C0000}"/>
    <cellStyle name="Normal 68 2 7" xfId="4387" xr:uid="{00000000-0005-0000-0000-00001B4C0000}"/>
    <cellStyle name="Normal 68 2 8" xfId="4227" xr:uid="{00000000-0005-0000-0000-00001C4C0000}"/>
    <cellStyle name="Normal 68 2 9" xfId="4856" xr:uid="{00000000-0005-0000-0000-00001D4C0000}"/>
    <cellStyle name="Normal 68 2 9 10" xfId="404" xr:uid="{00000000-0005-0000-0000-00001E4C0000}"/>
    <cellStyle name="Normal 68 2 9 11" xfId="21541" xr:uid="{00000000-0005-0000-0000-00001F4C0000}"/>
    <cellStyle name="Normal 68 2 9 12" xfId="21873" xr:uid="{00000000-0005-0000-0000-0000204C0000}"/>
    <cellStyle name="Normal 68 2 9 13" xfId="22233" xr:uid="{00000000-0005-0000-0000-0000214C0000}"/>
    <cellStyle name="Normal 68 2 9 14" xfId="22810" xr:uid="{00000000-0005-0000-0000-0000224C0000}"/>
    <cellStyle name="Normal 68 2 9 2" xfId="3533" xr:uid="{00000000-0005-0000-0000-0000234C0000}"/>
    <cellStyle name="Normal 68 2 9 2 2" xfId="3195" xr:uid="{00000000-0005-0000-0000-0000244C0000}"/>
    <cellStyle name="Normal 68 2 9 3" xfId="874" xr:uid="{00000000-0005-0000-0000-0000254C0000}"/>
    <cellStyle name="Normal 68 2 9 4" xfId="2138" xr:uid="{00000000-0005-0000-0000-0000264C0000}"/>
    <cellStyle name="Normal 68 2 9 5" xfId="1678" xr:uid="{00000000-0005-0000-0000-0000274C0000}"/>
    <cellStyle name="Normal 68 2 9 6" xfId="2342" xr:uid="{00000000-0005-0000-0000-0000284C0000}"/>
    <cellStyle name="Normal 68 2 9 7" xfId="2323" xr:uid="{00000000-0005-0000-0000-0000294C0000}"/>
    <cellStyle name="Normal 68 2 9 8" xfId="1983" xr:uid="{00000000-0005-0000-0000-00002A4C0000}"/>
    <cellStyle name="Normal 68 2 9 9" xfId="1508" xr:uid="{00000000-0005-0000-0000-00002B4C0000}"/>
    <cellStyle name="Normal 68 3" xfId="19004" xr:uid="{00000000-0005-0000-0000-00002C4C0000}"/>
    <cellStyle name="Normal 68 4" xfId="19003" xr:uid="{00000000-0005-0000-0000-00002D4C0000}"/>
    <cellStyle name="Normal 68 5" xfId="10505" xr:uid="{00000000-0005-0000-0000-00002E4C0000}"/>
    <cellStyle name="Normal 68 5 10" xfId="2110" xr:uid="{00000000-0005-0000-0000-00002F4C0000}"/>
    <cellStyle name="Normal 68 5 11" xfId="1871" xr:uid="{00000000-0005-0000-0000-0000304C0000}"/>
    <cellStyle name="Normal 68 5 12" xfId="334" xr:uid="{00000000-0005-0000-0000-0000314C0000}"/>
    <cellStyle name="Normal 68 5 13" xfId="21611" xr:uid="{00000000-0005-0000-0000-0000324C0000}"/>
    <cellStyle name="Normal 68 5 14" xfId="21943" xr:uid="{00000000-0005-0000-0000-0000334C0000}"/>
    <cellStyle name="Normal 68 5 15" xfId="22303" xr:uid="{00000000-0005-0000-0000-0000344C0000}"/>
    <cellStyle name="Normal 68 5 16" xfId="22740" xr:uid="{00000000-0005-0000-0000-0000354C0000}"/>
    <cellStyle name="Normal 68 5 2" xfId="12355" xr:uid="{00000000-0005-0000-0000-0000364C0000}"/>
    <cellStyle name="Normal 68 5 2 2" xfId="3346" xr:uid="{00000000-0005-0000-0000-0000374C0000}"/>
    <cellStyle name="Normal 68 5 2 2 2" xfId="3398" xr:uid="{00000000-0005-0000-0000-0000384C0000}"/>
    <cellStyle name="Normal 68 5 3" xfId="4815" xr:uid="{00000000-0005-0000-0000-0000394C0000}"/>
    <cellStyle name="Normal 68 5 4" xfId="3941" xr:uid="{00000000-0005-0000-0000-00003A4C0000}"/>
    <cellStyle name="Normal 68 5 5" xfId="1551" xr:uid="{00000000-0005-0000-0000-00003B4C0000}"/>
    <cellStyle name="Normal 68 5 6" xfId="1688" xr:uid="{00000000-0005-0000-0000-00003C4C0000}"/>
    <cellStyle name="Normal 68 5 7" xfId="1997" xr:uid="{00000000-0005-0000-0000-00003D4C0000}"/>
    <cellStyle name="Normal 68 5 8" xfId="1586" xr:uid="{00000000-0005-0000-0000-00003E4C0000}"/>
    <cellStyle name="Normal 68 5 9" xfId="1100" xr:uid="{00000000-0005-0000-0000-00003F4C0000}"/>
    <cellStyle name="Normal 68 6" xfId="12488" xr:uid="{00000000-0005-0000-0000-0000404C0000}"/>
    <cellStyle name="Normal 68 7" xfId="12345" xr:uid="{00000000-0005-0000-0000-0000414C0000}"/>
    <cellStyle name="Normal 68 8" xfId="4613" xr:uid="{00000000-0005-0000-0000-0000424C0000}"/>
    <cellStyle name="Normal 68 9" xfId="4418" xr:uid="{00000000-0005-0000-0000-0000434C0000}"/>
    <cellStyle name="Normal 69" xfId="20076" xr:uid="{00000000-0005-0000-0000-0000444C0000}"/>
    <cellStyle name="Normal 69 10" xfId="4271" xr:uid="{00000000-0005-0000-0000-0000454C0000}"/>
    <cellStyle name="Normal 69 11" xfId="4854" xr:uid="{00000000-0005-0000-0000-0000464C0000}"/>
    <cellStyle name="Normal 69 11 10" xfId="405" xr:uid="{00000000-0005-0000-0000-0000474C0000}"/>
    <cellStyle name="Normal 69 11 11" xfId="21540" xr:uid="{00000000-0005-0000-0000-0000484C0000}"/>
    <cellStyle name="Normal 69 11 12" xfId="21872" xr:uid="{00000000-0005-0000-0000-0000494C0000}"/>
    <cellStyle name="Normal 69 11 13" xfId="22232" xr:uid="{00000000-0005-0000-0000-00004A4C0000}"/>
    <cellStyle name="Normal 69 11 14" xfId="22811" xr:uid="{00000000-0005-0000-0000-00004B4C0000}"/>
    <cellStyle name="Normal 69 11 2" xfId="3532" xr:uid="{00000000-0005-0000-0000-00004C4C0000}"/>
    <cellStyle name="Normal 69 11 2 2" xfId="3194" xr:uid="{00000000-0005-0000-0000-00004D4C0000}"/>
    <cellStyle name="Normal 69 11 3" xfId="872" xr:uid="{00000000-0005-0000-0000-00004E4C0000}"/>
    <cellStyle name="Normal 69 11 4" xfId="2157" xr:uid="{00000000-0005-0000-0000-00004F4C0000}"/>
    <cellStyle name="Normal 69 11 5" xfId="1407" xr:uid="{00000000-0005-0000-0000-0000504C0000}"/>
    <cellStyle name="Normal 69 11 6" xfId="1334" xr:uid="{00000000-0005-0000-0000-0000514C0000}"/>
    <cellStyle name="Normal 69 11 7" xfId="2600" xr:uid="{00000000-0005-0000-0000-0000524C0000}"/>
    <cellStyle name="Normal 69 11 8" xfId="623" xr:uid="{00000000-0005-0000-0000-0000534C0000}"/>
    <cellStyle name="Normal 69 11 9" xfId="1796" xr:uid="{00000000-0005-0000-0000-0000544C0000}"/>
    <cellStyle name="Normal 69 12" xfId="3903" xr:uid="{00000000-0005-0000-0000-0000554C0000}"/>
    <cellStyle name="Normal 69 12 10" xfId="21466" xr:uid="{00000000-0005-0000-0000-0000564C0000}"/>
    <cellStyle name="Normal 69 12 11" xfId="21798" xr:uid="{00000000-0005-0000-0000-0000574C0000}"/>
    <cellStyle name="Normal 69 12 12" xfId="22158" xr:uid="{00000000-0005-0000-0000-0000584C0000}"/>
    <cellStyle name="Normal 69 12 13" xfId="22885" xr:uid="{00000000-0005-0000-0000-0000594C0000}"/>
    <cellStyle name="Normal 69 12 2" xfId="708" xr:uid="{00000000-0005-0000-0000-00005A4C0000}"/>
    <cellStyle name="Normal 69 12 3" xfId="2735" xr:uid="{00000000-0005-0000-0000-00005B4C0000}"/>
    <cellStyle name="Normal 69 12 4" xfId="2535" xr:uid="{00000000-0005-0000-0000-00005C4C0000}"/>
    <cellStyle name="Normal 69 12 5" xfId="1134" xr:uid="{00000000-0005-0000-0000-00005D4C0000}"/>
    <cellStyle name="Normal 69 12 6" xfId="1621" xr:uid="{00000000-0005-0000-0000-00005E4C0000}"/>
    <cellStyle name="Normal 69 12 7" xfId="1823" xr:uid="{00000000-0005-0000-0000-00005F4C0000}"/>
    <cellStyle name="Normal 69 12 8" xfId="617" xr:uid="{00000000-0005-0000-0000-0000604C0000}"/>
    <cellStyle name="Normal 69 12 9" xfId="479" xr:uid="{00000000-0005-0000-0000-0000614C0000}"/>
    <cellStyle name="Normal 69 13" xfId="30039" xr:uid="{00000000-0005-0000-0000-0000624C0000}"/>
    <cellStyle name="Normal 69 2" xfId="20075" xr:uid="{00000000-0005-0000-0000-0000634C0000}"/>
    <cellStyle name="Normal 69 2 10" xfId="3904" xr:uid="{00000000-0005-0000-0000-0000644C0000}"/>
    <cellStyle name="Normal 69 2 10 10" xfId="21467" xr:uid="{00000000-0005-0000-0000-0000654C0000}"/>
    <cellStyle name="Normal 69 2 10 11" xfId="21799" xr:uid="{00000000-0005-0000-0000-0000664C0000}"/>
    <cellStyle name="Normal 69 2 10 12" xfId="22159" xr:uid="{00000000-0005-0000-0000-0000674C0000}"/>
    <cellStyle name="Normal 69 2 10 13" xfId="22884" xr:uid="{00000000-0005-0000-0000-0000684C0000}"/>
    <cellStyle name="Normal 69 2 10 2" xfId="709" xr:uid="{00000000-0005-0000-0000-0000694C0000}"/>
    <cellStyle name="Normal 69 2 10 3" xfId="2734" xr:uid="{00000000-0005-0000-0000-00006A4C0000}"/>
    <cellStyle name="Normal 69 2 10 4" xfId="2598" xr:uid="{00000000-0005-0000-0000-00006B4C0000}"/>
    <cellStyle name="Normal 69 2 10 5" xfId="2555" xr:uid="{00000000-0005-0000-0000-00006C4C0000}"/>
    <cellStyle name="Normal 69 2 10 6" xfId="1536" xr:uid="{00000000-0005-0000-0000-00006D4C0000}"/>
    <cellStyle name="Normal 69 2 10 7" xfId="1592" xr:uid="{00000000-0005-0000-0000-00006E4C0000}"/>
    <cellStyle name="Normal 69 2 10 8" xfId="638" xr:uid="{00000000-0005-0000-0000-00006F4C0000}"/>
    <cellStyle name="Normal 69 2 10 9" xfId="478" xr:uid="{00000000-0005-0000-0000-0000704C0000}"/>
    <cellStyle name="Normal 69 2 2" xfId="10508" xr:uid="{00000000-0005-0000-0000-0000714C0000}"/>
    <cellStyle name="Normal 69 2 2 10" xfId="1961" xr:uid="{00000000-0005-0000-0000-0000724C0000}"/>
    <cellStyle name="Normal 69 2 2 11" xfId="1800" xr:uid="{00000000-0005-0000-0000-0000734C0000}"/>
    <cellStyle name="Normal 69 2 2 12" xfId="331" xr:uid="{00000000-0005-0000-0000-0000744C0000}"/>
    <cellStyle name="Normal 69 2 2 13" xfId="21614" xr:uid="{00000000-0005-0000-0000-0000754C0000}"/>
    <cellStyle name="Normal 69 2 2 14" xfId="21946" xr:uid="{00000000-0005-0000-0000-0000764C0000}"/>
    <cellStyle name="Normal 69 2 2 15" xfId="22306" xr:uid="{00000000-0005-0000-0000-0000774C0000}"/>
    <cellStyle name="Normal 69 2 2 16" xfId="22737" xr:uid="{00000000-0005-0000-0000-0000784C0000}"/>
    <cellStyle name="Normal 69 2 2 2" xfId="4788" xr:uid="{00000000-0005-0000-0000-0000794C0000}"/>
    <cellStyle name="Normal 69 2 2 2 2" xfId="3349" xr:uid="{00000000-0005-0000-0000-00007A4C0000}"/>
    <cellStyle name="Normal 69 2 2 2 2 2" xfId="3167" xr:uid="{00000000-0005-0000-0000-00007B4C0000}"/>
    <cellStyle name="Normal 69 2 2 3" xfId="4035" xr:uid="{00000000-0005-0000-0000-00007C4C0000}"/>
    <cellStyle name="Normal 69 2 2 4" xfId="3674" xr:uid="{00000000-0005-0000-0000-00007D4C0000}"/>
    <cellStyle name="Normal 69 2 2 5" xfId="1554" xr:uid="{00000000-0005-0000-0000-00007E4C0000}"/>
    <cellStyle name="Normal 69 2 2 6" xfId="1680" xr:uid="{00000000-0005-0000-0000-00007F4C0000}"/>
    <cellStyle name="Normal 69 2 2 7" xfId="1317" xr:uid="{00000000-0005-0000-0000-0000804C0000}"/>
    <cellStyle name="Normal 69 2 2 8" xfId="1925" xr:uid="{00000000-0005-0000-0000-0000814C0000}"/>
    <cellStyle name="Normal 69 2 2 9" xfId="2539" xr:uid="{00000000-0005-0000-0000-0000824C0000}"/>
    <cellStyle name="Normal 69 2 3" xfId="12358" xr:uid="{00000000-0005-0000-0000-0000834C0000}"/>
    <cellStyle name="Normal 69 2 4" xfId="12485" xr:uid="{00000000-0005-0000-0000-0000844C0000}"/>
    <cellStyle name="Normal 69 2 5" xfId="12398" xr:uid="{00000000-0005-0000-0000-0000854C0000}"/>
    <cellStyle name="Normal 69 2 6" xfId="4610" xr:uid="{00000000-0005-0000-0000-0000864C0000}"/>
    <cellStyle name="Normal 69 2 7" xfId="4411" xr:uid="{00000000-0005-0000-0000-0000874C0000}"/>
    <cellStyle name="Normal 69 2 7 7" xfId="59" xr:uid="{00000000-0005-0000-0000-0000884C0000}"/>
    <cellStyle name="Normal 69 2 7 7 2" xfId="25218" xr:uid="{00000000-0005-0000-0000-0000894C0000}"/>
    <cellStyle name="Normal 69 2 7 7 2 2" xfId="28557" xr:uid="{00000000-0005-0000-0000-00008A4C0000}"/>
    <cellStyle name="Normal 69 2 7 7 3" xfId="25112" xr:uid="{00000000-0005-0000-0000-00008B4C0000}"/>
    <cellStyle name="Normal 69 2 7 7 4" xfId="25706" xr:uid="{00000000-0005-0000-0000-00008C4C0000}"/>
    <cellStyle name="Normal 69 2 7 7 5" xfId="28157" xr:uid="{00000000-0005-0000-0000-00008D4C0000}"/>
    <cellStyle name="Normal 69 2 8" xfId="4626" xr:uid="{00000000-0005-0000-0000-00008E4C0000}"/>
    <cellStyle name="Normal 69 2 9" xfId="4852" xr:uid="{00000000-0005-0000-0000-00008F4C0000}"/>
    <cellStyle name="Normal 69 2 9 10" xfId="406" xr:uid="{00000000-0005-0000-0000-0000904C0000}"/>
    <cellStyle name="Normal 69 2 9 11" xfId="21539" xr:uid="{00000000-0005-0000-0000-0000914C0000}"/>
    <cellStyle name="Normal 69 2 9 12" xfId="21871" xr:uid="{00000000-0005-0000-0000-0000924C0000}"/>
    <cellStyle name="Normal 69 2 9 13" xfId="22231" xr:uid="{00000000-0005-0000-0000-0000934C0000}"/>
    <cellStyle name="Normal 69 2 9 14" xfId="22812" xr:uid="{00000000-0005-0000-0000-0000944C0000}"/>
    <cellStyle name="Normal 69 2 9 2" xfId="3531" xr:uid="{00000000-0005-0000-0000-0000954C0000}"/>
    <cellStyle name="Normal 69 2 9 2 2" xfId="3193" xr:uid="{00000000-0005-0000-0000-0000964C0000}"/>
    <cellStyle name="Normal 69 2 9 3" xfId="871" xr:uid="{00000000-0005-0000-0000-0000974C0000}"/>
    <cellStyle name="Normal 69 2 9 4" xfId="2168" xr:uid="{00000000-0005-0000-0000-0000984C0000}"/>
    <cellStyle name="Normal 69 2 9 5" xfId="1017" xr:uid="{00000000-0005-0000-0000-0000994C0000}"/>
    <cellStyle name="Normal 69 2 9 6" xfId="1353" xr:uid="{00000000-0005-0000-0000-00009A4C0000}"/>
    <cellStyle name="Normal 69 2 9 7" xfId="2176" xr:uid="{00000000-0005-0000-0000-00009B4C0000}"/>
    <cellStyle name="Normal 69 2 9 8" xfId="1030" xr:uid="{00000000-0005-0000-0000-00009C4C0000}"/>
    <cellStyle name="Normal 69 2 9 9" xfId="1375" xr:uid="{00000000-0005-0000-0000-00009D4C0000}"/>
    <cellStyle name="Normal 69 3" xfId="19002" xr:uid="{00000000-0005-0000-0000-00009E4C0000}"/>
    <cellStyle name="Normal 69 4" xfId="19001" xr:uid="{00000000-0005-0000-0000-00009F4C0000}"/>
    <cellStyle name="Normal 69 5" xfId="10507" xr:uid="{00000000-0005-0000-0000-0000A04C0000}"/>
    <cellStyle name="Normal 69 5 10" xfId="1300" xr:uid="{00000000-0005-0000-0000-0000A14C0000}"/>
    <cellStyle name="Normal 69 5 11" xfId="2061" xr:uid="{00000000-0005-0000-0000-0000A24C0000}"/>
    <cellStyle name="Normal 69 5 12" xfId="332" xr:uid="{00000000-0005-0000-0000-0000A34C0000}"/>
    <cellStyle name="Normal 69 5 13" xfId="21613" xr:uid="{00000000-0005-0000-0000-0000A44C0000}"/>
    <cellStyle name="Normal 69 5 14" xfId="21945" xr:uid="{00000000-0005-0000-0000-0000A54C0000}"/>
    <cellStyle name="Normal 69 5 15" xfId="22305" xr:uid="{00000000-0005-0000-0000-0000A64C0000}"/>
    <cellStyle name="Normal 69 5 16" xfId="22738" xr:uid="{00000000-0005-0000-0000-0000A74C0000}"/>
    <cellStyle name="Normal 69 5 2" xfId="12357" xr:uid="{00000000-0005-0000-0000-0000A84C0000}"/>
    <cellStyle name="Normal 69 5 2 2" xfId="3348" xr:uid="{00000000-0005-0000-0000-0000A94C0000}"/>
    <cellStyle name="Normal 69 5 2 2 2" xfId="3399" xr:uid="{00000000-0005-0000-0000-0000AA4C0000}"/>
    <cellStyle name="Normal 69 5 3" xfId="4943" xr:uid="{00000000-0005-0000-0000-0000AB4C0000}"/>
    <cellStyle name="Normal 69 5 4" xfId="3942" xr:uid="{00000000-0005-0000-0000-0000AC4C0000}"/>
    <cellStyle name="Normal 69 5 5" xfId="1553" xr:uid="{00000000-0005-0000-0000-0000AD4C0000}"/>
    <cellStyle name="Normal 69 5 6" xfId="1644" xr:uid="{00000000-0005-0000-0000-0000AE4C0000}"/>
    <cellStyle name="Normal 69 5 7" xfId="1926" xr:uid="{00000000-0005-0000-0000-0000AF4C0000}"/>
    <cellStyle name="Normal 69 5 8" xfId="2297" xr:uid="{00000000-0005-0000-0000-0000B04C0000}"/>
    <cellStyle name="Normal 69 5 9" xfId="1412" xr:uid="{00000000-0005-0000-0000-0000B14C0000}"/>
    <cellStyle name="Normal 69 6" xfId="12486" xr:uid="{00000000-0005-0000-0000-0000B24C0000}"/>
    <cellStyle name="Normal 69 7" xfId="12397" xr:uid="{00000000-0005-0000-0000-0000B34C0000}"/>
    <cellStyle name="Normal 69 8" xfId="4611" xr:uid="{00000000-0005-0000-0000-0000B44C0000}"/>
    <cellStyle name="Normal 69 9" xfId="4389" xr:uid="{00000000-0005-0000-0000-0000B54C0000}"/>
    <cellStyle name="Normal 7" xfId="21197" xr:uid="{00000000-0005-0000-0000-0000B64C0000}"/>
    <cellStyle name="Normal 7 10" xfId="30100" xr:uid="{00000000-0005-0000-0000-0000B74C0000}"/>
    <cellStyle name="Normal 7 2" xfId="21182" xr:uid="{00000000-0005-0000-0000-0000B84C0000}"/>
    <cellStyle name="Normal 7 2 10" xfId="20074" xr:uid="{00000000-0005-0000-0000-0000B94C0000}"/>
    <cellStyle name="Normal 7 2 10 10" xfId="3905" xr:uid="{00000000-0005-0000-0000-0000BA4C0000}"/>
    <cellStyle name="Normal 7 2 10 10 10" xfId="21468" xr:uid="{00000000-0005-0000-0000-0000BB4C0000}"/>
    <cellStyle name="Normal 7 2 10 10 11" xfId="21800" xr:uid="{00000000-0005-0000-0000-0000BC4C0000}"/>
    <cellStyle name="Normal 7 2 10 10 12" xfId="22160" xr:uid="{00000000-0005-0000-0000-0000BD4C0000}"/>
    <cellStyle name="Normal 7 2 10 10 13" xfId="22883" xr:uid="{00000000-0005-0000-0000-0000BE4C0000}"/>
    <cellStyle name="Normal 7 2 10 10 2" xfId="710" xr:uid="{00000000-0005-0000-0000-0000BF4C0000}"/>
    <cellStyle name="Normal 7 2 10 10 3" xfId="2733" xr:uid="{00000000-0005-0000-0000-0000C04C0000}"/>
    <cellStyle name="Normal 7 2 10 10 4" xfId="1244" xr:uid="{00000000-0005-0000-0000-0000C14C0000}"/>
    <cellStyle name="Normal 7 2 10 10 5" xfId="1148" xr:uid="{00000000-0005-0000-0000-0000C24C0000}"/>
    <cellStyle name="Normal 7 2 10 10 6" xfId="1075" xr:uid="{00000000-0005-0000-0000-0000C34C0000}"/>
    <cellStyle name="Normal 7 2 10 10 7" xfId="1984" xr:uid="{00000000-0005-0000-0000-0000C44C0000}"/>
    <cellStyle name="Normal 7 2 10 10 8" xfId="2416" xr:uid="{00000000-0005-0000-0000-0000C54C0000}"/>
    <cellStyle name="Normal 7 2 10 10 9" xfId="477" xr:uid="{00000000-0005-0000-0000-0000C64C0000}"/>
    <cellStyle name="Normal 7 2 10 2" xfId="10509" xr:uid="{00000000-0005-0000-0000-0000C74C0000}"/>
    <cellStyle name="Normal 7 2 10 2 10" xfId="1803" xr:uid="{00000000-0005-0000-0000-0000C84C0000}"/>
    <cellStyle name="Normal 7 2 10 2 11" xfId="2742" xr:uid="{00000000-0005-0000-0000-0000C94C0000}"/>
    <cellStyle name="Normal 7 2 10 2 12" xfId="330" xr:uid="{00000000-0005-0000-0000-0000CA4C0000}"/>
    <cellStyle name="Normal 7 2 10 2 13" xfId="21615" xr:uid="{00000000-0005-0000-0000-0000CB4C0000}"/>
    <cellStyle name="Normal 7 2 10 2 14" xfId="21947" xr:uid="{00000000-0005-0000-0000-0000CC4C0000}"/>
    <cellStyle name="Normal 7 2 10 2 15" xfId="22307" xr:uid="{00000000-0005-0000-0000-0000CD4C0000}"/>
    <cellStyle name="Normal 7 2 10 2 16" xfId="22736" xr:uid="{00000000-0005-0000-0000-0000CE4C0000}"/>
    <cellStyle name="Normal 7 2 10 2 2" xfId="4789" xr:uid="{00000000-0005-0000-0000-0000CF4C0000}"/>
    <cellStyle name="Normal 7 2 10 2 2 2" xfId="3350" xr:uid="{00000000-0005-0000-0000-0000D04C0000}"/>
    <cellStyle name="Normal 7 2 10 2 2 2 2" xfId="3168" xr:uid="{00000000-0005-0000-0000-0000D14C0000}"/>
    <cellStyle name="Normal 7 2 10 2 3" xfId="4036" xr:uid="{00000000-0005-0000-0000-0000D24C0000}"/>
    <cellStyle name="Normal 7 2 10 2 4" xfId="3675" xr:uid="{00000000-0005-0000-0000-0000D34C0000}"/>
    <cellStyle name="Normal 7 2 10 2 5" xfId="1555" xr:uid="{00000000-0005-0000-0000-0000D44C0000}"/>
    <cellStyle name="Normal 7 2 10 2 6" xfId="1616" xr:uid="{00000000-0005-0000-0000-0000D54C0000}"/>
    <cellStyle name="Normal 7 2 10 2 7" xfId="2483" xr:uid="{00000000-0005-0000-0000-0000D64C0000}"/>
    <cellStyle name="Normal 7 2 10 2 8" xfId="2162" xr:uid="{00000000-0005-0000-0000-0000D74C0000}"/>
    <cellStyle name="Normal 7 2 10 2 9" xfId="1681" xr:uid="{00000000-0005-0000-0000-0000D84C0000}"/>
    <cellStyle name="Normal 7 2 10 3" xfId="12359" xr:uid="{00000000-0005-0000-0000-0000D94C0000}"/>
    <cellStyle name="Normal 7 2 10 4" xfId="12390" xr:uid="{00000000-0005-0000-0000-0000DA4C0000}"/>
    <cellStyle name="Normal 7 2 10 5" xfId="12347" xr:uid="{00000000-0005-0000-0000-0000DB4C0000}"/>
    <cellStyle name="Normal 7 2 10 6" xfId="4609" xr:uid="{00000000-0005-0000-0000-0000DC4C0000}"/>
    <cellStyle name="Normal 7 2 10 7" xfId="4687" xr:uid="{00000000-0005-0000-0000-0000DD4C0000}"/>
    <cellStyle name="Normal 7 2 10 8" xfId="4189" xr:uid="{00000000-0005-0000-0000-0000DE4C0000}"/>
    <cellStyle name="Normal 7 2 10 9" xfId="4864" xr:uid="{00000000-0005-0000-0000-0000DF4C0000}"/>
    <cellStyle name="Normal 7 2 10 9 10" xfId="402" xr:uid="{00000000-0005-0000-0000-0000E04C0000}"/>
    <cellStyle name="Normal 7 2 10 9 11" xfId="21543" xr:uid="{00000000-0005-0000-0000-0000E14C0000}"/>
    <cellStyle name="Normal 7 2 10 9 12" xfId="21875" xr:uid="{00000000-0005-0000-0000-0000E24C0000}"/>
    <cellStyle name="Normal 7 2 10 9 13" xfId="22235" xr:uid="{00000000-0005-0000-0000-0000E34C0000}"/>
    <cellStyle name="Normal 7 2 10 9 14" xfId="22808" xr:uid="{00000000-0005-0000-0000-0000E44C0000}"/>
    <cellStyle name="Normal 7 2 10 9 2" xfId="3530" xr:uid="{00000000-0005-0000-0000-0000E54C0000}"/>
    <cellStyle name="Normal 7 2 10 9 2 2" xfId="3197" xr:uid="{00000000-0005-0000-0000-0000E64C0000}"/>
    <cellStyle name="Normal 7 2 10 9 3" xfId="876" xr:uid="{00000000-0005-0000-0000-0000E74C0000}"/>
    <cellStyle name="Normal 7 2 10 9 4" xfId="1987" xr:uid="{00000000-0005-0000-0000-0000E84C0000}"/>
    <cellStyle name="Normal 7 2 10 9 5" xfId="1718" xr:uid="{00000000-0005-0000-0000-0000E94C0000}"/>
    <cellStyle name="Normal 7 2 10 9 6" xfId="1354" xr:uid="{00000000-0005-0000-0000-0000EA4C0000}"/>
    <cellStyle name="Normal 7 2 10 9 7" xfId="2029" xr:uid="{00000000-0005-0000-0000-0000EB4C0000}"/>
    <cellStyle name="Normal 7 2 10 9 8" xfId="973" xr:uid="{00000000-0005-0000-0000-0000EC4C0000}"/>
    <cellStyle name="Normal 7 2 10 9 9" xfId="1122" xr:uid="{00000000-0005-0000-0000-0000ED4C0000}"/>
    <cellStyle name="Normal 7 2 100" xfId="14735" xr:uid="{00000000-0005-0000-0000-0000EE4C0000}"/>
    <cellStyle name="Normal 7 2 101" xfId="12861" xr:uid="{00000000-0005-0000-0000-0000EF4C0000}"/>
    <cellStyle name="Normal 7 2 102" xfId="12792" xr:uid="{00000000-0005-0000-0000-0000F04C0000}"/>
    <cellStyle name="Normal 7 2 103" xfId="12665" xr:uid="{00000000-0005-0000-0000-0000F14C0000}"/>
    <cellStyle name="Normal 7 2 104" xfId="12723" xr:uid="{00000000-0005-0000-0000-0000F24C0000}"/>
    <cellStyle name="Normal 7 2 105" xfId="14912" xr:uid="{00000000-0005-0000-0000-0000F34C0000}"/>
    <cellStyle name="Normal 7 2 106" xfId="12661" xr:uid="{00000000-0005-0000-0000-0000F44C0000}"/>
    <cellStyle name="Normal 7 2 107" xfId="4716" xr:uid="{00000000-0005-0000-0000-0000F54C0000}"/>
    <cellStyle name="Normal 7 2 108" xfId="5414" xr:uid="{00000000-0005-0000-0000-0000F64C0000}"/>
    <cellStyle name="Normal 7 2 109" xfId="5448" xr:uid="{00000000-0005-0000-0000-0000F74C0000}"/>
    <cellStyle name="Normal 7 2 11" xfId="20073" xr:uid="{00000000-0005-0000-0000-0000F84C0000}"/>
    <cellStyle name="Normal 7 2 11 10" xfId="3906" xr:uid="{00000000-0005-0000-0000-0000F94C0000}"/>
    <cellStyle name="Normal 7 2 11 10 10" xfId="21469" xr:uid="{00000000-0005-0000-0000-0000FA4C0000}"/>
    <cellStyle name="Normal 7 2 11 10 11" xfId="21801" xr:uid="{00000000-0005-0000-0000-0000FB4C0000}"/>
    <cellStyle name="Normal 7 2 11 10 12" xfId="22161" xr:uid="{00000000-0005-0000-0000-0000FC4C0000}"/>
    <cellStyle name="Normal 7 2 11 10 13" xfId="22882" xr:uid="{00000000-0005-0000-0000-0000FD4C0000}"/>
    <cellStyle name="Normal 7 2 11 10 2" xfId="711" xr:uid="{00000000-0005-0000-0000-0000FE4C0000}"/>
    <cellStyle name="Normal 7 2 11 10 3" xfId="2732" xr:uid="{00000000-0005-0000-0000-0000FF4C0000}"/>
    <cellStyle name="Normal 7 2 11 10 4" xfId="959" xr:uid="{00000000-0005-0000-0000-0000004D0000}"/>
    <cellStyle name="Normal 7 2 11 10 5" xfId="969" xr:uid="{00000000-0005-0000-0000-0000014D0000}"/>
    <cellStyle name="Normal 7 2 11 10 6" xfId="984" xr:uid="{00000000-0005-0000-0000-0000024D0000}"/>
    <cellStyle name="Normal 7 2 11 10 7" xfId="1343" xr:uid="{00000000-0005-0000-0000-0000034D0000}"/>
    <cellStyle name="Normal 7 2 11 10 8" xfId="2768" xr:uid="{00000000-0005-0000-0000-0000044D0000}"/>
    <cellStyle name="Normal 7 2 11 10 9" xfId="476" xr:uid="{00000000-0005-0000-0000-0000054D0000}"/>
    <cellStyle name="Normal 7 2 11 2" xfId="10510" xr:uid="{00000000-0005-0000-0000-0000064D0000}"/>
    <cellStyle name="Normal 7 2 11 2 10" xfId="1725" xr:uid="{00000000-0005-0000-0000-0000074D0000}"/>
    <cellStyle name="Normal 7 2 11 2 11" xfId="2547" xr:uid="{00000000-0005-0000-0000-0000084D0000}"/>
    <cellStyle name="Normal 7 2 11 2 12" xfId="329" xr:uid="{00000000-0005-0000-0000-0000094D0000}"/>
    <cellStyle name="Normal 7 2 11 2 13" xfId="21616" xr:uid="{00000000-0005-0000-0000-00000A4D0000}"/>
    <cellStyle name="Normal 7 2 11 2 14" xfId="21948" xr:uid="{00000000-0005-0000-0000-00000B4D0000}"/>
    <cellStyle name="Normal 7 2 11 2 15" xfId="22308" xr:uid="{00000000-0005-0000-0000-00000C4D0000}"/>
    <cellStyle name="Normal 7 2 11 2 16" xfId="22735" xr:uid="{00000000-0005-0000-0000-00000D4D0000}"/>
    <cellStyle name="Normal 7 2 11 2 2" xfId="4790" xr:uid="{00000000-0005-0000-0000-00000E4D0000}"/>
    <cellStyle name="Normal 7 2 11 2 2 2" xfId="3351" xr:uid="{00000000-0005-0000-0000-00000F4D0000}"/>
    <cellStyle name="Normal 7 2 11 2 2 2 2" xfId="3169" xr:uid="{00000000-0005-0000-0000-0000104D0000}"/>
    <cellStyle name="Normal 7 2 11 2 3" xfId="4037" xr:uid="{00000000-0005-0000-0000-0000114D0000}"/>
    <cellStyle name="Normal 7 2 11 2 4" xfId="3676" xr:uid="{00000000-0005-0000-0000-0000124D0000}"/>
    <cellStyle name="Normal 7 2 11 2 5" xfId="1556" xr:uid="{00000000-0005-0000-0000-0000134D0000}"/>
    <cellStyle name="Normal 7 2 11 2 6" xfId="1720" xr:uid="{00000000-0005-0000-0000-0000144D0000}"/>
    <cellStyle name="Normal 7 2 11 2 7" xfId="1929" xr:uid="{00000000-0005-0000-0000-0000154D0000}"/>
    <cellStyle name="Normal 7 2 11 2 8" xfId="2177" xr:uid="{00000000-0005-0000-0000-0000164D0000}"/>
    <cellStyle name="Normal 7 2 11 2 9" xfId="2123" xr:uid="{00000000-0005-0000-0000-0000174D0000}"/>
    <cellStyle name="Normal 7 2 11 3" xfId="12360" xr:uid="{00000000-0005-0000-0000-0000184D0000}"/>
    <cellStyle name="Normal 7 2 11 4" xfId="12484" xr:uid="{00000000-0005-0000-0000-0000194D0000}"/>
    <cellStyle name="Normal 7 2 11 5" xfId="12459" xr:uid="{00000000-0005-0000-0000-00001A4D0000}"/>
    <cellStyle name="Normal 7 2 11 6" xfId="4608" xr:uid="{00000000-0005-0000-0000-00001B4D0000}"/>
    <cellStyle name="Normal 7 2 11 7" xfId="4395" xr:uid="{00000000-0005-0000-0000-00001C4D0000}"/>
    <cellStyle name="Normal 7 2 11 8" xfId="4624" xr:uid="{00000000-0005-0000-0000-00001D4D0000}"/>
    <cellStyle name="Normal 7 2 11 9" xfId="4859" xr:uid="{00000000-0005-0000-0000-00001E4D0000}"/>
    <cellStyle name="Normal 7 2 11 9 10" xfId="403" xr:uid="{00000000-0005-0000-0000-00001F4D0000}"/>
    <cellStyle name="Normal 7 2 11 9 11" xfId="21542" xr:uid="{00000000-0005-0000-0000-0000204D0000}"/>
    <cellStyle name="Normal 7 2 11 9 12" xfId="21874" xr:uid="{00000000-0005-0000-0000-0000214D0000}"/>
    <cellStyle name="Normal 7 2 11 9 13" xfId="22234" xr:uid="{00000000-0005-0000-0000-0000224D0000}"/>
    <cellStyle name="Normal 7 2 11 9 14" xfId="22809" xr:uid="{00000000-0005-0000-0000-0000234D0000}"/>
    <cellStyle name="Normal 7 2 11 9 2" xfId="3529" xr:uid="{00000000-0005-0000-0000-0000244D0000}"/>
    <cellStyle name="Normal 7 2 11 9 2 2" xfId="3196" xr:uid="{00000000-0005-0000-0000-0000254D0000}"/>
    <cellStyle name="Normal 7 2 11 9 3" xfId="875" xr:uid="{00000000-0005-0000-0000-0000264D0000}"/>
    <cellStyle name="Normal 7 2 11 9 4" xfId="2073" xr:uid="{00000000-0005-0000-0000-0000274D0000}"/>
    <cellStyle name="Normal 7 2 11 9 5" xfId="2668" xr:uid="{00000000-0005-0000-0000-0000284D0000}"/>
    <cellStyle name="Normal 7 2 11 9 6" xfId="1464" xr:uid="{00000000-0005-0000-0000-0000294D0000}"/>
    <cellStyle name="Normal 7 2 11 9 7" xfId="1176" xr:uid="{00000000-0005-0000-0000-00002A4D0000}"/>
    <cellStyle name="Normal 7 2 11 9 8" xfId="2118" xr:uid="{00000000-0005-0000-0000-00002B4D0000}"/>
    <cellStyle name="Normal 7 2 11 9 9" xfId="982" xr:uid="{00000000-0005-0000-0000-00002C4D0000}"/>
    <cellStyle name="Normal 7 2 110" xfId="6333" xr:uid="{00000000-0005-0000-0000-00002D4D0000}"/>
    <cellStyle name="Normal 7 2 111" xfId="6647" xr:uid="{00000000-0005-0000-0000-00002E4D0000}"/>
    <cellStyle name="Normal 7 2 112" xfId="6367" xr:uid="{00000000-0005-0000-0000-00002F4D0000}"/>
    <cellStyle name="Normal 7 2 113" xfId="5844" xr:uid="{00000000-0005-0000-0000-0000304D0000}"/>
    <cellStyle name="Normal 7 2 114" xfId="5624" xr:uid="{00000000-0005-0000-0000-0000314D0000}"/>
    <cellStyle name="Normal 7 2 115" xfId="7168" xr:uid="{00000000-0005-0000-0000-0000324D0000}"/>
    <cellStyle name="Normal 7 2 116" xfId="7209" xr:uid="{00000000-0005-0000-0000-0000334D0000}"/>
    <cellStyle name="Normal 7 2 117" xfId="6762" xr:uid="{00000000-0005-0000-0000-0000344D0000}"/>
    <cellStyle name="Normal 7 2 118" xfId="6430" xr:uid="{00000000-0005-0000-0000-0000354D0000}"/>
    <cellStyle name="Normal 7 2 119" xfId="6066" xr:uid="{00000000-0005-0000-0000-0000364D0000}"/>
    <cellStyle name="Normal 7 2 12" xfId="20072" xr:uid="{00000000-0005-0000-0000-0000374D0000}"/>
    <cellStyle name="Normal 7 2 12 10" xfId="3907" xr:uid="{00000000-0005-0000-0000-0000384D0000}"/>
    <cellStyle name="Normal 7 2 12 10 10" xfId="21470" xr:uid="{00000000-0005-0000-0000-0000394D0000}"/>
    <cellStyle name="Normal 7 2 12 10 11" xfId="21802" xr:uid="{00000000-0005-0000-0000-00003A4D0000}"/>
    <cellStyle name="Normal 7 2 12 10 12" xfId="22162" xr:uid="{00000000-0005-0000-0000-00003B4D0000}"/>
    <cellStyle name="Normal 7 2 12 10 13" xfId="22881" xr:uid="{00000000-0005-0000-0000-00003C4D0000}"/>
    <cellStyle name="Normal 7 2 12 10 2" xfId="712" xr:uid="{00000000-0005-0000-0000-00003D4D0000}"/>
    <cellStyle name="Normal 7 2 12 10 3" xfId="2731" xr:uid="{00000000-0005-0000-0000-00003E4D0000}"/>
    <cellStyle name="Normal 7 2 12 10 4" xfId="1606" xr:uid="{00000000-0005-0000-0000-00003F4D0000}"/>
    <cellStyle name="Normal 7 2 12 10 5" xfId="1828" xr:uid="{00000000-0005-0000-0000-0000404D0000}"/>
    <cellStyle name="Normal 7 2 12 10 6" xfId="1694" xr:uid="{00000000-0005-0000-0000-0000414D0000}"/>
    <cellStyle name="Normal 7 2 12 10 7" xfId="550" xr:uid="{00000000-0005-0000-0000-0000424D0000}"/>
    <cellStyle name="Normal 7 2 12 10 8" xfId="2673" xr:uid="{00000000-0005-0000-0000-0000434D0000}"/>
    <cellStyle name="Normal 7 2 12 10 9" xfId="475" xr:uid="{00000000-0005-0000-0000-0000444D0000}"/>
    <cellStyle name="Normal 7 2 12 2" xfId="10511" xr:uid="{00000000-0005-0000-0000-0000454D0000}"/>
    <cellStyle name="Normal 7 2 12 2 10" xfId="1137" xr:uid="{00000000-0005-0000-0000-0000464D0000}"/>
    <cellStyle name="Normal 7 2 12 2 11" xfId="1155" xr:uid="{00000000-0005-0000-0000-0000474D0000}"/>
    <cellStyle name="Normal 7 2 12 2 12" xfId="328" xr:uid="{00000000-0005-0000-0000-0000484D0000}"/>
    <cellStyle name="Normal 7 2 12 2 13" xfId="21617" xr:uid="{00000000-0005-0000-0000-0000494D0000}"/>
    <cellStyle name="Normal 7 2 12 2 14" xfId="21949" xr:uid="{00000000-0005-0000-0000-00004A4D0000}"/>
    <cellStyle name="Normal 7 2 12 2 15" xfId="22309" xr:uid="{00000000-0005-0000-0000-00004B4D0000}"/>
    <cellStyle name="Normal 7 2 12 2 16" xfId="22734" xr:uid="{00000000-0005-0000-0000-00004C4D0000}"/>
    <cellStyle name="Normal 7 2 12 2 2" xfId="4791" xr:uid="{00000000-0005-0000-0000-00004D4D0000}"/>
    <cellStyle name="Normal 7 2 12 2 2 2" xfId="3352" xr:uid="{00000000-0005-0000-0000-00004E4D0000}"/>
    <cellStyle name="Normal 7 2 12 2 2 2 2" xfId="3170" xr:uid="{00000000-0005-0000-0000-00004F4D0000}"/>
    <cellStyle name="Normal 7 2 12 2 3" xfId="4038" xr:uid="{00000000-0005-0000-0000-0000504D0000}"/>
    <cellStyle name="Normal 7 2 12 2 4" xfId="3677" xr:uid="{00000000-0005-0000-0000-0000514D0000}"/>
    <cellStyle name="Normal 7 2 12 2 5" xfId="1557" xr:uid="{00000000-0005-0000-0000-0000524D0000}"/>
    <cellStyle name="Normal 7 2 12 2 6" xfId="1743" xr:uid="{00000000-0005-0000-0000-0000534D0000}"/>
    <cellStyle name="Normal 7 2 12 2 7" xfId="1922" xr:uid="{00000000-0005-0000-0000-0000544D0000}"/>
    <cellStyle name="Normal 7 2 12 2 8" xfId="2445" xr:uid="{00000000-0005-0000-0000-0000554D0000}"/>
    <cellStyle name="Normal 7 2 12 2 9" xfId="572" xr:uid="{00000000-0005-0000-0000-0000564D0000}"/>
    <cellStyle name="Normal 7 2 12 3" xfId="12361" xr:uid="{00000000-0005-0000-0000-0000574D0000}"/>
    <cellStyle name="Normal 7 2 12 4" xfId="12483" xr:uid="{00000000-0005-0000-0000-0000584D0000}"/>
    <cellStyle name="Normal 7 2 12 5" xfId="12348" xr:uid="{00000000-0005-0000-0000-0000594D0000}"/>
    <cellStyle name="Normal 7 2 12 6" xfId="4607" xr:uid="{00000000-0005-0000-0000-00005A4D0000}"/>
    <cellStyle name="Normal 7 2 12 7" xfId="4423" xr:uid="{00000000-0005-0000-0000-00005B4D0000}"/>
    <cellStyle name="Normal 7 2 12 8" xfId="4507" xr:uid="{00000000-0005-0000-0000-00005C4D0000}"/>
    <cellStyle name="Normal 7 2 12 9" xfId="4899" xr:uid="{00000000-0005-0000-0000-00005D4D0000}"/>
    <cellStyle name="Normal 7 2 12 9 10" xfId="390" xr:uid="{00000000-0005-0000-0000-00005E4D0000}"/>
    <cellStyle name="Normal 7 2 12 9 11" xfId="21555" xr:uid="{00000000-0005-0000-0000-00005F4D0000}"/>
    <cellStyle name="Normal 7 2 12 9 12" xfId="21887" xr:uid="{00000000-0005-0000-0000-0000604D0000}"/>
    <cellStyle name="Normal 7 2 12 9 13" xfId="22247" xr:uid="{00000000-0005-0000-0000-0000614D0000}"/>
    <cellStyle name="Normal 7 2 12 9 14" xfId="22796" xr:uid="{00000000-0005-0000-0000-0000624D0000}"/>
    <cellStyle name="Normal 7 2 12 9 2" xfId="3528" xr:uid="{00000000-0005-0000-0000-0000634D0000}"/>
    <cellStyle name="Normal 7 2 12 9 2 2" xfId="3208" xr:uid="{00000000-0005-0000-0000-0000644D0000}"/>
    <cellStyle name="Normal 7 2 12 9 3" xfId="891" xr:uid="{00000000-0005-0000-0000-0000654D0000}"/>
    <cellStyle name="Normal 7 2 12 9 4" xfId="1214" xr:uid="{00000000-0005-0000-0000-0000664D0000}"/>
    <cellStyle name="Normal 7 2 12 9 5" xfId="2109" xr:uid="{00000000-0005-0000-0000-0000674D0000}"/>
    <cellStyle name="Normal 7 2 12 9 6" xfId="2097" xr:uid="{00000000-0005-0000-0000-0000684D0000}"/>
    <cellStyle name="Normal 7 2 12 9 7" xfId="2173" xr:uid="{00000000-0005-0000-0000-0000694D0000}"/>
    <cellStyle name="Normal 7 2 12 9 8" xfId="2449" xr:uid="{00000000-0005-0000-0000-00006A4D0000}"/>
    <cellStyle name="Normal 7 2 12 9 9" xfId="1600" xr:uid="{00000000-0005-0000-0000-00006B4D0000}"/>
    <cellStyle name="Normal 7 2 120" xfId="6629" xr:uid="{00000000-0005-0000-0000-00006C4D0000}"/>
    <cellStyle name="Normal 7 2 121" xfId="6438" xr:uid="{00000000-0005-0000-0000-00006D4D0000}"/>
    <cellStyle name="Normal 7 2 122" xfId="7304" xr:uid="{00000000-0005-0000-0000-00006E4D0000}"/>
    <cellStyle name="Normal 7 2 123" xfId="6876" xr:uid="{00000000-0005-0000-0000-00006F4D0000}"/>
    <cellStyle name="Normal 7 2 124" xfId="7091" xr:uid="{00000000-0005-0000-0000-0000704D0000}"/>
    <cellStyle name="Normal 7 2 125" xfId="6886" xr:uid="{00000000-0005-0000-0000-0000714D0000}"/>
    <cellStyle name="Normal 7 2 126" xfId="5618" xr:uid="{00000000-0005-0000-0000-0000724D0000}"/>
    <cellStyle name="Normal 7 2 127" xfId="6860" xr:uid="{00000000-0005-0000-0000-0000734D0000}"/>
    <cellStyle name="Normal 7 2 128" xfId="7033" xr:uid="{00000000-0005-0000-0000-0000744D0000}"/>
    <cellStyle name="Normal 7 2 129" xfId="5830" xr:uid="{00000000-0005-0000-0000-0000754D0000}"/>
    <cellStyle name="Normal 7 2 13" xfId="20071" xr:uid="{00000000-0005-0000-0000-0000764D0000}"/>
    <cellStyle name="Normal 7 2 13 10" xfId="3908" xr:uid="{00000000-0005-0000-0000-0000774D0000}"/>
    <cellStyle name="Normal 7 2 13 10 10" xfId="21471" xr:uid="{00000000-0005-0000-0000-0000784D0000}"/>
    <cellStyle name="Normal 7 2 13 10 11" xfId="21803" xr:uid="{00000000-0005-0000-0000-0000794D0000}"/>
    <cellStyle name="Normal 7 2 13 10 12" xfId="22163" xr:uid="{00000000-0005-0000-0000-00007A4D0000}"/>
    <cellStyle name="Normal 7 2 13 10 13" xfId="22880" xr:uid="{00000000-0005-0000-0000-00007B4D0000}"/>
    <cellStyle name="Normal 7 2 13 10 2" xfId="713" xr:uid="{00000000-0005-0000-0000-00007C4D0000}"/>
    <cellStyle name="Normal 7 2 13 10 3" xfId="2730" xr:uid="{00000000-0005-0000-0000-00007D4D0000}"/>
    <cellStyle name="Normal 7 2 13 10 4" xfId="1420" xr:uid="{00000000-0005-0000-0000-00007E4D0000}"/>
    <cellStyle name="Normal 7 2 13 10 5" xfId="2718" xr:uid="{00000000-0005-0000-0000-00007F4D0000}"/>
    <cellStyle name="Normal 7 2 13 10 6" xfId="1059" xr:uid="{00000000-0005-0000-0000-0000804D0000}"/>
    <cellStyle name="Normal 7 2 13 10 7" xfId="1248" xr:uid="{00000000-0005-0000-0000-0000814D0000}"/>
    <cellStyle name="Normal 7 2 13 10 8" xfId="538" xr:uid="{00000000-0005-0000-0000-0000824D0000}"/>
    <cellStyle name="Normal 7 2 13 10 9" xfId="474" xr:uid="{00000000-0005-0000-0000-0000834D0000}"/>
    <cellStyle name="Normal 7 2 13 2" xfId="10512" xr:uid="{00000000-0005-0000-0000-0000844D0000}"/>
    <cellStyle name="Normal 7 2 13 2 10" xfId="2246" xr:uid="{00000000-0005-0000-0000-0000854D0000}"/>
    <cellStyle name="Normal 7 2 13 2 11" xfId="2344" xr:uid="{00000000-0005-0000-0000-0000864D0000}"/>
    <cellStyle name="Normal 7 2 13 2 12" xfId="327" xr:uid="{00000000-0005-0000-0000-0000874D0000}"/>
    <cellStyle name="Normal 7 2 13 2 13" xfId="21618" xr:uid="{00000000-0005-0000-0000-0000884D0000}"/>
    <cellStyle name="Normal 7 2 13 2 14" xfId="21950" xr:uid="{00000000-0005-0000-0000-0000894D0000}"/>
    <cellStyle name="Normal 7 2 13 2 15" xfId="22310" xr:uid="{00000000-0005-0000-0000-00008A4D0000}"/>
    <cellStyle name="Normal 7 2 13 2 16" xfId="22733" xr:uid="{00000000-0005-0000-0000-00008B4D0000}"/>
    <cellStyle name="Normal 7 2 13 2 2" xfId="4792" xr:uid="{00000000-0005-0000-0000-00008C4D0000}"/>
    <cellStyle name="Normal 7 2 13 2 2 2" xfId="3353" xr:uid="{00000000-0005-0000-0000-00008D4D0000}"/>
    <cellStyle name="Normal 7 2 13 2 2 2 2" xfId="3171" xr:uid="{00000000-0005-0000-0000-00008E4D0000}"/>
    <cellStyle name="Normal 7 2 13 2 3" xfId="4039" xr:uid="{00000000-0005-0000-0000-00008F4D0000}"/>
    <cellStyle name="Normal 7 2 13 2 4" xfId="3678" xr:uid="{00000000-0005-0000-0000-0000904D0000}"/>
    <cellStyle name="Normal 7 2 13 2 5" xfId="1558" xr:uid="{00000000-0005-0000-0000-0000914D0000}"/>
    <cellStyle name="Normal 7 2 13 2 6" xfId="2019" xr:uid="{00000000-0005-0000-0000-0000924D0000}"/>
    <cellStyle name="Normal 7 2 13 2 7" xfId="2288" xr:uid="{00000000-0005-0000-0000-0000934D0000}"/>
    <cellStyle name="Normal 7 2 13 2 8" xfId="1455" xr:uid="{00000000-0005-0000-0000-0000944D0000}"/>
    <cellStyle name="Normal 7 2 13 2 9" xfId="2247" xr:uid="{00000000-0005-0000-0000-0000954D0000}"/>
    <cellStyle name="Normal 7 2 13 3" xfId="12362" xr:uid="{00000000-0005-0000-0000-0000964D0000}"/>
    <cellStyle name="Normal 7 2 13 4" xfId="12482" xr:uid="{00000000-0005-0000-0000-0000974D0000}"/>
    <cellStyle name="Normal 7 2 13 5" xfId="12399" xr:uid="{00000000-0005-0000-0000-0000984D0000}"/>
    <cellStyle name="Normal 7 2 13 6" xfId="4606" xr:uid="{00000000-0005-0000-0000-0000994D0000}"/>
    <cellStyle name="Normal 7 2 13 7" xfId="4539" xr:uid="{00000000-0005-0000-0000-00009A4D0000}"/>
    <cellStyle name="Normal 7 2 13 8" xfId="4225" xr:uid="{00000000-0005-0000-0000-00009B4D0000}"/>
    <cellStyle name="Normal 7 2 13 9" xfId="4903" xr:uid="{00000000-0005-0000-0000-00009C4D0000}"/>
    <cellStyle name="Normal 7 2 13 9 10" xfId="386" xr:uid="{00000000-0005-0000-0000-00009D4D0000}"/>
    <cellStyle name="Normal 7 2 13 9 11" xfId="21559" xr:uid="{00000000-0005-0000-0000-00009E4D0000}"/>
    <cellStyle name="Normal 7 2 13 9 12" xfId="21891" xr:uid="{00000000-0005-0000-0000-00009F4D0000}"/>
    <cellStyle name="Normal 7 2 13 9 13" xfId="22251" xr:uid="{00000000-0005-0000-0000-0000A04D0000}"/>
    <cellStyle name="Normal 7 2 13 9 14" xfId="22792" xr:uid="{00000000-0005-0000-0000-0000A14D0000}"/>
    <cellStyle name="Normal 7 2 13 9 2" xfId="3527" xr:uid="{00000000-0005-0000-0000-0000A24D0000}"/>
    <cellStyle name="Normal 7 2 13 9 2 2" xfId="3212" xr:uid="{00000000-0005-0000-0000-0000A34D0000}"/>
    <cellStyle name="Normal 7 2 13 9 3" xfId="895" xr:uid="{00000000-0005-0000-0000-0000A44D0000}"/>
    <cellStyle name="Normal 7 2 13 9 4" xfId="1167" xr:uid="{00000000-0005-0000-0000-0000A54D0000}"/>
    <cellStyle name="Normal 7 2 13 9 5" xfId="2347" xr:uid="{00000000-0005-0000-0000-0000A64D0000}"/>
    <cellStyle name="Normal 7 2 13 9 6" xfId="1318" xr:uid="{00000000-0005-0000-0000-0000A74D0000}"/>
    <cellStyle name="Normal 7 2 13 9 7" xfId="1036" xr:uid="{00000000-0005-0000-0000-0000A84D0000}"/>
    <cellStyle name="Normal 7 2 13 9 8" xfId="2781" xr:uid="{00000000-0005-0000-0000-0000A94D0000}"/>
    <cellStyle name="Normal 7 2 13 9 9" xfId="2250" xr:uid="{00000000-0005-0000-0000-0000AA4D0000}"/>
    <cellStyle name="Normal 7 2 130" xfId="5818" xr:uid="{00000000-0005-0000-0000-0000AB4D0000}"/>
    <cellStyle name="Normal 7 2 131" xfId="6107" xr:uid="{00000000-0005-0000-0000-0000AC4D0000}"/>
    <cellStyle name="Normal 7 2 132" xfId="6321" xr:uid="{00000000-0005-0000-0000-0000AD4D0000}"/>
    <cellStyle name="Normal 7 2 133" xfId="7391" xr:uid="{00000000-0005-0000-0000-0000AE4D0000}"/>
    <cellStyle name="Normal 7 2 134" xfId="7437" xr:uid="{00000000-0005-0000-0000-0000AF4D0000}"/>
    <cellStyle name="Normal 7 2 135" xfId="4959" xr:uid="{00000000-0005-0000-0000-0000B04D0000}"/>
    <cellStyle name="Normal 7 2 136" xfId="7571" xr:uid="{00000000-0005-0000-0000-0000B14D0000}"/>
    <cellStyle name="Normal 7 2 137" xfId="5077" xr:uid="{00000000-0005-0000-0000-0000B24D0000}"/>
    <cellStyle name="Normal 7 2 138" xfId="5388" xr:uid="{00000000-0005-0000-0000-0000B34D0000}"/>
    <cellStyle name="Normal 7 2 139" xfId="7648" xr:uid="{00000000-0005-0000-0000-0000B44D0000}"/>
    <cellStyle name="Normal 7 2 14" xfId="20070" xr:uid="{00000000-0005-0000-0000-0000B54D0000}"/>
    <cellStyle name="Normal 7 2 14 10" xfId="3909" xr:uid="{00000000-0005-0000-0000-0000B64D0000}"/>
    <cellStyle name="Normal 7 2 14 10 10" xfId="21472" xr:uid="{00000000-0005-0000-0000-0000B74D0000}"/>
    <cellStyle name="Normal 7 2 14 10 11" xfId="21804" xr:uid="{00000000-0005-0000-0000-0000B84D0000}"/>
    <cellStyle name="Normal 7 2 14 10 12" xfId="22164" xr:uid="{00000000-0005-0000-0000-0000B94D0000}"/>
    <cellStyle name="Normal 7 2 14 10 13" xfId="22879" xr:uid="{00000000-0005-0000-0000-0000BA4D0000}"/>
    <cellStyle name="Normal 7 2 14 10 2" xfId="714" xr:uid="{00000000-0005-0000-0000-0000BB4D0000}"/>
    <cellStyle name="Normal 7 2 14 10 3" xfId="2465" xr:uid="{00000000-0005-0000-0000-0000BC4D0000}"/>
    <cellStyle name="Normal 7 2 14 10 4" xfId="1474" xr:uid="{00000000-0005-0000-0000-0000BD4D0000}"/>
    <cellStyle name="Normal 7 2 14 10 5" xfId="2501" xr:uid="{00000000-0005-0000-0000-0000BE4D0000}"/>
    <cellStyle name="Normal 7 2 14 10 6" xfId="952" xr:uid="{00000000-0005-0000-0000-0000BF4D0000}"/>
    <cellStyle name="Normal 7 2 14 10 7" xfId="648" xr:uid="{00000000-0005-0000-0000-0000C04D0000}"/>
    <cellStyle name="Normal 7 2 14 10 8" xfId="2252" xr:uid="{00000000-0005-0000-0000-0000C14D0000}"/>
    <cellStyle name="Normal 7 2 14 10 9" xfId="473" xr:uid="{00000000-0005-0000-0000-0000C24D0000}"/>
    <cellStyle name="Normal 7 2 14 2" xfId="10513" xr:uid="{00000000-0005-0000-0000-0000C34D0000}"/>
    <cellStyle name="Normal 7 2 14 2 10" xfId="2087" xr:uid="{00000000-0005-0000-0000-0000C44D0000}"/>
    <cellStyle name="Normal 7 2 14 2 11" xfId="1443" xr:uid="{00000000-0005-0000-0000-0000C54D0000}"/>
    <cellStyle name="Normal 7 2 14 2 12" xfId="326" xr:uid="{00000000-0005-0000-0000-0000C64D0000}"/>
    <cellStyle name="Normal 7 2 14 2 13" xfId="21619" xr:uid="{00000000-0005-0000-0000-0000C74D0000}"/>
    <cellStyle name="Normal 7 2 14 2 14" xfId="21951" xr:uid="{00000000-0005-0000-0000-0000C84D0000}"/>
    <cellStyle name="Normal 7 2 14 2 15" xfId="22311" xr:uid="{00000000-0005-0000-0000-0000C94D0000}"/>
    <cellStyle name="Normal 7 2 14 2 16" xfId="22732" xr:uid="{00000000-0005-0000-0000-0000CA4D0000}"/>
    <cellStyle name="Normal 7 2 14 2 2" xfId="4793" xr:uid="{00000000-0005-0000-0000-0000CB4D0000}"/>
    <cellStyle name="Normal 7 2 14 2 2 2" xfId="3354" xr:uid="{00000000-0005-0000-0000-0000CC4D0000}"/>
    <cellStyle name="Normal 7 2 14 2 2 2 2" xfId="3172" xr:uid="{00000000-0005-0000-0000-0000CD4D0000}"/>
    <cellStyle name="Normal 7 2 14 2 3" xfId="4040" xr:uid="{00000000-0005-0000-0000-0000CE4D0000}"/>
    <cellStyle name="Normal 7 2 14 2 4" xfId="3679" xr:uid="{00000000-0005-0000-0000-0000CF4D0000}"/>
    <cellStyle name="Normal 7 2 14 2 5" xfId="1559" xr:uid="{00000000-0005-0000-0000-0000D04D0000}"/>
    <cellStyle name="Normal 7 2 14 2 6" xfId="1712" xr:uid="{00000000-0005-0000-0000-0000D14D0000}"/>
    <cellStyle name="Normal 7 2 14 2 7" xfId="1962" xr:uid="{00000000-0005-0000-0000-0000D24D0000}"/>
    <cellStyle name="Normal 7 2 14 2 8" xfId="1181" xr:uid="{00000000-0005-0000-0000-0000D34D0000}"/>
    <cellStyle name="Normal 7 2 14 2 9" xfId="1355" xr:uid="{00000000-0005-0000-0000-0000D44D0000}"/>
    <cellStyle name="Normal 7 2 14 3" xfId="12363" xr:uid="{00000000-0005-0000-0000-0000D54D0000}"/>
    <cellStyle name="Normal 7 2 14 4" xfId="12481" xr:uid="{00000000-0005-0000-0000-0000D64D0000}"/>
    <cellStyle name="Normal 7 2 14 5" xfId="12400" xr:uid="{00000000-0005-0000-0000-0000D74D0000}"/>
    <cellStyle name="Normal 7 2 14 6" xfId="4605" xr:uid="{00000000-0005-0000-0000-0000D84D0000}"/>
    <cellStyle name="Normal 7 2 14 7" xfId="4540" xr:uid="{00000000-0005-0000-0000-0000D94D0000}"/>
    <cellStyle name="Normal 7 2 14 8" xfId="4223" xr:uid="{00000000-0005-0000-0000-0000DA4D0000}"/>
    <cellStyle name="Normal 7 2 14 9" xfId="4930" xr:uid="{00000000-0005-0000-0000-0000DB4D0000}"/>
    <cellStyle name="Normal 7 2 14 9 10" xfId="359" xr:uid="{00000000-0005-0000-0000-0000DC4D0000}"/>
    <cellStyle name="Normal 7 2 14 9 11" xfId="21586" xr:uid="{00000000-0005-0000-0000-0000DD4D0000}"/>
    <cellStyle name="Normal 7 2 14 9 12" xfId="21918" xr:uid="{00000000-0005-0000-0000-0000DE4D0000}"/>
    <cellStyle name="Normal 7 2 14 9 13" xfId="22278" xr:uid="{00000000-0005-0000-0000-0000DF4D0000}"/>
    <cellStyle name="Normal 7 2 14 9 14" xfId="22765" xr:uid="{00000000-0005-0000-0000-0000E04D0000}"/>
    <cellStyle name="Normal 7 2 14 9 2" xfId="3526" xr:uid="{00000000-0005-0000-0000-0000E14D0000}"/>
    <cellStyle name="Normal 7 2 14 9 2 2" xfId="3225" xr:uid="{00000000-0005-0000-0000-0000E24D0000}"/>
    <cellStyle name="Normal 7 2 14 9 3" xfId="922" xr:uid="{00000000-0005-0000-0000-0000E34D0000}"/>
    <cellStyle name="Normal 7 2 14 9 4" xfId="1274" xr:uid="{00000000-0005-0000-0000-0000E44D0000}"/>
    <cellStyle name="Normal 7 2 14 9 5" xfId="2067" xr:uid="{00000000-0005-0000-0000-0000E54D0000}"/>
    <cellStyle name="Normal 7 2 14 9 6" xfId="1816" xr:uid="{00000000-0005-0000-0000-0000E64D0000}"/>
    <cellStyle name="Normal 7 2 14 9 7" xfId="2605" xr:uid="{00000000-0005-0000-0000-0000E74D0000}"/>
    <cellStyle name="Normal 7 2 14 9 8" xfId="1826" xr:uid="{00000000-0005-0000-0000-0000E84D0000}"/>
    <cellStyle name="Normal 7 2 14 9 9" xfId="873" xr:uid="{00000000-0005-0000-0000-0000E94D0000}"/>
    <cellStyle name="Normal 7 2 140" xfId="8362" xr:uid="{00000000-0005-0000-0000-0000EA4D0000}"/>
    <cellStyle name="Normal 7 2 141" xfId="8344" xr:uid="{00000000-0005-0000-0000-0000EB4D0000}"/>
    <cellStyle name="Normal 7 2 142" xfId="7948" xr:uid="{00000000-0005-0000-0000-0000EC4D0000}"/>
    <cellStyle name="Normal 7 2 143" xfId="8853" xr:uid="{00000000-0005-0000-0000-0000ED4D0000}"/>
    <cellStyle name="Normal 7 2 144" xfId="8091" xr:uid="{00000000-0005-0000-0000-0000EE4D0000}"/>
    <cellStyle name="Normal 7 2 145" xfId="7718" xr:uid="{00000000-0005-0000-0000-0000EF4D0000}"/>
    <cellStyle name="Normal 7 2 146" xfId="7705" xr:uid="{00000000-0005-0000-0000-0000F04D0000}"/>
    <cellStyle name="Normal 7 2 147" xfId="8300" xr:uid="{00000000-0005-0000-0000-0000F14D0000}"/>
    <cellStyle name="Normal 7 2 148" xfId="8637" xr:uid="{00000000-0005-0000-0000-0000F24D0000}"/>
    <cellStyle name="Normal 7 2 149" xfId="7942" xr:uid="{00000000-0005-0000-0000-0000F34D0000}"/>
    <cellStyle name="Normal 7 2 15" xfId="20069" xr:uid="{00000000-0005-0000-0000-0000F44D0000}"/>
    <cellStyle name="Normal 7 2 15 10" xfId="3910" xr:uid="{00000000-0005-0000-0000-0000F54D0000}"/>
    <cellStyle name="Normal 7 2 15 10 10" xfId="21473" xr:uid="{00000000-0005-0000-0000-0000F64D0000}"/>
    <cellStyle name="Normal 7 2 15 10 11" xfId="21805" xr:uid="{00000000-0005-0000-0000-0000F74D0000}"/>
    <cellStyle name="Normal 7 2 15 10 12" xfId="22165" xr:uid="{00000000-0005-0000-0000-0000F84D0000}"/>
    <cellStyle name="Normal 7 2 15 10 13" xfId="22878" xr:uid="{00000000-0005-0000-0000-0000F94D0000}"/>
    <cellStyle name="Normal 7 2 15 10 2" xfId="715" xr:uid="{00000000-0005-0000-0000-0000FA4D0000}"/>
    <cellStyle name="Normal 7 2 15 10 3" xfId="2405" xr:uid="{00000000-0005-0000-0000-0000FB4D0000}"/>
    <cellStyle name="Normal 7 2 15 10 4" xfId="1668" xr:uid="{00000000-0005-0000-0000-0000FC4D0000}"/>
    <cellStyle name="Normal 7 2 15 10 5" xfId="2273" xr:uid="{00000000-0005-0000-0000-0000FD4D0000}"/>
    <cellStyle name="Normal 7 2 15 10 6" xfId="2434" xr:uid="{00000000-0005-0000-0000-0000FE4D0000}"/>
    <cellStyle name="Normal 7 2 15 10 7" xfId="2349" xr:uid="{00000000-0005-0000-0000-0000FF4D0000}"/>
    <cellStyle name="Normal 7 2 15 10 8" xfId="530" xr:uid="{00000000-0005-0000-0000-0000004E0000}"/>
    <cellStyle name="Normal 7 2 15 10 9" xfId="472" xr:uid="{00000000-0005-0000-0000-0000014E0000}"/>
    <cellStyle name="Normal 7 2 15 2" xfId="10514" xr:uid="{00000000-0005-0000-0000-0000024E0000}"/>
    <cellStyle name="Normal 7 2 15 2 10" xfId="646" xr:uid="{00000000-0005-0000-0000-0000034E0000}"/>
    <cellStyle name="Normal 7 2 15 2 11" xfId="1948" xr:uid="{00000000-0005-0000-0000-0000044E0000}"/>
    <cellStyle name="Normal 7 2 15 2 12" xfId="325" xr:uid="{00000000-0005-0000-0000-0000054E0000}"/>
    <cellStyle name="Normal 7 2 15 2 13" xfId="21620" xr:uid="{00000000-0005-0000-0000-0000064E0000}"/>
    <cellStyle name="Normal 7 2 15 2 14" xfId="21952" xr:uid="{00000000-0005-0000-0000-0000074E0000}"/>
    <cellStyle name="Normal 7 2 15 2 15" xfId="22312" xr:uid="{00000000-0005-0000-0000-0000084E0000}"/>
    <cellStyle name="Normal 7 2 15 2 16" xfId="22731" xr:uid="{00000000-0005-0000-0000-0000094E0000}"/>
    <cellStyle name="Normal 7 2 15 2 2" xfId="4794" xr:uid="{00000000-0005-0000-0000-00000A4E0000}"/>
    <cellStyle name="Normal 7 2 15 2 2 2" xfId="3355" xr:uid="{00000000-0005-0000-0000-00000B4E0000}"/>
    <cellStyle name="Normal 7 2 15 2 2 2 2" xfId="3173" xr:uid="{00000000-0005-0000-0000-00000C4E0000}"/>
    <cellStyle name="Normal 7 2 15 2 3" xfId="4041" xr:uid="{00000000-0005-0000-0000-00000D4E0000}"/>
    <cellStyle name="Normal 7 2 15 2 4" xfId="3680" xr:uid="{00000000-0005-0000-0000-00000E4E0000}"/>
    <cellStyle name="Normal 7 2 15 2 5" xfId="1560" xr:uid="{00000000-0005-0000-0000-00000F4E0000}"/>
    <cellStyle name="Normal 7 2 15 2 6" xfId="1724" xr:uid="{00000000-0005-0000-0000-0000104E0000}"/>
    <cellStyle name="Normal 7 2 15 2 7" xfId="1701" xr:uid="{00000000-0005-0000-0000-0000114E0000}"/>
    <cellStyle name="Normal 7 2 15 2 8" xfId="2672" xr:uid="{00000000-0005-0000-0000-0000124E0000}"/>
    <cellStyle name="Normal 7 2 15 2 9" xfId="847" xr:uid="{00000000-0005-0000-0000-0000134E0000}"/>
    <cellStyle name="Normal 7 2 15 3" xfId="12364" xr:uid="{00000000-0005-0000-0000-0000144E0000}"/>
    <cellStyle name="Normal 7 2 15 4" xfId="12480" xr:uid="{00000000-0005-0000-0000-0000154E0000}"/>
    <cellStyle name="Normal 7 2 15 5" xfId="12411" xr:uid="{00000000-0005-0000-0000-0000164E0000}"/>
    <cellStyle name="Normal 7 2 15 6" xfId="4604" xr:uid="{00000000-0005-0000-0000-0000174E0000}"/>
    <cellStyle name="Normal 7 2 15 7" xfId="4541" xr:uid="{00000000-0005-0000-0000-0000184E0000}"/>
    <cellStyle name="Normal 7 2 15 8" xfId="4506" xr:uid="{00000000-0005-0000-0000-0000194E0000}"/>
    <cellStyle name="Normal 7 2 15 9" xfId="4933" xr:uid="{00000000-0005-0000-0000-00001A4E0000}"/>
    <cellStyle name="Normal 7 2 15 9 10" xfId="356" xr:uid="{00000000-0005-0000-0000-00001B4E0000}"/>
    <cellStyle name="Normal 7 2 15 9 11" xfId="21589" xr:uid="{00000000-0005-0000-0000-00001C4E0000}"/>
    <cellStyle name="Normal 7 2 15 9 12" xfId="21921" xr:uid="{00000000-0005-0000-0000-00001D4E0000}"/>
    <cellStyle name="Normal 7 2 15 9 13" xfId="22281" xr:uid="{00000000-0005-0000-0000-00001E4E0000}"/>
    <cellStyle name="Normal 7 2 15 9 14" xfId="22762" xr:uid="{00000000-0005-0000-0000-00001F4E0000}"/>
    <cellStyle name="Normal 7 2 15 9 2" xfId="3525" xr:uid="{00000000-0005-0000-0000-0000204E0000}"/>
    <cellStyle name="Normal 7 2 15 9 2 2" xfId="3227" xr:uid="{00000000-0005-0000-0000-0000214E0000}"/>
    <cellStyle name="Normal 7 2 15 9 3" xfId="925" xr:uid="{00000000-0005-0000-0000-0000224E0000}"/>
    <cellStyle name="Normal 7 2 15 9 4" xfId="1305" xr:uid="{00000000-0005-0000-0000-0000234E0000}"/>
    <cellStyle name="Normal 7 2 15 9 5" xfId="1321" xr:uid="{00000000-0005-0000-0000-0000244E0000}"/>
    <cellStyle name="Normal 7 2 15 9 6" xfId="2135" xr:uid="{00000000-0005-0000-0000-0000254E0000}"/>
    <cellStyle name="Normal 7 2 15 9 7" xfId="1538" xr:uid="{00000000-0005-0000-0000-0000264E0000}"/>
    <cellStyle name="Normal 7 2 15 9 8" xfId="1073" xr:uid="{00000000-0005-0000-0000-0000274E0000}"/>
    <cellStyle name="Normal 7 2 15 9 9" xfId="2578" xr:uid="{00000000-0005-0000-0000-0000284E0000}"/>
    <cellStyle name="Normal 7 2 150" xfId="9056" xr:uid="{00000000-0005-0000-0000-0000294E0000}"/>
    <cellStyle name="Normal 7 2 151" xfId="9177" xr:uid="{00000000-0005-0000-0000-00002A4E0000}"/>
    <cellStyle name="Normal 7 2 152" xfId="9580" xr:uid="{00000000-0005-0000-0000-00002B4E0000}"/>
    <cellStyle name="Normal 7 2 153" xfId="9249" xr:uid="{00000000-0005-0000-0000-00002C4E0000}"/>
    <cellStyle name="Normal 7 2 154" xfId="9143" xr:uid="{00000000-0005-0000-0000-00002D4E0000}"/>
    <cellStyle name="Normal 7 2 155" xfId="9696" xr:uid="{00000000-0005-0000-0000-00002E4E0000}"/>
    <cellStyle name="Normal 7 2 156" xfId="9724" xr:uid="{00000000-0005-0000-0000-00002F4E0000}"/>
    <cellStyle name="Normal 7 2 157" xfId="10580" xr:uid="{00000000-0005-0000-0000-0000304E0000}"/>
    <cellStyle name="Normal 7 2 158" xfId="10114" xr:uid="{00000000-0005-0000-0000-0000314E0000}"/>
    <cellStyle name="Normal 7 2 159" xfId="10472" xr:uid="{00000000-0005-0000-0000-0000324E0000}"/>
    <cellStyle name="Normal 7 2 16" xfId="20068" xr:uid="{00000000-0005-0000-0000-0000334E0000}"/>
    <cellStyle name="Normal 7 2 16 10" xfId="3911" xr:uid="{00000000-0005-0000-0000-0000344E0000}"/>
    <cellStyle name="Normal 7 2 16 10 10" xfId="21474" xr:uid="{00000000-0005-0000-0000-0000354E0000}"/>
    <cellStyle name="Normal 7 2 16 10 11" xfId="21806" xr:uid="{00000000-0005-0000-0000-0000364E0000}"/>
    <cellStyle name="Normal 7 2 16 10 12" xfId="22166" xr:uid="{00000000-0005-0000-0000-0000374E0000}"/>
    <cellStyle name="Normal 7 2 16 10 13" xfId="22877" xr:uid="{00000000-0005-0000-0000-0000384E0000}"/>
    <cellStyle name="Normal 7 2 16 10 2" xfId="716" xr:uid="{00000000-0005-0000-0000-0000394E0000}"/>
    <cellStyle name="Normal 7 2 16 10 3" xfId="2771" xr:uid="{00000000-0005-0000-0000-00003A4E0000}"/>
    <cellStyle name="Normal 7 2 16 10 4" xfId="2422" xr:uid="{00000000-0005-0000-0000-00003B4E0000}"/>
    <cellStyle name="Normal 7 2 16 10 5" xfId="1170" xr:uid="{00000000-0005-0000-0000-00003C4E0000}"/>
    <cellStyle name="Normal 7 2 16 10 6" xfId="1726" xr:uid="{00000000-0005-0000-0000-00003D4E0000}"/>
    <cellStyle name="Normal 7 2 16 10 7" xfId="1157" xr:uid="{00000000-0005-0000-0000-00003E4E0000}"/>
    <cellStyle name="Normal 7 2 16 10 8" xfId="2393" xr:uid="{00000000-0005-0000-0000-00003F4E0000}"/>
    <cellStyle name="Normal 7 2 16 10 9" xfId="471" xr:uid="{00000000-0005-0000-0000-0000404E0000}"/>
    <cellStyle name="Normal 7 2 16 2" xfId="10515" xr:uid="{00000000-0005-0000-0000-0000414E0000}"/>
    <cellStyle name="Normal 7 2 16 2 10" xfId="1152" xr:uid="{00000000-0005-0000-0000-0000424E0000}"/>
    <cellStyle name="Normal 7 2 16 2 11" xfId="2561" xr:uid="{00000000-0005-0000-0000-0000434E0000}"/>
    <cellStyle name="Normal 7 2 16 2 12" xfId="324" xr:uid="{00000000-0005-0000-0000-0000444E0000}"/>
    <cellStyle name="Normal 7 2 16 2 13" xfId="21621" xr:uid="{00000000-0005-0000-0000-0000454E0000}"/>
    <cellStyle name="Normal 7 2 16 2 14" xfId="21953" xr:uid="{00000000-0005-0000-0000-0000464E0000}"/>
    <cellStyle name="Normal 7 2 16 2 15" xfId="22313" xr:uid="{00000000-0005-0000-0000-0000474E0000}"/>
    <cellStyle name="Normal 7 2 16 2 16" xfId="22730" xr:uid="{00000000-0005-0000-0000-0000484E0000}"/>
    <cellStyle name="Normal 7 2 16 2 2" xfId="4795" xr:uid="{00000000-0005-0000-0000-0000494E0000}"/>
    <cellStyle name="Normal 7 2 16 2 2 2" xfId="3356" xr:uid="{00000000-0005-0000-0000-00004A4E0000}"/>
    <cellStyle name="Normal 7 2 16 2 2 2 2" xfId="3174" xr:uid="{00000000-0005-0000-0000-00004B4E0000}"/>
    <cellStyle name="Normal 7 2 16 2 3" xfId="4042" xr:uid="{00000000-0005-0000-0000-00004C4E0000}"/>
    <cellStyle name="Normal 7 2 16 2 4" xfId="3681" xr:uid="{00000000-0005-0000-0000-00004D4E0000}"/>
    <cellStyle name="Normal 7 2 16 2 5" xfId="1561" xr:uid="{00000000-0005-0000-0000-00004E4E0000}"/>
    <cellStyle name="Normal 7 2 16 2 6" xfId="1756" xr:uid="{00000000-0005-0000-0000-00004F4E0000}"/>
    <cellStyle name="Normal 7 2 16 2 7" xfId="1419" xr:uid="{00000000-0005-0000-0000-0000504E0000}"/>
    <cellStyle name="Normal 7 2 16 2 8" xfId="2225" xr:uid="{00000000-0005-0000-0000-0000514E0000}"/>
    <cellStyle name="Normal 7 2 16 2 9" xfId="2597" xr:uid="{00000000-0005-0000-0000-0000524E0000}"/>
    <cellStyle name="Normal 7 2 16 3" xfId="12365" xr:uid="{00000000-0005-0000-0000-0000534E0000}"/>
    <cellStyle name="Normal 7 2 16 4" xfId="12479" xr:uid="{00000000-0005-0000-0000-0000544E0000}"/>
    <cellStyle name="Normal 7 2 16 5" xfId="12349" xr:uid="{00000000-0005-0000-0000-0000554E0000}"/>
    <cellStyle name="Normal 7 2 16 6" xfId="4603" xr:uid="{00000000-0005-0000-0000-0000564E0000}"/>
    <cellStyle name="Normal 7 2 16 7" xfId="4542" xr:uid="{00000000-0005-0000-0000-0000574E0000}"/>
    <cellStyle name="Normal 7 2 16 8" xfId="4185" xr:uid="{00000000-0005-0000-0000-0000584E0000}"/>
    <cellStyle name="Normal 7 2 16 9" xfId="4939" xr:uid="{00000000-0005-0000-0000-0000594E0000}"/>
    <cellStyle name="Normal 7 2 16 9 10" xfId="350" xr:uid="{00000000-0005-0000-0000-00005A4E0000}"/>
    <cellStyle name="Normal 7 2 16 9 11" xfId="21595" xr:uid="{00000000-0005-0000-0000-00005B4E0000}"/>
    <cellStyle name="Normal 7 2 16 9 12" xfId="21927" xr:uid="{00000000-0005-0000-0000-00005C4E0000}"/>
    <cellStyle name="Normal 7 2 16 9 13" xfId="22287" xr:uid="{00000000-0005-0000-0000-00005D4E0000}"/>
    <cellStyle name="Normal 7 2 16 9 14" xfId="22756" xr:uid="{00000000-0005-0000-0000-00005E4E0000}"/>
    <cellStyle name="Normal 7 2 16 9 2" xfId="3524" xr:uid="{00000000-0005-0000-0000-00005F4E0000}"/>
    <cellStyle name="Normal 7 2 16 9 2 2" xfId="3229" xr:uid="{00000000-0005-0000-0000-0000604E0000}"/>
    <cellStyle name="Normal 7 2 16 9 3" xfId="931" xr:uid="{00000000-0005-0000-0000-0000614E0000}"/>
    <cellStyle name="Normal 7 2 16 9 4" xfId="2530" xr:uid="{00000000-0005-0000-0000-0000624E0000}"/>
    <cellStyle name="Normal 7 2 16 9 5" xfId="1943" xr:uid="{00000000-0005-0000-0000-0000634E0000}"/>
    <cellStyle name="Normal 7 2 16 9 6" xfId="2104" xr:uid="{00000000-0005-0000-0000-0000644E0000}"/>
    <cellStyle name="Normal 7 2 16 9 7" xfId="2209" xr:uid="{00000000-0005-0000-0000-0000654E0000}"/>
    <cellStyle name="Normal 7 2 16 9 8" xfId="1661" xr:uid="{00000000-0005-0000-0000-0000664E0000}"/>
    <cellStyle name="Normal 7 2 16 9 9" xfId="2391" xr:uid="{00000000-0005-0000-0000-0000674E0000}"/>
    <cellStyle name="Normal 7 2 160" xfId="10107" xr:uid="{00000000-0005-0000-0000-0000684E0000}"/>
    <cellStyle name="Normal 7 2 161" xfId="10718" xr:uid="{00000000-0005-0000-0000-0000694E0000}"/>
    <cellStyle name="Normal 7 2 162" xfId="10261" xr:uid="{00000000-0005-0000-0000-00006A4E0000}"/>
    <cellStyle name="Normal 7 2 163" xfId="10756" xr:uid="{00000000-0005-0000-0000-00006B4E0000}"/>
    <cellStyle name="Normal 7 2 164" xfId="11246" xr:uid="{00000000-0005-0000-0000-00006C4E0000}"/>
    <cellStyle name="Normal 7 2 165" xfId="11164" xr:uid="{00000000-0005-0000-0000-00006D4E0000}"/>
    <cellStyle name="Normal 7 2 166" xfId="10991" xr:uid="{00000000-0005-0000-0000-00006E4E0000}"/>
    <cellStyle name="Normal 7 2 167" xfId="10847" xr:uid="{00000000-0005-0000-0000-00006F4E0000}"/>
    <cellStyle name="Normal 7 2 168" xfId="11215" xr:uid="{00000000-0005-0000-0000-0000704E0000}"/>
    <cellStyle name="Normal 7 2 169" xfId="11554" xr:uid="{00000000-0005-0000-0000-0000714E0000}"/>
    <cellStyle name="Normal 7 2 17" xfId="20067" xr:uid="{00000000-0005-0000-0000-0000724E0000}"/>
    <cellStyle name="Normal 7 2 17 10" xfId="3912" xr:uid="{00000000-0005-0000-0000-0000734E0000}"/>
    <cellStyle name="Normal 7 2 17 10 10" xfId="21475" xr:uid="{00000000-0005-0000-0000-0000744E0000}"/>
    <cellStyle name="Normal 7 2 17 10 11" xfId="21807" xr:uid="{00000000-0005-0000-0000-0000754E0000}"/>
    <cellStyle name="Normal 7 2 17 10 12" xfId="22167" xr:uid="{00000000-0005-0000-0000-0000764E0000}"/>
    <cellStyle name="Normal 7 2 17 10 13" xfId="22876" xr:uid="{00000000-0005-0000-0000-0000774E0000}"/>
    <cellStyle name="Normal 7 2 17 10 2" xfId="717" xr:uid="{00000000-0005-0000-0000-0000784E0000}"/>
    <cellStyle name="Normal 7 2 17 10 3" xfId="2442" xr:uid="{00000000-0005-0000-0000-0000794E0000}"/>
    <cellStyle name="Normal 7 2 17 10 4" xfId="1038" xr:uid="{00000000-0005-0000-0000-00007A4E0000}"/>
    <cellStyle name="Normal 7 2 17 10 5" xfId="2075" xr:uid="{00000000-0005-0000-0000-00007B4E0000}"/>
    <cellStyle name="Normal 7 2 17 10 6" xfId="2196" xr:uid="{00000000-0005-0000-0000-00007C4E0000}"/>
    <cellStyle name="Normal 7 2 17 10 7" xfId="1411" xr:uid="{00000000-0005-0000-0000-00007D4E0000}"/>
    <cellStyle name="Normal 7 2 17 10 8" xfId="1629" xr:uid="{00000000-0005-0000-0000-00007E4E0000}"/>
    <cellStyle name="Normal 7 2 17 10 9" xfId="470" xr:uid="{00000000-0005-0000-0000-00007F4E0000}"/>
    <cellStyle name="Normal 7 2 17 2" xfId="10516" xr:uid="{00000000-0005-0000-0000-0000804E0000}"/>
    <cellStyle name="Normal 7 2 17 2 10" xfId="814" xr:uid="{00000000-0005-0000-0000-0000814E0000}"/>
    <cellStyle name="Normal 7 2 17 2 11" xfId="526" xr:uid="{00000000-0005-0000-0000-0000824E0000}"/>
    <cellStyle name="Normal 7 2 17 2 12" xfId="323" xr:uid="{00000000-0005-0000-0000-0000834E0000}"/>
    <cellStyle name="Normal 7 2 17 2 13" xfId="21622" xr:uid="{00000000-0005-0000-0000-0000844E0000}"/>
    <cellStyle name="Normal 7 2 17 2 14" xfId="21954" xr:uid="{00000000-0005-0000-0000-0000854E0000}"/>
    <cellStyle name="Normal 7 2 17 2 15" xfId="22314" xr:uid="{00000000-0005-0000-0000-0000864E0000}"/>
    <cellStyle name="Normal 7 2 17 2 16" xfId="22729" xr:uid="{00000000-0005-0000-0000-0000874E0000}"/>
    <cellStyle name="Normal 7 2 17 2 2" xfId="4796" xr:uid="{00000000-0005-0000-0000-0000884E0000}"/>
    <cellStyle name="Normal 7 2 17 2 2 2" xfId="3357" xr:uid="{00000000-0005-0000-0000-0000894E0000}"/>
    <cellStyle name="Normal 7 2 17 2 2 2 2" xfId="3175" xr:uid="{00000000-0005-0000-0000-00008A4E0000}"/>
    <cellStyle name="Normal 7 2 17 2 3" xfId="4043" xr:uid="{00000000-0005-0000-0000-00008B4E0000}"/>
    <cellStyle name="Normal 7 2 17 2 4" xfId="3682" xr:uid="{00000000-0005-0000-0000-00008C4E0000}"/>
    <cellStyle name="Normal 7 2 17 2 5" xfId="1562" xr:uid="{00000000-0005-0000-0000-00008D4E0000}"/>
    <cellStyle name="Normal 7 2 17 2 6" xfId="761" xr:uid="{00000000-0005-0000-0000-00008E4E0000}"/>
    <cellStyle name="Normal 7 2 17 2 7" xfId="1547" xr:uid="{00000000-0005-0000-0000-00008F4E0000}"/>
    <cellStyle name="Normal 7 2 17 2 8" xfId="1806" xr:uid="{00000000-0005-0000-0000-0000904E0000}"/>
    <cellStyle name="Normal 7 2 17 2 9" xfId="1693" xr:uid="{00000000-0005-0000-0000-0000914E0000}"/>
    <cellStyle name="Normal 7 2 17 3" xfId="12366" xr:uid="{00000000-0005-0000-0000-0000924E0000}"/>
    <cellStyle name="Normal 7 2 17 4" xfId="12389" xr:uid="{00000000-0005-0000-0000-0000934E0000}"/>
    <cellStyle name="Normal 7 2 17 5" xfId="12350" xr:uid="{00000000-0005-0000-0000-0000944E0000}"/>
    <cellStyle name="Normal 7 2 17 6" xfId="4602" xr:uid="{00000000-0005-0000-0000-0000954E0000}"/>
    <cellStyle name="Normal 7 2 17 7" xfId="4543" xr:uid="{00000000-0005-0000-0000-0000964E0000}"/>
    <cellStyle name="Normal 7 2 17 8" xfId="4218" xr:uid="{00000000-0005-0000-0000-0000974E0000}"/>
    <cellStyle name="Normal 7 2 17 9" xfId="4942" xr:uid="{00000000-0005-0000-0000-0000984E0000}"/>
    <cellStyle name="Normal 7 2 17 9 10" xfId="347" xr:uid="{00000000-0005-0000-0000-0000994E0000}"/>
    <cellStyle name="Normal 7 2 17 9 11" xfId="21598" xr:uid="{00000000-0005-0000-0000-00009A4E0000}"/>
    <cellStyle name="Normal 7 2 17 9 12" xfId="21930" xr:uid="{00000000-0005-0000-0000-00009B4E0000}"/>
    <cellStyle name="Normal 7 2 17 9 13" xfId="22290" xr:uid="{00000000-0005-0000-0000-00009C4E0000}"/>
    <cellStyle name="Normal 7 2 17 9 14" xfId="22753" xr:uid="{00000000-0005-0000-0000-00009D4E0000}"/>
    <cellStyle name="Normal 7 2 17 9 2" xfId="3523" xr:uid="{00000000-0005-0000-0000-00009E4E0000}"/>
    <cellStyle name="Normal 7 2 17 9 2 2" xfId="3232" xr:uid="{00000000-0005-0000-0000-00009F4E0000}"/>
    <cellStyle name="Normal 7 2 17 9 3" xfId="934" xr:uid="{00000000-0005-0000-0000-0000A04E0000}"/>
    <cellStyle name="Normal 7 2 17 9 4" xfId="1405" xr:uid="{00000000-0005-0000-0000-0000A14E0000}"/>
    <cellStyle name="Normal 7 2 17 9 5" xfId="1960" xr:uid="{00000000-0005-0000-0000-0000A24E0000}"/>
    <cellStyle name="Normal 7 2 17 9 6" xfId="2153" xr:uid="{00000000-0005-0000-0000-0000A34E0000}"/>
    <cellStyle name="Normal 7 2 17 9 7" xfId="1587" xr:uid="{00000000-0005-0000-0000-0000A44E0000}"/>
    <cellStyle name="Normal 7 2 17 9 8" xfId="2316" xr:uid="{00000000-0005-0000-0000-0000A54E0000}"/>
    <cellStyle name="Normal 7 2 17 9 9" xfId="2695" xr:uid="{00000000-0005-0000-0000-0000A64E0000}"/>
    <cellStyle name="Normal 7 2 170" xfId="11650" xr:uid="{00000000-0005-0000-0000-0000A74E0000}"/>
    <cellStyle name="Normal 7 2 171" xfId="12053" xr:uid="{00000000-0005-0000-0000-0000A84E0000}"/>
    <cellStyle name="Normal 7 2 172" xfId="11727" xr:uid="{00000000-0005-0000-0000-0000A94E0000}"/>
    <cellStyle name="Normal 7 2 173" xfId="11795" xr:uid="{00000000-0005-0000-0000-0000AA4E0000}"/>
    <cellStyle name="Normal 7 2 174" xfId="12175" xr:uid="{00000000-0005-0000-0000-0000AB4E0000}"/>
    <cellStyle name="Normal 7 2 175" xfId="3966" xr:uid="{00000000-0005-0000-0000-0000AC4E0000}"/>
    <cellStyle name="Normal 7 2 176" xfId="3600" xr:uid="{00000000-0005-0000-0000-0000AD4E0000}"/>
    <cellStyle name="Normal 7 2 177" xfId="3717" xr:uid="{00000000-0005-0000-0000-0000AE4E0000}"/>
    <cellStyle name="Normal 7 2 178" xfId="2797" xr:uid="{00000000-0005-0000-0000-0000AF4E0000}"/>
    <cellStyle name="Normal 7 2 179" xfId="1985" xr:uid="{00000000-0005-0000-0000-0000B04E0000}"/>
    <cellStyle name="Normal 7 2 18" xfId="20066" xr:uid="{00000000-0005-0000-0000-0000B14E0000}"/>
    <cellStyle name="Normal 7 2 18 10" xfId="3913" xr:uid="{00000000-0005-0000-0000-0000B24E0000}"/>
    <cellStyle name="Normal 7 2 18 10 10" xfId="21476" xr:uid="{00000000-0005-0000-0000-0000B34E0000}"/>
    <cellStyle name="Normal 7 2 18 10 11" xfId="21808" xr:uid="{00000000-0005-0000-0000-0000B44E0000}"/>
    <cellStyle name="Normal 7 2 18 10 12" xfId="22168" xr:uid="{00000000-0005-0000-0000-0000B54E0000}"/>
    <cellStyle name="Normal 7 2 18 10 13" xfId="22875" xr:uid="{00000000-0005-0000-0000-0000B64E0000}"/>
    <cellStyle name="Normal 7 2 18 10 2" xfId="718" xr:uid="{00000000-0005-0000-0000-0000B74E0000}"/>
    <cellStyle name="Normal 7 2 18 10 3" xfId="2392" xr:uid="{00000000-0005-0000-0000-0000B84E0000}"/>
    <cellStyle name="Normal 7 2 18 10 4" xfId="1266" xr:uid="{00000000-0005-0000-0000-0000B94E0000}"/>
    <cellStyle name="Normal 7 2 18 10 5" xfId="2331" xr:uid="{00000000-0005-0000-0000-0000BA4E0000}"/>
    <cellStyle name="Normal 7 2 18 10 6" xfId="2120" xr:uid="{00000000-0005-0000-0000-0000BB4E0000}"/>
    <cellStyle name="Normal 7 2 18 10 7" xfId="1609" xr:uid="{00000000-0005-0000-0000-0000BC4E0000}"/>
    <cellStyle name="Normal 7 2 18 10 8" xfId="587" xr:uid="{00000000-0005-0000-0000-0000BD4E0000}"/>
    <cellStyle name="Normal 7 2 18 10 9" xfId="469" xr:uid="{00000000-0005-0000-0000-0000BE4E0000}"/>
    <cellStyle name="Normal 7 2 18 2" xfId="10517" xr:uid="{00000000-0005-0000-0000-0000BF4E0000}"/>
    <cellStyle name="Normal 7 2 18 2 10" xfId="1865" xr:uid="{00000000-0005-0000-0000-0000C04E0000}"/>
    <cellStyle name="Normal 7 2 18 2 11" xfId="1613" xr:uid="{00000000-0005-0000-0000-0000C14E0000}"/>
    <cellStyle name="Normal 7 2 18 2 12" xfId="322" xr:uid="{00000000-0005-0000-0000-0000C24E0000}"/>
    <cellStyle name="Normal 7 2 18 2 13" xfId="21623" xr:uid="{00000000-0005-0000-0000-0000C34E0000}"/>
    <cellStyle name="Normal 7 2 18 2 14" xfId="21955" xr:uid="{00000000-0005-0000-0000-0000C44E0000}"/>
    <cellStyle name="Normal 7 2 18 2 15" xfId="22315" xr:uid="{00000000-0005-0000-0000-0000C54E0000}"/>
    <cellStyle name="Normal 7 2 18 2 16" xfId="22728" xr:uid="{00000000-0005-0000-0000-0000C64E0000}"/>
    <cellStyle name="Normal 7 2 18 2 2" xfId="4797" xr:uid="{00000000-0005-0000-0000-0000C74E0000}"/>
    <cellStyle name="Normal 7 2 18 2 2 2" xfId="3358" xr:uid="{00000000-0005-0000-0000-0000C84E0000}"/>
    <cellStyle name="Normal 7 2 18 2 2 2 2" xfId="3176" xr:uid="{00000000-0005-0000-0000-0000C94E0000}"/>
    <cellStyle name="Normal 7 2 18 2 3" xfId="4044" xr:uid="{00000000-0005-0000-0000-0000CA4E0000}"/>
    <cellStyle name="Normal 7 2 18 2 4" xfId="3683" xr:uid="{00000000-0005-0000-0000-0000CB4E0000}"/>
    <cellStyle name="Normal 7 2 18 2 5" xfId="1563" xr:uid="{00000000-0005-0000-0000-0000CC4E0000}"/>
    <cellStyle name="Normal 7 2 18 2 6" xfId="662" xr:uid="{00000000-0005-0000-0000-0000CD4E0000}"/>
    <cellStyle name="Normal 7 2 18 2 7" xfId="1426" xr:uid="{00000000-0005-0000-0000-0000CE4E0000}"/>
    <cellStyle name="Normal 7 2 18 2 8" xfId="632" xr:uid="{00000000-0005-0000-0000-0000CF4E0000}"/>
    <cellStyle name="Normal 7 2 18 2 9" xfId="2283" xr:uid="{00000000-0005-0000-0000-0000D04E0000}"/>
    <cellStyle name="Normal 7 2 18 3" xfId="12367" xr:uid="{00000000-0005-0000-0000-0000D14E0000}"/>
    <cellStyle name="Normal 7 2 18 4" xfId="12478" xr:uid="{00000000-0005-0000-0000-0000D24E0000}"/>
    <cellStyle name="Normal 7 2 18 5" xfId="12460" xr:uid="{00000000-0005-0000-0000-0000D34E0000}"/>
    <cellStyle name="Normal 7 2 18 6" xfId="4601" xr:uid="{00000000-0005-0000-0000-0000D44E0000}"/>
    <cellStyle name="Normal 7 2 18 7" xfId="4544" xr:uid="{00000000-0005-0000-0000-0000D54E0000}"/>
    <cellStyle name="Normal 7 2 18 8" xfId="4577" xr:uid="{00000000-0005-0000-0000-0000D64E0000}"/>
    <cellStyle name="Normal 7 2 18 9" xfId="4941" xr:uid="{00000000-0005-0000-0000-0000D74E0000}"/>
    <cellStyle name="Normal 7 2 18 9 10" xfId="348" xr:uid="{00000000-0005-0000-0000-0000D84E0000}"/>
    <cellStyle name="Normal 7 2 18 9 11" xfId="21597" xr:uid="{00000000-0005-0000-0000-0000D94E0000}"/>
    <cellStyle name="Normal 7 2 18 9 12" xfId="21929" xr:uid="{00000000-0005-0000-0000-0000DA4E0000}"/>
    <cellStyle name="Normal 7 2 18 9 13" xfId="22289" xr:uid="{00000000-0005-0000-0000-0000DB4E0000}"/>
    <cellStyle name="Normal 7 2 18 9 14" xfId="22754" xr:uid="{00000000-0005-0000-0000-0000DC4E0000}"/>
    <cellStyle name="Normal 7 2 18 9 2" xfId="3522" xr:uid="{00000000-0005-0000-0000-0000DD4E0000}"/>
    <cellStyle name="Normal 7 2 18 9 2 2" xfId="3231" xr:uid="{00000000-0005-0000-0000-0000DE4E0000}"/>
    <cellStyle name="Normal 7 2 18 9 3" xfId="933" xr:uid="{00000000-0005-0000-0000-0000DF4E0000}"/>
    <cellStyle name="Normal 7 2 18 9 4" xfId="1359" xr:uid="{00000000-0005-0000-0000-0000E04E0000}"/>
    <cellStyle name="Normal 7 2 18 9 5" xfId="1260" xr:uid="{00000000-0005-0000-0000-0000E14E0000}"/>
    <cellStyle name="Normal 7 2 18 9 6" xfId="658" xr:uid="{00000000-0005-0000-0000-0000E24E0000}"/>
    <cellStyle name="Normal 7 2 18 9 7" xfId="819" xr:uid="{00000000-0005-0000-0000-0000E34E0000}"/>
    <cellStyle name="Normal 7 2 18 9 8" xfId="1964" xr:uid="{00000000-0005-0000-0000-0000E44E0000}"/>
    <cellStyle name="Normal 7 2 18 9 9" xfId="1418" xr:uid="{00000000-0005-0000-0000-0000E54E0000}"/>
    <cellStyle name="Normal 7 2 180" xfId="1770" xr:uid="{00000000-0005-0000-0000-0000E64E0000}"/>
    <cellStyle name="Normal 7 2 181" xfId="2003" xr:uid="{00000000-0005-0000-0000-0000E74E0000}"/>
    <cellStyle name="Normal 7 2 182" xfId="1650" xr:uid="{00000000-0005-0000-0000-0000E84E0000}"/>
    <cellStyle name="Normal 7 2 183" xfId="2171" xr:uid="{00000000-0005-0000-0000-0000E94E0000}"/>
    <cellStyle name="Normal 7 2 184" xfId="2023" xr:uid="{00000000-0005-0000-0000-0000EA4E0000}"/>
    <cellStyle name="Normal 7 2 185" xfId="207" xr:uid="{00000000-0005-0000-0000-0000EB4E0000}"/>
    <cellStyle name="Normal 7 2 186" xfId="21738" xr:uid="{00000000-0005-0000-0000-0000EC4E0000}"/>
    <cellStyle name="Normal 7 2 187" xfId="22070" xr:uid="{00000000-0005-0000-0000-0000ED4E0000}"/>
    <cellStyle name="Normal 7 2 188" xfId="22430" xr:uid="{00000000-0005-0000-0000-0000EE4E0000}"/>
    <cellStyle name="Normal 7 2 189" xfId="22613" xr:uid="{00000000-0005-0000-0000-0000EF4E0000}"/>
    <cellStyle name="Normal 7 2 19" xfId="20065" xr:uid="{00000000-0005-0000-0000-0000F04E0000}"/>
    <cellStyle name="Normal 7 2 19 10" xfId="3914" xr:uid="{00000000-0005-0000-0000-0000F14E0000}"/>
    <cellStyle name="Normal 7 2 19 10 10" xfId="21477" xr:uid="{00000000-0005-0000-0000-0000F24E0000}"/>
    <cellStyle name="Normal 7 2 19 10 11" xfId="21809" xr:uid="{00000000-0005-0000-0000-0000F34E0000}"/>
    <cellStyle name="Normal 7 2 19 10 12" xfId="22169" xr:uid="{00000000-0005-0000-0000-0000F44E0000}"/>
    <cellStyle name="Normal 7 2 19 10 13" xfId="22874" xr:uid="{00000000-0005-0000-0000-0000F54E0000}"/>
    <cellStyle name="Normal 7 2 19 10 2" xfId="719" xr:uid="{00000000-0005-0000-0000-0000F64E0000}"/>
    <cellStyle name="Normal 7 2 19 10 3" xfId="2420" xr:uid="{00000000-0005-0000-0000-0000F74E0000}"/>
    <cellStyle name="Normal 7 2 19 10 4" xfId="1023" xr:uid="{00000000-0005-0000-0000-0000F84E0000}"/>
    <cellStyle name="Normal 7 2 19 10 5" xfId="1130" xr:uid="{00000000-0005-0000-0000-0000F94E0000}"/>
    <cellStyle name="Normal 7 2 19 10 6" xfId="2086" xr:uid="{00000000-0005-0000-0000-0000FA4E0000}"/>
    <cellStyle name="Normal 7 2 19 10 7" xfId="1972" xr:uid="{00000000-0005-0000-0000-0000FB4E0000}"/>
    <cellStyle name="Normal 7 2 19 10 8" xfId="797" xr:uid="{00000000-0005-0000-0000-0000FC4E0000}"/>
    <cellStyle name="Normal 7 2 19 10 9" xfId="468" xr:uid="{00000000-0005-0000-0000-0000FD4E0000}"/>
    <cellStyle name="Normal 7 2 19 2" xfId="10518" xr:uid="{00000000-0005-0000-0000-0000FE4E0000}"/>
    <cellStyle name="Normal 7 2 19 2 10" xfId="1822" xr:uid="{00000000-0005-0000-0000-0000FF4E0000}"/>
    <cellStyle name="Normal 7 2 19 2 11" xfId="1941" xr:uid="{00000000-0005-0000-0000-0000004F0000}"/>
    <cellStyle name="Normal 7 2 19 2 12" xfId="321" xr:uid="{00000000-0005-0000-0000-0000014F0000}"/>
    <cellStyle name="Normal 7 2 19 2 13" xfId="21624" xr:uid="{00000000-0005-0000-0000-0000024F0000}"/>
    <cellStyle name="Normal 7 2 19 2 14" xfId="21956" xr:uid="{00000000-0005-0000-0000-0000034F0000}"/>
    <cellStyle name="Normal 7 2 19 2 15" xfId="22316" xr:uid="{00000000-0005-0000-0000-0000044F0000}"/>
    <cellStyle name="Normal 7 2 19 2 16" xfId="22727" xr:uid="{00000000-0005-0000-0000-0000054F0000}"/>
    <cellStyle name="Normal 7 2 19 2 2" xfId="4798" xr:uid="{00000000-0005-0000-0000-0000064F0000}"/>
    <cellStyle name="Normal 7 2 19 2 2 2" xfId="3359" xr:uid="{00000000-0005-0000-0000-0000074F0000}"/>
    <cellStyle name="Normal 7 2 19 2 2 2 2" xfId="3177" xr:uid="{00000000-0005-0000-0000-0000084F0000}"/>
    <cellStyle name="Normal 7 2 19 2 3" xfId="4045" xr:uid="{00000000-0005-0000-0000-0000094F0000}"/>
    <cellStyle name="Normal 7 2 19 2 4" xfId="3684" xr:uid="{00000000-0005-0000-0000-00000A4F0000}"/>
    <cellStyle name="Normal 7 2 19 2 5" xfId="1564" xr:uid="{00000000-0005-0000-0000-00000B4F0000}"/>
    <cellStyle name="Normal 7 2 19 2 6" xfId="700" xr:uid="{00000000-0005-0000-0000-00000C4F0000}"/>
    <cellStyle name="Normal 7 2 19 2 7" xfId="758" xr:uid="{00000000-0005-0000-0000-00000D4F0000}"/>
    <cellStyle name="Normal 7 2 19 2 8" xfId="1121" xr:uid="{00000000-0005-0000-0000-00000E4F0000}"/>
    <cellStyle name="Normal 7 2 19 2 9" xfId="1215" xr:uid="{00000000-0005-0000-0000-00000F4F0000}"/>
    <cellStyle name="Normal 7 2 19 3" xfId="12368" xr:uid="{00000000-0005-0000-0000-0000104F0000}"/>
    <cellStyle name="Normal 7 2 19 4" xfId="12477" xr:uid="{00000000-0005-0000-0000-0000114F0000}"/>
    <cellStyle name="Normal 7 2 19 5" xfId="12401" xr:uid="{00000000-0005-0000-0000-0000124F0000}"/>
    <cellStyle name="Normal 7 2 19 6" xfId="4600" xr:uid="{00000000-0005-0000-0000-0000134F0000}"/>
    <cellStyle name="Normal 7 2 19 7" xfId="4545" xr:uid="{00000000-0005-0000-0000-0000144F0000}"/>
    <cellStyle name="Normal 7 2 19 8" xfId="4176" xr:uid="{00000000-0005-0000-0000-0000154F0000}"/>
    <cellStyle name="Normal 7 2 19 9" xfId="4940" xr:uid="{00000000-0005-0000-0000-0000164F0000}"/>
    <cellStyle name="Normal 7 2 19 9 10" xfId="349" xr:uid="{00000000-0005-0000-0000-0000174F0000}"/>
    <cellStyle name="Normal 7 2 19 9 11" xfId="21596" xr:uid="{00000000-0005-0000-0000-0000184F0000}"/>
    <cellStyle name="Normal 7 2 19 9 12" xfId="21928" xr:uid="{00000000-0005-0000-0000-0000194F0000}"/>
    <cellStyle name="Normal 7 2 19 9 13" xfId="22288" xr:uid="{00000000-0005-0000-0000-00001A4F0000}"/>
    <cellStyle name="Normal 7 2 19 9 14" xfId="22755" xr:uid="{00000000-0005-0000-0000-00001B4F0000}"/>
    <cellStyle name="Normal 7 2 19 9 2" xfId="3521" xr:uid="{00000000-0005-0000-0000-00001C4F0000}"/>
    <cellStyle name="Normal 7 2 19 9 2 2" xfId="3230" xr:uid="{00000000-0005-0000-0000-00001D4F0000}"/>
    <cellStyle name="Normal 7 2 19 9 3" xfId="932" xr:uid="{00000000-0005-0000-0000-00001E4F0000}"/>
    <cellStyle name="Normal 7 2 19 9 4" xfId="1310" xr:uid="{00000000-0005-0000-0000-00001F4F0000}"/>
    <cellStyle name="Normal 7 2 19 9 5" xfId="1657" xr:uid="{00000000-0005-0000-0000-0000204F0000}"/>
    <cellStyle name="Normal 7 2 19 9 6" xfId="642" xr:uid="{00000000-0005-0000-0000-0000214F0000}"/>
    <cellStyle name="Normal 7 2 19 9 7" xfId="1437" xr:uid="{00000000-0005-0000-0000-0000224F0000}"/>
    <cellStyle name="Normal 7 2 19 9 8" xfId="1169" xr:uid="{00000000-0005-0000-0000-0000234F0000}"/>
    <cellStyle name="Normal 7 2 19 9 9" xfId="2592" xr:uid="{00000000-0005-0000-0000-0000244F0000}"/>
    <cellStyle name="Normal 7 2 2" xfId="21137" xr:uid="{00000000-0005-0000-0000-0000254F0000}"/>
    <cellStyle name="Normal 7 2 20" xfId="20064" xr:uid="{00000000-0005-0000-0000-0000264F0000}"/>
    <cellStyle name="Normal 7 2 20 10" xfId="3915" xr:uid="{00000000-0005-0000-0000-0000274F0000}"/>
    <cellStyle name="Normal 7 2 20 10 10" xfId="21478" xr:uid="{00000000-0005-0000-0000-0000284F0000}"/>
    <cellStyle name="Normal 7 2 20 10 11" xfId="21810" xr:uid="{00000000-0005-0000-0000-0000294F0000}"/>
    <cellStyle name="Normal 7 2 20 10 12" xfId="22170" xr:uid="{00000000-0005-0000-0000-00002A4F0000}"/>
    <cellStyle name="Normal 7 2 20 10 13" xfId="22873" xr:uid="{00000000-0005-0000-0000-00002B4F0000}"/>
    <cellStyle name="Normal 7 2 20 10 2" xfId="720" xr:uid="{00000000-0005-0000-0000-00002C4F0000}"/>
    <cellStyle name="Normal 7 2 20 10 3" xfId="2429" xr:uid="{00000000-0005-0000-0000-00002D4F0000}"/>
    <cellStyle name="Normal 7 2 20 10 4" xfId="1151" xr:uid="{00000000-0005-0000-0000-00002E4F0000}"/>
    <cellStyle name="Normal 7 2 20 10 5" xfId="2350" xr:uid="{00000000-0005-0000-0000-00002F4F0000}"/>
    <cellStyle name="Normal 7 2 20 10 6" xfId="759" xr:uid="{00000000-0005-0000-0000-0000304F0000}"/>
    <cellStyle name="Normal 7 2 20 10 7" xfId="1482" xr:uid="{00000000-0005-0000-0000-0000314F0000}"/>
    <cellStyle name="Normal 7 2 20 10 8" xfId="544" xr:uid="{00000000-0005-0000-0000-0000324F0000}"/>
    <cellStyle name="Normal 7 2 20 10 9" xfId="467" xr:uid="{00000000-0005-0000-0000-0000334F0000}"/>
    <cellStyle name="Normal 7 2 20 2" xfId="10519" xr:uid="{00000000-0005-0000-0000-0000344F0000}"/>
    <cellStyle name="Normal 7 2 20 2 10" xfId="2623" xr:uid="{00000000-0005-0000-0000-0000354F0000}"/>
    <cellStyle name="Normal 7 2 20 2 11" xfId="2356" xr:uid="{00000000-0005-0000-0000-0000364F0000}"/>
    <cellStyle name="Normal 7 2 20 2 12" xfId="320" xr:uid="{00000000-0005-0000-0000-0000374F0000}"/>
    <cellStyle name="Normal 7 2 20 2 13" xfId="21625" xr:uid="{00000000-0005-0000-0000-0000384F0000}"/>
    <cellStyle name="Normal 7 2 20 2 14" xfId="21957" xr:uid="{00000000-0005-0000-0000-0000394F0000}"/>
    <cellStyle name="Normal 7 2 20 2 15" xfId="22317" xr:uid="{00000000-0005-0000-0000-00003A4F0000}"/>
    <cellStyle name="Normal 7 2 20 2 16" xfId="22726" xr:uid="{00000000-0005-0000-0000-00003B4F0000}"/>
    <cellStyle name="Normal 7 2 20 2 2" xfId="4799" xr:uid="{00000000-0005-0000-0000-00003C4F0000}"/>
    <cellStyle name="Normal 7 2 20 2 2 2" xfId="3360" xr:uid="{00000000-0005-0000-0000-00003D4F0000}"/>
    <cellStyle name="Normal 7 2 20 2 2 2 2" xfId="3178" xr:uid="{00000000-0005-0000-0000-00003E4F0000}"/>
    <cellStyle name="Normal 7 2 20 2 3" xfId="4046" xr:uid="{00000000-0005-0000-0000-00003F4F0000}"/>
    <cellStyle name="Normal 7 2 20 2 4" xfId="3685" xr:uid="{00000000-0005-0000-0000-0000404F0000}"/>
    <cellStyle name="Normal 7 2 20 2 5" xfId="1565" xr:uid="{00000000-0005-0000-0000-0000414F0000}"/>
    <cellStyle name="Normal 7 2 20 2 6" xfId="2009" xr:uid="{00000000-0005-0000-0000-0000424F0000}"/>
    <cellStyle name="Normal 7 2 20 2 7" xfId="2687" xr:uid="{00000000-0005-0000-0000-0000434F0000}"/>
    <cellStyle name="Normal 7 2 20 2 8" xfId="1450" xr:uid="{00000000-0005-0000-0000-0000444F0000}"/>
    <cellStyle name="Normal 7 2 20 2 9" xfId="886" xr:uid="{00000000-0005-0000-0000-0000454F0000}"/>
    <cellStyle name="Normal 7 2 20 3" xfId="12369" xr:uid="{00000000-0005-0000-0000-0000464F0000}"/>
    <cellStyle name="Normal 7 2 20 4" xfId="12476" xr:uid="{00000000-0005-0000-0000-0000474F0000}"/>
    <cellStyle name="Normal 7 2 20 5" xfId="12402" xr:uid="{00000000-0005-0000-0000-0000484F0000}"/>
    <cellStyle name="Normal 7 2 20 6" xfId="4599" xr:uid="{00000000-0005-0000-0000-0000494F0000}"/>
    <cellStyle name="Normal 7 2 20 7" xfId="4546" xr:uid="{00000000-0005-0000-0000-00004A4F0000}"/>
    <cellStyle name="Normal 7 2 20 8" xfId="4217" xr:uid="{00000000-0005-0000-0000-00004B4F0000}"/>
    <cellStyle name="Normal 7 2 20 9" xfId="4944" xr:uid="{00000000-0005-0000-0000-00004C4F0000}"/>
    <cellStyle name="Normal 7 2 20 9 10" xfId="346" xr:uid="{00000000-0005-0000-0000-00004D4F0000}"/>
    <cellStyle name="Normal 7 2 20 9 11" xfId="21599" xr:uid="{00000000-0005-0000-0000-00004E4F0000}"/>
    <cellStyle name="Normal 7 2 20 9 12" xfId="21931" xr:uid="{00000000-0005-0000-0000-00004F4F0000}"/>
    <cellStyle name="Normal 7 2 20 9 13" xfId="22291" xr:uid="{00000000-0005-0000-0000-0000504F0000}"/>
    <cellStyle name="Normal 7 2 20 9 14" xfId="22752" xr:uid="{00000000-0005-0000-0000-0000514F0000}"/>
    <cellStyle name="Normal 7 2 20 9 2" xfId="3520" xr:uid="{00000000-0005-0000-0000-0000524F0000}"/>
    <cellStyle name="Normal 7 2 20 9 2 2" xfId="3233" xr:uid="{00000000-0005-0000-0000-0000534F0000}"/>
    <cellStyle name="Normal 7 2 20 9 3" xfId="935" xr:uid="{00000000-0005-0000-0000-0000544F0000}"/>
    <cellStyle name="Normal 7 2 20 9 4" xfId="1457" xr:uid="{00000000-0005-0000-0000-0000554F0000}"/>
    <cellStyle name="Normal 7 2 20 9 5" xfId="1981" xr:uid="{00000000-0005-0000-0000-0000564F0000}"/>
    <cellStyle name="Normal 7 2 20 9 6" xfId="1646" xr:uid="{00000000-0005-0000-0000-0000574F0000}"/>
    <cellStyle name="Normal 7 2 20 9 7" xfId="2163" xr:uid="{00000000-0005-0000-0000-0000584F0000}"/>
    <cellStyle name="Normal 7 2 20 9 8" xfId="622" xr:uid="{00000000-0005-0000-0000-0000594F0000}"/>
    <cellStyle name="Normal 7 2 20 9 9" xfId="945" xr:uid="{00000000-0005-0000-0000-00005A4F0000}"/>
    <cellStyle name="Normal 7 2 21" xfId="20063" xr:uid="{00000000-0005-0000-0000-00005B4F0000}"/>
    <cellStyle name="Normal 7 2 21 10" xfId="3916" xr:uid="{00000000-0005-0000-0000-00005C4F0000}"/>
    <cellStyle name="Normal 7 2 21 10 10" xfId="21479" xr:uid="{00000000-0005-0000-0000-00005D4F0000}"/>
    <cellStyle name="Normal 7 2 21 10 11" xfId="21811" xr:uid="{00000000-0005-0000-0000-00005E4F0000}"/>
    <cellStyle name="Normal 7 2 21 10 12" xfId="22171" xr:uid="{00000000-0005-0000-0000-00005F4F0000}"/>
    <cellStyle name="Normal 7 2 21 10 13" xfId="22872" xr:uid="{00000000-0005-0000-0000-0000604F0000}"/>
    <cellStyle name="Normal 7 2 21 10 2" xfId="721" xr:uid="{00000000-0005-0000-0000-0000614F0000}"/>
    <cellStyle name="Normal 7 2 21 10 3" xfId="2386" xr:uid="{00000000-0005-0000-0000-0000624F0000}"/>
    <cellStyle name="Normal 7 2 21 10 4" xfId="1183" xr:uid="{00000000-0005-0000-0000-0000634F0000}"/>
    <cellStyle name="Normal 7 2 21 10 5" xfId="1527" xr:uid="{00000000-0005-0000-0000-0000644F0000}"/>
    <cellStyle name="Normal 7 2 21 10 6" xfId="1477" xr:uid="{00000000-0005-0000-0000-0000654F0000}"/>
    <cellStyle name="Normal 7 2 21 10 7" xfId="2469" xr:uid="{00000000-0005-0000-0000-0000664F0000}"/>
    <cellStyle name="Normal 7 2 21 10 8" xfId="1272" xr:uid="{00000000-0005-0000-0000-0000674F0000}"/>
    <cellStyle name="Normal 7 2 21 10 9" xfId="466" xr:uid="{00000000-0005-0000-0000-0000684F0000}"/>
    <cellStyle name="Normal 7 2 21 2" xfId="10520" xr:uid="{00000000-0005-0000-0000-0000694F0000}"/>
    <cellStyle name="Normal 7 2 21 2 10" xfId="1751" xr:uid="{00000000-0005-0000-0000-00006A4F0000}"/>
    <cellStyle name="Normal 7 2 21 2 11" xfId="2388" xr:uid="{00000000-0005-0000-0000-00006B4F0000}"/>
    <cellStyle name="Normal 7 2 21 2 12" xfId="319" xr:uid="{00000000-0005-0000-0000-00006C4F0000}"/>
    <cellStyle name="Normal 7 2 21 2 13" xfId="21626" xr:uid="{00000000-0005-0000-0000-00006D4F0000}"/>
    <cellStyle name="Normal 7 2 21 2 14" xfId="21958" xr:uid="{00000000-0005-0000-0000-00006E4F0000}"/>
    <cellStyle name="Normal 7 2 21 2 15" xfId="22318" xr:uid="{00000000-0005-0000-0000-00006F4F0000}"/>
    <cellStyle name="Normal 7 2 21 2 16" xfId="22725" xr:uid="{00000000-0005-0000-0000-0000704F0000}"/>
    <cellStyle name="Normal 7 2 21 2 2" xfId="4800" xr:uid="{00000000-0005-0000-0000-0000714F0000}"/>
    <cellStyle name="Normal 7 2 21 2 2 2" xfId="3361" xr:uid="{00000000-0005-0000-0000-0000724F0000}"/>
    <cellStyle name="Normal 7 2 21 2 2 2 2" xfId="3179" xr:uid="{00000000-0005-0000-0000-0000734F0000}"/>
    <cellStyle name="Normal 7 2 21 2 3" xfId="4047" xr:uid="{00000000-0005-0000-0000-0000744F0000}"/>
    <cellStyle name="Normal 7 2 21 2 4" xfId="3686" xr:uid="{00000000-0005-0000-0000-0000754F0000}"/>
    <cellStyle name="Normal 7 2 21 2 5" xfId="1566" xr:uid="{00000000-0005-0000-0000-0000764F0000}"/>
    <cellStyle name="Normal 7 2 21 2 6" xfId="1973" xr:uid="{00000000-0005-0000-0000-0000774F0000}"/>
    <cellStyle name="Normal 7 2 21 2 7" xfId="1921" xr:uid="{00000000-0005-0000-0000-0000784F0000}"/>
    <cellStyle name="Normal 7 2 21 2 8" xfId="1071" xr:uid="{00000000-0005-0000-0000-0000794F0000}"/>
    <cellStyle name="Normal 7 2 21 2 9" xfId="2642" xr:uid="{00000000-0005-0000-0000-00007A4F0000}"/>
    <cellStyle name="Normal 7 2 21 3" xfId="12370" xr:uid="{00000000-0005-0000-0000-00007B4F0000}"/>
    <cellStyle name="Normal 7 2 21 4" xfId="12475" xr:uid="{00000000-0005-0000-0000-00007C4F0000}"/>
    <cellStyle name="Normal 7 2 21 5" xfId="12351" xr:uid="{00000000-0005-0000-0000-00007D4F0000}"/>
    <cellStyle name="Normal 7 2 21 6" xfId="4598" xr:uid="{00000000-0005-0000-0000-00007E4F0000}"/>
    <cellStyle name="Normal 7 2 21 7" xfId="4690" xr:uid="{00000000-0005-0000-0000-00007F4F0000}"/>
    <cellStyle name="Normal 7 2 21 8" xfId="4205" xr:uid="{00000000-0005-0000-0000-0000804F0000}"/>
    <cellStyle name="Normal 7 2 21 9" xfId="4948" xr:uid="{00000000-0005-0000-0000-0000814F0000}"/>
    <cellStyle name="Normal 7 2 21 9 10" xfId="342" xr:uid="{00000000-0005-0000-0000-0000824F0000}"/>
    <cellStyle name="Normal 7 2 21 9 11" xfId="21603" xr:uid="{00000000-0005-0000-0000-0000834F0000}"/>
    <cellStyle name="Normal 7 2 21 9 12" xfId="21935" xr:uid="{00000000-0005-0000-0000-0000844F0000}"/>
    <cellStyle name="Normal 7 2 21 9 13" xfId="22295" xr:uid="{00000000-0005-0000-0000-0000854F0000}"/>
    <cellStyle name="Normal 7 2 21 9 14" xfId="22748" xr:uid="{00000000-0005-0000-0000-0000864F0000}"/>
    <cellStyle name="Normal 7 2 21 9 2" xfId="3519" xr:uid="{00000000-0005-0000-0000-0000874F0000}"/>
    <cellStyle name="Normal 7 2 21 9 2 2" xfId="3237" xr:uid="{00000000-0005-0000-0000-0000884F0000}"/>
    <cellStyle name="Normal 7 2 21 9 3" xfId="939" xr:uid="{00000000-0005-0000-0000-0000894F0000}"/>
    <cellStyle name="Normal 7 2 21 9 4" xfId="1539" xr:uid="{00000000-0005-0000-0000-00008A4F0000}"/>
    <cellStyle name="Normal 7 2 21 9 5" xfId="1429" xr:uid="{00000000-0005-0000-0000-00008B4F0000}"/>
    <cellStyle name="Normal 7 2 21 9 6" xfId="702" xr:uid="{00000000-0005-0000-0000-00008C4F0000}"/>
    <cellStyle name="Normal 7 2 21 9 7" xfId="561" xr:uid="{00000000-0005-0000-0000-00008D4F0000}"/>
    <cellStyle name="Normal 7 2 21 9 8" xfId="2404" xr:uid="{00000000-0005-0000-0000-00008E4F0000}"/>
    <cellStyle name="Normal 7 2 21 9 9" xfId="991" xr:uid="{00000000-0005-0000-0000-00008F4F0000}"/>
    <cellStyle name="Normal 7 2 22" xfId="20062" xr:uid="{00000000-0005-0000-0000-0000904F0000}"/>
    <cellStyle name="Normal 7 2 22 10" xfId="3917" xr:uid="{00000000-0005-0000-0000-0000914F0000}"/>
    <cellStyle name="Normal 7 2 22 10 10" xfId="21480" xr:uid="{00000000-0005-0000-0000-0000924F0000}"/>
    <cellStyle name="Normal 7 2 22 10 11" xfId="21812" xr:uid="{00000000-0005-0000-0000-0000934F0000}"/>
    <cellStyle name="Normal 7 2 22 10 12" xfId="22172" xr:uid="{00000000-0005-0000-0000-0000944F0000}"/>
    <cellStyle name="Normal 7 2 22 10 13" xfId="22871" xr:uid="{00000000-0005-0000-0000-0000954F0000}"/>
    <cellStyle name="Normal 7 2 22 10 2" xfId="722" xr:uid="{00000000-0005-0000-0000-0000964F0000}"/>
    <cellStyle name="Normal 7 2 22 10 3" xfId="2406" xr:uid="{00000000-0005-0000-0000-0000974F0000}"/>
    <cellStyle name="Normal 7 2 22 10 4" xfId="1439" xr:uid="{00000000-0005-0000-0000-0000984F0000}"/>
    <cellStyle name="Normal 7 2 22 10 5" xfId="1765" xr:uid="{00000000-0005-0000-0000-0000994F0000}"/>
    <cellStyle name="Normal 7 2 22 10 6" xfId="1408" xr:uid="{00000000-0005-0000-0000-00009A4F0000}"/>
    <cellStyle name="Normal 7 2 22 10 7" xfId="2762" xr:uid="{00000000-0005-0000-0000-00009B4F0000}"/>
    <cellStyle name="Normal 7 2 22 10 8" xfId="1643" xr:uid="{00000000-0005-0000-0000-00009C4F0000}"/>
    <cellStyle name="Normal 7 2 22 10 9" xfId="465" xr:uid="{00000000-0005-0000-0000-00009D4F0000}"/>
    <cellStyle name="Normal 7 2 22 2" xfId="10521" xr:uid="{00000000-0005-0000-0000-00009E4F0000}"/>
    <cellStyle name="Normal 7 2 22 2 10" xfId="835" xr:uid="{00000000-0005-0000-0000-00009F4F0000}"/>
    <cellStyle name="Normal 7 2 22 2 11" xfId="1632" xr:uid="{00000000-0005-0000-0000-0000A04F0000}"/>
    <cellStyle name="Normal 7 2 22 2 12" xfId="318" xr:uid="{00000000-0005-0000-0000-0000A14F0000}"/>
    <cellStyle name="Normal 7 2 22 2 13" xfId="21627" xr:uid="{00000000-0005-0000-0000-0000A24F0000}"/>
    <cellStyle name="Normal 7 2 22 2 14" xfId="21959" xr:uid="{00000000-0005-0000-0000-0000A34F0000}"/>
    <cellStyle name="Normal 7 2 22 2 15" xfId="22319" xr:uid="{00000000-0005-0000-0000-0000A44F0000}"/>
    <cellStyle name="Normal 7 2 22 2 16" xfId="22724" xr:uid="{00000000-0005-0000-0000-0000A54F0000}"/>
    <cellStyle name="Normal 7 2 22 2 2" xfId="4801" xr:uid="{00000000-0005-0000-0000-0000A64F0000}"/>
    <cellStyle name="Normal 7 2 22 2 2 2" xfId="3362" xr:uid="{00000000-0005-0000-0000-0000A74F0000}"/>
    <cellStyle name="Normal 7 2 22 2 2 2 2" xfId="3180" xr:uid="{00000000-0005-0000-0000-0000A84F0000}"/>
    <cellStyle name="Normal 7 2 22 2 3" xfId="4048" xr:uid="{00000000-0005-0000-0000-0000A94F0000}"/>
    <cellStyle name="Normal 7 2 22 2 4" xfId="3687" xr:uid="{00000000-0005-0000-0000-0000AA4F0000}"/>
    <cellStyle name="Normal 7 2 22 2 5" xfId="1567" xr:uid="{00000000-0005-0000-0000-0000AB4F0000}"/>
    <cellStyle name="Normal 7 2 22 2 6" xfId="1980" xr:uid="{00000000-0005-0000-0000-0000AC4F0000}"/>
    <cellStyle name="Normal 7 2 22 2 7" xfId="2573" xr:uid="{00000000-0005-0000-0000-0000AD4F0000}"/>
    <cellStyle name="Normal 7 2 22 2 8" xfId="1461" xr:uid="{00000000-0005-0000-0000-0000AE4F0000}"/>
    <cellStyle name="Normal 7 2 22 2 9" xfId="1361" xr:uid="{00000000-0005-0000-0000-0000AF4F0000}"/>
    <cellStyle name="Normal 7 2 22 3" xfId="12371" xr:uid="{00000000-0005-0000-0000-0000B04F0000}"/>
    <cellStyle name="Normal 7 2 22 4" xfId="12474" xr:uid="{00000000-0005-0000-0000-0000B14F0000}"/>
    <cellStyle name="Normal 7 2 22 5" xfId="12352" xr:uid="{00000000-0005-0000-0000-0000B24F0000}"/>
    <cellStyle name="Normal 7 2 22 6" xfId="4597" xr:uid="{00000000-0005-0000-0000-0000B34F0000}"/>
    <cellStyle name="Normal 7 2 22 7" xfId="4547" xr:uid="{00000000-0005-0000-0000-0000B44F0000}"/>
    <cellStyle name="Normal 7 2 22 8" xfId="4618" xr:uid="{00000000-0005-0000-0000-0000B54F0000}"/>
    <cellStyle name="Normal 7 2 22 9" xfId="4873" xr:uid="{00000000-0005-0000-0000-0000B64F0000}"/>
    <cellStyle name="Normal 7 2 22 9 10" xfId="398" xr:uid="{00000000-0005-0000-0000-0000B74F0000}"/>
    <cellStyle name="Normal 7 2 22 9 11" xfId="21547" xr:uid="{00000000-0005-0000-0000-0000B84F0000}"/>
    <cellStyle name="Normal 7 2 22 9 12" xfId="21879" xr:uid="{00000000-0005-0000-0000-0000B94F0000}"/>
    <cellStyle name="Normal 7 2 22 9 13" xfId="22239" xr:uid="{00000000-0005-0000-0000-0000BA4F0000}"/>
    <cellStyle name="Normal 7 2 22 9 14" xfId="22804" xr:uid="{00000000-0005-0000-0000-0000BB4F0000}"/>
    <cellStyle name="Normal 7 2 22 9 2" xfId="3518" xr:uid="{00000000-0005-0000-0000-0000BC4F0000}"/>
    <cellStyle name="Normal 7 2 22 9 2 2" xfId="3201" xr:uid="{00000000-0005-0000-0000-0000BD4F0000}"/>
    <cellStyle name="Normal 7 2 22 9 3" xfId="880" xr:uid="{00000000-0005-0000-0000-0000BE4F0000}"/>
    <cellStyle name="Normal 7 2 22 9 4" xfId="1837" xr:uid="{00000000-0005-0000-0000-0000BF4F0000}"/>
    <cellStyle name="Normal 7 2 22 9 5" xfId="2114" xr:uid="{00000000-0005-0000-0000-0000C04F0000}"/>
    <cellStyle name="Normal 7 2 22 9 6" xfId="2721" xr:uid="{00000000-0005-0000-0000-0000C14F0000}"/>
    <cellStyle name="Normal 7 2 22 9 7" xfId="1391" xr:uid="{00000000-0005-0000-0000-0000C24F0000}"/>
    <cellStyle name="Normal 7 2 22 9 8" xfId="1909" xr:uid="{00000000-0005-0000-0000-0000C34F0000}"/>
    <cellStyle name="Normal 7 2 22 9 9" xfId="1458" xr:uid="{00000000-0005-0000-0000-0000C44F0000}"/>
    <cellStyle name="Normal 7 2 23" xfId="20061" xr:uid="{00000000-0005-0000-0000-0000C54F0000}"/>
    <cellStyle name="Normal 7 2 23 10" xfId="3918" xr:uid="{00000000-0005-0000-0000-0000C64F0000}"/>
    <cellStyle name="Normal 7 2 23 10 10" xfId="21481" xr:uid="{00000000-0005-0000-0000-0000C74F0000}"/>
    <cellStyle name="Normal 7 2 23 10 11" xfId="21813" xr:uid="{00000000-0005-0000-0000-0000C84F0000}"/>
    <cellStyle name="Normal 7 2 23 10 12" xfId="22173" xr:uid="{00000000-0005-0000-0000-0000C94F0000}"/>
    <cellStyle name="Normal 7 2 23 10 13" xfId="22870" xr:uid="{00000000-0005-0000-0000-0000CA4F0000}"/>
    <cellStyle name="Normal 7 2 23 10 2" xfId="723" xr:uid="{00000000-0005-0000-0000-0000CB4F0000}"/>
    <cellStyle name="Normal 7 2 23 10 3" xfId="2387" xr:uid="{00000000-0005-0000-0000-0000CC4F0000}"/>
    <cellStyle name="Normal 7 2 23 10 4" xfId="1465" xr:uid="{00000000-0005-0000-0000-0000CD4F0000}"/>
    <cellStyle name="Normal 7 2 23 10 5" xfId="1053" xr:uid="{00000000-0005-0000-0000-0000CE4F0000}"/>
    <cellStyle name="Normal 7 2 23 10 6" xfId="2572" xr:uid="{00000000-0005-0000-0000-0000CF4F0000}"/>
    <cellStyle name="Normal 7 2 23 10 7" xfId="570" xr:uid="{00000000-0005-0000-0000-0000D04F0000}"/>
    <cellStyle name="Normal 7 2 23 10 8" xfId="806" xr:uid="{00000000-0005-0000-0000-0000D14F0000}"/>
    <cellStyle name="Normal 7 2 23 10 9" xfId="464" xr:uid="{00000000-0005-0000-0000-0000D24F0000}"/>
    <cellStyle name="Normal 7 2 23 2" xfId="10522" xr:uid="{00000000-0005-0000-0000-0000D34F0000}"/>
    <cellStyle name="Normal 7 2 23 2 10" xfId="2484" xr:uid="{00000000-0005-0000-0000-0000D44F0000}"/>
    <cellStyle name="Normal 7 2 23 2 11" xfId="1031" xr:uid="{00000000-0005-0000-0000-0000D54F0000}"/>
    <cellStyle name="Normal 7 2 23 2 12" xfId="317" xr:uid="{00000000-0005-0000-0000-0000D64F0000}"/>
    <cellStyle name="Normal 7 2 23 2 13" xfId="21628" xr:uid="{00000000-0005-0000-0000-0000D74F0000}"/>
    <cellStyle name="Normal 7 2 23 2 14" xfId="21960" xr:uid="{00000000-0005-0000-0000-0000D84F0000}"/>
    <cellStyle name="Normal 7 2 23 2 15" xfId="22320" xr:uid="{00000000-0005-0000-0000-0000D94F0000}"/>
    <cellStyle name="Normal 7 2 23 2 16" xfId="22723" xr:uid="{00000000-0005-0000-0000-0000DA4F0000}"/>
    <cellStyle name="Normal 7 2 23 2 2" xfId="4802" xr:uid="{00000000-0005-0000-0000-0000DB4F0000}"/>
    <cellStyle name="Normal 7 2 23 2 2 2" xfId="3363" xr:uid="{00000000-0005-0000-0000-0000DC4F0000}"/>
    <cellStyle name="Normal 7 2 23 2 2 2 2" xfId="3181" xr:uid="{00000000-0005-0000-0000-0000DD4F0000}"/>
    <cellStyle name="Normal 7 2 23 2 3" xfId="4049" xr:uid="{00000000-0005-0000-0000-0000DE4F0000}"/>
    <cellStyle name="Normal 7 2 23 2 4" xfId="3688" xr:uid="{00000000-0005-0000-0000-0000DF4F0000}"/>
    <cellStyle name="Normal 7 2 23 2 5" xfId="1568" xr:uid="{00000000-0005-0000-0000-0000E04F0000}"/>
    <cellStyle name="Normal 7 2 23 2 6" xfId="1976" xr:uid="{00000000-0005-0000-0000-0000E14F0000}"/>
    <cellStyle name="Normal 7 2 23 2 7" xfId="1924" xr:uid="{00000000-0005-0000-0000-0000E24F0000}"/>
    <cellStyle name="Normal 7 2 23 2 8" xfId="2608" xr:uid="{00000000-0005-0000-0000-0000E34F0000}"/>
    <cellStyle name="Normal 7 2 23 2 9" xfId="2633" xr:uid="{00000000-0005-0000-0000-0000E44F0000}"/>
    <cellStyle name="Normal 7 2 23 3" xfId="12372" xr:uid="{00000000-0005-0000-0000-0000E54F0000}"/>
    <cellStyle name="Normal 7 2 23 4" xfId="12473" xr:uid="{00000000-0005-0000-0000-0000E64F0000}"/>
    <cellStyle name="Normal 7 2 23 5" xfId="12403" xr:uid="{00000000-0005-0000-0000-0000E74F0000}"/>
    <cellStyle name="Normal 7 2 23 6" xfId="4596" xr:uid="{00000000-0005-0000-0000-0000E84F0000}"/>
    <cellStyle name="Normal 7 2 23 7" xfId="4548" xr:uid="{00000000-0005-0000-0000-0000E94F0000}"/>
    <cellStyle name="Normal 7 2 23 8" xfId="4278" xr:uid="{00000000-0005-0000-0000-0000EA4F0000}"/>
    <cellStyle name="Normal 7 2 23 9" xfId="4949" xr:uid="{00000000-0005-0000-0000-0000EB4F0000}"/>
    <cellStyle name="Normal 7 2 23 9 10" xfId="341" xr:uid="{00000000-0005-0000-0000-0000EC4F0000}"/>
    <cellStyle name="Normal 7 2 23 9 11" xfId="21604" xr:uid="{00000000-0005-0000-0000-0000ED4F0000}"/>
    <cellStyle name="Normal 7 2 23 9 12" xfId="21936" xr:uid="{00000000-0005-0000-0000-0000EE4F0000}"/>
    <cellStyle name="Normal 7 2 23 9 13" xfId="22296" xr:uid="{00000000-0005-0000-0000-0000EF4F0000}"/>
    <cellStyle name="Normal 7 2 23 9 14" xfId="22747" xr:uid="{00000000-0005-0000-0000-0000F04F0000}"/>
    <cellStyle name="Normal 7 2 23 9 2" xfId="3517" xr:uid="{00000000-0005-0000-0000-0000F14F0000}"/>
    <cellStyle name="Normal 7 2 23 9 2 2" xfId="3238" xr:uid="{00000000-0005-0000-0000-0000F24F0000}"/>
    <cellStyle name="Normal 7 2 23 9 3" xfId="940" xr:uid="{00000000-0005-0000-0000-0000F34F0000}"/>
    <cellStyle name="Normal 7 2 23 9 4" xfId="1512" xr:uid="{00000000-0005-0000-0000-0000F44F0000}"/>
    <cellStyle name="Normal 7 2 23 9 5" xfId="1544" xr:uid="{00000000-0005-0000-0000-0000F54F0000}"/>
    <cellStyle name="Normal 7 2 23 9 6" xfId="1802" xr:uid="{00000000-0005-0000-0000-0000F64F0000}"/>
    <cellStyle name="Normal 7 2 23 9 7" xfId="949" xr:uid="{00000000-0005-0000-0000-0000F74F0000}"/>
    <cellStyle name="Normal 7 2 23 9 8" xfId="1611" xr:uid="{00000000-0005-0000-0000-0000F84F0000}"/>
    <cellStyle name="Normal 7 2 23 9 9" xfId="536" xr:uid="{00000000-0005-0000-0000-0000F94F0000}"/>
    <cellStyle name="Normal 7 2 24" xfId="20060" xr:uid="{00000000-0005-0000-0000-0000FA4F0000}"/>
    <cellStyle name="Normal 7 2 24 10" xfId="3919" xr:uid="{00000000-0005-0000-0000-0000FB4F0000}"/>
    <cellStyle name="Normal 7 2 24 10 10" xfId="21482" xr:uid="{00000000-0005-0000-0000-0000FC4F0000}"/>
    <cellStyle name="Normal 7 2 24 10 11" xfId="21814" xr:uid="{00000000-0005-0000-0000-0000FD4F0000}"/>
    <cellStyle name="Normal 7 2 24 10 12" xfId="22174" xr:uid="{00000000-0005-0000-0000-0000FE4F0000}"/>
    <cellStyle name="Normal 7 2 24 10 13" xfId="22869" xr:uid="{00000000-0005-0000-0000-0000FF4F0000}"/>
    <cellStyle name="Normal 7 2 24 10 2" xfId="724" xr:uid="{00000000-0005-0000-0000-000000500000}"/>
    <cellStyle name="Normal 7 2 24 10 3" xfId="2415" xr:uid="{00000000-0005-0000-0000-000001500000}"/>
    <cellStyle name="Normal 7 2 24 10 4" xfId="2045" xr:uid="{00000000-0005-0000-0000-000002500000}"/>
    <cellStyle name="Normal 7 2 24 10 5" xfId="1672" xr:uid="{00000000-0005-0000-0000-000003500000}"/>
    <cellStyle name="Normal 7 2 24 10 6" xfId="750" xr:uid="{00000000-0005-0000-0000-000004500000}"/>
    <cellStyle name="Normal 7 2 24 10 7" xfId="762" xr:uid="{00000000-0005-0000-0000-000005500000}"/>
    <cellStyle name="Normal 7 2 24 10 8" xfId="970" xr:uid="{00000000-0005-0000-0000-000006500000}"/>
    <cellStyle name="Normal 7 2 24 10 9" xfId="463" xr:uid="{00000000-0005-0000-0000-000007500000}"/>
    <cellStyle name="Normal 7 2 24 2" xfId="10523" xr:uid="{00000000-0005-0000-0000-000008500000}"/>
    <cellStyle name="Normal 7 2 24 2 10" xfId="1506" xr:uid="{00000000-0005-0000-0000-000009500000}"/>
    <cellStyle name="Normal 7 2 24 2 11" xfId="1935" xr:uid="{00000000-0005-0000-0000-00000A500000}"/>
    <cellStyle name="Normal 7 2 24 2 12" xfId="316" xr:uid="{00000000-0005-0000-0000-00000B500000}"/>
    <cellStyle name="Normal 7 2 24 2 13" xfId="21629" xr:uid="{00000000-0005-0000-0000-00000C500000}"/>
    <cellStyle name="Normal 7 2 24 2 14" xfId="21961" xr:uid="{00000000-0005-0000-0000-00000D500000}"/>
    <cellStyle name="Normal 7 2 24 2 15" xfId="22321" xr:uid="{00000000-0005-0000-0000-00000E500000}"/>
    <cellStyle name="Normal 7 2 24 2 16" xfId="22722" xr:uid="{00000000-0005-0000-0000-00000F500000}"/>
    <cellStyle name="Normal 7 2 24 2 2" xfId="4803" xr:uid="{00000000-0005-0000-0000-000010500000}"/>
    <cellStyle name="Normal 7 2 24 2 2 2" xfId="3364" xr:uid="{00000000-0005-0000-0000-000011500000}"/>
    <cellStyle name="Normal 7 2 24 2 2 2 2" xfId="3182" xr:uid="{00000000-0005-0000-0000-000012500000}"/>
    <cellStyle name="Normal 7 2 24 2 3" xfId="4050" xr:uid="{00000000-0005-0000-0000-000013500000}"/>
    <cellStyle name="Normal 7 2 24 2 4" xfId="3689" xr:uid="{00000000-0005-0000-0000-000014500000}"/>
    <cellStyle name="Normal 7 2 24 2 5" xfId="1569" xr:uid="{00000000-0005-0000-0000-000015500000}"/>
    <cellStyle name="Normal 7 2 24 2 6" xfId="1753" xr:uid="{00000000-0005-0000-0000-000016500000}"/>
    <cellStyle name="Normal 7 2 24 2 7" xfId="1337" xr:uid="{00000000-0005-0000-0000-000017500000}"/>
    <cellStyle name="Normal 7 2 24 2 8" xfId="2261" xr:uid="{00000000-0005-0000-0000-000018500000}"/>
    <cellStyle name="Normal 7 2 24 2 9" xfId="1109" xr:uid="{00000000-0005-0000-0000-000019500000}"/>
    <cellStyle name="Normal 7 2 24 3" xfId="12373" xr:uid="{00000000-0005-0000-0000-00001A500000}"/>
    <cellStyle name="Normal 7 2 24 4" xfId="12388" xr:uid="{00000000-0005-0000-0000-00001B500000}"/>
    <cellStyle name="Normal 7 2 24 5" xfId="12404" xr:uid="{00000000-0005-0000-0000-00001C500000}"/>
    <cellStyle name="Normal 7 2 24 6" xfId="4595" xr:uid="{00000000-0005-0000-0000-00001D500000}"/>
    <cellStyle name="Normal 7 2 24 7" xfId="4549" xr:uid="{00000000-0005-0000-0000-00001E500000}"/>
    <cellStyle name="Normal 7 2 24 8" xfId="4616" xr:uid="{00000000-0005-0000-0000-00001F500000}"/>
    <cellStyle name="Normal 7 2 24 9" xfId="4951" xr:uid="{00000000-0005-0000-0000-000020500000}"/>
    <cellStyle name="Normal 7 2 24 9 10" xfId="340" xr:uid="{00000000-0005-0000-0000-000021500000}"/>
    <cellStyle name="Normal 7 2 24 9 11" xfId="21605" xr:uid="{00000000-0005-0000-0000-000022500000}"/>
    <cellStyle name="Normal 7 2 24 9 12" xfId="21937" xr:uid="{00000000-0005-0000-0000-000023500000}"/>
    <cellStyle name="Normal 7 2 24 9 13" xfId="22297" xr:uid="{00000000-0005-0000-0000-000024500000}"/>
    <cellStyle name="Normal 7 2 24 9 14" xfId="22746" xr:uid="{00000000-0005-0000-0000-000025500000}"/>
    <cellStyle name="Normal 7 2 24 9 2" xfId="3516" xr:uid="{00000000-0005-0000-0000-000026500000}"/>
    <cellStyle name="Normal 7 2 24 9 2 2" xfId="3239" xr:uid="{00000000-0005-0000-0000-000027500000}"/>
    <cellStyle name="Normal 7 2 24 9 3" xfId="941" xr:uid="{00000000-0005-0000-0000-000028500000}"/>
    <cellStyle name="Normal 7 2 24 9 4" xfId="1507" xr:uid="{00000000-0005-0000-0000-000029500000}"/>
    <cellStyle name="Normal 7 2 24 9 5" xfId="1615" xr:uid="{00000000-0005-0000-0000-00002A500000}"/>
    <cellStyle name="Normal 7 2 24 9 6" xfId="2452" xr:uid="{00000000-0005-0000-0000-00002B500000}"/>
    <cellStyle name="Normal 7 2 24 9 7" xfId="1414" xr:uid="{00000000-0005-0000-0000-00002C500000}"/>
    <cellStyle name="Normal 7 2 24 9 8" xfId="2083" xr:uid="{00000000-0005-0000-0000-00002D500000}"/>
    <cellStyle name="Normal 7 2 24 9 9" xfId="2034" xr:uid="{00000000-0005-0000-0000-00002E500000}"/>
    <cellStyle name="Normal 7 2 25" xfId="20059" xr:uid="{00000000-0005-0000-0000-00002F500000}"/>
    <cellStyle name="Normal 7 2 25 10" xfId="3920" xr:uid="{00000000-0005-0000-0000-000030500000}"/>
    <cellStyle name="Normal 7 2 25 10 10" xfId="21483" xr:uid="{00000000-0005-0000-0000-000031500000}"/>
    <cellStyle name="Normal 7 2 25 10 11" xfId="21815" xr:uid="{00000000-0005-0000-0000-000032500000}"/>
    <cellStyle name="Normal 7 2 25 10 12" xfId="22175" xr:uid="{00000000-0005-0000-0000-000033500000}"/>
    <cellStyle name="Normal 7 2 25 10 13" xfId="22868" xr:uid="{00000000-0005-0000-0000-000034500000}"/>
    <cellStyle name="Normal 7 2 25 10 2" xfId="725" xr:uid="{00000000-0005-0000-0000-000035500000}"/>
    <cellStyle name="Normal 7 2 25 10 3" xfId="2424" xr:uid="{00000000-0005-0000-0000-000036500000}"/>
    <cellStyle name="Normal 7 2 25 10 4" xfId="2634" xr:uid="{00000000-0005-0000-0000-000037500000}"/>
    <cellStyle name="Normal 7 2 25 10 5" xfId="2306" xr:uid="{00000000-0005-0000-0000-000038500000}"/>
    <cellStyle name="Normal 7 2 25 10 6" xfId="834" xr:uid="{00000000-0005-0000-0000-000039500000}"/>
    <cellStyle name="Normal 7 2 25 10 7" xfId="2723" xr:uid="{00000000-0005-0000-0000-00003A500000}"/>
    <cellStyle name="Normal 7 2 25 10 8" xfId="1105" xr:uid="{00000000-0005-0000-0000-00003B500000}"/>
    <cellStyle name="Normal 7 2 25 10 9" xfId="462" xr:uid="{00000000-0005-0000-0000-00003C500000}"/>
    <cellStyle name="Normal 7 2 25 2" xfId="10524" xr:uid="{00000000-0005-0000-0000-00003D500000}"/>
    <cellStyle name="Normal 7 2 25 2 10" xfId="1699" xr:uid="{00000000-0005-0000-0000-00003E500000}"/>
    <cellStyle name="Normal 7 2 25 2 11" xfId="1520" xr:uid="{00000000-0005-0000-0000-00003F500000}"/>
    <cellStyle name="Normal 7 2 25 2 12" xfId="315" xr:uid="{00000000-0005-0000-0000-000040500000}"/>
    <cellStyle name="Normal 7 2 25 2 13" xfId="21630" xr:uid="{00000000-0005-0000-0000-000041500000}"/>
    <cellStyle name="Normal 7 2 25 2 14" xfId="21962" xr:uid="{00000000-0005-0000-0000-000042500000}"/>
    <cellStyle name="Normal 7 2 25 2 15" xfId="22322" xr:uid="{00000000-0005-0000-0000-000043500000}"/>
    <cellStyle name="Normal 7 2 25 2 16" xfId="22721" xr:uid="{00000000-0005-0000-0000-000044500000}"/>
    <cellStyle name="Normal 7 2 25 2 2" xfId="4804" xr:uid="{00000000-0005-0000-0000-000045500000}"/>
    <cellStyle name="Normal 7 2 25 2 2 2" xfId="3365" xr:uid="{00000000-0005-0000-0000-000046500000}"/>
    <cellStyle name="Normal 7 2 25 2 2 2 2" xfId="3183" xr:uid="{00000000-0005-0000-0000-000047500000}"/>
    <cellStyle name="Normal 7 2 25 2 3" xfId="4051" xr:uid="{00000000-0005-0000-0000-000048500000}"/>
    <cellStyle name="Normal 7 2 25 2 4" xfId="3690" xr:uid="{00000000-0005-0000-0000-000049500000}"/>
    <cellStyle name="Normal 7 2 25 2 5" xfId="1570" xr:uid="{00000000-0005-0000-0000-00004A500000}"/>
    <cellStyle name="Normal 7 2 25 2 6" xfId="1757" xr:uid="{00000000-0005-0000-0000-00004B500000}"/>
    <cellStyle name="Normal 7 2 25 2 7" xfId="1339" xr:uid="{00000000-0005-0000-0000-00004C500000}"/>
    <cellStyle name="Normal 7 2 25 2 8" xfId="1877" xr:uid="{00000000-0005-0000-0000-00004D500000}"/>
    <cellStyle name="Normal 7 2 25 2 9" xfId="596" xr:uid="{00000000-0005-0000-0000-00004E500000}"/>
    <cellStyle name="Normal 7 2 25 3" xfId="12374" xr:uid="{00000000-0005-0000-0000-00004F500000}"/>
    <cellStyle name="Normal 7 2 25 4" xfId="12472" xr:uid="{00000000-0005-0000-0000-000050500000}"/>
    <cellStyle name="Normal 7 2 25 5" xfId="12461" xr:uid="{00000000-0005-0000-0000-000051500000}"/>
    <cellStyle name="Normal 7 2 25 6" xfId="4594" xr:uid="{00000000-0005-0000-0000-000052500000}"/>
    <cellStyle name="Normal 7 2 25 7" xfId="4550" xr:uid="{00000000-0005-0000-0000-000053500000}"/>
    <cellStyle name="Normal 7 2 25 8" xfId="4283" xr:uid="{00000000-0005-0000-0000-000054500000}"/>
    <cellStyle name="Normal 7 2 25 9" xfId="4947" xr:uid="{00000000-0005-0000-0000-000055500000}"/>
    <cellStyle name="Normal 7 2 25 9 10" xfId="343" xr:uid="{00000000-0005-0000-0000-000056500000}"/>
    <cellStyle name="Normal 7 2 25 9 11" xfId="21602" xr:uid="{00000000-0005-0000-0000-000057500000}"/>
    <cellStyle name="Normal 7 2 25 9 12" xfId="21934" xr:uid="{00000000-0005-0000-0000-000058500000}"/>
    <cellStyle name="Normal 7 2 25 9 13" xfId="22294" xr:uid="{00000000-0005-0000-0000-000059500000}"/>
    <cellStyle name="Normal 7 2 25 9 14" xfId="22749" xr:uid="{00000000-0005-0000-0000-00005A500000}"/>
    <cellStyle name="Normal 7 2 25 9 2" xfId="3515" xr:uid="{00000000-0005-0000-0000-00005B500000}"/>
    <cellStyle name="Normal 7 2 25 9 2 2" xfId="3236" xr:uid="{00000000-0005-0000-0000-00005C500000}"/>
    <cellStyle name="Normal 7 2 25 9 3" xfId="938" xr:uid="{00000000-0005-0000-0000-00005D500000}"/>
    <cellStyle name="Normal 7 2 25 9 4" xfId="1467" xr:uid="{00000000-0005-0000-0000-00005E500000}"/>
    <cellStyle name="Normal 7 2 25 9 5" xfId="1959" xr:uid="{00000000-0005-0000-0000-00005F500000}"/>
    <cellStyle name="Normal 7 2 25 9 6" xfId="1974" xr:uid="{00000000-0005-0000-0000-000060500000}"/>
    <cellStyle name="Normal 7 2 25 9 7" xfId="1854" xr:uid="{00000000-0005-0000-0000-000061500000}"/>
    <cellStyle name="Normal 7 2 25 9 8" xfId="1866" xr:uid="{00000000-0005-0000-0000-000062500000}"/>
    <cellStyle name="Normal 7 2 25 9 9" xfId="2223" xr:uid="{00000000-0005-0000-0000-000063500000}"/>
    <cellStyle name="Normal 7 2 26" xfId="20058" xr:uid="{00000000-0005-0000-0000-000064500000}"/>
    <cellStyle name="Normal 7 2 26 10" xfId="3921" xr:uid="{00000000-0005-0000-0000-000065500000}"/>
    <cellStyle name="Normal 7 2 26 10 10" xfId="21484" xr:uid="{00000000-0005-0000-0000-000066500000}"/>
    <cellStyle name="Normal 7 2 26 10 11" xfId="21816" xr:uid="{00000000-0005-0000-0000-000067500000}"/>
    <cellStyle name="Normal 7 2 26 10 12" xfId="22176" xr:uid="{00000000-0005-0000-0000-000068500000}"/>
    <cellStyle name="Normal 7 2 26 10 13" xfId="22867" xr:uid="{00000000-0005-0000-0000-000069500000}"/>
    <cellStyle name="Normal 7 2 26 10 2" xfId="726" xr:uid="{00000000-0005-0000-0000-00006A500000}"/>
    <cellStyle name="Normal 7 2 26 10 3" xfId="2379" xr:uid="{00000000-0005-0000-0000-00006B500000}"/>
    <cellStyle name="Normal 7 2 26 10 4" xfId="2545" xr:uid="{00000000-0005-0000-0000-00006C500000}"/>
    <cellStyle name="Normal 7 2 26 10 5" xfId="1127" xr:uid="{00000000-0005-0000-0000-00006D500000}"/>
    <cellStyle name="Normal 7 2 26 10 6" xfId="2677" xr:uid="{00000000-0005-0000-0000-00006E500000}"/>
    <cellStyle name="Normal 7 2 26 10 7" xfId="962" xr:uid="{00000000-0005-0000-0000-00006F500000}"/>
    <cellStyle name="Normal 7 2 26 10 8" xfId="1043" xr:uid="{00000000-0005-0000-0000-000070500000}"/>
    <cellStyle name="Normal 7 2 26 10 9" xfId="461" xr:uid="{00000000-0005-0000-0000-000071500000}"/>
    <cellStyle name="Normal 7 2 26 2" xfId="10525" xr:uid="{00000000-0005-0000-0000-000072500000}"/>
    <cellStyle name="Normal 7 2 26 2 10" xfId="1254" xr:uid="{00000000-0005-0000-0000-000073500000}"/>
    <cellStyle name="Normal 7 2 26 2 11" xfId="2417" xr:uid="{00000000-0005-0000-0000-000074500000}"/>
    <cellStyle name="Normal 7 2 26 2 12" xfId="314" xr:uid="{00000000-0005-0000-0000-000075500000}"/>
    <cellStyle name="Normal 7 2 26 2 13" xfId="21631" xr:uid="{00000000-0005-0000-0000-000076500000}"/>
    <cellStyle name="Normal 7 2 26 2 14" xfId="21963" xr:uid="{00000000-0005-0000-0000-000077500000}"/>
    <cellStyle name="Normal 7 2 26 2 15" xfId="22323" xr:uid="{00000000-0005-0000-0000-000078500000}"/>
    <cellStyle name="Normal 7 2 26 2 16" xfId="22720" xr:uid="{00000000-0005-0000-0000-000079500000}"/>
    <cellStyle name="Normal 7 2 26 2 2" xfId="4805" xr:uid="{00000000-0005-0000-0000-00007A500000}"/>
    <cellStyle name="Normal 7 2 26 2 2 2" xfId="3366" xr:uid="{00000000-0005-0000-0000-00007B500000}"/>
    <cellStyle name="Normal 7 2 26 2 2 2 2" xfId="3184" xr:uid="{00000000-0005-0000-0000-00007C500000}"/>
    <cellStyle name="Normal 7 2 26 2 3" xfId="4052" xr:uid="{00000000-0005-0000-0000-00007D500000}"/>
    <cellStyle name="Normal 7 2 26 2 4" xfId="3691" xr:uid="{00000000-0005-0000-0000-00007E500000}"/>
    <cellStyle name="Normal 7 2 26 2 5" xfId="1571" xr:uid="{00000000-0005-0000-0000-00007F500000}"/>
    <cellStyle name="Normal 7 2 26 2 6" xfId="1752" xr:uid="{00000000-0005-0000-0000-000080500000}"/>
    <cellStyle name="Normal 7 2 26 2 7" xfId="1368" xr:uid="{00000000-0005-0000-0000-000081500000}"/>
    <cellStyle name="Normal 7 2 26 2 8" xfId="2229" xr:uid="{00000000-0005-0000-0000-000082500000}"/>
    <cellStyle name="Normal 7 2 26 2 9" xfId="831" xr:uid="{00000000-0005-0000-0000-000083500000}"/>
    <cellStyle name="Normal 7 2 26 3" xfId="12375" xr:uid="{00000000-0005-0000-0000-000084500000}"/>
    <cellStyle name="Normal 7 2 26 4" xfId="12471" xr:uid="{00000000-0005-0000-0000-000085500000}"/>
    <cellStyle name="Normal 7 2 26 5" xfId="12353" xr:uid="{00000000-0005-0000-0000-000086500000}"/>
    <cellStyle name="Normal 7 2 26 6" xfId="4593" xr:uid="{00000000-0005-0000-0000-000087500000}"/>
    <cellStyle name="Normal 7 2 26 7" xfId="4551" xr:uid="{00000000-0005-0000-0000-000088500000}"/>
    <cellStyle name="Normal 7 2 26 8" xfId="4403" xr:uid="{00000000-0005-0000-0000-000089500000}"/>
    <cellStyle name="Normal 7 2 26 9" xfId="4946" xr:uid="{00000000-0005-0000-0000-00008A500000}"/>
    <cellStyle name="Normal 7 2 26 9 10" xfId="344" xr:uid="{00000000-0005-0000-0000-00008B500000}"/>
    <cellStyle name="Normal 7 2 26 9 11" xfId="21601" xr:uid="{00000000-0005-0000-0000-00008C500000}"/>
    <cellStyle name="Normal 7 2 26 9 12" xfId="21933" xr:uid="{00000000-0005-0000-0000-00008D500000}"/>
    <cellStyle name="Normal 7 2 26 9 13" xfId="22293" xr:uid="{00000000-0005-0000-0000-00008E500000}"/>
    <cellStyle name="Normal 7 2 26 9 14" xfId="22750" xr:uid="{00000000-0005-0000-0000-00008F500000}"/>
    <cellStyle name="Normal 7 2 26 9 2" xfId="3514" xr:uid="{00000000-0005-0000-0000-000090500000}"/>
    <cellStyle name="Normal 7 2 26 9 2 2" xfId="3235" xr:uid="{00000000-0005-0000-0000-000091500000}"/>
    <cellStyle name="Normal 7 2 26 9 3" xfId="937" xr:uid="{00000000-0005-0000-0000-000092500000}"/>
    <cellStyle name="Normal 7 2 26 9 4" xfId="1409" xr:uid="{00000000-0005-0000-0000-000093500000}"/>
    <cellStyle name="Normal 7 2 26 9 5" xfId="2630" xr:uid="{00000000-0005-0000-0000-000094500000}"/>
    <cellStyle name="Normal 7 2 26 9 6" xfId="1825" xr:uid="{00000000-0005-0000-0000-000095500000}"/>
    <cellStyle name="Normal 7 2 26 9 7" xfId="2577" xr:uid="{00000000-0005-0000-0000-000096500000}"/>
    <cellStyle name="Normal 7 2 26 9 8" xfId="2653" xr:uid="{00000000-0005-0000-0000-000097500000}"/>
    <cellStyle name="Normal 7 2 26 9 9" xfId="703" xr:uid="{00000000-0005-0000-0000-000098500000}"/>
    <cellStyle name="Normal 7 2 27" xfId="20057" xr:uid="{00000000-0005-0000-0000-000099500000}"/>
    <cellStyle name="Normal 7 2 27 10" xfId="3922" xr:uid="{00000000-0005-0000-0000-00009A500000}"/>
    <cellStyle name="Normal 7 2 27 10 10" xfId="21485" xr:uid="{00000000-0005-0000-0000-00009B500000}"/>
    <cellStyle name="Normal 7 2 27 10 11" xfId="21817" xr:uid="{00000000-0005-0000-0000-00009C500000}"/>
    <cellStyle name="Normal 7 2 27 10 12" xfId="22177" xr:uid="{00000000-0005-0000-0000-00009D500000}"/>
    <cellStyle name="Normal 7 2 27 10 13" xfId="22866" xr:uid="{00000000-0005-0000-0000-00009E500000}"/>
    <cellStyle name="Normal 7 2 27 10 2" xfId="727" xr:uid="{00000000-0005-0000-0000-00009F500000}"/>
    <cellStyle name="Normal 7 2 27 10 3" xfId="2769" xr:uid="{00000000-0005-0000-0000-0000A0500000}"/>
    <cellStyle name="Normal 7 2 27 10 4" xfId="1273" xr:uid="{00000000-0005-0000-0000-0000A1500000}"/>
    <cellStyle name="Normal 7 2 27 10 5" xfId="1908" xr:uid="{00000000-0005-0000-0000-0000A2500000}"/>
    <cellStyle name="Normal 7 2 27 10 6" xfId="839" xr:uid="{00000000-0005-0000-0000-0000A3500000}"/>
    <cellStyle name="Normal 7 2 27 10 7" xfId="2179" xr:uid="{00000000-0005-0000-0000-0000A4500000}"/>
    <cellStyle name="Normal 7 2 27 10 8" xfId="1835" xr:uid="{00000000-0005-0000-0000-0000A5500000}"/>
    <cellStyle name="Normal 7 2 27 10 9" xfId="460" xr:uid="{00000000-0005-0000-0000-0000A6500000}"/>
    <cellStyle name="Normal 7 2 27 2" xfId="10526" xr:uid="{00000000-0005-0000-0000-0000A7500000}"/>
    <cellStyle name="Normal 7 2 27 2 10" xfId="1628" xr:uid="{00000000-0005-0000-0000-0000A8500000}"/>
    <cellStyle name="Normal 7 2 27 2 11" xfId="2235" xr:uid="{00000000-0005-0000-0000-0000A9500000}"/>
    <cellStyle name="Normal 7 2 27 2 12" xfId="313" xr:uid="{00000000-0005-0000-0000-0000AA500000}"/>
    <cellStyle name="Normal 7 2 27 2 13" xfId="21632" xr:uid="{00000000-0005-0000-0000-0000AB500000}"/>
    <cellStyle name="Normal 7 2 27 2 14" xfId="21964" xr:uid="{00000000-0005-0000-0000-0000AC500000}"/>
    <cellStyle name="Normal 7 2 27 2 15" xfId="22324" xr:uid="{00000000-0005-0000-0000-0000AD500000}"/>
    <cellStyle name="Normal 7 2 27 2 16" xfId="22719" xr:uid="{00000000-0005-0000-0000-0000AE500000}"/>
    <cellStyle name="Normal 7 2 27 2 2" xfId="4806" xr:uid="{00000000-0005-0000-0000-0000AF500000}"/>
    <cellStyle name="Normal 7 2 27 2 2 2" xfId="3367" xr:uid="{00000000-0005-0000-0000-0000B0500000}"/>
    <cellStyle name="Normal 7 2 27 2 2 2 2" xfId="3185" xr:uid="{00000000-0005-0000-0000-0000B1500000}"/>
    <cellStyle name="Normal 7 2 27 2 3" xfId="4053" xr:uid="{00000000-0005-0000-0000-0000B2500000}"/>
    <cellStyle name="Normal 7 2 27 2 4" xfId="3692" xr:uid="{00000000-0005-0000-0000-0000B3500000}"/>
    <cellStyle name="Normal 7 2 27 2 5" xfId="1572" xr:uid="{00000000-0005-0000-0000-0000B4500000}"/>
    <cellStyle name="Normal 7 2 27 2 6" xfId="1755" xr:uid="{00000000-0005-0000-0000-0000B5500000}"/>
    <cellStyle name="Normal 7 2 27 2 7" xfId="1325" xr:uid="{00000000-0005-0000-0000-0000B6500000}"/>
    <cellStyle name="Normal 7 2 27 2 8" xfId="1488" xr:uid="{00000000-0005-0000-0000-0000B7500000}"/>
    <cellStyle name="Normal 7 2 27 2 9" xfId="2206" xr:uid="{00000000-0005-0000-0000-0000B8500000}"/>
    <cellStyle name="Normal 7 2 27 3" xfId="12376" xr:uid="{00000000-0005-0000-0000-0000B9500000}"/>
    <cellStyle name="Normal 7 2 27 4" xfId="12470" xr:uid="{00000000-0005-0000-0000-0000BA500000}"/>
    <cellStyle name="Normal 7 2 27 5" xfId="12405" xr:uid="{00000000-0005-0000-0000-0000BB500000}"/>
    <cellStyle name="Normal 7 2 27 6" xfId="4592" xr:uid="{00000000-0005-0000-0000-0000BC500000}"/>
    <cellStyle name="Normal 7 2 27 7" xfId="4552" xr:uid="{00000000-0005-0000-0000-0000BD500000}"/>
    <cellStyle name="Normal 7 2 27 8" xfId="4578" xr:uid="{00000000-0005-0000-0000-0000BE500000}"/>
    <cellStyle name="Normal 7 2 27 9" xfId="4953" xr:uid="{00000000-0005-0000-0000-0000BF500000}"/>
    <cellStyle name="Normal 7 2 27 9 10" xfId="338" xr:uid="{00000000-0005-0000-0000-0000C0500000}"/>
    <cellStyle name="Normal 7 2 27 9 11" xfId="21607" xr:uid="{00000000-0005-0000-0000-0000C1500000}"/>
    <cellStyle name="Normal 7 2 27 9 12" xfId="21939" xr:uid="{00000000-0005-0000-0000-0000C2500000}"/>
    <cellStyle name="Normal 7 2 27 9 13" xfId="22299" xr:uid="{00000000-0005-0000-0000-0000C3500000}"/>
    <cellStyle name="Normal 7 2 27 9 14" xfId="22744" xr:uid="{00000000-0005-0000-0000-0000C4500000}"/>
    <cellStyle name="Normal 7 2 27 9 2" xfId="3513" xr:uid="{00000000-0005-0000-0000-0000C5500000}"/>
    <cellStyle name="Normal 7 2 27 9 2 2" xfId="3241" xr:uid="{00000000-0005-0000-0000-0000C6500000}"/>
    <cellStyle name="Normal 7 2 27 9 3" xfId="943" xr:uid="{00000000-0005-0000-0000-0000C7500000}"/>
    <cellStyle name="Normal 7 2 27 9 4" xfId="1518" xr:uid="{00000000-0005-0000-0000-0000C8500000}"/>
    <cellStyle name="Normal 7 2 27 9 5" xfId="2698" xr:uid="{00000000-0005-0000-0000-0000C9500000}"/>
    <cellStyle name="Normal 7 2 27 9 6" xfId="2345" xr:uid="{00000000-0005-0000-0000-0000CA500000}"/>
    <cellStyle name="Normal 7 2 27 9 7" xfId="1267" xr:uid="{00000000-0005-0000-0000-0000CB500000}"/>
    <cellStyle name="Normal 7 2 27 9 8" xfId="2776" xr:uid="{00000000-0005-0000-0000-0000CC500000}"/>
    <cellStyle name="Normal 7 2 27 9 9" xfId="2686" xr:uid="{00000000-0005-0000-0000-0000CD500000}"/>
    <cellStyle name="Normal 7 2 28" xfId="18251" xr:uid="{00000000-0005-0000-0000-0000CE500000}"/>
    <cellStyle name="Normal 7 2 29" xfId="17834" xr:uid="{00000000-0005-0000-0000-0000CF500000}"/>
    <cellStyle name="Normal 7 2 3" xfId="21092" xr:uid="{00000000-0005-0000-0000-0000D0500000}"/>
    <cellStyle name="Normal 7 2 30" xfId="18088" xr:uid="{00000000-0005-0000-0000-0000D1500000}"/>
    <cellStyle name="Normal 7 2 31" xfId="17739" xr:uid="{00000000-0005-0000-0000-0000D2500000}"/>
    <cellStyle name="Normal 7 2 32" xfId="18146" xr:uid="{00000000-0005-0000-0000-0000D3500000}"/>
    <cellStyle name="Normal 7 2 33" xfId="17905" xr:uid="{00000000-0005-0000-0000-0000D4500000}"/>
    <cellStyle name="Normal 7 2 34" xfId="18029" xr:uid="{00000000-0005-0000-0000-0000D5500000}"/>
    <cellStyle name="Normal 7 2 35" xfId="17570" xr:uid="{00000000-0005-0000-0000-0000D6500000}"/>
    <cellStyle name="Normal 7 2 36" xfId="18128" xr:uid="{00000000-0005-0000-0000-0000D7500000}"/>
    <cellStyle name="Normal 7 2 37" xfId="18215" xr:uid="{00000000-0005-0000-0000-0000D8500000}"/>
    <cellStyle name="Normal 7 2 38" xfId="17820" xr:uid="{00000000-0005-0000-0000-0000D9500000}"/>
    <cellStyle name="Normal 7 2 39" xfId="17491" xr:uid="{00000000-0005-0000-0000-0000DA500000}"/>
    <cellStyle name="Normal 7 2 4" xfId="21051" xr:uid="{00000000-0005-0000-0000-0000DB500000}"/>
    <cellStyle name="Normal 7 2 40" xfId="17436" xr:uid="{00000000-0005-0000-0000-0000DC500000}"/>
    <cellStyle name="Normal 7 2 41" xfId="17141" xr:uid="{00000000-0005-0000-0000-0000DD500000}"/>
    <cellStyle name="Normal 7 2 42" xfId="17126" xr:uid="{00000000-0005-0000-0000-0000DE500000}"/>
    <cellStyle name="Normal 7 2 43" xfId="17142" xr:uid="{00000000-0005-0000-0000-0000DF500000}"/>
    <cellStyle name="Normal 7 2 44" xfId="17128" xr:uid="{00000000-0005-0000-0000-0000E0500000}"/>
    <cellStyle name="Normal 7 2 45" xfId="17136" xr:uid="{00000000-0005-0000-0000-0000E1500000}"/>
    <cellStyle name="Normal 7 2 46" xfId="17119" xr:uid="{00000000-0005-0000-0000-0000E2500000}"/>
    <cellStyle name="Normal 7 2 47" xfId="17137" xr:uid="{00000000-0005-0000-0000-0000E3500000}"/>
    <cellStyle name="Normal 7 2 48" xfId="17118" xr:uid="{00000000-0005-0000-0000-0000E4500000}"/>
    <cellStyle name="Normal 7 2 49" xfId="17138" xr:uid="{00000000-0005-0000-0000-0000E5500000}"/>
    <cellStyle name="Normal 7 2 5" xfId="20056" xr:uid="{00000000-0005-0000-0000-0000E6500000}"/>
    <cellStyle name="Normal 7 2 5 10" xfId="3923" xr:uid="{00000000-0005-0000-0000-0000E7500000}"/>
    <cellStyle name="Normal 7 2 5 10 10" xfId="21486" xr:uid="{00000000-0005-0000-0000-0000E8500000}"/>
    <cellStyle name="Normal 7 2 5 10 11" xfId="21818" xr:uid="{00000000-0005-0000-0000-0000E9500000}"/>
    <cellStyle name="Normal 7 2 5 10 12" xfId="22178" xr:uid="{00000000-0005-0000-0000-0000EA500000}"/>
    <cellStyle name="Normal 7 2 5 10 13" xfId="22865" xr:uid="{00000000-0005-0000-0000-0000EB500000}"/>
    <cellStyle name="Normal 7 2 5 10 2" xfId="728" xr:uid="{00000000-0005-0000-0000-0000EC500000}"/>
    <cellStyle name="Normal 7 2 5 10 3" xfId="2364" xr:uid="{00000000-0005-0000-0000-0000ED500000}"/>
    <cellStyle name="Normal 7 2 5 10 4" xfId="2540" xr:uid="{00000000-0005-0000-0000-0000EE500000}"/>
    <cellStyle name="Normal 7 2 5 10 5" xfId="746" xr:uid="{00000000-0005-0000-0000-0000EF500000}"/>
    <cellStyle name="Normal 7 2 5 10 6" xfId="867" xr:uid="{00000000-0005-0000-0000-0000F0500000}"/>
    <cellStyle name="Normal 7 2 5 10 7" xfId="1363" xr:uid="{00000000-0005-0000-0000-0000F1500000}"/>
    <cellStyle name="Normal 7 2 5 10 8" xfId="1469" xr:uid="{00000000-0005-0000-0000-0000F2500000}"/>
    <cellStyle name="Normal 7 2 5 10 9" xfId="459" xr:uid="{00000000-0005-0000-0000-0000F3500000}"/>
    <cellStyle name="Normal 7 2 5 2" xfId="10527" xr:uid="{00000000-0005-0000-0000-0000F4500000}"/>
    <cellStyle name="Normal 7 2 5 2 10" xfId="2044" xr:uid="{00000000-0005-0000-0000-0000F5500000}"/>
    <cellStyle name="Normal 7 2 5 2 11" xfId="2230" xr:uid="{00000000-0005-0000-0000-0000F6500000}"/>
    <cellStyle name="Normal 7 2 5 2 12" xfId="312" xr:uid="{00000000-0005-0000-0000-0000F7500000}"/>
    <cellStyle name="Normal 7 2 5 2 13" xfId="21633" xr:uid="{00000000-0005-0000-0000-0000F8500000}"/>
    <cellStyle name="Normal 7 2 5 2 14" xfId="21965" xr:uid="{00000000-0005-0000-0000-0000F9500000}"/>
    <cellStyle name="Normal 7 2 5 2 15" xfId="22325" xr:uid="{00000000-0005-0000-0000-0000FA500000}"/>
    <cellStyle name="Normal 7 2 5 2 16" xfId="22718" xr:uid="{00000000-0005-0000-0000-0000FB500000}"/>
    <cellStyle name="Normal 7 2 5 2 2" xfId="4807" xr:uid="{00000000-0005-0000-0000-0000FC500000}"/>
    <cellStyle name="Normal 7 2 5 2 2 2" xfId="3368" xr:uid="{00000000-0005-0000-0000-0000FD500000}"/>
    <cellStyle name="Normal 7 2 5 2 2 2 2" xfId="3186" xr:uid="{00000000-0005-0000-0000-0000FE500000}"/>
    <cellStyle name="Normal 7 2 5 2 3" xfId="4054" xr:uid="{00000000-0005-0000-0000-0000FF500000}"/>
    <cellStyle name="Normal 7 2 5 2 4" xfId="3693" xr:uid="{00000000-0005-0000-0000-000000510000}"/>
    <cellStyle name="Normal 7 2 5 2 5" xfId="1573" xr:uid="{00000000-0005-0000-0000-000001510000}"/>
    <cellStyle name="Normal 7 2 5 2 6" xfId="2700" xr:uid="{00000000-0005-0000-0000-000002510000}"/>
    <cellStyle name="Normal 7 2 5 2 7" xfId="2749" xr:uid="{00000000-0005-0000-0000-000003510000}"/>
    <cellStyle name="Normal 7 2 5 2 8" xfId="1216" xr:uid="{00000000-0005-0000-0000-000004510000}"/>
    <cellStyle name="Normal 7 2 5 2 9" xfId="2060" xr:uid="{00000000-0005-0000-0000-000005510000}"/>
    <cellStyle name="Normal 7 2 5 3" xfId="12377" xr:uid="{00000000-0005-0000-0000-000006510000}"/>
    <cellStyle name="Normal 7 2 5 4" xfId="12469" xr:uid="{00000000-0005-0000-0000-000007510000}"/>
    <cellStyle name="Normal 7 2 5 5" xfId="12406" xr:uid="{00000000-0005-0000-0000-000008510000}"/>
    <cellStyle name="Normal 7 2 5 6" xfId="4591" xr:uid="{00000000-0005-0000-0000-000009510000}"/>
    <cellStyle name="Normal 7 2 5 7" xfId="4553" xr:uid="{00000000-0005-0000-0000-00000A510000}"/>
    <cellStyle name="Normal 7 2 5 8" xfId="4357" xr:uid="{00000000-0005-0000-0000-00000B510000}"/>
    <cellStyle name="Normal 7 2 5 9" xfId="5087" xr:uid="{00000000-0005-0000-0000-00000C510000}"/>
    <cellStyle name="Normal 7 2 5 9 10" xfId="337" xr:uid="{00000000-0005-0000-0000-00000D510000}"/>
    <cellStyle name="Normal 7 2 5 9 11" xfId="21608" xr:uid="{00000000-0005-0000-0000-00000E510000}"/>
    <cellStyle name="Normal 7 2 5 9 12" xfId="21940" xr:uid="{00000000-0005-0000-0000-00000F510000}"/>
    <cellStyle name="Normal 7 2 5 9 13" xfId="22300" xr:uid="{00000000-0005-0000-0000-000010510000}"/>
    <cellStyle name="Normal 7 2 5 9 14" xfId="22743" xr:uid="{00000000-0005-0000-0000-000011510000}"/>
    <cellStyle name="Normal 7 2 5 9 2" xfId="3512" xr:uid="{00000000-0005-0000-0000-000012510000}"/>
    <cellStyle name="Normal 7 2 5 9 2 2" xfId="3243" xr:uid="{00000000-0005-0000-0000-000013510000}"/>
    <cellStyle name="Normal 7 2 5 9 3" xfId="954" xr:uid="{00000000-0005-0000-0000-000014510000}"/>
    <cellStyle name="Normal 7 2 5 9 4" xfId="1950" xr:uid="{00000000-0005-0000-0000-000015510000}"/>
    <cellStyle name="Normal 7 2 5 9 5" xfId="1067" xr:uid="{00000000-0005-0000-0000-000016510000}"/>
    <cellStyle name="Normal 7 2 5 9 6" xfId="2437" xr:uid="{00000000-0005-0000-0000-000017510000}"/>
    <cellStyle name="Normal 7 2 5 9 7" xfId="1035" xr:uid="{00000000-0005-0000-0000-000018510000}"/>
    <cellStyle name="Normal 7 2 5 9 8" xfId="1853" xr:uid="{00000000-0005-0000-0000-000019510000}"/>
    <cellStyle name="Normal 7 2 5 9 9" xfId="2030" xr:uid="{00000000-0005-0000-0000-00001A510000}"/>
    <cellStyle name="Normal 7 2 50" xfId="17117" xr:uid="{00000000-0005-0000-0000-00001B510000}"/>
    <cellStyle name="Normal 7 2 51" xfId="17139" xr:uid="{00000000-0005-0000-0000-00001C510000}"/>
    <cellStyle name="Normal 7 2 52" xfId="17116" xr:uid="{00000000-0005-0000-0000-00001D510000}"/>
    <cellStyle name="Normal 7 2 53" xfId="17108" xr:uid="{00000000-0005-0000-0000-00001E510000}"/>
    <cellStyle name="Normal 7 2 54" xfId="16688" xr:uid="{00000000-0005-0000-0000-00001F510000}"/>
    <cellStyle name="Normal 7 2 55" xfId="16742" xr:uid="{00000000-0005-0000-0000-000020510000}"/>
    <cellStyle name="Normal 7 2 56" xfId="16676" xr:uid="{00000000-0005-0000-0000-000021510000}"/>
    <cellStyle name="Normal 7 2 57" xfId="16635" xr:uid="{00000000-0005-0000-0000-000022510000}"/>
    <cellStyle name="Normal 7 2 58" xfId="16601" xr:uid="{00000000-0005-0000-0000-000023510000}"/>
    <cellStyle name="Normal 7 2 59" xfId="16569" xr:uid="{00000000-0005-0000-0000-000024510000}"/>
    <cellStyle name="Normal 7 2 6" xfId="20055" xr:uid="{00000000-0005-0000-0000-000025510000}"/>
    <cellStyle name="Normal 7 2 6 10" xfId="3924" xr:uid="{00000000-0005-0000-0000-000026510000}"/>
    <cellStyle name="Normal 7 2 6 10 10" xfId="21487" xr:uid="{00000000-0005-0000-0000-000027510000}"/>
    <cellStyle name="Normal 7 2 6 10 11" xfId="21819" xr:uid="{00000000-0005-0000-0000-000028510000}"/>
    <cellStyle name="Normal 7 2 6 10 12" xfId="22179" xr:uid="{00000000-0005-0000-0000-000029510000}"/>
    <cellStyle name="Normal 7 2 6 10 13" xfId="22864" xr:uid="{00000000-0005-0000-0000-00002A510000}"/>
    <cellStyle name="Normal 7 2 6 10 2" xfId="729" xr:uid="{00000000-0005-0000-0000-00002B510000}"/>
    <cellStyle name="Normal 7 2 6 10 3" xfId="2353" xr:uid="{00000000-0005-0000-0000-00002C510000}"/>
    <cellStyle name="Normal 7 2 6 10 4" xfId="2646" xr:uid="{00000000-0005-0000-0000-00002D510000}"/>
    <cellStyle name="Normal 7 2 6 10 5" xfId="1665" xr:uid="{00000000-0005-0000-0000-00002E510000}"/>
    <cellStyle name="Normal 7 2 6 10 6" xfId="2371" xr:uid="{00000000-0005-0000-0000-00002F510000}"/>
    <cellStyle name="Normal 7 2 6 10 7" xfId="2269" xr:uid="{00000000-0005-0000-0000-000030510000}"/>
    <cellStyle name="Normal 7 2 6 10 8" xfId="1374" xr:uid="{00000000-0005-0000-0000-000031510000}"/>
    <cellStyle name="Normal 7 2 6 10 9" xfId="458" xr:uid="{00000000-0005-0000-0000-000032510000}"/>
    <cellStyle name="Normal 7 2 6 2" xfId="10528" xr:uid="{00000000-0005-0000-0000-000033510000}"/>
    <cellStyle name="Normal 7 2 6 2 10" xfId="805" xr:uid="{00000000-0005-0000-0000-000034510000}"/>
    <cellStyle name="Normal 7 2 6 2 11" xfId="2711" xr:uid="{00000000-0005-0000-0000-000035510000}"/>
    <cellStyle name="Normal 7 2 6 2 12" xfId="311" xr:uid="{00000000-0005-0000-0000-000036510000}"/>
    <cellStyle name="Normal 7 2 6 2 13" xfId="21634" xr:uid="{00000000-0005-0000-0000-000037510000}"/>
    <cellStyle name="Normal 7 2 6 2 14" xfId="21966" xr:uid="{00000000-0005-0000-0000-000038510000}"/>
    <cellStyle name="Normal 7 2 6 2 15" xfId="22326" xr:uid="{00000000-0005-0000-0000-000039510000}"/>
    <cellStyle name="Normal 7 2 6 2 16" xfId="22717" xr:uid="{00000000-0005-0000-0000-00003A510000}"/>
    <cellStyle name="Normal 7 2 6 2 2" xfId="4808" xr:uid="{00000000-0005-0000-0000-00003B510000}"/>
    <cellStyle name="Normal 7 2 6 2 2 2" xfId="3369" xr:uid="{00000000-0005-0000-0000-00003C510000}"/>
    <cellStyle name="Normal 7 2 6 2 2 2 2" xfId="3187" xr:uid="{00000000-0005-0000-0000-00003D510000}"/>
    <cellStyle name="Normal 7 2 6 2 3" xfId="4055" xr:uid="{00000000-0005-0000-0000-00003E510000}"/>
    <cellStyle name="Normal 7 2 6 2 4" xfId="3694" xr:uid="{00000000-0005-0000-0000-00003F510000}"/>
    <cellStyle name="Normal 7 2 6 2 5" xfId="1574" xr:uid="{00000000-0005-0000-0000-000040510000}"/>
    <cellStyle name="Normal 7 2 6 2 6" xfId="2699" xr:uid="{00000000-0005-0000-0000-000041510000}"/>
    <cellStyle name="Normal 7 2 6 2 7" xfId="1193" xr:uid="{00000000-0005-0000-0000-000042510000}"/>
    <cellStyle name="Normal 7 2 6 2 8" xfId="1700" xr:uid="{00000000-0005-0000-0000-000043510000}"/>
    <cellStyle name="Normal 7 2 6 2 9" xfId="1986" xr:uid="{00000000-0005-0000-0000-000044510000}"/>
    <cellStyle name="Normal 7 2 6 3" xfId="12378" xr:uid="{00000000-0005-0000-0000-000045510000}"/>
    <cellStyle name="Normal 7 2 6 4" xfId="12468" xr:uid="{00000000-0005-0000-0000-000046510000}"/>
    <cellStyle name="Normal 7 2 6 5" xfId="12407" xr:uid="{00000000-0005-0000-0000-000047510000}"/>
    <cellStyle name="Normal 7 2 6 6" xfId="4590" xr:uid="{00000000-0005-0000-0000-000048510000}"/>
    <cellStyle name="Normal 7 2 6 7" xfId="4554" xr:uid="{00000000-0005-0000-0000-000049510000}"/>
    <cellStyle name="Normal 7 2 6 8" xfId="4499" xr:uid="{00000000-0005-0000-0000-00004A510000}"/>
    <cellStyle name="Normal 7 2 6 9" xfId="4874" xr:uid="{00000000-0005-0000-0000-00004B510000}"/>
    <cellStyle name="Normal 7 2 6 9 10" xfId="397" xr:uid="{00000000-0005-0000-0000-00004C510000}"/>
    <cellStyle name="Normal 7 2 6 9 11" xfId="21548" xr:uid="{00000000-0005-0000-0000-00004D510000}"/>
    <cellStyle name="Normal 7 2 6 9 12" xfId="21880" xr:uid="{00000000-0005-0000-0000-00004E510000}"/>
    <cellStyle name="Normal 7 2 6 9 13" xfId="22240" xr:uid="{00000000-0005-0000-0000-00004F510000}"/>
    <cellStyle name="Normal 7 2 6 9 14" xfId="22803" xr:uid="{00000000-0005-0000-0000-000050510000}"/>
    <cellStyle name="Normal 7 2 6 9 2" xfId="3511" xr:uid="{00000000-0005-0000-0000-000051510000}"/>
    <cellStyle name="Normal 7 2 6 9 2 2" xfId="3202" xr:uid="{00000000-0005-0000-0000-000052510000}"/>
    <cellStyle name="Normal 7 2 6 9 3" xfId="881" xr:uid="{00000000-0005-0000-0000-000053510000}"/>
    <cellStyle name="Normal 7 2 6 9 4" xfId="1836" xr:uid="{00000000-0005-0000-0000-000054510000}"/>
    <cellStyle name="Normal 7 2 6 9 5" xfId="2719" xr:uid="{00000000-0005-0000-0000-000055510000}"/>
    <cellStyle name="Normal 7 2 6 9 6" xfId="986" xr:uid="{00000000-0005-0000-0000-000056510000}"/>
    <cellStyle name="Normal 7 2 6 9 7" xfId="1052" xr:uid="{00000000-0005-0000-0000-000057510000}"/>
    <cellStyle name="Normal 7 2 6 9 8" xfId="524" xr:uid="{00000000-0005-0000-0000-000058510000}"/>
    <cellStyle name="Normal 7 2 6 9 9" xfId="798" xr:uid="{00000000-0005-0000-0000-000059510000}"/>
    <cellStyle name="Normal 7 2 60" xfId="16530" xr:uid="{00000000-0005-0000-0000-00005A510000}"/>
    <cellStyle name="Normal 7 2 61" xfId="16541" xr:uid="{00000000-0005-0000-0000-00005B510000}"/>
    <cellStyle name="Normal 7 2 62" xfId="16469" xr:uid="{00000000-0005-0000-0000-00005C510000}"/>
    <cellStyle name="Normal 7 2 63" xfId="16393" xr:uid="{00000000-0005-0000-0000-00005D510000}"/>
    <cellStyle name="Normal 7 2 64" xfId="16398" xr:uid="{00000000-0005-0000-0000-00005E510000}"/>
    <cellStyle name="Normal 7 2 65" xfId="16320" xr:uid="{00000000-0005-0000-0000-00005F510000}"/>
    <cellStyle name="Normal 7 2 66" xfId="16257" xr:uid="{00000000-0005-0000-0000-000060510000}"/>
    <cellStyle name="Normal 7 2 67" xfId="16269" xr:uid="{00000000-0005-0000-0000-000061510000}"/>
    <cellStyle name="Normal 7 2 68" xfId="16061" xr:uid="{00000000-0005-0000-0000-000062510000}"/>
    <cellStyle name="Normal 7 2 69" xfId="16109" xr:uid="{00000000-0005-0000-0000-000063510000}"/>
    <cellStyle name="Normal 7 2 7" xfId="20054" xr:uid="{00000000-0005-0000-0000-000064510000}"/>
    <cellStyle name="Normal 7 2 7 10" xfId="3925" xr:uid="{00000000-0005-0000-0000-000065510000}"/>
    <cellStyle name="Normal 7 2 7 10 10" xfId="21488" xr:uid="{00000000-0005-0000-0000-000066510000}"/>
    <cellStyle name="Normal 7 2 7 10 11" xfId="21820" xr:uid="{00000000-0005-0000-0000-000067510000}"/>
    <cellStyle name="Normal 7 2 7 10 12" xfId="22180" xr:uid="{00000000-0005-0000-0000-000068510000}"/>
    <cellStyle name="Normal 7 2 7 10 13" xfId="22863" xr:uid="{00000000-0005-0000-0000-000069510000}"/>
    <cellStyle name="Normal 7 2 7 10 2" xfId="730" xr:uid="{00000000-0005-0000-0000-00006A510000}"/>
    <cellStyle name="Normal 7 2 7 10 3" xfId="2296" xr:uid="{00000000-0005-0000-0000-00006B510000}"/>
    <cellStyle name="Normal 7 2 7 10 4" xfId="2649" xr:uid="{00000000-0005-0000-0000-00006C510000}"/>
    <cellStyle name="Normal 7 2 7 10 5" xfId="2280" xr:uid="{00000000-0005-0000-0000-00006D510000}"/>
    <cellStyle name="Normal 7 2 7 10 6" xfId="866" xr:uid="{00000000-0005-0000-0000-00006E510000}"/>
    <cellStyle name="Normal 7 2 7 10 7" xfId="1286" xr:uid="{00000000-0005-0000-0000-00006F510000}"/>
    <cellStyle name="Normal 7 2 7 10 8" xfId="2521" xr:uid="{00000000-0005-0000-0000-000070510000}"/>
    <cellStyle name="Normal 7 2 7 10 9" xfId="457" xr:uid="{00000000-0005-0000-0000-000071510000}"/>
    <cellStyle name="Normal 7 2 7 2" xfId="10529" xr:uid="{00000000-0005-0000-0000-000072510000}"/>
    <cellStyle name="Normal 7 2 7 2 10" xfId="2057" xr:uid="{00000000-0005-0000-0000-000073510000}"/>
    <cellStyle name="Normal 7 2 7 2 11" xfId="966" xr:uid="{00000000-0005-0000-0000-000074510000}"/>
    <cellStyle name="Normal 7 2 7 2 12" xfId="310" xr:uid="{00000000-0005-0000-0000-000075510000}"/>
    <cellStyle name="Normal 7 2 7 2 13" xfId="21635" xr:uid="{00000000-0005-0000-0000-000076510000}"/>
    <cellStyle name="Normal 7 2 7 2 14" xfId="21967" xr:uid="{00000000-0005-0000-0000-000077510000}"/>
    <cellStyle name="Normal 7 2 7 2 15" xfId="22327" xr:uid="{00000000-0005-0000-0000-000078510000}"/>
    <cellStyle name="Normal 7 2 7 2 16" xfId="22716" xr:uid="{00000000-0005-0000-0000-000079510000}"/>
    <cellStyle name="Normal 7 2 7 2 2" xfId="4809" xr:uid="{00000000-0005-0000-0000-00007A510000}"/>
    <cellStyle name="Normal 7 2 7 2 2 2" xfId="3370" xr:uid="{00000000-0005-0000-0000-00007B510000}"/>
    <cellStyle name="Normal 7 2 7 2 2 2 2" xfId="3188" xr:uid="{00000000-0005-0000-0000-00007C510000}"/>
    <cellStyle name="Normal 7 2 7 2 3" xfId="4056" xr:uid="{00000000-0005-0000-0000-00007D510000}"/>
    <cellStyle name="Normal 7 2 7 2 4" xfId="3695" xr:uid="{00000000-0005-0000-0000-00007E510000}"/>
    <cellStyle name="Normal 7 2 7 2 5" xfId="1575" xr:uid="{00000000-0005-0000-0000-00007F510000}"/>
    <cellStyle name="Normal 7 2 7 2 6" xfId="865" xr:uid="{00000000-0005-0000-0000-000080510000}"/>
    <cellStyle name="Normal 7 2 7 2 7" xfId="1311" xr:uid="{00000000-0005-0000-0000-000081510000}"/>
    <cellStyle name="Normal 7 2 7 2 8" xfId="1642" xr:uid="{00000000-0005-0000-0000-000082510000}"/>
    <cellStyle name="Normal 7 2 7 2 9" xfId="1864" xr:uid="{00000000-0005-0000-0000-000083510000}"/>
    <cellStyle name="Normal 7 2 7 3" xfId="12379" xr:uid="{00000000-0005-0000-0000-000084510000}"/>
    <cellStyle name="Normal 7 2 7 4" xfId="12467" xr:uid="{00000000-0005-0000-0000-000085510000}"/>
    <cellStyle name="Normal 7 2 7 5" xfId="12408" xr:uid="{00000000-0005-0000-0000-000086510000}"/>
    <cellStyle name="Normal 7 2 7 6" xfId="4589" xr:uid="{00000000-0005-0000-0000-000087510000}"/>
    <cellStyle name="Normal 7 2 7 7" xfId="4555" xr:uid="{00000000-0005-0000-0000-000088510000}"/>
    <cellStyle name="Normal 7 2 7 8" xfId="4515" xr:uid="{00000000-0005-0000-0000-000089510000}"/>
    <cellStyle name="Normal 7 2 7 9" xfId="4875" xr:uid="{00000000-0005-0000-0000-00008A510000}"/>
    <cellStyle name="Normal 7 2 7 9 10" xfId="396" xr:uid="{00000000-0005-0000-0000-00008B510000}"/>
    <cellStyle name="Normal 7 2 7 9 11" xfId="21549" xr:uid="{00000000-0005-0000-0000-00008C510000}"/>
    <cellStyle name="Normal 7 2 7 9 12" xfId="21881" xr:uid="{00000000-0005-0000-0000-00008D510000}"/>
    <cellStyle name="Normal 7 2 7 9 13" xfId="22241" xr:uid="{00000000-0005-0000-0000-00008E510000}"/>
    <cellStyle name="Normal 7 2 7 9 14" xfId="22802" xr:uid="{00000000-0005-0000-0000-00008F510000}"/>
    <cellStyle name="Normal 7 2 7 9 2" xfId="3510" xr:uid="{00000000-0005-0000-0000-000090510000}"/>
    <cellStyle name="Normal 7 2 7 9 2 2" xfId="3203" xr:uid="{00000000-0005-0000-0000-000091510000}"/>
    <cellStyle name="Normal 7 2 7 9 3" xfId="882" xr:uid="{00000000-0005-0000-0000-000092510000}"/>
    <cellStyle name="Normal 7 2 7 9 4" xfId="2053" xr:uid="{00000000-0005-0000-0000-000093510000}"/>
    <cellStyle name="Normal 7 2 7 9 5" xfId="2497" xr:uid="{00000000-0005-0000-0000-000094510000}"/>
    <cellStyle name="Normal 7 2 7 9 6" xfId="1659" xr:uid="{00000000-0005-0000-0000-000095510000}"/>
    <cellStyle name="Normal 7 2 7 9 7" xfId="2335" xr:uid="{00000000-0005-0000-0000-000096510000}"/>
    <cellStyle name="Normal 7 2 7 9 8" xfId="953" xr:uid="{00000000-0005-0000-0000-000097510000}"/>
    <cellStyle name="Normal 7 2 7 9 9" xfId="1241" xr:uid="{00000000-0005-0000-0000-000098510000}"/>
    <cellStyle name="Normal 7 2 70" xfId="16059" xr:uid="{00000000-0005-0000-0000-000099510000}"/>
    <cellStyle name="Normal 7 2 71" xfId="16112" xr:uid="{00000000-0005-0000-0000-00009A510000}"/>
    <cellStyle name="Normal 7 2 72" xfId="16055" xr:uid="{00000000-0005-0000-0000-00009B510000}"/>
    <cellStyle name="Normal 7 2 73" xfId="16113" xr:uid="{00000000-0005-0000-0000-00009C510000}"/>
    <cellStyle name="Normal 7 2 74" xfId="15863" xr:uid="{00000000-0005-0000-0000-00009D510000}"/>
    <cellStyle name="Normal 7 2 75" xfId="15880" xr:uid="{00000000-0005-0000-0000-00009E510000}"/>
    <cellStyle name="Normal 7 2 76" xfId="15869" xr:uid="{00000000-0005-0000-0000-00009F510000}"/>
    <cellStyle name="Normal 7 2 77" xfId="15879" xr:uid="{00000000-0005-0000-0000-0000A0510000}"/>
    <cellStyle name="Normal 7 2 78" xfId="15712" xr:uid="{00000000-0005-0000-0000-0000A1510000}"/>
    <cellStyle name="Normal 7 2 79" xfId="15709" xr:uid="{00000000-0005-0000-0000-0000A2510000}"/>
    <cellStyle name="Normal 7 2 8" xfId="20053" xr:uid="{00000000-0005-0000-0000-0000A3510000}"/>
    <cellStyle name="Normal 7 2 8 10" xfId="3926" xr:uid="{00000000-0005-0000-0000-0000A4510000}"/>
    <cellStyle name="Normal 7 2 8 10 10" xfId="21489" xr:uid="{00000000-0005-0000-0000-0000A5510000}"/>
    <cellStyle name="Normal 7 2 8 10 11" xfId="21821" xr:uid="{00000000-0005-0000-0000-0000A6510000}"/>
    <cellStyle name="Normal 7 2 8 10 12" xfId="22181" xr:uid="{00000000-0005-0000-0000-0000A7510000}"/>
    <cellStyle name="Normal 7 2 8 10 13" xfId="22862" xr:uid="{00000000-0005-0000-0000-0000A8510000}"/>
    <cellStyle name="Normal 7 2 8 10 2" xfId="731" xr:uid="{00000000-0005-0000-0000-0000A9510000}"/>
    <cellStyle name="Normal 7 2 8 10 3" xfId="2355" xr:uid="{00000000-0005-0000-0000-0000AA510000}"/>
    <cellStyle name="Normal 7 2 8 10 4" xfId="2648" xr:uid="{00000000-0005-0000-0000-0000AB510000}"/>
    <cellStyle name="Normal 7 2 8 10 5" xfId="1108" xr:uid="{00000000-0005-0000-0000-0000AC510000}"/>
    <cellStyle name="Normal 7 2 8 10 6" xfId="807" xr:uid="{00000000-0005-0000-0000-0000AD510000}"/>
    <cellStyle name="Normal 7 2 8 10 7" xfId="1015" xr:uid="{00000000-0005-0000-0000-0000AE510000}"/>
    <cellStyle name="Normal 7 2 8 10 8" xfId="1145" xr:uid="{00000000-0005-0000-0000-0000AF510000}"/>
    <cellStyle name="Normal 7 2 8 10 9" xfId="456" xr:uid="{00000000-0005-0000-0000-0000B0510000}"/>
    <cellStyle name="Normal 7 2 8 2" xfId="10530" xr:uid="{00000000-0005-0000-0000-0000B1510000}"/>
    <cellStyle name="Normal 7 2 8 2 10" xfId="1760" xr:uid="{00000000-0005-0000-0000-0000B2510000}"/>
    <cellStyle name="Normal 7 2 8 2 11" xfId="534" xr:uid="{00000000-0005-0000-0000-0000B3510000}"/>
    <cellStyle name="Normal 7 2 8 2 12" xfId="309" xr:uid="{00000000-0005-0000-0000-0000B4510000}"/>
    <cellStyle name="Normal 7 2 8 2 13" xfId="21636" xr:uid="{00000000-0005-0000-0000-0000B5510000}"/>
    <cellStyle name="Normal 7 2 8 2 14" xfId="21968" xr:uid="{00000000-0005-0000-0000-0000B6510000}"/>
    <cellStyle name="Normal 7 2 8 2 15" xfId="22328" xr:uid="{00000000-0005-0000-0000-0000B7510000}"/>
    <cellStyle name="Normal 7 2 8 2 16" xfId="22715" xr:uid="{00000000-0005-0000-0000-0000B8510000}"/>
    <cellStyle name="Normal 7 2 8 2 2" xfId="4810" xr:uid="{00000000-0005-0000-0000-0000B9510000}"/>
    <cellStyle name="Normal 7 2 8 2 2 2" xfId="3371" xr:uid="{00000000-0005-0000-0000-0000BA510000}"/>
    <cellStyle name="Normal 7 2 8 2 2 2 2" xfId="3189" xr:uid="{00000000-0005-0000-0000-0000BB510000}"/>
    <cellStyle name="Normal 7 2 8 2 3" xfId="4057" xr:uid="{00000000-0005-0000-0000-0000BC510000}"/>
    <cellStyle name="Normal 7 2 8 2 4" xfId="3696" xr:uid="{00000000-0005-0000-0000-0000BD510000}"/>
    <cellStyle name="Normal 7 2 8 2 5" xfId="1576" xr:uid="{00000000-0005-0000-0000-0000BE510000}"/>
    <cellStyle name="Normal 7 2 8 2 6" xfId="616" xr:uid="{00000000-0005-0000-0000-0000BF510000}"/>
    <cellStyle name="Normal 7 2 8 2 7" xfId="1124" xr:uid="{00000000-0005-0000-0000-0000C0510000}"/>
    <cellStyle name="Normal 7 2 8 2 8" xfId="2593" xr:uid="{00000000-0005-0000-0000-0000C1510000}"/>
    <cellStyle name="Normal 7 2 8 2 9" xfId="578" xr:uid="{00000000-0005-0000-0000-0000C2510000}"/>
    <cellStyle name="Normal 7 2 8 3" xfId="12380" xr:uid="{00000000-0005-0000-0000-0000C3510000}"/>
    <cellStyle name="Normal 7 2 8 4" xfId="12387" xr:uid="{00000000-0005-0000-0000-0000C4510000}"/>
    <cellStyle name="Normal 7 2 8 5" xfId="12409" xr:uid="{00000000-0005-0000-0000-0000C5510000}"/>
    <cellStyle name="Normal 7 2 8 6" xfId="4588" xr:uid="{00000000-0005-0000-0000-0000C6510000}"/>
    <cellStyle name="Normal 7 2 8 7" xfId="4179" xr:uid="{00000000-0005-0000-0000-0000C7510000}"/>
    <cellStyle name="Normal 7 2 8 8" xfId="4453" xr:uid="{00000000-0005-0000-0000-0000C8510000}"/>
    <cellStyle name="Normal 7 2 8 8 7" xfId="167" xr:uid="{00000000-0005-0000-0000-0000C9510000}"/>
    <cellStyle name="Normal 7 2 8 8 7 2" xfId="25313" xr:uid="{00000000-0005-0000-0000-0000CA510000}"/>
    <cellStyle name="Normal 7 2 8 8 7 2 2" xfId="28651" xr:uid="{00000000-0005-0000-0000-0000CB510000}"/>
    <cellStyle name="Normal 7 2 8 8 7 3" xfId="25565" xr:uid="{00000000-0005-0000-0000-0000CC510000}"/>
    <cellStyle name="Normal 7 2 8 8 7 4" xfId="25800" xr:uid="{00000000-0005-0000-0000-0000CD510000}"/>
    <cellStyle name="Normal 7 2 8 8 7 5" xfId="28251" xr:uid="{00000000-0005-0000-0000-0000CE510000}"/>
    <cellStyle name="Normal 7 2 8 9" xfId="4876" xr:uid="{00000000-0005-0000-0000-0000CF510000}"/>
    <cellStyle name="Normal 7 2 8 9 10" xfId="395" xr:uid="{00000000-0005-0000-0000-0000D0510000}"/>
    <cellStyle name="Normal 7 2 8 9 11" xfId="21550" xr:uid="{00000000-0005-0000-0000-0000D1510000}"/>
    <cellStyle name="Normal 7 2 8 9 12" xfId="21882" xr:uid="{00000000-0005-0000-0000-0000D2510000}"/>
    <cellStyle name="Normal 7 2 8 9 13" xfId="22242" xr:uid="{00000000-0005-0000-0000-0000D3510000}"/>
    <cellStyle name="Normal 7 2 8 9 14" xfId="22801" xr:uid="{00000000-0005-0000-0000-0000D4510000}"/>
    <cellStyle name="Normal 7 2 8 9 2" xfId="3509" xr:uid="{00000000-0005-0000-0000-0000D5510000}"/>
    <cellStyle name="Normal 7 2 8 9 2 2" xfId="3204" xr:uid="{00000000-0005-0000-0000-0000D6510000}"/>
    <cellStyle name="Normal 7 2 8 9 3" xfId="883" xr:uid="{00000000-0005-0000-0000-0000D7510000}"/>
    <cellStyle name="Normal 7 2 8 9 4" xfId="1792" xr:uid="{00000000-0005-0000-0000-0000D8510000}"/>
    <cellStyle name="Normal 7 2 8 9 5" xfId="1309" xr:uid="{00000000-0005-0000-0000-0000D9510000}"/>
    <cellStyle name="Normal 7 2 8 9 6" xfId="2564" xr:uid="{00000000-0005-0000-0000-0000DA510000}"/>
    <cellStyle name="Normal 7 2 8 9 7" xfId="1204" xr:uid="{00000000-0005-0000-0000-0000DB510000}"/>
    <cellStyle name="Normal 7 2 8 9 8" xfId="2099" xr:uid="{00000000-0005-0000-0000-0000DC510000}"/>
    <cellStyle name="Normal 7 2 8 9 9" xfId="2606" xr:uid="{00000000-0005-0000-0000-0000DD510000}"/>
    <cellStyle name="Normal 7 2 80" xfId="15643" xr:uid="{00000000-0005-0000-0000-0000DE510000}"/>
    <cellStyle name="Normal 7 2 81" xfId="15625" xr:uid="{00000000-0005-0000-0000-0000DF510000}"/>
    <cellStyle name="Normal 7 2 82" xfId="15557" xr:uid="{00000000-0005-0000-0000-0000E0510000}"/>
    <cellStyle name="Normal 7 2 83" xfId="15539" xr:uid="{00000000-0005-0000-0000-0000E1510000}"/>
    <cellStyle name="Normal 7 2 84" xfId="15489" xr:uid="{00000000-0005-0000-0000-0000E2510000}"/>
    <cellStyle name="Normal 7 2 85" xfId="15465" xr:uid="{00000000-0005-0000-0000-0000E3510000}"/>
    <cellStyle name="Normal 7 2 86" xfId="15389" xr:uid="{00000000-0005-0000-0000-0000E4510000}"/>
    <cellStyle name="Normal 7 2 87" xfId="15337" xr:uid="{00000000-0005-0000-0000-0000E5510000}"/>
    <cellStyle name="Normal 7 2 88" xfId="15247" xr:uid="{00000000-0005-0000-0000-0000E6510000}"/>
    <cellStyle name="Normal 7 2 89" xfId="15252" xr:uid="{00000000-0005-0000-0000-0000E7510000}"/>
    <cellStyle name="Normal 7 2 9" xfId="20052" xr:uid="{00000000-0005-0000-0000-0000E8510000}"/>
    <cellStyle name="Normal 7 2 9 10" xfId="3927" xr:uid="{00000000-0005-0000-0000-0000E9510000}"/>
    <cellStyle name="Normal 7 2 9 10 10" xfId="21490" xr:uid="{00000000-0005-0000-0000-0000EA510000}"/>
    <cellStyle name="Normal 7 2 9 10 11" xfId="21822" xr:uid="{00000000-0005-0000-0000-0000EB510000}"/>
    <cellStyle name="Normal 7 2 9 10 12" xfId="22182" xr:uid="{00000000-0005-0000-0000-0000EC510000}"/>
    <cellStyle name="Normal 7 2 9 10 13" xfId="22861" xr:uid="{00000000-0005-0000-0000-0000ED510000}"/>
    <cellStyle name="Normal 7 2 9 10 2" xfId="732" xr:uid="{00000000-0005-0000-0000-0000EE510000}"/>
    <cellStyle name="Normal 7 2 9 10 3" xfId="2293" xr:uid="{00000000-0005-0000-0000-0000EF510000}"/>
    <cellStyle name="Normal 7 2 9 10 4" xfId="2760" xr:uid="{00000000-0005-0000-0000-0000F0510000}"/>
    <cellStyle name="Normal 7 2 9 10 5" xfId="1515" xr:uid="{00000000-0005-0000-0000-0000F1510000}"/>
    <cellStyle name="Normal 7 2 9 10 6" xfId="2051" xr:uid="{00000000-0005-0000-0000-0000F2510000}"/>
    <cellStyle name="Normal 7 2 9 10 7" xfId="2002" xr:uid="{00000000-0005-0000-0000-0000F3510000}"/>
    <cellStyle name="Normal 7 2 9 10 8" xfId="2098" xr:uid="{00000000-0005-0000-0000-0000F4510000}"/>
    <cellStyle name="Normal 7 2 9 10 9" xfId="455" xr:uid="{00000000-0005-0000-0000-0000F5510000}"/>
    <cellStyle name="Normal 7 2 9 2" xfId="10531" xr:uid="{00000000-0005-0000-0000-0000F6510000}"/>
    <cellStyle name="Normal 7 2 9 2 10" xfId="961" xr:uid="{00000000-0005-0000-0000-0000F7510000}"/>
    <cellStyle name="Normal 7 2 9 2 11" xfId="1686" xr:uid="{00000000-0005-0000-0000-0000F8510000}"/>
    <cellStyle name="Normal 7 2 9 2 12" xfId="308" xr:uid="{00000000-0005-0000-0000-0000F9510000}"/>
    <cellStyle name="Normal 7 2 9 2 13" xfId="21637" xr:uid="{00000000-0005-0000-0000-0000FA510000}"/>
    <cellStyle name="Normal 7 2 9 2 14" xfId="21969" xr:uid="{00000000-0005-0000-0000-0000FB510000}"/>
    <cellStyle name="Normal 7 2 9 2 15" xfId="22329" xr:uid="{00000000-0005-0000-0000-0000FC510000}"/>
    <cellStyle name="Normal 7 2 9 2 16" xfId="22714" xr:uid="{00000000-0005-0000-0000-0000FD510000}"/>
    <cellStyle name="Normal 7 2 9 2 2" xfId="4811" xr:uid="{00000000-0005-0000-0000-0000FE510000}"/>
    <cellStyle name="Normal 7 2 9 2 2 2" xfId="3372" xr:uid="{00000000-0005-0000-0000-0000FF510000}"/>
    <cellStyle name="Normal 7 2 9 2 2 2 2" xfId="3190" xr:uid="{00000000-0005-0000-0000-000000520000}"/>
    <cellStyle name="Normal 7 2 9 2 3" xfId="4058" xr:uid="{00000000-0005-0000-0000-000001520000}"/>
    <cellStyle name="Normal 7 2 9 2 4" xfId="3697" xr:uid="{00000000-0005-0000-0000-000002520000}"/>
    <cellStyle name="Normal 7 2 9 2 5" xfId="1577" xr:uid="{00000000-0005-0000-0000-000003520000}"/>
    <cellStyle name="Normal 7 2 9 2 6" xfId="595" xr:uid="{00000000-0005-0000-0000-000004520000}"/>
    <cellStyle name="Normal 7 2 9 2 7" xfId="1919" xr:uid="{00000000-0005-0000-0000-000005520000}"/>
    <cellStyle name="Normal 7 2 9 2 8" xfId="2717" xr:uid="{00000000-0005-0000-0000-000006520000}"/>
    <cellStyle name="Normal 7 2 9 2 9" xfId="748" xr:uid="{00000000-0005-0000-0000-000007520000}"/>
    <cellStyle name="Normal 7 2 9 3" xfId="12381" xr:uid="{00000000-0005-0000-0000-000008520000}"/>
    <cellStyle name="Normal 7 2 9 4" xfId="12466" xr:uid="{00000000-0005-0000-0000-000009520000}"/>
    <cellStyle name="Normal 7 2 9 5" xfId="12462" xr:uid="{00000000-0005-0000-0000-00000A520000}"/>
    <cellStyle name="Normal 7 2 9 6" xfId="4587" xr:uid="{00000000-0005-0000-0000-00000B520000}"/>
    <cellStyle name="Normal 7 2 9 7" xfId="4253" xr:uid="{00000000-0005-0000-0000-00000C520000}"/>
    <cellStyle name="Normal 7 2 9 8" xfId="4685" xr:uid="{00000000-0005-0000-0000-00000D520000}"/>
    <cellStyle name="Normal 7 2 9 9" xfId="4877" xr:uid="{00000000-0005-0000-0000-00000E520000}"/>
    <cellStyle name="Normal 7 2 9 9 10" xfId="394" xr:uid="{00000000-0005-0000-0000-00000F520000}"/>
    <cellStyle name="Normal 7 2 9 9 11" xfId="21551" xr:uid="{00000000-0005-0000-0000-000010520000}"/>
    <cellStyle name="Normal 7 2 9 9 12" xfId="21883" xr:uid="{00000000-0005-0000-0000-000011520000}"/>
    <cellStyle name="Normal 7 2 9 9 13" xfId="22243" xr:uid="{00000000-0005-0000-0000-000012520000}"/>
    <cellStyle name="Normal 7 2 9 9 14" xfId="22800" xr:uid="{00000000-0005-0000-0000-000013520000}"/>
    <cellStyle name="Normal 7 2 9 9 2" xfId="3508" xr:uid="{00000000-0005-0000-0000-000014520000}"/>
    <cellStyle name="Normal 7 2 9 9 2 2" xfId="3205" xr:uid="{00000000-0005-0000-0000-000015520000}"/>
    <cellStyle name="Normal 7 2 9 9 3" xfId="884" xr:uid="{00000000-0005-0000-0000-000016520000}"/>
    <cellStyle name="Normal 7 2 9 9 4" xfId="859" xr:uid="{00000000-0005-0000-0000-000017520000}"/>
    <cellStyle name="Normal 7 2 9 9 5" xfId="607" xr:uid="{00000000-0005-0000-0000-000018520000}"/>
    <cellStyle name="Normal 7 2 9 9 6" xfId="1094" xr:uid="{00000000-0005-0000-0000-000019520000}"/>
    <cellStyle name="Normal 7 2 9 9 7" xfId="1722" xr:uid="{00000000-0005-0000-0000-00001A520000}"/>
    <cellStyle name="Normal 7 2 9 9 8" xfId="1842" xr:uid="{00000000-0005-0000-0000-00001B520000}"/>
    <cellStyle name="Normal 7 2 9 9 9" xfId="519" xr:uid="{00000000-0005-0000-0000-00001C520000}"/>
    <cellStyle name="Normal 7 2 90" xfId="15412" xr:uid="{00000000-0005-0000-0000-00001D520000}"/>
    <cellStyle name="Normal 7 2 91" xfId="15026" xr:uid="{00000000-0005-0000-0000-00001E520000}"/>
    <cellStyle name="Normal 7 2 92" xfId="14992" xr:uid="{00000000-0005-0000-0000-00001F520000}"/>
    <cellStyle name="Normal 7 2 93" xfId="14590" xr:uid="{00000000-0005-0000-0000-000020520000}"/>
    <cellStyle name="Normal 7 2 94" xfId="14465" xr:uid="{00000000-0005-0000-0000-000021520000}"/>
    <cellStyle name="Normal 7 2 95" xfId="14438" xr:uid="{00000000-0005-0000-0000-000022520000}"/>
    <cellStyle name="Normal 7 2 96" xfId="14348" xr:uid="{00000000-0005-0000-0000-000023520000}"/>
    <cellStyle name="Normal 7 2 97" xfId="14149" xr:uid="{00000000-0005-0000-0000-000024520000}"/>
    <cellStyle name="Normal 7 2 98" xfId="13492" xr:uid="{00000000-0005-0000-0000-000025520000}"/>
    <cellStyle name="Normal 7 2 99" xfId="13878" xr:uid="{00000000-0005-0000-0000-000026520000}"/>
    <cellStyle name="Normal 7 3" xfId="21110" xr:uid="{00000000-0005-0000-0000-000027520000}"/>
    <cellStyle name="Normal 7 3 2" xfId="13488" xr:uid="{00000000-0005-0000-0000-000028520000}"/>
    <cellStyle name="Normal 7 3 3" xfId="13487" xr:uid="{00000000-0005-0000-0000-000029520000}"/>
    <cellStyle name="Normal 7 3 4" xfId="13486" xr:uid="{00000000-0005-0000-0000-00002A520000}"/>
    <cellStyle name="Normal 7 3 5" xfId="13485" xr:uid="{00000000-0005-0000-0000-00002B520000}"/>
    <cellStyle name="Normal 7 3 6" xfId="13484" xr:uid="{00000000-0005-0000-0000-00002C520000}"/>
    <cellStyle name="Normal 7 3 7" xfId="13483" xr:uid="{00000000-0005-0000-0000-00002D520000}"/>
    <cellStyle name="Normal 7 4" xfId="13482" xr:uid="{00000000-0005-0000-0000-00002E520000}"/>
    <cellStyle name="Normal 7 5" xfId="13481" xr:uid="{00000000-0005-0000-0000-00002F520000}"/>
    <cellStyle name="Normal 7 6" xfId="13480" xr:uid="{00000000-0005-0000-0000-000030520000}"/>
    <cellStyle name="Normal 7 7" xfId="13479" xr:uid="{00000000-0005-0000-0000-000031520000}"/>
    <cellStyle name="Normal 7 8" xfId="13478" xr:uid="{00000000-0005-0000-0000-000032520000}"/>
    <cellStyle name="Normal 7 9" xfId="13477" xr:uid="{00000000-0005-0000-0000-000033520000}"/>
    <cellStyle name="Normal 70" xfId="20051" xr:uid="{00000000-0005-0000-0000-000034520000}"/>
    <cellStyle name="Normal 70 10" xfId="4574" xr:uid="{00000000-0005-0000-0000-000035520000}"/>
    <cellStyle name="Normal 70 11" xfId="4866" xr:uid="{00000000-0005-0000-0000-000036520000}"/>
    <cellStyle name="Normal 70 11 10" xfId="401" xr:uid="{00000000-0005-0000-0000-000037520000}"/>
    <cellStyle name="Normal 70 11 11" xfId="21544" xr:uid="{00000000-0005-0000-0000-000038520000}"/>
    <cellStyle name="Normal 70 11 12" xfId="21876" xr:uid="{00000000-0005-0000-0000-000039520000}"/>
    <cellStyle name="Normal 70 11 13" xfId="22236" xr:uid="{00000000-0005-0000-0000-00003A520000}"/>
    <cellStyle name="Normal 70 11 14" xfId="22807" xr:uid="{00000000-0005-0000-0000-00003B520000}"/>
    <cellStyle name="Normal 70 11 2" xfId="3507" xr:uid="{00000000-0005-0000-0000-00003C520000}"/>
    <cellStyle name="Normal 70 11 2 2" xfId="3198" xr:uid="{00000000-0005-0000-0000-00003D520000}"/>
    <cellStyle name="Normal 70 11 3" xfId="877" xr:uid="{00000000-0005-0000-0000-00003E520000}"/>
    <cellStyle name="Normal 70 11 4" xfId="1991" xr:uid="{00000000-0005-0000-0000-00003F520000}"/>
    <cellStyle name="Normal 70 11 5" xfId="2663" xr:uid="{00000000-0005-0000-0000-000040520000}"/>
    <cellStyle name="Normal 70 11 6" xfId="2702" xr:uid="{00000000-0005-0000-0000-000041520000}"/>
    <cellStyle name="Normal 70 11 7" xfId="2024" xr:uid="{00000000-0005-0000-0000-000042520000}"/>
    <cellStyle name="Normal 70 11 8" xfId="1771" xr:uid="{00000000-0005-0000-0000-000043520000}"/>
    <cellStyle name="Normal 70 11 9" xfId="1456" xr:uid="{00000000-0005-0000-0000-000044520000}"/>
    <cellStyle name="Normal 70 12" xfId="3928" xr:uid="{00000000-0005-0000-0000-000045520000}"/>
    <cellStyle name="Normal 70 12 10" xfId="21491" xr:uid="{00000000-0005-0000-0000-000046520000}"/>
    <cellStyle name="Normal 70 12 11" xfId="21823" xr:uid="{00000000-0005-0000-0000-000047520000}"/>
    <cellStyle name="Normal 70 12 12" xfId="22183" xr:uid="{00000000-0005-0000-0000-000048520000}"/>
    <cellStyle name="Normal 70 12 13" xfId="22860" xr:uid="{00000000-0005-0000-0000-000049520000}"/>
    <cellStyle name="Normal 70 12 2" xfId="733" xr:uid="{00000000-0005-0000-0000-00004A520000}"/>
    <cellStyle name="Normal 70 12 3" xfId="2291" xr:uid="{00000000-0005-0000-0000-00004B520000}"/>
    <cellStyle name="Normal 70 12 4" xfId="2652" xr:uid="{00000000-0005-0000-0000-00004C520000}"/>
    <cellStyle name="Normal 70 12 5" xfId="1868" xr:uid="{00000000-0005-0000-0000-00004D520000}"/>
    <cellStyle name="Normal 70 12 6" xfId="1373" xr:uid="{00000000-0005-0000-0000-00004E520000}"/>
    <cellStyle name="Normal 70 12 7" xfId="850" xr:uid="{00000000-0005-0000-0000-00004F520000}"/>
    <cellStyle name="Normal 70 12 8" xfId="2551" xr:uid="{00000000-0005-0000-0000-000050520000}"/>
    <cellStyle name="Normal 70 12 9" xfId="454" xr:uid="{00000000-0005-0000-0000-000051520000}"/>
    <cellStyle name="Normal 70 13" xfId="30038" xr:uid="{00000000-0005-0000-0000-000052520000}"/>
    <cellStyle name="Normal 70 2" xfId="20050" xr:uid="{00000000-0005-0000-0000-000053520000}"/>
    <cellStyle name="Normal 70 2 10" xfId="3929" xr:uid="{00000000-0005-0000-0000-000054520000}"/>
    <cellStyle name="Normal 70 2 10 10" xfId="21492" xr:uid="{00000000-0005-0000-0000-000055520000}"/>
    <cellStyle name="Normal 70 2 10 11" xfId="21824" xr:uid="{00000000-0005-0000-0000-000056520000}"/>
    <cellStyle name="Normal 70 2 10 12" xfId="22184" xr:uid="{00000000-0005-0000-0000-000057520000}"/>
    <cellStyle name="Normal 70 2 10 13" xfId="22859" xr:uid="{00000000-0005-0000-0000-000058520000}"/>
    <cellStyle name="Normal 70 2 10 2" xfId="734" xr:uid="{00000000-0005-0000-0000-000059520000}"/>
    <cellStyle name="Normal 70 2 10 3" xfId="2286" xr:uid="{00000000-0005-0000-0000-00005A520000}"/>
    <cellStyle name="Normal 70 2 10 4" xfId="2599" xr:uid="{00000000-0005-0000-0000-00005B520000}"/>
    <cellStyle name="Normal 70 2 10 5" xfId="1869" xr:uid="{00000000-0005-0000-0000-00005C520000}"/>
    <cellStyle name="Normal 70 2 10 6" xfId="2006" xr:uid="{00000000-0005-0000-0000-00005D520000}"/>
    <cellStyle name="Normal 70 2 10 7" xfId="1910" xr:uid="{00000000-0005-0000-0000-00005E520000}"/>
    <cellStyle name="Normal 70 2 10 8" xfId="597" xr:uid="{00000000-0005-0000-0000-00005F520000}"/>
    <cellStyle name="Normal 70 2 10 9" xfId="453" xr:uid="{00000000-0005-0000-0000-000060520000}"/>
    <cellStyle name="Normal 70 2 2" xfId="10533" xr:uid="{00000000-0005-0000-0000-000061520000}"/>
    <cellStyle name="Normal 70 2 2 10" xfId="2037" xr:uid="{00000000-0005-0000-0000-000062520000}"/>
    <cellStyle name="Normal 70 2 2 11" xfId="589" xr:uid="{00000000-0005-0000-0000-000063520000}"/>
    <cellStyle name="Normal 70 2 2 12" xfId="306" xr:uid="{00000000-0005-0000-0000-000064520000}"/>
    <cellStyle name="Normal 70 2 2 13" xfId="21639" xr:uid="{00000000-0005-0000-0000-000065520000}"/>
    <cellStyle name="Normal 70 2 2 14" xfId="21971" xr:uid="{00000000-0005-0000-0000-000066520000}"/>
    <cellStyle name="Normal 70 2 2 15" xfId="22331" xr:uid="{00000000-0005-0000-0000-000067520000}"/>
    <cellStyle name="Normal 70 2 2 16" xfId="22712" xr:uid="{00000000-0005-0000-0000-000068520000}"/>
    <cellStyle name="Normal 70 2 2 2" xfId="4812" xr:uid="{00000000-0005-0000-0000-000069520000}"/>
    <cellStyle name="Normal 70 2 2 2 2" xfId="3374" xr:uid="{00000000-0005-0000-0000-00006A520000}"/>
    <cellStyle name="Normal 70 2 2 2 2 2" xfId="3191" xr:uid="{00000000-0005-0000-0000-00006B520000}"/>
    <cellStyle name="Normal 70 2 2 3" xfId="4059" xr:uid="{00000000-0005-0000-0000-00006C520000}"/>
    <cellStyle name="Normal 70 2 2 4" xfId="3698" xr:uid="{00000000-0005-0000-0000-00006D520000}"/>
    <cellStyle name="Normal 70 2 2 5" xfId="1579" xr:uid="{00000000-0005-0000-0000-00006E520000}"/>
    <cellStyle name="Normal 70 2 2 6" xfId="652" xr:uid="{00000000-0005-0000-0000-00006F520000}"/>
    <cellStyle name="Normal 70 2 2 7" xfId="1761" xr:uid="{00000000-0005-0000-0000-000070520000}"/>
    <cellStyle name="Normal 70 2 2 8" xfId="837" xr:uid="{00000000-0005-0000-0000-000071520000}"/>
    <cellStyle name="Normal 70 2 2 9" xfId="1117" xr:uid="{00000000-0005-0000-0000-000072520000}"/>
    <cellStyle name="Normal 70 2 3" xfId="12383" xr:uid="{00000000-0005-0000-0000-000073520000}"/>
    <cellStyle name="Normal 70 2 4" xfId="12464" xr:uid="{00000000-0005-0000-0000-000074520000}"/>
    <cellStyle name="Normal 70 2 5" xfId="12296" xr:uid="{00000000-0005-0000-0000-000075520000}"/>
    <cellStyle name="Normal 70 2 6" xfId="4585" xr:uid="{00000000-0005-0000-0000-000076520000}"/>
    <cellStyle name="Normal 70 2 7" xfId="4184" xr:uid="{00000000-0005-0000-0000-000077520000}"/>
    <cellStyle name="Normal 70 2 8" xfId="4277" xr:uid="{00000000-0005-0000-0000-000078520000}"/>
    <cellStyle name="Normal 70 2 9" xfId="4882" xr:uid="{00000000-0005-0000-0000-000079520000}"/>
    <cellStyle name="Normal 70 2 9 10" xfId="392" xr:uid="{00000000-0005-0000-0000-00007A520000}"/>
    <cellStyle name="Normal 70 2 9 11" xfId="21553" xr:uid="{00000000-0005-0000-0000-00007B520000}"/>
    <cellStyle name="Normal 70 2 9 12" xfId="21885" xr:uid="{00000000-0005-0000-0000-00007C520000}"/>
    <cellStyle name="Normal 70 2 9 13" xfId="22245" xr:uid="{00000000-0005-0000-0000-00007D520000}"/>
    <cellStyle name="Normal 70 2 9 14" xfId="22798" xr:uid="{00000000-0005-0000-0000-00007E520000}"/>
    <cellStyle name="Normal 70 2 9 2" xfId="3506" xr:uid="{00000000-0005-0000-0000-00007F520000}"/>
    <cellStyle name="Normal 70 2 9 2 2" xfId="3206" xr:uid="{00000000-0005-0000-0000-000080520000}"/>
    <cellStyle name="Normal 70 2 9 3" xfId="887" xr:uid="{00000000-0005-0000-0000-000081520000}"/>
    <cellStyle name="Normal 70 2 9 4" xfId="1173" xr:uid="{00000000-0005-0000-0000-000082520000}"/>
    <cellStyle name="Normal 70 2 9 5" xfId="1057" xr:uid="{00000000-0005-0000-0000-000083520000}"/>
    <cellStyle name="Normal 70 2 9 6" xfId="2027" xr:uid="{00000000-0005-0000-0000-000084520000}"/>
    <cellStyle name="Normal 70 2 9 7" xfId="1293" xr:uid="{00000000-0005-0000-0000-000085520000}"/>
    <cellStyle name="Normal 70 2 9 8" xfId="562" xr:uid="{00000000-0005-0000-0000-000086520000}"/>
    <cellStyle name="Normal 70 2 9 9" xfId="853" xr:uid="{00000000-0005-0000-0000-000087520000}"/>
    <cellStyle name="Normal 70 3" xfId="19000" xr:uid="{00000000-0005-0000-0000-000088520000}"/>
    <cellStyle name="Normal 70 4" xfId="18999" xr:uid="{00000000-0005-0000-0000-000089520000}"/>
    <cellStyle name="Normal 70 5" xfId="10532" xr:uid="{00000000-0005-0000-0000-00008A520000}"/>
    <cellStyle name="Normal 70 5 10" xfId="2395" xr:uid="{00000000-0005-0000-0000-00008B520000}"/>
    <cellStyle name="Normal 70 5 11" xfId="1333" xr:uid="{00000000-0005-0000-0000-00008C520000}"/>
    <cellStyle name="Normal 70 5 12" xfId="307" xr:uid="{00000000-0005-0000-0000-00008D520000}"/>
    <cellStyle name="Normal 70 5 13" xfId="21638" xr:uid="{00000000-0005-0000-0000-00008E520000}"/>
    <cellStyle name="Normal 70 5 14" xfId="21970" xr:uid="{00000000-0005-0000-0000-00008F520000}"/>
    <cellStyle name="Normal 70 5 15" xfId="22330" xr:uid="{00000000-0005-0000-0000-000090520000}"/>
    <cellStyle name="Normal 70 5 16" xfId="22713" xr:uid="{00000000-0005-0000-0000-000091520000}"/>
    <cellStyle name="Normal 70 5 2" xfId="12382" xr:uid="{00000000-0005-0000-0000-000092520000}"/>
    <cellStyle name="Normal 70 5 2 2" xfId="3373" xr:uid="{00000000-0005-0000-0000-000093520000}"/>
    <cellStyle name="Normal 70 5 2 2 2" xfId="3400" xr:uid="{00000000-0005-0000-0000-000094520000}"/>
    <cellStyle name="Normal 70 5 3" xfId="4816" xr:uid="{00000000-0005-0000-0000-000095520000}"/>
    <cellStyle name="Normal 70 5 4" xfId="3943" xr:uid="{00000000-0005-0000-0000-000096520000}"/>
    <cellStyle name="Normal 70 5 5" xfId="1578" xr:uid="{00000000-0005-0000-0000-000097520000}"/>
    <cellStyle name="Normal 70 5 6" xfId="754" xr:uid="{00000000-0005-0000-0000-000098520000}"/>
    <cellStyle name="Normal 70 5 7" xfId="1918" xr:uid="{00000000-0005-0000-0000-000099520000}"/>
    <cellStyle name="Normal 70 5 8" xfId="1446" xr:uid="{00000000-0005-0000-0000-00009A520000}"/>
    <cellStyle name="Normal 70 5 9" xfId="1730" xr:uid="{00000000-0005-0000-0000-00009B520000}"/>
    <cellStyle name="Normal 70 6" xfId="12465" xr:uid="{00000000-0005-0000-0000-00009C520000}"/>
    <cellStyle name="Normal 70 7" xfId="12410" xr:uid="{00000000-0005-0000-0000-00009D520000}"/>
    <cellStyle name="Normal 70 8" xfId="4586" xr:uid="{00000000-0005-0000-0000-00009E520000}"/>
    <cellStyle name="Normal 70 9" xfId="4262" xr:uid="{00000000-0005-0000-0000-00009F520000}"/>
    <cellStyle name="Normal 71" xfId="20049" xr:uid="{00000000-0005-0000-0000-0000A0520000}"/>
    <cellStyle name="Normal 71 10" xfId="4358" xr:uid="{00000000-0005-0000-0000-0000A1520000}"/>
    <cellStyle name="Normal 71 11" xfId="4898" xr:uid="{00000000-0005-0000-0000-0000A2520000}"/>
    <cellStyle name="Normal 71 11 10" xfId="391" xr:uid="{00000000-0005-0000-0000-0000A3520000}"/>
    <cellStyle name="Normal 71 11 11" xfId="21554" xr:uid="{00000000-0005-0000-0000-0000A4520000}"/>
    <cellStyle name="Normal 71 11 12" xfId="21886" xr:uid="{00000000-0005-0000-0000-0000A5520000}"/>
    <cellStyle name="Normal 71 11 13" xfId="22246" xr:uid="{00000000-0005-0000-0000-0000A6520000}"/>
    <cellStyle name="Normal 71 11 14" xfId="22797" xr:uid="{00000000-0005-0000-0000-0000A7520000}"/>
    <cellStyle name="Normal 71 11 2" xfId="3505" xr:uid="{00000000-0005-0000-0000-0000A8520000}"/>
    <cellStyle name="Normal 71 11 2 2" xfId="3207" xr:uid="{00000000-0005-0000-0000-0000A9520000}"/>
    <cellStyle name="Normal 71 11 3" xfId="890" xr:uid="{00000000-0005-0000-0000-0000AA520000}"/>
    <cellStyle name="Normal 71 11 4" xfId="1146" xr:uid="{00000000-0005-0000-0000-0000AB520000}"/>
    <cellStyle name="Normal 71 11 5" xfId="1716" xr:uid="{00000000-0005-0000-0000-0000AC520000}"/>
    <cellStyle name="Normal 71 11 6" xfId="2684" xr:uid="{00000000-0005-0000-0000-0000AD520000}"/>
    <cellStyle name="Normal 71 11 7" xfId="1923" xr:uid="{00000000-0005-0000-0000-0000AE520000}"/>
    <cellStyle name="Normal 71 11 8" xfId="1323" xr:uid="{00000000-0005-0000-0000-0000AF520000}"/>
    <cellStyle name="Normal 71 11 9" xfId="1988" xr:uid="{00000000-0005-0000-0000-0000B0520000}"/>
    <cellStyle name="Normal 71 12" xfId="3930" xr:uid="{00000000-0005-0000-0000-0000B1520000}"/>
    <cellStyle name="Normal 71 12 10" xfId="21493" xr:uid="{00000000-0005-0000-0000-0000B2520000}"/>
    <cellStyle name="Normal 71 12 11" xfId="21825" xr:uid="{00000000-0005-0000-0000-0000B3520000}"/>
    <cellStyle name="Normal 71 12 12" xfId="22185" xr:uid="{00000000-0005-0000-0000-0000B4520000}"/>
    <cellStyle name="Normal 71 12 13" xfId="22858" xr:uid="{00000000-0005-0000-0000-0000B5520000}"/>
    <cellStyle name="Normal 71 12 2" xfId="735" xr:uid="{00000000-0005-0000-0000-0000B6520000}"/>
    <cellStyle name="Normal 71 12 3" xfId="2289" xr:uid="{00000000-0005-0000-0000-0000B7520000}"/>
    <cellStyle name="Normal 71 12 4" xfId="1263" xr:uid="{00000000-0005-0000-0000-0000B8520000}"/>
    <cellStyle name="Normal 71 12 5" xfId="635" xr:uid="{00000000-0005-0000-0000-0000B9520000}"/>
    <cellStyle name="Normal 71 12 6" xfId="1079" xr:uid="{00000000-0005-0000-0000-0000BA520000}"/>
    <cellStyle name="Normal 71 12 7" xfId="2082" xr:uid="{00000000-0005-0000-0000-0000BB520000}"/>
    <cellStyle name="Normal 71 12 8" xfId="801" xr:uid="{00000000-0005-0000-0000-0000BC520000}"/>
    <cellStyle name="Normal 71 12 9" xfId="452" xr:uid="{00000000-0005-0000-0000-0000BD520000}"/>
    <cellStyle name="Normal 71 13" xfId="30037" xr:uid="{00000000-0005-0000-0000-0000BE520000}"/>
    <cellStyle name="Normal 71 2" xfId="20048" xr:uid="{00000000-0005-0000-0000-0000BF520000}"/>
    <cellStyle name="Normal 71 3" xfId="18998" xr:uid="{00000000-0005-0000-0000-0000C0520000}"/>
    <cellStyle name="Normal 71 4" xfId="18997" xr:uid="{00000000-0005-0000-0000-0000C1520000}"/>
    <cellStyle name="Normal 71 5" xfId="10534" xr:uid="{00000000-0005-0000-0000-0000C2520000}"/>
    <cellStyle name="Normal 71 5 10" xfId="832" xr:uid="{00000000-0005-0000-0000-0000C3520000}"/>
    <cellStyle name="Normal 71 5 11" xfId="804" xr:uid="{00000000-0005-0000-0000-0000C4520000}"/>
    <cellStyle name="Normal 71 5 12" xfId="305" xr:uid="{00000000-0005-0000-0000-0000C5520000}"/>
    <cellStyle name="Normal 71 5 13" xfId="21640" xr:uid="{00000000-0005-0000-0000-0000C6520000}"/>
    <cellStyle name="Normal 71 5 14" xfId="21972" xr:uid="{00000000-0005-0000-0000-0000C7520000}"/>
    <cellStyle name="Normal 71 5 15" xfId="22332" xr:uid="{00000000-0005-0000-0000-0000C8520000}"/>
    <cellStyle name="Normal 71 5 16" xfId="22711" xr:uid="{00000000-0005-0000-0000-0000C9520000}"/>
    <cellStyle name="Normal 71 5 2" xfId="12384" xr:uid="{00000000-0005-0000-0000-0000CA520000}"/>
    <cellStyle name="Normal 71 5 2 2" xfId="3375" xr:uid="{00000000-0005-0000-0000-0000CB520000}"/>
    <cellStyle name="Normal 71 5 2 2 2" xfId="3401" xr:uid="{00000000-0005-0000-0000-0000CC520000}"/>
    <cellStyle name="Normal 71 5 3" xfId="4817" xr:uid="{00000000-0005-0000-0000-0000CD520000}"/>
    <cellStyle name="Normal 71 5 4" xfId="3944" xr:uid="{00000000-0005-0000-0000-0000CE520000}"/>
    <cellStyle name="Normal 71 5 5" xfId="1580" xr:uid="{00000000-0005-0000-0000-0000CF520000}"/>
    <cellStyle name="Normal 71 5 6" xfId="1768" xr:uid="{00000000-0005-0000-0000-0000D0520000}"/>
    <cellStyle name="Normal 71 5 7" xfId="852" xr:uid="{00000000-0005-0000-0000-0000D1520000}"/>
    <cellStyle name="Normal 71 5 8" xfId="2674" xr:uid="{00000000-0005-0000-0000-0000D2520000}"/>
    <cellStyle name="Normal 71 5 9" xfId="2423" xr:uid="{00000000-0005-0000-0000-0000D3520000}"/>
    <cellStyle name="Normal 71 6" xfId="12463" xr:uid="{00000000-0005-0000-0000-0000D4520000}"/>
    <cellStyle name="Normal 71 7" xfId="12297" xr:uid="{00000000-0005-0000-0000-0000D5520000}"/>
    <cellStyle name="Normal 71 8" xfId="4584" xr:uid="{00000000-0005-0000-0000-0000D6520000}"/>
    <cellStyle name="Normal 71 9" xfId="4263" xr:uid="{00000000-0005-0000-0000-0000D7520000}"/>
    <cellStyle name="Normal 72" xfId="20047" xr:uid="{00000000-0005-0000-0000-0000D8520000}"/>
    <cellStyle name="Normal 72 2" xfId="20046" xr:uid="{00000000-0005-0000-0000-0000D9520000}"/>
    <cellStyle name="Normal 72 3" xfId="18996" xr:uid="{00000000-0005-0000-0000-0000DA520000}"/>
    <cellStyle name="Normal 72 4" xfId="18995" xr:uid="{00000000-0005-0000-0000-0000DB520000}"/>
    <cellStyle name="Normal 72 5" xfId="30036" xr:uid="{00000000-0005-0000-0000-0000DC520000}"/>
    <cellStyle name="Normal 73" xfId="19108" xr:uid="{00000000-0005-0000-0000-0000DD520000}"/>
    <cellStyle name="Normal 74" xfId="18851" xr:uid="{00000000-0005-0000-0000-0000DE520000}"/>
    <cellStyle name="Normal 74 2" xfId="22490" xr:uid="{00000000-0005-0000-0000-0000DF520000}"/>
    <cellStyle name="Normal 74 2 2" xfId="28462" xr:uid="{00000000-0005-0000-0000-0000E0520000}"/>
    <cellStyle name="Normal 74 2 2 2" xfId="29852" xr:uid="{00000000-0005-0000-0000-0000E1520000}"/>
    <cellStyle name="Normal 74 2 3" xfId="28487" xr:uid="{00000000-0005-0000-0000-0000E2520000}"/>
    <cellStyle name="Normal 75" xfId="20045" xr:uid="{00000000-0005-0000-0000-0000E3520000}"/>
    <cellStyle name="Normal 75 2" xfId="20044" xr:uid="{00000000-0005-0000-0000-0000E4520000}"/>
    <cellStyle name="Normal 75 3" xfId="18994" xr:uid="{00000000-0005-0000-0000-0000E5520000}"/>
    <cellStyle name="Normal 75 4" xfId="18993" xr:uid="{00000000-0005-0000-0000-0000E6520000}"/>
    <cellStyle name="Normal 75 5" xfId="30035" xr:uid="{00000000-0005-0000-0000-0000E7520000}"/>
    <cellStyle name="Normal 76" xfId="20043" xr:uid="{00000000-0005-0000-0000-0000E8520000}"/>
    <cellStyle name="Normal 76 2" xfId="20042" xr:uid="{00000000-0005-0000-0000-0000E9520000}"/>
    <cellStyle name="Normal 76 3" xfId="18992" xr:uid="{00000000-0005-0000-0000-0000EA520000}"/>
    <cellStyle name="Normal 76 4" xfId="18991" xr:uid="{00000000-0005-0000-0000-0000EB520000}"/>
    <cellStyle name="Normal 77" xfId="20041" xr:uid="{00000000-0005-0000-0000-0000EC520000}"/>
    <cellStyle name="Normal 77 2" xfId="20040" xr:uid="{00000000-0005-0000-0000-0000ED520000}"/>
    <cellStyle name="Normal 77 3" xfId="18990" xr:uid="{00000000-0005-0000-0000-0000EE520000}"/>
    <cellStyle name="Normal 77 4" xfId="18989" xr:uid="{00000000-0005-0000-0000-0000EF520000}"/>
    <cellStyle name="Normal 78" xfId="20039" xr:uid="{00000000-0005-0000-0000-0000F0520000}"/>
    <cellStyle name="Normal 78 2" xfId="20038" xr:uid="{00000000-0005-0000-0000-0000F1520000}"/>
    <cellStyle name="Normal 78 3" xfId="18988" xr:uid="{00000000-0005-0000-0000-0000F2520000}"/>
    <cellStyle name="Normal 78 4" xfId="18987" xr:uid="{00000000-0005-0000-0000-0000F3520000}"/>
    <cellStyle name="Normal 79" xfId="20037" xr:uid="{00000000-0005-0000-0000-0000F4520000}"/>
    <cellStyle name="Normal 79 2" xfId="20036" xr:uid="{00000000-0005-0000-0000-0000F5520000}"/>
    <cellStyle name="Normal 79 3" xfId="18986" xr:uid="{00000000-0005-0000-0000-0000F6520000}"/>
    <cellStyle name="Normal 79 4" xfId="18985" xr:uid="{00000000-0005-0000-0000-0000F7520000}"/>
    <cellStyle name="Normal 8" xfId="21193" xr:uid="{00000000-0005-0000-0000-0000F8520000}"/>
    <cellStyle name="Normal 8 10" xfId="30098" xr:uid="{00000000-0005-0000-0000-0000F9520000}"/>
    <cellStyle name="Normal 8 2" xfId="21181" xr:uid="{00000000-0005-0000-0000-0000FA520000}"/>
    <cellStyle name="Normal 8 2 10" xfId="20035" xr:uid="{00000000-0005-0000-0000-0000FB520000}"/>
    <cellStyle name="Normal 8 2 100" xfId="14736" xr:uid="{00000000-0005-0000-0000-0000FC520000}"/>
    <cellStyle name="Normal 8 2 101" xfId="12860" xr:uid="{00000000-0005-0000-0000-0000FD520000}"/>
    <cellStyle name="Normal 8 2 102" xfId="14859" xr:uid="{00000000-0005-0000-0000-0000FE520000}"/>
    <cellStyle name="Normal 8 2 103" xfId="14701" xr:uid="{00000000-0005-0000-0000-0000FF520000}"/>
    <cellStyle name="Normal 8 2 104" xfId="14785" xr:uid="{00000000-0005-0000-0000-000000530000}"/>
    <cellStyle name="Normal 8 2 105" xfId="14933" xr:uid="{00000000-0005-0000-0000-000001530000}"/>
    <cellStyle name="Normal 8 2 106" xfId="12628" xr:uid="{00000000-0005-0000-0000-000002530000}"/>
    <cellStyle name="Normal 8 2 107" xfId="4717" xr:uid="{00000000-0005-0000-0000-000003530000}"/>
    <cellStyle name="Normal 8 2 108" xfId="5413" xr:uid="{00000000-0005-0000-0000-000004530000}"/>
    <cellStyle name="Normal 8 2 109" xfId="5449" xr:uid="{00000000-0005-0000-0000-000005530000}"/>
    <cellStyle name="Normal 8 2 11" xfId="20034" xr:uid="{00000000-0005-0000-0000-000006530000}"/>
    <cellStyle name="Normal 8 2 110" xfId="6332" xr:uid="{00000000-0005-0000-0000-000007530000}"/>
    <cellStyle name="Normal 8 2 111" xfId="5561" xr:uid="{00000000-0005-0000-0000-000008530000}"/>
    <cellStyle name="Normal 8 2 112" xfId="6156" xr:uid="{00000000-0005-0000-0000-000009530000}"/>
    <cellStyle name="Normal 8 2 113" xfId="5943" xr:uid="{00000000-0005-0000-0000-00000A530000}"/>
    <cellStyle name="Normal 8 2 114" xfId="6436" xr:uid="{00000000-0005-0000-0000-00000B530000}"/>
    <cellStyle name="Normal 8 2 115" xfId="7167" xr:uid="{00000000-0005-0000-0000-00000C530000}"/>
    <cellStyle name="Normal 8 2 116" xfId="7208" xr:uid="{00000000-0005-0000-0000-00000D530000}"/>
    <cellStyle name="Normal 8 2 117" xfId="6843" xr:uid="{00000000-0005-0000-0000-00000E530000}"/>
    <cellStyle name="Normal 8 2 118" xfId="5996" xr:uid="{00000000-0005-0000-0000-00000F530000}"/>
    <cellStyle name="Normal 8 2 119" xfId="6461" xr:uid="{00000000-0005-0000-0000-000010530000}"/>
    <cellStyle name="Normal 8 2 12" xfId="20033" xr:uid="{00000000-0005-0000-0000-000011530000}"/>
    <cellStyle name="Normal 8 2 120" xfId="5847" xr:uid="{00000000-0005-0000-0000-000012530000}"/>
    <cellStyle name="Normal 8 2 121" xfId="6323" xr:uid="{00000000-0005-0000-0000-000013530000}"/>
    <cellStyle name="Normal 8 2 122" xfId="7303" xr:uid="{00000000-0005-0000-0000-000014530000}"/>
    <cellStyle name="Normal 8 2 123" xfId="6302" xr:uid="{00000000-0005-0000-0000-000015530000}"/>
    <cellStyle name="Normal 8 2 124" xfId="6535" xr:uid="{00000000-0005-0000-0000-000016530000}"/>
    <cellStyle name="Normal 8 2 125" xfId="6001" xr:uid="{00000000-0005-0000-0000-000017530000}"/>
    <cellStyle name="Normal 8 2 126" xfId="7283" xr:uid="{00000000-0005-0000-0000-000018530000}"/>
    <cellStyle name="Normal 8 2 127" xfId="6294" xr:uid="{00000000-0005-0000-0000-000019530000}"/>
    <cellStyle name="Normal 8 2 128" xfId="5807" xr:uid="{00000000-0005-0000-0000-00001A530000}"/>
    <cellStyle name="Normal 8 2 129" xfId="7103" xr:uid="{00000000-0005-0000-0000-00001B530000}"/>
    <cellStyle name="Normal 8 2 13" xfId="20032" xr:uid="{00000000-0005-0000-0000-00001C530000}"/>
    <cellStyle name="Normal 8 2 130" xfId="6526" xr:uid="{00000000-0005-0000-0000-00001D530000}"/>
    <cellStyle name="Normal 8 2 131" xfId="5564" xr:uid="{00000000-0005-0000-0000-00001E530000}"/>
    <cellStyle name="Normal 8 2 132" xfId="6520" xr:uid="{00000000-0005-0000-0000-00001F530000}"/>
    <cellStyle name="Normal 8 2 133" xfId="7392" xr:uid="{00000000-0005-0000-0000-000020530000}"/>
    <cellStyle name="Normal 8 2 134" xfId="7436" xr:uid="{00000000-0005-0000-0000-000021530000}"/>
    <cellStyle name="Normal 8 2 135" xfId="5067" xr:uid="{00000000-0005-0000-0000-000022530000}"/>
    <cellStyle name="Normal 8 2 136" xfId="5269" xr:uid="{00000000-0005-0000-0000-000023530000}"/>
    <cellStyle name="Normal 8 2 137" xfId="5098" xr:uid="{00000000-0005-0000-0000-000024530000}"/>
    <cellStyle name="Normal 8 2 138" xfId="7574" xr:uid="{00000000-0005-0000-0000-000025530000}"/>
    <cellStyle name="Normal 8 2 139" xfId="7649" xr:uid="{00000000-0005-0000-0000-000026530000}"/>
    <cellStyle name="Normal 8 2 14" xfId="20031" xr:uid="{00000000-0005-0000-0000-000027530000}"/>
    <cellStyle name="Normal 8 2 140" xfId="8360" xr:uid="{00000000-0005-0000-0000-000028530000}"/>
    <cellStyle name="Normal 8 2 141" xfId="8776" xr:uid="{00000000-0005-0000-0000-000029530000}"/>
    <cellStyle name="Normal 8 2 142" xfId="7723" xr:uid="{00000000-0005-0000-0000-00002A530000}"/>
    <cellStyle name="Normal 8 2 143" xfId="8735" xr:uid="{00000000-0005-0000-0000-00002B530000}"/>
    <cellStyle name="Normal 8 2 144" xfId="8878" xr:uid="{00000000-0005-0000-0000-00002C530000}"/>
    <cellStyle name="Normal 8 2 145" xfId="7688" xr:uid="{00000000-0005-0000-0000-00002D530000}"/>
    <cellStyle name="Normal 8 2 146" xfId="8915" xr:uid="{00000000-0005-0000-0000-00002E530000}"/>
    <cellStyle name="Normal 8 2 147" xfId="8799" xr:uid="{00000000-0005-0000-0000-00002F530000}"/>
    <cellStyle name="Normal 8 2 148" xfId="8499" xr:uid="{00000000-0005-0000-0000-000030530000}"/>
    <cellStyle name="Normal 8 2 149" xfId="8647" xr:uid="{00000000-0005-0000-0000-000031530000}"/>
    <cellStyle name="Normal 8 2 15" xfId="20030" xr:uid="{00000000-0005-0000-0000-000032530000}"/>
    <cellStyle name="Normal 8 2 150" xfId="9057" xr:uid="{00000000-0005-0000-0000-000033530000}"/>
    <cellStyle name="Normal 8 2 151" xfId="9197" xr:uid="{00000000-0005-0000-0000-000034530000}"/>
    <cellStyle name="Normal 8 2 152" xfId="9260" xr:uid="{00000000-0005-0000-0000-000035530000}"/>
    <cellStyle name="Normal 8 2 153" xfId="9353" xr:uid="{00000000-0005-0000-0000-000036530000}"/>
    <cellStyle name="Normal 8 2 154" xfId="9556" xr:uid="{00000000-0005-0000-0000-000037530000}"/>
    <cellStyle name="Normal 8 2 155" xfId="9697" xr:uid="{00000000-0005-0000-0000-000038530000}"/>
    <cellStyle name="Normal 8 2 156" xfId="9873" xr:uid="{00000000-0005-0000-0000-000039530000}"/>
    <cellStyle name="Normal 8 2 157" xfId="10157" xr:uid="{00000000-0005-0000-0000-00003A530000}"/>
    <cellStyle name="Normal 8 2 158" xfId="10044" xr:uid="{00000000-0005-0000-0000-00003B530000}"/>
    <cellStyle name="Normal 8 2 159" xfId="10290" xr:uid="{00000000-0005-0000-0000-00003C530000}"/>
    <cellStyle name="Normal 8 2 16" xfId="20029" xr:uid="{00000000-0005-0000-0000-00003D530000}"/>
    <cellStyle name="Normal 8 2 160" xfId="9874" xr:uid="{00000000-0005-0000-0000-00003E530000}"/>
    <cellStyle name="Normal 8 2 161" xfId="10356" xr:uid="{00000000-0005-0000-0000-00003F530000}"/>
    <cellStyle name="Normal 8 2 162" xfId="10383" xr:uid="{00000000-0005-0000-0000-000040530000}"/>
    <cellStyle name="Normal 8 2 163" xfId="10757" xr:uid="{00000000-0005-0000-0000-000041530000}"/>
    <cellStyle name="Normal 8 2 164" xfId="11229" xr:uid="{00000000-0005-0000-0000-000042530000}"/>
    <cellStyle name="Normal 8 2 165" xfId="11183" xr:uid="{00000000-0005-0000-0000-000043530000}"/>
    <cellStyle name="Normal 8 2 166" xfId="11418" xr:uid="{00000000-0005-0000-0000-000044530000}"/>
    <cellStyle name="Normal 8 2 167" xfId="11218" xr:uid="{00000000-0005-0000-0000-000045530000}"/>
    <cellStyle name="Normal 8 2 168" xfId="11405" xr:uid="{00000000-0005-0000-0000-000046530000}"/>
    <cellStyle name="Normal 8 2 169" xfId="11410" xr:uid="{00000000-0005-0000-0000-000047530000}"/>
    <cellStyle name="Normal 8 2 17" xfId="20028" xr:uid="{00000000-0005-0000-0000-000048530000}"/>
    <cellStyle name="Normal 8 2 170" xfId="11651" xr:uid="{00000000-0005-0000-0000-000049530000}"/>
    <cellStyle name="Normal 8 2 171" xfId="12052" xr:uid="{00000000-0005-0000-0000-00004A530000}"/>
    <cellStyle name="Normal 8 2 172" xfId="11726" xr:uid="{00000000-0005-0000-0000-00004B530000}"/>
    <cellStyle name="Normal 8 2 173" xfId="11714" xr:uid="{00000000-0005-0000-0000-00004C530000}"/>
    <cellStyle name="Normal 8 2 174" xfId="12176" xr:uid="{00000000-0005-0000-0000-00004D530000}"/>
    <cellStyle name="Normal 8 2 175" xfId="3967" xr:uid="{00000000-0005-0000-0000-00004E530000}"/>
    <cellStyle name="Normal 8 2 176" xfId="3601" xr:uid="{00000000-0005-0000-0000-00004F530000}"/>
    <cellStyle name="Normal 8 2 177" xfId="3731" xr:uid="{00000000-0005-0000-0000-000050530000}"/>
    <cellStyle name="Normal 8 2 178" xfId="2796" xr:uid="{00000000-0005-0000-0000-000051530000}"/>
    <cellStyle name="Normal 8 2 179" xfId="2001" xr:uid="{00000000-0005-0000-0000-000052530000}"/>
    <cellStyle name="Normal 8 2 18" xfId="20027" xr:uid="{00000000-0005-0000-0000-000053530000}"/>
    <cellStyle name="Normal 8 2 180" xfId="618" xr:uid="{00000000-0005-0000-0000-000054530000}"/>
    <cellStyle name="Normal 8 2 181" xfId="1819" xr:uid="{00000000-0005-0000-0000-000055530000}"/>
    <cellStyle name="Normal 8 2 182" xfId="1965" xr:uid="{00000000-0005-0000-0000-000056530000}"/>
    <cellStyle name="Normal 8 2 183" xfId="1424" xr:uid="{00000000-0005-0000-0000-000057530000}"/>
    <cellStyle name="Normal 8 2 184" xfId="1366" xr:uid="{00000000-0005-0000-0000-000058530000}"/>
    <cellStyle name="Normal 8 2 185" xfId="208" xr:uid="{00000000-0005-0000-0000-000059530000}"/>
    <cellStyle name="Normal 8 2 186" xfId="21737" xr:uid="{00000000-0005-0000-0000-00005A530000}"/>
    <cellStyle name="Normal 8 2 187" xfId="22069" xr:uid="{00000000-0005-0000-0000-00005B530000}"/>
    <cellStyle name="Normal 8 2 188" xfId="22429" xr:uid="{00000000-0005-0000-0000-00005C530000}"/>
    <cellStyle name="Normal 8 2 189" xfId="22614" xr:uid="{00000000-0005-0000-0000-00005D530000}"/>
    <cellStyle name="Normal 8 2 19" xfId="20026" xr:uid="{00000000-0005-0000-0000-00005E530000}"/>
    <cellStyle name="Normal 8 2 2" xfId="21136" xr:uid="{00000000-0005-0000-0000-00005F530000}"/>
    <cellStyle name="Normal 8 2 20" xfId="20025" xr:uid="{00000000-0005-0000-0000-000060530000}"/>
    <cellStyle name="Normal 8 2 21" xfId="20024" xr:uid="{00000000-0005-0000-0000-000061530000}"/>
    <cellStyle name="Normal 8 2 22" xfId="20023" xr:uid="{00000000-0005-0000-0000-000062530000}"/>
    <cellStyle name="Normal 8 2 23" xfId="20022" xr:uid="{00000000-0005-0000-0000-000063530000}"/>
    <cellStyle name="Normal 8 2 24" xfId="20021" xr:uid="{00000000-0005-0000-0000-000064530000}"/>
    <cellStyle name="Normal 8 2 25" xfId="20020" xr:uid="{00000000-0005-0000-0000-000065530000}"/>
    <cellStyle name="Normal 8 2 26" xfId="20019" xr:uid="{00000000-0005-0000-0000-000066530000}"/>
    <cellStyle name="Normal 8 2 27" xfId="20018" xr:uid="{00000000-0005-0000-0000-000067530000}"/>
    <cellStyle name="Normal 8 2 28" xfId="18250" xr:uid="{00000000-0005-0000-0000-000068530000}"/>
    <cellStyle name="Normal 8 2 29" xfId="17836" xr:uid="{00000000-0005-0000-0000-000069530000}"/>
    <cellStyle name="Normal 8 2 3" xfId="21091" xr:uid="{00000000-0005-0000-0000-00006A530000}"/>
    <cellStyle name="Normal 8 2 30" xfId="18087" xr:uid="{00000000-0005-0000-0000-00006B530000}"/>
    <cellStyle name="Normal 8 2 31" xfId="17743" xr:uid="{00000000-0005-0000-0000-00006C530000}"/>
    <cellStyle name="Normal 8 2 32" xfId="18131" xr:uid="{00000000-0005-0000-0000-00006D530000}"/>
    <cellStyle name="Normal 8 2 33" xfId="17916" xr:uid="{00000000-0005-0000-0000-00006E530000}"/>
    <cellStyle name="Normal 8 2 34" xfId="18062" xr:uid="{00000000-0005-0000-0000-00006F530000}"/>
    <cellStyle name="Normal 8 2 35" xfId="17910" xr:uid="{00000000-0005-0000-0000-000070530000}"/>
    <cellStyle name="Normal 8 2 36" xfId="17988" xr:uid="{00000000-0005-0000-0000-000071530000}"/>
    <cellStyle name="Normal 8 2 37" xfId="17912" xr:uid="{00000000-0005-0000-0000-000072530000}"/>
    <cellStyle name="Normal 8 2 38" xfId="17779" xr:uid="{00000000-0005-0000-0000-000073530000}"/>
    <cellStyle name="Normal 8 2 39" xfId="17490" xr:uid="{00000000-0005-0000-0000-000074530000}"/>
    <cellStyle name="Normal 8 2 4" xfId="21050" xr:uid="{00000000-0005-0000-0000-000075530000}"/>
    <cellStyle name="Normal 8 2 40" xfId="17435" xr:uid="{00000000-0005-0000-0000-000076530000}"/>
    <cellStyle name="Normal 8 2 41" xfId="17130" xr:uid="{00000000-0005-0000-0000-000077530000}"/>
    <cellStyle name="Normal 8 2 42" xfId="17135" xr:uid="{00000000-0005-0000-0000-000078530000}"/>
    <cellStyle name="Normal 8 2 43" xfId="17129" xr:uid="{00000000-0005-0000-0000-000079530000}"/>
    <cellStyle name="Normal 8 2 44" xfId="17140" xr:uid="{00000000-0005-0000-0000-00007A530000}"/>
    <cellStyle name="Normal 8 2 45" xfId="17124" xr:uid="{00000000-0005-0000-0000-00007B530000}"/>
    <cellStyle name="Normal 8 2 46" xfId="17132" xr:uid="{00000000-0005-0000-0000-00007C530000}"/>
    <cellStyle name="Normal 8 2 47" xfId="17127" xr:uid="{00000000-0005-0000-0000-00007D530000}"/>
    <cellStyle name="Normal 8 2 48" xfId="17133" xr:uid="{00000000-0005-0000-0000-00007E530000}"/>
    <cellStyle name="Normal 8 2 49" xfId="17125" xr:uid="{00000000-0005-0000-0000-00007F530000}"/>
    <cellStyle name="Normal 8 2 5" xfId="20017" xr:uid="{00000000-0005-0000-0000-000080530000}"/>
    <cellStyle name="Normal 8 2 50" xfId="17134" xr:uid="{00000000-0005-0000-0000-000081530000}"/>
    <cellStyle name="Normal 8 2 51" xfId="17122" xr:uid="{00000000-0005-0000-0000-000082530000}"/>
    <cellStyle name="Normal 8 2 52" xfId="17131" xr:uid="{00000000-0005-0000-0000-000083530000}"/>
    <cellStyle name="Normal 8 2 53" xfId="17091" xr:uid="{00000000-0005-0000-0000-000084530000}"/>
    <cellStyle name="Normal 8 2 54" xfId="16684" xr:uid="{00000000-0005-0000-0000-000085530000}"/>
    <cellStyle name="Normal 8 2 55" xfId="16749" xr:uid="{00000000-0005-0000-0000-000086530000}"/>
    <cellStyle name="Normal 8 2 56" xfId="16662" xr:uid="{00000000-0005-0000-0000-000087530000}"/>
    <cellStyle name="Normal 8 2 57" xfId="16625" xr:uid="{00000000-0005-0000-0000-000088530000}"/>
    <cellStyle name="Normal 8 2 58" xfId="16590" xr:uid="{00000000-0005-0000-0000-000089530000}"/>
    <cellStyle name="Normal 8 2 59" xfId="16558" xr:uid="{00000000-0005-0000-0000-00008A530000}"/>
    <cellStyle name="Normal 8 2 6" xfId="20016" xr:uid="{00000000-0005-0000-0000-00008B530000}"/>
    <cellStyle name="Normal 8 2 60" xfId="16523" xr:uid="{00000000-0005-0000-0000-00008C530000}"/>
    <cellStyle name="Normal 8 2 61" xfId="16499" xr:uid="{00000000-0005-0000-0000-00008D530000}"/>
    <cellStyle name="Normal 8 2 62" xfId="16463" xr:uid="{00000000-0005-0000-0000-00008E530000}"/>
    <cellStyle name="Normal 8 2 63" xfId="16392" xr:uid="{00000000-0005-0000-0000-00008F530000}"/>
    <cellStyle name="Normal 8 2 64" xfId="16399" xr:uid="{00000000-0005-0000-0000-000090530000}"/>
    <cellStyle name="Normal 8 2 65" xfId="16319" xr:uid="{00000000-0005-0000-0000-000091530000}"/>
    <cellStyle name="Normal 8 2 66" xfId="16255" xr:uid="{00000000-0005-0000-0000-000092530000}"/>
    <cellStyle name="Normal 8 2 67" xfId="16270" xr:uid="{00000000-0005-0000-0000-000093530000}"/>
    <cellStyle name="Normal 8 2 68" xfId="16054" xr:uid="{00000000-0005-0000-0000-000094530000}"/>
    <cellStyle name="Normal 8 2 69" xfId="16115" xr:uid="{00000000-0005-0000-0000-000095530000}"/>
    <cellStyle name="Normal 8 2 7" xfId="20015" xr:uid="{00000000-0005-0000-0000-000096530000}"/>
    <cellStyle name="Normal 8 2 70" xfId="16051" xr:uid="{00000000-0005-0000-0000-000097530000}"/>
    <cellStyle name="Normal 8 2 71" xfId="16118" xr:uid="{00000000-0005-0000-0000-000098530000}"/>
    <cellStyle name="Normal 8 2 72" xfId="16048" xr:uid="{00000000-0005-0000-0000-000099530000}"/>
    <cellStyle name="Normal 8 2 73" xfId="16119" xr:uid="{00000000-0005-0000-0000-00009A530000}"/>
    <cellStyle name="Normal 8 2 74" xfId="15861" xr:uid="{00000000-0005-0000-0000-00009B530000}"/>
    <cellStyle name="Normal 8 2 75" xfId="15882" xr:uid="{00000000-0005-0000-0000-00009C530000}"/>
    <cellStyle name="Normal 8 2 76" xfId="15866" xr:uid="{00000000-0005-0000-0000-00009D530000}"/>
    <cellStyle name="Normal 8 2 77" xfId="15881" xr:uid="{00000000-0005-0000-0000-00009E530000}"/>
    <cellStyle name="Normal 8 2 78" xfId="15710" xr:uid="{00000000-0005-0000-0000-00009F530000}"/>
    <cellStyle name="Normal 8 2 79" xfId="15711" xr:uid="{00000000-0005-0000-0000-0000A0530000}"/>
    <cellStyle name="Normal 8 2 8" xfId="20014" xr:uid="{00000000-0005-0000-0000-0000A1530000}"/>
    <cellStyle name="Normal 8 2 80" xfId="15642" xr:uid="{00000000-0005-0000-0000-0000A2530000}"/>
    <cellStyle name="Normal 8 2 81" xfId="15600" xr:uid="{00000000-0005-0000-0000-0000A3530000}"/>
    <cellStyle name="Normal 8 2 82" xfId="15556" xr:uid="{00000000-0005-0000-0000-0000A4530000}"/>
    <cellStyle name="Normal 8 2 83" xfId="15514" xr:uid="{00000000-0005-0000-0000-0000A5530000}"/>
    <cellStyle name="Normal 8 2 84" xfId="15488" xr:uid="{00000000-0005-0000-0000-0000A6530000}"/>
    <cellStyle name="Normal 8 2 85" xfId="15365" xr:uid="{00000000-0005-0000-0000-0000A7530000}"/>
    <cellStyle name="Normal 8 2 86" xfId="15471" xr:uid="{00000000-0005-0000-0000-0000A8530000}"/>
    <cellStyle name="Normal 8 2 87" xfId="15325" xr:uid="{00000000-0005-0000-0000-0000A9530000}"/>
    <cellStyle name="Normal 8 2 88" xfId="15253" xr:uid="{00000000-0005-0000-0000-0000AA530000}"/>
    <cellStyle name="Normal 8 2 89" xfId="15408" xr:uid="{00000000-0005-0000-0000-0000AB530000}"/>
    <cellStyle name="Normal 8 2 9" xfId="20013" xr:uid="{00000000-0005-0000-0000-0000AC530000}"/>
    <cellStyle name="Normal 8 2 90" xfId="15131" xr:uid="{00000000-0005-0000-0000-0000AD530000}"/>
    <cellStyle name="Normal 8 2 91" xfId="15025" xr:uid="{00000000-0005-0000-0000-0000AE530000}"/>
    <cellStyle name="Normal 8 2 92" xfId="14991" xr:uid="{00000000-0005-0000-0000-0000AF530000}"/>
    <cellStyle name="Normal 8 2 93" xfId="14543" xr:uid="{00000000-0005-0000-0000-0000B0530000}"/>
    <cellStyle name="Normal 8 2 94" xfId="14464" xr:uid="{00000000-0005-0000-0000-0000B1530000}"/>
    <cellStyle name="Normal 8 2 95" xfId="14315" xr:uid="{00000000-0005-0000-0000-0000B2530000}"/>
    <cellStyle name="Normal 8 2 96" xfId="14376" xr:uid="{00000000-0005-0000-0000-0000B3530000}"/>
    <cellStyle name="Normal 8 2 97" xfId="14367" xr:uid="{00000000-0005-0000-0000-0000B4530000}"/>
    <cellStyle name="Normal 8 2 98" xfId="13476" xr:uid="{00000000-0005-0000-0000-0000B5530000}"/>
    <cellStyle name="Normal 8 2 99" xfId="13912" xr:uid="{00000000-0005-0000-0000-0000B6530000}"/>
    <cellStyle name="Normal 8 3" xfId="21108" xr:uid="{00000000-0005-0000-0000-0000B7530000}"/>
    <cellStyle name="Normal 8 3 2" xfId="13474" xr:uid="{00000000-0005-0000-0000-0000B8530000}"/>
    <cellStyle name="Normal 8 3 3" xfId="13473" xr:uid="{00000000-0005-0000-0000-0000B9530000}"/>
    <cellStyle name="Normal 8 3 4" xfId="13472" xr:uid="{00000000-0005-0000-0000-0000BA530000}"/>
    <cellStyle name="Normal 8 3 5" xfId="13471" xr:uid="{00000000-0005-0000-0000-0000BB530000}"/>
    <cellStyle name="Normal 8 3 6" xfId="13470" xr:uid="{00000000-0005-0000-0000-0000BC530000}"/>
    <cellStyle name="Normal 8 3 7" xfId="13469" xr:uid="{00000000-0005-0000-0000-0000BD530000}"/>
    <cellStyle name="Normal 8 4" xfId="21023" xr:uid="{00000000-0005-0000-0000-0000BE530000}"/>
    <cellStyle name="Normal 8 5" xfId="21022" xr:uid="{00000000-0005-0000-0000-0000BF530000}"/>
    <cellStyle name="Normal 8 6" xfId="13468" xr:uid="{00000000-0005-0000-0000-0000C0530000}"/>
    <cellStyle name="Normal 8 7" xfId="13467" xr:uid="{00000000-0005-0000-0000-0000C1530000}"/>
    <cellStyle name="Normal 8 8" xfId="13466" xr:uid="{00000000-0005-0000-0000-0000C2530000}"/>
    <cellStyle name="Normal 8 9" xfId="13465" xr:uid="{00000000-0005-0000-0000-0000C3530000}"/>
    <cellStyle name="Normal 80" xfId="19106" xr:uid="{00000000-0005-0000-0000-0000C4530000}"/>
    <cellStyle name="Normal 80 2" xfId="22491" xr:uid="{00000000-0005-0000-0000-0000C5530000}"/>
    <cellStyle name="Normal 80 2 2" xfId="28463" xr:uid="{00000000-0005-0000-0000-0000C6530000}"/>
    <cellStyle name="Normal 80 2 2 2" xfId="29853" xr:uid="{00000000-0005-0000-0000-0000C7530000}"/>
    <cellStyle name="Normal 80 2 3" xfId="28488" xr:uid="{00000000-0005-0000-0000-0000C8530000}"/>
    <cellStyle name="Normal 81" xfId="19105" xr:uid="{00000000-0005-0000-0000-0000C9530000}"/>
    <cellStyle name="Normal 81 2" xfId="22492" xr:uid="{00000000-0005-0000-0000-0000CA530000}"/>
    <cellStyle name="Normal 81 2 2" xfId="28464" xr:uid="{00000000-0005-0000-0000-0000CB530000}"/>
    <cellStyle name="Normal 81 2 2 2" xfId="29854" xr:uid="{00000000-0005-0000-0000-0000CC530000}"/>
    <cellStyle name="Normal 81 2 3" xfId="28489" xr:uid="{00000000-0005-0000-0000-0000CD530000}"/>
    <cellStyle name="Normal 82" xfId="20012" xr:uid="{00000000-0005-0000-0000-0000CE530000}"/>
    <cellStyle name="Normal 82 2" xfId="20011" xr:uid="{00000000-0005-0000-0000-0000CF530000}"/>
    <cellStyle name="Normal 82 3" xfId="18984" xr:uid="{00000000-0005-0000-0000-0000D0530000}"/>
    <cellStyle name="Normal 82 4" xfId="18983" xr:uid="{00000000-0005-0000-0000-0000D1530000}"/>
    <cellStyle name="Normal 83" xfId="19104" xr:uid="{00000000-0005-0000-0000-0000D2530000}"/>
    <cellStyle name="Normal 84" xfId="18521" xr:uid="{00000000-0005-0000-0000-0000D3530000}"/>
    <cellStyle name="Normal 84 10" xfId="15422" xr:uid="{00000000-0005-0000-0000-0000D4530000}"/>
    <cellStyle name="Normal 84 100" xfId="660" xr:uid="{00000000-0005-0000-0000-0000D5530000}"/>
    <cellStyle name="Normal 84 101" xfId="2311" xr:uid="{00000000-0005-0000-0000-0000D6530000}"/>
    <cellStyle name="Normal 84 102" xfId="2657" xr:uid="{00000000-0005-0000-0000-0000D7530000}"/>
    <cellStyle name="Normal 84 103" xfId="255" xr:uid="{00000000-0005-0000-0000-0000D8530000}"/>
    <cellStyle name="Normal 84 104" xfId="21690" xr:uid="{00000000-0005-0000-0000-0000D9530000}"/>
    <cellStyle name="Normal 84 105" xfId="22022" xr:uid="{00000000-0005-0000-0000-0000DA530000}"/>
    <cellStyle name="Normal 84 106" xfId="22382" xr:uid="{00000000-0005-0000-0000-0000DB530000}"/>
    <cellStyle name="Normal 84 107" xfId="22661" xr:uid="{00000000-0005-0000-0000-0000DC530000}"/>
    <cellStyle name="Normal 84 11" xfId="15217" xr:uid="{00000000-0005-0000-0000-0000DD530000}"/>
    <cellStyle name="Normal 84 12" xfId="14879" xr:uid="{00000000-0005-0000-0000-0000DE530000}"/>
    <cellStyle name="Normal 84 13" xfId="14523" xr:uid="{00000000-0005-0000-0000-0000DF530000}"/>
    <cellStyle name="Normal 84 14" xfId="14267" xr:uid="{00000000-0005-0000-0000-0000E0530000}"/>
    <cellStyle name="Normal 84 15" xfId="14225" xr:uid="{00000000-0005-0000-0000-0000E1530000}"/>
    <cellStyle name="Normal 84 16" xfId="14397" xr:uid="{00000000-0005-0000-0000-0000E2530000}"/>
    <cellStyle name="Normal 84 17" xfId="14069" xr:uid="{00000000-0005-0000-0000-0000E3530000}"/>
    <cellStyle name="Normal 84 18" xfId="14835" xr:uid="{00000000-0005-0000-0000-0000E4530000}"/>
    <cellStyle name="Normal 84 19" xfId="12741" xr:uid="{00000000-0005-0000-0000-0000E5530000}"/>
    <cellStyle name="Normal 84 2" xfId="17678" xr:uid="{00000000-0005-0000-0000-0000E6530000}"/>
    <cellStyle name="Normal 84 20" xfId="14828" xr:uid="{00000000-0005-0000-0000-0000E7530000}"/>
    <cellStyle name="Normal 84 21" xfId="12760" xr:uid="{00000000-0005-0000-0000-0000E8530000}"/>
    <cellStyle name="Normal 84 22" xfId="14860" xr:uid="{00000000-0005-0000-0000-0000E9530000}"/>
    <cellStyle name="Normal 84 23" xfId="14973" xr:uid="{00000000-0005-0000-0000-0000EA530000}"/>
    <cellStyle name="Normal 84 24" xfId="12590" xr:uid="{00000000-0005-0000-0000-0000EB530000}"/>
    <cellStyle name="Normal 84 25" xfId="4840" xr:uid="{00000000-0005-0000-0000-0000EC530000}"/>
    <cellStyle name="Normal 84 26" xfId="5130" xr:uid="{00000000-0005-0000-0000-0000ED530000}"/>
    <cellStyle name="Normal 84 27" xfId="5968" xr:uid="{00000000-0005-0000-0000-0000EE530000}"/>
    <cellStyle name="Normal 84 28" xfId="6445" xr:uid="{00000000-0005-0000-0000-0000EF530000}"/>
    <cellStyle name="Normal 84 29" xfId="6189" xr:uid="{00000000-0005-0000-0000-0000F0530000}"/>
    <cellStyle name="Normal 84 3" xfId="18180" xr:uid="{00000000-0005-0000-0000-0000F1530000}"/>
    <cellStyle name="Normal 84 30" xfId="5891" xr:uid="{00000000-0005-0000-0000-0000F2530000}"/>
    <cellStyle name="Normal 84 31" xfId="6331" xr:uid="{00000000-0005-0000-0000-0000F3530000}"/>
    <cellStyle name="Normal 84 32" xfId="6575" xr:uid="{00000000-0005-0000-0000-0000F4530000}"/>
    <cellStyle name="Normal 84 33" xfId="6314" xr:uid="{00000000-0005-0000-0000-0000F5530000}"/>
    <cellStyle name="Normal 84 34" xfId="5661" xr:uid="{00000000-0005-0000-0000-0000F6530000}"/>
    <cellStyle name="Normal 84 35" xfId="5703" xr:uid="{00000000-0005-0000-0000-0000F7530000}"/>
    <cellStyle name="Normal 84 36" xfId="5665" xr:uid="{00000000-0005-0000-0000-0000F8530000}"/>
    <cellStyle name="Normal 84 37" xfId="6673" xr:uid="{00000000-0005-0000-0000-0000F9530000}"/>
    <cellStyle name="Normal 84 38" xfId="6373" xr:uid="{00000000-0005-0000-0000-0000FA530000}"/>
    <cellStyle name="Normal 84 39" xfId="6300" xr:uid="{00000000-0005-0000-0000-0000FB530000}"/>
    <cellStyle name="Normal 84 4" xfId="17878" xr:uid="{00000000-0005-0000-0000-0000FC530000}"/>
    <cellStyle name="Normal 84 40" xfId="6800" xr:uid="{00000000-0005-0000-0000-0000FD530000}"/>
    <cellStyle name="Normal 84 41" xfId="6046" xr:uid="{00000000-0005-0000-0000-0000FE530000}"/>
    <cellStyle name="Normal 84 42" xfId="6726" xr:uid="{00000000-0005-0000-0000-0000FF530000}"/>
    <cellStyle name="Normal 84 43" xfId="5602" xr:uid="{00000000-0005-0000-0000-000000540000}"/>
    <cellStyle name="Normal 84 44" xfId="6255" xr:uid="{00000000-0005-0000-0000-000001540000}"/>
    <cellStyle name="Normal 84 45" xfId="7011" xr:uid="{00000000-0005-0000-0000-000002540000}"/>
    <cellStyle name="Normal 84 46" xfId="6548" xr:uid="{00000000-0005-0000-0000-000003540000}"/>
    <cellStyle name="Normal 84 47" xfId="6392" xr:uid="{00000000-0005-0000-0000-000004540000}"/>
    <cellStyle name="Normal 84 48" xfId="5781" xr:uid="{00000000-0005-0000-0000-000005540000}"/>
    <cellStyle name="Normal 84 49" xfId="5686" xr:uid="{00000000-0005-0000-0000-000006540000}"/>
    <cellStyle name="Normal 84 5" xfId="17636" xr:uid="{00000000-0005-0000-0000-000007540000}"/>
    <cellStyle name="Normal 84 50" xfId="6353" xr:uid="{00000000-0005-0000-0000-000008540000}"/>
    <cellStyle name="Normal 84 51" xfId="7477" xr:uid="{00000000-0005-0000-0000-000009540000}"/>
    <cellStyle name="Normal 84 52" xfId="7508" xr:uid="{00000000-0005-0000-0000-00000A540000}"/>
    <cellStyle name="Normal 84 53" xfId="5391" xr:uid="{00000000-0005-0000-0000-00000B540000}"/>
    <cellStyle name="Normal 84 54" xfId="5056" xr:uid="{00000000-0005-0000-0000-00000C540000}"/>
    <cellStyle name="Normal 84 55" xfId="5076" xr:uid="{00000000-0005-0000-0000-00000D540000}"/>
    <cellStyle name="Normal 84 56" xfId="7621" xr:uid="{00000000-0005-0000-0000-00000E540000}"/>
    <cellStyle name="Normal 84 57" xfId="8037" xr:uid="{00000000-0005-0000-0000-00000F540000}"/>
    <cellStyle name="Normal 84 58" xfId="8406" xr:uid="{00000000-0005-0000-0000-000010540000}"/>
    <cellStyle name="Normal 84 59" xfId="7930" xr:uid="{00000000-0005-0000-0000-000011540000}"/>
    <cellStyle name="Normal 84 6" xfId="18192" xr:uid="{00000000-0005-0000-0000-000012540000}"/>
    <cellStyle name="Normal 84 60" xfId="7677" xr:uid="{00000000-0005-0000-0000-000013540000}"/>
    <cellStyle name="Normal 84 61" xfId="7766" xr:uid="{00000000-0005-0000-0000-000014540000}"/>
    <cellStyle name="Normal 84 62" xfId="8661" xr:uid="{00000000-0005-0000-0000-000015540000}"/>
    <cellStyle name="Normal 84 63" xfId="8862" xr:uid="{00000000-0005-0000-0000-000016540000}"/>
    <cellStyle name="Normal 84 64" xfId="8468" xr:uid="{00000000-0005-0000-0000-000017540000}"/>
    <cellStyle name="Normal 84 65" xfId="8982" xr:uid="{00000000-0005-0000-0000-000018540000}"/>
    <cellStyle name="Normal 84 66" xfId="8929" xr:uid="{00000000-0005-0000-0000-000019540000}"/>
    <cellStyle name="Normal 84 67" xfId="8688" xr:uid="{00000000-0005-0000-0000-00001A540000}"/>
    <cellStyle name="Normal 84 68" xfId="9238" xr:uid="{00000000-0005-0000-0000-00001B540000}"/>
    <cellStyle name="Normal 84 69" xfId="9202" xr:uid="{00000000-0005-0000-0000-00001C540000}"/>
    <cellStyle name="Normal 84 7" xfId="17562" xr:uid="{00000000-0005-0000-0000-00001D540000}"/>
    <cellStyle name="Normal 84 70" xfId="9641" xr:uid="{00000000-0005-0000-0000-00001E540000}"/>
    <cellStyle name="Normal 84 71" xfId="9553" xr:uid="{00000000-0005-0000-0000-00001F540000}"/>
    <cellStyle name="Normal 84 72" xfId="9328" xr:uid="{00000000-0005-0000-0000-000020540000}"/>
    <cellStyle name="Normal 84 73" xfId="9914" xr:uid="{00000000-0005-0000-0000-000021540000}"/>
    <cellStyle name="Normal 84 74" xfId="10166" xr:uid="{00000000-0005-0000-0000-000022540000}"/>
    <cellStyle name="Normal 84 75" xfId="10559" xr:uid="{00000000-0005-0000-0000-000023540000}"/>
    <cellStyle name="Normal 84 76" xfId="10282" xr:uid="{00000000-0005-0000-0000-000024540000}"/>
    <cellStyle name="Normal 84 77" xfId="10425" xr:uid="{00000000-0005-0000-0000-000025540000}"/>
    <cellStyle name="Normal 84 78" xfId="10473" xr:uid="{00000000-0005-0000-0000-000026540000}"/>
    <cellStyle name="Normal 84 79" xfId="10232" xr:uid="{00000000-0005-0000-0000-000027540000}"/>
    <cellStyle name="Normal 84 8" xfId="17575" xr:uid="{00000000-0005-0000-0000-000028540000}"/>
    <cellStyle name="Normal 84 80" xfId="10736" xr:uid="{00000000-0005-0000-0000-000029540000}"/>
    <cellStyle name="Normal 84 81" xfId="10968" xr:uid="{00000000-0005-0000-0000-00002A540000}"/>
    <cellStyle name="Normal 84 82" xfId="11546" xr:uid="{00000000-0005-0000-0000-00002B540000}"/>
    <cellStyle name="Normal 84 83" xfId="10790" xr:uid="{00000000-0005-0000-0000-00002C540000}"/>
    <cellStyle name="Normal 84 84" xfId="11510" xr:uid="{00000000-0005-0000-0000-00002D540000}"/>
    <cellStyle name="Normal 84 85" xfId="11551" xr:uid="{00000000-0005-0000-0000-00002E540000}"/>
    <cellStyle name="Normal 84 86" xfId="11222" xr:uid="{00000000-0005-0000-0000-00002F540000}"/>
    <cellStyle name="Normal 84 87" xfId="10982" xr:uid="{00000000-0005-0000-0000-000030540000}"/>
    <cellStyle name="Normal 84 88" xfId="11770" xr:uid="{00000000-0005-0000-0000-000031540000}"/>
    <cellStyle name="Normal 84 89" xfId="12143" xr:uid="{00000000-0005-0000-0000-000032540000}"/>
    <cellStyle name="Normal 84 9" xfId="15180" xr:uid="{00000000-0005-0000-0000-000033540000}"/>
    <cellStyle name="Normal 84 90" xfId="11904" xr:uid="{00000000-0005-0000-0000-000034540000}"/>
    <cellStyle name="Normal 84 91" xfId="11956" xr:uid="{00000000-0005-0000-0000-000035540000}"/>
    <cellStyle name="Normal 84 92" xfId="12199" xr:uid="{00000000-0005-0000-0000-000036540000}"/>
    <cellStyle name="Normal 84 93" xfId="4083" xr:uid="{00000000-0005-0000-0000-000037540000}"/>
    <cellStyle name="Normal 84 94" xfId="3756" xr:uid="{00000000-0005-0000-0000-000038540000}"/>
    <cellStyle name="Normal 84 95" xfId="3700" xr:uid="{00000000-0005-0000-0000-000039540000}"/>
    <cellStyle name="Normal 84 96" xfId="2494" xr:uid="{00000000-0005-0000-0000-00003A540000}"/>
    <cellStyle name="Normal 84 97" xfId="2257" xr:uid="{00000000-0005-0000-0000-00003B540000}"/>
    <cellStyle name="Normal 84 98" xfId="946" xr:uid="{00000000-0005-0000-0000-00003C540000}"/>
    <cellStyle name="Normal 84 99" xfId="2208" xr:uid="{00000000-0005-0000-0000-00003D540000}"/>
    <cellStyle name="Normal 85" xfId="20010" xr:uid="{00000000-0005-0000-0000-00003E540000}"/>
    <cellStyle name="Normal 85 2" xfId="20009" xr:uid="{00000000-0005-0000-0000-00003F540000}"/>
    <cellStyle name="Normal 85 3" xfId="18982" xr:uid="{00000000-0005-0000-0000-000040540000}"/>
    <cellStyle name="Normal 85 4" xfId="18981" xr:uid="{00000000-0005-0000-0000-000041540000}"/>
    <cellStyle name="Normal 86" xfId="20008" xr:uid="{00000000-0005-0000-0000-000042540000}"/>
    <cellStyle name="Normal 86 2" xfId="20007" xr:uid="{00000000-0005-0000-0000-000043540000}"/>
    <cellStyle name="Normal 86 3" xfId="18980" xr:uid="{00000000-0005-0000-0000-000044540000}"/>
    <cellStyle name="Normal 86 4" xfId="18979" xr:uid="{00000000-0005-0000-0000-000045540000}"/>
    <cellStyle name="Normal 87" xfId="18567" xr:uid="{00000000-0005-0000-0000-000046540000}"/>
    <cellStyle name="Normal 87 10" xfId="15185" xr:uid="{00000000-0005-0000-0000-000047540000}"/>
    <cellStyle name="Normal 87 100" xfId="1187" xr:uid="{00000000-0005-0000-0000-000048540000}"/>
    <cellStyle name="Normal 87 101" xfId="1014" xr:uid="{00000000-0005-0000-0000-000049540000}"/>
    <cellStyle name="Normal 87 102" xfId="1849" xr:uid="{00000000-0005-0000-0000-00004A540000}"/>
    <cellStyle name="Normal 87 103" xfId="1666" xr:uid="{00000000-0005-0000-0000-00004B540000}"/>
    <cellStyle name="Normal 87 104" xfId="250" xr:uid="{00000000-0005-0000-0000-00004C540000}"/>
    <cellStyle name="Normal 87 105" xfId="21695" xr:uid="{00000000-0005-0000-0000-00004D540000}"/>
    <cellStyle name="Normal 87 106" xfId="22027" xr:uid="{00000000-0005-0000-0000-00004E540000}"/>
    <cellStyle name="Normal 87 107" xfId="22387" xr:uid="{00000000-0005-0000-0000-00004F540000}"/>
    <cellStyle name="Normal 87 108" xfId="22656" xr:uid="{00000000-0005-0000-0000-000050540000}"/>
    <cellStyle name="Normal 87 11" xfId="15092" xr:uid="{00000000-0005-0000-0000-000051540000}"/>
    <cellStyle name="Normal 87 12" xfId="15059" xr:uid="{00000000-0005-0000-0000-000052540000}"/>
    <cellStyle name="Normal 87 13" xfId="14886" xr:uid="{00000000-0005-0000-0000-000053540000}"/>
    <cellStyle name="Normal 87 14" xfId="14539" xr:uid="{00000000-0005-0000-0000-000054540000}"/>
    <cellStyle name="Normal 87 15" xfId="14274" xr:uid="{00000000-0005-0000-0000-000055540000}"/>
    <cellStyle name="Normal 87 16" xfId="14303" xr:uid="{00000000-0005-0000-0000-000056540000}"/>
    <cellStyle name="Normal 87 17" xfId="14379" xr:uid="{00000000-0005-0000-0000-000057540000}"/>
    <cellStyle name="Normal 87 18" xfId="14310" xr:uid="{00000000-0005-0000-0000-000058540000}"/>
    <cellStyle name="Normal 87 19" xfId="14668" xr:uid="{00000000-0005-0000-0000-000059540000}"/>
    <cellStyle name="Normal 87 2" xfId="18526" xr:uid="{00000000-0005-0000-0000-00005A540000}"/>
    <cellStyle name="Normal 87 20" xfId="12750" xr:uid="{00000000-0005-0000-0000-00005B540000}"/>
    <cellStyle name="Normal 87 21" xfId="12909" xr:uid="{00000000-0005-0000-0000-00005C540000}"/>
    <cellStyle name="Normal 87 22" xfId="12927" xr:uid="{00000000-0005-0000-0000-00005D540000}"/>
    <cellStyle name="Normal 87 23" xfId="12676" xr:uid="{00000000-0005-0000-0000-00005E540000}"/>
    <cellStyle name="Normal 87 24" xfId="14521" xr:uid="{00000000-0005-0000-0000-00005F540000}"/>
    <cellStyle name="Normal 87 25" xfId="12602" xr:uid="{00000000-0005-0000-0000-000060540000}"/>
    <cellStyle name="Normal 87 26" xfId="4835" xr:uid="{00000000-0005-0000-0000-000061540000}"/>
    <cellStyle name="Normal 87 27" xfId="5092" xr:uid="{00000000-0005-0000-0000-000062540000}"/>
    <cellStyle name="Normal 87 28" xfId="5959" xr:uid="{00000000-0005-0000-0000-000063540000}"/>
    <cellStyle name="Normal 87 29" xfId="6468" xr:uid="{00000000-0005-0000-0000-000064540000}"/>
    <cellStyle name="Normal 87 3" xfId="17695" xr:uid="{00000000-0005-0000-0000-000065540000}"/>
    <cellStyle name="Normal 87 30" xfId="5777" xr:uid="{00000000-0005-0000-0000-000066540000}"/>
    <cellStyle name="Normal 87 31" xfId="6007" xr:uid="{00000000-0005-0000-0000-000067540000}"/>
    <cellStyle name="Normal 87 32" xfId="6271" xr:uid="{00000000-0005-0000-0000-000068540000}"/>
    <cellStyle name="Normal 87 33" xfId="6261" xr:uid="{00000000-0005-0000-0000-000069540000}"/>
    <cellStyle name="Normal 87 34" xfId="5473" xr:uid="{00000000-0005-0000-0000-00006A540000}"/>
    <cellStyle name="Normal 87 35" xfId="6570" xr:uid="{00000000-0005-0000-0000-00006B540000}"/>
    <cellStyle name="Normal 87 36" xfId="5619" xr:uid="{00000000-0005-0000-0000-00006C540000}"/>
    <cellStyle name="Normal 87 37" xfId="6490" xr:uid="{00000000-0005-0000-0000-00006D540000}"/>
    <cellStyle name="Normal 87 38" xfId="7024" xr:uid="{00000000-0005-0000-0000-00006E540000}"/>
    <cellStyle name="Normal 87 39" xfId="5970" xr:uid="{00000000-0005-0000-0000-00006F540000}"/>
    <cellStyle name="Normal 87 4" xfId="18171" xr:uid="{00000000-0005-0000-0000-000070540000}"/>
    <cellStyle name="Normal 87 40" xfId="6154" xr:uid="{00000000-0005-0000-0000-000071540000}"/>
    <cellStyle name="Normal 87 41" xfId="6074" xr:uid="{00000000-0005-0000-0000-000072540000}"/>
    <cellStyle name="Normal 87 42" xfId="6552" xr:uid="{00000000-0005-0000-0000-000073540000}"/>
    <cellStyle name="Normal 87 43" xfId="6732" xr:uid="{00000000-0005-0000-0000-000074540000}"/>
    <cellStyle name="Normal 87 44" xfId="6844" xr:uid="{00000000-0005-0000-0000-000075540000}"/>
    <cellStyle name="Normal 87 45" xfId="6978" xr:uid="{00000000-0005-0000-0000-000076540000}"/>
    <cellStyle name="Normal 87 46" xfId="6507" xr:uid="{00000000-0005-0000-0000-000077540000}"/>
    <cellStyle name="Normal 87 47" xfId="6349" xr:uid="{00000000-0005-0000-0000-000078540000}"/>
    <cellStyle name="Normal 87 48" xfId="7269" xr:uid="{00000000-0005-0000-0000-000079540000}"/>
    <cellStyle name="Normal 87 49" xfId="5884" xr:uid="{00000000-0005-0000-0000-00007A540000}"/>
    <cellStyle name="Normal 87 5" xfId="17888" xr:uid="{00000000-0005-0000-0000-00007B540000}"/>
    <cellStyle name="Normal 87 50" xfId="7070" xr:uid="{00000000-0005-0000-0000-00007C540000}"/>
    <cellStyle name="Normal 87 51" xfId="7080" xr:uid="{00000000-0005-0000-0000-00007D540000}"/>
    <cellStyle name="Normal 87 52" xfId="7472" xr:uid="{00000000-0005-0000-0000-00007E540000}"/>
    <cellStyle name="Normal 87 53" xfId="7490" xr:uid="{00000000-0005-0000-0000-00007F540000}"/>
    <cellStyle name="Normal 87 54" xfId="5075" xr:uid="{00000000-0005-0000-0000-000080540000}"/>
    <cellStyle name="Normal 87 55" xfId="7546" xr:uid="{00000000-0005-0000-0000-000081540000}"/>
    <cellStyle name="Normal 87 56" xfId="5338" xr:uid="{00000000-0005-0000-0000-000082540000}"/>
    <cellStyle name="Normal 87 57" xfId="4976" xr:uid="{00000000-0005-0000-0000-000083540000}"/>
    <cellStyle name="Normal 87 58" xfId="8026" xr:uid="{00000000-0005-0000-0000-000084540000}"/>
    <cellStyle name="Normal 87 59" xfId="8449" xr:uid="{00000000-0005-0000-0000-000085540000}"/>
    <cellStyle name="Normal 87 6" xfId="18050" xr:uid="{00000000-0005-0000-0000-000086540000}"/>
    <cellStyle name="Normal 87 60" xfId="7892" xr:uid="{00000000-0005-0000-0000-000087540000}"/>
    <cellStyle name="Normal 87 61" xfId="8751" xr:uid="{00000000-0005-0000-0000-000088540000}"/>
    <cellStyle name="Normal 87 62" xfId="8892" xr:uid="{00000000-0005-0000-0000-000089540000}"/>
    <cellStyle name="Normal 87 63" xfId="7810" xr:uid="{00000000-0005-0000-0000-00008A540000}"/>
    <cellStyle name="Normal 87 64" xfId="7873" xr:uid="{00000000-0005-0000-0000-00008B540000}"/>
    <cellStyle name="Normal 87 65" xfId="7731" xr:uid="{00000000-0005-0000-0000-00008C540000}"/>
    <cellStyle name="Normal 87 66" xfId="9030" xr:uid="{00000000-0005-0000-0000-00008D540000}"/>
    <cellStyle name="Normal 87 67" xfId="8107" xr:uid="{00000000-0005-0000-0000-00008E540000}"/>
    <cellStyle name="Normal 87 68" xfId="8888" xr:uid="{00000000-0005-0000-0000-00008F540000}"/>
    <cellStyle name="Normal 87 69" xfId="9233" xr:uid="{00000000-0005-0000-0000-000090540000}"/>
    <cellStyle name="Normal 87 7" xfId="18243" xr:uid="{00000000-0005-0000-0000-000091540000}"/>
    <cellStyle name="Normal 87 70" xfId="9617" xr:uid="{00000000-0005-0000-0000-000092540000}"/>
    <cellStyle name="Normal 87 71" xfId="9268" xr:uid="{00000000-0005-0000-0000-000093540000}"/>
    <cellStyle name="Normal 87 72" xfId="9584" xr:uid="{00000000-0005-0000-0000-000094540000}"/>
    <cellStyle name="Normal 87 73" xfId="9221" xr:uid="{00000000-0005-0000-0000-000095540000}"/>
    <cellStyle name="Normal 87 74" xfId="9908" xr:uid="{00000000-0005-0000-0000-000096540000}"/>
    <cellStyle name="Normal 87 75" xfId="10391" xr:uid="{00000000-0005-0000-0000-000097540000}"/>
    <cellStyle name="Normal 87 76" xfId="10485" xr:uid="{00000000-0005-0000-0000-000098540000}"/>
    <cellStyle name="Normal 87 77" xfId="10648" xr:uid="{00000000-0005-0000-0000-000099540000}"/>
    <cellStyle name="Normal 87 78" xfId="9760" xr:uid="{00000000-0005-0000-0000-00009A540000}"/>
    <cellStyle name="Normal 87 79" xfId="9815" xr:uid="{00000000-0005-0000-0000-00009B540000}"/>
    <cellStyle name="Normal 87 8" xfId="17707" xr:uid="{00000000-0005-0000-0000-00009C540000}"/>
    <cellStyle name="Normal 87 80" xfId="10206" xr:uid="{00000000-0005-0000-0000-00009D540000}"/>
    <cellStyle name="Normal 87 81" xfId="10211" xr:uid="{00000000-0005-0000-0000-00009E540000}"/>
    <cellStyle name="Normal 87 82" xfId="10960" xr:uid="{00000000-0005-0000-0000-00009F540000}"/>
    <cellStyle name="Normal 87 83" xfId="11490" xr:uid="{00000000-0005-0000-0000-0000A0540000}"/>
    <cellStyle name="Normal 87 84" xfId="11245" xr:uid="{00000000-0005-0000-0000-0000A1540000}"/>
    <cellStyle name="Normal 87 85" xfId="11566" xr:uid="{00000000-0005-0000-0000-0000A2540000}"/>
    <cellStyle name="Normal 87 86" xfId="11480" xr:uid="{00000000-0005-0000-0000-0000A3540000}"/>
    <cellStyle name="Normal 87 87" xfId="11288" xr:uid="{00000000-0005-0000-0000-0000A4540000}"/>
    <cellStyle name="Normal 87 88" xfId="11253" xr:uid="{00000000-0005-0000-0000-0000A5540000}"/>
    <cellStyle name="Normal 87 89" xfId="11764" xr:uid="{00000000-0005-0000-0000-0000A6540000}"/>
    <cellStyle name="Normal 87 9" xfId="17775" xr:uid="{00000000-0005-0000-0000-0000A7540000}"/>
    <cellStyle name="Normal 87 90" xfId="12061" xr:uid="{00000000-0005-0000-0000-0000A8540000}"/>
    <cellStyle name="Normal 87 91" xfId="11949" xr:uid="{00000000-0005-0000-0000-0000A9540000}"/>
    <cellStyle name="Normal 87 92" xfId="11951" xr:uid="{00000000-0005-0000-0000-0000AA540000}"/>
    <cellStyle name="Normal 87 93" xfId="12278" xr:uid="{00000000-0005-0000-0000-0000AB540000}"/>
    <cellStyle name="Normal 87 94" xfId="4078" xr:uid="{00000000-0005-0000-0000-0000AC540000}"/>
    <cellStyle name="Normal 87 95" xfId="3751" xr:uid="{00000000-0005-0000-0000-0000AD540000}"/>
    <cellStyle name="Normal 87 96" xfId="3805" xr:uid="{00000000-0005-0000-0000-0000AE540000}"/>
    <cellStyle name="Normal 87 97" xfId="2503" xr:uid="{00000000-0005-0000-0000-0000AF540000}"/>
    <cellStyle name="Normal 87 98" xfId="1884" xr:uid="{00000000-0005-0000-0000-0000B0540000}"/>
    <cellStyle name="Normal 87 99" xfId="2321" xr:uid="{00000000-0005-0000-0000-0000B1540000}"/>
    <cellStyle name="Normal 88" xfId="20006" xr:uid="{00000000-0005-0000-0000-0000B2540000}"/>
    <cellStyle name="Normal 88 2" xfId="20005" xr:uid="{00000000-0005-0000-0000-0000B3540000}"/>
    <cellStyle name="Normal 88 3" xfId="18978" xr:uid="{00000000-0005-0000-0000-0000B4540000}"/>
    <cellStyle name="Normal 88 4" xfId="18977" xr:uid="{00000000-0005-0000-0000-0000B5540000}"/>
    <cellStyle name="Normal 89" xfId="20004" xr:uid="{00000000-0005-0000-0000-0000B6540000}"/>
    <cellStyle name="Normal 89 2" xfId="20003" xr:uid="{00000000-0005-0000-0000-0000B7540000}"/>
    <cellStyle name="Normal 89 3" xfId="18976" xr:uid="{00000000-0005-0000-0000-0000B8540000}"/>
    <cellStyle name="Normal 89 4" xfId="18975" xr:uid="{00000000-0005-0000-0000-0000B9540000}"/>
    <cellStyle name="Normal 9" xfId="21189" xr:uid="{00000000-0005-0000-0000-0000BA540000}"/>
    <cellStyle name="Normal 9 10" xfId="20002" xr:uid="{00000000-0005-0000-0000-0000BB540000}"/>
    <cellStyle name="Normal 9 100" xfId="14732" xr:uid="{00000000-0005-0000-0000-0000BC540000}"/>
    <cellStyle name="Normal 9 101" xfId="12857" xr:uid="{00000000-0005-0000-0000-0000BD540000}"/>
    <cellStyle name="Normal 9 102" xfId="14644" xr:uid="{00000000-0005-0000-0000-0000BE540000}"/>
    <cellStyle name="Normal 9 103" xfId="12699" xr:uid="{00000000-0005-0000-0000-0000BF540000}"/>
    <cellStyle name="Normal 9 104" xfId="12691" xr:uid="{00000000-0005-0000-0000-0000C0540000}"/>
    <cellStyle name="Normal 9 105" xfId="14970" xr:uid="{00000000-0005-0000-0000-0000C1540000}"/>
    <cellStyle name="Normal 9 106" xfId="12639" xr:uid="{00000000-0005-0000-0000-0000C2540000}"/>
    <cellStyle name="Normal 9 107" xfId="4709" xr:uid="{00000000-0005-0000-0000-0000C3540000}"/>
    <cellStyle name="Normal 9 108" xfId="5421" xr:uid="{00000000-0005-0000-0000-0000C4540000}"/>
    <cellStyle name="Normal 9 109" xfId="5441" xr:uid="{00000000-0005-0000-0000-0000C5540000}"/>
    <cellStyle name="Normal 9 11" xfId="20001" xr:uid="{00000000-0005-0000-0000-0000C6540000}"/>
    <cellStyle name="Normal 9 110" xfId="6383" xr:uid="{00000000-0005-0000-0000-0000C7540000}"/>
    <cellStyle name="Normal 9 111" xfId="6196" xr:uid="{00000000-0005-0000-0000-0000C8540000}"/>
    <cellStyle name="Normal 9 112" xfId="5754" xr:uid="{00000000-0005-0000-0000-0000C9540000}"/>
    <cellStyle name="Normal 9 113" xfId="5736" xr:uid="{00000000-0005-0000-0000-0000CA540000}"/>
    <cellStyle name="Normal 9 114" xfId="6572" xr:uid="{00000000-0005-0000-0000-0000CB540000}"/>
    <cellStyle name="Normal 9 115" xfId="7175" xr:uid="{00000000-0005-0000-0000-0000CC540000}"/>
    <cellStyle name="Normal 9 116" xfId="7216" xr:uid="{00000000-0005-0000-0000-0000CD540000}"/>
    <cellStyle name="Normal 9 117" xfId="7148" xr:uid="{00000000-0005-0000-0000-0000CE540000}"/>
    <cellStyle name="Normal 9 118" xfId="5588" xr:uid="{00000000-0005-0000-0000-0000CF540000}"/>
    <cellStyle name="Normal 9 119" xfId="6482" xr:uid="{00000000-0005-0000-0000-0000D0540000}"/>
    <cellStyle name="Normal 9 12" xfId="20000" xr:uid="{00000000-0005-0000-0000-0000D1540000}"/>
    <cellStyle name="Normal 9 120" xfId="7061" xr:uid="{00000000-0005-0000-0000-0000D2540000}"/>
    <cellStyle name="Normal 9 121" xfId="6106" xr:uid="{00000000-0005-0000-0000-0000D3540000}"/>
    <cellStyle name="Normal 9 122" xfId="7311" xr:uid="{00000000-0005-0000-0000-0000D4540000}"/>
    <cellStyle name="Normal 9 123" xfId="6272" xr:uid="{00000000-0005-0000-0000-0000D5540000}"/>
    <cellStyle name="Normal 9 124" xfId="6700" xr:uid="{00000000-0005-0000-0000-0000D6540000}"/>
    <cellStyle name="Normal 9 125" xfId="7116" xr:uid="{00000000-0005-0000-0000-0000D7540000}"/>
    <cellStyle name="Normal 9 126" xfId="5478" xr:uid="{00000000-0005-0000-0000-0000D8540000}"/>
    <cellStyle name="Normal 9 127" xfId="7120" xr:uid="{00000000-0005-0000-0000-0000D9540000}"/>
    <cellStyle name="Normal 9 128" xfId="6804" xr:uid="{00000000-0005-0000-0000-0000DA540000}"/>
    <cellStyle name="Normal 9 129" xfId="6883" xr:uid="{00000000-0005-0000-0000-0000DB540000}"/>
    <cellStyle name="Normal 9 13" xfId="19999" xr:uid="{00000000-0005-0000-0000-0000DC540000}"/>
    <cellStyle name="Normal 9 130" xfId="7019" xr:uid="{00000000-0005-0000-0000-0000DD540000}"/>
    <cellStyle name="Normal 9 131" xfId="6245" xr:uid="{00000000-0005-0000-0000-0000DE540000}"/>
    <cellStyle name="Normal 9 132" xfId="5964" xr:uid="{00000000-0005-0000-0000-0000DF540000}"/>
    <cellStyle name="Normal 9 133" xfId="7384" xr:uid="{00000000-0005-0000-0000-0000E0540000}"/>
    <cellStyle name="Normal 9 134" xfId="7440" xr:uid="{00000000-0005-0000-0000-0000E1540000}"/>
    <cellStyle name="Normal 9 135" xfId="5046" xr:uid="{00000000-0005-0000-0000-0000E2540000}"/>
    <cellStyle name="Normal 9 136" xfId="7612" xr:uid="{00000000-0005-0000-0000-0000E3540000}"/>
    <cellStyle name="Normal 9 137" xfId="5264" xr:uid="{00000000-0005-0000-0000-0000E4540000}"/>
    <cellStyle name="Normal 9 138" xfId="5223" xr:uid="{00000000-0005-0000-0000-0000E5540000}"/>
    <cellStyle name="Normal 9 139" xfId="7641" xr:uid="{00000000-0005-0000-0000-0000E6540000}"/>
    <cellStyle name="Normal 9 14" xfId="19998" xr:uid="{00000000-0005-0000-0000-0000E7540000}"/>
    <cellStyle name="Normal 9 140" xfId="8397" xr:uid="{00000000-0005-0000-0000-0000E8540000}"/>
    <cellStyle name="Normal 9 141" xfId="8307" xr:uid="{00000000-0005-0000-0000-0000E9540000}"/>
    <cellStyle name="Normal 9 142" xfId="8246" xr:uid="{00000000-0005-0000-0000-0000EA540000}"/>
    <cellStyle name="Normal 9 143" xfId="8328" xr:uid="{00000000-0005-0000-0000-0000EB540000}"/>
    <cellStyle name="Normal 9 144" xfId="8408" xr:uid="{00000000-0005-0000-0000-0000EC540000}"/>
    <cellStyle name="Normal 9 145" xfId="8252" xr:uid="{00000000-0005-0000-0000-0000ED540000}"/>
    <cellStyle name="Normal 9 146" xfId="8547" xr:uid="{00000000-0005-0000-0000-0000EE540000}"/>
    <cellStyle name="Normal 9 147" xfId="8813" xr:uid="{00000000-0005-0000-0000-0000EF540000}"/>
    <cellStyle name="Normal 9 148" xfId="7882" xr:uid="{00000000-0005-0000-0000-0000F0540000}"/>
    <cellStyle name="Normal 9 149" xfId="8430" xr:uid="{00000000-0005-0000-0000-0000F1540000}"/>
    <cellStyle name="Normal 9 15" xfId="19997" xr:uid="{00000000-0005-0000-0000-0000F2540000}"/>
    <cellStyle name="Normal 9 150" xfId="9049" xr:uid="{00000000-0005-0000-0000-0000F3540000}"/>
    <cellStyle name="Normal 9 151" xfId="9180" xr:uid="{00000000-0005-0000-0000-0000F4540000}"/>
    <cellStyle name="Normal 9 152" xfId="9157" xr:uid="{00000000-0005-0000-0000-0000F5540000}"/>
    <cellStyle name="Normal 9 153" xfId="9456" xr:uid="{00000000-0005-0000-0000-0000F6540000}"/>
    <cellStyle name="Normal 9 154" xfId="9192" xr:uid="{00000000-0005-0000-0000-0000F7540000}"/>
    <cellStyle name="Normal 9 155" xfId="9689" xr:uid="{00000000-0005-0000-0000-0000F8540000}"/>
    <cellStyle name="Normal 9 156" xfId="9850" xr:uid="{00000000-0005-0000-0000-0000F9540000}"/>
    <cellStyle name="Normal 9 157" xfId="10430" xr:uid="{00000000-0005-0000-0000-0000FA540000}"/>
    <cellStyle name="Normal 9 158" xfId="10601" xr:uid="{00000000-0005-0000-0000-0000FB540000}"/>
    <cellStyle name="Normal 9 159" xfId="9797" xr:uid="{00000000-0005-0000-0000-0000FC540000}"/>
    <cellStyle name="Normal 9 16" xfId="19996" xr:uid="{00000000-0005-0000-0000-0000FD540000}"/>
    <cellStyle name="Normal 9 160" xfId="9984" xr:uid="{00000000-0005-0000-0000-0000FE540000}"/>
    <cellStyle name="Normal 9 161" xfId="10687" xr:uid="{00000000-0005-0000-0000-0000FF540000}"/>
    <cellStyle name="Normal 9 162" xfId="9835" xr:uid="{00000000-0005-0000-0000-000000550000}"/>
    <cellStyle name="Normal 9 163" xfId="10749" xr:uid="{00000000-0005-0000-0000-000001550000}"/>
    <cellStyle name="Normal 9 164" xfId="10920" xr:uid="{00000000-0005-0000-0000-000002550000}"/>
    <cellStyle name="Normal 9 165" xfId="11483" xr:uid="{00000000-0005-0000-0000-000003550000}"/>
    <cellStyle name="Normal 9 166" xfId="11434" xr:uid="{00000000-0005-0000-0000-000004550000}"/>
    <cellStyle name="Normal 9 167" xfId="11083" xr:uid="{00000000-0005-0000-0000-000005550000}"/>
    <cellStyle name="Normal 9 168" xfId="11429" xr:uid="{00000000-0005-0000-0000-000006550000}"/>
    <cellStyle name="Normal 9 169" xfId="11082" xr:uid="{00000000-0005-0000-0000-000007550000}"/>
    <cellStyle name="Normal 9 17" xfId="19995" xr:uid="{00000000-0005-0000-0000-000008550000}"/>
    <cellStyle name="Normal 9 170" xfId="11643" xr:uid="{00000000-0005-0000-0000-000009550000}"/>
    <cellStyle name="Normal 9 171" xfId="12042" xr:uid="{00000000-0005-0000-0000-00000A550000}"/>
    <cellStyle name="Normal 9 172" xfId="11730" xr:uid="{00000000-0005-0000-0000-00000B550000}"/>
    <cellStyle name="Normal 9 173" xfId="11710" xr:uid="{00000000-0005-0000-0000-00000C550000}"/>
    <cellStyle name="Normal 9 174" xfId="12177" xr:uid="{00000000-0005-0000-0000-00000D550000}"/>
    <cellStyle name="Normal 9 175" xfId="3959" xr:uid="{00000000-0005-0000-0000-00000E550000}"/>
    <cellStyle name="Normal 9 176" xfId="3593" xr:uid="{00000000-0005-0000-0000-00000F550000}"/>
    <cellStyle name="Normal 9 177" xfId="3720" xr:uid="{00000000-0005-0000-0000-000010550000}"/>
    <cellStyle name="Normal 9 178" xfId="2804" xr:uid="{00000000-0005-0000-0000-000011550000}"/>
    <cellStyle name="Normal 9 179" xfId="2559" xr:uid="{00000000-0005-0000-0000-000012550000}"/>
    <cellStyle name="Normal 9 18" xfId="19994" xr:uid="{00000000-0005-0000-0000-000013550000}"/>
    <cellStyle name="Normal 9 180" xfId="1298" xr:uid="{00000000-0005-0000-0000-000014550000}"/>
    <cellStyle name="Normal 9 181" xfId="1589" xr:uid="{00000000-0005-0000-0000-000015550000}"/>
    <cellStyle name="Normal 9 182" xfId="2137" xr:uid="{00000000-0005-0000-0000-000016550000}"/>
    <cellStyle name="Normal 9 183" xfId="2040" xr:uid="{00000000-0005-0000-0000-000017550000}"/>
    <cellStyle name="Normal 9 184" xfId="1198" xr:uid="{00000000-0005-0000-0000-000018550000}"/>
    <cellStyle name="Normal 9 185" xfId="200" xr:uid="{00000000-0005-0000-0000-000019550000}"/>
    <cellStyle name="Normal 9 186" xfId="21745" xr:uid="{00000000-0005-0000-0000-00001A550000}"/>
    <cellStyle name="Normal 9 187" xfId="22077" xr:uid="{00000000-0005-0000-0000-00001B550000}"/>
    <cellStyle name="Normal 9 188" xfId="22437" xr:uid="{00000000-0005-0000-0000-00001C550000}"/>
    <cellStyle name="Normal 9 189" xfId="22606" xr:uid="{00000000-0005-0000-0000-00001D550000}"/>
    <cellStyle name="Normal 9 19" xfId="19993" xr:uid="{00000000-0005-0000-0000-00001E550000}"/>
    <cellStyle name="Normal 9 190" xfId="30155" xr:uid="{00000000-0005-0000-0000-00001F550000}"/>
    <cellStyle name="Normal 9 2" xfId="21144" xr:uid="{00000000-0005-0000-0000-000020550000}"/>
    <cellStyle name="Normal 9 20" xfId="19992" xr:uid="{00000000-0005-0000-0000-000021550000}"/>
    <cellStyle name="Normal 9 21" xfId="19991" xr:uid="{00000000-0005-0000-0000-000022550000}"/>
    <cellStyle name="Normal 9 22" xfId="19990" xr:uid="{00000000-0005-0000-0000-000023550000}"/>
    <cellStyle name="Normal 9 23" xfId="19989" xr:uid="{00000000-0005-0000-0000-000024550000}"/>
    <cellStyle name="Normal 9 24" xfId="19988" xr:uid="{00000000-0005-0000-0000-000025550000}"/>
    <cellStyle name="Normal 9 25" xfId="19987" xr:uid="{00000000-0005-0000-0000-000026550000}"/>
    <cellStyle name="Normal 9 26" xfId="19986" xr:uid="{00000000-0005-0000-0000-000027550000}"/>
    <cellStyle name="Normal 9 27" xfId="19985" xr:uid="{00000000-0005-0000-0000-000028550000}"/>
    <cellStyle name="Normal 9 28" xfId="18249" xr:uid="{00000000-0005-0000-0000-000029550000}"/>
    <cellStyle name="Normal 9 29" xfId="17837" xr:uid="{00000000-0005-0000-0000-00002A550000}"/>
    <cellStyle name="Normal 9 3" xfId="21099" xr:uid="{00000000-0005-0000-0000-00002B550000}"/>
    <cellStyle name="Normal 9 30" xfId="17770" xr:uid="{00000000-0005-0000-0000-00002C550000}"/>
    <cellStyle name="Normal 9 31" xfId="17671" xr:uid="{00000000-0005-0000-0000-00002D550000}"/>
    <cellStyle name="Normal 9 32" xfId="17935" xr:uid="{00000000-0005-0000-0000-00002E550000}"/>
    <cellStyle name="Normal 9 33" xfId="18014" xr:uid="{00000000-0005-0000-0000-00002F550000}"/>
    <cellStyle name="Normal 9 34" xfId="17647" xr:uid="{00000000-0005-0000-0000-000030550000}"/>
    <cellStyle name="Normal 9 35" xfId="17797" xr:uid="{00000000-0005-0000-0000-000031550000}"/>
    <cellStyle name="Normal 9 36" xfId="17557" xr:uid="{00000000-0005-0000-0000-000032550000}"/>
    <cellStyle name="Normal 9 37" xfId="17672" xr:uid="{00000000-0005-0000-0000-000033550000}"/>
    <cellStyle name="Normal 9 38" xfId="18213" xr:uid="{00000000-0005-0000-0000-000034550000}"/>
    <cellStyle name="Normal 9 39" xfId="17489" xr:uid="{00000000-0005-0000-0000-000035550000}"/>
    <cellStyle name="Normal 9 4" xfId="21049" xr:uid="{00000000-0005-0000-0000-000036550000}"/>
    <cellStyle name="Normal 9 4 10" xfId="18738" xr:uid="{00000000-0005-0000-0000-000037550000}"/>
    <cellStyle name="Normal 9 4 11" xfId="18705" xr:uid="{00000000-0005-0000-0000-000038550000}"/>
    <cellStyle name="Normal 9 4 12" xfId="18709" xr:uid="{00000000-0005-0000-0000-000039550000}"/>
    <cellStyle name="Normal 9 4 13" xfId="18649" xr:uid="{00000000-0005-0000-0000-00003A550000}"/>
    <cellStyle name="Normal 9 4 14" xfId="18650" xr:uid="{00000000-0005-0000-0000-00003B550000}"/>
    <cellStyle name="Normal 9 4 15" xfId="18698" xr:uid="{00000000-0005-0000-0000-00003C550000}"/>
    <cellStyle name="Normal 9 4 16" xfId="18609" xr:uid="{00000000-0005-0000-0000-00003D550000}"/>
    <cellStyle name="Normal 9 4 17" xfId="18601" xr:uid="{00000000-0005-0000-0000-00003E550000}"/>
    <cellStyle name="Normal 9 4 18" xfId="18586" xr:uid="{00000000-0005-0000-0000-00003F550000}"/>
    <cellStyle name="Normal 9 4 19" xfId="18547" xr:uid="{00000000-0005-0000-0000-000040550000}"/>
    <cellStyle name="Normal 9 4 2" xfId="20990" xr:uid="{00000000-0005-0000-0000-000041550000}"/>
    <cellStyle name="Normal 9 4 2 10" xfId="17611" xr:uid="{00000000-0005-0000-0000-000042550000}"/>
    <cellStyle name="Normal 9 4 2 100" xfId="2758" xr:uid="{00000000-0005-0000-0000-000043550000}"/>
    <cellStyle name="Normal 9 4 2 101" xfId="2161" xr:uid="{00000000-0005-0000-0000-000044550000}"/>
    <cellStyle name="Normal 9 4 2 102" xfId="1947" xr:uid="{00000000-0005-0000-0000-000045550000}"/>
    <cellStyle name="Normal 9 4 2 103" xfId="1341" xr:uid="{00000000-0005-0000-0000-000046550000}"/>
    <cellStyle name="Normal 9 4 2 104" xfId="1003" xr:uid="{00000000-0005-0000-0000-000047550000}"/>
    <cellStyle name="Normal 9 4 2 105" xfId="2607" xr:uid="{00000000-0005-0000-0000-000048550000}"/>
    <cellStyle name="Normal 9 4 2 106" xfId="1126" xr:uid="{00000000-0005-0000-0000-000049550000}"/>
    <cellStyle name="Normal 9 4 2 107" xfId="229" xr:uid="{00000000-0005-0000-0000-00004A550000}"/>
    <cellStyle name="Normal 9 4 2 108" xfId="21716" xr:uid="{00000000-0005-0000-0000-00004B550000}"/>
    <cellStyle name="Normal 9 4 2 109" xfId="22048" xr:uid="{00000000-0005-0000-0000-00004C550000}"/>
    <cellStyle name="Normal 9 4 2 11" xfId="17790" xr:uid="{00000000-0005-0000-0000-00004D550000}"/>
    <cellStyle name="Normal 9 4 2 110" xfId="22408" xr:uid="{00000000-0005-0000-0000-00004E550000}"/>
    <cellStyle name="Normal 9 4 2 111" xfId="22635" xr:uid="{00000000-0005-0000-0000-00004F550000}"/>
    <cellStyle name="Normal 9 4 2 12" xfId="17776" xr:uid="{00000000-0005-0000-0000-000050550000}"/>
    <cellStyle name="Normal 9 4 2 13" xfId="17552" xr:uid="{00000000-0005-0000-0000-000051550000}"/>
    <cellStyle name="Normal 9 4 2 14" xfId="15209" xr:uid="{00000000-0005-0000-0000-000052550000}"/>
    <cellStyle name="Normal 9 4 2 15" xfId="15223" xr:uid="{00000000-0005-0000-0000-000053550000}"/>
    <cellStyle name="Normal 9 4 2 16" xfId="15116" xr:uid="{00000000-0005-0000-0000-000054550000}"/>
    <cellStyle name="Normal 9 4 2 17" xfId="14965" xr:uid="{00000000-0005-0000-0000-000055550000}"/>
    <cellStyle name="Normal 9 4 2 18" xfId="14537" xr:uid="{00000000-0005-0000-0000-000056550000}"/>
    <cellStyle name="Normal 9 4 2 19" xfId="14432" xr:uid="{00000000-0005-0000-0000-000057550000}"/>
    <cellStyle name="Normal 9 4 2 2" xfId="21021" xr:uid="{00000000-0005-0000-0000-000058550000}"/>
    <cellStyle name="Normal 9 4 2 20" xfId="14297" xr:uid="{00000000-0005-0000-0000-000059550000}"/>
    <cellStyle name="Normal 9 4 2 21" xfId="14380" xr:uid="{00000000-0005-0000-0000-00005A550000}"/>
    <cellStyle name="Normal 9 4 2 22" xfId="14234" xr:uid="{00000000-0005-0000-0000-00005B550000}"/>
    <cellStyle name="Normal 9 4 2 23" xfId="14760" xr:uid="{00000000-0005-0000-0000-00005C550000}"/>
    <cellStyle name="Normal 9 4 2 24" xfId="14797" xr:uid="{00000000-0005-0000-0000-00005D550000}"/>
    <cellStyle name="Normal 9 4 2 25" xfId="14814" xr:uid="{00000000-0005-0000-0000-00005E550000}"/>
    <cellStyle name="Normal 9 4 2 26" xfId="14689" xr:uid="{00000000-0005-0000-0000-00005F550000}"/>
    <cellStyle name="Normal 9 4 2 27" xfId="12710" xr:uid="{00000000-0005-0000-0000-000060550000}"/>
    <cellStyle name="Normal 9 4 2 28" xfId="14907" xr:uid="{00000000-0005-0000-0000-000061550000}"/>
    <cellStyle name="Normal 9 4 2 29" xfId="12534" xr:uid="{00000000-0005-0000-0000-000062550000}"/>
    <cellStyle name="Normal 9 4 2 3" xfId="18226" xr:uid="{00000000-0005-0000-0000-000063550000}"/>
    <cellStyle name="Normal 9 4 2 30" xfId="4738" xr:uid="{00000000-0005-0000-0000-000064550000}"/>
    <cellStyle name="Normal 9 4 2 31" xfId="5393" xr:uid="{00000000-0005-0000-0000-000065550000}"/>
    <cellStyle name="Normal 9 4 2 32" xfId="5502" xr:uid="{00000000-0005-0000-0000-000066550000}"/>
    <cellStyle name="Normal 9 4 2 33" xfId="5900" xr:uid="{00000000-0005-0000-0000-000067550000}"/>
    <cellStyle name="Normal 9 4 2 34" xfId="5725" xr:uid="{00000000-0005-0000-0000-000068550000}"/>
    <cellStyle name="Normal 9 4 2 35" xfId="6489" xr:uid="{00000000-0005-0000-0000-000069550000}"/>
    <cellStyle name="Normal 9 4 2 36" xfId="6280" xr:uid="{00000000-0005-0000-0000-00006A550000}"/>
    <cellStyle name="Normal 9 4 2 37" xfId="5482" xr:uid="{00000000-0005-0000-0000-00006B550000}"/>
    <cellStyle name="Normal 9 4 2 38" xfId="7112" xr:uid="{00000000-0005-0000-0000-00006C550000}"/>
    <cellStyle name="Normal 9 4 2 39" xfId="5687" xr:uid="{00000000-0005-0000-0000-00006D550000}"/>
    <cellStyle name="Normal 9 4 2 4" xfId="17749" xr:uid="{00000000-0005-0000-0000-00006E550000}"/>
    <cellStyle name="Normal 9 4 2 40" xfId="6246" xr:uid="{00000000-0005-0000-0000-00006F550000}"/>
    <cellStyle name="Normal 9 4 2 41" xfId="6101" xr:uid="{00000000-0005-0000-0000-000070550000}"/>
    <cellStyle name="Normal 9 4 2 42" xfId="5706" xr:uid="{00000000-0005-0000-0000-000071550000}"/>
    <cellStyle name="Normal 9 4 2 43" xfId="5643" xr:uid="{00000000-0005-0000-0000-000072550000}"/>
    <cellStyle name="Normal 9 4 2 44" xfId="6981" xr:uid="{00000000-0005-0000-0000-000073550000}"/>
    <cellStyle name="Normal 9 4 2 45" xfId="5630" xr:uid="{00000000-0005-0000-0000-000074550000}"/>
    <cellStyle name="Normal 9 4 2 46" xfId="6077" xr:uid="{00000000-0005-0000-0000-000075550000}"/>
    <cellStyle name="Normal 9 4 2 47" xfId="5615" xr:uid="{00000000-0005-0000-0000-000076550000}"/>
    <cellStyle name="Normal 9 4 2 48" xfId="6014" xr:uid="{00000000-0005-0000-0000-000077550000}"/>
    <cellStyle name="Normal 9 4 2 49" xfId="6682" xr:uid="{00000000-0005-0000-0000-000078550000}"/>
    <cellStyle name="Normal 9 4 2 5" xfId="17760" xr:uid="{00000000-0005-0000-0000-000079550000}"/>
    <cellStyle name="Normal 9 4 2 50" xfId="5923" xr:uid="{00000000-0005-0000-0000-00007A550000}"/>
    <cellStyle name="Normal 9 4 2 51" xfId="6807" xr:uid="{00000000-0005-0000-0000-00007B550000}"/>
    <cellStyle name="Normal 9 4 2 52" xfId="7231" xr:uid="{00000000-0005-0000-0000-00007C550000}"/>
    <cellStyle name="Normal 9 4 2 53" xfId="5887" xr:uid="{00000000-0005-0000-0000-00007D550000}"/>
    <cellStyle name="Normal 9 4 2 54" xfId="6431" xr:uid="{00000000-0005-0000-0000-00007E550000}"/>
    <cellStyle name="Normal 9 4 2 55" xfId="6714" xr:uid="{00000000-0005-0000-0000-00007F550000}"/>
    <cellStyle name="Normal 9 4 2 56" xfId="7418" xr:uid="{00000000-0005-0000-0000-000080550000}"/>
    <cellStyle name="Normal 9 4 2 57" xfId="7529" xr:uid="{00000000-0005-0000-0000-000081550000}"/>
    <cellStyle name="Normal 9 4 2 58" xfId="5034" xr:uid="{00000000-0005-0000-0000-000082550000}"/>
    <cellStyle name="Normal 9 4 2 59" xfId="4986" xr:uid="{00000000-0005-0000-0000-000083550000}"/>
    <cellStyle name="Normal 9 4 2 6" xfId="18123" xr:uid="{00000000-0005-0000-0000-000084550000}"/>
    <cellStyle name="Normal 9 4 2 60" xfId="4964" xr:uid="{00000000-0005-0000-0000-000085550000}"/>
    <cellStyle name="Normal 9 4 2 61" xfId="7561" xr:uid="{00000000-0005-0000-0000-000086550000}"/>
    <cellStyle name="Normal 9 4 2 62" xfId="7686" xr:uid="{00000000-0005-0000-0000-000087550000}"/>
    <cellStyle name="Normal 9 4 2 63" xfId="7914" xr:uid="{00000000-0005-0000-0000-000088550000}"/>
    <cellStyle name="Normal 9 4 2 64" xfId="7864" xr:uid="{00000000-0005-0000-0000-000089550000}"/>
    <cellStyle name="Normal 9 4 2 65" xfId="8200" xr:uid="{00000000-0005-0000-0000-00008A550000}"/>
    <cellStyle name="Normal 9 4 2 66" xfId="8167" xr:uid="{00000000-0005-0000-0000-00008B550000}"/>
    <cellStyle name="Normal 9 4 2 67" xfId="8990" xr:uid="{00000000-0005-0000-0000-00008C550000}"/>
    <cellStyle name="Normal 9 4 2 68" xfId="7843" xr:uid="{00000000-0005-0000-0000-00008D550000}"/>
    <cellStyle name="Normal 9 4 2 69" xfId="8687" xr:uid="{00000000-0005-0000-0000-00008E550000}"/>
    <cellStyle name="Normal 9 4 2 7" xfId="17923" xr:uid="{00000000-0005-0000-0000-00008F550000}"/>
    <cellStyle name="Normal 9 4 2 70" xfId="8345" xr:uid="{00000000-0005-0000-0000-000090550000}"/>
    <cellStyle name="Normal 9 4 2 71" xfId="7703" xr:uid="{00000000-0005-0000-0000-000091550000}"/>
    <cellStyle name="Normal 9 4 2 72" xfId="8854" xr:uid="{00000000-0005-0000-0000-000092550000}"/>
    <cellStyle name="Normal 9 4 2 73" xfId="9087" xr:uid="{00000000-0005-0000-0000-000093550000}"/>
    <cellStyle name="Normal 9 4 2 74" xfId="9527" xr:uid="{00000000-0005-0000-0000-000094550000}"/>
    <cellStyle name="Normal 9 4 2 75" xfId="9303" xr:uid="{00000000-0005-0000-0000-000095550000}"/>
    <cellStyle name="Normal 9 4 2 76" xfId="9540" xr:uid="{00000000-0005-0000-0000-000096550000}"/>
    <cellStyle name="Normal 9 4 2 77" xfId="9277" xr:uid="{00000000-0005-0000-0000-000097550000}"/>
    <cellStyle name="Normal 9 4 2 78" xfId="9730" xr:uid="{00000000-0005-0000-0000-000098550000}"/>
    <cellStyle name="Normal 9 4 2 79" xfId="9839" xr:uid="{00000000-0005-0000-0000-000099550000}"/>
    <cellStyle name="Normal 9 4 2 8" xfId="18022" xr:uid="{00000000-0005-0000-0000-00009A550000}"/>
    <cellStyle name="Normal 9 4 2 80" xfId="10576" xr:uid="{00000000-0005-0000-0000-00009B550000}"/>
    <cellStyle name="Normal 9 4 2 81" xfId="9806" xr:uid="{00000000-0005-0000-0000-00009C550000}"/>
    <cellStyle name="Normal 9 4 2 82" xfId="10355" xr:uid="{00000000-0005-0000-0000-00009D550000}"/>
    <cellStyle name="Normal 9 4 2 83" xfId="10199" xr:uid="{00000000-0005-0000-0000-00009E550000}"/>
    <cellStyle name="Normal 9 4 2 84" xfId="9758" xr:uid="{00000000-0005-0000-0000-00009F550000}"/>
    <cellStyle name="Normal 9 4 2 85" xfId="10096" xr:uid="{00000000-0005-0000-0000-0000A0550000}"/>
    <cellStyle name="Normal 9 4 2 86" xfId="10784" xr:uid="{00000000-0005-0000-0000-0000A1550000}"/>
    <cellStyle name="Normal 9 4 2 87" xfId="10888" xr:uid="{00000000-0005-0000-0000-0000A2550000}"/>
    <cellStyle name="Normal 9 4 2 88" xfId="11238" xr:uid="{00000000-0005-0000-0000-0000A3550000}"/>
    <cellStyle name="Normal 9 4 2 89" xfId="11377" xr:uid="{00000000-0005-0000-0000-0000A4550000}"/>
    <cellStyle name="Normal 9 4 2 9" xfId="18026" xr:uid="{00000000-0005-0000-0000-0000A5550000}"/>
    <cellStyle name="Normal 9 4 2 90" xfId="10805" xr:uid="{00000000-0005-0000-0000-0000A6550000}"/>
    <cellStyle name="Normal 9 4 2 91" xfId="11411" xr:uid="{00000000-0005-0000-0000-0000A7550000}"/>
    <cellStyle name="Normal 9 4 2 92" xfId="11354" xr:uid="{00000000-0005-0000-0000-0000A8550000}"/>
    <cellStyle name="Normal 9 4 2 93" xfId="11679" xr:uid="{00000000-0005-0000-0000-0000A9550000}"/>
    <cellStyle name="Normal 9 4 2 94" xfId="12097" xr:uid="{00000000-0005-0000-0000-0000AA550000}"/>
    <cellStyle name="Normal 9 4 2 95" xfId="11913" xr:uid="{00000000-0005-0000-0000-0000AB550000}"/>
    <cellStyle name="Normal 9 4 2 96" xfId="11999" xr:uid="{00000000-0005-0000-0000-0000AC550000}"/>
    <cellStyle name="Normal 9 4 2 97" xfId="3988" xr:uid="{00000000-0005-0000-0000-0000AD550000}"/>
    <cellStyle name="Normal 9 4 2 98" xfId="3625" xr:uid="{00000000-0005-0000-0000-0000AE550000}"/>
    <cellStyle name="Normal 9 4 2 99" xfId="3729" xr:uid="{00000000-0005-0000-0000-0000AF550000}"/>
    <cellStyle name="Normal 9 4 20" xfId="18406" xr:uid="{00000000-0005-0000-0000-0000B0550000}"/>
    <cellStyle name="Normal 9 4 21" xfId="18414" xr:uid="{00000000-0005-0000-0000-0000B1550000}"/>
    <cellStyle name="Normal 9 4 22" xfId="18409" xr:uid="{00000000-0005-0000-0000-0000B2550000}"/>
    <cellStyle name="Normal 9 4 23" xfId="18412" xr:uid="{00000000-0005-0000-0000-0000B3550000}"/>
    <cellStyle name="Normal 9 4 24" xfId="18408" xr:uid="{00000000-0005-0000-0000-0000B4550000}"/>
    <cellStyle name="Normal 9 4 25" xfId="18411" xr:uid="{00000000-0005-0000-0000-0000B5550000}"/>
    <cellStyle name="Normal 9 4 26" xfId="18407" xr:uid="{00000000-0005-0000-0000-0000B6550000}"/>
    <cellStyle name="Normal 9 4 27" xfId="18410" xr:uid="{00000000-0005-0000-0000-0000B7550000}"/>
    <cellStyle name="Normal 9 4 28" xfId="18405" xr:uid="{00000000-0005-0000-0000-0000B8550000}"/>
    <cellStyle name="Normal 9 4 29" xfId="18413" xr:uid="{00000000-0005-0000-0000-0000B9550000}"/>
    <cellStyle name="Normal 9 4 3" xfId="19984" xr:uid="{00000000-0005-0000-0000-0000BA550000}"/>
    <cellStyle name="Normal 9 4 30" xfId="18404" xr:uid="{00000000-0005-0000-0000-0000BB550000}"/>
    <cellStyle name="Normal 9 4 31" xfId="18246" xr:uid="{00000000-0005-0000-0000-0000BC550000}"/>
    <cellStyle name="Normal 9 4 31 10" xfId="14404" xr:uid="{00000000-0005-0000-0000-0000BD550000}"/>
    <cellStyle name="Normal 9 4 31 11" xfId="14621" xr:uid="{00000000-0005-0000-0000-0000BE550000}"/>
    <cellStyle name="Normal 9 4 31 12" xfId="4853" xr:uid="{00000000-0005-0000-0000-0000BF550000}"/>
    <cellStyle name="Normal 9 4 31 13" xfId="5001" xr:uid="{00000000-0005-0000-0000-0000C0550000}"/>
    <cellStyle name="Normal 9 4 31 14" xfId="5147" xr:uid="{00000000-0005-0000-0000-0000C1550000}"/>
    <cellStyle name="Normal 9 4 31 15" xfId="5211" xr:uid="{00000000-0005-0000-0000-0000C2550000}"/>
    <cellStyle name="Normal 9 4 31 16" xfId="7605" xr:uid="{00000000-0005-0000-0000-0000C3550000}"/>
    <cellStyle name="Normal 9 4 31 17" xfId="8086" xr:uid="{00000000-0005-0000-0000-0000C4550000}"/>
    <cellStyle name="Normal 9 4 31 18" xfId="8596" xr:uid="{00000000-0005-0000-0000-0000C5550000}"/>
    <cellStyle name="Normal 9 4 31 19" xfId="8064" xr:uid="{00000000-0005-0000-0000-0000C6550000}"/>
    <cellStyle name="Normal 9 4 31 2" xfId="15168" xr:uid="{00000000-0005-0000-0000-0000C7550000}"/>
    <cellStyle name="Normal 9 4 31 20" xfId="8812" xr:uid="{00000000-0005-0000-0000-0000C8550000}"/>
    <cellStyle name="Normal 9 4 31 21" xfId="7721" xr:uid="{00000000-0005-0000-0000-0000C9550000}"/>
    <cellStyle name="Normal 9 4 31 22" xfId="7674" xr:uid="{00000000-0005-0000-0000-0000CA550000}"/>
    <cellStyle name="Normal 9 4 31 23" xfId="8562" xr:uid="{00000000-0005-0000-0000-0000CB550000}"/>
    <cellStyle name="Normal 9 4 31 24" xfId="7903" xr:uid="{00000000-0005-0000-0000-0000CC550000}"/>
    <cellStyle name="Normal 9 4 31 25" xfId="8644" xr:uid="{00000000-0005-0000-0000-0000CD550000}"/>
    <cellStyle name="Normal 9 4 31 26" xfId="8664" xr:uid="{00000000-0005-0000-0000-0000CE550000}"/>
    <cellStyle name="Normal 9 4 31 27" xfId="8491" xr:uid="{00000000-0005-0000-0000-0000CF550000}"/>
    <cellStyle name="Normal 9 4 31 28" xfId="9259" xr:uid="{00000000-0005-0000-0000-0000D0550000}"/>
    <cellStyle name="Normal 9 4 31 29" xfId="9424" xr:uid="{00000000-0005-0000-0000-0000D1550000}"/>
    <cellStyle name="Normal 9 4 31 3" xfId="15431" xr:uid="{00000000-0005-0000-0000-0000D2550000}"/>
    <cellStyle name="Normal 9 4 31 30" xfId="9637" xr:uid="{00000000-0005-0000-0000-0000D3550000}"/>
    <cellStyle name="Normal 9 4 31 31" xfId="9304" xr:uid="{00000000-0005-0000-0000-0000D4550000}"/>
    <cellStyle name="Normal 9 4 31 32" xfId="9532" xr:uid="{00000000-0005-0000-0000-0000D5550000}"/>
    <cellStyle name="Normal 9 4 31 33" xfId="9943" xr:uid="{00000000-0005-0000-0000-0000D6550000}"/>
    <cellStyle name="Normal 9 4 31 34" xfId="10617" xr:uid="{00000000-0005-0000-0000-0000D7550000}"/>
    <cellStyle name="Normal 9 4 31 35" xfId="9741" xr:uid="{00000000-0005-0000-0000-0000D8550000}"/>
    <cellStyle name="Normal 9 4 31 36" xfId="10482" xr:uid="{00000000-0005-0000-0000-0000D9550000}"/>
    <cellStyle name="Normal 9 4 31 37" xfId="10624" xr:uid="{00000000-0005-0000-0000-0000DA550000}"/>
    <cellStyle name="Normal 9 4 31 38" xfId="10682" xr:uid="{00000000-0005-0000-0000-0000DB550000}"/>
    <cellStyle name="Normal 9 4 31 39" xfId="9990" xr:uid="{00000000-0005-0000-0000-0000DC550000}"/>
    <cellStyle name="Normal 9 4 31 4" xfId="15278" xr:uid="{00000000-0005-0000-0000-0000DD550000}"/>
    <cellStyle name="Normal 9 4 31 40" xfId="10109" xr:uid="{00000000-0005-0000-0000-0000DE550000}"/>
    <cellStyle name="Normal 9 4 31 41" xfId="10993" xr:uid="{00000000-0005-0000-0000-0000DF550000}"/>
    <cellStyle name="Normal 9 4 31 42" xfId="11343" xr:uid="{00000000-0005-0000-0000-0000E0550000}"/>
    <cellStyle name="Normal 9 4 31 43" xfId="11404" xr:uid="{00000000-0005-0000-0000-0000E1550000}"/>
    <cellStyle name="Normal 9 4 31 44" xfId="10804" xr:uid="{00000000-0005-0000-0000-0000E2550000}"/>
    <cellStyle name="Normal 9 4 31 45" xfId="11353" xr:uid="{00000000-0005-0000-0000-0000E3550000}"/>
    <cellStyle name="Normal 9 4 31 46" xfId="11231" xr:uid="{00000000-0005-0000-0000-0000E4550000}"/>
    <cellStyle name="Normal 9 4 31 47" xfId="11363" xr:uid="{00000000-0005-0000-0000-0000E5550000}"/>
    <cellStyle name="Normal 9 4 31 48" xfId="11785" xr:uid="{00000000-0005-0000-0000-0000E6550000}"/>
    <cellStyle name="Normal 9 4 31 49" xfId="12141" xr:uid="{00000000-0005-0000-0000-0000E7550000}"/>
    <cellStyle name="Normal 9 4 31 5" xfId="14666" xr:uid="{00000000-0005-0000-0000-0000E8550000}"/>
    <cellStyle name="Normal 9 4 31 50" xfId="11940" xr:uid="{00000000-0005-0000-0000-0000E9550000}"/>
    <cellStyle name="Normal 9 4 31 51" xfId="11980" xr:uid="{00000000-0005-0000-0000-0000EA550000}"/>
    <cellStyle name="Normal 9 4 31 52" xfId="4095" xr:uid="{00000000-0005-0000-0000-0000EB550000}"/>
    <cellStyle name="Normal 9 4 31 53" xfId="3768" xr:uid="{00000000-0005-0000-0000-0000EC550000}"/>
    <cellStyle name="Normal 9 4 31 54" xfId="3888" xr:uid="{00000000-0005-0000-0000-0000ED550000}"/>
    <cellStyle name="Normal 9 4 31 55" xfId="2463" xr:uid="{00000000-0005-0000-0000-0000EE550000}"/>
    <cellStyle name="Normal 9 4 31 56" xfId="1993" xr:uid="{00000000-0005-0000-0000-0000EF550000}"/>
    <cellStyle name="Normal 9 4 31 57" xfId="845" xr:uid="{00000000-0005-0000-0000-0000F0550000}"/>
    <cellStyle name="Normal 9 4 31 58" xfId="2300" xr:uid="{00000000-0005-0000-0000-0000F1550000}"/>
    <cellStyle name="Normal 9 4 31 59" xfId="630" xr:uid="{00000000-0005-0000-0000-0000F2550000}"/>
    <cellStyle name="Normal 9 4 31 6" xfId="14578" xr:uid="{00000000-0005-0000-0000-0000F3550000}"/>
    <cellStyle name="Normal 9 4 31 60" xfId="1119" xr:uid="{00000000-0005-0000-0000-0000F4550000}"/>
    <cellStyle name="Normal 9 4 31 61" xfId="1356" xr:uid="{00000000-0005-0000-0000-0000F5550000}"/>
    <cellStyle name="Normal 9 4 31 62" xfId="267" xr:uid="{00000000-0005-0000-0000-0000F6550000}"/>
    <cellStyle name="Normal 9 4 31 63" xfId="21678" xr:uid="{00000000-0005-0000-0000-0000F7550000}"/>
    <cellStyle name="Normal 9 4 31 64" xfId="22010" xr:uid="{00000000-0005-0000-0000-0000F8550000}"/>
    <cellStyle name="Normal 9 4 31 65" xfId="22370" xr:uid="{00000000-0005-0000-0000-0000F9550000}"/>
    <cellStyle name="Normal 9 4 31 66" xfId="22673" xr:uid="{00000000-0005-0000-0000-0000FA550000}"/>
    <cellStyle name="Normal 9 4 31 7" xfId="14245" xr:uid="{00000000-0005-0000-0000-0000FB550000}"/>
    <cellStyle name="Normal 9 4 31 8" xfId="14391" xr:uid="{00000000-0005-0000-0000-0000FC550000}"/>
    <cellStyle name="Normal 9 4 31 9" xfId="14184" xr:uid="{00000000-0005-0000-0000-0000FD550000}"/>
    <cellStyle name="Normal 9 4 32" xfId="17841" xr:uid="{00000000-0005-0000-0000-0000FE550000}"/>
    <cellStyle name="Normal 9 4 32 10" xfId="14130" xr:uid="{00000000-0005-0000-0000-0000FF550000}"/>
    <cellStyle name="Normal 9 4 32 11" xfId="14957" xr:uid="{00000000-0005-0000-0000-000000560000}"/>
    <cellStyle name="Normal 9 4 32 12" xfId="4869" xr:uid="{00000000-0005-0000-0000-000001560000}"/>
    <cellStyle name="Normal 9 4 32 13" xfId="5358" xr:uid="{00000000-0005-0000-0000-000002560000}"/>
    <cellStyle name="Normal 9 4 32 14" xfId="5283" xr:uid="{00000000-0005-0000-0000-000003560000}"/>
    <cellStyle name="Normal 9 4 32 15" xfId="5296" xr:uid="{00000000-0005-0000-0000-000004560000}"/>
    <cellStyle name="Normal 9 4 32 16" xfId="5331" xr:uid="{00000000-0005-0000-0000-000005560000}"/>
    <cellStyle name="Normal 9 4 32 17" xfId="8154" xr:uid="{00000000-0005-0000-0000-000006560000}"/>
    <cellStyle name="Normal 9 4 32 18" xfId="8416" xr:uid="{00000000-0005-0000-0000-000007560000}"/>
    <cellStyle name="Normal 9 4 32 19" xfId="8247" xr:uid="{00000000-0005-0000-0000-000008560000}"/>
    <cellStyle name="Normal 9 4 32 2" xfId="15157" xr:uid="{00000000-0005-0000-0000-000009560000}"/>
    <cellStyle name="Normal 9 4 32 20" xfId="8448" xr:uid="{00000000-0005-0000-0000-00000A560000}"/>
    <cellStyle name="Normal 9 4 32 21" xfId="7694" xr:uid="{00000000-0005-0000-0000-00000B560000}"/>
    <cellStyle name="Normal 9 4 32 22" xfId="8689" xr:uid="{00000000-0005-0000-0000-00000C560000}"/>
    <cellStyle name="Normal 9 4 32 23" xfId="7720" xr:uid="{00000000-0005-0000-0000-00000D560000}"/>
    <cellStyle name="Normal 9 4 32 24" xfId="8520" xr:uid="{00000000-0005-0000-0000-00000E560000}"/>
    <cellStyle name="Normal 9 4 32 25" xfId="8346" xr:uid="{00000000-0005-0000-0000-00000F560000}"/>
    <cellStyle name="Normal 9 4 32 26" xfId="8686" xr:uid="{00000000-0005-0000-0000-000010560000}"/>
    <cellStyle name="Normal 9 4 32 27" xfId="8549" xr:uid="{00000000-0005-0000-0000-000011560000}"/>
    <cellStyle name="Normal 9 4 32 28" xfId="9293" xr:uid="{00000000-0005-0000-0000-000012560000}"/>
    <cellStyle name="Normal 9 4 32 29" xfId="9252" xr:uid="{00000000-0005-0000-0000-000013560000}"/>
    <cellStyle name="Normal 9 4 32 3" xfId="15254" xr:uid="{00000000-0005-0000-0000-000014560000}"/>
    <cellStyle name="Normal 9 4 32 30" xfId="9397" xr:uid="{00000000-0005-0000-0000-000015560000}"/>
    <cellStyle name="Normal 9 4 32 31" xfId="9660" xr:uid="{00000000-0005-0000-0000-000016560000}"/>
    <cellStyle name="Normal 9 4 32 32" xfId="9470" xr:uid="{00000000-0005-0000-0000-000017560000}"/>
    <cellStyle name="Normal 9 4 32 33" xfId="9975" xr:uid="{00000000-0005-0000-0000-000018560000}"/>
    <cellStyle name="Normal 9 4 32 34" xfId="10490" xr:uid="{00000000-0005-0000-0000-000019560000}"/>
    <cellStyle name="Normal 9 4 32 35" xfId="10481" xr:uid="{00000000-0005-0000-0000-00001A560000}"/>
    <cellStyle name="Normal 9 4 32 36" xfId="10637" xr:uid="{00000000-0005-0000-0000-00001B560000}"/>
    <cellStyle name="Normal 9 4 32 37" xfId="9917" xr:uid="{00000000-0005-0000-0000-00001C560000}"/>
    <cellStyle name="Normal 9 4 32 38" xfId="10653" xr:uid="{00000000-0005-0000-0000-00001D560000}"/>
    <cellStyle name="Normal 9 4 32 39" xfId="10037" xr:uid="{00000000-0005-0000-0000-00001E560000}"/>
    <cellStyle name="Normal 9 4 32 4" xfId="15361" xr:uid="{00000000-0005-0000-0000-00001F560000}"/>
    <cellStyle name="Normal 9 4 32 40" xfId="10713" xr:uid="{00000000-0005-0000-0000-000020560000}"/>
    <cellStyle name="Normal 9 4 32 41" xfId="11033" xr:uid="{00000000-0005-0000-0000-000021560000}"/>
    <cellStyle name="Normal 9 4 32 42" xfId="11349" xr:uid="{00000000-0005-0000-0000-000022560000}"/>
    <cellStyle name="Normal 9 4 32 43" xfId="11382" xr:uid="{00000000-0005-0000-0000-000023560000}"/>
    <cellStyle name="Normal 9 4 32 44" xfId="11585" xr:uid="{00000000-0005-0000-0000-000024560000}"/>
    <cellStyle name="Normal 9 4 32 45" xfId="11466" xr:uid="{00000000-0005-0000-0000-000025560000}"/>
    <cellStyle name="Normal 9 4 32 46" xfId="11318" xr:uid="{00000000-0005-0000-0000-000026560000}"/>
    <cellStyle name="Normal 9 4 32 47" xfId="11011" xr:uid="{00000000-0005-0000-0000-000027560000}"/>
    <cellStyle name="Normal 9 4 32 48" xfId="11803" xr:uid="{00000000-0005-0000-0000-000028560000}"/>
    <cellStyle name="Normal 9 4 32 49" xfId="12063" xr:uid="{00000000-0005-0000-0000-000029560000}"/>
    <cellStyle name="Normal 9 4 32 5" xfId="14648" xr:uid="{00000000-0005-0000-0000-00002A560000}"/>
    <cellStyle name="Normal 9 4 32 50" xfId="11928" xr:uid="{00000000-0005-0000-0000-00002B560000}"/>
    <cellStyle name="Normal 9 4 32 51" xfId="11933" xr:uid="{00000000-0005-0000-0000-00002C560000}"/>
    <cellStyle name="Normal 9 4 32 52" xfId="4106" xr:uid="{00000000-0005-0000-0000-00002D560000}"/>
    <cellStyle name="Normal 9 4 32 53" xfId="3779" xr:uid="{00000000-0005-0000-0000-00002E560000}"/>
    <cellStyle name="Normal 9 4 32 54" xfId="3874" xr:uid="{00000000-0005-0000-0000-00002F560000}"/>
    <cellStyle name="Normal 9 4 32 55" xfId="2408" xr:uid="{00000000-0005-0000-0000-000030560000}"/>
    <cellStyle name="Normal 9 4 32 56" xfId="1640" xr:uid="{00000000-0005-0000-0000-000031560000}"/>
    <cellStyle name="Normal 9 4 32 57" xfId="1319" xr:uid="{00000000-0005-0000-0000-000032560000}"/>
    <cellStyle name="Normal 9 4 32 58" xfId="1862" xr:uid="{00000000-0005-0000-0000-000033560000}"/>
    <cellStyle name="Normal 9 4 32 59" xfId="542" xr:uid="{00000000-0005-0000-0000-000034560000}"/>
    <cellStyle name="Normal 9 4 32 6" xfId="14515" xr:uid="{00000000-0005-0000-0000-000035560000}"/>
    <cellStyle name="Normal 9 4 32 60" xfId="532" xr:uid="{00000000-0005-0000-0000-000036560000}"/>
    <cellStyle name="Normal 9 4 32 61" xfId="2298" xr:uid="{00000000-0005-0000-0000-000037560000}"/>
    <cellStyle name="Normal 9 4 32 62" xfId="278" xr:uid="{00000000-0005-0000-0000-000038560000}"/>
    <cellStyle name="Normal 9 4 32 63" xfId="21667" xr:uid="{00000000-0005-0000-0000-000039560000}"/>
    <cellStyle name="Normal 9 4 32 64" xfId="21999" xr:uid="{00000000-0005-0000-0000-00003A560000}"/>
    <cellStyle name="Normal 9 4 32 65" xfId="22359" xr:uid="{00000000-0005-0000-0000-00003B560000}"/>
    <cellStyle name="Normal 9 4 32 66" xfId="22684" xr:uid="{00000000-0005-0000-0000-00003C560000}"/>
    <cellStyle name="Normal 9 4 32 7" xfId="14219" xr:uid="{00000000-0005-0000-0000-00003D560000}"/>
    <cellStyle name="Normal 9 4 32 8" xfId="14181" xr:uid="{00000000-0005-0000-0000-00003E560000}"/>
    <cellStyle name="Normal 9 4 32 9" xfId="14144" xr:uid="{00000000-0005-0000-0000-00003F560000}"/>
    <cellStyle name="Normal 9 4 33" xfId="17880" xr:uid="{00000000-0005-0000-0000-000040560000}"/>
    <cellStyle name="Normal 9 4 33 10" xfId="14232" xr:uid="{00000000-0005-0000-0000-000041560000}"/>
    <cellStyle name="Normal 9 4 33 11" xfId="14956" xr:uid="{00000000-0005-0000-0000-000042560000}"/>
    <cellStyle name="Normal 9 4 33 12" xfId="4865" xr:uid="{00000000-0005-0000-0000-000043560000}"/>
    <cellStyle name="Normal 9 4 33 13" xfId="4999" xr:uid="{00000000-0005-0000-0000-000044560000}"/>
    <cellStyle name="Normal 9 4 33 14" xfId="5203" xr:uid="{00000000-0005-0000-0000-000045560000}"/>
    <cellStyle name="Normal 9 4 33 15" xfId="5298" xr:uid="{00000000-0005-0000-0000-000046560000}"/>
    <cellStyle name="Normal 9 4 33 15 7" xfId="18" xr:uid="{00000000-0005-0000-0000-000047560000}"/>
    <cellStyle name="Normal 9 4 33 15 7 2" xfId="25178" xr:uid="{00000000-0005-0000-0000-000048560000}"/>
    <cellStyle name="Normal 9 4 33 15 7 2 2" xfId="28517" xr:uid="{00000000-0005-0000-0000-000049560000}"/>
    <cellStyle name="Normal 9 4 33 15 7 3" xfId="23159" xr:uid="{00000000-0005-0000-0000-00004A560000}"/>
    <cellStyle name="Normal 9 4 33 15 7 4" xfId="25666" xr:uid="{00000000-0005-0000-0000-00004B560000}"/>
    <cellStyle name="Normal 9 4 33 15 7 5" xfId="28117" xr:uid="{00000000-0005-0000-0000-00004C560000}"/>
    <cellStyle name="Normal 9 4 33 16" xfId="5027" xr:uid="{00000000-0005-0000-0000-00004D560000}"/>
    <cellStyle name="Normal 9 4 33 17" xfId="8148" xr:uid="{00000000-0005-0000-0000-00004E560000}"/>
    <cellStyle name="Normal 9 4 33 18" xfId="7937" xr:uid="{00000000-0005-0000-0000-00004F560000}"/>
    <cellStyle name="Normal 9 4 33 19" xfId="7952" xr:uid="{00000000-0005-0000-0000-000050560000}"/>
    <cellStyle name="Normal 9 4 33 2" xfId="15160" xr:uid="{00000000-0005-0000-0000-000051560000}"/>
    <cellStyle name="Normal 9 4 33 20" xfId="8724" xr:uid="{00000000-0005-0000-0000-000052560000}"/>
    <cellStyle name="Normal 9 4 33 21" xfId="7940" xr:uid="{00000000-0005-0000-0000-000053560000}"/>
    <cellStyle name="Normal 9 4 33 22" xfId="7876" xr:uid="{00000000-0005-0000-0000-000054560000}"/>
    <cellStyle name="Normal 9 4 33 23" xfId="9015" xr:uid="{00000000-0005-0000-0000-000055560000}"/>
    <cellStyle name="Normal 9 4 33 24" xfId="7989" xr:uid="{00000000-0005-0000-0000-000056560000}"/>
    <cellStyle name="Normal 9 4 33 25" xfId="8633" xr:uid="{00000000-0005-0000-0000-000057560000}"/>
    <cellStyle name="Normal 9 4 33 26" xfId="8568" xr:uid="{00000000-0005-0000-0000-000058560000}"/>
    <cellStyle name="Normal 9 4 33 27" xfId="8479" xr:uid="{00000000-0005-0000-0000-000059560000}"/>
    <cellStyle name="Normal 9 4 33 28" xfId="9286" xr:uid="{00000000-0005-0000-0000-00005A560000}"/>
    <cellStyle name="Normal 9 4 33 29" xfId="9341" xr:uid="{00000000-0005-0000-0000-00005B560000}"/>
    <cellStyle name="Normal 9 4 33 3" xfId="15448" xr:uid="{00000000-0005-0000-0000-00005C560000}"/>
    <cellStyle name="Normal 9 4 33 30" xfId="9271" xr:uid="{00000000-0005-0000-0000-00005D560000}"/>
    <cellStyle name="Normal 9 4 33 31" xfId="9133" xr:uid="{00000000-0005-0000-0000-00005E560000}"/>
    <cellStyle name="Normal 9 4 33 32" xfId="9650" xr:uid="{00000000-0005-0000-0000-00005F560000}"/>
    <cellStyle name="Normal 9 4 33 33" xfId="9972" xr:uid="{00000000-0005-0000-0000-000060560000}"/>
    <cellStyle name="Normal 9 4 33 34" xfId="9960" xr:uid="{00000000-0005-0000-0000-000061560000}"/>
    <cellStyle name="Normal 9 4 33 35" xfId="10646" xr:uid="{00000000-0005-0000-0000-000062560000}"/>
    <cellStyle name="Normal 9 4 33 36" xfId="10303" xr:uid="{00000000-0005-0000-0000-000063560000}"/>
    <cellStyle name="Normal 9 4 33 37" xfId="10099" xr:uid="{00000000-0005-0000-0000-000064560000}"/>
    <cellStyle name="Normal 9 4 33 38" xfId="10375" xr:uid="{00000000-0005-0000-0000-000065560000}"/>
    <cellStyle name="Normal 9 4 33 39" xfId="10463" xr:uid="{00000000-0005-0000-0000-000066560000}"/>
    <cellStyle name="Normal 9 4 33 4" xfId="15077" xr:uid="{00000000-0005-0000-0000-000067560000}"/>
    <cellStyle name="Normal 9 4 33 40" xfId="10458" xr:uid="{00000000-0005-0000-0000-000068560000}"/>
    <cellStyle name="Normal 9 4 33 41" xfId="11027" xr:uid="{00000000-0005-0000-0000-000069560000}"/>
    <cellStyle name="Normal 9 4 33 42" xfId="11573" xr:uid="{00000000-0005-0000-0000-00006A560000}"/>
    <cellStyle name="Normal 9 4 33 43" xfId="10850" xr:uid="{00000000-0005-0000-0000-00006B560000}"/>
    <cellStyle name="Normal 9 4 33 44" xfId="11323" xr:uid="{00000000-0005-0000-0000-00006C560000}"/>
    <cellStyle name="Normal 9 4 33 45" xfId="11045" xr:uid="{00000000-0005-0000-0000-00006D560000}"/>
    <cellStyle name="Normal 9 4 33 46" xfId="11244" xr:uid="{00000000-0005-0000-0000-00006E560000}"/>
    <cellStyle name="Normal 9 4 33 47" xfId="11378" xr:uid="{00000000-0005-0000-0000-00006F560000}"/>
    <cellStyle name="Normal 9 4 33 48" xfId="11800" xr:uid="{00000000-0005-0000-0000-000070560000}"/>
    <cellStyle name="Normal 9 4 33 49" xfId="12137" xr:uid="{00000000-0005-0000-0000-000071560000}"/>
    <cellStyle name="Normal 9 4 33 5" xfId="14651" xr:uid="{00000000-0005-0000-0000-000072560000}"/>
    <cellStyle name="Normal 9 4 33 50" xfId="11871" xr:uid="{00000000-0005-0000-0000-000073560000}"/>
    <cellStyle name="Normal 9 4 33 51" xfId="11863" xr:uid="{00000000-0005-0000-0000-000074560000}"/>
    <cellStyle name="Normal 9 4 33 52" xfId="4103" xr:uid="{00000000-0005-0000-0000-000075560000}"/>
    <cellStyle name="Normal 9 4 33 53" xfId="3776" xr:uid="{00000000-0005-0000-0000-000076560000}"/>
    <cellStyle name="Normal 9 4 33 54" xfId="3894" xr:uid="{00000000-0005-0000-0000-000077560000}"/>
    <cellStyle name="Normal 9 4 33 55" xfId="2414" xr:uid="{00000000-0005-0000-0000-000078560000}"/>
    <cellStyle name="Normal 9 4 33 56" xfId="1037" xr:uid="{00000000-0005-0000-0000-000079560000}"/>
    <cellStyle name="Normal 9 4 33 57" xfId="577" xr:uid="{00000000-0005-0000-0000-00007A560000}"/>
    <cellStyle name="Normal 9 4 33 58" xfId="651" xr:uid="{00000000-0005-0000-0000-00007B560000}"/>
    <cellStyle name="Normal 9 4 33 59" xfId="1207" xr:uid="{00000000-0005-0000-0000-00007C560000}"/>
    <cellStyle name="Normal 9 4 33 6" xfId="14582" xr:uid="{00000000-0005-0000-0000-00007D560000}"/>
    <cellStyle name="Normal 9 4 33 60" xfId="1773" xr:uid="{00000000-0005-0000-0000-00007E560000}"/>
    <cellStyle name="Normal 9 4 33 61" xfId="1876" xr:uid="{00000000-0005-0000-0000-00007F560000}"/>
    <cellStyle name="Normal 9 4 33 62" xfId="275" xr:uid="{00000000-0005-0000-0000-000080560000}"/>
    <cellStyle name="Normal 9 4 33 63" xfId="21670" xr:uid="{00000000-0005-0000-0000-000081560000}"/>
    <cellStyle name="Normal 9 4 33 64" xfId="22002" xr:uid="{00000000-0005-0000-0000-000082560000}"/>
    <cellStyle name="Normal 9 4 33 65" xfId="22362" xr:uid="{00000000-0005-0000-0000-000083560000}"/>
    <cellStyle name="Normal 9 4 33 66" xfId="22681" xr:uid="{00000000-0005-0000-0000-000084560000}"/>
    <cellStyle name="Normal 9 4 33 7" xfId="14224" xr:uid="{00000000-0005-0000-0000-000085560000}"/>
    <cellStyle name="Normal 9 4 33 8" xfId="14398" xr:uid="{00000000-0005-0000-0000-000086560000}"/>
    <cellStyle name="Normal 9 4 33 9" xfId="14205" xr:uid="{00000000-0005-0000-0000-000087560000}"/>
    <cellStyle name="Normal 9 4 34" xfId="17559" xr:uid="{00000000-0005-0000-0000-000088560000}"/>
    <cellStyle name="Normal 9 4 34 10" xfId="14411" xr:uid="{00000000-0005-0000-0000-000089560000}"/>
    <cellStyle name="Normal 9 4 34 11" xfId="14624" xr:uid="{00000000-0005-0000-0000-00008A560000}"/>
    <cellStyle name="Normal 9 4 34 12" xfId="4878" xr:uid="{00000000-0005-0000-0000-00008B560000}"/>
    <cellStyle name="Normal 9 4 34 13" xfId="5227" xr:uid="{00000000-0005-0000-0000-00008C560000}"/>
    <cellStyle name="Normal 9 4 34 14" xfId="5315" xr:uid="{00000000-0005-0000-0000-00008D560000}"/>
    <cellStyle name="Normal 9 4 34 15" xfId="5206" xr:uid="{00000000-0005-0000-0000-00008E560000}"/>
    <cellStyle name="Normal 9 4 34 16" xfId="4989" xr:uid="{00000000-0005-0000-0000-00008F560000}"/>
    <cellStyle name="Normal 9 4 34 17" xfId="8210" xr:uid="{00000000-0005-0000-0000-000090560000}"/>
    <cellStyle name="Normal 9 4 34 18" xfId="8715" xr:uid="{00000000-0005-0000-0000-000091560000}"/>
    <cellStyle name="Normal 9 4 34 19" xfId="8934" xr:uid="{00000000-0005-0000-0000-000092560000}"/>
    <cellStyle name="Normal 9 4 34 2" xfId="15155" xr:uid="{00000000-0005-0000-0000-000093560000}"/>
    <cellStyle name="Normal 9 4 34 20" xfId="8122" xr:uid="{00000000-0005-0000-0000-000094560000}"/>
    <cellStyle name="Normal 9 4 34 21" xfId="8294" xr:uid="{00000000-0005-0000-0000-000095560000}"/>
    <cellStyle name="Normal 9 4 34 22" xfId="8285" xr:uid="{00000000-0005-0000-0000-000096560000}"/>
    <cellStyle name="Normal 9 4 34 23" xfId="8177" xr:uid="{00000000-0005-0000-0000-000097560000}"/>
    <cellStyle name="Normal 9 4 34 24" xfId="8012" xr:uid="{00000000-0005-0000-0000-000098560000}"/>
    <cellStyle name="Normal 9 4 34 25" xfId="8028" xr:uid="{00000000-0005-0000-0000-000099560000}"/>
    <cellStyle name="Normal 9 4 34 26" xfId="8198" xr:uid="{00000000-0005-0000-0000-00009A560000}"/>
    <cellStyle name="Normal 9 4 34 27" xfId="8670" xr:uid="{00000000-0005-0000-0000-00009B560000}"/>
    <cellStyle name="Normal 9 4 34 28" xfId="9305" xr:uid="{00000000-0005-0000-0000-00009C560000}"/>
    <cellStyle name="Normal 9 4 34 29" xfId="9320" xr:uid="{00000000-0005-0000-0000-00009D560000}"/>
    <cellStyle name="Normal 9 4 34 3" xfId="15061" xr:uid="{00000000-0005-0000-0000-00009E560000}"/>
    <cellStyle name="Normal 9 4 34 30" xfId="9589" xr:uid="{00000000-0005-0000-0000-00009F560000}"/>
    <cellStyle name="Normal 9 4 34 31" xfId="9351" xr:uid="{00000000-0005-0000-0000-0000A0560000}"/>
    <cellStyle name="Normal 9 4 34 32" xfId="9464" xr:uid="{00000000-0005-0000-0000-0000A1560000}"/>
    <cellStyle name="Normal 9 4 34 33" xfId="9997" xr:uid="{00000000-0005-0000-0000-0000A2560000}"/>
    <cellStyle name="Normal 9 4 34 34" xfId="9796" xr:uid="{00000000-0005-0000-0000-0000A3560000}"/>
    <cellStyle name="Normal 9 4 34 35" xfId="10337" xr:uid="{00000000-0005-0000-0000-0000A4560000}"/>
    <cellStyle name="Normal 9 4 34 36" xfId="9809" xr:uid="{00000000-0005-0000-0000-0000A5560000}"/>
    <cellStyle name="Normal 9 4 34 37" xfId="9867" xr:uid="{00000000-0005-0000-0000-0000A6560000}"/>
    <cellStyle name="Normal 9 4 34 38" xfId="10654" xr:uid="{00000000-0005-0000-0000-0000A7560000}"/>
    <cellStyle name="Normal 9 4 34 39" xfId="10562" xr:uid="{00000000-0005-0000-0000-0000A8560000}"/>
    <cellStyle name="Normal 9 4 34 4" xfId="15080" xr:uid="{00000000-0005-0000-0000-0000A9560000}"/>
    <cellStyle name="Normal 9 4 34 40" xfId="10364" xr:uid="{00000000-0005-0000-0000-0000AA560000}"/>
    <cellStyle name="Normal 9 4 34 41" xfId="11051" xr:uid="{00000000-0005-0000-0000-0000AB560000}"/>
    <cellStyle name="Normal 9 4 34 42" xfId="11390" xr:uid="{00000000-0005-0000-0000-0000AC560000}"/>
    <cellStyle name="Normal 9 4 34 43" xfId="11361" xr:uid="{00000000-0005-0000-0000-0000AD560000}"/>
    <cellStyle name="Normal 9 4 34 44" xfId="10998" xr:uid="{00000000-0005-0000-0000-0000AE560000}"/>
    <cellStyle name="Normal 9 4 34 45" xfId="11454" xr:uid="{00000000-0005-0000-0000-0000AF560000}"/>
    <cellStyle name="Normal 9 4 34 46" xfId="11482" xr:uid="{00000000-0005-0000-0000-0000B0560000}"/>
    <cellStyle name="Normal 9 4 34 47" xfId="11622" xr:uid="{00000000-0005-0000-0000-0000B1560000}"/>
    <cellStyle name="Normal 9 4 34 48" xfId="11808" xr:uid="{00000000-0005-0000-0000-0000B2560000}"/>
    <cellStyle name="Normal 9 4 34 49" xfId="12029" xr:uid="{00000000-0005-0000-0000-0000B3560000}"/>
    <cellStyle name="Normal 9 4 34 5" xfId="14643" xr:uid="{00000000-0005-0000-0000-0000B4560000}"/>
    <cellStyle name="Normal 9 4 34 50" xfId="11699" xr:uid="{00000000-0005-0000-0000-0000B5560000}"/>
    <cellStyle name="Normal 9 4 34 51" xfId="11967" xr:uid="{00000000-0005-0000-0000-0000B6560000}"/>
    <cellStyle name="Normal 9 4 34 52" xfId="4108" xr:uid="{00000000-0005-0000-0000-0000B7560000}"/>
    <cellStyle name="Normal 9 4 34 53" xfId="3781" xr:uid="{00000000-0005-0000-0000-0000B8560000}"/>
    <cellStyle name="Normal 9 4 34 54" xfId="3880" xr:uid="{00000000-0005-0000-0000-0000B9560000}"/>
    <cellStyle name="Normal 9 4 34 55" xfId="2384" xr:uid="{00000000-0005-0000-0000-0000BA560000}"/>
    <cellStyle name="Normal 9 4 34 56" xfId="1838" xr:uid="{00000000-0005-0000-0000-0000BB560000}"/>
    <cellStyle name="Normal 9 4 34 57" xfId="2570" xr:uid="{00000000-0005-0000-0000-0000BC560000}"/>
    <cellStyle name="Normal 9 4 34 58" xfId="2076" xr:uid="{00000000-0005-0000-0000-0000BD560000}"/>
    <cellStyle name="Normal 9 4 34 59" xfId="2667" xr:uid="{00000000-0005-0000-0000-0000BE560000}"/>
    <cellStyle name="Normal 9 4 34 6" xfId="14591" xr:uid="{00000000-0005-0000-0000-0000BF560000}"/>
    <cellStyle name="Normal 9 4 34 60" xfId="2750" xr:uid="{00000000-0005-0000-0000-0000C0560000}"/>
    <cellStyle name="Normal 9 4 34 61" xfId="1463" xr:uid="{00000000-0005-0000-0000-0000C1560000}"/>
    <cellStyle name="Normal 9 4 34 62" xfId="280" xr:uid="{00000000-0005-0000-0000-0000C2560000}"/>
    <cellStyle name="Normal 9 4 34 63" xfId="21665" xr:uid="{00000000-0005-0000-0000-0000C3560000}"/>
    <cellStyle name="Normal 9 4 34 64" xfId="21997" xr:uid="{00000000-0005-0000-0000-0000C4560000}"/>
    <cellStyle name="Normal 9 4 34 65" xfId="22357" xr:uid="{00000000-0005-0000-0000-0000C5560000}"/>
    <cellStyle name="Normal 9 4 34 66" xfId="22686" xr:uid="{00000000-0005-0000-0000-0000C6560000}"/>
    <cellStyle name="Normal 9 4 34 7" xfId="14208" xr:uid="{00000000-0005-0000-0000-0000C7560000}"/>
    <cellStyle name="Normal 9 4 34 8" xfId="14446" xr:uid="{00000000-0005-0000-0000-0000C8560000}"/>
    <cellStyle name="Normal 9 4 34 9" xfId="14124" xr:uid="{00000000-0005-0000-0000-0000C9560000}"/>
    <cellStyle name="Normal 9 4 4" xfId="18802" xr:uid="{00000000-0005-0000-0000-0000CA560000}"/>
    <cellStyle name="Normal 9 4 5" xfId="18804" xr:uid="{00000000-0005-0000-0000-0000CB560000}"/>
    <cellStyle name="Normal 9 4 6" xfId="20515" xr:uid="{00000000-0005-0000-0000-0000CC560000}"/>
    <cellStyle name="Normal 9 4 7" xfId="18742" xr:uid="{00000000-0005-0000-0000-0000CD560000}"/>
    <cellStyle name="Normal 9 4 8" xfId="18836" xr:uid="{00000000-0005-0000-0000-0000CE560000}"/>
    <cellStyle name="Normal 9 4 9" xfId="18733" xr:uid="{00000000-0005-0000-0000-0000CF560000}"/>
    <cellStyle name="Normal 9 40" xfId="17434" xr:uid="{00000000-0005-0000-0000-0000D0560000}"/>
    <cellStyle name="Normal 9 41" xfId="17121" xr:uid="{00000000-0005-0000-0000-0000D1560000}"/>
    <cellStyle name="Normal 9 42" xfId="17148" xr:uid="{00000000-0005-0000-0000-0000D2560000}"/>
    <cellStyle name="Normal 9 43" xfId="17120" xr:uid="{00000000-0005-0000-0000-0000D3560000}"/>
    <cellStyle name="Normal 9 44" xfId="17149" xr:uid="{00000000-0005-0000-0000-0000D4560000}"/>
    <cellStyle name="Normal 9 45" xfId="17115" xr:uid="{00000000-0005-0000-0000-0000D5560000}"/>
    <cellStyle name="Normal 9 46" xfId="17143" xr:uid="{00000000-0005-0000-0000-0000D6560000}"/>
    <cellStyle name="Normal 9 47" xfId="17114" xr:uid="{00000000-0005-0000-0000-0000D7560000}"/>
    <cellStyle name="Normal 9 48" xfId="17144" xr:uid="{00000000-0005-0000-0000-0000D8560000}"/>
    <cellStyle name="Normal 9 49" xfId="17112" xr:uid="{00000000-0005-0000-0000-0000D9560000}"/>
    <cellStyle name="Normal 9 5" xfId="21020" xr:uid="{00000000-0005-0000-0000-0000DA560000}"/>
    <cellStyle name="Normal 9 50" xfId="17146" xr:uid="{00000000-0005-0000-0000-0000DB560000}"/>
    <cellStyle name="Normal 9 51" xfId="17111" xr:uid="{00000000-0005-0000-0000-0000DC560000}"/>
    <cellStyle name="Normal 9 52" xfId="17147" xr:uid="{00000000-0005-0000-0000-0000DD560000}"/>
    <cellStyle name="Normal 9 53" xfId="17069" xr:uid="{00000000-0005-0000-0000-0000DE560000}"/>
    <cellStyle name="Normal 9 54" xfId="16680" xr:uid="{00000000-0005-0000-0000-0000DF560000}"/>
    <cellStyle name="Normal 9 55" xfId="16755" xr:uid="{00000000-0005-0000-0000-0000E0560000}"/>
    <cellStyle name="Normal 9 56" xfId="16655" xr:uid="{00000000-0005-0000-0000-0000E1560000}"/>
    <cellStyle name="Normal 9 57" xfId="16617" xr:uid="{00000000-0005-0000-0000-0000E2560000}"/>
    <cellStyle name="Normal 9 58" xfId="16583" xr:uid="{00000000-0005-0000-0000-0000E3560000}"/>
    <cellStyle name="Normal 9 59" xfId="16552" xr:uid="{00000000-0005-0000-0000-0000E4560000}"/>
    <cellStyle name="Normal 9 6" xfId="19983" xr:uid="{00000000-0005-0000-0000-0000E5560000}"/>
    <cellStyle name="Normal 9 60" xfId="16517" xr:uid="{00000000-0005-0000-0000-0000E6560000}"/>
    <cellStyle name="Normal 9 61" xfId="16493" xr:uid="{00000000-0005-0000-0000-0000E7560000}"/>
    <cellStyle name="Normal 9 62" xfId="16458" xr:uid="{00000000-0005-0000-0000-0000E8560000}"/>
    <cellStyle name="Normal 9 63" xfId="16391" xr:uid="{00000000-0005-0000-0000-0000E9560000}"/>
    <cellStyle name="Normal 9 64" xfId="16402" xr:uid="{00000000-0005-0000-0000-0000EA560000}"/>
    <cellStyle name="Normal 9 65" xfId="16318" xr:uid="{00000000-0005-0000-0000-0000EB560000}"/>
    <cellStyle name="Normal 9 66" xfId="16253" xr:uid="{00000000-0005-0000-0000-0000EC560000}"/>
    <cellStyle name="Normal 9 67" xfId="16271" xr:uid="{00000000-0005-0000-0000-0000ED560000}"/>
    <cellStyle name="Normal 9 68" xfId="16049" xr:uid="{00000000-0005-0000-0000-0000EE560000}"/>
    <cellStyle name="Normal 9 69" xfId="16121" xr:uid="{00000000-0005-0000-0000-0000EF560000}"/>
    <cellStyle name="Normal 9 7" xfId="19982" xr:uid="{00000000-0005-0000-0000-0000F0560000}"/>
    <cellStyle name="Normal 9 70" xfId="16045" xr:uid="{00000000-0005-0000-0000-0000F1560000}"/>
    <cellStyle name="Normal 9 71" xfId="16123" xr:uid="{00000000-0005-0000-0000-0000F2560000}"/>
    <cellStyle name="Normal 9 72" xfId="16043" xr:uid="{00000000-0005-0000-0000-0000F3560000}"/>
    <cellStyle name="Normal 9 73" xfId="16126" xr:uid="{00000000-0005-0000-0000-0000F4560000}"/>
    <cellStyle name="Normal 9 74" xfId="15860" xr:uid="{00000000-0005-0000-0000-0000F5560000}"/>
    <cellStyle name="Normal 9 75" xfId="15883" xr:uid="{00000000-0005-0000-0000-0000F6560000}"/>
    <cellStyle name="Normal 9 76" xfId="15864" xr:uid="{00000000-0005-0000-0000-0000F7560000}"/>
    <cellStyle name="Normal 9 77" xfId="15884" xr:uid="{00000000-0005-0000-0000-0000F8560000}"/>
    <cellStyle name="Normal 9 78" xfId="15708" xr:uid="{00000000-0005-0000-0000-0000F9560000}"/>
    <cellStyle name="Normal 9 79" xfId="15713" xr:uid="{00000000-0005-0000-0000-0000FA560000}"/>
    <cellStyle name="Normal 9 8" xfId="19981" xr:uid="{00000000-0005-0000-0000-0000FB560000}"/>
    <cellStyle name="Normal 9 80" xfId="15650" xr:uid="{00000000-0005-0000-0000-0000FC560000}"/>
    <cellStyle name="Normal 9 81" xfId="15610" xr:uid="{00000000-0005-0000-0000-0000FD560000}"/>
    <cellStyle name="Normal 9 82" xfId="15564" xr:uid="{00000000-0005-0000-0000-0000FE560000}"/>
    <cellStyle name="Normal 9 83" xfId="15524" xr:uid="{00000000-0005-0000-0000-0000FF560000}"/>
    <cellStyle name="Normal 9 84" xfId="15496" xr:uid="{00000000-0005-0000-0000-000000570000}"/>
    <cellStyle name="Normal 9 85" xfId="15379" xr:uid="{00000000-0005-0000-0000-000001570000}"/>
    <cellStyle name="Normal 9 86" xfId="15326" xr:uid="{00000000-0005-0000-0000-000002570000}"/>
    <cellStyle name="Normal 9 87" xfId="15290" xr:uid="{00000000-0005-0000-0000-000003570000}"/>
    <cellStyle name="Normal 9 88" xfId="15286" xr:uid="{00000000-0005-0000-0000-000004570000}"/>
    <cellStyle name="Normal 9 89" xfId="15294" xr:uid="{00000000-0005-0000-0000-000005570000}"/>
    <cellStyle name="Normal 9 9" xfId="19980" xr:uid="{00000000-0005-0000-0000-000006570000}"/>
    <cellStyle name="Normal 9 90" xfId="15133" xr:uid="{00000000-0005-0000-0000-000007570000}"/>
    <cellStyle name="Normal 9 91" xfId="15033" xr:uid="{00000000-0005-0000-0000-000008570000}"/>
    <cellStyle name="Normal 9 92" xfId="14999" xr:uid="{00000000-0005-0000-0000-000009570000}"/>
    <cellStyle name="Normal 9 93" xfId="14558" xr:uid="{00000000-0005-0000-0000-00000A570000}"/>
    <cellStyle name="Normal 9 94" xfId="14472" xr:uid="{00000000-0005-0000-0000-00000B570000}"/>
    <cellStyle name="Normal 9 95" xfId="14336" xr:uid="{00000000-0005-0000-0000-00000C570000}"/>
    <cellStyle name="Normal 9 96" xfId="14081" xr:uid="{00000000-0005-0000-0000-00000D570000}"/>
    <cellStyle name="Normal 9 97" xfId="14249" xr:uid="{00000000-0005-0000-0000-00000E570000}"/>
    <cellStyle name="Normal 9 98" xfId="13464" xr:uid="{00000000-0005-0000-0000-00000F570000}"/>
    <cellStyle name="Normal 9 99" xfId="13916" xr:uid="{00000000-0005-0000-0000-000010570000}"/>
    <cellStyle name="Normal 90" xfId="19979" xr:uid="{00000000-0005-0000-0000-000011570000}"/>
    <cellStyle name="Normal 90 2" xfId="19978" xr:uid="{00000000-0005-0000-0000-000012570000}"/>
    <cellStyle name="Normal 90 3" xfId="18974" xr:uid="{00000000-0005-0000-0000-000013570000}"/>
    <cellStyle name="Normal 90 4" xfId="18973" xr:uid="{00000000-0005-0000-0000-000014570000}"/>
    <cellStyle name="Normal 91" xfId="19977" xr:uid="{00000000-0005-0000-0000-000015570000}"/>
    <cellStyle name="Normal 91 2" xfId="19976" xr:uid="{00000000-0005-0000-0000-000016570000}"/>
    <cellStyle name="Normal 91 3" xfId="18972" xr:uid="{00000000-0005-0000-0000-000017570000}"/>
    <cellStyle name="Normal 91 4" xfId="18971" xr:uid="{00000000-0005-0000-0000-000018570000}"/>
    <cellStyle name="Normal 92" xfId="19975" xr:uid="{00000000-0005-0000-0000-000019570000}"/>
    <cellStyle name="Normal 92 2" xfId="19974" xr:uid="{00000000-0005-0000-0000-00001A570000}"/>
    <cellStyle name="Normal 92 3" xfId="18970" xr:uid="{00000000-0005-0000-0000-00001B570000}"/>
    <cellStyle name="Normal 92 4" xfId="18969" xr:uid="{00000000-0005-0000-0000-00001C570000}"/>
    <cellStyle name="Normal 93" xfId="18570" xr:uid="{00000000-0005-0000-0000-00001D570000}"/>
    <cellStyle name="Normal 93 10" xfId="15187" xr:uid="{00000000-0005-0000-0000-00001E570000}"/>
    <cellStyle name="Normal 93 100" xfId="1815" xr:uid="{00000000-0005-0000-0000-00001F570000}"/>
    <cellStyle name="Normal 93 101" xfId="2348" xr:uid="{00000000-0005-0000-0000-000020570000}"/>
    <cellStyle name="Normal 93 102" xfId="2102" xr:uid="{00000000-0005-0000-0000-000021570000}"/>
    <cellStyle name="Normal 93 103" xfId="2032" xr:uid="{00000000-0005-0000-0000-000022570000}"/>
    <cellStyle name="Normal 93 104" xfId="248" xr:uid="{00000000-0005-0000-0000-000023570000}"/>
    <cellStyle name="Normal 93 105" xfId="21697" xr:uid="{00000000-0005-0000-0000-000024570000}"/>
    <cellStyle name="Normal 93 106" xfId="22029" xr:uid="{00000000-0005-0000-0000-000025570000}"/>
    <cellStyle name="Normal 93 107" xfId="22389" xr:uid="{00000000-0005-0000-0000-000026570000}"/>
    <cellStyle name="Normal 93 108" xfId="22654" xr:uid="{00000000-0005-0000-0000-000027570000}"/>
    <cellStyle name="Normal 93 11" xfId="15460" xr:uid="{00000000-0005-0000-0000-000028570000}"/>
    <cellStyle name="Normal 93 12" xfId="15115" xr:uid="{00000000-0005-0000-0000-000029570000}"/>
    <cellStyle name="Normal 93 13" xfId="14888" xr:uid="{00000000-0005-0000-0000-00002A570000}"/>
    <cellStyle name="Normal 93 14" xfId="14534" xr:uid="{00000000-0005-0000-0000-00002B570000}"/>
    <cellStyle name="Normal 93 15" xfId="14276" xr:uid="{00000000-0005-0000-0000-00002C570000}"/>
    <cellStyle name="Normal 93 16" xfId="14288" xr:uid="{00000000-0005-0000-0000-00002D570000}"/>
    <cellStyle name="Normal 93 17" xfId="14158" xr:uid="{00000000-0005-0000-0000-00002E570000}"/>
    <cellStyle name="Normal 93 18" xfId="14407" xr:uid="{00000000-0005-0000-0000-00002F570000}"/>
    <cellStyle name="Normal 93 19" xfId="14699" xr:uid="{00000000-0005-0000-0000-000030570000}"/>
    <cellStyle name="Normal 93 2" xfId="18528" xr:uid="{00000000-0005-0000-0000-000031570000}"/>
    <cellStyle name="Normal 93 20" xfId="12727" xr:uid="{00000000-0005-0000-0000-000032570000}"/>
    <cellStyle name="Normal 93 21" xfId="14807" xr:uid="{00000000-0005-0000-0000-000033570000}"/>
    <cellStyle name="Normal 93 22" xfId="12923" xr:uid="{00000000-0005-0000-0000-000034570000}"/>
    <cellStyle name="Normal 93 23" xfId="12719" xr:uid="{00000000-0005-0000-0000-000035570000}"/>
    <cellStyle name="Normal 93 24" xfId="14595" xr:uid="{00000000-0005-0000-0000-000036570000}"/>
    <cellStyle name="Normal 93 25" xfId="12584" xr:uid="{00000000-0005-0000-0000-000037570000}"/>
    <cellStyle name="Normal 93 26" xfId="4833" xr:uid="{00000000-0005-0000-0000-000038570000}"/>
    <cellStyle name="Normal 93 27" xfId="5394" xr:uid="{00000000-0005-0000-0000-000039570000}"/>
    <cellStyle name="Normal 93 28" xfId="5957" xr:uid="{00000000-0005-0000-0000-00003A570000}"/>
    <cellStyle name="Normal 93 29" xfId="6518" xr:uid="{00000000-0005-0000-0000-00003B570000}"/>
    <cellStyle name="Normal 93 3" xfId="17698" xr:uid="{00000000-0005-0000-0000-00003C570000}"/>
    <cellStyle name="Normal 93 30" xfId="5775" xr:uid="{00000000-0005-0000-0000-00003D570000}"/>
    <cellStyle name="Normal 93 31" xfId="6835" xr:uid="{00000000-0005-0000-0000-00003E570000}"/>
    <cellStyle name="Normal 93 32" xfId="5667" xr:uid="{00000000-0005-0000-0000-00003F570000}"/>
    <cellStyle name="Normal 93 33" xfId="5878" xr:uid="{00000000-0005-0000-0000-000040570000}"/>
    <cellStyle name="Normal 93 34" xfId="6639" xr:uid="{00000000-0005-0000-0000-000041570000}"/>
    <cellStyle name="Normal 93 35" xfId="6068" xr:uid="{00000000-0005-0000-0000-000042570000}"/>
    <cellStyle name="Normal 93 36" xfId="6828" xr:uid="{00000000-0005-0000-0000-000043570000}"/>
    <cellStyle name="Normal 93 37" xfId="6124" xr:uid="{00000000-0005-0000-0000-000044570000}"/>
    <cellStyle name="Normal 93 38" xfId="6952" xr:uid="{00000000-0005-0000-0000-000045570000}"/>
    <cellStyle name="Normal 93 39" xfId="5779" xr:uid="{00000000-0005-0000-0000-000046570000}"/>
    <cellStyle name="Normal 93 4" xfId="18169" xr:uid="{00000000-0005-0000-0000-000047570000}"/>
    <cellStyle name="Normal 93 40" xfId="6037" xr:uid="{00000000-0005-0000-0000-000048570000}"/>
    <cellStyle name="Normal 93 41" xfId="7115" xr:uid="{00000000-0005-0000-0000-000049570000}"/>
    <cellStyle name="Normal 93 42" xfId="5788" xr:uid="{00000000-0005-0000-0000-00004A570000}"/>
    <cellStyle name="Normal 93 43" xfId="6614" xr:uid="{00000000-0005-0000-0000-00004B570000}"/>
    <cellStyle name="Normal 93 44" xfId="6864" xr:uid="{00000000-0005-0000-0000-00004C570000}"/>
    <cellStyle name="Normal 93 45" xfId="6043" xr:uid="{00000000-0005-0000-0000-00004D570000}"/>
    <cellStyle name="Normal 93 46" xfId="5892" xr:uid="{00000000-0005-0000-0000-00004E570000}"/>
    <cellStyle name="Normal 93 47" xfId="6839" xr:uid="{00000000-0005-0000-0000-00004F570000}"/>
    <cellStyle name="Normal 93 48" xfId="5509" xr:uid="{00000000-0005-0000-0000-000050570000}"/>
    <cellStyle name="Normal 93 49" xfId="5570" xr:uid="{00000000-0005-0000-0000-000051570000}"/>
    <cellStyle name="Normal 93 5" xfId="17815" xr:uid="{00000000-0005-0000-0000-000052570000}"/>
    <cellStyle name="Normal 93 50" xfId="6774" xr:uid="{00000000-0005-0000-0000-000053570000}"/>
    <cellStyle name="Normal 93 51" xfId="6930" xr:uid="{00000000-0005-0000-0000-000054570000}"/>
    <cellStyle name="Normal 93 52" xfId="7470" xr:uid="{00000000-0005-0000-0000-000055570000}"/>
    <cellStyle name="Normal 93 53" xfId="7492" xr:uid="{00000000-0005-0000-0000-000056570000}"/>
    <cellStyle name="Normal 93 54" xfId="4961" xr:uid="{00000000-0005-0000-0000-000057570000}"/>
    <cellStyle name="Normal 93 55" xfId="5294" xr:uid="{00000000-0005-0000-0000-000058570000}"/>
    <cellStyle name="Normal 93 56" xfId="5219" xr:uid="{00000000-0005-0000-0000-000059570000}"/>
    <cellStyle name="Normal 93 57" xfId="7622" xr:uid="{00000000-0005-0000-0000-00005A570000}"/>
    <cellStyle name="Normal 93 58" xfId="8024" xr:uid="{00000000-0005-0000-0000-00005B570000}"/>
    <cellStyle name="Normal 93 59" xfId="8435" xr:uid="{00000000-0005-0000-0000-00005C570000}"/>
    <cellStyle name="Normal 93 6" xfId="18103" xr:uid="{00000000-0005-0000-0000-00005D570000}"/>
    <cellStyle name="Normal 93 60" xfId="7890" xr:uid="{00000000-0005-0000-0000-00005E570000}"/>
    <cellStyle name="Normal 93 61" xfId="7841" xr:uid="{00000000-0005-0000-0000-00005F570000}"/>
    <cellStyle name="Normal 93 62" xfId="8986" xr:uid="{00000000-0005-0000-0000-000060570000}"/>
    <cellStyle name="Normal 93 63" xfId="8554" xr:uid="{00000000-0005-0000-0000-000061570000}"/>
    <cellStyle name="Normal 93 64" xfId="8163" xr:uid="{00000000-0005-0000-0000-000062570000}"/>
    <cellStyle name="Normal 93 65" xfId="7773" xr:uid="{00000000-0005-0000-0000-000063570000}"/>
    <cellStyle name="Normal 93 66" xfId="7974" xr:uid="{00000000-0005-0000-0000-000064570000}"/>
    <cellStyle name="Normal 93 67" xfId="8932" xr:uid="{00000000-0005-0000-0000-000065570000}"/>
    <cellStyle name="Normal 93 68" xfId="8957" xr:uid="{00000000-0005-0000-0000-000066570000}"/>
    <cellStyle name="Normal 93 69" xfId="9231" xr:uid="{00000000-0005-0000-0000-000067570000}"/>
    <cellStyle name="Normal 93 7" xfId="17942" xr:uid="{00000000-0005-0000-0000-000068570000}"/>
    <cellStyle name="Normal 93 70" xfId="9634" xr:uid="{00000000-0005-0000-0000-000069570000}"/>
    <cellStyle name="Normal 93 71" xfId="9467" xr:uid="{00000000-0005-0000-0000-00006A570000}"/>
    <cellStyle name="Normal 93 72" xfId="9669" xr:uid="{00000000-0005-0000-0000-00006B570000}"/>
    <cellStyle name="Normal 93 73" xfId="9677" xr:uid="{00000000-0005-0000-0000-00006C570000}"/>
    <cellStyle name="Normal 93 74" xfId="9906" xr:uid="{00000000-0005-0000-0000-00006D570000}"/>
    <cellStyle name="Normal 93 75" xfId="10597" xr:uid="{00000000-0005-0000-0000-00006E570000}"/>
    <cellStyle name="Normal 93 76" xfId="9958" xr:uid="{00000000-0005-0000-0000-00006F570000}"/>
    <cellStyle name="Normal 93 77" xfId="10554" xr:uid="{00000000-0005-0000-0000-000070570000}"/>
    <cellStyle name="Normal 93 78" xfId="10620" xr:uid="{00000000-0005-0000-0000-000071570000}"/>
    <cellStyle name="Normal 93 79" xfId="10599" xr:uid="{00000000-0005-0000-0000-000072570000}"/>
    <cellStyle name="Normal 93 8" xfId="17769" xr:uid="{00000000-0005-0000-0000-000073570000}"/>
    <cellStyle name="Normal 93 80" xfId="10619" xr:uid="{00000000-0005-0000-0000-000074570000}"/>
    <cellStyle name="Normal 93 81" xfId="10142" xr:uid="{00000000-0005-0000-0000-000075570000}"/>
    <cellStyle name="Normal 93 82" xfId="10958" xr:uid="{00000000-0005-0000-0000-000076570000}"/>
    <cellStyle name="Normal 93 83" xfId="11416" xr:uid="{00000000-0005-0000-0000-000077570000}"/>
    <cellStyle name="Normal 93 84" xfId="11269" xr:uid="{00000000-0005-0000-0000-000078570000}"/>
    <cellStyle name="Normal 93 85" xfId="11527" xr:uid="{00000000-0005-0000-0000-000079570000}"/>
    <cellStyle name="Normal 93 86" xfId="10903" xr:uid="{00000000-0005-0000-0000-00007A570000}"/>
    <cellStyle name="Normal 93 87" xfId="11010" xr:uid="{00000000-0005-0000-0000-00007B570000}"/>
    <cellStyle name="Normal 93 88" xfId="11113" xr:uid="{00000000-0005-0000-0000-00007C570000}"/>
    <cellStyle name="Normal 93 89" xfId="11762" xr:uid="{00000000-0005-0000-0000-00007D570000}"/>
    <cellStyle name="Normal 93 9" xfId="17919" xr:uid="{00000000-0005-0000-0000-00007E570000}"/>
    <cellStyle name="Normal 93 90" xfId="12136" xr:uid="{00000000-0005-0000-0000-00007F570000}"/>
    <cellStyle name="Normal 93 91" xfId="11960" xr:uid="{00000000-0005-0000-0000-000080570000}"/>
    <cellStyle name="Normal 93 92" xfId="11954" xr:uid="{00000000-0005-0000-0000-000081570000}"/>
    <cellStyle name="Normal 93 93" xfId="12279" xr:uid="{00000000-0005-0000-0000-000082570000}"/>
    <cellStyle name="Normal 93 94" xfId="4076" xr:uid="{00000000-0005-0000-0000-000083570000}"/>
    <cellStyle name="Normal 93 95" xfId="3749" xr:uid="{00000000-0005-0000-0000-000084570000}"/>
    <cellStyle name="Normal 93 96" xfId="3806" xr:uid="{00000000-0005-0000-0000-000085570000}"/>
    <cellStyle name="Normal 93 97" xfId="2505" xr:uid="{00000000-0005-0000-0000-000086570000}"/>
    <cellStyle name="Normal 93 98" xfId="1882" xr:uid="{00000000-0005-0000-0000-000087570000}"/>
    <cellStyle name="Normal 93 99" xfId="2359" xr:uid="{00000000-0005-0000-0000-000088570000}"/>
    <cellStyle name="Normal 94" xfId="18685" xr:uid="{00000000-0005-0000-0000-000089570000}"/>
    <cellStyle name="Normal 94 2" xfId="22493" xr:uid="{00000000-0005-0000-0000-00008A570000}"/>
    <cellStyle name="Normal 94 2 2" xfId="28465" xr:uid="{00000000-0005-0000-0000-00008B570000}"/>
    <cellStyle name="Normal 94 2 2 2" xfId="29855" xr:uid="{00000000-0005-0000-0000-00008C570000}"/>
    <cellStyle name="Normal 94 2 3" xfId="28490" xr:uid="{00000000-0005-0000-0000-00008D570000}"/>
    <cellStyle name="Normal 95" xfId="19973" xr:uid="{00000000-0005-0000-0000-00008E570000}"/>
    <cellStyle name="Normal 95 2" xfId="19972" xr:uid="{00000000-0005-0000-0000-00008F570000}"/>
    <cellStyle name="Normal 95 3" xfId="18968" xr:uid="{00000000-0005-0000-0000-000090570000}"/>
    <cellStyle name="Normal 95 4" xfId="18967" xr:uid="{00000000-0005-0000-0000-000091570000}"/>
    <cellStyle name="Normal 96" xfId="19971" xr:uid="{00000000-0005-0000-0000-000092570000}"/>
    <cellStyle name="Normal 96 2" xfId="19970" xr:uid="{00000000-0005-0000-0000-000093570000}"/>
    <cellStyle name="Normal 96 3" xfId="18966" xr:uid="{00000000-0005-0000-0000-000094570000}"/>
    <cellStyle name="Normal 96 4" xfId="18965" xr:uid="{00000000-0005-0000-0000-000095570000}"/>
    <cellStyle name="Normal 97" xfId="19969" xr:uid="{00000000-0005-0000-0000-000096570000}"/>
    <cellStyle name="Normal 97 2" xfId="19968" xr:uid="{00000000-0005-0000-0000-000097570000}"/>
    <cellStyle name="Normal 97 3" xfId="18964" xr:uid="{00000000-0005-0000-0000-000098570000}"/>
    <cellStyle name="Normal 97 4" xfId="18963" xr:uid="{00000000-0005-0000-0000-000099570000}"/>
    <cellStyle name="Normal 98" xfId="19967" xr:uid="{00000000-0005-0000-0000-00009A570000}"/>
    <cellStyle name="Normal 98 2" xfId="19966" xr:uid="{00000000-0005-0000-0000-00009B570000}"/>
    <cellStyle name="Normal 98 3" xfId="18962" xr:uid="{00000000-0005-0000-0000-00009C570000}"/>
    <cellStyle name="Normal 98 4" xfId="18961" xr:uid="{00000000-0005-0000-0000-00009D570000}"/>
    <cellStyle name="Normal 99" xfId="18295" xr:uid="{00000000-0005-0000-0000-00009E570000}"/>
    <cellStyle name="Nota" xfId="21237" builtinId="10" customBuiltin="1"/>
    <cellStyle name="Nota 2" xfId="20943" xr:uid="{00000000-0005-0000-0000-0000A0570000}"/>
    <cellStyle name="Nota 2 2" xfId="22494" xr:uid="{00000000-0005-0000-0000-0000A1570000}"/>
    <cellStyle name="Nota 2 2 2" xfId="22974" xr:uid="{00000000-0005-0000-0000-0000A2570000}"/>
    <cellStyle name="Nota 2 3" xfId="23009" xr:uid="{00000000-0005-0000-0000-0000A3570000}"/>
    <cellStyle name="Nota 2 3 2" xfId="28376" xr:uid="{00000000-0005-0000-0000-0000A4570000}"/>
    <cellStyle name="Nota 2 3 2 2" xfId="29856" xr:uid="{00000000-0005-0000-0000-0000A5570000}"/>
    <cellStyle name="Nota 2 3 2 3" xfId="30064" xr:uid="{00000000-0005-0000-0000-0000A6570000}"/>
    <cellStyle name="Nota 2 3 2 4" xfId="29917" xr:uid="{00000000-0005-0000-0000-0000A7570000}"/>
    <cellStyle name="Nota 2 3 2 5" xfId="29939" xr:uid="{00000000-0005-0000-0000-0000A8570000}"/>
    <cellStyle name="Nota 2 3 3" xfId="28498" xr:uid="{00000000-0005-0000-0000-0000A9570000}"/>
    <cellStyle name="Nota 2 3 4" xfId="29998" xr:uid="{00000000-0005-0000-0000-0000AA570000}"/>
    <cellStyle name="Nota 2 3 5" xfId="29921" xr:uid="{00000000-0005-0000-0000-0000AB570000}"/>
    <cellStyle name="Nota 2 3 6" xfId="29946" xr:uid="{00000000-0005-0000-0000-0000AC570000}"/>
    <cellStyle name="Nota 2 4" xfId="25045" xr:uid="{00000000-0005-0000-0000-0000AD570000}"/>
    <cellStyle name="Nota 2 4 2" xfId="30119" xr:uid="{00000000-0005-0000-0000-0000AE570000}"/>
    <cellStyle name="Nota 2 4 3" xfId="29975" xr:uid="{00000000-0005-0000-0000-0000AF570000}"/>
    <cellStyle name="Nota 2 4 4" xfId="29962" xr:uid="{00000000-0005-0000-0000-0000B0570000}"/>
    <cellStyle name="Nota 2 5" xfId="22975" xr:uid="{00000000-0005-0000-0000-0000B1570000}"/>
    <cellStyle name="Nota 3" xfId="22963" xr:uid="{00000000-0005-0000-0000-0000B2570000}"/>
    <cellStyle name="Nota 3 2" xfId="25137" xr:uid="{00000000-0005-0000-0000-0000B3570000}"/>
    <cellStyle name="Nota 3 2 2" xfId="29857" xr:uid="{00000000-0005-0000-0000-0000B4570000}"/>
    <cellStyle name="Nota 3 3" xfId="28476" xr:uid="{00000000-0005-0000-0000-0000B5570000}"/>
    <cellStyle name="Nota 3 4" xfId="29999" xr:uid="{00000000-0005-0000-0000-0000B6570000}"/>
    <cellStyle name="Nota 3 5" xfId="29922" xr:uid="{00000000-0005-0000-0000-0000B7570000}"/>
    <cellStyle name="Nota 3 6" xfId="29965" xr:uid="{00000000-0005-0000-0000-0000B8570000}"/>
    <cellStyle name="Nota 4" xfId="23479" xr:uid="{00000000-0005-0000-0000-0000B9570000}"/>
    <cellStyle name="Nota 4 2" xfId="29772" xr:uid="{00000000-0005-0000-0000-0000BA570000}"/>
    <cellStyle name="Nota 5" xfId="26920" xr:uid="{00000000-0005-0000-0000-0000BB570000}"/>
    <cellStyle name="Nota 5 2" xfId="29868" xr:uid="{00000000-0005-0000-0000-0000BC570000}"/>
    <cellStyle name="Nota 6" xfId="26997" xr:uid="{00000000-0005-0000-0000-0000BD570000}"/>
    <cellStyle name="Nota 7" xfId="28087" xr:uid="{00000000-0005-0000-0000-0000BE570000}"/>
    <cellStyle name="Note" xfId="22964" xr:uid="{00000000-0005-0000-0000-0000BF570000}"/>
    <cellStyle name="Output" xfId="22965" xr:uid="{00000000-0005-0000-0000-0000C0570000}"/>
    <cellStyle name="Porcentagem 2" xfId="21424" xr:uid="{00000000-0005-0000-0000-0000C1570000}"/>
    <cellStyle name="Porcentagem 2 2" xfId="22496" xr:uid="{00000000-0005-0000-0000-0000C2570000}"/>
    <cellStyle name="Porcentagem 2 2 2" xfId="28335" xr:uid="{00000000-0005-0000-0000-0000C3570000}"/>
    <cellStyle name="Porcentagem 2 2 2 2" xfId="30120" xr:uid="{00000000-0005-0000-0000-0000C4570000}"/>
    <cellStyle name="Porcentagem 2 2 2 3" xfId="30124" xr:uid="{00000000-0005-0000-0000-0000C5570000}"/>
    <cellStyle name="Porcentagem 2 2 2 4" xfId="29924" xr:uid="{00000000-0005-0000-0000-0000C6570000}"/>
    <cellStyle name="Porcentagem 2 3" xfId="22495" xr:uid="{00000000-0005-0000-0000-0000C7570000}"/>
    <cellStyle name="Porcentagem 2 3 2" xfId="30139" xr:uid="{00000000-0005-0000-0000-0000C8570000}"/>
    <cellStyle name="Porcentagem 3" xfId="30138" xr:uid="{00000000-0005-0000-0000-0000C9570000}"/>
    <cellStyle name="Porcentagem 6" xfId="22088" xr:uid="{00000000-0005-0000-0000-0000CA570000}"/>
    <cellStyle name="Porcentagem 6 2" xfId="22578" xr:uid="{00000000-0005-0000-0000-0000CB570000}"/>
    <cellStyle name="Porcentagem 6 3" xfId="22584" xr:uid="{00000000-0005-0000-0000-0000CC570000}"/>
    <cellStyle name="Porcentagem 6 4" xfId="22576" xr:uid="{00000000-0005-0000-0000-0000CD570000}"/>
    <cellStyle name="Porcentagem 6 5" xfId="22590" xr:uid="{00000000-0005-0000-0000-0000CE570000}"/>
    <cellStyle name="Porcentagem 6 5 2" xfId="22596" xr:uid="{00000000-0005-0000-0000-0000CF570000}"/>
    <cellStyle name="Porcentagem 6 5 2 2" xfId="28349" xr:uid="{00000000-0005-0000-0000-0000D0570000}"/>
    <cellStyle name="Porcentagem 6 5 3" xfId="28343" xr:uid="{00000000-0005-0000-0000-0000D1570000}"/>
    <cellStyle name="Porcentagem 6 5 3 2" xfId="28355" xr:uid="{00000000-0005-0000-0000-0000D2570000}"/>
    <cellStyle name="Porcentagem 6 5 3 3" xfId="28361" xr:uid="{00000000-0005-0000-0000-0000D3570000}"/>
    <cellStyle name="Porcentagem 6 5 3 3 2" xfId="28373" xr:uid="{00000000-0005-0000-0000-0000D4570000}"/>
    <cellStyle name="Porcentagem 6 5 3 3 2 2" xfId="28384" xr:uid="{00000000-0005-0000-0000-0000D5570000}"/>
    <cellStyle name="Porcentagem 6 5 3 3 2 3" xfId="28400" xr:uid="{00000000-0005-0000-0000-0000D6570000}"/>
    <cellStyle name="Porcentagem 6 5 3 4" xfId="28367" xr:uid="{00000000-0005-0000-0000-0000D7570000}"/>
    <cellStyle name="Porcentagem 6 5 3 4 2" xfId="28382" xr:uid="{00000000-0005-0000-0000-0000D8570000}"/>
    <cellStyle name="Porcentagem 6 5 3 4 3" xfId="28394" xr:uid="{00000000-0005-0000-0000-0000D9570000}"/>
    <cellStyle name="Porcentagem 6 5 4" xfId="29997" xr:uid="{00000000-0005-0000-0000-0000DA570000}"/>
    <cellStyle name="Porcentagem 6 5 5" xfId="29958" xr:uid="{00000000-0005-0000-0000-0000DB570000}"/>
    <cellStyle name="Porcentagem 6 5 6" xfId="29940" xr:uid="{00000000-0005-0000-0000-0000DC570000}"/>
    <cellStyle name="Porcentagem 6 6" xfId="28452" xr:uid="{00000000-0005-0000-0000-0000DD570000}"/>
    <cellStyle name="Porcentagem 6 6 2" xfId="29842" xr:uid="{00000000-0005-0000-0000-0000DE570000}"/>
    <cellStyle name="Porcentagem 6 7" xfId="29989" xr:uid="{00000000-0005-0000-0000-0000DF570000}"/>
    <cellStyle name="Porcentagem 6 8" xfId="29923" xr:uid="{00000000-0005-0000-0000-0000E0570000}"/>
    <cellStyle name="Porcentagem 6 9" xfId="29987" xr:uid="{00000000-0005-0000-0000-0000E1570000}"/>
    <cellStyle name="Ruim" xfId="21245" builtinId="27" customBuiltin="1"/>
    <cellStyle name="Saída" xfId="21242" builtinId="21" customBuiltin="1"/>
    <cellStyle name="Saída 2" xfId="20942" xr:uid="{00000000-0005-0000-0000-0000E3570000}"/>
    <cellStyle name="Saída 2 2" xfId="28437" xr:uid="{00000000-0005-0000-0000-0000E4570000}"/>
    <cellStyle name="Saída 2 2 2" xfId="30063" xr:uid="{00000000-0005-0000-0000-0000E5570000}"/>
    <cellStyle name="Saída 2 2 3" xfId="29896" xr:uid="{00000000-0005-0000-0000-0000E6570000}"/>
    <cellStyle name="Saída 2 2 4" xfId="29957" xr:uid="{00000000-0005-0000-0000-0000E7570000}"/>
    <cellStyle name="Saída 2 3" xfId="30023" xr:uid="{00000000-0005-0000-0000-0000E8570000}"/>
    <cellStyle name="Separador de milhares 10" xfId="19965" xr:uid="{00000000-0005-0000-0000-0000E9570000}"/>
    <cellStyle name="Separador de milhares 10 2" xfId="19964" xr:uid="{00000000-0005-0000-0000-0000EA570000}"/>
    <cellStyle name="Separador de milhares 10 3" xfId="19963" xr:uid="{00000000-0005-0000-0000-0000EB570000}"/>
    <cellStyle name="Separador de milhares 10 4" xfId="19962" xr:uid="{00000000-0005-0000-0000-0000EC570000}"/>
    <cellStyle name="Separador de milhares 10 5" xfId="19961" xr:uid="{00000000-0005-0000-0000-0000ED570000}"/>
    <cellStyle name="Separador de milhares 11" xfId="19960" xr:uid="{00000000-0005-0000-0000-0000EE570000}"/>
    <cellStyle name="Separador de milhares 11 2" xfId="30034" xr:uid="{00000000-0005-0000-0000-0000EF570000}"/>
    <cellStyle name="Separador de milhares 12" xfId="19115" xr:uid="{00000000-0005-0000-0000-0000F0570000}"/>
    <cellStyle name="Separador de milhares 12 2" xfId="18960" xr:uid="{00000000-0005-0000-0000-0000F1570000}"/>
    <cellStyle name="Separador de milhares 12 2 2" xfId="30162" xr:uid="{00000000-0005-0000-0000-0000F2570000}"/>
    <cellStyle name="Separador de milhares 12 3" xfId="13463" xr:uid="{00000000-0005-0000-0000-0000F3570000}"/>
    <cellStyle name="Separador de milhares 12 3 10" xfId="8263" xr:uid="{00000000-0005-0000-0000-0000F4570000}"/>
    <cellStyle name="Separador de milhares 12 3 11" xfId="7727" xr:uid="{00000000-0005-0000-0000-0000F5570000}"/>
    <cellStyle name="Separador de milhares 12 3 12" xfId="8316" xr:uid="{00000000-0005-0000-0000-0000F6570000}"/>
    <cellStyle name="Separador de milhares 12 3 13" xfId="8486" xr:uid="{00000000-0005-0000-0000-0000F7570000}"/>
    <cellStyle name="Separador de milhares 12 3 14" xfId="7895" xr:uid="{00000000-0005-0000-0000-0000F8570000}"/>
    <cellStyle name="Separador de milhares 12 3 15" xfId="9014" xr:uid="{00000000-0005-0000-0000-0000F9570000}"/>
    <cellStyle name="Separador de milhares 12 3 16" xfId="9019" xr:uid="{00000000-0005-0000-0000-0000FA570000}"/>
    <cellStyle name="Separador de milhares 12 3 17" xfId="9499" xr:uid="{00000000-0005-0000-0000-0000FB570000}"/>
    <cellStyle name="Separador de milhares 12 3 18" xfId="9296" xr:uid="{00000000-0005-0000-0000-0000FC570000}"/>
    <cellStyle name="Separador de milhares 12 3 19" xfId="9297" xr:uid="{00000000-0005-0000-0000-0000FD570000}"/>
    <cellStyle name="Separador de milhares 12 3 2" xfId="13918" xr:uid="{00000000-0005-0000-0000-0000FE570000}"/>
    <cellStyle name="Separador de milhares 12 3 20" xfId="9125" xr:uid="{00000000-0005-0000-0000-0000FF570000}"/>
    <cellStyle name="Separador de milhares 12 3 21" xfId="9106" xr:uid="{00000000-0005-0000-0000-000000580000}"/>
    <cellStyle name="Separador de milhares 12 3 22" xfId="10274" xr:uid="{00000000-0005-0000-0000-000001580000}"/>
    <cellStyle name="Separador de milhares 12 3 23" xfId="9962" xr:uid="{00000000-0005-0000-0000-000002580000}"/>
    <cellStyle name="Separador de milhares 12 3 24" xfId="10074" xr:uid="{00000000-0005-0000-0000-000003580000}"/>
    <cellStyle name="Separador de milhares 12 3 25" xfId="10305" xr:uid="{00000000-0005-0000-0000-000004580000}"/>
    <cellStyle name="Separador de milhares 12 3 26" xfId="10108" xr:uid="{00000000-0005-0000-0000-000005580000}"/>
    <cellStyle name="Separador de milhares 12 3 27" xfId="10135" xr:uid="{00000000-0005-0000-0000-000006580000}"/>
    <cellStyle name="Separador de milhares 12 3 28" xfId="10540" xr:uid="{00000000-0005-0000-0000-000007580000}"/>
    <cellStyle name="Separador de milhares 12 3 29" xfId="10477" xr:uid="{00000000-0005-0000-0000-000008580000}"/>
    <cellStyle name="Separador de milhares 12 3 3" xfId="12888" xr:uid="{00000000-0005-0000-0000-000009580000}"/>
    <cellStyle name="Separador de milhares 12 3 30" xfId="11303" xr:uid="{00000000-0005-0000-0000-00000A580000}"/>
    <cellStyle name="Separador de milhares 12 3 31" xfId="10823" xr:uid="{00000000-0005-0000-0000-00000B580000}"/>
    <cellStyle name="Separador de milhares 12 3 32" xfId="11074" xr:uid="{00000000-0005-0000-0000-00000C580000}"/>
    <cellStyle name="Separador de milhares 12 3 33" xfId="11324" xr:uid="{00000000-0005-0000-0000-00000D580000}"/>
    <cellStyle name="Separador de milhares 12 3 34" xfId="11039" xr:uid="{00000000-0005-0000-0000-00000E580000}"/>
    <cellStyle name="Separador de milhares 12 3 35" xfId="11631" xr:uid="{00000000-0005-0000-0000-00000F580000}"/>
    <cellStyle name="Separador de milhares 12 3 36" xfId="11401" xr:uid="{00000000-0005-0000-0000-000010580000}"/>
    <cellStyle name="Separador de milhares 12 3 37" xfId="11894" xr:uid="{00000000-0005-0000-0000-000011580000}"/>
    <cellStyle name="Separador de milhares 12 3 38" xfId="12059" xr:uid="{00000000-0005-0000-0000-000012580000}"/>
    <cellStyle name="Separador de milhares 12 3 39" xfId="11688" xr:uid="{00000000-0005-0000-0000-000013580000}"/>
    <cellStyle name="Separador de milhares 12 3 4" xfId="12544" xr:uid="{00000000-0005-0000-0000-000014580000}"/>
    <cellStyle name="Separador de milhares 12 3 40" xfId="11969" xr:uid="{00000000-0005-0000-0000-000015580000}"/>
    <cellStyle name="Separador de milhares 12 3 5" xfId="12607" xr:uid="{00000000-0005-0000-0000-000016580000}"/>
    <cellStyle name="Separador de milhares 12 3 6" xfId="8823" xr:uid="{00000000-0005-0000-0000-000017580000}"/>
    <cellStyle name="Separador de milhares 12 3 7" xfId="8427" xr:uid="{00000000-0005-0000-0000-000018580000}"/>
    <cellStyle name="Separador de milhares 12 3 8" xfId="8895" xr:uid="{00000000-0005-0000-0000-000019580000}"/>
    <cellStyle name="Separador de milhares 12 3 9" xfId="7737" xr:uid="{00000000-0005-0000-0000-00001A580000}"/>
    <cellStyle name="Separador de milhares 12 4" xfId="30031" xr:uid="{00000000-0005-0000-0000-00001B580000}"/>
    <cellStyle name="Separador de milhares 13" xfId="18959" xr:uid="{00000000-0005-0000-0000-00001C580000}"/>
    <cellStyle name="Separador de milhares 13 2" xfId="18958" xr:uid="{00000000-0005-0000-0000-00001D580000}"/>
    <cellStyle name="Separador de milhares 13 3" xfId="13462" xr:uid="{00000000-0005-0000-0000-00001E580000}"/>
    <cellStyle name="Separador de milhares 13 3 10" xfId="8261" xr:uid="{00000000-0005-0000-0000-00001F580000}"/>
    <cellStyle name="Separador de milhares 13 3 11" xfId="7958" xr:uid="{00000000-0005-0000-0000-000020580000}"/>
    <cellStyle name="Separador de milhares 13 3 12" xfId="8810" xr:uid="{00000000-0005-0000-0000-000021580000}"/>
    <cellStyle name="Separador de milhares 13 3 13" xfId="8214" xr:uid="{00000000-0005-0000-0000-000022580000}"/>
    <cellStyle name="Separador de milhares 13 3 14" xfId="8533" xr:uid="{00000000-0005-0000-0000-000023580000}"/>
    <cellStyle name="Separador de milhares 13 3 15" xfId="8126" xr:uid="{00000000-0005-0000-0000-000024580000}"/>
    <cellStyle name="Separador de milhares 13 3 16" xfId="8560" xr:uid="{00000000-0005-0000-0000-000025580000}"/>
    <cellStyle name="Separador de milhares 13 3 17" xfId="9500" xr:uid="{00000000-0005-0000-0000-000026580000}"/>
    <cellStyle name="Separador de milhares 13 3 18" xfId="9299" xr:uid="{00000000-0005-0000-0000-000027580000}"/>
    <cellStyle name="Separador de milhares 13 3 19" xfId="9621" xr:uid="{00000000-0005-0000-0000-000028580000}"/>
    <cellStyle name="Separador de milhares 13 3 2" xfId="13919" xr:uid="{00000000-0005-0000-0000-000029580000}"/>
    <cellStyle name="Separador de milhares 13 3 20" xfId="9145" xr:uid="{00000000-0005-0000-0000-00002A580000}"/>
    <cellStyle name="Separador de milhares 13 3 21" xfId="9103" xr:uid="{00000000-0005-0000-0000-00002B580000}"/>
    <cellStyle name="Separador de milhares 13 3 22" xfId="10275" xr:uid="{00000000-0005-0000-0000-00002C580000}"/>
    <cellStyle name="Separador de milhares 13 3 23" xfId="9967" xr:uid="{00000000-0005-0000-0000-00002D580000}"/>
    <cellStyle name="Separador de milhares 13 3 24" xfId="10078" xr:uid="{00000000-0005-0000-0000-00002E580000}"/>
    <cellStyle name="Separador de milhares 13 3 25" xfId="10421" xr:uid="{00000000-0005-0000-0000-00002F580000}"/>
    <cellStyle name="Separador de milhares 13 3 26" xfId="10631" xr:uid="{00000000-0005-0000-0000-000030580000}"/>
    <cellStyle name="Separador de milhares 13 3 27" xfId="10368" xr:uid="{00000000-0005-0000-0000-000031580000}"/>
    <cellStyle name="Separador de milhares 13 3 28" xfId="10732" xr:uid="{00000000-0005-0000-0000-000032580000}"/>
    <cellStyle name="Separador de milhares 13 3 29" xfId="10659" xr:uid="{00000000-0005-0000-0000-000033580000}"/>
    <cellStyle name="Separador de milhares 13 3 3" xfId="12868" xr:uid="{00000000-0005-0000-0000-000034580000}"/>
    <cellStyle name="Separador de milhares 13 3 30" xfId="11304" xr:uid="{00000000-0005-0000-0000-000035580000}"/>
    <cellStyle name="Separador de milhares 13 3 31" xfId="10775" xr:uid="{00000000-0005-0000-0000-000036580000}"/>
    <cellStyle name="Separador de milhares 13 3 32" xfId="11097" xr:uid="{00000000-0005-0000-0000-000037580000}"/>
    <cellStyle name="Separador de milhares 13 3 33" xfId="11325" xr:uid="{00000000-0005-0000-0000-000038580000}"/>
    <cellStyle name="Separador de milhares 13 3 34" xfId="11116" xr:uid="{00000000-0005-0000-0000-000039580000}"/>
    <cellStyle name="Separador de milhares 13 3 35" xfId="11539" xr:uid="{00000000-0005-0000-0000-00003A580000}"/>
    <cellStyle name="Separador de milhares 13 3 36" xfId="11633" xr:uid="{00000000-0005-0000-0000-00003B580000}"/>
    <cellStyle name="Separador de milhares 13 3 37" xfId="11895" xr:uid="{00000000-0005-0000-0000-00003C580000}"/>
    <cellStyle name="Separador de milhares 13 3 38" xfId="12019" xr:uid="{00000000-0005-0000-0000-00003D580000}"/>
    <cellStyle name="Separador de milhares 13 3 39" xfId="11935" xr:uid="{00000000-0005-0000-0000-00003E580000}"/>
    <cellStyle name="Separador de milhares 13 3 4" xfId="12543" xr:uid="{00000000-0005-0000-0000-00003F580000}"/>
    <cellStyle name="Separador de milhares 13 3 40" xfId="12009" xr:uid="{00000000-0005-0000-0000-000040580000}"/>
    <cellStyle name="Separador de milhares 13 3 5" xfId="12662" xr:uid="{00000000-0005-0000-0000-000041580000}"/>
    <cellStyle name="Separador de milhares 13 3 6" xfId="8824" xr:uid="{00000000-0005-0000-0000-000042580000}"/>
    <cellStyle name="Separador de milhares 13 3 7" xfId="7717" xr:uid="{00000000-0005-0000-0000-000043580000}"/>
    <cellStyle name="Separador de milhares 13 3 8" xfId="8620" xr:uid="{00000000-0005-0000-0000-000044580000}"/>
    <cellStyle name="Separador de milhares 13 3 9" xfId="8488" xr:uid="{00000000-0005-0000-0000-000045580000}"/>
    <cellStyle name="Separador de milhares 13 5" xfId="21408" xr:uid="{00000000-0005-0000-0000-000046580000}"/>
    <cellStyle name="Separador de milhares 14" xfId="21167" xr:uid="{00000000-0005-0000-0000-000047580000}"/>
    <cellStyle name="Separador de milhares 14 10" xfId="19959" xr:uid="{00000000-0005-0000-0000-000048580000}"/>
    <cellStyle name="Separador de milhares 14 100" xfId="14746" xr:uid="{00000000-0005-0000-0000-000049580000}"/>
    <cellStyle name="Separador de milhares 14 101" xfId="12907" xr:uid="{00000000-0005-0000-0000-00004A580000}"/>
    <cellStyle name="Separador de milhares 14 102" xfId="14772" xr:uid="{00000000-0005-0000-0000-00004B580000}"/>
    <cellStyle name="Separador de milhares 14 103" xfId="14777" xr:uid="{00000000-0005-0000-0000-00004C580000}"/>
    <cellStyle name="Separador de milhares 14 104" xfId="14672" xr:uid="{00000000-0005-0000-0000-00004D580000}"/>
    <cellStyle name="Separador de milhares 14 105" xfId="14611" xr:uid="{00000000-0005-0000-0000-00004E580000}"/>
    <cellStyle name="Separador de milhares 14 106" xfId="12565" xr:uid="{00000000-0005-0000-0000-00004F580000}"/>
    <cellStyle name="Separador de milhares 14 107" xfId="4728" xr:uid="{00000000-0005-0000-0000-000050580000}"/>
    <cellStyle name="Separador de milhares 14 108" xfId="5402" xr:uid="{00000000-0005-0000-0000-000051580000}"/>
    <cellStyle name="Separador de milhares 14 109" xfId="5461" xr:uid="{00000000-0005-0000-0000-000052580000}"/>
    <cellStyle name="Separador de milhares 14 11" xfId="19958" xr:uid="{00000000-0005-0000-0000-000053580000}"/>
    <cellStyle name="Separador de milhares 14 110" xfId="6200" xr:uid="{00000000-0005-0000-0000-000054580000}"/>
    <cellStyle name="Separador de milhares 14 111" xfId="6648" xr:uid="{00000000-0005-0000-0000-000055580000}"/>
    <cellStyle name="Separador de milhares 14 112" xfId="6381" xr:uid="{00000000-0005-0000-0000-000056580000}"/>
    <cellStyle name="Separador de milhares 14 113" xfId="6894" xr:uid="{00000000-0005-0000-0000-000057580000}"/>
    <cellStyle name="Separador de milhares 14 114" xfId="5503" xr:uid="{00000000-0005-0000-0000-000058580000}"/>
    <cellStyle name="Separador de milhares 14 115" xfId="7155" xr:uid="{00000000-0005-0000-0000-000059580000}"/>
    <cellStyle name="Separador de milhares 14 116" xfId="7197" xr:uid="{00000000-0005-0000-0000-00005A580000}"/>
    <cellStyle name="Separador de milhares 14 117" xfId="7078" xr:uid="{00000000-0005-0000-0000-00005B580000}"/>
    <cellStyle name="Separador de milhares 14 118" xfId="6991" xr:uid="{00000000-0005-0000-0000-00005C580000}"/>
    <cellStyle name="Separador de milhares 14 119" xfId="5744" xr:uid="{00000000-0005-0000-0000-00005D580000}"/>
    <cellStyle name="Separador de milhares 14 12" xfId="19957" xr:uid="{00000000-0005-0000-0000-00005E580000}"/>
    <cellStyle name="Separador de milhares 14 120" xfId="6660" xr:uid="{00000000-0005-0000-0000-00005F580000}"/>
    <cellStyle name="Separador de milhares 14 121" xfId="6979" xr:uid="{00000000-0005-0000-0000-000060580000}"/>
    <cellStyle name="Separador de milhares 14 122" xfId="7292" xr:uid="{00000000-0005-0000-0000-000061580000}"/>
    <cellStyle name="Separador de milhares 14 123" xfId="6084" xr:uid="{00000000-0005-0000-0000-000062580000}"/>
    <cellStyle name="Separador de milhares 14 124" xfId="6587" xr:uid="{00000000-0005-0000-0000-000063580000}"/>
    <cellStyle name="Separador de milhares 14 125" xfId="6937" xr:uid="{00000000-0005-0000-0000-000064580000}"/>
    <cellStyle name="Separador de milhares 14 126" xfId="6588" xr:uid="{00000000-0005-0000-0000-000065580000}"/>
    <cellStyle name="Separador de milhares 14 127" xfId="6912" xr:uid="{00000000-0005-0000-0000-000066580000}"/>
    <cellStyle name="Separador de milhares 14 128" xfId="6260" xr:uid="{00000000-0005-0000-0000-000067580000}"/>
    <cellStyle name="Separador de milhares 14 129" xfId="6015" xr:uid="{00000000-0005-0000-0000-000068580000}"/>
    <cellStyle name="Separador de milhares 14 13" xfId="19956" xr:uid="{00000000-0005-0000-0000-000069580000}"/>
    <cellStyle name="Separador de milhares 14 130" xfId="5606" xr:uid="{00000000-0005-0000-0000-00006A580000}"/>
    <cellStyle name="Separador de milhares 14 131" xfId="6226" xr:uid="{00000000-0005-0000-0000-00006B580000}"/>
    <cellStyle name="Separador de milhares 14 132" xfId="6708" xr:uid="{00000000-0005-0000-0000-00006C580000}"/>
    <cellStyle name="Separador de milhares 14 133" xfId="7403" xr:uid="{00000000-0005-0000-0000-00006D580000}"/>
    <cellStyle name="Separador de milhares 14 134" xfId="7517" xr:uid="{00000000-0005-0000-0000-00006E580000}"/>
    <cellStyle name="Separador de milhares 14 135" xfId="5278" xr:uid="{00000000-0005-0000-0000-00006F580000}"/>
    <cellStyle name="Separador de milhares 14 136" xfId="5072" xr:uid="{00000000-0005-0000-0000-000070580000}"/>
    <cellStyle name="Separador de milhares 14 137" xfId="5028" xr:uid="{00000000-0005-0000-0000-000071580000}"/>
    <cellStyle name="Separador de milhares 14 138" xfId="7604" xr:uid="{00000000-0005-0000-0000-000072580000}"/>
    <cellStyle name="Separador de milhares 14 139" xfId="7660" xr:uid="{00000000-0005-0000-0000-000073580000}"/>
    <cellStyle name="Separador de milhares 14 14" xfId="19955" xr:uid="{00000000-0005-0000-0000-000074580000}"/>
    <cellStyle name="Separador de milhares 14 140" xfId="8318" xr:uid="{00000000-0005-0000-0000-000075580000}"/>
    <cellStyle name="Separador de milhares 14 141" xfId="8602" xr:uid="{00000000-0005-0000-0000-000076580000}"/>
    <cellStyle name="Separador de milhares 14 142" xfId="8666" xr:uid="{00000000-0005-0000-0000-000077580000}"/>
    <cellStyle name="Separador de milhares 14 143" xfId="8624" xr:uid="{00000000-0005-0000-0000-000078580000}"/>
    <cellStyle name="Separador de milhares 14 144" xfId="8575" xr:uid="{00000000-0005-0000-0000-000079580000}"/>
    <cellStyle name="Separador de milhares 14 145" xfId="8374" xr:uid="{00000000-0005-0000-0000-00007A580000}"/>
    <cellStyle name="Separador de milhares 14 146" xfId="8349" xr:uid="{00000000-0005-0000-0000-00007B580000}"/>
    <cellStyle name="Separador de milhares 14 147" xfId="8604" xr:uid="{00000000-0005-0000-0000-00007C580000}"/>
    <cellStyle name="Separador de milhares 14 148" xfId="8433" xr:uid="{00000000-0005-0000-0000-00007D580000}"/>
    <cellStyle name="Separador de milhares 14 149" xfId="7906" xr:uid="{00000000-0005-0000-0000-00007E580000}"/>
    <cellStyle name="Separador de milhares 14 15" xfId="19954" xr:uid="{00000000-0005-0000-0000-00007F580000}"/>
    <cellStyle name="Separador de milhares 14 150" xfId="9068" xr:uid="{00000000-0005-0000-0000-000080580000}"/>
    <cellStyle name="Separador de milhares 14 151" xfId="9174" xr:uid="{00000000-0005-0000-0000-000081580000}"/>
    <cellStyle name="Separador de milhares 14 152" xfId="9370" xr:uid="{00000000-0005-0000-0000-000082580000}"/>
    <cellStyle name="Separador de milhares 14 153" xfId="9490" xr:uid="{00000000-0005-0000-0000-000083580000}"/>
    <cellStyle name="Separador de milhares 14 154" xfId="9428" xr:uid="{00000000-0005-0000-0000-000084580000}"/>
    <cellStyle name="Separador de milhares 14 155" xfId="9709" xr:uid="{00000000-0005-0000-0000-000085580000}"/>
    <cellStyle name="Separador de milhares 14 156" xfId="10182" xr:uid="{00000000-0005-0000-0000-000086580000}"/>
    <cellStyle name="Separador de milhares 14 157" xfId="10087" xr:uid="{00000000-0005-0000-0000-000087580000}"/>
    <cellStyle name="Separador de milhares 14 158" xfId="10394" xr:uid="{00000000-0005-0000-0000-000088580000}"/>
    <cellStyle name="Separador de milhares 14 159" xfId="10331" xr:uid="{00000000-0005-0000-0000-000089580000}"/>
    <cellStyle name="Separador de milhares 14 16" xfId="19953" xr:uid="{00000000-0005-0000-0000-00008A580000}"/>
    <cellStyle name="Separador de milhares 14 160" xfId="10664" xr:uid="{00000000-0005-0000-0000-00008B580000}"/>
    <cellStyle name="Separador de milhares 14 161" xfId="10404" xr:uid="{00000000-0005-0000-0000-00008C580000}"/>
    <cellStyle name="Separador de milhares 14 162" xfId="10147" xr:uid="{00000000-0005-0000-0000-00008D580000}"/>
    <cellStyle name="Separador de milhares 14 163" xfId="10768" xr:uid="{00000000-0005-0000-0000-00008E580000}"/>
    <cellStyle name="Separador de milhares 14 164" xfId="11186" xr:uid="{00000000-0005-0000-0000-00008F580000}"/>
    <cellStyle name="Separador de milhares 14 165" xfId="10980" xr:uid="{00000000-0005-0000-0000-000090580000}"/>
    <cellStyle name="Separador de milhares 14 166" xfId="11570" xr:uid="{00000000-0005-0000-0000-000091580000}"/>
    <cellStyle name="Separador de milhares 14 167" xfId="11544" xr:uid="{00000000-0005-0000-0000-000092580000}"/>
    <cellStyle name="Separador de milhares 14 168" xfId="11133" xr:uid="{00000000-0005-0000-0000-000093580000}"/>
    <cellStyle name="Separador de milhares 14 169" xfId="11150" xr:uid="{00000000-0005-0000-0000-000094580000}"/>
    <cellStyle name="Separador de milhares 14 17" xfId="19952" xr:uid="{00000000-0005-0000-0000-000095580000}"/>
    <cellStyle name="Separador de milhares 14 170" xfId="11662" xr:uid="{00000000-0005-0000-0000-000096580000}"/>
    <cellStyle name="Separador de milhares 14 171" xfId="12074" xr:uid="{00000000-0005-0000-0000-000097580000}"/>
    <cellStyle name="Separador de milhares 14 172" xfId="11856" xr:uid="{00000000-0005-0000-0000-000098580000}"/>
    <cellStyle name="Separador de milhares 14 173" xfId="12001" xr:uid="{00000000-0005-0000-0000-000099580000}"/>
    <cellStyle name="Separador de milhares 14 174" xfId="12178" xr:uid="{00000000-0005-0000-0000-00009A580000}"/>
    <cellStyle name="Separador de milhares 14 175" xfId="3978" xr:uid="{00000000-0005-0000-0000-00009B580000}"/>
    <cellStyle name="Separador de milhares 14 176" xfId="3612" xr:uid="{00000000-0005-0000-0000-00009C580000}"/>
    <cellStyle name="Separador de milhares 14 177" xfId="3714" xr:uid="{00000000-0005-0000-0000-00009D580000}"/>
    <cellStyle name="Separador de milhares 14 178" xfId="2785" xr:uid="{00000000-0005-0000-0000-00009E580000}"/>
    <cellStyle name="Separador de milhares 14 179" xfId="2141" xr:uid="{00000000-0005-0000-0000-00009F580000}"/>
    <cellStyle name="Separador de milhares 14 18" xfId="19951" xr:uid="{00000000-0005-0000-0000-0000A0580000}"/>
    <cellStyle name="Separador de milhares 14 180" xfId="947" xr:uid="{00000000-0005-0000-0000-0000A1580000}"/>
    <cellStyle name="Separador de milhares 14 181" xfId="628" xr:uid="{00000000-0005-0000-0000-0000A2580000}"/>
    <cellStyle name="Separador de milhares 14 182" xfId="1928" xr:uid="{00000000-0005-0000-0000-0000A3580000}"/>
    <cellStyle name="Separador de milhares 14 183" xfId="2645" xr:uid="{00000000-0005-0000-0000-0000A4580000}"/>
    <cellStyle name="Separador de milhares 14 184" xfId="1331" xr:uid="{00000000-0005-0000-0000-0000A5580000}"/>
    <cellStyle name="Separador de milhares 14 185" xfId="219" xr:uid="{00000000-0005-0000-0000-0000A6580000}"/>
    <cellStyle name="Separador de milhares 14 186" xfId="21726" xr:uid="{00000000-0005-0000-0000-0000A7580000}"/>
    <cellStyle name="Separador de milhares 14 187" xfId="22058" xr:uid="{00000000-0005-0000-0000-0000A8580000}"/>
    <cellStyle name="Separador de milhares 14 188" xfId="22418" xr:uid="{00000000-0005-0000-0000-0000A9580000}"/>
    <cellStyle name="Separador de milhares 14 189" xfId="22625" xr:uid="{00000000-0005-0000-0000-0000AA580000}"/>
    <cellStyle name="Separador de milhares 14 19" xfId="19950" xr:uid="{00000000-0005-0000-0000-0000AB580000}"/>
    <cellStyle name="Separador de milhares 14 2" xfId="21124" xr:uid="{00000000-0005-0000-0000-0000AC580000}"/>
    <cellStyle name="Separador de milhares 14 2 2" xfId="30097" xr:uid="{00000000-0005-0000-0000-0000AD580000}"/>
    <cellStyle name="Separador de milhares 14 20" xfId="19949" xr:uid="{00000000-0005-0000-0000-0000AE580000}"/>
    <cellStyle name="Separador de milhares 14 21" xfId="19948" xr:uid="{00000000-0005-0000-0000-0000AF580000}"/>
    <cellStyle name="Separador de milhares 14 22" xfId="19947" xr:uid="{00000000-0005-0000-0000-0000B0580000}"/>
    <cellStyle name="Separador de milhares 14 23" xfId="19946" xr:uid="{00000000-0005-0000-0000-0000B1580000}"/>
    <cellStyle name="Separador de milhares 14 24" xfId="19945" xr:uid="{00000000-0005-0000-0000-0000B2580000}"/>
    <cellStyle name="Separador de milhares 14 25" xfId="19944" xr:uid="{00000000-0005-0000-0000-0000B3580000}"/>
    <cellStyle name="Separador de milhares 14 26" xfId="19943" xr:uid="{00000000-0005-0000-0000-0000B4580000}"/>
    <cellStyle name="Separador de milhares 14 27" xfId="19942" xr:uid="{00000000-0005-0000-0000-0000B5580000}"/>
    <cellStyle name="Separador de milhares 14 28" xfId="18248" xr:uid="{00000000-0005-0000-0000-0000B6580000}"/>
    <cellStyle name="Separador de milhares 14 29" xfId="17839" xr:uid="{00000000-0005-0000-0000-0000B7580000}"/>
    <cellStyle name="Separador de milhares 14 3" xfId="21080" xr:uid="{00000000-0005-0000-0000-0000B8580000}"/>
    <cellStyle name="Separador de milhares 14 30" xfId="17758" xr:uid="{00000000-0005-0000-0000-0000B9580000}"/>
    <cellStyle name="Separador de milhares 14 31" xfId="17725" xr:uid="{00000000-0005-0000-0000-0000BA580000}"/>
    <cellStyle name="Separador de milhares 14 32" xfId="18165" xr:uid="{00000000-0005-0000-0000-0000BB580000}"/>
    <cellStyle name="Separador de milhares 14 33" xfId="17893" xr:uid="{00000000-0005-0000-0000-0000BC580000}"/>
    <cellStyle name="Separador de milhares 14 34" xfId="17681" xr:uid="{00000000-0005-0000-0000-0000BD580000}"/>
    <cellStyle name="Separador de milhares 14 35" xfId="17866" xr:uid="{00000000-0005-0000-0000-0000BE580000}"/>
    <cellStyle name="Separador de milhares 14 36" xfId="17558" xr:uid="{00000000-0005-0000-0000-0000BF580000}"/>
    <cellStyle name="Separador de milhares 14 37" xfId="17975" xr:uid="{00000000-0005-0000-0000-0000C0580000}"/>
    <cellStyle name="Separador de milhares 14 38" xfId="17576" xr:uid="{00000000-0005-0000-0000-0000C1580000}"/>
    <cellStyle name="Separador de milhares 14 39" xfId="17488" xr:uid="{00000000-0005-0000-0000-0000C2580000}"/>
    <cellStyle name="Separador de milhares 14 4" xfId="21047" xr:uid="{00000000-0005-0000-0000-0000C3580000}"/>
    <cellStyle name="Separador de milhares 14 40" xfId="17433" xr:uid="{00000000-0005-0000-0000-0000C4580000}"/>
    <cellStyle name="Separador de milhares 14 41" xfId="17109" xr:uid="{00000000-0005-0000-0000-0000C5580000}"/>
    <cellStyle name="Separador de milhares 14 42" xfId="17161" xr:uid="{00000000-0005-0000-0000-0000C6580000}"/>
    <cellStyle name="Separador de milhares 14 43" xfId="17107" xr:uid="{00000000-0005-0000-0000-0000C7580000}"/>
    <cellStyle name="Separador de milhares 14 44" xfId="17164" xr:uid="{00000000-0005-0000-0000-0000C8580000}"/>
    <cellStyle name="Separador de milhares 14 45" xfId="17102" xr:uid="{00000000-0005-0000-0000-0000C9580000}"/>
    <cellStyle name="Separador de milhares 14 46" xfId="17158" xr:uid="{00000000-0005-0000-0000-0000CA580000}"/>
    <cellStyle name="Separador de milhares 14 47" xfId="17100" xr:uid="{00000000-0005-0000-0000-0000CB580000}"/>
    <cellStyle name="Separador de milhares 14 48" xfId="17160" xr:uid="{00000000-0005-0000-0000-0000CC580000}"/>
    <cellStyle name="Separador de milhares 14 49" xfId="17099" xr:uid="{00000000-0005-0000-0000-0000CD580000}"/>
    <cellStyle name="Separador de milhares 14 5" xfId="19941" xr:uid="{00000000-0005-0000-0000-0000CE580000}"/>
    <cellStyle name="Separador de milhares 14 50" xfId="17162" xr:uid="{00000000-0005-0000-0000-0000CF580000}"/>
    <cellStyle name="Separador de milhares 14 51" xfId="17096" xr:uid="{00000000-0005-0000-0000-0000D0580000}"/>
    <cellStyle name="Separador de milhares 14 52" xfId="17163" xr:uid="{00000000-0005-0000-0000-0000D1580000}"/>
    <cellStyle name="Separador de milhares 14 53" xfId="17036" xr:uid="{00000000-0005-0000-0000-0000D2580000}"/>
    <cellStyle name="Separador de milhares 14 54" xfId="16677" xr:uid="{00000000-0005-0000-0000-0000D3580000}"/>
    <cellStyle name="Separador de milhares 14 55" xfId="16759" xr:uid="{00000000-0005-0000-0000-0000D4580000}"/>
    <cellStyle name="Separador de milhares 14 56" xfId="16647" xr:uid="{00000000-0005-0000-0000-0000D5580000}"/>
    <cellStyle name="Separador de milhares 14 57" xfId="16609" xr:uid="{00000000-0005-0000-0000-0000D6580000}"/>
    <cellStyle name="Separador de milhares 14 58" xfId="16576" xr:uid="{00000000-0005-0000-0000-0000D7580000}"/>
    <cellStyle name="Separador de milhares 14 59" xfId="16544" xr:uid="{00000000-0005-0000-0000-0000D8580000}"/>
    <cellStyle name="Separador de milhares 14 6" xfId="19940" xr:uid="{00000000-0005-0000-0000-0000D9580000}"/>
    <cellStyle name="Separador de milhares 14 60" xfId="16512" xr:uid="{00000000-0005-0000-0000-0000DA580000}"/>
    <cellStyle name="Separador de milhares 14 61" xfId="16487" xr:uid="{00000000-0005-0000-0000-0000DB580000}"/>
    <cellStyle name="Separador de milhares 14 62" xfId="16456" xr:uid="{00000000-0005-0000-0000-0000DC580000}"/>
    <cellStyle name="Separador de milhares 14 63" xfId="16390" xr:uid="{00000000-0005-0000-0000-0000DD580000}"/>
    <cellStyle name="Separador de milhares 14 64" xfId="16404" xr:uid="{00000000-0005-0000-0000-0000DE580000}"/>
    <cellStyle name="Separador de milhares 14 65" xfId="16316" xr:uid="{00000000-0005-0000-0000-0000DF580000}"/>
    <cellStyle name="Separador de milhares 14 66" xfId="16250" xr:uid="{00000000-0005-0000-0000-0000E0580000}"/>
    <cellStyle name="Separador de milhares 14 67" xfId="16272" xr:uid="{00000000-0005-0000-0000-0000E1580000}"/>
    <cellStyle name="Separador de milhares 14 68" xfId="16042" xr:uid="{00000000-0005-0000-0000-0000E2580000}"/>
    <cellStyle name="Separador de milhares 14 69" xfId="16127" xr:uid="{00000000-0005-0000-0000-0000E3580000}"/>
    <cellStyle name="Separador de milhares 14 7" xfId="19939" xr:uid="{00000000-0005-0000-0000-0000E4580000}"/>
    <cellStyle name="Separador de milhares 14 70" xfId="16039" xr:uid="{00000000-0005-0000-0000-0000E5580000}"/>
    <cellStyle name="Separador de milhares 14 71" xfId="16132" xr:uid="{00000000-0005-0000-0000-0000E6580000}"/>
    <cellStyle name="Separador de milhares 14 72" xfId="16035" xr:uid="{00000000-0005-0000-0000-0000E7580000}"/>
    <cellStyle name="Separador de milhares 14 73" xfId="16133" xr:uid="{00000000-0005-0000-0000-0000E8580000}"/>
    <cellStyle name="Separador de milhares 14 74" xfId="15858" xr:uid="{00000000-0005-0000-0000-0000E9580000}"/>
    <cellStyle name="Separador de milhares 14 75" xfId="15886" xr:uid="{00000000-0005-0000-0000-0000EA580000}"/>
    <cellStyle name="Separador de milhares 14 76" xfId="15862" xr:uid="{00000000-0005-0000-0000-0000EB580000}"/>
    <cellStyle name="Separador de milhares 14 77" xfId="15890" xr:uid="{00000000-0005-0000-0000-0000EC580000}"/>
    <cellStyle name="Separador de milhares 14 78" xfId="15706" xr:uid="{00000000-0005-0000-0000-0000ED580000}"/>
    <cellStyle name="Separador de milhares 14 79" xfId="15715" xr:uid="{00000000-0005-0000-0000-0000EE580000}"/>
    <cellStyle name="Separador de milhares 14 8" xfId="19938" xr:uid="{00000000-0005-0000-0000-0000EF580000}"/>
    <cellStyle name="Separador de milhares 14 80" xfId="15631" xr:uid="{00000000-0005-0000-0000-0000F0580000}"/>
    <cellStyle name="Separador de milhares 14 81" xfId="15595" xr:uid="{00000000-0005-0000-0000-0000F1580000}"/>
    <cellStyle name="Separador de milhares 14 82" xfId="15545" xr:uid="{00000000-0005-0000-0000-0000F2580000}"/>
    <cellStyle name="Separador de milhares 14 83" xfId="15509" xr:uid="{00000000-0005-0000-0000-0000F3580000}"/>
    <cellStyle name="Separador de milhares 14 84" xfId="15477" xr:uid="{00000000-0005-0000-0000-0000F4580000}"/>
    <cellStyle name="Separador de milhares 14 85" xfId="15230" xr:uid="{00000000-0005-0000-0000-0000F5580000}"/>
    <cellStyle name="Separador de milhares 14 86" xfId="15260" xr:uid="{00000000-0005-0000-0000-0000F6580000}"/>
    <cellStyle name="Separador de milhares 14 87" xfId="15298" xr:uid="{00000000-0005-0000-0000-0000F7580000}"/>
    <cellStyle name="Separador de milhares 14 88" xfId="15311" xr:uid="{00000000-0005-0000-0000-0000F8580000}"/>
    <cellStyle name="Separador de milhares 14 89" xfId="15135" xr:uid="{00000000-0005-0000-0000-0000F9580000}"/>
    <cellStyle name="Separador de milhares 14 9" xfId="19937" xr:uid="{00000000-0005-0000-0000-0000FA580000}"/>
    <cellStyle name="Separador de milhares 14 90" xfId="15051" xr:uid="{00000000-0005-0000-0000-0000FB580000}"/>
    <cellStyle name="Separador de milhares 14 91" xfId="15014" xr:uid="{00000000-0005-0000-0000-0000FC580000}"/>
    <cellStyle name="Separador de milhares 14 92" xfId="14980" xr:uid="{00000000-0005-0000-0000-0000FD580000}"/>
    <cellStyle name="Separador de milhares 14 93" xfId="14496" xr:uid="{00000000-0005-0000-0000-0000FE580000}"/>
    <cellStyle name="Separador de milhares 14 94" xfId="14452" xr:uid="{00000000-0005-0000-0000-0000FF580000}"/>
    <cellStyle name="Separador de milhares 14 95" xfId="14101" xr:uid="{00000000-0005-0000-0000-000000590000}"/>
    <cellStyle name="Separador de milhares 14 96" xfId="14210" xr:uid="{00000000-0005-0000-0000-000001590000}"/>
    <cellStyle name="Separador de milhares 14 97" xfId="14440" xr:uid="{00000000-0005-0000-0000-000002590000}"/>
    <cellStyle name="Separador de milhares 14 98" xfId="13461" xr:uid="{00000000-0005-0000-0000-000003590000}"/>
    <cellStyle name="Separador de milhares 14 99" xfId="13920" xr:uid="{00000000-0005-0000-0000-000004590000}"/>
    <cellStyle name="Separador de milhares 15" xfId="19936" xr:uid="{00000000-0005-0000-0000-000005590000}"/>
    <cellStyle name="Separador de milhares 15 10" xfId="18956" xr:uid="{00000000-0005-0000-0000-000006590000}"/>
    <cellStyle name="Separador de milhares 15 11" xfId="18955" xr:uid="{00000000-0005-0000-0000-000007590000}"/>
    <cellStyle name="Separador de milhares 15 12" xfId="19055" xr:uid="{00000000-0005-0000-0000-000008590000}"/>
    <cellStyle name="Separador de milhares 15 12 2" xfId="13460" xr:uid="{00000000-0005-0000-0000-000009590000}"/>
    <cellStyle name="Separador de milhares 15 12 2 10" xfId="8311" xr:uid="{00000000-0005-0000-0000-00000A590000}"/>
    <cellStyle name="Separador de milhares 15 12 2 11" xfId="8095" xr:uid="{00000000-0005-0000-0000-00000B590000}"/>
    <cellStyle name="Separador de milhares 15 12 2 12" xfId="7880" xr:uid="{00000000-0005-0000-0000-00000C590000}"/>
    <cellStyle name="Separador de milhares 15 12 2 13" xfId="8791" xr:uid="{00000000-0005-0000-0000-00000D590000}"/>
    <cellStyle name="Separador de milhares 15 12 2 14" xfId="8917" xr:uid="{00000000-0005-0000-0000-00000E590000}"/>
    <cellStyle name="Separador de milhares 15 12 2 15" xfId="8530" xr:uid="{00000000-0005-0000-0000-00000F590000}"/>
    <cellStyle name="Separador de milhares 15 12 2 16" xfId="9501" xr:uid="{00000000-0005-0000-0000-000010590000}"/>
    <cellStyle name="Separador de milhares 15 12 2 17" xfId="9275" xr:uid="{00000000-0005-0000-0000-000011590000}"/>
    <cellStyle name="Separador de milhares 15 12 2 18" xfId="9338" xr:uid="{00000000-0005-0000-0000-000012590000}"/>
    <cellStyle name="Separador de milhares 15 12 2 19" xfId="9201" xr:uid="{00000000-0005-0000-0000-000013590000}"/>
    <cellStyle name="Separador de milhares 15 12 2 2" xfId="12892" xr:uid="{00000000-0005-0000-0000-000014590000}"/>
    <cellStyle name="Separador de milhares 15 12 2 20" xfId="9206" xr:uid="{00000000-0005-0000-0000-000015590000}"/>
    <cellStyle name="Separador de milhares 15 12 2 21" xfId="10276" xr:uid="{00000000-0005-0000-0000-000016590000}"/>
    <cellStyle name="Separador de milhares 15 12 2 22" xfId="9718" xr:uid="{00000000-0005-0000-0000-000017590000}"/>
    <cellStyle name="Separador de milhares 15 12 2 23" xfId="9940" xr:uid="{00000000-0005-0000-0000-000018590000}"/>
    <cellStyle name="Separador de milhares 15 12 2 24" xfId="10194" xr:uid="{00000000-0005-0000-0000-000019590000}"/>
    <cellStyle name="Separador de milhares 15 12 2 25" xfId="9939" xr:uid="{00000000-0005-0000-0000-00001A590000}"/>
    <cellStyle name="Separador de milhares 15 12 2 26" xfId="10084" xr:uid="{00000000-0005-0000-0000-00001B590000}"/>
    <cellStyle name="Separador de milhares 15 12 2 27" xfId="10353" xr:uid="{00000000-0005-0000-0000-00001C590000}"/>
    <cellStyle name="Separador de milhares 15 12 2 28" xfId="9857" xr:uid="{00000000-0005-0000-0000-00001D590000}"/>
    <cellStyle name="Separador de milhares 15 12 2 29" xfId="11305" xr:uid="{00000000-0005-0000-0000-00001E590000}"/>
    <cellStyle name="Separador de milhares 15 12 2 3" xfId="12542" xr:uid="{00000000-0005-0000-0000-00001F590000}"/>
    <cellStyle name="Separador de milhares 15 12 2 30" xfId="10822" xr:uid="{00000000-0005-0000-0000-000020590000}"/>
    <cellStyle name="Separador de milhares 15 12 2 31" xfId="11119" xr:uid="{00000000-0005-0000-0000-000021590000}"/>
    <cellStyle name="Separador de milhares 15 12 2 32" xfId="11555" xr:uid="{00000000-0005-0000-0000-000022590000}"/>
    <cellStyle name="Separador de milhares 15 12 2 33" xfId="10927" xr:uid="{00000000-0005-0000-0000-000023590000}"/>
    <cellStyle name="Separador de milhares 15 12 2 34" xfId="11310" xr:uid="{00000000-0005-0000-0000-000024590000}"/>
    <cellStyle name="Separador de milhares 15 12 2 35" xfId="11272" xr:uid="{00000000-0005-0000-0000-000025590000}"/>
    <cellStyle name="Separador de milhares 15 12 2 36" xfId="11896" xr:uid="{00000000-0005-0000-0000-000026590000}"/>
    <cellStyle name="Separador de milhares 15 12 2 37" xfId="12018" xr:uid="{00000000-0005-0000-0000-000027590000}"/>
    <cellStyle name="Separador de milhares 15 12 2 38" xfId="11926" xr:uid="{00000000-0005-0000-0000-000028590000}"/>
    <cellStyle name="Separador de milhares 15 12 2 39" xfId="11937" xr:uid="{00000000-0005-0000-0000-000029590000}"/>
    <cellStyle name="Separador de milhares 15 12 2 4" xfId="12612" xr:uid="{00000000-0005-0000-0000-00002A590000}"/>
    <cellStyle name="Separador de milhares 15 12 2 5" xfId="8825" xr:uid="{00000000-0005-0000-0000-00002B590000}"/>
    <cellStyle name="Separador de milhares 15 12 2 6" xfId="8429" xr:uid="{00000000-0005-0000-0000-00002C590000}"/>
    <cellStyle name="Separador de milhares 15 12 2 7" xfId="8645" xr:uid="{00000000-0005-0000-0000-00002D590000}"/>
    <cellStyle name="Separador de milhares 15 12 2 8" xfId="8417" xr:uid="{00000000-0005-0000-0000-00002E590000}"/>
    <cellStyle name="Separador de milhares 15 12 2 9" xfId="8305" xr:uid="{00000000-0005-0000-0000-00002F590000}"/>
    <cellStyle name="Separador de milhares 15 13" xfId="18957" xr:uid="{00000000-0005-0000-0000-000030590000}"/>
    <cellStyle name="Separador de milhares 15 14" xfId="18885" xr:uid="{00000000-0005-0000-0000-000031590000}"/>
    <cellStyle name="Separador de milhares 15 15" xfId="18857" xr:uid="{00000000-0005-0000-0000-000032590000}"/>
    <cellStyle name="Separador de milhares 15 16" xfId="18918" xr:uid="{00000000-0005-0000-0000-000033590000}"/>
    <cellStyle name="Separador de milhares 15 17" xfId="18855" xr:uid="{00000000-0005-0000-0000-000034590000}"/>
    <cellStyle name="Separador de milhares 15 18" xfId="18913" xr:uid="{00000000-0005-0000-0000-000035590000}"/>
    <cellStyle name="Separador de milhares 15 19" xfId="18645" xr:uid="{00000000-0005-0000-0000-000036590000}"/>
    <cellStyle name="Separador de milhares 15 19 10" xfId="15195" xr:uid="{00000000-0005-0000-0000-000037590000}"/>
    <cellStyle name="Separador de milhares 15 19 100" xfId="843" xr:uid="{00000000-0005-0000-0000-000038590000}"/>
    <cellStyle name="Separador de milhares 15 19 101" xfId="1313" xr:uid="{00000000-0005-0000-0000-000039590000}"/>
    <cellStyle name="Separador de milhares 15 19 102" xfId="1403" xr:uid="{00000000-0005-0000-0000-00003A590000}"/>
    <cellStyle name="Separador de milhares 15 19 103" xfId="2362" xr:uid="{00000000-0005-0000-0000-00003B590000}"/>
    <cellStyle name="Separador de milhares 15 19 104" xfId="240" xr:uid="{00000000-0005-0000-0000-00003C590000}"/>
    <cellStyle name="Separador de milhares 15 19 105" xfId="21705" xr:uid="{00000000-0005-0000-0000-00003D590000}"/>
    <cellStyle name="Separador de milhares 15 19 106" xfId="22037" xr:uid="{00000000-0005-0000-0000-00003E590000}"/>
    <cellStyle name="Separador de milhares 15 19 107" xfId="22397" xr:uid="{00000000-0005-0000-0000-00003F590000}"/>
    <cellStyle name="Separador de milhares 15 19 108" xfId="22646" xr:uid="{00000000-0005-0000-0000-000040590000}"/>
    <cellStyle name="Separador de milhares 15 19 11" xfId="15233" xr:uid="{00000000-0005-0000-0000-000041590000}"/>
    <cellStyle name="Separador de milhares 15 19 12" xfId="15095" xr:uid="{00000000-0005-0000-0000-000042590000}"/>
    <cellStyle name="Separador de milhares 15 19 13" xfId="14898" xr:uid="{00000000-0005-0000-0000-000043590000}"/>
    <cellStyle name="Separador de milhares 15 19 14" xfId="14507" xr:uid="{00000000-0005-0000-0000-000044590000}"/>
    <cellStyle name="Separador de milhares 15 19 15" xfId="14287" xr:uid="{00000000-0005-0000-0000-000045590000}"/>
    <cellStyle name="Separador de milhares 15 19 16" xfId="14161" xr:uid="{00000000-0005-0000-0000-000046590000}"/>
    <cellStyle name="Separador de milhares 15 19 17" xfId="14405" xr:uid="{00000000-0005-0000-0000-000047590000}"/>
    <cellStyle name="Separador de milhares 15 19 18" xfId="14359" xr:uid="{00000000-0005-0000-0000-000048590000}"/>
    <cellStyle name="Separador de milhares 15 19 19" xfId="14825" xr:uid="{00000000-0005-0000-0000-000049590000}"/>
    <cellStyle name="Separador de milhares 15 19 2" xfId="18536" xr:uid="{00000000-0005-0000-0000-00004A590000}"/>
    <cellStyle name="Separador de milhares 15 19 20" xfId="12852" xr:uid="{00000000-0005-0000-0000-00004B590000}"/>
    <cellStyle name="Separador de milhares 15 19 21" xfId="14773" xr:uid="{00000000-0005-0000-0000-00004C590000}"/>
    <cellStyle name="Separador de milhares 15 19 22" xfId="12911" xr:uid="{00000000-0005-0000-0000-00004D590000}"/>
    <cellStyle name="Separador de milhares 15 19 23" xfId="12913" xr:uid="{00000000-0005-0000-0000-00004E590000}"/>
    <cellStyle name="Separador de milhares 15 19 24" xfId="14946" xr:uid="{00000000-0005-0000-0000-00004F590000}"/>
    <cellStyle name="Separador de milhares 15 19 25" xfId="12621" xr:uid="{00000000-0005-0000-0000-000050590000}"/>
    <cellStyle name="Separador de milhares 15 19 26" xfId="4825" xr:uid="{00000000-0005-0000-0000-000051590000}"/>
    <cellStyle name="Separador de milhares 15 19 27" xfId="5386" xr:uid="{00000000-0005-0000-0000-000052590000}"/>
    <cellStyle name="Separador de milhares 15 19 28" xfId="5936" xr:uid="{00000000-0005-0000-0000-000053590000}"/>
    <cellStyle name="Separador de milhares 15 19 29" xfId="5930" xr:uid="{00000000-0005-0000-0000-000054590000}"/>
    <cellStyle name="Separador de milhares 15 19 3" xfId="17719" xr:uid="{00000000-0005-0000-0000-000055590000}"/>
    <cellStyle name="Separador de milhares 15 19 30" xfId="6871" xr:uid="{00000000-0005-0000-0000-000056590000}"/>
    <cellStyle name="Separador de milhares 15 19 31" xfId="5972" xr:uid="{00000000-0005-0000-0000-000057590000}"/>
    <cellStyle name="Separador de milhares 15 19 32" xfId="6413" xr:uid="{00000000-0005-0000-0000-000058590000}"/>
    <cellStyle name="Separador de milhares 15 19 33" xfId="5881" xr:uid="{00000000-0005-0000-0000-000059590000}"/>
    <cellStyle name="Separador de milhares 15 19 34" xfId="7068" xr:uid="{00000000-0005-0000-0000-00005A590000}"/>
    <cellStyle name="Separador de milhares 15 19 35" xfId="6317" xr:uid="{00000000-0005-0000-0000-00005B590000}"/>
    <cellStyle name="Separador de milhares 15 19 36" xfId="6497" xr:uid="{00000000-0005-0000-0000-00005C590000}"/>
    <cellStyle name="Separador de milhares 15 19 37" xfId="6830" xr:uid="{00000000-0005-0000-0000-00005D590000}"/>
    <cellStyle name="Separador de milhares 15 19 38" xfId="6411" xr:uid="{00000000-0005-0000-0000-00005E590000}"/>
    <cellStyle name="Separador de milhares 15 19 39" xfId="6061" xr:uid="{00000000-0005-0000-0000-00005F590000}"/>
    <cellStyle name="Separador de milhares 15 19 4" xfId="17675" xr:uid="{00000000-0005-0000-0000-000060590000}"/>
    <cellStyle name="Separador de milhares 15 19 40" xfId="6676" xr:uid="{00000000-0005-0000-0000-000061590000}"/>
    <cellStyle name="Separador de milhares 15 19 41" xfId="7254" xr:uid="{00000000-0005-0000-0000-000062590000}"/>
    <cellStyle name="Separador de milhares 15 19 42" xfId="6857" xr:uid="{00000000-0005-0000-0000-000063590000}"/>
    <cellStyle name="Separador de milhares 15 19 43" xfId="6034" xr:uid="{00000000-0005-0000-0000-000064590000}"/>
    <cellStyle name="Separador de milhares 15 19 44" xfId="7139" xr:uid="{00000000-0005-0000-0000-000065590000}"/>
    <cellStyle name="Separador de milhares 15 19 45" xfId="6938" xr:uid="{00000000-0005-0000-0000-000066590000}"/>
    <cellStyle name="Separador de milhares 15 19 46" xfId="6471" xr:uid="{00000000-0005-0000-0000-000067590000}"/>
    <cellStyle name="Separador de milhares 15 19 47" xfId="7064" xr:uid="{00000000-0005-0000-0000-000068590000}"/>
    <cellStyle name="Separador de milhares 15 19 48" xfId="7111" xr:uid="{00000000-0005-0000-0000-000069590000}"/>
    <cellStyle name="Separador de milhares 15 19 49" xfId="6602" xr:uid="{00000000-0005-0000-0000-00006A590000}"/>
    <cellStyle name="Separador de milhares 15 19 5" xfId="17801" xr:uid="{00000000-0005-0000-0000-00006B590000}"/>
    <cellStyle name="Separador de milhares 15 19 50" xfId="6538" xr:uid="{00000000-0005-0000-0000-00006C590000}"/>
    <cellStyle name="Separador de milhares 15 19 51" xfId="6959" xr:uid="{00000000-0005-0000-0000-00006D590000}"/>
    <cellStyle name="Separador de milhares 15 19 52" xfId="7461" xr:uid="{00000000-0005-0000-0000-00006E590000}"/>
    <cellStyle name="Separador de milhares 15 19 53" xfId="7500" xr:uid="{00000000-0005-0000-0000-00006F590000}"/>
    <cellStyle name="Separador de milhares 15 19 54" xfId="5238" xr:uid="{00000000-0005-0000-0000-000070590000}"/>
    <cellStyle name="Separador de milhares 15 19 55" xfId="5239" xr:uid="{00000000-0005-0000-0000-000071590000}"/>
    <cellStyle name="Separador de milhares 15 19 56" xfId="4994" xr:uid="{00000000-0005-0000-0000-000072590000}"/>
    <cellStyle name="Separador de milhares 15 19 57" xfId="5329" xr:uid="{00000000-0005-0000-0000-000073590000}"/>
    <cellStyle name="Separador de milhares 15 19 58" xfId="8004" xr:uid="{00000000-0005-0000-0000-000074590000}"/>
    <cellStyle name="Separador de milhares 15 19 59" xfId="7991" xr:uid="{00000000-0005-0000-0000-000075590000}"/>
    <cellStyle name="Separador de milhares 15 19 6" xfId="17741" xr:uid="{00000000-0005-0000-0000-000076590000}"/>
    <cellStyle name="Separador de milhares 15 19 60" xfId="8641" xr:uid="{00000000-0005-0000-0000-000077590000}"/>
    <cellStyle name="Separador de milhares 15 19 61" xfId="8033" xr:uid="{00000000-0005-0000-0000-000078590000}"/>
    <cellStyle name="Separador de milhares 15 19 62" xfId="8195" xr:uid="{00000000-0005-0000-0000-000079590000}"/>
    <cellStyle name="Separador de milhares 15 19 63" xfId="8577" xr:uid="{00000000-0005-0000-0000-00007A590000}"/>
    <cellStyle name="Separador de milhares 15 19 64" xfId="8262" xr:uid="{00000000-0005-0000-0000-00007B590000}"/>
    <cellStyle name="Separador de milhares 15 19 65" xfId="8835" xr:uid="{00000000-0005-0000-0000-00007C590000}"/>
    <cellStyle name="Separador de milhares 15 19 66" xfId="8999" xr:uid="{00000000-0005-0000-0000-00007D590000}"/>
    <cellStyle name="Separador de milhares 15 19 67" xfId="8458" xr:uid="{00000000-0005-0000-0000-00007E590000}"/>
    <cellStyle name="Separador de milhares 15 19 68" xfId="8496" xr:uid="{00000000-0005-0000-0000-00007F590000}"/>
    <cellStyle name="Separador de milhares 15 19 69" xfId="9222" xr:uid="{00000000-0005-0000-0000-000080590000}"/>
    <cellStyle name="Separador de milhares 15 19 7" xfId="18130" xr:uid="{00000000-0005-0000-0000-000081590000}"/>
    <cellStyle name="Separador de milhares 15 19 70" xfId="9395" xr:uid="{00000000-0005-0000-0000-000082590000}"/>
    <cellStyle name="Separador de milhares 15 19 71" xfId="9120" xr:uid="{00000000-0005-0000-0000-000083590000}"/>
    <cellStyle name="Separador de milhares 15 19 72" xfId="9099" xr:uid="{00000000-0005-0000-0000-000084590000}"/>
    <cellStyle name="Separador de milhares 15 19 73" xfId="9239" xr:uid="{00000000-0005-0000-0000-000085590000}"/>
    <cellStyle name="Separador de milhares 15 19 74" xfId="9895" xr:uid="{00000000-0005-0000-0000-000086590000}"/>
    <cellStyle name="Separador de milhares 15 19 75" xfId="9957" xr:uid="{00000000-0005-0000-0000-000087590000}"/>
    <cellStyle name="Separador de milhares 15 19 76" xfId="10050" xr:uid="{00000000-0005-0000-0000-000088590000}"/>
    <cellStyle name="Separador de milhares 15 19 77" xfId="10110" xr:uid="{00000000-0005-0000-0000-000089590000}"/>
    <cellStyle name="Separador de milhares 15 19 78" xfId="10373" xr:uid="{00000000-0005-0000-0000-00008A590000}"/>
    <cellStyle name="Separador de milhares 15 19 79" xfId="10318" xr:uid="{00000000-0005-0000-0000-00008B590000}"/>
    <cellStyle name="Separador de milhares 15 19 8" xfId="17679" xr:uid="{00000000-0005-0000-0000-00008C590000}"/>
    <cellStyle name="Separador de milhares 15 19 80" xfId="9996" xr:uid="{00000000-0005-0000-0000-00008D590000}"/>
    <cellStyle name="Separador de milhares 15 19 81" xfId="10586" xr:uid="{00000000-0005-0000-0000-00008E590000}"/>
    <cellStyle name="Separador de milhares 15 19 82" xfId="10945" xr:uid="{00000000-0005-0000-0000-00008F590000}"/>
    <cellStyle name="Separador de milhares 15 19 83" xfId="11459" xr:uid="{00000000-0005-0000-0000-000090590000}"/>
    <cellStyle name="Separador de milhares 15 19 84" xfId="11047" xr:uid="{00000000-0005-0000-0000-000091590000}"/>
    <cellStyle name="Separador de milhares 15 19 85" xfId="11537" xr:uid="{00000000-0005-0000-0000-000092590000}"/>
    <cellStyle name="Separador de milhares 15 19 86" xfId="11106" xr:uid="{00000000-0005-0000-0000-000093590000}"/>
    <cellStyle name="Separador de milhares 15 19 87" xfId="11514" xr:uid="{00000000-0005-0000-0000-000094590000}"/>
    <cellStyle name="Separador de milhares 15 19 88" xfId="11574" xr:uid="{00000000-0005-0000-0000-000095590000}"/>
    <cellStyle name="Separador de milhares 15 19 89" xfId="11753" xr:uid="{00000000-0005-0000-0000-000096590000}"/>
    <cellStyle name="Separador de milhares 15 19 9" xfId="17578" xr:uid="{00000000-0005-0000-0000-000097590000}"/>
    <cellStyle name="Separador de milhares 15 19 90" xfId="12110" xr:uid="{00000000-0005-0000-0000-000098590000}"/>
    <cellStyle name="Separador de milhares 15 19 91" xfId="11828" xr:uid="{00000000-0005-0000-0000-000099590000}"/>
    <cellStyle name="Separador de milhares 15 19 91 8" xfId="172" xr:uid="{00000000-0005-0000-0000-00009A590000}"/>
    <cellStyle name="Separador de milhares 15 19 92" xfId="12008" xr:uid="{00000000-0005-0000-0000-00009B590000}"/>
    <cellStyle name="Separador de milhares 15 19 93" xfId="12237" xr:uid="{00000000-0005-0000-0000-00009C590000}"/>
    <cellStyle name="Separador de milhares 15 19 94" xfId="4068" xr:uid="{00000000-0005-0000-0000-00009D590000}"/>
    <cellStyle name="Separador de milhares 15 19 95" xfId="3741" xr:uid="{00000000-0005-0000-0000-00009E590000}"/>
    <cellStyle name="Separador de milhares 15 19 96" xfId="3706" xr:uid="{00000000-0005-0000-0000-00009F590000}"/>
    <cellStyle name="Separador de milhares 15 19 97" xfId="2519" xr:uid="{00000000-0005-0000-0000-0000A0590000}"/>
    <cellStyle name="Separador de milhares 15 19 98" xfId="2624" xr:uid="{00000000-0005-0000-0000-0000A1590000}"/>
    <cellStyle name="Separador de milhares 15 19 99" xfId="1875" xr:uid="{00000000-0005-0000-0000-0000A2590000}"/>
    <cellStyle name="Separador de milhares 15 2" xfId="19935" xr:uid="{00000000-0005-0000-0000-0000A3590000}"/>
    <cellStyle name="Separador de milhares 15 20" xfId="18400" xr:uid="{00000000-0005-0000-0000-0000A4590000}"/>
    <cellStyle name="Separador de milhares 15 20 10" xfId="15246" xr:uid="{00000000-0005-0000-0000-0000A5590000}"/>
    <cellStyle name="Separador de milhares 15 20 100" xfId="1221" xr:uid="{00000000-0005-0000-0000-0000A6590000}"/>
    <cellStyle name="Separador de milhares 15 20 101" xfId="2204" xr:uid="{00000000-0005-0000-0000-0000A7590000}"/>
    <cellStyle name="Separador de milhares 15 20 102" xfId="1707" xr:uid="{00000000-0005-0000-0000-0000A8590000}"/>
    <cellStyle name="Separador de milhares 15 20 103" xfId="262" xr:uid="{00000000-0005-0000-0000-0000A9590000}"/>
    <cellStyle name="Separador de milhares 15 20 104" xfId="21683" xr:uid="{00000000-0005-0000-0000-0000AA590000}"/>
    <cellStyle name="Separador de milhares 15 20 105" xfId="22015" xr:uid="{00000000-0005-0000-0000-0000AB590000}"/>
    <cellStyle name="Separador de milhares 15 20 106" xfId="22375" xr:uid="{00000000-0005-0000-0000-0000AC590000}"/>
    <cellStyle name="Separador de milhares 15 20 107" xfId="22668" xr:uid="{00000000-0005-0000-0000-0000AD590000}"/>
    <cellStyle name="Separador de milhares 15 20 11" xfId="15113" xr:uid="{00000000-0005-0000-0000-0000AE590000}"/>
    <cellStyle name="Separador de milhares 15 20 12" xfId="14870" xr:uid="{00000000-0005-0000-0000-0000AF590000}"/>
    <cellStyle name="Separador de milhares 15 20 13" xfId="14575" xr:uid="{00000000-0005-0000-0000-0000B0590000}"/>
    <cellStyle name="Separador de milhares 15 20 14" xfId="14257" xr:uid="{00000000-0005-0000-0000-0000B1590000}"/>
    <cellStyle name="Separador de milhares 15 20 15" xfId="14387" xr:uid="{00000000-0005-0000-0000-0000B2590000}"/>
    <cellStyle name="Separador de milhares 15 20 16" xfId="14160" xr:uid="{00000000-0005-0000-0000-0000B3590000}"/>
    <cellStyle name="Separador de milhares 15 20 17" xfId="14406" xr:uid="{00000000-0005-0000-0000-0000B4590000}"/>
    <cellStyle name="Separador de milhares 15 20 18" xfId="14844" xr:uid="{00000000-0005-0000-0000-0000B5590000}"/>
    <cellStyle name="Separador de milhares 15 20 19" xfId="12872" xr:uid="{00000000-0005-0000-0000-0000B6590000}"/>
    <cellStyle name="Separador de milhares 15 20 2" xfId="17651" xr:uid="{00000000-0005-0000-0000-0000B7590000}"/>
    <cellStyle name="Separador de milhares 15 20 20" xfId="12749" xr:uid="{00000000-0005-0000-0000-0000B8590000}"/>
    <cellStyle name="Separador de milhares 15 20 21" xfId="14782" xr:uid="{00000000-0005-0000-0000-0000B9590000}"/>
    <cellStyle name="Separador de milhares 15 20 22" xfId="12821" xr:uid="{00000000-0005-0000-0000-0000BA590000}"/>
    <cellStyle name="Separador de milhares 15 20 23" xfId="14622" xr:uid="{00000000-0005-0000-0000-0000BB590000}"/>
    <cellStyle name="Separador de milhares 15 20 24" xfId="12598" xr:uid="{00000000-0005-0000-0000-0000BC590000}"/>
    <cellStyle name="Separador de milhares 15 20 25" xfId="4847" xr:uid="{00000000-0005-0000-0000-0000BD590000}"/>
    <cellStyle name="Separador de milhares 15 20 26" xfId="5372" xr:uid="{00000000-0005-0000-0000-0000BE590000}"/>
    <cellStyle name="Separador de milhares 15 20 27" xfId="6000" xr:uid="{00000000-0005-0000-0000-0000BF590000}"/>
    <cellStyle name="Separador de milhares 15 20 28" xfId="5945" xr:uid="{00000000-0005-0000-0000-0000C0590000}"/>
    <cellStyle name="Separador de milhares 15 20 29" xfId="6530" xr:uid="{00000000-0005-0000-0000-0000C1590000}"/>
    <cellStyle name="Separador de milhares 15 20 3" xfId="18197" xr:uid="{00000000-0005-0000-0000-0000C2590000}"/>
    <cellStyle name="Separador de milhares 15 20 30" xfId="6340" xr:uid="{00000000-0005-0000-0000-0000C3590000}"/>
    <cellStyle name="Separador de milhares 15 20 31" xfId="6984" xr:uid="{00000000-0005-0000-0000-0000C4590000}"/>
    <cellStyle name="Separador de milhares 15 20 32" xfId="6630" xr:uid="{00000000-0005-0000-0000-0000C5590000}"/>
    <cellStyle name="Separador de milhares 15 20 33" xfId="6224" xr:uid="{00000000-0005-0000-0000-0000C6590000}"/>
    <cellStyle name="Separador de milhares 15 20 34" xfId="6638" xr:uid="{00000000-0005-0000-0000-0000C7590000}"/>
    <cellStyle name="Separador de milhares 15 20 35" xfId="5999" xr:uid="{00000000-0005-0000-0000-0000C8590000}"/>
    <cellStyle name="Separador de milhares 15 20 36" xfId="6758" xr:uid="{00000000-0005-0000-0000-0000C9590000}"/>
    <cellStyle name="Separador de milhares 15 20 37" xfId="7020" xr:uid="{00000000-0005-0000-0000-0000CA590000}"/>
    <cellStyle name="Separador de milhares 15 20 38" xfId="7074" xr:uid="{00000000-0005-0000-0000-0000CB590000}"/>
    <cellStyle name="Separador de milhares 15 20 39" xfId="6947" xr:uid="{00000000-0005-0000-0000-0000CC590000}"/>
    <cellStyle name="Separador de milhares 15 20 4" xfId="18125" xr:uid="{00000000-0005-0000-0000-0000CD590000}"/>
    <cellStyle name="Separador de milhares 15 20 40" xfId="6731" xr:uid="{00000000-0005-0000-0000-0000CE590000}"/>
    <cellStyle name="Separador de milhares 15 20 41" xfId="5710" xr:uid="{00000000-0005-0000-0000-0000CF590000}"/>
    <cellStyle name="Separador de milhares 15 20 42" xfId="6861" xr:uid="{00000000-0005-0000-0000-0000D0590000}"/>
    <cellStyle name="Separador de milhares 15 20 43" xfId="6312" xr:uid="{00000000-0005-0000-0000-0000D1590000}"/>
    <cellStyle name="Separador de milhares 15 20 44" xfId="6855" xr:uid="{00000000-0005-0000-0000-0000D2590000}"/>
    <cellStyle name="Separador de milhares 15 20 45" xfId="6310" xr:uid="{00000000-0005-0000-0000-0000D3590000}"/>
    <cellStyle name="Separador de milhares 15 20 46" xfId="7082" xr:uid="{00000000-0005-0000-0000-0000D4590000}"/>
    <cellStyle name="Separador de milhares 15 20 47" xfId="7041" xr:uid="{00000000-0005-0000-0000-0000D5590000}"/>
    <cellStyle name="Separador de milhares 15 20 48" xfId="5894" xr:uid="{00000000-0005-0000-0000-0000D6590000}"/>
    <cellStyle name="Separador de milhares 15 20 49" xfId="6204" xr:uid="{00000000-0005-0000-0000-0000D7590000}"/>
    <cellStyle name="Separador de milhares 15 20 5" xfId="18134" xr:uid="{00000000-0005-0000-0000-0000D8590000}"/>
    <cellStyle name="Separador de milhares 15 20 50" xfId="6576" xr:uid="{00000000-0005-0000-0000-0000D9590000}"/>
    <cellStyle name="Separador de milhares 15 20 51" xfId="7485" xr:uid="{00000000-0005-0000-0000-0000DA590000}"/>
    <cellStyle name="Separador de milhares 15 20 52" xfId="7505" xr:uid="{00000000-0005-0000-0000-0000DB590000}"/>
    <cellStyle name="Separador de milhares 15 20 53" xfId="5174" xr:uid="{00000000-0005-0000-0000-0000DC590000}"/>
    <cellStyle name="Separador de milhares 15 20 54" xfId="5317" xr:uid="{00000000-0005-0000-0000-0000DD590000}"/>
    <cellStyle name="Separador de milhares 15 20 55" xfId="5179" xr:uid="{00000000-0005-0000-0000-0000DE590000}"/>
    <cellStyle name="Separador de milhares 15 20 56" xfId="4972" xr:uid="{00000000-0005-0000-0000-0000DF590000}"/>
    <cellStyle name="Separador de milhares 15 20 57" xfId="8058" xr:uid="{00000000-0005-0000-0000-0000E0590000}"/>
    <cellStyle name="Separador de milhares 15 20 58" xfId="7980" xr:uid="{00000000-0005-0000-0000-0000E1590000}"/>
    <cellStyle name="Separador de milhares 15 20 59" xfId="7795" xr:uid="{00000000-0005-0000-0000-0000E2590000}"/>
    <cellStyle name="Separador de milhares 15 20 6" xfId="17913" xr:uid="{00000000-0005-0000-0000-0000E3590000}"/>
    <cellStyle name="Separador de milhares 15 20 60" xfId="8586" xr:uid="{00000000-0005-0000-0000-0000E4590000}"/>
    <cellStyle name="Separador de milhares 15 20 61" xfId="8128" xr:uid="{00000000-0005-0000-0000-0000E5590000}"/>
    <cellStyle name="Separador de milhares 15 20 62" xfId="7848" xr:uid="{00000000-0005-0000-0000-0000E6590000}"/>
    <cellStyle name="Separador de milhares 15 20 63" xfId="7835" xr:uid="{00000000-0005-0000-0000-0000E7590000}"/>
    <cellStyle name="Separador de milhares 15 20 64" xfId="8174" xr:uid="{00000000-0005-0000-0000-0000E8590000}"/>
    <cellStyle name="Separador de milhares 15 20 65" xfId="8477" xr:uid="{00000000-0005-0000-0000-0000E9590000}"/>
    <cellStyle name="Separador de milhares 15 20 66" xfId="7951" xr:uid="{00000000-0005-0000-0000-0000EA590000}"/>
    <cellStyle name="Separador de milhares 15 20 67" xfId="8678" xr:uid="{00000000-0005-0000-0000-0000EB590000}"/>
    <cellStyle name="Separador de milhares 15 20 68" xfId="9250" xr:uid="{00000000-0005-0000-0000-0000EC590000}"/>
    <cellStyle name="Separador de milhares 15 20 69" xfId="9245" xr:uid="{00000000-0005-0000-0000-0000ED590000}"/>
    <cellStyle name="Separador de milhares 15 20 7" xfId="17924" xr:uid="{00000000-0005-0000-0000-0000EE590000}"/>
    <cellStyle name="Separador de milhares 15 20 70" xfId="9647" xr:uid="{00000000-0005-0000-0000-0000EF590000}"/>
    <cellStyle name="Separador de milhares 15 20 71" xfId="9092" xr:uid="{00000000-0005-0000-0000-0000F0590000}"/>
    <cellStyle name="Separador de milhares 15 20 72" xfId="9644" xr:uid="{00000000-0005-0000-0000-0000F1590000}"/>
    <cellStyle name="Separador de milhares 15 20 73" xfId="9928" xr:uid="{00000000-0005-0000-0000-0000F2590000}"/>
    <cellStyle name="Separador de milhares 15 20 74" xfId="10449" xr:uid="{00000000-0005-0000-0000-0000F3590000}"/>
    <cellStyle name="Separador de milhares 15 20 75" xfId="10471" xr:uid="{00000000-0005-0000-0000-0000F4590000}"/>
    <cellStyle name="Separador de milhares 15 20 76" xfId="10593" xr:uid="{00000000-0005-0000-0000-0000F5590000}"/>
    <cellStyle name="Separador de milhares 15 20 77" xfId="10036" xr:uid="{00000000-0005-0000-0000-0000F6590000}"/>
    <cellStyle name="Separador de milhares 15 20 78" xfId="10345" xr:uid="{00000000-0005-0000-0000-0000F7590000}"/>
    <cellStyle name="Separador de milhares 15 20 79" xfId="10027" xr:uid="{00000000-0005-0000-0000-0000F8590000}"/>
    <cellStyle name="Separador de milhares 15 20 8" xfId="18132" xr:uid="{00000000-0005-0000-0000-0000F9590000}"/>
    <cellStyle name="Separador de milhares 15 20 80" xfId="10443" xr:uid="{00000000-0005-0000-0000-0000FA590000}"/>
    <cellStyle name="Separador de milhares 15 20 81" xfId="10981" xr:uid="{00000000-0005-0000-0000-0000FB590000}"/>
    <cellStyle name="Separador de milhares 15 20 82" xfId="11355" xr:uid="{00000000-0005-0000-0000-0000FC590000}"/>
    <cellStyle name="Separador de milhares 15 20 83" xfId="11275" xr:uid="{00000000-0005-0000-0000-0000FD590000}"/>
    <cellStyle name="Separador de milhares 15 20 84" xfId="11212" xr:uid="{00000000-0005-0000-0000-0000FE590000}"/>
    <cellStyle name="Separador de milhares 15 20 85" xfId="11187" xr:uid="{00000000-0005-0000-0000-0000FF590000}"/>
    <cellStyle name="Separador de milhares 15 20 86" xfId="11335" xr:uid="{00000000-0005-0000-0000-0000005A0000}"/>
    <cellStyle name="Separador de milhares 15 20 87" xfId="10892" xr:uid="{00000000-0005-0000-0000-0000015A0000}"/>
    <cellStyle name="Separador de milhares 15 20 88" xfId="11778" xr:uid="{00000000-0005-0000-0000-0000025A0000}"/>
    <cellStyle name="Separador de milhares 15 20 89" xfId="12124" xr:uid="{00000000-0005-0000-0000-0000035A0000}"/>
    <cellStyle name="Separador de milhares 15 20 9" xfId="15173" xr:uid="{00000000-0005-0000-0000-0000045A0000}"/>
    <cellStyle name="Separador de milhares 15 20 90" xfId="11921" xr:uid="{00000000-0005-0000-0000-0000055A0000}"/>
    <cellStyle name="Separador de milhares 15 20 91" xfId="11925" xr:uid="{00000000-0005-0000-0000-0000065A0000}"/>
    <cellStyle name="Separador de milhares 15 20 92" xfId="12238" xr:uid="{00000000-0005-0000-0000-0000075A0000}"/>
    <cellStyle name="Separador de milhares 15 20 93" xfId="4090" xr:uid="{00000000-0005-0000-0000-0000085A0000}"/>
    <cellStyle name="Separador de milhares 15 20 94" xfId="3763" xr:uid="{00000000-0005-0000-0000-0000095A0000}"/>
    <cellStyle name="Separador de milhares 15 20 95" xfId="3858" xr:uid="{00000000-0005-0000-0000-00000A5A0000}"/>
    <cellStyle name="Separador de milhares 15 20 96" xfId="2480" xr:uid="{00000000-0005-0000-0000-00000B5A0000}"/>
    <cellStyle name="Separador de milhares 15 20 97" xfId="997" xr:uid="{00000000-0005-0000-0000-00000C5A0000}"/>
    <cellStyle name="Separador de milhares 15 20 98" xfId="1540" xr:uid="{00000000-0005-0000-0000-00000D5A0000}"/>
    <cellStyle name="Separador de milhares 15 20 99" xfId="1526" xr:uid="{00000000-0005-0000-0000-00000E5A0000}"/>
    <cellStyle name="Separador de milhares 15 21" xfId="17487" xr:uid="{00000000-0005-0000-0000-00000F5A0000}"/>
    <cellStyle name="Separador de milhares 15 21 10" xfId="14364" xr:uid="{00000000-0005-0000-0000-0000105A0000}"/>
    <cellStyle name="Separador de milhares 15 21 11" xfId="14923" xr:uid="{00000000-0005-0000-0000-0000115A0000}"/>
    <cellStyle name="Separador de milhares 15 21 12" xfId="4890" xr:uid="{00000000-0005-0000-0000-0000125A0000}"/>
    <cellStyle name="Separador de milhares 15 21 13" xfId="4993" xr:uid="{00000000-0005-0000-0000-0000135A0000}"/>
    <cellStyle name="Separador de milhares 15 21 14" xfId="5191" xr:uid="{00000000-0005-0000-0000-0000145A0000}"/>
    <cellStyle name="Separador de milhares 15 21 15" xfId="5288" xr:uid="{00000000-0005-0000-0000-0000155A0000}"/>
    <cellStyle name="Separador de milhares 15 21 16" xfId="5311" xr:uid="{00000000-0005-0000-0000-0000165A0000}"/>
    <cellStyle name="Separador de milhares 15 21 17" xfId="8223" xr:uid="{00000000-0005-0000-0000-0000175A0000}"/>
    <cellStyle name="Separador de milhares 15 21 18" xfId="8173" xr:uid="{00000000-0005-0000-0000-0000185A0000}"/>
    <cellStyle name="Separador de milhares 15 21 19" xfId="8898" xr:uid="{00000000-0005-0000-0000-0000195A0000}"/>
    <cellStyle name="Separador de milhares 15 21 2" xfId="15145" xr:uid="{00000000-0005-0000-0000-00001A5A0000}"/>
    <cellStyle name="Separador de milhares 15 21 20" xfId="8631" xr:uid="{00000000-0005-0000-0000-00001B5A0000}"/>
    <cellStyle name="Separador de milhares 15 21 21" xfId="8702" xr:uid="{00000000-0005-0000-0000-00001C5A0000}"/>
    <cellStyle name="Separador de milhares 15 21 22" xfId="8131" xr:uid="{00000000-0005-0000-0000-00001D5A0000}"/>
    <cellStyle name="Separador de milhares 15 21 23" xfId="8566" xr:uid="{00000000-0005-0000-0000-00001E5A0000}"/>
    <cellStyle name="Separador de milhares 15 21 24" xfId="8607" xr:uid="{00000000-0005-0000-0000-00001F5A0000}"/>
    <cellStyle name="Separador de milhares 15 21 25" xfId="8591" xr:uid="{00000000-0005-0000-0000-0000205A0000}"/>
    <cellStyle name="Separador de milhares 15 21 26" xfId="8338" xr:uid="{00000000-0005-0000-0000-0000215A0000}"/>
    <cellStyle name="Separador de milhares 15 21 27" xfId="8868" xr:uid="{00000000-0005-0000-0000-0000225A0000}"/>
    <cellStyle name="Separador de milhares 15 21 28" xfId="9319" xr:uid="{00000000-0005-0000-0000-0000235A0000}"/>
    <cellStyle name="Separador de milhares 15 21 29" xfId="9436" xr:uid="{00000000-0005-0000-0000-0000245A0000}"/>
    <cellStyle name="Separador de milhares 15 21 3" xfId="15098" xr:uid="{00000000-0005-0000-0000-0000255A0000}"/>
    <cellStyle name="Separador de milhares 15 21 30" xfId="9118" xr:uid="{00000000-0005-0000-0000-0000265A0000}"/>
    <cellStyle name="Separador de milhares 15 21 31" xfId="9345" xr:uid="{00000000-0005-0000-0000-0000275A0000}"/>
    <cellStyle name="Separador de milhares 15 21 32" xfId="9629" xr:uid="{00000000-0005-0000-0000-0000285A0000}"/>
    <cellStyle name="Separador de milhares 15 21 33" xfId="10011" xr:uid="{00000000-0005-0000-0000-0000295A0000}"/>
    <cellStyle name="Separador de milhares 15 21 34" xfId="10111" xr:uid="{00000000-0005-0000-0000-00002A5A0000}"/>
    <cellStyle name="Separador de milhares 15 21 35" xfId="10596" xr:uid="{00000000-0005-0000-0000-00002B5A0000}"/>
    <cellStyle name="Separador de milhares 15 21 36" xfId="10086" xr:uid="{00000000-0005-0000-0000-00002C5A0000}"/>
    <cellStyle name="Separador de milhares 15 21 37" xfId="10581" xr:uid="{00000000-0005-0000-0000-00002D5A0000}"/>
    <cellStyle name="Separador de milhares 15 21 38" xfId="9818" xr:uid="{00000000-0005-0000-0000-00002E5A0000}"/>
    <cellStyle name="Separador de milhares 15 21 39" xfId="10662" xr:uid="{00000000-0005-0000-0000-00002F5A0000}"/>
    <cellStyle name="Separador de milhares 15 21 4" xfId="15043" xr:uid="{00000000-0005-0000-0000-0000305A0000}"/>
    <cellStyle name="Separador de milhares 15 21 40" xfId="9810" xr:uid="{00000000-0005-0000-0000-0000315A0000}"/>
    <cellStyle name="Separador de milhares 15 21 41" xfId="11065" xr:uid="{00000000-0005-0000-0000-0000325A0000}"/>
    <cellStyle name="Separador de milhares 15 21 42" xfId="11129" xr:uid="{00000000-0005-0000-0000-0000335A0000}"/>
    <cellStyle name="Separador de milhares 15 21 43" xfId="11307" xr:uid="{00000000-0005-0000-0000-0000345A0000}"/>
    <cellStyle name="Separador de milhares 15 21 44" xfId="11599" xr:uid="{00000000-0005-0000-0000-0000355A0000}"/>
    <cellStyle name="Separador de milhares 15 21 45" xfId="11035" xr:uid="{00000000-0005-0000-0000-0000365A0000}"/>
    <cellStyle name="Separador de milhares 15 21 46" xfId="11118" xr:uid="{00000000-0005-0000-0000-0000375A0000}"/>
    <cellStyle name="Separador de milhares 15 21 47" xfId="11457" xr:uid="{00000000-0005-0000-0000-0000385A0000}"/>
    <cellStyle name="Separador de milhares 15 21 48" xfId="11818" xr:uid="{00000000-0005-0000-0000-0000395A0000}"/>
    <cellStyle name="Separador de milhares 15 21 49" xfId="12068" xr:uid="{00000000-0005-0000-0000-00003A5A0000}"/>
    <cellStyle name="Separador de milhares 15 21 5" xfId="14632" xr:uid="{00000000-0005-0000-0000-00003B5A0000}"/>
    <cellStyle name="Separador de milhares 15 21 50" xfId="11697" xr:uid="{00000000-0005-0000-0000-00003C5A0000}"/>
    <cellStyle name="Separador de milhares 15 21 51" xfId="12058" xr:uid="{00000000-0005-0000-0000-00003D5A0000}"/>
    <cellStyle name="Separador de milhares 15 21 52" xfId="12236" xr:uid="{00000000-0005-0000-0000-00003E5A0000}"/>
    <cellStyle name="Separador de milhares 15 21 53" xfId="4118" xr:uid="{00000000-0005-0000-0000-00003F5A0000}"/>
    <cellStyle name="Separador de milhares 15 21 54" xfId="3791" xr:uid="{00000000-0005-0000-0000-0000405A0000}"/>
    <cellStyle name="Separador de milhares 15 21 55" xfId="3937" xr:uid="{00000000-0005-0000-0000-0000415A0000}"/>
    <cellStyle name="Separador de milhares 15 21 56" xfId="2372" xr:uid="{00000000-0005-0000-0000-0000425A0000}"/>
    <cellStyle name="Separador de milhares 15 21 57" xfId="1018" xr:uid="{00000000-0005-0000-0000-0000435A0000}"/>
    <cellStyle name="Separador de milhares 15 21 58" xfId="1660" xr:uid="{00000000-0005-0000-0000-0000445A0000}"/>
    <cellStyle name="Separador de milhares 15 21 59" xfId="1200" xr:uid="{00000000-0005-0000-0000-0000455A0000}"/>
    <cellStyle name="Separador de milhares 15 21 6" xfId="14526" xr:uid="{00000000-0005-0000-0000-0000465A0000}"/>
    <cellStyle name="Separador de milhares 15 21 60" xfId="2435" xr:uid="{00000000-0005-0000-0000-0000475A0000}"/>
    <cellStyle name="Separador de milhares 15 21 61" xfId="523" xr:uid="{00000000-0005-0000-0000-0000485A0000}"/>
    <cellStyle name="Separador de milhares 15 21 62" xfId="2095" xr:uid="{00000000-0005-0000-0000-0000495A0000}"/>
    <cellStyle name="Separador de milhares 15 21 63" xfId="290" xr:uid="{00000000-0005-0000-0000-00004A5A0000}"/>
    <cellStyle name="Separador de milhares 15 21 64" xfId="21655" xr:uid="{00000000-0005-0000-0000-00004B5A0000}"/>
    <cellStyle name="Separador de milhares 15 21 65" xfId="21987" xr:uid="{00000000-0005-0000-0000-00004C5A0000}"/>
    <cellStyle name="Separador de milhares 15 21 66" xfId="22347" xr:uid="{00000000-0005-0000-0000-00004D5A0000}"/>
    <cellStyle name="Separador de milhares 15 21 67" xfId="22696" xr:uid="{00000000-0005-0000-0000-00004E5A0000}"/>
    <cellStyle name="Separador de milhares 15 21 7" xfId="14195" xr:uid="{00000000-0005-0000-0000-00004F5A0000}"/>
    <cellStyle name="Separador de milhares 15 21 8" xfId="14235" xr:uid="{00000000-0005-0000-0000-0000505A0000}"/>
    <cellStyle name="Separador de milhares 15 21 9" xfId="14393" xr:uid="{00000000-0005-0000-0000-0000515A0000}"/>
    <cellStyle name="Separador de milhares 15 22" xfId="12239" xr:uid="{00000000-0005-0000-0000-0000525A0000}"/>
    <cellStyle name="Separador de milhares 15 23" xfId="12235" xr:uid="{00000000-0005-0000-0000-0000535A0000}"/>
    <cellStyle name="Separador de milhares 15 24" xfId="12240" xr:uid="{00000000-0005-0000-0000-0000545A0000}"/>
    <cellStyle name="Separador de milhares 15 25" xfId="12234" xr:uid="{00000000-0005-0000-0000-0000555A0000}"/>
    <cellStyle name="Separador de milhares 15 26" xfId="30033" xr:uid="{00000000-0005-0000-0000-0000565A0000}"/>
    <cellStyle name="Separador de milhares 15 3" xfId="19934" xr:uid="{00000000-0005-0000-0000-0000575A0000}"/>
    <cellStyle name="Separador de milhares 15 4" xfId="19933" xr:uid="{00000000-0005-0000-0000-0000585A0000}"/>
    <cellStyle name="Separador de milhares 15 5" xfId="19932" xr:uid="{00000000-0005-0000-0000-0000595A0000}"/>
    <cellStyle name="Separador de milhares 15 6" xfId="19931" xr:uid="{00000000-0005-0000-0000-00005A5A0000}"/>
    <cellStyle name="Separador de milhares 15 7" xfId="19930" xr:uid="{00000000-0005-0000-0000-00005B5A0000}"/>
    <cellStyle name="Separador de milhares 15 8" xfId="19929" xr:uid="{00000000-0005-0000-0000-00005C5A0000}"/>
    <cellStyle name="Separador de milhares 15 9" xfId="19928" xr:uid="{00000000-0005-0000-0000-00005D5A0000}"/>
    <cellStyle name="Separador de milhares 16" xfId="19113" xr:uid="{00000000-0005-0000-0000-00005E5A0000}"/>
    <cellStyle name="Separador de milhares 16 2" xfId="18954" xr:uid="{00000000-0005-0000-0000-00005F5A0000}"/>
    <cellStyle name="Separador de milhares 16 3" xfId="13459" xr:uid="{00000000-0005-0000-0000-0000605A0000}"/>
    <cellStyle name="Separador de milhares 16 3 10" xfId="8774" xr:uid="{00000000-0005-0000-0000-0000615A0000}"/>
    <cellStyle name="Separador de milhares 16 3 11" xfId="8739" xr:uid="{00000000-0005-0000-0000-0000625A0000}"/>
    <cellStyle name="Separador de milhares 16 3 12" xfId="8187" xr:uid="{00000000-0005-0000-0000-0000635A0000}"/>
    <cellStyle name="Separador de milhares 16 3 13" xfId="8988" xr:uid="{00000000-0005-0000-0000-0000645A0000}"/>
    <cellStyle name="Separador de milhares 16 3 14" xfId="8548" xr:uid="{00000000-0005-0000-0000-0000655A0000}"/>
    <cellStyle name="Separador de milhares 16 3 15" xfId="8497" xr:uid="{00000000-0005-0000-0000-0000665A0000}"/>
    <cellStyle name="Separador de milhares 16 3 16" xfId="8608" xr:uid="{00000000-0005-0000-0000-0000675A0000}"/>
    <cellStyle name="Separador de milhares 16 3 17" xfId="9502" xr:uid="{00000000-0005-0000-0000-0000685A0000}"/>
    <cellStyle name="Separador de milhares 16 3 18" xfId="9288" xr:uid="{00000000-0005-0000-0000-0000695A0000}"/>
    <cellStyle name="Separador de milhares 16 3 19" xfId="9616" xr:uid="{00000000-0005-0000-0000-00006A5A0000}"/>
    <cellStyle name="Separador de milhares 16 3 2" xfId="13923" xr:uid="{00000000-0005-0000-0000-00006B5A0000}"/>
    <cellStyle name="Separador de milhares 16 3 20" xfId="9349" xr:uid="{00000000-0005-0000-0000-00006C5A0000}"/>
    <cellStyle name="Separador de milhares 16 3 21" xfId="9478" xr:uid="{00000000-0005-0000-0000-00006D5A0000}"/>
    <cellStyle name="Separador de milhares 16 3 22" xfId="10277" xr:uid="{00000000-0005-0000-0000-00006E5A0000}"/>
    <cellStyle name="Separador de milhares 16 3 23" xfId="9981" xr:uid="{00000000-0005-0000-0000-00006F5A0000}"/>
    <cellStyle name="Separador de milhares 16 3 24" xfId="10219" xr:uid="{00000000-0005-0000-0000-0000705A0000}"/>
    <cellStyle name="Separador de milhares 16 3 25" xfId="10685" xr:uid="{00000000-0005-0000-0000-0000715A0000}"/>
    <cellStyle name="Separador de milhares 16 3 26" xfId="10667" xr:uid="{00000000-0005-0000-0000-0000725A0000}"/>
    <cellStyle name="Separador de milhares 16 3 27" xfId="10465" xr:uid="{00000000-0005-0000-0000-0000735A0000}"/>
    <cellStyle name="Separador de milhares 16 3 28" xfId="10605" xr:uid="{00000000-0005-0000-0000-0000745A0000}"/>
    <cellStyle name="Separador de milhares 16 3 29" xfId="10313" xr:uid="{00000000-0005-0000-0000-0000755A0000}"/>
    <cellStyle name="Separador de milhares 16 3 3" xfId="14697" xr:uid="{00000000-0005-0000-0000-0000765A0000}"/>
    <cellStyle name="Separador de milhares 16 3 30" xfId="11306" xr:uid="{00000000-0005-0000-0000-0000775A0000}"/>
    <cellStyle name="Separador de milhares 16 3 31" xfId="10821" xr:uid="{00000000-0005-0000-0000-0000785A0000}"/>
    <cellStyle name="Separador de milhares 16 3 32" xfId="11099" xr:uid="{00000000-0005-0000-0000-0000795A0000}"/>
    <cellStyle name="Separador de milhares 16 3 33" xfId="11608" xr:uid="{00000000-0005-0000-0000-00007A5A0000}"/>
    <cellStyle name="Separador de milhares 16 3 34" xfId="11384" xr:uid="{00000000-0005-0000-0000-00007B5A0000}"/>
    <cellStyle name="Separador de milhares 16 3 35" xfId="11102" xr:uid="{00000000-0005-0000-0000-00007C5A0000}"/>
    <cellStyle name="Separador de milhares 16 3 36" xfId="11292" xr:uid="{00000000-0005-0000-0000-00007D5A0000}"/>
    <cellStyle name="Separador de milhares 16 3 37" xfId="11897" xr:uid="{00000000-0005-0000-0000-00007E5A0000}"/>
    <cellStyle name="Separador de milhares 16 3 38" xfId="12017" xr:uid="{00000000-0005-0000-0000-00007F5A0000}"/>
    <cellStyle name="Separador de milhares 16 3 39" xfId="11923" xr:uid="{00000000-0005-0000-0000-0000805A0000}"/>
    <cellStyle name="Separador de milhares 16 3 4" xfId="12541" xr:uid="{00000000-0005-0000-0000-0000815A0000}"/>
    <cellStyle name="Separador de milhares 16 3 40" xfId="11966" xr:uid="{00000000-0005-0000-0000-0000825A0000}"/>
    <cellStyle name="Separador de milhares 16 3 5" xfId="12655" xr:uid="{00000000-0005-0000-0000-0000835A0000}"/>
    <cellStyle name="Separador de milhares 16 3 6" xfId="8826" xr:uid="{00000000-0005-0000-0000-0000845A0000}"/>
    <cellStyle name="Separador de milhares 16 3 7" xfId="8423" xr:uid="{00000000-0005-0000-0000-0000855A0000}"/>
    <cellStyle name="Separador de milhares 16 3 8" xfId="8250" xr:uid="{00000000-0005-0000-0000-0000865A0000}"/>
    <cellStyle name="Separador de milhares 16 3 9" xfId="8589" xr:uid="{00000000-0005-0000-0000-0000875A0000}"/>
    <cellStyle name="Separador de milhares 16 4" xfId="21409" xr:uid="{00000000-0005-0000-0000-0000885A0000}"/>
    <cellStyle name="Separador de milhares 16 5" xfId="30185" xr:uid="{00000000-0005-0000-0000-0000895A0000}"/>
    <cellStyle name="Separador de milhares 17" xfId="19927" xr:uid="{00000000-0005-0000-0000-00008A5A0000}"/>
    <cellStyle name="Separador de milhares 18" xfId="18886" xr:uid="{00000000-0005-0000-0000-00008B5A0000}"/>
    <cellStyle name="Separador de milhares 19" xfId="19111" xr:uid="{00000000-0005-0000-0000-00008C5A0000}"/>
    <cellStyle name="Separador de milhares 2" xfId="21207" xr:uid="{00000000-0005-0000-0000-00008D5A0000}"/>
    <cellStyle name="Separador de milhares 2 10" xfId="21018" xr:uid="{00000000-0005-0000-0000-00008E5A0000}"/>
    <cellStyle name="Separador de milhares 2 10 2" xfId="13458" xr:uid="{00000000-0005-0000-0000-00008F5A0000}"/>
    <cellStyle name="Separador de milhares 2 10 3" xfId="13457" xr:uid="{00000000-0005-0000-0000-0000905A0000}"/>
    <cellStyle name="Separador de milhares 2 10 4" xfId="13456" xr:uid="{00000000-0005-0000-0000-0000915A0000}"/>
    <cellStyle name="Separador de milhares 2 10 5" xfId="13455" xr:uid="{00000000-0005-0000-0000-0000925A0000}"/>
    <cellStyle name="Separador de milhares 2 10 6" xfId="13454" xr:uid="{00000000-0005-0000-0000-0000935A0000}"/>
    <cellStyle name="Separador de milhares 2 10 7" xfId="13453" xr:uid="{00000000-0005-0000-0000-0000945A0000}"/>
    <cellStyle name="Separador de milhares 2 100" xfId="17846" xr:uid="{00000000-0005-0000-0000-0000955A0000}"/>
    <cellStyle name="Separador de milhares 2 100 10" xfId="14117" xr:uid="{00000000-0005-0000-0000-0000965A0000}"/>
    <cellStyle name="Separador de milhares 2 100 11" xfId="14868" xr:uid="{00000000-0005-0000-0000-0000975A0000}"/>
    <cellStyle name="Separador de milhares 2 100 12" xfId="4868" xr:uid="{00000000-0005-0000-0000-0000985A0000}"/>
    <cellStyle name="Separador de milhares 2 100 13" xfId="5151" xr:uid="{00000000-0005-0000-0000-0000995A0000}"/>
    <cellStyle name="Separador de milhares 2 100 14" xfId="5184" xr:uid="{00000000-0005-0000-0000-00009A5A0000}"/>
    <cellStyle name="Separador de milhares 2 100 15" xfId="5155" xr:uid="{00000000-0005-0000-0000-00009B5A0000}"/>
    <cellStyle name="Separador de milhares 2 100 16" xfId="4997" xr:uid="{00000000-0005-0000-0000-00009C5A0000}"/>
    <cellStyle name="Separador de milhares 2 100 17" xfId="8152" xr:uid="{00000000-0005-0000-0000-00009D5A0000}"/>
    <cellStyle name="Separador de milhares 2 100 18" xfId="8440" xr:uid="{00000000-0005-0000-0000-00009E5A0000}"/>
    <cellStyle name="Separador de milhares 2 100 19" xfId="8431" xr:uid="{00000000-0005-0000-0000-00009F5A0000}"/>
    <cellStyle name="Separador de milhares 2 100 2" xfId="15158" xr:uid="{00000000-0005-0000-0000-0000A05A0000}"/>
    <cellStyle name="Separador de milhares 2 100 20" xfId="7709" xr:uid="{00000000-0005-0000-0000-0000A15A0000}"/>
    <cellStyle name="Separador de milhares 2 100 21" xfId="8841" xr:uid="{00000000-0005-0000-0000-0000A25A0000}"/>
    <cellStyle name="Separador de milhares 2 100 22" xfId="8949" xr:uid="{00000000-0005-0000-0000-0000A35A0000}"/>
    <cellStyle name="Separador de milhares 2 100 23" xfId="8954" xr:uid="{00000000-0005-0000-0000-0000A45A0000}"/>
    <cellStyle name="Separador de milhares 2 100 24" xfId="8983" xr:uid="{00000000-0005-0000-0000-0000A55A0000}"/>
    <cellStyle name="Separador de milhares 2 100 25" xfId="8330" xr:uid="{00000000-0005-0000-0000-0000A65A0000}"/>
    <cellStyle name="Separador de milhares 2 100 26" xfId="8540" xr:uid="{00000000-0005-0000-0000-0000A75A0000}"/>
    <cellStyle name="Separador de milhares 2 100 27" xfId="9007" xr:uid="{00000000-0005-0000-0000-0000A85A0000}"/>
    <cellStyle name="Separador de milhares 2 100 28" xfId="9291" xr:uid="{00000000-0005-0000-0000-0000A95A0000}"/>
    <cellStyle name="Separador de milhares 2 100 29" xfId="9248" xr:uid="{00000000-0005-0000-0000-0000AA5A0000}"/>
    <cellStyle name="Separador de milhares 2 100 3" xfId="15244" xr:uid="{00000000-0005-0000-0000-0000AB5A0000}"/>
    <cellStyle name="Separador de milhares 2 100 30" xfId="9163" xr:uid="{00000000-0005-0000-0000-0000AC5A0000}"/>
    <cellStyle name="Separador de milhares 2 100 31" xfId="9405" xr:uid="{00000000-0005-0000-0000-0000AD5A0000}"/>
    <cellStyle name="Separador de milhares 2 100 32" xfId="9537" xr:uid="{00000000-0005-0000-0000-0000AE5A0000}"/>
    <cellStyle name="Separador de milhares 2 100 33" xfId="9974" xr:uid="{00000000-0005-0000-0000-0000AF5A0000}"/>
    <cellStyle name="Separador de milhares 2 100 34" xfId="10556" xr:uid="{00000000-0005-0000-0000-0000B05A0000}"/>
    <cellStyle name="Separador de milhares 2 100 35" xfId="9948" xr:uid="{00000000-0005-0000-0000-0000B15A0000}"/>
    <cellStyle name="Separador de milhares 2 100 36" xfId="10097" xr:uid="{00000000-0005-0000-0000-0000B25A0000}"/>
    <cellStyle name="Separador de milhares 2 100 37" xfId="9858" xr:uid="{00000000-0005-0000-0000-0000B35A0000}"/>
    <cellStyle name="Separador de milhares 2 100 38" xfId="10200" xr:uid="{00000000-0005-0000-0000-0000B45A0000}"/>
    <cellStyle name="Separador de milhares 2 100 39" xfId="10234" xr:uid="{00000000-0005-0000-0000-0000B55A0000}"/>
    <cellStyle name="Separador de milhares 2 100 4" xfId="15392" xr:uid="{00000000-0005-0000-0000-0000B65A0000}"/>
    <cellStyle name="Separador de milhares 2 100 40" xfId="10702" xr:uid="{00000000-0005-0000-0000-0000B75A0000}"/>
    <cellStyle name="Separador de milhares 2 100 41" xfId="11031" xr:uid="{00000000-0005-0000-0000-0000B85A0000}"/>
    <cellStyle name="Separador de milhares 2 100 42" xfId="11439" xr:uid="{00000000-0005-0000-0000-0000B95A0000}"/>
    <cellStyle name="Separador de milhares 2 100 43" xfId="11053" xr:uid="{00000000-0005-0000-0000-0000BA5A0000}"/>
    <cellStyle name="Separador de milhares 2 100 44" xfId="11127" xr:uid="{00000000-0005-0000-0000-0000BB5A0000}"/>
    <cellStyle name="Separador de milhares 2 100 45" xfId="11450" xr:uid="{00000000-0005-0000-0000-0000BC5A0000}"/>
    <cellStyle name="Separador de milhares 2 100 46" xfId="11036" xr:uid="{00000000-0005-0000-0000-0000BD5A0000}"/>
    <cellStyle name="Separador de milhares 2 100 47" xfId="11255" xr:uid="{00000000-0005-0000-0000-0000BE5A0000}"/>
    <cellStyle name="Separador de milhares 2 100 48" xfId="11802" xr:uid="{00000000-0005-0000-0000-0000BF5A0000}"/>
    <cellStyle name="Separador de milhares 2 100 49" xfId="12126" xr:uid="{00000000-0005-0000-0000-0000C05A0000}"/>
    <cellStyle name="Separador de milhares 2 100 5" xfId="14649" xr:uid="{00000000-0005-0000-0000-0000C15A0000}"/>
    <cellStyle name="Separador de milhares 2 100 50" xfId="11978" xr:uid="{00000000-0005-0000-0000-0000C25A0000}"/>
    <cellStyle name="Separador de milhares 2 100 51" xfId="11875" xr:uid="{00000000-0005-0000-0000-0000C35A0000}"/>
    <cellStyle name="Separador de milhares 2 100 52" xfId="4105" xr:uid="{00000000-0005-0000-0000-0000C45A0000}"/>
    <cellStyle name="Separador de milhares 2 100 53" xfId="3778" xr:uid="{00000000-0005-0000-0000-0000C55A0000}"/>
    <cellStyle name="Separador de milhares 2 100 54" xfId="3875" xr:uid="{00000000-0005-0000-0000-0000C65A0000}"/>
    <cellStyle name="Separador de milhares 2 100 55" xfId="2409" xr:uid="{00000000-0005-0000-0000-0000C75A0000}"/>
    <cellStyle name="Separador de milhares 2 100 56" xfId="1714" xr:uid="{00000000-0005-0000-0000-0000C85A0000}"/>
    <cellStyle name="Separador de milhares 2 100 57" xfId="1930" xr:uid="{00000000-0005-0000-0000-0000C95A0000}"/>
    <cellStyle name="Separador de milhares 2 100 58" xfId="1596" xr:uid="{00000000-0005-0000-0000-0000CA5A0000}"/>
    <cellStyle name="Separador de milhares 2 100 59" xfId="1532" xr:uid="{00000000-0005-0000-0000-0000CB5A0000}"/>
    <cellStyle name="Separador de milhares 2 100 6" xfId="14516" xr:uid="{00000000-0005-0000-0000-0000CC5A0000}"/>
    <cellStyle name="Separador de milhares 2 100 60" xfId="1210" xr:uid="{00000000-0005-0000-0000-0000CD5A0000}"/>
    <cellStyle name="Separador de milhares 2 100 61" xfId="1625" xr:uid="{00000000-0005-0000-0000-0000CE5A0000}"/>
    <cellStyle name="Separador de milhares 2 100 62" xfId="277" xr:uid="{00000000-0005-0000-0000-0000CF5A0000}"/>
    <cellStyle name="Separador de milhares 2 100 63" xfId="21668" xr:uid="{00000000-0005-0000-0000-0000D05A0000}"/>
    <cellStyle name="Separador de milhares 2 100 64" xfId="22000" xr:uid="{00000000-0005-0000-0000-0000D15A0000}"/>
    <cellStyle name="Separador de milhares 2 100 65" xfId="22360" xr:uid="{00000000-0005-0000-0000-0000D25A0000}"/>
    <cellStyle name="Separador de milhares 2 100 66" xfId="22683" xr:uid="{00000000-0005-0000-0000-0000D35A0000}"/>
    <cellStyle name="Separador de milhares 2 100 7" xfId="14221" xr:uid="{00000000-0005-0000-0000-0000D45A0000}"/>
    <cellStyle name="Separador de milhares 2 100 8" xfId="14182" xr:uid="{00000000-0005-0000-0000-0000D55A0000}"/>
    <cellStyle name="Separador de milhares 2 100 9" xfId="14329" xr:uid="{00000000-0005-0000-0000-0000D65A0000}"/>
    <cellStyle name="Separador de milhares 2 101" xfId="17848" xr:uid="{00000000-0005-0000-0000-0000D75A0000}"/>
    <cellStyle name="Separador de milhares 2 101 10" xfId="14226" xr:uid="{00000000-0005-0000-0000-0000D85A0000}"/>
    <cellStyle name="Separador de milhares 2 101 11" xfId="14633" xr:uid="{00000000-0005-0000-0000-0000D95A0000}"/>
    <cellStyle name="Separador de milhares 2 101 12" xfId="4867" xr:uid="{00000000-0005-0000-0000-0000DA5A0000}"/>
    <cellStyle name="Separador de milhares 2 101 13" xfId="5164" xr:uid="{00000000-0005-0000-0000-0000DB5A0000}"/>
    <cellStyle name="Separador de milhares 2 101 14" xfId="5144" xr:uid="{00000000-0005-0000-0000-0000DC5A0000}"/>
    <cellStyle name="Separador de milhares 2 101 15" xfId="5310" xr:uid="{00000000-0005-0000-0000-0000DD5A0000}"/>
    <cellStyle name="Separador de milhares 2 101 15 7" xfId="134" xr:uid="{00000000-0005-0000-0000-0000DE5A0000}"/>
    <cellStyle name="Separador de milhares 2 101 15 7 2" xfId="25287" xr:uid="{00000000-0005-0000-0000-0000DF5A0000}"/>
    <cellStyle name="Separador de milhares 2 101 15 7 2 2" xfId="28625" xr:uid="{00000000-0005-0000-0000-0000E05A0000}"/>
    <cellStyle name="Separador de milhares 2 101 15 7 3" xfId="22988" xr:uid="{00000000-0005-0000-0000-0000E15A0000}"/>
    <cellStyle name="Separador de milhares 2 101 15 7 4" xfId="25774" xr:uid="{00000000-0005-0000-0000-0000E25A0000}"/>
    <cellStyle name="Separador de milhares 2 101 15 7 5" xfId="28225" xr:uid="{00000000-0005-0000-0000-0000E35A0000}"/>
    <cellStyle name="Separador de milhares 2 101 16" xfId="5061" xr:uid="{00000000-0005-0000-0000-0000E45A0000}"/>
    <cellStyle name="Separador de milhares 2 101 17" xfId="8151" xr:uid="{00000000-0005-0000-0000-0000E55A0000}"/>
    <cellStyle name="Separador de milhares 2 101 18" xfId="8439" xr:uid="{00000000-0005-0000-0000-0000E65A0000}"/>
    <cellStyle name="Separador de milhares 2 101 19" xfId="7973" xr:uid="{00000000-0005-0000-0000-0000E75A0000}"/>
    <cellStyle name="Separador de milhares 2 101 2" xfId="15159" xr:uid="{00000000-0005-0000-0000-0000E85A0000}"/>
    <cellStyle name="Separador de milhares 2 101 20" xfId="8904" xr:uid="{00000000-0005-0000-0000-0000E95A0000}"/>
    <cellStyle name="Separador de milhares 2 101 21" xfId="8840" xr:uid="{00000000-0005-0000-0000-0000EA5A0000}"/>
    <cellStyle name="Separador de milhares 2 101 22" xfId="7851" xr:uid="{00000000-0005-0000-0000-0000EB5A0000}"/>
    <cellStyle name="Separador de milhares 2 101 23" xfId="7730" xr:uid="{00000000-0005-0000-0000-0000EC5A0000}"/>
    <cellStyle name="Separador de milhares 2 101 24" xfId="7690" xr:uid="{00000000-0005-0000-0000-0000ED5A0000}"/>
    <cellStyle name="Separador de milhares 2 101 25" xfId="8984" xr:uid="{00000000-0005-0000-0000-0000EE5A0000}"/>
    <cellStyle name="Separador de milhares 2 101 26" xfId="8833" xr:uid="{00000000-0005-0000-0000-0000EF5A0000}"/>
    <cellStyle name="Separador de milhares 2 101 27" xfId="8193" xr:uid="{00000000-0005-0000-0000-0000F05A0000}"/>
    <cellStyle name="Separador de milhares 2 101 28" xfId="9290" xr:uid="{00000000-0005-0000-0000-0000F15A0000}"/>
    <cellStyle name="Separador de milhares 2 101 29" xfId="9134" xr:uid="{00000000-0005-0000-0000-0000F25A0000}"/>
    <cellStyle name="Separador de milhares 2 101 3" xfId="15324" xr:uid="{00000000-0005-0000-0000-0000F35A0000}"/>
    <cellStyle name="Separador de milhares 2 101 30" xfId="9280" xr:uid="{00000000-0005-0000-0000-0000F45A0000}"/>
    <cellStyle name="Separador de milhares 2 101 31" xfId="9582" xr:uid="{00000000-0005-0000-0000-0000F55A0000}"/>
    <cellStyle name="Separador de milhares 2 101 32" xfId="9503" xr:uid="{00000000-0005-0000-0000-0000F65A0000}"/>
    <cellStyle name="Separador de milhares 2 101 33" xfId="9973" xr:uid="{00000000-0005-0000-0000-0000F75A0000}"/>
    <cellStyle name="Separador de milhares 2 101 34" xfId="10438" xr:uid="{00000000-0005-0000-0000-0000F85A0000}"/>
    <cellStyle name="Separador de milhares 2 101 35" xfId="10134" xr:uid="{00000000-0005-0000-0000-0000F95A0000}"/>
    <cellStyle name="Separador de milhares 2 101 36" xfId="10652" xr:uid="{00000000-0005-0000-0000-0000FA5A0000}"/>
    <cellStyle name="Separador de milhares 2 101 37" xfId="10130" xr:uid="{00000000-0005-0000-0000-0000FB5A0000}"/>
    <cellStyle name="Separador de milhares 2 101 38" xfId="10644" xr:uid="{00000000-0005-0000-0000-0000FC5A0000}"/>
    <cellStyle name="Separador de milhares 2 101 39" xfId="10076" xr:uid="{00000000-0005-0000-0000-0000FD5A0000}"/>
    <cellStyle name="Separador de milhares 2 101 4" xfId="15320" xr:uid="{00000000-0005-0000-0000-0000FE5A0000}"/>
    <cellStyle name="Separador de milhares 2 101 40" xfId="9971" xr:uid="{00000000-0005-0000-0000-0000FF5A0000}"/>
    <cellStyle name="Separador de milhares 2 101 41" xfId="11030" xr:uid="{00000000-0005-0000-0000-0000005B0000}"/>
    <cellStyle name="Separador de milhares 2 101 42" xfId="11449" xr:uid="{00000000-0005-0000-0000-0000015B0000}"/>
    <cellStyle name="Separador de milhares 2 101 43" xfId="11467" xr:uid="{00000000-0005-0000-0000-0000025B0000}"/>
    <cellStyle name="Separador de milhares 2 101 44" xfId="11299" xr:uid="{00000000-0005-0000-0000-0000035B0000}"/>
    <cellStyle name="Separador de milhares 2 101 45" xfId="11128" xr:uid="{00000000-0005-0000-0000-0000045B0000}"/>
    <cellStyle name="Separador de milhares 2 101 46" xfId="11286" xr:uid="{00000000-0005-0000-0000-0000055B0000}"/>
    <cellStyle name="Separador de milhares 2 101 47" xfId="11249" xr:uid="{00000000-0005-0000-0000-0000065B0000}"/>
    <cellStyle name="Separador de milhares 2 101 48" xfId="11801" xr:uid="{00000000-0005-0000-0000-0000075B0000}"/>
    <cellStyle name="Separador de milhares 2 101 49" xfId="12119" xr:uid="{00000000-0005-0000-0000-0000085B0000}"/>
    <cellStyle name="Separador de milhares 2 101 5" xfId="14650" xr:uid="{00000000-0005-0000-0000-0000095B0000}"/>
    <cellStyle name="Separador de milhares 2 101 50" xfId="11972" xr:uid="{00000000-0005-0000-0000-00000A5B0000}"/>
    <cellStyle name="Separador de milhares 2 101 51" xfId="11995" xr:uid="{00000000-0005-0000-0000-00000B5B0000}"/>
    <cellStyle name="Separador de milhares 2 101 52" xfId="4104" xr:uid="{00000000-0005-0000-0000-00000C5B0000}"/>
    <cellStyle name="Separador de milhares 2 101 53" xfId="3777" xr:uid="{00000000-0005-0000-0000-00000D5B0000}"/>
    <cellStyle name="Separador de milhares 2 101 54" xfId="3869" xr:uid="{00000000-0005-0000-0000-00000E5B0000}"/>
    <cellStyle name="Separador de milhares 2 101 55" xfId="2411" xr:uid="{00000000-0005-0000-0000-00000F5B0000}"/>
    <cellStyle name="Separador de milhares 2 101 56" xfId="1748" xr:uid="{00000000-0005-0000-0000-0000105B0000}"/>
    <cellStyle name="Separador de milhares 2 101 57" xfId="2260" xr:uid="{00000000-0005-0000-0000-0000115B0000}"/>
    <cellStyle name="Separador de milhares 2 101 58" xfId="2140" xr:uid="{00000000-0005-0000-0000-0000125B0000}"/>
    <cellStyle name="Separador de milhares 2 101 59" xfId="755" xr:uid="{00000000-0005-0000-0000-0000135B0000}"/>
    <cellStyle name="Separador de milhares 2 101 6" xfId="14512" xr:uid="{00000000-0005-0000-0000-0000145B0000}"/>
    <cellStyle name="Separador de milhares 2 101 60" xfId="1687" xr:uid="{00000000-0005-0000-0000-0000155B0000}"/>
    <cellStyle name="Separador de milhares 2 101 61" xfId="1940" xr:uid="{00000000-0005-0000-0000-0000165B0000}"/>
    <cellStyle name="Separador de milhares 2 101 62" xfId="276" xr:uid="{00000000-0005-0000-0000-0000175B0000}"/>
    <cellStyle name="Separador de milhares 2 101 63" xfId="21669" xr:uid="{00000000-0005-0000-0000-0000185B0000}"/>
    <cellStyle name="Separador de milhares 2 101 64" xfId="22001" xr:uid="{00000000-0005-0000-0000-0000195B0000}"/>
    <cellStyle name="Separador de milhares 2 101 65" xfId="22361" xr:uid="{00000000-0005-0000-0000-00001A5B0000}"/>
    <cellStyle name="Separador de milhares 2 101 66" xfId="22682" xr:uid="{00000000-0005-0000-0000-00001B5B0000}"/>
    <cellStyle name="Separador de milhares 2 101 7" xfId="14222" xr:uid="{00000000-0005-0000-0000-00001C5B0000}"/>
    <cellStyle name="Separador de milhares 2 101 8" xfId="14177" xr:uid="{00000000-0005-0000-0000-00001D5B0000}"/>
    <cellStyle name="Separador de milhares 2 101 9" xfId="14281" xr:uid="{00000000-0005-0000-0000-00001E5B0000}"/>
    <cellStyle name="Separador de milhares 2 102" xfId="18137" xr:uid="{00000000-0005-0000-0000-00001F5B0000}"/>
    <cellStyle name="Separador de milhares 2 102 10" xfId="14137" xr:uid="{00000000-0005-0000-0000-0000205B0000}"/>
    <cellStyle name="Separador de milhares 2 102 11" xfId="14922" xr:uid="{00000000-0005-0000-0000-0000215B0000}"/>
    <cellStyle name="Separador de milhares 2 102 12" xfId="4858" xr:uid="{00000000-0005-0000-0000-0000225B0000}"/>
    <cellStyle name="Separador de milhares 2 102 13" xfId="5093" xr:uid="{00000000-0005-0000-0000-0000235B0000}"/>
    <cellStyle name="Separador de milhares 2 102 14" xfId="4969" xr:uid="{00000000-0005-0000-0000-0000245B0000}"/>
    <cellStyle name="Separador de milhares 2 102 15" xfId="5228" xr:uid="{00000000-0005-0000-0000-0000255B0000}"/>
    <cellStyle name="Separador de milhares 2 102 16" xfId="7548" xr:uid="{00000000-0005-0000-0000-0000265B0000}"/>
    <cellStyle name="Separador de milhares 2 102 17" xfId="8103" xr:uid="{00000000-0005-0000-0000-0000275B0000}"/>
    <cellStyle name="Separador de milhares 2 102 18" xfId="7681" xr:uid="{00000000-0005-0000-0000-0000285B0000}"/>
    <cellStyle name="Separador de milhares 2 102 19" xfId="8271" xr:uid="{00000000-0005-0000-0000-0000295B0000}"/>
    <cellStyle name="Separador de milhares 2 102 2" xfId="15165" xr:uid="{00000000-0005-0000-0000-00002A5B0000}"/>
    <cellStyle name="Separador de milhares 2 102 20" xfId="8147" xr:uid="{00000000-0005-0000-0000-00002B5B0000}"/>
    <cellStyle name="Separador de milhares 2 102 21" xfId="8059" xr:uid="{00000000-0005-0000-0000-00002C5B0000}"/>
    <cellStyle name="Separador de milhares 2 102 22" xfId="8551" xr:uid="{00000000-0005-0000-0000-00002D5B0000}"/>
    <cellStyle name="Separador de milhares 2 102 23" xfId="8396" xr:uid="{00000000-0005-0000-0000-00002E5B0000}"/>
    <cellStyle name="Separador de milhares 2 102 24" xfId="7791" xr:uid="{00000000-0005-0000-0000-00002F5B0000}"/>
    <cellStyle name="Separador de milhares 2 102 25" xfId="8966" xr:uid="{00000000-0005-0000-0000-0000305B0000}"/>
    <cellStyle name="Separador de milhares 2 102 26" xfId="8136" xr:uid="{00000000-0005-0000-0000-0000315B0000}"/>
    <cellStyle name="Separador de milhares 2 102 27" xfId="8578" xr:uid="{00000000-0005-0000-0000-0000325B0000}"/>
    <cellStyle name="Separador de milhares 2 102 28" xfId="9269" xr:uid="{00000000-0005-0000-0000-0000335B0000}"/>
    <cellStyle name="Separador de milhares 2 102 29" xfId="9331" xr:uid="{00000000-0005-0000-0000-0000345B0000}"/>
    <cellStyle name="Separador de milhares 2 102 3" xfId="15058" xr:uid="{00000000-0005-0000-0000-0000355B0000}"/>
    <cellStyle name="Separador de milhares 2 102 30" xfId="9302" xr:uid="{00000000-0005-0000-0000-0000365B0000}"/>
    <cellStyle name="Separador de milhares 2 102 31" xfId="9546" xr:uid="{00000000-0005-0000-0000-0000375B0000}"/>
    <cellStyle name="Separador de milhares 2 102 32" xfId="9519" xr:uid="{00000000-0005-0000-0000-0000385B0000}"/>
    <cellStyle name="Separador de milhares 2 102 33" xfId="9950" xr:uid="{00000000-0005-0000-0000-0000395B0000}"/>
    <cellStyle name="Separador de milhares 2 102 34" xfId="10402" xr:uid="{00000000-0005-0000-0000-00003A5B0000}"/>
    <cellStyle name="Separador de milhares 2 102 35" xfId="10054" xr:uid="{00000000-0005-0000-0000-00003B5B0000}"/>
    <cellStyle name="Separador de milhares 2 102 36" xfId="10575" xr:uid="{00000000-0005-0000-0000-00003C5B0000}"/>
    <cellStyle name="Separador de milhares 2 102 37" xfId="10120" xr:uid="{00000000-0005-0000-0000-00003D5B0000}"/>
    <cellStyle name="Separador de milhares 2 102 38" xfId="10080" xr:uid="{00000000-0005-0000-0000-00003E5B0000}"/>
    <cellStyle name="Separador de milhares 2 102 39" xfId="10612" xr:uid="{00000000-0005-0000-0000-00003F5B0000}"/>
    <cellStyle name="Separador de milhares 2 102 4" xfId="15308" xr:uid="{00000000-0005-0000-0000-0000405B0000}"/>
    <cellStyle name="Separador de milhares 2 102 40" xfId="10623" xr:uid="{00000000-0005-0000-0000-0000415B0000}"/>
    <cellStyle name="Separador de milhares 2 102 41" xfId="11009" xr:uid="{00000000-0005-0000-0000-0000425B0000}"/>
    <cellStyle name="Separador de milhares 2 102 42" xfId="11417" xr:uid="{00000000-0005-0000-0000-0000435B0000}"/>
    <cellStyle name="Separador de milhares 2 102 43" xfId="10996" xr:uid="{00000000-0005-0000-0000-0000445B0000}"/>
    <cellStyle name="Separador de milhares 2 102 44" xfId="10864" xr:uid="{00000000-0005-0000-0000-0000455B0000}"/>
    <cellStyle name="Separador de milhares 2 102 45" xfId="10951" xr:uid="{00000000-0005-0000-0000-0000465B0000}"/>
    <cellStyle name="Separador de milhares 2 102 46" xfId="10807" xr:uid="{00000000-0005-0000-0000-0000475B0000}"/>
    <cellStyle name="Separador de milhares 2 102 47" xfId="11503" xr:uid="{00000000-0005-0000-0000-0000485B0000}"/>
    <cellStyle name="Separador de milhares 2 102 48" xfId="11790" xr:uid="{00000000-0005-0000-0000-0000495B0000}"/>
    <cellStyle name="Separador de milhares 2 102 49" xfId="12060" xr:uid="{00000000-0005-0000-0000-00004A5B0000}"/>
    <cellStyle name="Separador de milhares 2 102 5" xfId="14659" xr:uid="{00000000-0005-0000-0000-00004B5B0000}"/>
    <cellStyle name="Separador de milhares 2 102 50" xfId="11936" xr:uid="{00000000-0005-0000-0000-00004C5B0000}"/>
    <cellStyle name="Separador de milhares 2 102 51" xfId="11946" xr:uid="{00000000-0005-0000-0000-00004D5B0000}"/>
    <cellStyle name="Separador de milhares 2 102 52" xfId="4098" xr:uid="{00000000-0005-0000-0000-00004E5B0000}"/>
    <cellStyle name="Separador de milhares 2 102 53" xfId="3771" xr:uid="{00000000-0005-0000-0000-00004F5B0000}"/>
    <cellStyle name="Separador de milhares 2 102 54" xfId="3881" xr:uid="{00000000-0005-0000-0000-0000505B0000}"/>
    <cellStyle name="Separador de milhares 2 102 55" xfId="2450" xr:uid="{00000000-0005-0000-0000-0000515B0000}"/>
    <cellStyle name="Separador de milhares 2 102 56" xfId="2074" xr:uid="{00000000-0005-0000-0000-0000525B0000}"/>
    <cellStyle name="Separador de milhares 2 102 57" xfId="2008" xr:uid="{00000000-0005-0000-0000-0000535B0000}"/>
    <cellStyle name="Separador de milhares 2 102 58" xfId="2203" xr:uid="{00000000-0005-0000-0000-0000545B0000}"/>
    <cellStyle name="Separador de milhares 2 102 59" xfId="1855" xr:uid="{00000000-0005-0000-0000-0000555B0000}"/>
    <cellStyle name="Separador de milhares 2 102 6" xfId="14579" xr:uid="{00000000-0005-0000-0000-0000565B0000}"/>
    <cellStyle name="Separador de milhares 2 102 60" xfId="1995" xr:uid="{00000000-0005-0000-0000-0000575B0000}"/>
    <cellStyle name="Separador de milhares 2 102 61" xfId="1953" xr:uid="{00000000-0005-0000-0000-0000585B0000}"/>
    <cellStyle name="Separador de milhares 2 102 62" xfId="270" xr:uid="{00000000-0005-0000-0000-0000595B0000}"/>
    <cellStyle name="Separador de milhares 2 102 63" xfId="21675" xr:uid="{00000000-0005-0000-0000-00005A5B0000}"/>
    <cellStyle name="Separador de milhares 2 102 64" xfId="22007" xr:uid="{00000000-0005-0000-0000-00005B5B0000}"/>
    <cellStyle name="Separador de milhares 2 102 65" xfId="22367" xr:uid="{00000000-0005-0000-0000-00005C5B0000}"/>
    <cellStyle name="Separador de milhares 2 102 66" xfId="22676" xr:uid="{00000000-0005-0000-0000-00005D5B0000}"/>
    <cellStyle name="Separador de milhares 2 102 7" xfId="14238" xr:uid="{00000000-0005-0000-0000-00005E5B0000}"/>
    <cellStyle name="Separador de milhares 2 102 8" xfId="14392" xr:uid="{00000000-0005-0000-0000-00005F5B0000}"/>
    <cellStyle name="Separador de milhares 2 102 9" xfId="14113" xr:uid="{00000000-0005-0000-0000-0000605B0000}"/>
    <cellStyle name="Separador de milhares 2 103" xfId="17999" xr:uid="{00000000-0005-0000-0000-0000615B0000}"/>
    <cellStyle name="Separador de milhares 2 103 10" xfId="14220" xr:uid="{00000000-0005-0000-0000-0000625B0000}"/>
    <cellStyle name="Separador de milhares 2 103 11" xfId="14897" xr:uid="{00000000-0005-0000-0000-0000635B0000}"/>
    <cellStyle name="Separador de milhares 2 103 12" xfId="4863" xr:uid="{00000000-0005-0000-0000-0000645B0000}"/>
    <cellStyle name="Separador de milhares 2 103 13" xfId="5197" xr:uid="{00000000-0005-0000-0000-0000655B0000}"/>
    <cellStyle name="Separador de milhares 2 103 14" xfId="5143" xr:uid="{00000000-0005-0000-0000-0000665B0000}"/>
    <cellStyle name="Separador de milhares 2 103 15" xfId="5008" xr:uid="{00000000-0005-0000-0000-0000675B0000}"/>
    <cellStyle name="Separador de milhares 2 103 16" xfId="5253" xr:uid="{00000000-0005-0000-0000-0000685B0000}"/>
    <cellStyle name="Separador de milhares 2 103 17" xfId="8130" xr:uid="{00000000-0005-0000-0000-0000695B0000}"/>
    <cellStyle name="Separador de milhares 2 103 18" xfId="8714" xr:uid="{00000000-0005-0000-0000-00006A5B0000}"/>
    <cellStyle name="Separador de milhares 2 103 19" xfId="8322" xr:uid="{00000000-0005-0000-0000-00006B5B0000}"/>
    <cellStyle name="Separador de milhares 2 103 2" xfId="15161" xr:uid="{00000000-0005-0000-0000-00006C5B0000}"/>
    <cellStyle name="Separador de milhares 2 103 20" xfId="7936" xr:uid="{00000000-0005-0000-0000-00006D5B0000}"/>
    <cellStyle name="Separador de milhares 2 103 21" xfId="8690" xr:uid="{00000000-0005-0000-0000-00006E5B0000}"/>
    <cellStyle name="Separador de milhares 2 103 22" xfId="8353" xr:uid="{00000000-0005-0000-0000-00006F5B0000}"/>
    <cellStyle name="Separador de milhares 2 103 23" xfId="7905" xr:uid="{00000000-0005-0000-0000-0000705B0000}"/>
    <cellStyle name="Separador de milhares 2 103 24" xfId="7949" xr:uid="{00000000-0005-0000-0000-0000715B0000}"/>
    <cellStyle name="Separador de milhares 2 103 25" xfId="7700" xr:uid="{00000000-0005-0000-0000-0000725B0000}"/>
    <cellStyle name="Separador de milhares 2 103 26" xfId="8483" xr:uid="{00000000-0005-0000-0000-0000735B0000}"/>
    <cellStyle name="Separador de milhares 2 103 27" xfId="7763" xr:uid="{00000000-0005-0000-0000-0000745B0000}"/>
    <cellStyle name="Separador de milhares 2 103 28" xfId="9282" xr:uid="{00000000-0005-0000-0000-0000755B0000}"/>
    <cellStyle name="Separador de milhares 2 103 29" xfId="9374" xr:uid="{00000000-0005-0000-0000-0000765B0000}"/>
    <cellStyle name="Separador de milhares 2 103 3" xfId="15301" xr:uid="{00000000-0005-0000-0000-0000775B0000}"/>
    <cellStyle name="Separador de milhares 2 103 30" xfId="9433" xr:uid="{00000000-0005-0000-0000-0000785B0000}"/>
    <cellStyle name="Separador de milhares 2 103 31" xfId="9410" xr:uid="{00000000-0005-0000-0000-0000795B0000}"/>
    <cellStyle name="Separador de milhares 2 103 32" xfId="9570" xr:uid="{00000000-0005-0000-0000-00007A5B0000}"/>
    <cellStyle name="Separador de milhares 2 103 33" xfId="9964" xr:uid="{00000000-0005-0000-0000-00007B5B0000}"/>
    <cellStyle name="Separador de milhares 2 103 34" xfId="9804" xr:uid="{00000000-0005-0000-0000-00007C5B0000}"/>
    <cellStyle name="Separador de milhares 2 103 35" xfId="10294" xr:uid="{00000000-0005-0000-0000-00007D5B0000}"/>
    <cellStyle name="Separador de milhares 2 103 36" xfId="9764" xr:uid="{00000000-0005-0000-0000-00007E5B0000}"/>
    <cellStyle name="Separador de milhares 2 103 37" xfId="10598" xr:uid="{00000000-0005-0000-0000-00007F5B0000}"/>
    <cellStyle name="Separador de milhares 2 103 38" xfId="9793" xr:uid="{00000000-0005-0000-0000-0000805B0000}"/>
    <cellStyle name="Separador de milhares 2 103 39" xfId="9994" xr:uid="{00000000-0005-0000-0000-0000815B0000}"/>
    <cellStyle name="Separador de milhares 2 103 4" xfId="15114" xr:uid="{00000000-0005-0000-0000-0000825B0000}"/>
    <cellStyle name="Separador de milhares 2 103 40" xfId="10395" xr:uid="{00000000-0005-0000-0000-0000835B0000}"/>
    <cellStyle name="Separador de milhares 2 103 41" xfId="11020" xr:uid="{00000000-0005-0000-0000-0000845B0000}"/>
    <cellStyle name="Separador de milhares 2 103 42" xfId="11188" xr:uid="{00000000-0005-0000-0000-0000855B0000}"/>
    <cellStyle name="Separador de milhares 2 103 43" xfId="10832" xr:uid="{00000000-0005-0000-0000-0000865B0000}"/>
    <cellStyle name="Separador de milhares 2 103 44" xfId="11549" xr:uid="{00000000-0005-0000-0000-0000875B0000}"/>
    <cellStyle name="Separador de milhares 2 103 45" xfId="11625" xr:uid="{00000000-0005-0000-0000-0000885B0000}"/>
    <cellStyle name="Separador de milhares 2 103 46" xfId="10845" xr:uid="{00000000-0005-0000-0000-0000895B0000}"/>
    <cellStyle name="Separador de milhares 2 103 47" xfId="11077" xr:uid="{00000000-0005-0000-0000-00008A5B0000}"/>
    <cellStyle name="Separador de milhares 2 103 48" xfId="11798" xr:uid="{00000000-0005-0000-0000-00008B5B0000}"/>
    <cellStyle name="Separador de milhares 2 103 49" xfId="12030" xr:uid="{00000000-0005-0000-0000-00008C5B0000}"/>
    <cellStyle name="Separador de milhares 2 103 5" xfId="14655" xr:uid="{00000000-0005-0000-0000-00008D5B0000}"/>
    <cellStyle name="Separador de milhares 2 103 50" xfId="11968" xr:uid="{00000000-0005-0000-0000-00008E5B0000}"/>
    <cellStyle name="Separador de milhares 2 103 51" xfId="11976" xr:uid="{00000000-0005-0000-0000-00008F5B0000}"/>
    <cellStyle name="Separador de milhares 2 103 52" xfId="4102" xr:uid="{00000000-0005-0000-0000-0000905B0000}"/>
    <cellStyle name="Separador de milhares 2 103 53" xfId="3775" xr:uid="{00000000-0005-0000-0000-0000915B0000}"/>
    <cellStyle name="Separador de milhares 2 103 54" xfId="3856" xr:uid="{00000000-0005-0000-0000-0000925B0000}"/>
    <cellStyle name="Separador de milhares 2 103 55" xfId="2426" xr:uid="{00000000-0005-0000-0000-0000935B0000}"/>
    <cellStyle name="Separador de milhares 2 103 56" xfId="963" xr:uid="{00000000-0005-0000-0000-0000945B0000}"/>
    <cellStyle name="Separador de milhares 2 103 57" xfId="1703" xr:uid="{00000000-0005-0000-0000-0000955B0000}"/>
    <cellStyle name="Separador de milhares 2 103 58" xfId="2108" xr:uid="{00000000-0005-0000-0000-0000965B0000}"/>
    <cellStyle name="Separador de milhares 2 103 59" xfId="2701" xr:uid="{00000000-0005-0000-0000-0000975B0000}"/>
    <cellStyle name="Separador de milhares 2 103 6" xfId="14581" xr:uid="{00000000-0005-0000-0000-0000985B0000}"/>
    <cellStyle name="Separador de milhares 2 103 60" xfId="2683" xr:uid="{00000000-0005-0000-0000-0000995B0000}"/>
    <cellStyle name="Separador de milhares 2 103 61" xfId="1614" xr:uid="{00000000-0005-0000-0000-00009A5B0000}"/>
    <cellStyle name="Separador de milhares 2 103 62" xfId="274" xr:uid="{00000000-0005-0000-0000-00009B5B0000}"/>
    <cellStyle name="Separador de milhares 2 103 63" xfId="21671" xr:uid="{00000000-0005-0000-0000-00009C5B0000}"/>
    <cellStyle name="Separador de milhares 2 103 64" xfId="22003" xr:uid="{00000000-0005-0000-0000-00009D5B0000}"/>
    <cellStyle name="Separador de milhares 2 103 65" xfId="22363" xr:uid="{00000000-0005-0000-0000-00009E5B0000}"/>
    <cellStyle name="Separador de milhares 2 103 66" xfId="22680" xr:uid="{00000000-0005-0000-0000-00009F5B0000}"/>
    <cellStyle name="Separador de milhares 2 103 7" xfId="14229" xr:uid="{00000000-0005-0000-0000-0000A05B0000}"/>
    <cellStyle name="Separador de milhares 2 103 8" xfId="14395" xr:uid="{00000000-0005-0000-0000-0000A15B0000}"/>
    <cellStyle name="Separador de milhares 2 103 9" xfId="14362" xr:uid="{00000000-0005-0000-0000-0000A25B0000}"/>
    <cellStyle name="Separador de milhares 2 104" xfId="21407" xr:uid="{00000000-0005-0000-0000-0000A35B0000}"/>
    <cellStyle name="Separador de milhares 2 104 10" xfId="22450" xr:uid="{00000000-0005-0000-0000-0000A45B0000}"/>
    <cellStyle name="Separador de milhares 2 104 11" xfId="21758" xr:uid="{00000000-0005-0000-0000-0000A55B0000}"/>
    <cellStyle name="Separador de milhares 2 104 11 2" xfId="22582" xr:uid="{00000000-0005-0000-0000-0000A65B0000}"/>
    <cellStyle name="Separador de milhares 2 104 11 3" xfId="22574" xr:uid="{00000000-0005-0000-0000-0000A75B0000}"/>
    <cellStyle name="Separador de milhares 2 104 11 4" xfId="22588" xr:uid="{00000000-0005-0000-0000-0000A85B0000}"/>
    <cellStyle name="Separador de milhares 2 104 11 4 2" xfId="22594" xr:uid="{00000000-0005-0000-0000-0000A95B0000}"/>
    <cellStyle name="Separador de milhares 2 104 11 4 2 2" xfId="28347" xr:uid="{00000000-0005-0000-0000-0000AA5B0000}"/>
    <cellStyle name="Separador de milhares 2 104 11 4 3" xfId="28341" xr:uid="{00000000-0005-0000-0000-0000AB5B0000}"/>
    <cellStyle name="Separador de milhares 2 104 11 4 3 2" xfId="28353" xr:uid="{00000000-0005-0000-0000-0000AC5B0000}"/>
    <cellStyle name="Separador de milhares 2 104 11 4 3 3" xfId="28359" xr:uid="{00000000-0005-0000-0000-0000AD5B0000}"/>
    <cellStyle name="Separador de milhares 2 104 11 4 3 3 2" xfId="28371" xr:uid="{00000000-0005-0000-0000-0000AE5B0000}"/>
    <cellStyle name="Separador de milhares 2 104 11 4 3 3 2 2" xfId="28383" xr:uid="{00000000-0005-0000-0000-0000AF5B0000}"/>
    <cellStyle name="Separador de milhares 2 104 11 4 3 3 2 3" xfId="28398" xr:uid="{00000000-0005-0000-0000-0000B05B0000}"/>
    <cellStyle name="Separador de milhares 2 104 11 4 3 4" xfId="28365" xr:uid="{00000000-0005-0000-0000-0000B15B0000}"/>
    <cellStyle name="Separador de milhares 2 104 11 4 3 4 2" xfId="28377" xr:uid="{00000000-0005-0000-0000-0000B25B0000}"/>
    <cellStyle name="Separador de milhares 2 104 11 4 3 4 3" xfId="28392" xr:uid="{00000000-0005-0000-0000-0000B35B0000}"/>
    <cellStyle name="Separador de milhares 2 104 11 4 4" xfId="29995" xr:uid="{00000000-0005-0000-0000-0000B45B0000}"/>
    <cellStyle name="Separador de milhares 2 104 11 4 5" xfId="29953" xr:uid="{00000000-0005-0000-0000-0000B55B0000}"/>
    <cellStyle name="Separador de milhares 2 104 11 4 6" xfId="29893" xr:uid="{00000000-0005-0000-0000-0000B65B0000}"/>
    <cellStyle name="Separador de milhares 2 104 11 5" xfId="28450" xr:uid="{00000000-0005-0000-0000-0000B75B0000}"/>
    <cellStyle name="Separador de milhares 2 104 11 5 2" xfId="29840" xr:uid="{00000000-0005-0000-0000-0000B85B0000}"/>
    <cellStyle name="Separador de milhares 2 104 11 6" xfId="29986" xr:uid="{00000000-0005-0000-0000-0000B95B0000}"/>
    <cellStyle name="Separador de milhares 2 104 11 7" xfId="29972" xr:uid="{00000000-0005-0000-0000-0000BA5B0000}"/>
    <cellStyle name="Separador de milhares 2 104 11 8" xfId="29966" xr:uid="{00000000-0005-0000-0000-0000BB5B0000}"/>
    <cellStyle name="Separador de milhares 2 104 12" xfId="22972" xr:uid="{00000000-0005-0000-0000-0000BC5B0000}"/>
    <cellStyle name="Separador de milhares 2 104 13" xfId="29981" xr:uid="{00000000-0005-0000-0000-0000BD5B0000}"/>
    <cellStyle name="Separador de milhares 2 104 14" xfId="29968" xr:uid="{00000000-0005-0000-0000-0000BE5B0000}"/>
    <cellStyle name="Separador de milhares 2 104 15" xfId="29882" xr:uid="{00000000-0005-0000-0000-0000BF5B0000}"/>
    <cellStyle name="Separador de milhares 2 104 2" xfId="21415" xr:uid="{00000000-0005-0000-0000-0000C05B0000}"/>
    <cellStyle name="Separador de milhares 2 104 3" xfId="22095" xr:uid="{00000000-0005-0000-0000-0000C15B0000}"/>
    <cellStyle name="Separador de milhares 2 104 4" xfId="22097" xr:uid="{00000000-0005-0000-0000-0000C25B0000}"/>
    <cellStyle name="Separador de milhares 2 104 5" xfId="22101" xr:uid="{00000000-0005-0000-0000-0000C35B0000}"/>
    <cellStyle name="Separador de milhares 2 104 6" xfId="22109" xr:uid="{00000000-0005-0000-0000-0000C45B0000}"/>
    <cellStyle name="Separador de milhares 2 104 7" xfId="22111" xr:uid="{00000000-0005-0000-0000-0000C55B0000}"/>
    <cellStyle name="Separador de milhares 2 104 8" xfId="22113" xr:uid="{00000000-0005-0000-0000-0000C65B0000}"/>
    <cellStyle name="Separador de milhares 2 104 9" xfId="22118" xr:uid="{00000000-0005-0000-0000-0000C75B0000}"/>
    <cellStyle name="Separador de milhares 2 105" xfId="21421" xr:uid="{00000000-0005-0000-0000-0000C85B0000}"/>
    <cellStyle name="Separador de milhares 2 106" xfId="22498" xr:uid="{00000000-0005-0000-0000-0000C95B0000}"/>
    <cellStyle name="Separador de milhares 2 107" xfId="22499" xr:uid="{00000000-0005-0000-0000-0000CA5B0000}"/>
    <cellStyle name="Separador de milhares 2 108" xfId="22500" xr:uid="{00000000-0005-0000-0000-0000CB5B0000}"/>
    <cellStyle name="Separador de milhares 2 109" xfId="22501" xr:uid="{00000000-0005-0000-0000-0000CC5B0000}"/>
    <cellStyle name="Separador de milhares 2 11" xfId="21017" xr:uid="{00000000-0005-0000-0000-0000CD5B0000}"/>
    <cellStyle name="Separador de milhares 2 11 2" xfId="13452" xr:uid="{00000000-0005-0000-0000-0000CE5B0000}"/>
    <cellStyle name="Separador de milhares 2 11 3" xfId="13451" xr:uid="{00000000-0005-0000-0000-0000CF5B0000}"/>
    <cellStyle name="Separador de milhares 2 11 4" xfId="13450" xr:uid="{00000000-0005-0000-0000-0000D05B0000}"/>
    <cellStyle name="Separador de milhares 2 11 5" xfId="13449" xr:uid="{00000000-0005-0000-0000-0000D15B0000}"/>
    <cellStyle name="Separador de milhares 2 11 6" xfId="13448" xr:uid="{00000000-0005-0000-0000-0000D25B0000}"/>
    <cellStyle name="Separador de milhares 2 11 7" xfId="13447" xr:uid="{00000000-0005-0000-0000-0000D35B0000}"/>
    <cellStyle name="Separador de milhares 2 110" xfId="22502" xr:uid="{00000000-0005-0000-0000-0000D45B0000}"/>
    <cellStyle name="Separador de milhares 2 111" xfId="22503" xr:uid="{00000000-0005-0000-0000-0000D55B0000}"/>
    <cellStyle name="Separador de milhares 2 112" xfId="22504" xr:uid="{00000000-0005-0000-0000-0000D65B0000}"/>
    <cellStyle name="Separador de milhares 2 113" xfId="22505" xr:uid="{00000000-0005-0000-0000-0000D75B0000}"/>
    <cellStyle name="Separador de milhares 2 114" xfId="22506" xr:uid="{00000000-0005-0000-0000-0000D85B0000}"/>
    <cellStyle name="Separador de milhares 2 115" xfId="22507" xr:uid="{00000000-0005-0000-0000-0000D95B0000}"/>
    <cellStyle name="Separador de milhares 2 116" xfId="22508" xr:uid="{00000000-0005-0000-0000-0000DA5B0000}"/>
    <cellStyle name="Separador de milhares 2 117" xfId="22509" xr:uid="{00000000-0005-0000-0000-0000DB5B0000}"/>
    <cellStyle name="Separador de milhares 2 118" xfId="22510" xr:uid="{00000000-0005-0000-0000-0000DC5B0000}"/>
    <cellStyle name="Separador de milhares 2 119" xfId="22511" xr:uid="{00000000-0005-0000-0000-0000DD5B0000}"/>
    <cellStyle name="Separador de milhares 2 12" xfId="20980" xr:uid="{00000000-0005-0000-0000-0000DE5B0000}"/>
    <cellStyle name="Separador de milhares 2 12 2" xfId="13446" xr:uid="{00000000-0005-0000-0000-0000DF5B0000}"/>
    <cellStyle name="Separador de milhares 2 12 3" xfId="13445" xr:uid="{00000000-0005-0000-0000-0000E05B0000}"/>
    <cellStyle name="Separador de milhares 2 12 4" xfId="13444" xr:uid="{00000000-0005-0000-0000-0000E15B0000}"/>
    <cellStyle name="Separador de milhares 2 12 5" xfId="13443" xr:uid="{00000000-0005-0000-0000-0000E25B0000}"/>
    <cellStyle name="Separador de milhares 2 12 6" xfId="13442" xr:uid="{00000000-0005-0000-0000-0000E35B0000}"/>
    <cellStyle name="Separador de milhares 2 12 7" xfId="13441" xr:uid="{00000000-0005-0000-0000-0000E45B0000}"/>
    <cellStyle name="Separador de milhares 2 120" xfId="22512" xr:uid="{00000000-0005-0000-0000-0000E55B0000}"/>
    <cellStyle name="Separador de milhares 2 121" xfId="22513" xr:uid="{00000000-0005-0000-0000-0000E65B0000}"/>
    <cellStyle name="Separador de milhares 2 122" xfId="22514" xr:uid="{00000000-0005-0000-0000-0000E75B0000}"/>
    <cellStyle name="Separador de milhares 2 123" xfId="22515" xr:uid="{00000000-0005-0000-0000-0000E85B0000}"/>
    <cellStyle name="Separador de milhares 2 124" xfId="22516" xr:uid="{00000000-0005-0000-0000-0000E95B0000}"/>
    <cellStyle name="Separador de milhares 2 125" xfId="22517" xr:uid="{00000000-0005-0000-0000-0000EA5B0000}"/>
    <cellStyle name="Separador de milhares 2 126" xfId="22518" xr:uid="{00000000-0005-0000-0000-0000EB5B0000}"/>
    <cellStyle name="Separador de milhares 2 127" xfId="22519" xr:uid="{00000000-0005-0000-0000-0000EC5B0000}"/>
    <cellStyle name="Separador de milhares 2 128" xfId="22520" xr:uid="{00000000-0005-0000-0000-0000ED5B0000}"/>
    <cellStyle name="Separador de milhares 2 129" xfId="22521" xr:uid="{00000000-0005-0000-0000-0000EE5B0000}"/>
    <cellStyle name="Separador de milhares 2 13" xfId="20985" xr:uid="{00000000-0005-0000-0000-0000EF5B0000}"/>
    <cellStyle name="Separador de milhares 2 13 2" xfId="13440" xr:uid="{00000000-0005-0000-0000-0000F05B0000}"/>
    <cellStyle name="Separador de milhares 2 13 3" xfId="13439" xr:uid="{00000000-0005-0000-0000-0000F15B0000}"/>
    <cellStyle name="Separador de milhares 2 13 4" xfId="13438" xr:uid="{00000000-0005-0000-0000-0000F25B0000}"/>
    <cellStyle name="Separador de milhares 2 13 5" xfId="13437" xr:uid="{00000000-0005-0000-0000-0000F35B0000}"/>
    <cellStyle name="Separador de milhares 2 13 6" xfId="13436" xr:uid="{00000000-0005-0000-0000-0000F45B0000}"/>
    <cellStyle name="Separador de milhares 2 13 7" xfId="13435" xr:uid="{00000000-0005-0000-0000-0000F55B0000}"/>
    <cellStyle name="Separador de milhares 2 130" xfId="22522" xr:uid="{00000000-0005-0000-0000-0000F65B0000}"/>
    <cellStyle name="Separador de milhares 2 131" xfId="22523" xr:uid="{00000000-0005-0000-0000-0000F75B0000}"/>
    <cellStyle name="Separador de milhares 2 132" xfId="22524" xr:uid="{00000000-0005-0000-0000-0000F85B0000}"/>
    <cellStyle name="Separador de milhares 2 133" xfId="22525" xr:uid="{00000000-0005-0000-0000-0000F95B0000}"/>
    <cellStyle name="Separador de milhares 2 134" xfId="22526" xr:uid="{00000000-0005-0000-0000-0000FA5B0000}"/>
    <cellStyle name="Separador de milhares 2 135" xfId="22527" xr:uid="{00000000-0005-0000-0000-0000FB5B0000}"/>
    <cellStyle name="Separador de milhares 2 136" xfId="22528" xr:uid="{00000000-0005-0000-0000-0000FC5B0000}"/>
    <cellStyle name="Separador de milhares 2 137" xfId="22529" xr:uid="{00000000-0005-0000-0000-0000FD5B0000}"/>
    <cellStyle name="Separador de milhares 2 138" xfId="22530" xr:uid="{00000000-0005-0000-0000-0000FE5B0000}"/>
    <cellStyle name="Separador de milhares 2 139" xfId="22531" xr:uid="{00000000-0005-0000-0000-0000FF5B0000}"/>
    <cellStyle name="Separador de milhares 2 14" xfId="20984" xr:uid="{00000000-0005-0000-0000-0000005C0000}"/>
    <cellStyle name="Separador de milhares 2 14 2" xfId="13434" xr:uid="{00000000-0005-0000-0000-0000015C0000}"/>
    <cellStyle name="Separador de milhares 2 14 3" xfId="13433" xr:uid="{00000000-0005-0000-0000-0000025C0000}"/>
    <cellStyle name="Separador de milhares 2 14 4" xfId="13432" xr:uid="{00000000-0005-0000-0000-0000035C0000}"/>
    <cellStyle name="Separador de milhares 2 14 5" xfId="13431" xr:uid="{00000000-0005-0000-0000-0000045C0000}"/>
    <cellStyle name="Separador de milhares 2 14 6" xfId="13430" xr:uid="{00000000-0005-0000-0000-0000055C0000}"/>
    <cellStyle name="Separador de milhares 2 14 7" xfId="13429" xr:uid="{00000000-0005-0000-0000-0000065C0000}"/>
    <cellStyle name="Separador de milhares 2 140" xfId="22532" xr:uid="{00000000-0005-0000-0000-0000075C0000}"/>
    <cellStyle name="Separador de milhares 2 141" xfId="22533" xr:uid="{00000000-0005-0000-0000-0000085C0000}"/>
    <cellStyle name="Separador de milhares 2 142" xfId="22534" xr:uid="{00000000-0005-0000-0000-0000095C0000}"/>
    <cellStyle name="Separador de milhares 2 143" xfId="22535" xr:uid="{00000000-0005-0000-0000-00000A5C0000}"/>
    <cellStyle name="Separador de milhares 2 144" xfId="22536" xr:uid="{00000000-0005-0000-0000-00000B5C0000}"/>
    <cellStyle name="Separador de milhares 2 145" xfId="22497" xr:uid="{00000000-0005-0000-0000-00000C5C0000}"/>
    <cellStyle name="Separador de milhares 2 146" xfId="28406" xr:uid="{00000000-0005-0000-0000-00000D5C0000}"/>
    <cellStyle name="Separador de milhares 2 146 2" xfId="30101" xr:uid="{00000000-0005-0000-0000-00000E5C0000}"/>
    <cellStyle name="Separador de milhares 2 146 3" xfId="29941" xr:uid="{00000000-0005-0000-0000-00000F5C0000}"/>
    <cellStyle name="Separador de milhares 2 146 4" xfId="29918" xr:uid="{00000000-0005-0000-0000-0000105C0000}"/>
    <cellStyle name="Separador de milhares 2 15" xfId="19926" xr:uid="{00000000-0005-0000-0000-0000115C0000}"/>
    <cellStyle name="Separador de milhares 2 15 2" xfId="13428" xr:uid="{00000000-0005-0000-0000-0000125C0000}"/>
    <cellStyle name="Separador de milhares 2 15 3" xfId="13427" xr:uid="{00000000-0005-0000-0000-0000135C0000}"/>
    <cellStyle name="Separador de milhares 2 15 4" xfId="13426" xr:uid="{00000000-0005-0000-0000-0000145C0000}"/>
    <cellStyle name="Separador de milhares 2 15 5" xfId="13425" xr:uid="{00000000-0005-0000-0000-0000155C0000}"/>
    <cellStyle name="Separador de milhares 2 15 6" xfId="13424" xr:uid="{00000000-0005-0000-0000-0000165C0000}"/>
    <cellStyle name="Separador de milhares 2 15 7" xfId="13423" xr:uid="{00000000-0005-0000-0000-0000175C0000}"/>
    <cellStyle name="Separador de milhares 2 16" xfId="19925" xr:uid="{00000000-0005-0000-0000-0000185C0000}"/>
    <cellStyle name="Separador de milhares 2 16 2" xfId="13422" xr:uid="{00000000-0005-0000-0000-0000195C0000}"/>
    <cellStyle name="Separador de milhares 2 16 3" xfId="13421" xr:uid="{00000000-0005-0000-0000-00001A5C0000}"/>
    <cellStyle name="Separador de milhares 2 16 4" xfId="13420" xr:uid="{00000000-0005-0000-0000-00001B5C0000}"/>
    <cellStyle name="Separador de milhares 2 16 5" xfId="13419" xr:uid="{00000000-0005-0000-0000-00001C5C0000}"/>
    <cellStyle name="Separador de milhares 2 16 6" xfId="13418" xr:uid="{00000000-0005-0000-0000-00001D5C0000}"/>
    <cellStyle name="Separador de milhares 2 16 7" xfId="13417" xr:uid="{00000000-0005-0000-0000-00001E5C0000}"/>
    <cellStyle name="Separador de milhares 2 17" xfId="19924" xr:uid="{00000000-0005-0000-0000-00001F5C0000}"/>
    <cellStyle name="Separador de milhares 2 17 2" xfId="13416" xr:uid="{00000000-0005-0000-0000-0000205C0000}"/>
    <cellStyle name="Separador de milhares 2 17 3" xfId="13415" xr:uid="{00000000-0005-0000-0000-0000215C0000}"/>
    <cellStyle name="Separador de milhares 2 17 4" xfId="13414" xr:uid="{00000000-0005-0000-0000-0000225C0000}"/>
    <cellStyle name="Separador de milhares 2 17 5" xfId="13413" xr:uid="{00000000-0005-0000-0000-0000235C0000}"/>
    <cellStyle name="Separador de milhares 2 17 6" xfId="13412" xr:uid="{00000000-0005-0000-0000-0000245C0000}"/>
    <cellStyle name="Separador de milhares 2 17 7" xfId="13411" xr:uid="{00000000-0005-0000-0000-0000255C0000}"/>
    <cellStyle name="Separador de milhares 2 18" xfId="19923" xr:uid="{00000000-0005-0000-0000-0000265C0000}"/>
    <cellStyle name="Separador de milhares 2 19" xfId="19922" xr:uid="{00000000-0005-0000-0000-0000275C0000}"/>
    <cellStyle name="Separador de milhares 2 2" xfId="21194" xr:uid="{00000000-0005-0000-0000-0000285C0000}"/>
    <cellStyle name="Separador de milhares 2 2 10" xfId="19921" xr:uid="{00000000-0005-0000-0000-0000295C0000}"/>
    <cellStyle name="Separador de milhares 2 2 100" xfId="15567" xr:uid="{00000000-0005-0000-0000-00002A5C0000}"/>
    <cellStyle name="Separador de milhares 2 2 101" xfId="15521" xr:uid="{00000000-0005-0000-0000-00002B5C0000}"/>
    <cellStyle name="Separador de milhares 2 2 102" xfId="15499" xr:uid="{00000000-0005-0000-0000-00002C5C0000}"/>
    <cellStyle name="Separador de milhares 2 2 103" xfId="15376" xr:uid="{00000000-0005-0000-0000-00002D5C0000}"/>
    <cellStyle name="Separador de milhares 2 2 104" xfId="15312" xr:uid="{00000000-0005-0000-0000-00002E5C0000}"/>
    <cellStyle name="Separador de milhares 2 2 105" xfId="15371" xr:uid="{00000000-0005-0000-0000-00002F5C0000}"/>
    <cellStyle name="Separador de milhares 2 2 106" xfId="15256" xr:uid="{00000000-0005-0000-0000-0000305C0000}"/>
    <cellStyle name="Separador de milhares 2 2 107" xfId="15304" xr:uid="{00000000-0005-0000-0000-0000315C0000}"/>
    <cellStyle name="Separador de milhares 2 2 108" xfId="15344" xr:uid="{00000000-0005-0000-0000-0000325C0000}"/>
    <cellStyle name="Separador de milhares 2 2 109" xfId="15036" xr:uid="{00000000-0005-0000-0000-0000335C0000}"/>
    <cellStyle name="Separador de milhares 2 2 11" xfId="19920" xr:uid="{00000000-0005-0000-0000-0000345C0000}"/>
    <cellStyle name="Separador de milhares 2 2 110" xfId="15002" xr:uid="{00000000-0005-0000-0000-0000355C0000}"/>
    <cellStyle name="Separador de milhares 2 2 111" xfId="14555" xr:uid="{00000000-0005-0000-0000-0000365C0000}"/>
    <cellStyle name="Separador de milhares 2 2 112" xfId="14475" xr:uid="{00000000-0005-0000-0000-0000375C0000}"/>
    <cellStyle name="Separador de milhares 2 2 113" xfId="14333" xr:uid="{00000000-0005-0000-0000-0000385C0000}"/>
    <cellStyle name="Separador de milhares 2 2 114" xfId="14216" xr:uid="{00000000-0005-0000-0000-0000395C0000}"/>
    <cellStyle name="Separador de milhares 2 2 115" xfId="14399" xr:uid="{00000000-0005-0000-0000-00003A5C0000}"/>
    <cellStyle name="Separador de milhares 2 2 116" xfId="13410" xr:uid="{00000000-0005-0000-0000-00003B5C0000}"/>
    <cellStyle name="Separador de milhares 2 2 117" xfId="13945" xr:uid="{00000000-0005-0000-0000-00003C5C0000}"/>
    <cellStyle name="Separador de milhares 2 2 118" xfId="14709" xr:uid="{00000000-0005-0000-0000-00003D5C0000}"/>
    <cellStyle name="Separador de milhares 2 2 119" xfId="12855" xr:uid="{00000000-0005-0000-0000-00003E5C0000}"/>
    <cellStyle name="Separador de milhares 2 2 12" xfId="19919" xr:uid="{00000000-0005-0000-0000-00003F5C0000}"/>
    <cellStyle name="Separador de milhares 2 2 120" xfId="14799" xr:uid="{00000000-0005-0000-0000-0000405C0000}"/>
    <cellStyle name="Separador de milhares 2 2 121" xfId="12697" xr:uid="{00000000-0005-0000-0000-0000415C0000}"/>
    <cellStyle name="Separador de milhares 2 2 122" xfId="12692" xr:uid="{00000000-0005-0000-0000-0000425C0000}"/>
    <cellStyle name="Separador de milhares 2 2 123" xfId="14967" xr:uid="{00000000-0005-0000-0000-0000435C0000}"/>
    <cellStyle name="Separador de milhares 2 2 124" xfId="12636" xr:uid="{00000000-0005-0000-0000-0000445C0000}"/>
    <cellStyle name="Separador de milhares 2 2 125" xfId="4706" xr:uid="{00000000-0005-0000-0000-0000455C0000}"/>
    <cellStyle name="Separador de milhares 2 2 126" xfId="5424" xr:uid="{00000000-0005-0000-0000-0000465C0000}"/>
    <cellStyle name="Separador de milhares 2 2 127" xfId="5437" xr:uid="{00000000-0005-0000-0000-0000475C0000}"/>
    <cellStyle name="Separador de milhares 2 2 128" xfId="6403" xr:uid="{00000000-0005-0000-0000-0000485C0000}"/>
    <cellStyle name="Separador de milhares 2 2 129" xfId="6971" xr:uid="{00000000-0005-0000-0000-0000495C0000}"/>
    <cellStyle name="Separador de milhares 2 2 13" xfId="19918" xr:uid="{00000000-0005-0000-0000-00004A5C0000}"/>
    <cellStyle name="Separador de milhares 2 2 130" xfId="5758" xr:uid="{00000000-0005-0000-0000-00004B5C0000}"/>
    <cellStyle name="Separador de milhares 2 2 131" xfId="6901" xr:uid="{00000000-0005-0000-0000-00004C5C0000}"/>
    <cellStyle name="Separador de milhares 2 2 132" xfId="6030" xr:uid="{00000000-0005-0000-0000-00004D5C0000}"/>
    <cellStyle name="Separador de milhares 2 2 133" xfId="7178" xr:uid="{00000000-0005-0000-0000-00004E5C0000}"/>
    <cellStyle name="Separador de milhares 2 2 134" xfId="7219" xr:uid="{00000000-0005-0000-0000-00004F5C0000}"/>
    <cellStyle name="Separador de milhares 2 2 135" xfId="5672" xr:uid="{00000000-0005-0000-0000-0000505C0000}"/>
    <cellStyle name="Separador de milhares 2 2 136" xfId="6190" xr:uid="{00000000-0005-0000-0000-0000515C0000}"/>
    <cellStyle name="Separador de milhares 2 2 137" xfId="6365" xr:uid="{00000000-0005-0000-0000-0000525C0000}"/>
    <cellStyle name="Separador de milhares 2 2 138" xfId="5515" xr:uid="{00000000-0005-0000-0000-0000535C0000}"/>
    <cellStyle name="Separador de milhares 2 2 139" xfId="6975" xr:uid="{00000000-0005-0000-0000-0000545C0000}"/>
    <cellStyle name="Separador de milhares 2 2 14" xfId="19917" xr:uid="{00000000-0005-0000-0000-0000555C0000}"/>
    <cellStyle name="Separador de milhares 2 2 140" xfId="7315" xr:uid="{00000000-0005-0000-0000-0000565C0000}"/>
    <cellStyle name="Separador de milhares 2 2 141" xfId="6495" xr:uid="{00000000-0005-0000-0000-0000575C0000}"/>
    <cellStyle name="Separador de milhares 2 2 142" xfId="5712" xr:uid="{00000000-0005-0000-0000-0000585C0000}"/>
    <cellStyle name="Separador de milhares 2 2 143" xfId="6760" xr:uid="{00000000-0005-0000-0000-0000595C0000}"/>
    <cellStyle name="Separador de milhares 2 2 144" xfId="5790" xr:uid="{00000000-0005-0000-0000-00005A5C0000}"/>
    <cellStyle name="Separador de milhares 2 2 145" xfId="7097" xr:uid="{00000000-0005-0000-0000-00005B5C0000}"/>
    <cellStyle name="Separador de milhares 2 2 146" xfId="6455" xr:uid="{00000000-0005-0000-0000-00005C5C0000}"/>
    <cellStyle name="Separador de milhares 2 2 147" xfId="5872" xr:uid="{00000000-0005-0000-0000-00005D5C0000}"/>
    <cellStyle name="Separador de milhares 2 2 148" xfId="6083" xr:uid="{00000000-0005-0000-0000-00005E5C0000}"/>
    <cellStyle name="Separador de milhares 2 2 149" xfId="5848" xr:uid="{00000000-0005-0000-0000-00005F5C0000}"/>
    <cellStyle name="Separador de milhares 2 2 15" xfId="19916" xr:uid="{00000000-0005-0000-0000-0000605C0000}"/>
    <cellStyle name="Separador de milhares 2 2 150" xfId="5760" xr:uid="{00000000-0005-0000-0000-0000615C0000}"/>
    <cellStyle name="Separador de milhares 2 2 151" xfId="7381" xr:uid="{00000000-0005-0000-0000-0000625C0000}"/>
    <cellStyle name="Separador de milhares 2 2 152" xfId="7443" xr:uid="{00000000-0005-0000-0000-0000635C0000}"/>
    <cellStyle name="Separador de milhares 2 2 153" xfId="5049" xr:uid="{00000000-0005-0000-0000-0000645C0000}"/>
    <cellStyle name="Separador de milhares 2 2 154" xfId="7613" xr:uid="{00000000-0005-0000-0000-0000655C0000}"/>
    <cellStyle name="Separador de milhares 2 2 155" xfId="4955" xr:uid="{00000000-0005-0000-0000-0000665C0000}"/>
    <cellStyle name="Separador de milhares 2 2 156" xfId="5209" xr:uid="{00000000-0005-0000-0000-0000675C0000}"/>
    <cellStyle name="Separador de milhares 2 2 157" xfId="7637" xr:uid="{00000000-0005-0000-0000-0000685C0000}"/>
    <cellStyle name="Separador de milhares 2 2 158" xfId="8462" xr:uid="{00000000-0005-0000-0000-0000695C0000}"/>
    <cellStyle name="Separador de milhares 2 2 158 7" xfId="2" xr:uid="{00000000-0005-0000-0000-00006A5C0000}"/>
    <cellStyle name="Separador de milhares 2 2 158 7 2" xfId="25162" xr:uid="{00000000-0005-0000-0000-00006B5C0000}"/>
    <cellStyle name="Separador de milhares 2 2 158 7 2 2" xfId="28501" xr:uid="{00000000-0005-0000-0000-00006C5C0000}"/>
    <cellStyle name="Separador de milhares 2 2 158 7 3" xfId="23654" xr:uid="{00000000-0005-0000-0000-00006D5C0000}"/>
    <cellStyle name="Separador de milhares 2 2 158 7 4" xfId="25650" xr:uid="{00000000-0005-0000-0000-00006E5C0000}"/>
    <cellStyle name="Separador de milhares 2 2 158 7 5" xfId="28101" xr:uid="{00000000-0005-0000-0000-00006F5C0000}"/>
    <cellStyle name="Separador de milhares 2 2 159" xfId="8127" xr:uid="{00000000-0005-0000-0000-0000705C0000}"/>
    <cellStyle name="Separador de milhares 2 2 16" xfId="19915" xr:uid="{00000000-0005-0000-0000-0000715C0000}"/>
    <cellStyle name="Separador de milhares 2 2 160" xfId="8629" xr:uid="{00000000-0005-0000-0000-0000725C0000}"/>
    <cellStyle name="Separador de milhares 2 2 161" xfId="8875" xr:uid="{00000000-0005-0000-0000-0000735C0000}"/>
    <cellStyle name="Separador de milhares 2 2 162" xfId="8188" xr:uid="{00000000-0005-0000-0000-0000745C0000}"/>
    <cellStyle name="Separador de milhares 2 2 163" xfId="8713" xr:uid="{00000000-0005-0000-0000-0000755C0000}"/>
    <cellStyle name="Separador de milhares 2 2 164" xfId="8508" xr:uid="{00000000-0005-0000-0000-0000765C0000}"/>
    <cellStyle name="Separador de milhares 2 2 165" xfId="8194" xr:uid="{00000000-0005-0000-0000-0000775C0000}"/>
    <cellStyle name="Separador de milhares 2 2 166" xfId="8419" xr:uid="{00000000-0005-0000-0000-0000785C0000}"/>
    <cellStyle name="Separador de milhares 2 2 167" xfId="8217" xr:uid="{00000000-0005-0000-0000-0000795C0000}"/>
    <cellStyle name="Separador de milhares 2 2 168" xfId="9046" xr:uid="{00000000-0005-0000-0000-00007A5C0000}"/>
    <cellStyle name="Separador de milhares 2 2 169" xfId="9182" xr:uid="{00000000-0005-0000-0000-00007B5C0000}"/>
    <cellStyle name="Separador de milhares 2 2 17" xfId="19914" xr:uid="{00000000-0005-0000-0000-00007C5C0000}"/>
    <cellStyle name="Separador de milhares 2 2 170" xfId="9155" xr:uid="{00000000-0005-0000-0000-00007D5C0000}"/>
    <cellStyle name="Separador de milhares 2 2 171" xfId="9357" xr:uid="{00000000-0005-0000-0000-00007E5C0000}"/>
    <cellStyle name="Separador de milhares 2 2 172" xfId="9270" xr:uid="{00000000-0005-0000-0000-00007F5C0000}"/>
    <cellStyle name="Separador de milhares 2 2 173" xfId="9686" xr:uid="{00000000-0005-0000-0000-0000805C0000}"/>
    <cellStyle name="Separador de milhares 2 2 174" xfId="9853" xr:uid="{00000000-0005-0000-0000-0000815C0000}"/>
    <cellStyle name="Separador de milhares 2 2 175" xfId="10094" xr:uid="{00000000-0005-0000-0000-0000825C0000}"/>
    <cellStyle name="Separador de milhares 2 2 176" xfId="9752" xr:uid="{00000000-0005-0000-0000-0000835C0000}"/>
    <cellStyle name="Separador de milhares 2 2 177" xfId="10497" xr:uid="{00000000-0005-0000-0000-0000845C0000}"/>
    <cellStyle name="Separador de milhares 2 2 178" xfId="10370" xr:uid="{00000000-0005-0000-0000-0000855C0000}"/>
    <cellStyle name="Separador de milhares 2 2 179" xfId="10197" xr:uid="{00000000-0005-0000-0000-0000865C0000}"/>
    <cellStyle name="Separador de milhares 2 2 18" xfId="19913" xr:uid="{00000000-0005-0000-0000-0000875C0000}"/>
    <cellStyle name="Separador de milhares 2 2 180" xfId="10712" xr:uid="{00000000-0005-0000-0000-0000885C0000}"/>
    <cellStyle name="Separador de milhares 2 2 181" xfId="10746" xr:uid="{00000000-0005-0000-0000-0000895C0000}"/>
    <cellStyle name="Separador de milhares 2 2 182" xfId="10922" xr:uid="{00000000-0005-0000-0000-00008A5C0000}"/>
    <cellStyle name="Separador de milhares 2 2 183" xfId="10891" xr:uid="{00000000-0005-0000-0000-00008B5C0000}"/>
    <cellStyle name="Separador de milhares 2 2 184" xfId="11531" xr:uid="{00000000-0005-0000-0000-00008C5C0000}"/>
    <cellStyle name="Separador de milhares 2 2 185" xfId="11130" xr:uid="{00000000-0005-0000-0000-00008D5C0000}"/>
    <cellStyle name="Separador de milhares 2 2 186" xfId="11610" xr:uid="{00000000-0005-0000-0000-00008E5C0000}"/>
    <cellStyle name="Separador de milhares 2 2 187" xfId="10875" xr:uid="{00000000-0005-0000-0000-00008F5C0000}"/>
    <cellStyle name="Separador de milhares 2 2 188" xfId="11640" xr:uid="{00000000-0005-0000-0000-0000905C0000}"/>
    <cellStyle name="Separador de milhares 2 2 189" xfId="12045" xr:uid="{00000000-0005-0000-0000-0000915C0000}"/>
    <cellStyle name="Separador de milhares 2 2 19" xfId="19912" xr:uid="{00000000-0005-0000-0000-0000925C0000}"/>
    <cellStyle name="Separador de milhares 2 2 190" xfId="11733" xr:uid="{00000000-0005-0000-0000-0000935C0000}"/>
    <cellStyle name="Separador de milhares 2 2 191" xfId="11708" xr:uid="{00000000-0005-0000-0000-0000945C0000}"/>
    <cellStyle name="Separador de milhares 2 2 192" xfId="12197" xr:uid="{00000000-0005-0000-0000-0000955C0000}"/>
    <cellStyle name="Separador de milhares 2 2 193" xfId="3956" xr:uid="{00000000-0005-0000-0000-0000965C0000}"/>
    <cellStyle name="Separador de milhares 2 2 194" xfId="3590" xr:uid="{00000000-0005-0000-0000-0000975C0000}"/>
    <cellStyle name="Separador de milhares 2 2 195" xfId="3722" xr:uid="{00000000-0005-0000-0000-0000985C0000}"/>
    <cellStyle name="Separador de milhares 2 2 196" xfId="2808" xr:uid="{00000000-0005-0000-0000-0000995C0000}"/>
    <cellStyle name="Separador de milhares 2 2 197" xfId="2557" xr:uid="{00000000-0005-0000-0000-00009A5C0000}"/>
    <cellStyle name="Separador de milhares 2 2 198" xfId="2448" xr:uid="{00000000-0005-0000-0000-00009B5C0000}"/>
    <cellStyle name="Separador de milhares 2 2 199" xfId="1178" xr:uid="{00000000-0005-0000-0000-00009C5C0000}"/>
    <cellStyle name="Separador de milhares 2 2 2" xfId="21179" xr:uid="{00000000-0005-0000-0000-00009D5C0000}"/>
    <cellStyle name="Separador de milhares 2 2 2 10" xfId="19911" xr:uid="{00000000-0005-0000-0000-00009E5C0000}"/>
    <cellStyle name="Separador de milhares 2 2 2 100" xfId="14738" xr:uid="{00000000-0005-0000-0000-00009F5C0000}"/>
    <cellStyle name="Separador de milhares 2 2 2 101" xfId="12865" xr:uid="{00000000-0005-0000-0000-0000A05C0000}"/>
    <cellStyle name="Separador de milhares 2 2 2 102" xfId="12663" xr:uid="{00000000-0005-0000-0000-0000A15C0000}"/>
    <cellStyle name="Separador de milhares 2 2 2 103" xfId="12704" xr:uid="{00000000-0005-0000-0000-0000A25C0000}"/>
    <cellStyle name="Separador de milhares 2 2 2 104" xfId="12770" xr:uid="{00000000-0005-0000-0000-0000A35C0000}"/>
    <cellStyle name="Separador de milhares 2 2 2 105" xfId="14592" xr:uid="{00000000-0005-0000-0000-0000A45C0000}"/>
    <cellStyle name="Separador de milhares 2 2 2 106" xfId="12644" xr:uid="{00000000-0005-0000-0000-0000A55C0000}"/>
    <cellStyle name="Separador de milhares 2 2 2 107" xfId="4719" xr:uid="{00000000-0005-0000-0000-0000A65C0000}"/>
    <cellStyle name="Separador de milhares 2 2 2 108" xfId="5411" xr:uid="{00000000-0005-0000-0000-0000A75C0000}"/>
    <cellStyle name="Separador de milhares 2 2 2 109" xfId="5451" xr:uid="{00000000-0005-0000-0000-0000A85C0000}"/>
    <cellStyle name="Separador de milhares 2 2 2 11" xfId="19910" xr:uid="{00000000-0005-0000-0000-0000A95C0000}"/>
    <cellStyle name="Separador de milhares 2 2 2 110" xfId="5501" xr:uid="{00000000-0005-0000-0000-0000AA5C0000}"/>
    <cellStyle name="Separador de milhares 2 2 2 111" xfId="6766" xr:uid="{00000000-0005-0000-0000-0000AB5C0000}"/>
    <cellStyle name="Separador de milhares 2 2 2 112" xfId="5749" xr:uid="{00000000-0005-0000-0000-0000AC5C0000}"/>
    <cellStyle name="Separador de milhares 2 2 2 113" xfId="6909" xr:uid="{00000000-0005-0000-0000-0000AD5C0000}"/>
    <cellStyle name="Separador de milhares 2 2 2 114" xfId="6623" xr:uid="{00000000-0005-0000-0000-0000AE5C0000}"/>
    <cellStyle name="Separador de milhares 2 2 2 115" xfId="7165" xr:uid="{00000000-0005-0000-0000-0000AF5C0000}"/>
    <cellStyle name="Separador de milhares 2 2 2 116" xfId="7206" xr:uid="{00000000-0005-0000-0000-0000B05C0000}"/>
    <cellStyle name="Separador de milhares 2 2 2 117" xfId="6375" xr:uid="{00000000-0005-0000-0000-0000B15C0000}"/>
    <cellStyle name="Separador de milhares 2 2 2 118" xfId="5926" xr:uid="{00000000-0005-0000-0000-0000B25C0000}"/>
    <cellStyle name="Separador de milhares 2 2 2 119" xfId="5566" xr:uid="{00000000-0005-0000-0000-0000B35C0000}"/>
    <cellStyle name="Separador de milhares 2 2 2 12" xfId="19909" xr:uid="{00000000-0005-0000-0000-0000B45C0000}"/>
    <cellStyle name="Separador de milhares 2 2 2 120" xfId="7101" xr:uid="{00000000-0005-0000-0000-0000B55C0000}"/>
    <cellStyle name="Separador de milhares 2 2 2 121" xfId="6462" xr:uid="{00000000-0005-0000-0000-0000B65C0000}"/>
    <cellStyle name="Separador de milhares 2 2 2 122" xfId="7301" xr:uid="{00000000-0005-0000-0000-0000B75C0000}"/>
    <cellStyle name="Separador de milhares 2 2 2 123" xfId="6112" xr:uid="{00000000-0005-0000-0000-0000B85C0000}"/>
    <cellStyle name="Separador de milhares 2 2 2 124" xfId="6081" xr:uid="{00000000-0005-0000-0000-0000B95C0000}"/>
    <cellStyle name="Separador de milhares 2 2 2 125" xfId="5797" xr:uid="{00000000-0005-0000-0000-0000BA5C0000}"/>
    <cellStyle name="Separador de milhares 2 2 2 126" xfId="5579" xr:uid="{00000000-0005-0000-0000-0000BB5C0000}"/>
    <cellStyle name="Separador de milhares 2 2 2 127" xfId="6051" xr:uid="{00000000-0005-0000-0000-0000BC5C0000}"/>
    <cellStyle name="Separador de milhares 2 2 2 128" xfId="7086" xr:uid="{00000000-0005-0000-0000-0000BD5C0000}"/>
    <cellStyle name="Separador de milhares 2 2 2 129" xfId="5521" xr:uid="{00000000-0005-0000-0000-0000BE5C0000}"/>
    <cellStyle name="Separador de milhares 2 2 2 13" xfId="19908" xr:uid="{00000000-0005-0000-0000-0000BF5C0000}"/>
    <cellStyle name="Separador de milhares 2 2 2 130" xfId="6594" xr:uid="{00000000-0005-0000-0000-0000C05C0000}"/>
    <cellStyle name="Separador de milhares 2 2 2 131" xfId="6824" xr:uid="{00000000-0005-0000-0000-0000C15C0000}"/>
    <cellStyle name="Separador de milhares 2 2 2 132" xfId="6390" xr:uid="{00000000-0005-0000-0000-0000C25C0000}"/>
    <cellStyle name="Separador de milhares 2 2 2 133" xfId="7394" xr:uid="{00000000-0005-0000-0000-0000C35C0000}"/>
    <cellStyle name="Separador de milhares 2 2 2 134" xfId="7447" xr:uid="{00000000-0005-0000-0000-0000C45C0000}"/>
    <cellStyle name="Separador de milhares 2 2 2 135" xfId="5041" xr:uid="{00000000-0005-0000-0000-0000C55C0000}"/>
    <cellStyle name="Separador de milhares 2 2 2 136" xfId="7582" xr:uid="{00000000-0005-0000-0000-0000C65C0000}"/>
    <cellStyle name="Separador de milhares 2 2 2 137" xfId="7610" xr:uid="{00000000-0005-0000-0000-0000C75C0000}"/>
    <cellStyle name="Separador de milhares 2 2 2 138" xfId="5254" xr:uid="{00000000-0005-0000-0000-0000C85C0000}"/>
    <cellStyle name="Separador de milhares 2 2 2 139" xfId="7651" xr:uid="{00000000-0005-0000-0000-0000C95C0000}"/>
    <cellStyle name="Separador de milhares 2 2 2 14" xfId="19907" xr:uid="{00000000-0005-0000-0000-0000CA5C0000}"/>
    <cellStyle name="Separador de milhares 2 2 2 140" xfId="8352" xr:uid="{00000000-0005-0000-0000-0000CB5C0000}"/>
    <cellStyle name="Separador de milhares 2 2 2 141" xfId="8676" xr:uid="{00000000-0005-0000-0000-0000CC5C0000}"/>
    <cellStyle name="Separador de milhares 2 2 2 142" xfId="8964" xr:uid="{00000000-0005-0000-0000-0000CD5C0000}"/>
    <cellStyle name="Separador de milhares 2 2 2 143" xfId="7953" xr:uid="{00000000-0005-0000-0000-0000CE5C0000}"/>
    <cellStyle name="Separador de milhares 2 2 2 144" xfId="8501" xr:uid="{00000000-0005-0000-0000-0000CF5C0000}"/>
    <cellStyle name="Separador de milhares 2 2 2 145" xfId="8244" xr:uid="{00000000-0005-0000-0000-0000D05C0000}"/>
    <cellStyle name="Separador de milhares 2 2 2 146" xfId="8506" xr:uid="{00000000-0005-0000-0000-0000D15C0000}"/>
    <cellStyle name="Separador de milhares 2 2 2 147" xfId="8909" xr:uid="{00000000-0005-0000-0000-0000D25C0000}"/>
    <cellStyle name="Separador de milhares 2 2 2 148" xfId="8592" xr:uid="{00000000-0005-0000-0000-0000D35C0000}"/>
    <cellStyle name="Separador de milhares 2 2 2 149" xfId="8364" xr:uid="{00000000-0005-0000-0000-0000D45C0000}"/>
    <cellStyle name="Separador de milhares 2 2 2 15" xfId="19906" xr:uid="{00000000-0005-0000-0000-0000D55C0000}"/>
    <cellStyle name="Separador de milhares 2 2 2 150" xfId="9059" xr:uid="{00000000-0005-0000-0000-0000D65C0000}"/>
    <cellStyle name="Separador de milhares 2 2 2 151" xfId="9176" xr:uid="{00000000-0005-0000-0000-0000D75C0000}"/>
    <cellStyle name="Separador de milhares 2 2 2 152" xfId="9597" xr:uid="{00000000-0005-0000-0000-0000D85C0000}"/>
    <cellStyle name="Separador de milhares 2 2 2 153" xfId="9104" xr:uid="{00000000-0005-0000-0000-0000D95C0000}"/>
    <cellStyle name="Separador de milhares 2 2 2 154" xfId="9335" xr:uid="{00000000-0005-0000-0000-0000DA5C0000}"/>
    <cellStyle name="Separador de milhares 2 2 2 155" xfId="9699" xr:uid="{00000000-0005-0000-0000-0000DB5C0000}"/>
    <cellStyle name="Separador de milhares 2 2 2 156" xfId="9845" xr:uid="{00000000-0005-0000-0000-0000DC5C0000}"/>
    <cellStyle name="Separador de milhares 2 2 2 157" xfId="9885" xr:uid="{00000000-0005-0000-0000-0000DD5C0000}"/>
    <cellStyle name="Separador de milhares 2 2 2 158" xfId="9951" xr:uid="{00000000-0005-0000-0000-0000DE5C0000}"/>
    <cellStyle name="Separador de milhares 2 2 2 159" xfId="10128" xr:uid="{00000000-0005-0000-0000-0000DF5C0000}"/>
    <cellStyle name="Separador de milhares 2 2 2 16" xfId="19905" xr:uid="{00000000-0005-0000-0000-0000E05C0000}"/>
    <cellStyle name="Separador de milhares 2 2 2 160" xfId="10126" xr:uid="{00000000-0005-0000-0000-0000E15C0000}"/>
    <cellStyle name="Separador de milhares 2 2 2 161" xfId="10476" xr:uid="{00000000-0005-0000-0000-0000E25C0000}"/>
    <cellStyle name="Separador de milhares 2 2 2 162" xfId="10220" xr:uid="{00000000-0005-0000-0000-0000E35C0000}"/>
    <cellStyle name="Separador de milhares 2 2 2 163" xfId="10759" xr:uid="{00000000-0005-0000-0000-0000E45C0000}"/>
    <cellStyle name="Separador de milhares 2 2 2 164" xfId="11219" xr:uid="{00000000-0005-0000-0000-0000E55C0000}"/>
    <cellStyle name="Separador de milhares 2 2 2 165" xfId="10910" xr:uid="{00000000-0005-0000-0000-0000E65C0000}"/>
    <cellStyle name="Separador de milhares 2 2 2 166" xfId="10802" xr:uid="{00000000-0005-0000-0000-0000E75C0000}"/>
    <cellStyle name="Separador de milhares 2 2 2 167" xfId="11263" xr:uid="{00000000-0005-0000-0000-0000E85C0000}"/>
    <cellStyle name="Separador de milhares 2 2 2 168" xfId="11175" xr:uid="{00000000-0005-0000-0000-0000E95C0000}"/>
    <cellStyle name="Separador de milhares 2 2 2 169" xfId="10874" xr:uid="{00000000-0005-0000-0000-0000EA5C0000}"/>
    <cellStyle name="Separador de milhares 2 2 2 17" xfId="19904" xr:uid="{00000000-0005-0000-0000-0000EB5C0000}"/>
    <cellStyle name="Separador de milhares 2 2 2 170" xfId="11653" xr:uid="{00000000-0005-0000-0000-0000EC5C0000}"/>
    <cellStyle name="Separador de milhares 2 2 2 171" xfId="12038" xr:uid="{00000000-0005-0000-0000-0000ED5C0000}"/>
    <cellStyle name="Separador de milhares 2 2 2 172" xfId="11737" xr:uid="{00000000-0005-0000-0000-0000EE5C0000}"/>
    <cellStyle name="Separador de milhares 2 2 2 173" xfId="11996" xr:uid="{00000000-0005-0000-0000-0000EF5C0000}"/>
    <cellStyle name="Separador de milhares 2 2 2 174" xfId="12179" xr:uid="{00000000-0005-0000-0000-0000F05C0000}"/>
    <cellStyle name="Separador de milhares 2 2 2 175" xfId="3969" xr:uid="{00000000-0005-0000-0000-0000F15C0000}"/>
    <cellStyle name="Separador de milhares 2 2 2 176" xfId="3603" xr:uid="{00000000-0005-0000-0000-0000F25C0000}"/>
    <cellStyle name="Separador de milhares 2 2 2 177" xfId="3716" xr:uid="{00000000-0005-0000-0000-0000F35C0000}"/>
    <cellStyle name="Separador de milhares 2 2 2 178" xfId="2794" xr:uid="{00000000-0005-0000-0000-0000F45C0000}"/>
    <cellStyle name="Separador de milhares 2 2 2 179" xfId="2059" xr:uid="{00000000-0005-0000-0000-0000F55C0000}"/>
    <cellStyle name="Separador de milhares 2 2 2 18" xfId="19903" xr:uid="{00000000-0005-0000-0000-0000F65C0000}"/>
    <cellStyle name="Separador de milhares 2 2 2 180" xfId="661" xr:uid="{00000000-0005-0000-0000-0000F75C0000}"/>
    <cellStyle name="Separador de milhares 2 2 2 181" xfId="1675" xr:uid="{00000000-0005-0000-0000-0000F85C0000}"/>
    <cellStyle name="Separador de milhares 2 2 2 182" xfId="576" xr:uid="{00000000-0005-0000-0000-0000F95C0000}"/>
    <cellStyle name="Separador de milhares 2 2 2 183" xfId="1394" xr:uid="{00000000-0005-0000-0000-0000FA5C0000}"/>
    <cellStyle name="Separador de milhares 2 2 2 184" xfId="802" xr:uid="{00000000-0005-0000-0000-0000FB5C0000}"/>
    <cellStyle name="Separador de milhares 2 2 2 185" xfId="210" xr:uid="{00000000-0005-0000-0000-0000FC5C0000}"/>
    <cellStyle name="Separador de milhares 2 2 2 186" xfId="21735" xr:uid="{00000000-0005-0000-0000-0000FD5C0000}"/>
    <cellStyle name="Separador de milhares 2 2 2 187" xfId="22067" xr:uid="{00000000-0005-0000-0000-0000FE5C0000}"/>
    <cellStyle name="Separador de milhares 2 2 2 188" xfId="22427" xr:uid="{00000000-0005-0000-0000-0000FF5C0000}"/>
    <cellStyle name="Separador de milhares 2 2 2 189" xfId="22616" xr:uid="{00000000-0005-0000-0000-0000005D0000}"/>
    <cellStyle name="Separador de milhares 2 2 2 19" xfId="19902" xr:uid="{00000000-0005-0000-0000-0000015D0000}"/>
    <cellStyle name="Separador de milhares 2 2 2 190" xfId="30151" xr:uid="{00000000-0005-0000-0000-0000025D0000}"/>
    <cellStyle name="Separador de milhares 2 2 2 2" xfId="21134" xr:uid="{00000000-0005-0000-0000-0000035D0000}"/>
    <cellStyle name="Separador de milhares 2 2 2 20" xfId="19901" xr:uid="{00000000-0005-0000-0000-0000045D0000}"/>
    <cellStyle name="Separador de milhares 2 2 2 21" xfId="19900" xr:uid="{00000000-0005-0000-0000-0000055D0000}"/>
    <cellStyle name="Separador de milhares 2 2 2 22" xfId="19899" xr:uid="{00000000-0005-0000-0000-0000065D0000}"/>
    <cellStyle name="Separador de milhares 2 2 2 23" xfId="19898" xr:uid="{00000000-0005-0000-0000-0000075D0000}"/>
    <cellStyle name="Separador de milhares 2 2 2 24" xfId="19897" xr:uid="{00000000-0005-0000-0000-0000085D0000}"/>
    <cellStyle name="Separador de milhares 2 2 2 25" xfId="19896" xr:uid="{00000000-0005-0000-0000-0000095D0000}"/>
    <cellStyle name="Separador de milhares 2 2 2 26" xfId="19895" xr:uid="{00000000-0005-0000-0000-00000A5D0000}"/>
    <cellStyle name="Separador de milhares 2 2 2 27" xfId="19894" xr:uid="{00000000-0005-0000-0000-00000B5D0000}"/>
    <cellStyle name="Separador de milhares 2 2 2 28" xfId="18247" xr:uid="{00000000-0005-0000-0000-00000C5D0000}"/>
    <cellStyle name="Separador de milhares 2 2 2 29" xfId="17840" xr:uid="{00000000-0005-0000-0000-00000D5D0000}"/>
    <cellStyle name="Separador de milhares 2 2 2 3" xfId="21089" xr:uid="{00000000-0005-0000-0000-00000E5D0000}"/>
    <cellStyle name="Separador de milhares 2 2 2 30" xfId="17682" xr:uid="{00000000-0005-0000-0000-00000F5D0000}"/>
    <cellStyle name="Separador de milhares 2 2 2 31" xfId="17634" xr:uid="{00000000-0005-0000-0000-0000105D0000}"/>
    <cellStyle name="Separador de milhares 2 2 2 32" xfId="18138" xr:uid="{00000000-0005-0000-0000-0000115D0000}"/>
    <cellStyle name="Separador de milhares 2 2 2 33" xfId="17911" xr:uid="{00000000-0005-0000-0000-0000125D0000}"/>
    <cellStyle name="Separador de milhares 2 2 2 34" xfId="17588" xr:uid="{00000000-0005-0000-0000-0000135D0000}"/>
    <cellStyle name="Separador de milhares 2 2 2 35" xfId="17780" xr:uid="{00000000-0005-0000-0000-0000145D0000}"/>
    <cellStyle name="Separador de milhares 2 2 2 36" xfId="17778" xr:uid="{00000000-0005-0000-0000-0000155D0000}"/>
    <cellStyle name="Separador de milhares 2 2 2 37" xfId="17547" xr:uid="{00000000-0005-0000-0000-0000165D0000}"/>
    <cellStyle name="Separador de milhares 2 2 2 38" xfId="17580" xr:uid="{00000000-0005-0000-0000-0000175D0000}"/>
    <cellStyle name="Separador de milhares 2 2 2 39" xfId="17485" xr:uid="{00000000-0005-0000-0000-0000185D0000}"/>
    <cellStyle name="Separador de milhares 2 2 2 4" xfId="21046" xr:uid="{00000000-0005-0000-0000-0000195D0000}"/>
    <cellStyle name="Separador de milhares 2 2 2 4 10" xfId="18759" xr:uid="{00000000-0005-0000-0000-00001A5D0000}"/>
    <cellStyle name="Separador de milhares 2 2 2 4 11" xfId="18768" xr:uid="{00000000-0005-0000-0000-00001B5D0000}"/>
    <cellStyle name="Separador de milhares 2 2 2 4 12" xfId="18707" xr:uid="{00000000-0005-0000-0000-00001C5D0000}"/>
    <cellStyle name="Separador de milhares 2 2 2 4 13" xfId="18643" xr:uid="{00000000-0005-0000-0000-00001D5D0000}"/>
    <cellStyle name="Separador de milhares 2 2 2 4 14" xfId="18597" xr:uid="{00000000-0005-0000-0000-00001E5D0000}"/>
    <cellStyle name="Separador de milhares 2 2 2 4 15" xfId="18648" xr:uid="{00000000-0005-0000-0000-00001F5D0000}"/>
    <cellStyle name="Separador de milhares 2 2 2 4 16" xfId="18654" xr:uid="{00000000-0005-0000-0000-0000205D0000}"/>
    <cellStyle name="Separador de milhares 2 2 2 4 17" xfId="18611" xr:uid="{00000000-0005-0000-0000-0000215D0000}"/>
    <cellStyle name="Separador de milhares 2 2 2 4 18" xfId="18585" xr:uid="{00000000-0005-0000-0000-0000225D0000}"/>
    <cellStyle name="Separador de milhares 2 2 2 4 19" xfId="18393" xr:uid="{00000000-0005-0000-0000-0000235D0000}"/>
    <cellStyle name="Separador de milhares 2 2 2 4 2" xfId="21016" xr:uid="{00000000-0005-0000-0000-0000245D0000}"/>
    <cellStyle name="Separador de milhares 2 2 2 4 2 10" xfId="18223" xr:uid="{00000000-0005-0000-0000-0000255D0000}"/>
    <cellStyle name="Separador de milhares 2 2 2 4 2 11" xfId="17716" xr:uid="{00000000-0005-0000-0000-0000265D0000}"/>
    <cellStyle name="Separador de milhares 2 2 2 4 2 12" xfId="17777" xr:uid="{00000000-0005-0000-0000-0000275D0000}"/>
    <cellStyle name="Separador de milhares 2 2 2 4 2 13" xfId="17652" xr:uid="{00000000-0005-0000-0000-0000285D0000}"/>
    <cellStyle name="Separador de milhares 2 2 2 4 2 2" xfId="20978" xr:uid="{00000000-0005-0000-0000-0000295D0000}"/>
    <cellStyle name="Separador de milhares 2 2 2 4 2 3" xfId="18207" xr:uid="{00000000-0005-0000-0000-00002A5D0000}"/>
    <cellStyle name="Separador de milhares 2 2 2 4 2 4" xfId="17863" xr:uid="{00000000-0005-0000-0000-00002B5D0000}"/>
    <cellStyle name="Separador de milhares 2 2 2 4 2 5" xfId="18257" xr:uid="{00000000-0005-0000-0000-00002C5D0000}"/>
    <cellStyle name="Separador de milhares 2 2 2 4 2 6" xfId="17774" xr:uid="{00000000-0005-0000-0000-00002D5D0000}"/>
    <cellStyle name="Separador de milhares 2 2 2 4 2 7" xfId="17748" xr:uid="{00000000-0005-0000-0000-00002E5D0000}"/>
    <cellStyle name="Separador de milhares 2 2 2 4 2 8" xfId="17691" xr:uid="{00000000-0005-0000-0000-00002F5D0000}"/>
    <cellStyle name="Separador de milhares 2 2 2 4 2 9" xfId="17595" xr:uid="{00000000-0005-0000-0000-0000305D0000}"/>
    <cellStyle name="Separador de milhares 2 2 2 4 20" xfId="18424" xr:uid="{00000000-0005-0000-0000-0000315D0000}"/>
    <cellStyle name="Separador de milhares 2 2 2 4 21" xfId="18392" xr:uid="{00000000-0005-0000-0000-0000325D0000}"/>
    <cellStyle name="Separador de milhares 2 2 2 4 22" xfId="18422" xr:uid="{00000000-0005-0000-0000-0000335D0000}"/>
    <cellStyle name="Separador de milhares 2 2 2 4 23" xfId="18391" xr:uid="{00000000-0005-0000-0000-0000345D0000}"/>
    <cellStyle name="Separador de milhares 2 2 2 4 24" xfId="18423" xr:uid="{00000000-0005-0000-0000-0000355D0000}"/>
    <cellStyle name="Separador de milhares 2 2 2 4 25" xfId="18390" xr:uid="{00000000-0005-0000-0000-0000365D0000}"/>
    <cellStyle name="Separador de milhares 2 2 2 4 26" xfId="18425" xr:uid="{00000000-0005-0000-0000-0000375D0000}"/>
    <cellStyle name="Separador de milhares 2 2 2 4 27" xfId="18389" xr:uid="{00000000-0005-0000-0000-0000385D0000}"/>
    <cellStyle name="Separador de milhares 2 2 2 4 28" xfId="18426" xr:uid="{00000000-0005-0000-0000-0000395D0000}"/>
    <cellStyle name="Separador de milhares 2 2 2 4 29" xfId="18382" xr:uid="{00000000-0005-0000-0000-00003A5D0000}"/>
    <cellStyle name="Separador de milhares 2 2 2 4 3" xfId="19893" xr:uid="{00000000-0005-0000-0000-00003B5D0000}"/>
    <cellStyle name="Separador de milhares 2 2 2 4 30" xfId="18222" xr:uid="{00000000-0005-0000-0000-00003C5D0000}"/>
    <cellStyle name="Separador de milhares 2 2 2 4 31" xfId="17740" xr:uid="{00000000-0005-0000-0000-00003D5D0000}"/>
    <cellStyle name="Separador de milhares 2 2 2 4 32" xfId="18272" xr:uid="{00000000-0005-0000-0000-00003E5D0000}"/>
    <cellStyle name="Separador de milhares 2 2 2 4 33" xfId="17906" xr:uid="{00000000-0005-0000-0000-00003F5D0000}"/>
    <cellStyle name="Separador de milhares 2 2 2 4 34" xfId="18032" xr:uid="{00000000-0005-0000-0000-0000405D0000}"/>
    <cellStyle name="Separador de milhares 2 2 2 4 35" xfId="17638" xr:uid="{00000000-0005-0000-0000-0000415D0000}"/>
    <cellStyle name="Separador de milhares 2 2 2 4 36" xfId="17969" xr:uid="{00000000-0005-0000-0000-0000425D0000}"/>
    <cellStyle name="Separador de milhares 2 2 2 4 37" xfId="18285" xr:uid="{00000000-0005-0000-0000-0000435D0000}"/>
    <cellStyle name="Separador de milhares 2 2 2 4 38" xfId="18063" xr:uid="{00000000-0005-0000-0000-0000445D0000}"/>
    <cellStyle name="Separador de milhares 2 2 2 4 39" xfId="18071" xr:uid="{00000000-0005-0000-0000-0000455D0000}"/>
    <cellStyle name="Separador de milhares 2 2 2 4 4" xfId="18793" xr:uid="{00000000-0005-0000-0000-0000465D0000}"/>
    <cellStyle name="Separador de milhares 2 2 2 4 40" xfId="17706" xr:uid="{00000000-0005-0000-0000-0000475D0000}"/>
    <cellStyle name="Separador de milhares 2 2 2 4 5" xfId="18730" xr:uid="{00000000-0005-0000-0000-0000485D0000}"/>
    <cellStyle name="Separador de milhares 2 2 2 4 6" xfId="18799" xr:uid="{00000000-0005-0000-0000-0000495D0000}"/>
    <cellStyle name="Separador de milhares 2 2 2 4 7" xfId="18729" xr:uid="{00000000-0005-0000-0000-00004A5D0000}"/>
    <cellStyle name="Separador de milhares 2 2 2 4 8" xfId="20546" xr:uid="{00000000-0005-0000-0000-00004B5D0000}"/>
    <cellStyle name="Separador de milhares 2 2 2 4 9" xfId="18834" xr:uid="{00000000-0005-0000-0000-00004C5D0000}"/>
    <cellStyle name="Separador de milhares 2 2 2 40" xfId="17431" xr:uid="{00000000-0005-0000-0000-00004D5D0000}"/>
    <cellStyle name="Separador de milhares 2 2 2 41" xfId="17093" xr:uid="{00000000-0005-0000-0000-00004E5D0000}"/>
    <cellStyle name="Separador de milhares 2 2 2 42" xfId="17174" xr:uid="{00000000-0005-0000-0000-00004F5D0000}"/>
    <cellStyle name="Separador de milhares 2 2 2 43" xfId="17092" xr:uid="{00000000-0005-0000-0000-0000505D0000}"/>
    <cellStyle name="Separador de milhares 2 2 2 44" xfId="17182" xr:uid="{00000000-0005-0000-0000-0000515D0000}"/>
    <cellStyle name="Separador de milhares 2 2 2 45" xfId="17086" xr:uid="{00000000-0005-0000-0000-0000525D0000}"/>
    <cellStyle name="Separador de milhares 2 2 2 46" xfId="17173" xr:uid="{00000000-0005-0000-0000-0000535D0000}"/>
    <cellStyle name="Separador de milhares 2 2 2 47" xfId="17080" xr:uid="{00000000-0005-0000-0000-0000545D0000}"/>
    <cellStyle name="Separador de milhares 2 2 2 48" xfId="17179" xr:uid="{00000000-0005-0000-0000-0000555D0000}"/>
    <cellStyle name="Separador de milhares 2 2 2 49" xfId="17072" xr:uid="{00000000-0005-0000-0000-0000565D0000}"/>
    <cellStyle name="Separador de milhares 2 2 2 5" xfId="20987" xr:uid="{00000000-0005-0000-0000-0000575D0000}"/>
    <cellStyle name="Separador de milhares 2 2 2 50" xfId="17181" xr:uid="{00000000-0005-0000-0000-0000585D0000}"/>
    <cellStyle name="Separador de milhares 2 2 2 51" xfId="17068" xr:uid="{00000000-0005-0000-0000-0000595D0000}"/>
    <cellStyle name="Separador de milhares 2 2 2 52" xfId="17183" xr:uid="{00000000-0005-0000-0000-00005A5D0000}"/>
    <cellStyle name="Separador de milhares 2 2 2 53" xfId="17019" xr:uid="{00000000-0005-0000-0000-00005B5D0000}"/>
    <cellStyle name="Separador de milhares 2 2 2 54" xfId="16673" xr:uid="{00000000-0005-0000-0000-00005C5D0000}"/>
    <cellStyle name="Separador de milhares 2 2 2 55" xfId="16637" xr:uid="{00000000-0005-0000-0000-00005D5D0000}"/>
    <cellStyle name="Separador de milhares 2 2 2 56" xfId="16642" xr:uid="{00000000-0005-0000-0000-00005E5D0000}"/>
    <cellStyle name="Separador de milhares 2 2 2 57" xfId="16603" xr:uid="{00000000-0005-0000-0000-00005F5D0000}"/>
    <cellStyle name="Separador de milhares 2 2 2 58" xfId="16571" xr:uid="{00000000-0005-0000-0000-0000605D0000}"/>
    <cellStyle name="Separador de milhares 2 2 2 59" xfId="16539" xr:uid="{00000000-0005-0000-0000-0000615D0000}"/>
    <cellStyle name="Separador de milhares 2 2 2 6" xfId="20982" xr:uid="{00000000-0005-0000-0000-0000625D0000}"/>
    <cellStyle name="Separador de milhares 2 2 2 60" xfId="16478" xr:uid="{00000000-0005-0000-0000-0000635D0000}"/>
    <cellStyle name="Separador de milhares 2 2 2 61" xfId="16481" xr:uid="{00000000-0005-0000-0000-0000645D0000}"/>
    <cellStyle name="Separador de milhares 2 2 2 62" xfId="16437" xr:uid="{00000000-0005-0000-0000-0000655D0000}"/>
    <cellStyle name="Separador de milhares 2 2 2 63" xfId="16386" xr:uid="{00000000-0005-0000-0000-0000665D0000}"/>
    <cellStyle name="Separador de milhares 2 2 2 64" xfId="16406" xr:uid="{00000000-0005-0000-0000-0000675D0000}"/>
    <cellStyle name="Separador de milhares 2 2 2 65" xfId="16314" xr:uid="{00000000-0005-0000-0000-0000685D0000}"/>
    <cellStyle name="Separador de milhares 2 2 2 66" xfId="16246" xr:uid="{00000000-0005-0000-0000-0000695D0000}"/>
    <cellStyle name="Separador de milhares 2 2 2 67" xfId="16275" xr:uid="{00000000-0005-0000-0000-00006A5D0000}"/>
    <cellStyle name="Separador de milhares 2 2 2 68" xfId="16032" xr:uid="{00000000-0005-0000-0000-00006B5D0000}"/>
    <cellStyle name="Separador de milhares 2 2 2 69" xfId="16138" xr:uid="{00000000-0005-0000-0000-00006C5D0000}"/>
    <cellStyle name="Separador de milhares 2 2 2 7" xfId="19892" xr:uid="{00000000-0005-0000-0000-00006D5D0000}"/>
    <cellStyle name="Separador de milhares 2 2 2 70" xfId="16029" xr:uid="{00000000-0005-0000-0000-00006E5D0000}"/>
    <cellStyle name="Separador de milhares 2 2 2 71" xfId="16142" xr:uid="{00000000-0005-0000-0000-00006F5D0000}"/>
    <cellStyle name="Separador de milhares 2 2 2 72" xfId="16019" xr:uid="{00000000-0005-0000-0000-0000705D0000}"/>
    <cellStyle name="Separador de milhares 2 2 2 73" xfId="16145" xr:uid="{00000000-0005-0000-0000-0000715D0000}"/>
    <cellStyle name="Separador de milhares 2 2 2 74" xfId="15852" xr:uid="{00000000-0005-0000-0000-0000725D0000}"/>
    <cellStyle name="Separador de milhares 2 2 2 75" xfId="15900" xr:uid="{00000000-0005-0000-0000-0000735D0000}"/>
    <cellStyle name="Separador de milhares 2 2 2 76" xfId="15850" xr:uid="{00000000-0005-0000-0000-0000745D0000}"/>
    <cellStyle name="Separador de milhares 2 2 2 77" xfId="15906" xr:uid="{00000000-0005-0000-0000-0000755D0000}"/>
    <cellStyle name="Separador de milhares 2 2 2 78" xfId="15703" xr:uid="{00000000-0005-0000-0000-0000765D0000}"/>
    <cellStyle name="Separador de milhares 2 2 2 79" xfId="15718" xr:uid="{00000000-0005-0000-0000-0000775D0000}"/>
    <cellStyle name="Separador de milhares 2 2 2 8" xfId="19891" xr:uid="{00000000-0005-0000-0000-0000785D0000}"/>
    <cellStyle name="Separador de milhares 2 2 2 80" xfId="15640" xr:uid="{00000000-0005-0000-0000-0000795D0000}"/>
    <cellStyle name="Separador de milhares 2 2 2 81" xfId="15615" xr:uid="{00000000-0005-0000-0000-00007A5D0000}"/>
    <cellStyle name="Separador de milhares 2 2 2 82" xfId="15554" xr:uid="{00000000-0005-0000-0000-00007B5D0000}"/>
    <cellStyle name="Separador de milhares 2 2 2 83" xfId="15529" xr:uid="{00000000-0005-0000-0000-00007C5D0000}"/>
    <cellStyle name="Separador de milhares 2 2 2 84" xfId="15486" xr:uid="{00000000-0005-0000-0000-00007D5D0000}"/>
    <cellStyle name="Separador de milhares 2 2 2 85" xfId="15384" xr:uid="{00000000-0005-0000-0000-00007E5D0000}"/>
    <cellStyle name="Separador de milhares 2 2 2 86" xfId="15354" xr:uid="{00000000-0005-0000-0000-00007F5D0000}"/>
    <cellStyle name="Separador de milhares 2 2 2 87" xfId="15369" xr:uid="{00000000-0005-0000-0000-0000805D0000}"/>
    <cellStyle name="Separador de milhares 2 2 2 88" xfId="15213" xr:uid="{00000000-0005-0000-0000-0000815D0000}"/>
    <cellStyle name="Separador de milhares 2 2 2 89" xfId="15404" xr:uid="{00000000-0005-0000-0000-0000825D0000}"/>
    <cellStyle name="Separador de milhares 2 2 2 9" xfId="19890" xr:uid="{00000000-0005-0000-0000-0000835D0000}"/>
    <cellStyle name="Separador de milhares 2 2 2 90" xfId="15248" xr:uid="{00000000-0005-0000-0000-0000845D0000}"/>
    <cellStyle name="Separador de milhares 2 2 2 91" xfId="15023" xr:uid="{00000000-0005-0000-0000-0000855D0000}"/>
    <cellStyle name="Separador de milhares 2 2 2 92" xfId="14989" xr:uid="{00000000-0005-0000-0000-0000865D0000}"/>
    <cellStyle name="Separador de milhares 2 2 2 93" xfId="14563" xr:uid="{00000000-0005-0000-0000-0000875D0000}"/>
    <cellStyle name="Separador de milhares 2 2 2 94" xfId="14462" xr:uid="{00000000-0005-0000-0000-0000885D0000}"/>
    <cellStyle name="Separador de milhares 2 2 2 95" xfId="14341" xr:uid="{00000000-0005-0000-0000-0000895D0000}"/>
    <cellStyle name="Separador de milhares 2 2 2 96" xfId="14091" xr:uid="{00000000-0005-0000-0000-00008A5D0000}"/>
    <cellStyle name="Separador de milhares 2 2 2 97" xfId="14421" xr:uid="{00000000-0005-0000-0000-00008B5D0000}"/>
    <cellStyle name="Separador de milhares 2 2 2 98" xfId="13409" xr:uid="{00000000-0005-0000-0000-00008C5D0000}"/>
    <cellStyle name="Separador de milhares 2 2 2 99" xfId="13946" xr:uid="{00000000-0005-0000-0000-00008D5D0000}"/>
    <cellStyle name="Separador de milhares 2 2 20" xfId="19889" xr:uid="{00000000-0005-0000-0000-00008E5D0000}"/>
    <cellStyle name="Separador de milhares 2 2 200" xfId="2745" xr:uid="{00000000-0005-0000-0000-00008F5D0000}"/>
    <cellStyle name="Separador de milhares 2 2 201" xfId="1019" xr:uid="{00000000-0005-0000-0000-0000905D0000}"/>
    <cellStyle name="Separador de milhares 2 2 202" xfId="2126" xr:uid="{00000000-0005-0000-0000-0000915D0000}"/>
    <cellStyle name="Separador de milhares 2 2 203" xfId="197" xr:uid="{00000000-0005-0000-0000-0000925D0000}"/>
    <cellStyle name="Separador de milhares 2 2 204" xfId="21748" xr:uid="{00000000-0005-0000-0000-0000935D0000}"/>
    <cellStyle name="Separador de milhares 2 2 205" xfId="22080" xr:uid="{00000000-0005-0000-0000-0000945D0000}"/>
    <cellStyle name="Separador de milhares 2 2 206" xfId="22440" xr:uid="{00000000-0005-0000-0000-0000955D0000}"/>
    <cellStyle name="Separador de milhares 2 2 207" xfId="22603" xr:uid="{00000000-0005-0000-0000-0000965D0000}"/>
    <cellStyle name="Separador de milhares 2 2 208" xfId="30121" xr:uid="{00000000-0005-0000-0000-0000975D0000}"/>
    <cellStyle name="Separador de milhares 2 2 209" xfId="30149" xr:uid="{00000000-0005-0000-0000-0000985D0000}"/>
    <cellStyle name="Separador de milhares 2 2 21" xfId="19888" xr:uid="{00000000-0005-0000-0000-0000995D0000}"/>
    <cellStyle name="Separador de milhares 2 2 210" xfId="30166" xr:uid="{00000000-0005-0000-0000-00009A5D0000}"/>
    <cellStyle name="Separador de milhares 2 2 22" xfId="19887" xr:uid="{00000000-0005-0000-0000-00009B5D0000}"/>
    <cellStyle name="Separador de milhares 2 2 23" xfId="19886" xr:uid="{00000000-0005-0000-0000-00009C5D0000}"/>
    <cellStyle name="Separador de milhares 2 2 24" xfId="19885" xr:uid="{00000000-0005-0000-0000-00009D5D0000}"/>
    <cellStyle name="Separador de milhares 2 2 25" xfId="19884" xr:uid="{00000000-0005-0000-0000-00009E5D0000}"/>
    <cellStyle name="Separador de milhares 2 2 26" xfId="19883" xr:uid="{00000000-0005-0000-0000-00009F5D0000}"/>
    <cellStyle name="Separador de milhares 2 2 27" xfId="19882" xr:uid="{00000000-0005-0000-0000-0000A05D0000}"/>
    <cellStyle name="Separador de milhares 2 2 28" xfId="19881" xr:uid="{00000000-0005-0000-0000-0000A15D0000}"/>
    <cellStyle name="Separador de milhares 2 2 29" xfId="18573" xr:uid="{00000000-0005-0000-0000-0000A25D0000}"/>
    <cellStyle name="Separador de milhares 2 2 3" xfId="21148" xr:uid="{00000000-0005-0000-0000-0000A35D0000}"/>
    <cellStyle name="Separador de milhares 2 2 3 2" xfId="30159" xr:uid="{00000000-0005-0000-0000-0000A45D0000}"/>
    <cellStyle name="Separador de milhares 2 2 30" xfId="18556" xr:uid="{00000000-0005-0000-0000-0000A55D0000}"/>
    <cellStyle name="Separador de milhares 2 2 31" xfId="18565" xr:uid="{00000000-0005-0000-0000-0000A65D0000}"/>
    <cellStyle name="Separador de milhares 2 2 32" xfId="18560" xr:uid="{00000000-0005-0000-0000-0000A75D0000}"/>
    <cellStyle name="Separador de milhares 2 2 33" xfId="18561" xr:uid="{00000000-0005-0000-0000-0000A85D0000}"/>
    <cellStyle name="Separador de milhares 2 2 34" xfId="18548" xr:uid="{00000000-0005-0000-0000-0000A95D0000}"/>
    <cellStyle name="Separador de milhares 2 2 35" xfId="18398" xr:uid="{00000000-0005-0000-0000-0000AA5D0000}"/>
    <cellStyle name="Separador de milhares 2 2 36" xfId="18420" xr:uid="{00000000-0005-0000-0000-0000AB5D0000}"/>
    <cellStyle name="Separador de milhares 2 2 37" xfId="18399" xr:uid="{00000000-0005-0000-0000-0000AC5D0000}"/>
    <cellStyle name="Separador de milhares 2 2 38" xfId="18417" xr:uid="{00000000-0005-0000-0000-0000AD5D0000}"/>
    <cellStyle name="Separador de milhares 2 2 39" xfId="18397" xr:uid="{00000000-0005-0000-0000-0000AE5D0000}"/>
    <cellStyle name="Separador de milhares 2 2 4" xfId="21158" xr:uid="{00000000-0005-0000-0000-0000AF5D0000}"/>
    <cellStyle name="Separador de milhares 2 2 40" xfId="18418" xr:uid="{00000000-0005-0000-0000-0000B05D0000}"/>
    <cellStyle name="Separador de milhares 2 2 41" xfId="18396" xr:uid="{00000000-0005-0000-0000-0000B15D0000}"/>
    <cellStyle name="Separador de milhares 2 2 42" xfId="18419" xr:uid="{00000000-0005-0000-0000-0000B25D0000}"/>
    <cellStyle name="Separador de milhares 2 2 43" xfId="18395" xr:uid="{00000000-0005-0000-0000-0000B35D0000}"/>
    <cellStyle name="Separador de milhares 2 2 44" xfId="18421" xr:uid="{00000000-0005-0000-0000-0000B45D0000}"/>
    <cellStyle name="Separador de milhares 2 2 45" xfId="18394" xr:uid="{00000000-0005-0000-0000-0000B55D0000}"/>
    <cellStyle name="Separador de milhares 2 2 46" xfId="18224" xr:uid="{00000000-0005-0000-0000-0000B65D0000}"/>
    <cellStyle name="Separador de milhares 2 2 47" xfId="17736" xr:uid="{00000000-0005-0000-0000-0000B75D0000}"/>
    <cellStyle name="Separador de milhares 2 2 48" xfId="18141" xr:uid="{00000000-0005-0000-0000-0000B85D0000}"/>
    <cellStyle name="Separador de milhares 2 2 49" xfId="17909" xr:uid="{00000000-0005-0000-0000-0000B95D0000}"/>
    <cellStyle name="Separador de milhares 2 2 5" xfId="21019" xr:uid="{00000000-0005-0000-0000-0000BA5D0000}"/>
    <cellStyle name="Separador de milhares 2 2 5 10" xfId="18193" xr:uid="{00000000-0005-0000-0000-0000BB5D0000}"/>
    <cellStyle name="Separador de milhares 2 2 5 100" xfId="9085" xr:uid="{00000000-0005-0000-0000-0000BC5D0000}"/>
    <cellStyle name="Separador de milhares 2 2 5 101" xfId="9380" xr:uid="{00000000-0005-0000-0000-0000BD5D0000}"/>
    <cellStyle name="Separador de milhares 2 2 5 102" xfId="9129" xr:uid="{00000000-0005-0000-0000-0000BE5D0000}"/>
    <cellStyle name="Separador de milhares 2 2 5 103" xfId="9572" xr:uid="{00000000-0005-0000-0000-0000BF5D0000}"/>
    <cellStyle name="Separador de milhares 2 2 5 104" xfId="9416" xr:uid="{00000000-0005-0000-0000-0000C05D0000}"/>
    <cellStyle name="Separador de milhares 2 2 5 105" xfId="9728" xr:uid="{00000000-0005-0000-0000-0000C15D0000}"/>
    <cellStyle name="Separador de milhares 2 2 5 106" xfId="9869" xr:uid="{00000000-0005-0000-0000-0000C25D0000}"/>
    <cellStyle name="Separador de milhares 2 2 5 107" xfId="10711" xr:uid="{00000000-0005-0000-0000-0000C35D0000}"/>
    <cellStyle name="Separador de milhares 2 2 5 108" xfId="10647" xr:uid="{00000000-0005-0000-0000-0000C45D0000}"/>
    <cellStyle name="Separador de milhares 2 2 5 109" xfId="9748" xr:uid="{00000000-0005-0000-0000-0000C55D0000}"/>
    <cellStyle name="Separador de milhares 2 2 5 11" xfId="17597" xr:uid="{00000000-0005-0000-0000-0000C65D0000}"/>
    <cellStyle name="Separador de milhares 2 2 5 110" xfId="10262" xr:uid="{00000000-0005-0000-0000-0000C75D0000}"/>
    <cellStyle name="Separador de milhares 2 2 5 111" xfId="9788" xr:uid="{00000000-0005-0000-0000-0000C85D0000}"/>
    <cellStyle name="Separador de milhares 2 2 5 111 8" xfId="185" xr:uid="{00000000-0005-0000-0000-0000C95D0000}"/>
    <cellStyle name="Separador de milhares 2 2 5 112" xfId="10478" xr:uid="{00000000-0005-0000-0000-0000CA5D0000}"/>
    <cellStyle name="Separador de milhares 2 2 5 113" xfId="10782" xr:uid="{00000000-0005-0000-0000-0000CB5D0000}"/>
    <cellStyle name="Separador de milhares 2 2 5 114" xfId="10890" xr:uid="{00000000-0005-0000-0000-0000CC5D0000}"/>
    <cellStyle name="Separador de milhares 2 2 5 115" xfId="11136" xr:uid="{00000000-0005-0000-0000-0000CD5D0000}"/>
    <cellStyle name="Separador de milhares 2 2 5 116" xfId="11309" xr:uid="{00000000-0005-0000-0000-0000CE5D0000}"/>
    <cellStyle name="Separador de milhares 2 2 5 117" xfId="11072" xr:uid="{00000000-0005-0000-0000-0000CF5D0000}"/>
    <cellStyle name="Separador de milhares 2 2 5 118" xfId="10883" xr:uid="{00000000-0005-0000-0000-0000D05D0000}"/>
    <cellStyle name="Separador de milhares 2 2 5 119" xfId="11451" xr:uid="{00000000-0005-0000-0000-0000D15D0000}"/>
    <cellStyle name="Separador de milhares 2 2 5 12" xfId="17895" xr:uid="{00000000-0005-0000-0000-0000D25D0000}"/>
    <cellStyle name="Separador de milhares 2 2 5 120" xfId="11677" xr:uid="{00000000-0005-0000-0000-0000D35D0000}"/>
    <cellStyle name="Separador de milhares 2 2 5 121" xfId="12034" xr:uid="{00000000-0005-0000-0000-0000D45D0000}"/>
    <cellStyle name="Separador de milhares 2 2 5 122" xfId="11722" xr:uid="{00000000-0005-0000-0000-0000D55D0000}"/>
    <cellStyle name="Separador de milhares 2 2 5 123" xfId="11858" xr:uid="{00000000-0005-0000-0000-0000D65D0000}"/>
    <cellStyle name="Separador de milhares 2 2 5 124" xfId="12180" xr:uid="{00000000-0005-0000-0000-0000D75D0000}"/>
    <cellStyle name="Separador de milhares 2 2 5 125" xfId="3987" xr:uid="{00000000-0005-0000-0000-0000D85D0000}"/>
    <cellStyle name="Separador de milhares 2 2 5 126" xfId="3623" xr:uid="{00000000-0005-0000-0000-0000D95D0000}"/>
    <cellStyle name="Separador de milhares 2 2 5 127" xfId="3867" xr:uid="{00000000-0005-0000-0000-0000DA5D0000}"/>
    <cellStyle name="Separador de milhares 2 2 5 128" xfId="2761" xr:uid="{00000000-0005-0000-0000-0000DB5D0000}"/>
    <cellStyle name="Separador de milhares 2 2 5 129" xfId="856" xr:uid="{00000000-0005-0000-0000-0000DC5D0000}"/>
    <cellStyle name="Separador de milhares 2 2 5 13" xfId="18135" xr:uid="{00000000-0005-0000-0000-0000DD5D0000}"/>
    <cellStyle name="Separador de milhares 2 2 5 130" xfId="799" xr:uid="{00000000-0005-0000-0000-0000DE5D0000}"/>
    <cellStyle name="Separador de milhares 2 2 5 131" xfId="1471" xr:uid="{00000000-0005-0000-0000-0000DF5D0000}"/>
    <cellStyle name="Separador de milhares 2 2 5 132" xfId="993" xr:uid="{00000000-0005-0000-0000-0000E05D0000}"/>
    <cellStyle name="Separador de milhares 2 2 5 133" xfId="2212" xr:uid="{00000000-0005-0000-0000-0000E15D0000}"/>
    <cellStyle name="Separador de milhares 2 2 5 134" xfId="800" xr:uid="{00000000-0005-0000-0000-0000E25D0000}"/>
    <cellStyle name="Separador de milhares 2 2 5 135" xfId="228" xr:uid="{00000000-0005-0000-0000-0000E35D0000}"/>
    <cellStyle name="Separador de milhares 2 2 5 136" xfId="21717" xr:uid="{00000000-0005-0000-0000-0000E45D0000}"/>
    <cellStyle name="Separador de milhares 2 2 5 137" xfId="22049" xr:uid="{00000000-0005-0000-0000-0000E55D0000}"/>
    <cellStyle name="Separador de milhares 2 2 5 138" xfId="22409" xr:uid="{00000000-0005-0000-0000-0000E65D0000}"/>
    <cellStyle name="Separador de milhares 2 2 5 139" xfId="22634" xr:uid="{00000000-0005-0000-0000-0000E75D0000}"/>
    <cellStyle name="Separador de milhares 2 2 5 14" xfId="17484" xr:uid="{00000000-0005-0000-0000-0000E85D0000}"/>
    <cellStyle name="Separador de milhares 2 2 5 15" xfId="17430" xr:uid="{00000000-0005-0000-0000-0000E95D0000}"/>
    <cellStyle name="Separador de milhares 2 2 5 16" xfId="17085" xr:uid="{00000000-0005-0000-0000-0000EA5D0000}"/>
    <cellStyle name="Separador de milhares 2 2 5 17" xfId="17184" xr:uid="{00000000-0005-0000-0000-0000EB5D0000}"/>
    <cellStyle name="Separador de milhares 2 2 5 18" xfId="17078" xr:uid="{00000000-0005-0000-0000-0000EC5D0000}"/>
    <cellStyle name="Separador de milhares 2 2 5 19" xfId="17198" xr:uid="{00000000-0005-0000-0000-0000ED5D0000}"/>
    <cellStyle name="Separador de milhares 2 2 5 2" xfId="21015" xr:uid="{00000000-0005-0000-0000-0000EE5D0000}"/>
    <cellStyle name="Separador de milhares 2 2 5 20" xfId="17065" xr:uid="{00000000-0005-0000-0000-0000EF5D0000}"/>
    <cellStyle name="Separador de milhares 2 2 5 21" xfId="17188" xr:uid="{00000000-0005-0000-0000-0000F05D0000}"/>
    <cellStyle name="Separador de milhares 2 2 5 22" xfId="17061" xr:uid="{00000000-0005-0000-0000-0000F15D0000}"/>
    <cellStyle name="Separador de milhares 2 2 5 23" xfId="17193" xr:uid="{00000000-0005-0000-0000-0000F25D0000}"/>
    <cellStyle name="Separador de milhares 2 2 5 24" xfId="17055" xr:uid="{00000000-0005-0000-0000-0000F35D0000}"/>
    <cellStyle name="Separador de milhares 2 2 5 25" xfId="17206" xr:uid="{00000000-0005-0000-0000-0000F45D0000}"/>
    <cellStyle name="Separador de milhares 2 2 5 26" xfId="17047" xr:uid="{00000000-0005-0000-0000-0000F55D0000}"/>
    <cellStyle name="Separador de milhares 2 2 5 27" xfId="17214" xr:uid="{00000000-0005-0000-0000-0000F65D0000}"/>
    <cellStyle name="Separador de milhares 2 2 5 28" xfId="17011" xr:uid="{00000000-0005-0000-0000-0000F75D0000}"/>
    <cellStyle name="Separador de milhares 2 2 5 29" xfId="16313" xr:uid="{00000000-0005-0000-0000-0000F85D0000}"/>
    <cellStyle name="Separador de milhares 2 2 5 3" xfId="18221" xr:uid="{00000000-0005-0000-0000-0000F95D0000}"/>
    <cellStyle name="Separador de milhares 2 2 5 30" xfId="16024" xr:uid="{00000000-0005-0000-0000-0000FA5D0000}"/>
    <cellStyle name="Separador de milhares 2 2 5 31" xfId="16146" xr:uid="{00000000-0005-0000-0000-0000FB5D0000}"/>
    <cellStyle name="Separador de milhares 2 2 5 32" xfId="16018" xr:uid="{00000000-0005-0000-0000-0000FC5D0000}"/>
    <cellStyle name="Separador de milhares 2 2 5 33" xfId="16154" xr:uid="{00000000-0005-0000-0000-0000FD5D0000}"/>
    <cellStyle name="Separador de milhares 2 2 5 34" xfId="16006" xr:uid="{00000000-0005-0000-0000-0000FE5D0000}"/>
    <cellStyle name="Separador de milhares 2 2 5 35" xfId="16163" xr:uid="{00000000-0005-0000-0000-0000FF5D0000}"/>
    <cellStyle name="Separador de milhares 2 2 5 36" xfId="15702" xr:uid="{00000000-0005-0000-0000-0000005E0000}"/>
    <cellStyle name="Separador de milhares 2 2 5 37" xfId="15719" xr:uid="{00000000-0005-0000-0000-0000015E0000}"/>
    <cellStyle name="Separador de milhares 2 2 5 38" xfId="15584" xr:uid="{00000000-0005-0000-0000-0000025E0000}"/>
    <cellStyle name="Separador de milhares 2 2 5 39" xfId="15208" xr:uid="{00000000-0005-0000-0000-0000035E0000}"/>
    <cellStyle name="Separador de milhares 2 2 5 4" xfId="17853" xr:uid="{00000000-0005-0000-0000-0000045E0000}"/>
    <cellStyle name="Separador de milhares 2 2 5 40" xfId="15268" xr:uid="{00000000-0005-0000-0000-0000055E0000}"/>
    <cellStyle name="Separador de milhares 2 2 5 41" xfId="15345" xr:uid="{00000000-0005-0000-0000-0000065E0000}"/>
    <cellStyle name="Separador de milhares 2 2 5 42" xfId="14968" xr:uid="{00000000-0005-0000-0000-0000075E0000}"/>
    <cellStyle name="Separador de milhares 2 2 5 43" xfId="14570" xr:uid="{00000000-0005-0000-0000-0000085E0000}"/>
    <cellStyle name="Separador de milhares 2 2 5 44" xfId="14435" xr:uid="{00000000-0005-0000-0000-0000095E0000}"/>
    <cellStyle name="Separador de milhares 2 2 5 45" xfId="14351" xr:uid="{00000000-0005-0000-0000-00000A5E0000}"/>
    <cellStyle name="Separador de milhares 2 2 5 46" xfId="14165" xr:uid="{00000000-0005-0000-0000-00000B5E0000}"/>
    <cellStyle name="Separador de milhares 2 2 5 47" xfId="14127" xr:uid="{00000000-0005-0000-0000-00000C5E0000}"/>
    <cellStyle name="Separador de milhares 2 2 5 48" xfId="13408" xr:uid="{00000000-0005-0000-0000-00000D5E0000}"/>
    <cellStyle name="Separador de milhares 2 2 5 49" xfId="14002" xr:uid="{00000000-0005-0000-0000-00000E5E0000}"/>
    <cellStyle name="Separador de milhares 2 2 5 5" xfId="17689" xr:uid="{00000000-0005-0000-0000-00000F5E0000}"/>
    <cellStyle name="Separador de milhares 2 2 5 50" xfId="14703" xr:uid="{00000000-0005-0000-0000-0000105E0000}"/>
    <cellStyle name="Separador de milhares 2 2 5 51" xfId="14851" xr:uid="{00000000-0005-0000-0000-0000115E0000}"/>
    <cellStyle name="Separador de milhares 2 2 5 52" xfId="12666" xr:uid="{00000000-0005-0000-0000-0000125E0000}"/>
    <cellStyle name="Separador de milhares 2 2 5 53" xfId="12802" xr:uid="{00000000-0005-0000-0000-0000135E0000}"/>
    <cellStyle name="Separador de milhares 2 2 5 54" xfId="12862" xr:uid="{00000000-0005-0000-0000-0000145E0000}"/>
    <cellStyle name="Separador de milhares 2 2 5 55" xfId="14939" xr:uid="{00000000-0005-0000-0000-0000155E0000}"/>
    <cellStyle name="Separador de milhares 2 2 5 56" xfId="12649" xr:uid="{00000000-0005-0000-0000-0000165E0000}"/>
    <cellStyle name="Separador de milhares 2 2 5 57" xfId="4737" xr:uid="{00000000-0005-0000-0000-0000175E0000}"/>
    <cellStyle name="Separador de milhares 2 2 5 58" xfId="5375" xr:uid="{00000000-0005-0000-0000-0000185E0000}"/>
    <cellStyle name="Separador de milhares 2 2 5 59" xfId="5490" xr:uid="{00000000-0005-0000-0000-0000195E0000}"/>
    <cellStyle name="Separador de milhares 2 2 5 6" xfId="18172" xr:uid="{00000000-0005-0000-0000-00001A5E0000}"/>
    <cellStyle name="Separador de milhares 2 2 5 60" xfId="5823" xr:uid="{00000000-0005-0000-0000-00001B5E0000}"/>
    <cellStyle name="Separador de milhares 2 2 5 61" xfId="5716" xr:uid="{00000000-0005-0000-0000-00001C5E0000}"/>
    <cellStyle name="Separador de milhares 2 2 5 62" xfId="6782" xr:uid="{00000000-0005-0000-0000-00001D5E0000}"/>
    <cellStyle name="Separador de milhares 2 2 5 63" xfId="7094" xr:uid="{00000000-0005-0000-0000-00001E5E0000}"/>
    <cellStyle name="Separador de milhares 2 2 5 64" xfId="7110" xr:uid="{00000000-0005-0000-0000-00001F5E0000}"/>
    <cellStyle name="Separador de milhares 2 2 5 65" xfId="7057" xr:uid="{00000000-0005-0000-0000-0000205E0000}"/>
    <cellStyle name="Separador de milhares 2 2 5 66" xfId="5536" xr:uid="{00000000-0005-0000-0000-0000215E0000}"/>
    <cellStyle name="Separador de milhares 2 2 5 67" xfId="6166" xr:uid="{00000000-0005-0000-0000-0000225E0000}"/>
    <cellStyle name="Separador de milhares 2 2 5 68" xfId="6680" xr:uid="{00000000-0005-0000-0000-0000235E0000}"/>
    <cellStyle name="Separador de milhares 2 2 5 69" xfId="7239" xr:uid="{00000000-0005-0000-0000-0000245E0000}"/>
    <cellStyle name="Separador de milhares 2 2 5 7" xfId="17887" xr:uid="{00000000-0005-0000-0000-0000255E0000}"/>
    <cellStyle name="Separador de milhares 2 2 5 70" xfId="7250" xr:uid="{00000000-0005-0000-0000-0000265E0000}"/>
    <cellStyle name="Separador de milhares 2 2 5 71" xfId="7261" xr:uid="{00000000-0005-0000-0000-0000275E0000}"/>
    <cellStyle name="Separador de milhares 2 2 5 72" xfId="6881" xr:uid="{00000000-0005-0000-0000-0000285E0000}"/>
    <cellStyle name="Separador de milhares 2 2 5 73" xfId="6073" xr:uid="{00000000-0005-0000-0000-0000295E0000}"/>
    <cellStyle name="Separador de milhares 2 2 5 74" xfId="7118" xr:uid="{00000000-0005-0000-0000-00002A5E0000}"/>
    <cellStyle name="Separador de milhares 2 2 5 75" xfId="6481" xr:uid="{00000000-0005-0000-0000-00002B5E0000}"/>
    <cellStyle name="Separador de milhares 2 2 5 76" xfId="6262" xr:uid="{00000000-0005-0000-0000-00002C5E0000}"/>
    <cellStyle name="Separador de milhares 2 2 5 77" xfId="7345" xr:uid="{00000000-0005-0000-0000-00002D5E0000}"/>
    <cellStyle name="Separador de milhares 2 2 5 78" xfId="6922" xr:uid="{00000000-0005-0000-0000-00002E5E0000}"/>
    <cellStyle name="Separador de milhares 2 2 5 79" xfId="7348" xr:uid="{00000000-0005-0000-0000-00002F5E0000}"/>
    <cellStyle name="Separador de milhares 2 2 5 8" xfId="18051" xr:uid="{00000000-0005-0000-0000-0000305E0000}"/>
    <cellStyle name="Separador de milhares 2 2 5 80" xfId="6049" xr:uid="{00000000-0005-0000-0000-0000315E0000}"/>
    <cellStyle name="Separador de milhares 2 2 5 81" xfId="7366" xr:uid="{00000000-0005-0000-0000-0000325E0000}"/>
    <cellStyle name="Separador de milhares 2 2 5 82" xfId="7370" xr:uid="{00000000-0005-0000-0000-0000335E0000}"/>
    <cellStyle name="Separador de milhares 2 2 5 83" xfId="7416" xr:uid="{00000000-0005-0000-0000-0000345E0000}"/>
    <cellStyle name="Separador de milhares 2 2 5 84" xfId="7431" xr:uid="{00000000-0005-0000-0000-0000355E0000}"/>
    <cellStyle name="Separador de milhares 2 2 5 85" xfId="5337" xr:uid="{00000000-0005-0000-0000-0000365E0000}"/>
    <cellStyle name="Separador de milhares 2 2 5 86" xfId="5208" xr:uid="{00000000-0005-0000-0000-0000375E0000}"/>
    <cellStyle name="Separador de milhares 2 2 5 87" xfId="5301" xr:uid="{00000000-0005-0000-0000-0000385E0000}"/>
    <cellStyle name="Separador de milhares 2 2 5 88" xfId="5305" xr:uid="{00000000-0005-0000-0000-0000395E0000}"/>
    <cellStyle name="Separador de milhares 2 2 5 89" xfId="7684" xr:uid="{00000000-0005-0000-0000-00003A5E0000}"/>
    <cellStyle name="Separador de milhares 2 2 5 9" xfId="18031" xr:uid="{00000000-0005-0000-0000-00003B5E0000}"/>
    <cellStyle name="Separador de milhares 2 2 5 90" xfId="7917" xr:uid="{00000000-0005-0000-0000-00003C5E0000}"/>
    <cellStyle name="Separador de milhares 2 2 5 91" xfId="7861" xr:uid="{00000000-0005-0000-0000-00003D5E0000}"/>
    <cellStyle name="Separador de milhares 2 2 5 92" xfId="8846" xr:uid="{00000000-0005-0000-0000-00003E5E0000}"/>
    <cellStyle name="Separador de milhares 2 2 5 93" xfId="8525" xr:uid="{00000000-0005-0000-0000-00003F5E0000}"/>
    <cellStyle name="Separador de milhares 2 2 5 94" xfId="8442" xr:uid="{00000000-0005-0000-0000-0000405E0000}"/>
    <cellStyle name="Separador de milhares 2 2 5 95" xfId="8935" xr:uid="{00000000-0005-0000-0000-0000415E0000}"/>
    <cellStyle name="Separador de milhares 2 2 5 96" xfId="7883" xr:uid="{00000000-0005-0000-0000-0000425E0000}"/>
    <cellStyle name="Separador de milhares 2 2 5 97" xfId="7809" xr:uid="{00000000-0005-0000-0000-0000435E0000}"/>
    <cellStyle name="Separador de milhares 2 2 5 98" xfId="8674" xr:uid="{00000000-0005-0000-0000-0000445E0000}"/>
    <cellStyle name="Separador de milhares 2 2 5 99" xfId="7954" xr:uid="{00000000-0005-0000-0000-0000455E0000}"/>
    <cellStyle name="Separador de milhares 2 2 50" xfId="17794" xr:uid="{00000000-0005-0000-0000-0000465E0000}"/>
    <cellStyle name="Separador de milhares 2 2 51" xfId="18163" xr:uid="{00000000-0005-0000-0000-0000475E0000}"/>
    <cellStyle name="Separador de milhares 2 2 51 10" xfId="14361" xr:uid="{00000000-0005-0000-0000-0000485E0000}"/>
    <cellStyle name="Separador de milhares 2 2 51 11" xfId="14921" xr:uid="{00000000-0005-0000-0000-0000495E0000}"/>
    <cellStyle name="Separador de milhares 2 2 51 12" xfId="4857" xr:uid="{00000000-0005-0000-0000-00004A5E0000}"/>
    <cellStyle name="Separador de milhares 2 2 51 13" xfId="5000" xr:uid="{00000000-0005-0000-0000-00004B5E0000}"/>
    <cellStyle name="Separador de milhares 2 2 51 14" xfId="7558" xr:uid="{00000000-0005-0000-0000-00004C5E0000}"/>
    <cellStyle name="Separador de milhares 2 2 51 15" xfId="5196" xr:uid="{00000000-0005-0000-0000-00004D5E0000}"/>
    <cellStyle name="Separador de milhares 2 2 51 16" xfId="5232" xr:uid="{00000000-0005-0000-0000-00004E5E0000}"/>
    <cellStyle name="Separador de milhares 2 2 51 17" xfId="8096" xr:uid="{00000000-0005-0000-0000-00004F5E0000}"/>
    <cellStyle name="Separador de milhares 2 2 51 18" xfId="8055" xr:uid="{00000000-0005-0000-0000-0000505E0000}"/>
    <cellStyle name="Separador de milhares 2 2 51 19" xfId="8157" xr:uid="{00000000-0005-0000-0000-0000515E0000}"/>
    <cellStyle name="Separador de milhares 2 2 51 2" xfId="15166" xr:uid="{00000000-0005-0000-0000-0000525E0000}"/>
    <cellStyle name="Separador de milhares 2 2 51 20" xfId="7719" xr:uid="{00000000-0005-0000-0000-0000535E0000}"/>
    <cellStyle name="Separador de milhares 2 2 51 21" xfId="8492" xr:uid="{00000000-0005-0000-0000-0000545E0000}"/>
    <cellStyle name="Separador de milhares 2 2 51 22" xfId="7679" xr:uid="{00000000-0005-0000-0000-0000555E0000}"/>
    <cellStyle name="Separador de milhares 2 2 51 23" xfId="7924" xr:uid="{00000000-0005-0000-0000-0000565E0000}"/>
    <cellStyle name="Separador de milhares 2 2 51 24" xfId="8140" xr:uid="{00000000-0005-0000-0000-0000575E0000}"/>
    <cellStyle name="Separador de milhares 2 2 51 25" xfId="8867" xr:uid="{00000000-0005-0000-0000-0000585E0000}"/>
    <cellStyle name="Separador de milhares 2 2 51 26" xfId="8331" xr:uid="{00000000-0005-0000-0000-0000595E0000}"/>
    <cellStyle name="Separador de milhares 2 2 51 27" xfId="9008" xr:uid="{00000000-0005-0000-0000-00005A5E0000}"/>
    <cellStyle name="Separador de milhares 2 2 51 28" xfId="9265" xr:uid="{00000000-0005-0000-0000-00005B5E0000}"/>
    <cellStyle name="Separador de milhares 2 2 51 29" xfId="9138" xr:uid="{00000000-0005-0000-0000-00005C5E0000}"/>
    <cellStyle name="Separador de milhares 2 2 51 3" xfId="15350" xr:uid="{00000000-0005-0000-0000-00005D5E0000}"/>
    <cellStyle name="Separador de milhares 2 2 51 30" xfId="9517" xr:uid="{00000000-0005-0000-0000-00005E5E0000}"/>
    <cellStyle name="Separador de milhares 2 2 51 31" xfId="9379" xr:uid="{00000000-0005-0000-0000-00005F5E0000}"/>
    <cellStyle name="Separador de milhares 2 2 51 32" xfId="9635" xr:uid="{00000000-0005-0000-0000-0000605E0000}"/>
    <cellStyle name="Separador de milhares 2 2 51 33" xfId="9949" xr:uid="{00000000-0005-0000-0000-0000615E0000}"/>
    <cellStyle name="Separador de milhares 2 2 51 34" xfId="10189" xr:uid="{00000000-0005-0000-0000-0000625E0000}"/>
    <cellStyle name="Separador de milhares 2 2 51 35" xfId="10235" xr:uid="{00000000-0005-0000-0000-0000635E0000}"/>
    <cellStyle name="Separador de milhares 2 2 51 36" xfId="10000" xr:uid="{00000000-0005-0000-0000-0000645E0000}"/>
    <cellStyle name="Separador de milhares 2 2 51 37" xfId="10468" xr:uid="{00000000-0005-0000-0000-0000655E0000}"/>
    <cellStyle name="Separador de milhares 2 2 51 38" xfId="9794" xr:uid="{00000000-0005-0000-0000-0000665E0000}"/>
    <cellStyle name="Separador de milhares 2 2 51 39" xfId="10729" xr:uid="{00000000-0005-0000-0000-0000675E0000}"/>
    <cellStyle name="Separador de milhares 2 2 51 4" xfId="15060" xr:uid="{00000000-0005-0000-0000-0000685E0000}"/>
    <cellStyle name="Separador de milhares 2 2 51 40" xfId="10446" xr:uid="{00000000-0005-0000-0000-0000695E0000}"/>
    <cellStyle name="Separador de milhares 2 2 51 41" xfId="11001" xr:uid="{00000000-0005-0000-0000-00006A5E0000}"/>
    <cellStyle name="Separador de milhares 2 2 51 42" xfId="11553" xr:uid="{00000000-0005-0000-0000-00006B5E0000}"/>
    <cellStyle name="Separador de milhares 2 2 51 43" xfId="10924" xr:uid="{00000000-0005-0000-0000-00006C5E0000}"/>
    <cellStyle name="Separador de milhares 2 2 51 44" xfId="11607" xr:uid="{00000000-0005-0000-0000-00006D5E0000}"/>
    <cellStyle name="Separador de milhares 2 2 51 45" xfId="10854" xr:uid="{00000000-0005-0000-0000-00006E5E0000}"/>
    <cellStyle name="Separador de milhares 2 2 51 46" xfId="11509" xr:uid="{00000000-0005-0000-0000-00006F5E0000}"/>
    <cellStyle name="Separador de milhares 2 2 51 47" xfId="11520" xr:uid="{00000000-0005-0000-0000-0000705E0000}"/>
    <cellStyle name="Separador de milhares 2 2 51 48" xfId="11789" xr:uid="{00000000-0005-0000-0000-0000715E0000}"/>
    <cellStyle name="Separador de milhares 2 2 51 49" xfId="12144" xr:uid="{00000000-0005-0000-0000-0000725E0000}"/>
    <cellStyle name="Separador de milhares 2 2 51 5" xfId="14661" xr:uid="{00000000-0005-0000-0000-0000735E0000}"/>
    <cellStyle name="Separador de milhares 2 2 51 50" xfId="11932" xr:uid="{00000000-0005-0000-0000-0000745E0000}"/>
    <cellStyle name="Separador de milhares 2 2 51 51" xfId="11842" xr:uid="{00000000-0005-0000-0000-0000755E0000}"/>
    <cellStyle name="Separador de milhares 2 2 51 52" xfId="4097" xr:uid="{00000000-0005-0000-0000-0000765E0000}"/>
    <cellStyle name="Separador de milhares 2 2 51 53" xfId="3770" xr:uid="{00000000-0005-0000-0000-0000775E0000}"/>
    <cellStyle name="Separador de milhares 2 2 51 54" xfId="3934" xr:uid="{00000000-0005-0000-0000-0000785E0000}"/>
    <cellStyle name="Separador de milhares 2 2 51 55" xfId="2451" xr:uid="{00000000-0005-0000-0000-0000795E0000}"/>
    <cellStyle name="Separador de milhares 2 2 51 56" xfId="1016" xr:uid="{00000000-0005-0000-0000-00007A5E0000}"/>
    <cellStyle name="Separador de milhares 2 2 51 57" xfId="818" xr:uid="{00000000-0005-0000-0000-00007B5E0000}"/>
    <cellStyle name="Separador de milhares 2 2 51 58" xfId="2724" xr:uid="{00000000-0005-0000-0000-00007C5E0000}"/>
    <cellStyle name="Separador de milhares 2 2 51 59" xfId="1597" xr:uid="{00000000-0005-0000-0000-00007D5E0000}"/>
    <cellStyle name="Separador de milhares 2 2 51 6" xfId="14525" xr:uid="{00000000-0005-0000-0000-00007E5E0000}"/>
    <cellStyle name="Separador de milhares 2 2 51 60" xfId="1896" xr:uid="{00000000-0005-0000-0000-00007F5E0000}"/>
    <cellStyle name="Separador de milhares 2 2 51 61" xfId="1489" xr:uid="{00000000-0005-0000-0000-0000805E0000}"/>
    <cellStyle name="Separador de milhares 2 2 51 62" xfId="269" xr:uid="{00000000-0005-0000-0000-0000815E0000}"/>
    <cellStyle name="Separador de milhares 2 2 51 63" xfId="21676" xr:uid="{00000000-0005-0000-0000-0000825E0000}"/>
    <cellStyle name="Separador de milhares 2 2 51 64" xfId="22008" xr:uid="{00000000-0005-0000-0000-0000835E0000}"/>
    <cellStyle name="Separador de milhares 2 2 51 65" xfId="22368" xr:uid="{00000000-0005-0000-0000-0000845E0000}"/>
    <cellStyle name="Separador de milhares 2 2 51 66" xfId="22675" xr:uid="{00000000-0005-0000-0000-0000855E0000}"/>
    <cellStyle name="Separador de milhares 2 2 51 7" xfId="14240" xr:uid="{00000000-0005-0000-0000-0000865E0000}"/>
    <cellStyle name="Separador de milhares 2 2 51 8" xfId="14228" xr:uid="{00000000-0005-0000-0000-0000875E0000}"/>
    <cellStyle name="Separador de milhares 2 2 51 9" xfId="14396" xr:uid="{00000000-0005-0000-0000-0000885E0000}"/>
    <cellStyle name="Separador de milhares 2 2 52" xfId="18030" xr:uid="{00000000-0005-0000-0000-0000895E0000}"/>
    <cellStyle name="Separador de milhares 2 2 52 10" xfId="14143" xr:uid="{00000000-0005-0000-0000-00008A5E0000}"/>
    <cellStyle name="Separador de milhares 2 2 52 11" xfId="14627" xr:uid="{00000000-0005-0000-0000-00008B5E0000}"/>
    <cellStyle name="Separador de milhares 2 2 52 12" xfId="4861" xr:uid="{00000000-0005-0000-0000-00008C5E0000}"/>
    <cellStyle name="Separador de milhares 2 2 52 13" xfId="5240" xr:uid="{00000000-0005-0000-0000-00008D5E0000}"/>
    <cellStyle name="Separador de milhares 2 2 52 14" xfId="5215" xr:uid="{00000000-0005-0000-0000-00008E5E0000}"/>
    <cellStyle name="Separador de milhares 2 2 52 15" xfId="5237" xr:uid="{00000000-0005-0000-0000-00008F5E0000}"/>
    <cellStyle name="Separador de milhares 2 2 52 16" xfId="4998" xr:uid="{00000000-0005-0000-0000-0000905E0000}"/>
    <cellStyle name="Separador de milhares 2 2 52 17" xfId="8124" xr:uid="{00000000-0005-0000-0000-0000915E0000}"/>
    <cellStyle name="Separador de milhares 2 2 52 18" xfId="8831" xr:uid="{00000000-0005-0000-0000-0000925E0000}"/>
    <cellStyle name="Separador de milhares 2 2 52 19" xfId="7716" xr:uid="{00000000-0005-0000-0000-0000935E0000}"/>
    <cellStyle name="Separador de milhares 2 2 52 2" xfId="15163" xr:uid="{00000000-0005-0000-0000-0000945E0000}"/>
    <cellStyle name="Separador de milhares 2 2 52 20" xfId="8385" xr:uid="{00000000-0005-0000-0000-0000955E0000}"/>
    <cellStyle name="Separador de milhares 2 2 52 21" xfId="8576" xr:uid="{00000000-0005-0000-0000-0000965E0000}"/>
    <cellStyle name="Separador de milhares 2 2 52 22" xfId="7950" xr:uid="{00000000-0005-0000-0000-0000975E0000}"/>
    <cellStyle name="Separador de milhares 2 2 52 23" xfId="7839" xr:uid="{00000000-0005-0000-0000-0000985E0000}"/>
    <cellStyle name="Separador de milhares 2 2 52 24" xfId="8179" xr:uid="{00000000-0005-0000-0000-0000995E0000}"/>
    <cellStyle name="Separador de milhares 2 2 52 25" xfId="9026" xr:uid="{00000000-0005-0000-0000-00009A5E0000}"/>
    <cellStyle name="Separador de milhares 2 2 52 26" xfId="8295" xr:uid="{00000000-0005-0000-0000-00009B5E0000}"/>
    <cellStyle name="Separador de milhares 2 2 52 27" xfId="7922" xr:uid="{00000000-0005-0000-0000-00009C5E0000}"/>
    <cellStyle name="Separador de milhares 2 2 52 28" xfId="9278" xr:uid="{00000000-0005-0000-0000-00009D5E0000}"/>
    <cellStyle name="Separador de milhares 2 2 52 29" xfId="9536" xr:uid="{00000000-0005-0000-0000-00009E5E0000}"/>
    <cellStyle name="Separador de milhares 2 2 52 3" xfId="15086" xr:uid="{00000000-0005-0000-0000-00009F5E0000}"/>
    <cellStyle name="Separador de milhares 2 2 52 30" xfId="9111" xr:uid="{00000000-0005-0000-0000-0000A05E0000}"/>
    <cellStyle name="Separador de milhares 2 2 52 31" xfId="9399" xr:uid="{00000000-0005-0000-0000-0000A15E0000}"/>
    <cellStyle name="Separador de milhares 2 2 52 32" xfId="9414" xr:uid="{00000000-0005-0000-0000-0000A25E0000}"/>
    <cellStyle name="Separador de milhares 2 2 52 33" xfId="9959" xr:uid="{00000000-0005-0000-0000-0000A35E0000}"/>
    <cellStyle name="Separador de milhares 2 2 52 34" xfId="9808" xr:uid="{00000000-0005-0000-0000-0000A45E0000}"/>
    <cellStyle name="Separador de milhares 2 2 52 35" xfId="10302" xr:uid="{00000000-0005-0000-0000-0000A55E0000}"/>
    <cellStyle name="Separador de milhares 2 2 52 36" xfId="10651" xr:uid="{00000000-0005-0000-0000-0000A65E0000}"/>
    <cellStyle name="Separador de milhares 2 2 52 37" xfId="9826" xr:uid="{00000000-0005-0000-0000-0000A75E0000}"/>
    <cellStyle name="Separador de milhares 2 2 52 38" xfId="10064" xr:uid="{00000000-0005-0000-0000-0000A85E0000}"/>
    <cellStyle name="Separador de milhares 2 2 52 39" xfId="9995" xr:uid="{00000000-0005-0000-0000-0000A95E0000}"/>
    <cellStyle name="Separador de milhares 2 2 52 4" xfId="15469" xr:uid="{00000000-0005-0000-0000-0000AA5E0000}"/>
    <cellStyle name="Separador de milhares 2 2 52 40" xfId="10705" xr:uid="{00000000-0005-0000-0000-0000AB5E0000}"/>
    <cellStyle name="Separador de milhares 2 2 52 41" xfId="11017" xr:uid="{00000000-0005-0000-0000-0000AC5E0000}"/>
    <cellStyle name="Separador de milhares 2 2 52 42" xfId="10862" xr:uid="{00000000-0005-0000-0000-0000AD5E0000}"/>
    <cellStyle name="Separador de milhares 2 2 52 43" xfId="10742" xr:uid="{00000000-0005-0000-0000-0000AE5E0000}"/>
    <cellStyle name="Separador de milhares 2 2 52 44" xfId="10837" xr:uid="{00000000-0005-0000-0000-0000AF5E0000}"/>
    <cellStyle name="Separador de milhares 2 2 52 45" xfId="10783" xr:uid="{00000000-0005-0000-0000-0000B05E0000}"/>
    <cellStyle name="Separador de milhares 2 2 52 46" xfId="11205" xr:uid="{00000000-0005-0000-0000-0000B15E0000}"/>
    <cellStyle name="Separador de milhares 2 2 52 47" xfId="10952" xr:uid="{00000000-0005-0000-0000-0000B25E0000}"/>
    <cellStyle name="Separador de milhares 2 2 52 48" xfId="11793" xr:uid="{00000000-0005-0000-0000-0000B35E0000}"/>
    <cellStyle name="Separador de milhares 2 2 52 49" xfId="12032" xr:uid="{00000000-0005-0000-0000-0000B45E0000}"/>
    <cellStyle name="Separador de milhares 2 2 52 5" xfId="14657" xr:uid="{00000000-0005-0000-0000-0000B55E0000}"/>
    <cellStyle name="Separador de milhares 2 2 52 50" xfId="11866" xr:uid="{00000000-0005-0000-0000-0000B65E0000}"/>
    <cellStyle name="Separador de milhares 2 2 52 51" xfId="11977" xr:uid="{00000000-0005-0000-0000-0000B75E0000}"/>
    <cellStyle name="Separador de milhares 2 2 52 52" xfId="4100" xr:uid="{00000000-0005-0000-0000-0000B85E0000}"/>
    <cellStyle name="Separador de milhares 2 2 52 53" xfId="3773" xr:uid="{00000000-0005-0000-0000-0000B95E0000}"/>
    <cellStyle name="Separador de milhares 2 2 52 54" xfId="3872" xr:uid="{00000000-0005-0000-0000-0000BA5E0000}"/>
    <cellStyle name="Separador de milhares 2 2 52 55" xfId="2432" xr:uid="{00000000-0005-0000-0000-0000BB5E0000}"/>
    <cellStyle name="Separador de milhares 2 2 52 56" xfId="1619" xr:uid="{00000000-0005-0000-0000-0000BC5E0000}"/>
    <cellStyle name="Separador de milhares 2 2 52 57" xfId="2360" xr:uid="{00000000-0005-0000-0000-0000BD5E0000}"/>
    <cellStyle name="Separador de milhares 2 2 52 58" xfId="1599" xr:uid="{00000000-0005-0000-0000-0000BE5E0000}"/>
    <cellStyle name="Separador de milhares 2 2 52 59" xfId="1055" xr:uid="{00000000-0005-0000-0000-0000BF5E0000}"/>
    <cellStyle name="Separador de milhares 2 2 52 6" xfId="14513" xr:uid="{00000000-0005-0000-0000-0000C05E0000}"/>
    <cellStyle name="Separador de milhares 2 2 52 60" xfId="531" xr:uid="{00000000-0005-0000-0000-0000C15E0000}"/>
    <cellStyle name="Separador de milhares 2 2 52 61" xfId="1398" xr:uid="{00000000-0005-0000-0000-0000C25E0000}"/>
    <cellStyle name="Separador de milhares 2 2 52 62" xfId="272" xr:uid="{00000000-0005-0000-0000-0000C35E0000}"/>
    <cellStyle name="Separador de milhares 2 2 52 63" xfId="21673" xr:uid="{00000000-0005-0000-0000-0000C45E0000}"/>
    <cellStyle name="Separador de milhares 2 2 52 64" xfId="22005" xr:uid="{00000000-0005-0000-0000-0000C55E0000}"/>
    <cellStyle name="Separador de milhares 2 2 52 65" xfId="22365" xr:uid="{00000000-0005-0000-0000-0000C65E0000}"/>
    <cellStyle name="Separador de milhares 2 2 52 66" xfId="22678" xr:uid="{00000000-0005-0000-0000-0000C75E0000}"/>
    <cellStyle name="Separador de milhares 2 2 52 7" xfId="14231" xr:uid="{00000000-0005-0000-0000-0000C85E0000}"/>
    <cellStyle name="Separador de milhares 2 2 52 8" xfId="14178" xr:uid="{00000000-0005-0000-0000-0000C95E0000}"/>
    <cellStyle name="Separador de milhares 2 2 52 9" xfId="14252" xr:uid="{00000000-0005-0000-0000-0000CA5E0000}"/>
    <cellStyle name="Separador de milhares 2 2 53" xfId="17550" xr:uid="{00000000-0005-0000-0000-0000CB5E0000}"/>
    <cellStyle name="Separador de milhares 2 2 53 10" xfId="14307" xr:uid="{00000000-0005-0000-0000-0000CC5E0000}"/>
    <cellStyle name="Separador de milhares 2 2 53 11" xfId="14958" xr:uid="{00000000-0005-0000-0000-0000CD5E0000}"/>
    <cellStyle name="Separador de milhares 2 2 53 12" xfId="4880" xr:uid="{00000000-0005-0000-0000-0000CE5E0000}"/>
    <cellStyle name="Separador de milhares 2 2 53 13" xfId="5210" xr:uid="{00000000-0005-0000-0000-0000CF5E0000}"/>
    <cellStyle name="Separador de milhares 2 2 53 14" xfId="5316" xr:uid="{00000000-0005-0000-0000-0000D05E0000}"/>
    <cellStyle name="Separador de milhares 2 2 53 15" xfId="5177" xr:uid="{00000000-0005-0000-0000-0000D15E0000}"/>
    <cellStyle name="Separador de milhares 2 2 53 16" xfId="5099" xr:uid="{00000000-0005-0000-0000-0000D25E0000}"/>
    <cellStyle name="Separador de milhares 2 2 53 17" xfId="8211" xr:uid="{00000000-0005-0000-0000-0000D35E0000}"/>
    <cellStyle name="Separador de milhares 2 2 53 18" xfId="8569" xr:uid="{00000000-0005-0000-0000-0000D45E0000}"/>
    <cellStyle name="Separador de milhares 2 2 53 19" xfId="8061" xr:uid="{00000000-0005-0000-0000-0000D55E0000}"/>
    <cellStyle name="Separador de milhares 2 2 53 2" xfId="15154" xr:uid="{00000000-0005-0000-0000-0000D65E0000}"/>
    <cellStyle name="Separador de milhares 2 2 53 20" xfId="8234" xr:uid="{00000000-0005-0000-0000-0000D75E0000}"/>
    <cellStyle name="Separador de milhares 2 2 53 21" xfId="7845" xr:uid="{00000000-0005-0000-0000-0000D85E0000}"/>
    <cellStyle name="Separador de milhares 2 2 53 22" xfId="8320" xr:uid="{00000000-0005-0000-0000-0000D95E0000}"/>
    <cellStyle name="Separador de milhares 2 2 53 23" xfId="7866" xr:uid="{00000000-0005-0000-0000-0000DA5E0000}"/>
    <cellStyle name="Separador de milhares 2 2 53 24" xfId="8205" xr:uid="{00000000-0005-0000-0000-0000DB5E0000}"/>
    <cellStyle name="Separador de milhares 2 2 53 25" xfId="9020" xr:uid="{00000000-0005-0000-0000-0000DC5E0000}"/>
    <cellStyle name="Separador de milhares 2 2 53 25 8" xfId="113" xr:uid="{00000000-0005-0000-0000-0000DD5E0000}"/>
    <cellStyle name="Separador de milhares 2 2 53 25 8 2" xfId="25268" xr:uid="{00000000-0005-0000-0000-0000DE5E0000}"/>
    <cellStyle name="Separador de milhares 2 2 53 25 8 2 2" xfId="28606" xr:uid="{00000000-0005-0000-0000-0000DF5E0000}"/>
    <cellStyle name="Separador de milhares 2 2 53 25 8 3" xfId="22999" xr:uid="{00000000-0005-0000-0000-0000E05E0000}"/>
    <cellStyle name="Separador de milhares 2 2 53 25 8 4" xfId="25755" xr:uid="{00000000-0005-0000-0000-0000E15E0000}"/>
    <cellStyle name="Separador de milhares 2 2 53 25 8 5" xfId="28206" xr:uid="{00000000-0005-0000-0000-0000E25E0000}"/>
    <cellStyle name="Separador de milhares 2 2 53 26" xfId="8343" xr:uid="{00000000-0005-0000-0000-0000E35E0000}"/>
    <cellStyle name="Separador de milhares 2 2 53 27" xfId="8183" xr:uid="{00000000-0005-0000-0000-0000E45E0000}"/>
    <cellStyle name="Separador de milhares 2 2 53 28" xfId="9306" xr:uid="{00000000-0005-0000-0000-0000E55E0000}"/>
    <cellStyle name="Separador de milhares 2 2 53 29" xfId="9251" xr:uid="{00000000-0005-0000-0000-0000E65E0000}"/>
    <cellStyle name="Separador de milhares 2 2 53 3" xfId="15085" xr:uid="{00000000-0005-0000-0000-0000E75E0000}"/>
    <cellStyle name="Separador de milhares 2 2 53 30" xfId="9144" xr:uid="{00000000-0005-0000-0000-0000E85E0000}"/>
    <cellStyle name="Separador de milhares 2 2 53 31" xfId="9619" xr:uid="{00000000-0005-0000-0000-0000E95E0000}"/>
    <cellStyle name="Separador de milhares 2 2 53 32" xfId="9475" xr:uid="{00000000-0005-0000-0000-0000EA5E0000}"/>
    <cellStyle name="Separador de milhares 2 2 53 33" xfId="9998" xr:uid="{00000000-0005-0000-0000-0000EB5E0000}"/>
    <cellStyle name="Separador de milhares 2 2 53 34" xfId="10618" xr:uid="{00000000-0005-0000-0000-0000EC5E0000}"/>
    <cellStyle name="Separador de milhares 2 2 53 35" xfId="10145" xr:uid="{00000000-0005-0000-0000-0000ED5E0000}"/>
    <cellStyle name="Separador de milhares 2 2 53 36" xfId="10677" xr:uid="{00000000-0005-0000-0000-0000EE5E0000}"/>
    <cellStyle name="Separador de milhares 2 2 53 37" xfId="10191" xr:uid="{00000000-0005-0000-0000-0000EF5E0000}"/>
    <cellStyle name="Separador de milhares 2 2 53 38" xfId="10609" xr:uid="{00000000-0005-0000-0000-0000F05E0000}"/>
    <cellStyle name="Separador de milhares 2 2 53 39" xfId="10138" xr:uid="{00000000-0005-0000-0000-0000F15E0000}"/>
    <cellStyle name="Separador de milhares 2 2 53 4" xfId="15276" xr:uid="{00000000-0005-0000-0000-0000F25E0000}"/>
    <cellStyle name="Separador de milhares 2 2 53 40" xfId="10121" xr:uid="{00000000-0005-0000-0000-0000F35E0000}"/>
    <cellStyle name="Separador de milhares 2 2 53 41" xfId="11052" xr:uid="{00000000-0005-0000-0000-0000F45E0000}"/>
    <cellStyle name="Separador de milhares 2 2 53 42" xfId="11447" xr:uid="{00000000-0005-0000-0000-0000F55E0000}"/>
    <cellStyle name="Separador de milhares 2 2 53 43" xfId="11177" xr:uid="{00000000-0005-0000-0000-0000F65E0000}"/>
    <cellStyle name="Separador de milhares 2 2 53 44" xfId="11616" xr:uid="{00000000-0005-0000-0000-0000F75E0000}"/>
    <cellStyle name="Separador de milhares 2 2 53 45" xfId="10796" xr:uid="{00000000-0005-0000-0000-0000F85E0000}"/>
    <cellStyle name="Separador de milhares 2 2 53 46" xfId="11012" xr:uid="{00000000-0005-0000-0000-0000F95E0000}"/>
    <cellStyle name="Separador de milhares 2 2 53 47" xfId="11329" xr:uid="{00000000-0005-0000-0000-0000FA5E0000}"/>
    <cellStyle name="Separador de milhares 2 2 53 48" xfId="11809" xr:uid="{00000000-0005-0000-0000-0000FB5E0000}"/>
    <cellStyle name="Separador de milhares 2 2 53 49" xfId="12114" xr:uid="{00000000-0005-0000-0000-0000FC5E0000}"/>
    <cellStyle name="Separador de milhares 2 2 53 5" xfId="14642" xr:uid="{00000000-0005-0000-0000-0000FD5E0000}"/>
    <cellStyle name="Separador de milhares 2 2 53 50" xfId="11698" xr:uid="{00000000-0005-0000-0000-0000FE5E0000}"/>
    <cellStyle name="Separador de milhares 2 2 53 51" xfId="11971" xr:uid="{00000000-0005-0000-0000-0000FF5E0000}"/>
    <cellStyle name="Separador de milhares 2 2 53 52" xfId="4109" xr:uid="{00000000-0005-0000-0000-0000005F0000}"/>
    <cellStyle name="Separador de milhares 2 2 53 53" xfId="3782" xr:uid="{00000000-0005-0000-0000-0000015F0000}"/>
    <cellStyle name="Separador de milhares 2 2 53 54" xfId="3870" xr:uid="{00000000-0005-0000-0000-0000025F0000}"/>
    <cellStyle name="Separador de milhares 2 2 53 55" xfId="2383" xr:uid="{00000000-0005-0000-0000-0000035F0000}"/>
    <cellStyle name="Separador de milhares 2 2 53 56" xfId="2049" xr:uid="{00000000-0005-0000-0000-0000045F0000}"/>
    <cellStyle name="Separador de milhares 2 2 53 57" xfId="2481" xr:uid="{00000000-0005-0000-0000-0000055F0000}"/>
    <cellStyle name="Separador de milhares 2 2 53 58" xfId="2015" xr:uid="{00000000-0005-0000-0000-0000065F0000}"/>
    <cellStyle name="Separador de milhares 2 2 53 59" xfId="1529" xr:uid="{00000000-0005-0000-0000-0000075F0000}"/>
    <cellStyle name="Separador de milhares 2 2 53 6" xfId="14583" xr:uid="{00000000-0005-0000-0000-0000085F0000}"/>
    <cellStyle name="Separador de milhares 2 2 53 60" xfId="1379" xr:uid="{00000000-0005-0000-0000-0000095F0000}"/>
    <cellStyle name="Separador de milhares 2 2 53 61" xfId="2303" xr:uid="{00000000-0005-0000-0000-00000A5F0000}"/>
    <cellStyle name="Separador de milhares 2 2 53 62" xfId="281" xr:uid="{00000000-0005-0000-0000-00000B5F0000}"/>
    <cellStyle name="Separador de milhares 2 2 53 63" xfId="21664" xr:uid="{00000000-0005-0000-0000-00000C5F0000}"/>
    <cellStyle name="Separador de milhares 2 2 53 64" xfId="21996" xr:uid="{00000000-0005-0000-0000-00000D5F0000}"/>
    <cellStyle name="Separador de milhares 2 2 53 65" xfId="22356" xr:uid="{00000000-0005-0000-0000-00000E5F0000}"/>
    <cellStyle name="Separador de milhares 2 2 53 66" xfId="22687" xr:uid="{00000000-0005-0000-0000-00000F5F0000}"/>
    <cellStyle name="Separador de milhares 2 2 53 7" xfId="14207" xr:uid="{00000000-0005-0000-0000-0000105F0000}"/>
    <cellStyle name="Separador de milhares 2 2 53 8" xfId="14402" xr:uid="{00000000-0005-0000-0000-0000115F0000}"/>
    <cellStyle name="Separador de milhares 2 2 53 9" xfId="14360" xr:uid="{00000000-0005-0000-0000-0000125F0000}"/>
    <cellStyle name="Separador de milhares 2 2 54" xfId="17544" xr:uid="{00000000-0005-0000-0000-0000135F0000}"/>
    <cellStyle name="Separador de milhares 2 2 54 10" xfId="14203" xr:uid="{00000000-0005-0000-0000-0000145F0000}"/>
    <cellStyle name="Separador de milhares 2 2 54 11" xfId="14625" xr:uid="{00000000-0005-0000-0000-0000155F0000}"/>
    <cellStyle name="Separador de milhares 2 2 54 12" xfId="4881" xr:uid="{00000000-0005-0000-0000-0000165F0000}"/>
    <cellStyle name="Separador de milhares 2 2 54 13" xfId="5198" xr:uid="{00000000-0005-0000-0000-0000175F0000}"/>
    <cellStyle name="Separador de milhares 2 2 54 14" xfId="5085" xr:uid="{00000000-0005-0000-0000-0000185F0000}"/>
    <cellStyle name="Separador de milhares 2 2 54 15" xfId="5309" xr:uid="{00000000-0005-0000-0000-0000195F0000}"/>
    <cellStyle name="Separador de milhares 2 2 54 16" xfId="7555" xr:uid="{00000000-0005-0000-0000-00001A5F0000}"/>
    <cellStyle name="Separador de milhares 2 2 54 17" xfId="8212" xr:uid="{00000000-0005-0000-0000-00001B5F0000}"/>
    <cellStyle name="Separador de milhares 2 2 54 18" xfId="8017" xr:uid="{00000000-0005-0000-0000-00001C5F0000}"/>
    <cellStyle name="Separador de milhares 2 2 54 19" xfId="8018" xr:uid="{00000000-0005-0000-0000-00001D5F0000}"/>
    <cellStyle name="Separador de milhares 2 2 54 2" xfId="15153" xr:uid="{00000000-0005-0000-0000-00001E5F0000}"/>
    <cellStyle name="Separador de milhares 2 2 54 20" xfId="8736" xr:uid="{00000000-0005-0000-0000-00001F5F0000}"/>
    <cellStyle name="Separador de milhares 2 2 54 21" xfId="8139" xr:uid="{00000000-0005-0000-0000-0000205F0000}"/>
    <cellStyle name="Separador de milhares 2 2 54 22" xfId="8375" xr:uid="{00000000-0005-0000-0000-0000215F0000}"/>
    <cellStyle name="Separador de milhares 2 2 54 23" xfId="7987" xr:uid="{00000000-0005-0000-0000-0000225F0000}"/>
    <cellStyle name="Separador de milhares 2 2 54 24" xfId="8939" xr:uid="{00000000-0005-0000-0000-0000235F0000}"/>
    <cellStyle name="Separador de milhares 2 2 54 25" xfId="7707" xr:uid="{00000000-0005-0000-0000-0000245F0000}"/>
    <cellStyle name="Separador de milhares 2 2 54 26" xfId="8827" xr:uid="{00000000-0005-0000-0000-0000255F0000}"/>
    <cellStyle name="Separador de milhares 2 2 54 27" xfId="7785" xr:uid="{00000000-0005-0000-0000-0000265F0000}"/>
    <cellStyle name="Separador de milhares 2 2 54 28" xfId="9307" xr:uid="{00000000-0005-0000-0000-0000275F0000}"/>
    <cellStyle name="Separador de milhares 2 2 54 29" xfId="9227" xr:uid="{00000000-0005-0000-0000-0000285F0000}"/>
    <cellStyle name="Separador de milhares 2 2 54 3" xfId="15101" xr:uid="{00000000-0005-0000-0000-0000295F0000}"/>
    <cellStyle name="Separador de milhares 2 2 54 30" xfId="9445" xr:uid="{00000000-0005-0000-0000-00002A5F0000}"/>
    <cellStyle name="Separador de milhares 2 2 54 31" xfId="9300" xr:uid="{00000000-0005-0000-0000-00002B5F0000}"/>
    <cellStyle name="Separador de milhares 2 2 54 32" xfId="9343" xr:uid="{00000000-0005-0000-0000-00002C5F0000}"/>
    <cellStyle name="Separador de milhares 2 2 54 33" xfId="9999" xr:uid="{00000000-0005-0000-0000-00002D5F0000}"/>
    <cellStyle name="Separador de milhares 2 2 54 34" xfId="10591" xr:uid="{00000000-0005-0000-0000-00002E5F0000}"/>
    <cellStyle name="Separador de milhares 2 2 54 35" xfId="10479" xr:uid="{00000000-0005-0000-0000-00002F5F0000}"/>
    <cellStyle name="Separador de milhares 2 2 54 36" xfId="9910" xr:uid="{00000000-0005-0000-0000-0000305F0000}"/>
    <cellStyle name="Separador de milhares 2 2 54 37" xfId="10039" xr:uid="{00000000-0005-0000-0000-0000315F0000}"/>
    <cellStyle name="Separador de milhares 2 2 54 38" xfId="10501" xr:uid="{00000000-0005-0000-0000-0000325F0000}"/>
    <cellStyle name="Separador de milhares 2 2 54 39" xfId="10052" xr:uid="{00000000-0005-0000-0000-0000335F0000}"/>
    <cellStyle name="Separador de milhares 2 2 54 4" xfId="15261" xr:uid="{00000000-0005-0000-0000-0000345F0000}"/>
    <cellStyle name="Separador de milhares 2 2 54 40" xfId="9743" xr:uid="{00000000-0005-0000-0000-0000355F0000}"/>
    <cellStyle name="Separador de milhares 2 2 54 41" xfId="11054" xr:uid="{00000000-0005-0000-0000-0000365F0000}"/>
    <cellStyle name="Separador de milhares 2 2 54 42" xfId="11507" xr:uid="{00000000-0005-0000-0000-0000375F0000}"/>
    <cellStyle name="Separador de milhares 2 2 54 43" xfId="11168" xr:uid="{00000000-0005-0000-0000-0000385F0000}"/>
    <cellStyle name="Separador de milhares 2 2 54 44" xfId="11550" xr:uid="{00000000-0005-0000-0000-0000395F0000}"/>
    <cellStyle name="Separador de milhares 2 2 54 45" xfId="11022" xr:uid="{00000000-0005-0000-0000-00003A5F0000}"/>
    <cellStyle name="Separador de milhares 2 2 54 46" xfId="11398" xr:uid="{00000000-0005-0000-0000-00003B5F0000}"/>
    <cellStyle name="Separador de milhares 2 2 54 47" xfId="11115" xr:uid="{00000000-0005-0000-0000-00003C5F0000}"/>
    <cellStyle name="Separador de milhares 2 2 54 48" xfId="11810" xr:uid="{00000000-0005-0000-0000-00003D5F0000}"/>
    <cellStyle name="Separador de milhares 2 2 54 49" xfId="12122" xr:uid="{00000000-0005-0000-0000-00003E5F0000}"/>
    <cellStyle name="Separador de milhares 2 2 54 5" xfId="14641" xr:uid="{00000000-0005-0000-0000-00003F5F0000}"/>
    <cellStyle name="Separador de milhares 2 2 54 50" xfId="11742" xr:uid="{00000000-0005-0000-0000-0000405F0000}"/>
    <cellStyle name="Separador de milhares 2 2 54 51" xfId="11983" xr:uid="{00000000-0005-0000-0000-0000415F0000}"/>
    <cellStyle name="Separador de milhares 2 2 54 52" xfId="4110" xr:uid="{00000000-0005-0000-0000-0000425F0000}"/>
    <cellStyle name="Separador de milhares 2 2 54 53" xfId="3783" xr:uid="{00000000-0005-0000-0000-0000435F0000}"/>
    <cellStyle name="Separador de milhares 2 2 54 54" xfId="3868" xr:uid="{00000000-0005-0000-0000-0000445F0000}"/>
    <cellStyle name="Separador de milhares 2 2 54 55" xfId="2381" xr:uid="{00000000-0005-0000-0000-0000455F0000}"/>
    <cellStyle name="Separador de milhares 2 2 54 56" xfId="1754" xr:uid="{00000000-0005-0000-0000-0000465F0000}"/>
    <cellStyle name="Separador de milhares 2 2 54 57" xfId="1708" xr:uid="{00000000-0005-0000-0000-0000475F0000}"/>
    <cellStyle name="Separador de milhares 2 2 54 58" xfId="2064" xr:uid="{00000000-0005-0000-0000-0000485F0000}"/>
    <cellStyle name="Separador de milhares 2 2 54 59" xfId="1501" xr:uid="{00000000-0005-0000-0000-0000495F0000}"/>
    <cellStyle name="Separador de milhares 2 2 54 6" xfId="14489" xr:uid="{00000000-0005-0000-0000-00004A5F0000}"/>
    <cellStyle name="Separador de milhares 2 2 54 60" xfId="2757" xr:uid="{00000000-0005-0000-0000-00004B5F0000}"/>
    <cellStyle name="Separador de milhares 2 2 54 61" xfId="2537" xr:uid="{00000000-0005-0000-0000-00004C5F0000}"/>
    <cellStyle name="Separador de milhares 2 2 54 62" xfId="282" xr:uid="{00000000-0005-0000-0000-00004D5F0000}"/>
    <cellStyle name="Separador de milhares 2 2 54 63" xfId="21663" xr:uid="{00000000-0005-0000-0000-00004E5F0000}"/>
    <cellStyle name="Separador de milhares 2 2 54 64" xfId="21995" xr:uid="{00000000-0005-0000-0000-00004F5F0000}"/>
    <cellStyle name="Separador de milhares 2 2 54 65" xfId="22355" xr:uid="{00000000-0005-0000-0000-0000505F0000}"/>
    <cellStyle name="Separador de milhares 2 2 54 66" xfId="22688" xr:uid="{00000000-0005-0000-0000-0000515F0000}"/>
    <cellStyle name="Separador de milhares 2 2 54 7" xfId="14206" xr:uid="{00000000-0005-0000-0000-0000525F0000}"/>
    <cellStyle name="Separador de milhares 2 2 54 8" xfId="14090" xr:uid="{00000000-0005-0000-0000-0000535F0000}"/>
    <cellStyle name="Separador de milhares 2 2 54 9" xfId="14087" xr:uid="{00000000-0005-0000-0000-0000545F0000}"/>
    <cellStyle name="Separador de milhares 2 2 55" xfId="18034" xr:uid="{00000000-0005-0000-0000-0000555F0000}"/>
    <cellStyle name="Separador de milhares 2 2 56" xfId="17615" xr:uid="{00000000-0005-0000-0000-0000565F0000}"/>
    <cellStyle name="Separador de milhares 2 2 57" xfId="17486" xr:uid="{00000000-0005-0000-0000-0000575F0000}"/>
    <cellStyle name="Separador de milhares 2 2 58" xfId="17432" xr:uid="{00000000-0005-0000-0000-0000585F0000}"/>
    <cellStyle name="Separador de milhares 2 2 59" xfId="17097" xr:uid="{00000000-0005-0000-0000-0000595F0000}"/>
    <cellStyle name="Separador de milhares 2 2 6" xfId="21014" xr:uid="{00000000-0005-0000-0000-00005A5F0000}"/>
    <cellStyle name="Separador de milhares 2 2 60" xfId="17169" xr:uid="{00000000-0005-0000-0000-00005B5F0000}"/>
    <cellStyle name="Separador de milhares 2 2 61" xfId="17094" xr:uid="{00000000-0005-0000-0000-00005C5F0000}"/>
    <cellStyle name="Separador de milhares 2 2 62" xfId="17178" xr:uid="{00000000-0005-0000-0000-00005D5F0000}"/>
    <cellStyle name="Separador de milhares 2 2 63" xfId="17090" xr:uid="{00000000-0005-0000-0000-00005E5F0000}"/>
    <cellStyle name="Separador de milhares 2 2 64" xfId="17167" xr:uid="{00000000-0005-0000-0000-00005F5F0000}"/>
    <cellStyle name="Separador de milhares 2 2 65" xfId="17088" xr:uid="{00000000-0005-0000-0000-0000605F0000}"/>
    <cellStyle name="Separador de milhares 2 2 66" xfId="17172" xr:uid="{00000000-0005-0000-0000-0000615F0000}"/>
    <cellStyle name="Separador de milhares 2 2 67" xfId="17081" xr:uid="{00000000-0005-0000-0000-0000625F0000}"/>
    <cellStyle name="Separador de milhares 2 2 68" xfId="17176" xr:uid="{00000000-0005-0000-0000-0000635F0000}"/>
    <cellStyle name="Separador de milhares 2 2 69" xfId="17073" xr:uid="{00000000-0005-0000-0000-0000645F0000}"/>
    <cellStyle name="Separador de milhares 2 2 7" xfId="20979" xr:uid="{00000000-0005-0000-0000-0000655F0000}"/>
    <cellStyle name="Separador de milhares 2 2 7 10" xfId="18708" xr:uid="{00000000-0005-0000-0000-0000665F0000}"/>
    <cellStyle name="Separador de milhares 2 2 7 11" xfId="18767" xr:uid="{00000000-0005-0000-0000-0000675F0000}"/>
    <cellStyle name="Separador de milhares 2 2 7 12" xfId="18640" xr:uid="{00000000-0005-0000-0000-0000685F0000}"/>
    <cellStyle name="Separador de milhares 2 2 7 13" xfId="18657" xr:uid="{00000000-0005-0000-0000-0000695F0000}"/>
    <cellStyle name="Separador de milhares 2 2 7 14" xfId="18697" xr:uid="{00000000-0005-0000-0000-00006A5F0000}"/>
    <cellStyle name="Separador de milhares 2 2 7 15" xfId="18612" xr:uid="{00000000-0005-0000-0000-00006B5F0000}"/>
    <cellStyle name="Separador de milhares 2 2 7 16" xfId="18653" xr:uid="{00000000-0005-0000-0000-00006C5F0000}"/>
    <cellStyle name="Separador de milhares 2 2 7 17" xfId="18584" xr:uid="{00000000-0005-0000-0000-00006D5F0000}"/>
    <cellStyle name="Separador de milhares 2 2 7 18" xfId="18388" xr:uid="{00000000-0005-0000-0000-00006E5F0000}"/>
    <cellStyle name="Separador de milhares 2 2 7 19" xfId="18430" xr:uid="{00000000-0005-0000-0000-00006F5F0000}"/>
    <cellStyle name="Separador de milhares 2 2 7 2" xfId="19880" xr:uid="{00000000-0005-0000-0000-0000705F0000}"/>
    <cellStyle name="Separador de milhares 2 2 7 20" xfId="18385" xr:uid="{00000000-0005-0000-0000-0000715F0000}"/>
    <cellStyle name="Separador de milhares 2 2 7 21" xfId="18427" xr:uid="{00000000-0005-0000-0000-0000725F0000}"/>
    <cellStyle name="Separador de milhares 2 2 7 22" xfId="18381" xr:uid="{00000000-0005-0000-0000-0000735F0000}"/>
    <cellStyle name="Separador de milhares 2 2 7 23" xfId="18433" xr:uid="{00000000-0005-0000-0000-0000745F0000}"/>
    <cellStyle name="Separador de milhares 2 2 7 24" xfId="18377" xr:uid="{00000000-0005-0000-0000-0000755F0000}"/>
    <cellStyle name="Separador de milhares 2 2 7 25" xfId="18436" xr:uid="{00000000-0005-0000-0000-0000765F0000}"/>
    <cellStyle name="Separador de milhares 2 2 7 26" xfId="18374" xr:uid="{00000000-0005-0000-0000-0000775F0000}"/>
    <cellStyle name="Separador de milhares 2 2 7 27" xfId="18440" xr:uid="{00000000-0005-0000-0000-0000785F0000}"/>
    <cellStyle name="Separador de milhares 2 2 7 28" xfId="18369" xr:uid="{00000000-0005-0000-0000-0000795F0000}"/>
    <cellStyle name="Separador de milhares 2 2 7 29" xfId="17483" xr:uid="{00000000-0005-0000-0000-00007A5F0000}"/>
    <cellStyle name="Separador de milhares 2 2 7 3" xfId="18790" xr:uid="{00000000-0005-0000-0000-00007B5F0000}"/>
    <cellStyle name="Separador de milhares 2 2 7 30" xfId="17429" xr:uid="{00000000-0005-0000-0000-00007C5F0000}"/>
    <cellStyle name="Separador de milhares 2 2 7 31" xfId="17084" xr:uid="{00000000-0005-0000-0000-00007D5F0000}"/>
    <cellStyle name="Separador de milhares 2 2 7 32" xfId="17185" xr:uid="{00000000-0005-0000-0000-00007E5F0000}"/>
    <cellStyle name="Separador de milhares 2 2 7 33" xfId="17076" xr:uid="{00000000-0005-0000-0000-00007F5F0000}"/>
    <cellStyle name="Separador de milhares 2 2 7 34" xfId="17200" xr:uid="{00000000-0005-0000-0000-0000805F0000}"/>
    <cellStyle name="Separador de milhares 2 2 7 35" xfId="17064" xr:uid="{00000000-0005-0000-0000-0000815F0000}"/>
    <cellStyle name="Separador de milhares 2 2 7 36" xfId="17189" xr:uid="{00000000-0005-0000-0000-0000825F0000}"/>
    <cellStyle name="Separador de milhares 2 2 7 37" xfId="17060" xr:uid="{00000000-0005-0000-0000-0000835F0000}"/>
    <cellStyle name="Separador de milhares 2 2 7 38" xfId="17195" xr:uid="{00000000-0005-0000-0000-0000845F0000}"/>
    <cellStyle name="Separador de milhares 2 2 7 39" xfId="17053" xr:uid="{00000000-0005-0000-0000-0000855F0000}"/>
    <cellStyle name="Separador de milhares 2 2 7 4" xfId="18808" xr:uid="{00000000-0005-0000-0000-0000865F0000}"/>
    <cellStyle name="Separador de milhares 2 2 7 40" xfId="17209" xr:uid="{00000000-0005-0000-0000-0000875F0000}"/>
    <cellStyle name="Separador de milhares 2 2 7 41" xfId="17043" xr:uid="{00000000-0005-0000-0000-0000885F0000}"/>
    <cellStyle name="Separador de milhares 2 2 7 42" xfId="17215" xr:uid="{00000000-0005-0000-0000-0000895F0000}"/>
    <cellStyle name="Separador de milhares 2 2 7 43" xfId="17010" xr:uid="{00000000-0005-0000-0000-00008A5F0000}"/>
    <cellStyle name="Separador de milhares 2 2 7 44" xfId="16312" xr:uid="{00000000-0005-0000-0000-00008B5F0000}"/>
    <cellStyle name="Separador de milhares 2 2 7 45" xfId="16023" xr:uid="{00000000-0005-0000-0000-00008C5F0000}"/>
    <cellStyle name="Separador de milhares 2 2 7 46" xfId="16147" xr:uid="{00000000-0005-0000-0000-00008D5F0000}"/>
    <cellStyle name="Separador de milhares 2 2 7 47" xfId="16017" xr:uid="{00000000-0005-0000-0000-00008E5F0000}"/>
    <cellStyle name="Separador de milhares 2 2 7 48" xfId="16156" xr:uid="{00000000-0005-0000-0000-00008F5F0000}"/>
    <cellStyle name="Separador de milhares 2 2 7 49" xfId="16005" xr:uid="{00000000-0005-0000-0000-0000905F0000}"/>
    <cellStyle name="Separador de milhares 2 2 7 5" xfId="20751" xr:uid="{00000000-0005-0000-0000-0000915F0000}"/>
    <cellStyle name="Separador de milhares 2 2 7 50" xfId="16164" xr:uid="{00000000-0005-0000-0000-0000925F0000}"/>
    <cellStyle name="Separador de milhares 2 2 7 51" xfId="15701" xr:uid="{00000000-0005-0000-0000-0000935F0000}"/>
    <cellStyle name="Separador de milhares 2 2 7 52" xfId="15720" xr:uid="{00000000-0005-0000-0000-0000945F0000}"/>
    <cellStyle name="Separador de milhares 2 2 7 53" xfId="15583" xr:uid="{00000000-0005-0000-0000-0000955F0000}"/>
    <cellStyle name="Separador de milhares 2 2 7 54" xfId="13407" xr:uid="{00000000-0005-0000-0000-0000965F0000}"/>
    <cellStyle name="Separador de milhares 2 2 7 55" xfId="14003" xr:uid="{00000000-0005-0000-0000-0000975F0000}"/>
    <cellStyle name="Separador de milhares 2 2 7 56" xfId="12181" xr:uid="{00000000-0005-0000-0000-0000985F0000}"/>
    <cellStyle name="Separador de milhares 2 2 7 6" xfId="18743" xr:uid="{00000000-0005-0000-0000-0000995F0000}"/>
    <cellStyle name="Separador de milhares 2 2 7 7" xfId="18833" xr:uid="{00000000-0005-0000-0000-00009A5F0000}"/>
    <cellStyle name="Separador de milhares 2 2 7 8" xfId="20517" xr:uid="{00000000-0005-0000-0000-00009B5F0000}"/>
    <cellStyle name="Separador de milhares 2 2 7 9" xfId="18758" xr:uid="{00000000-0005-0000-0000-00009C5F0000}"/>
    <cellStyle name="Separador de milhares 2 2 70" xfId="17180" xr:uid="{00000000-0005-0000-0000-00009D5F0000}"/>
    <cellStyle name="Separador de milhares 2 2 71" xfId="17022" xr:uid="{00000000-0005-0000-0000-00009E5F0000}"/>
    <cellStyle name="Separador de milhares 2 2 72" xfId="16674" xr:uid="{00000000-0005-0000-0000-00009F5F0000}"/>
    <cellStyle name="Separador de milhares 2 2 73" xfId="16638" xr:uid="{00000000-0005-0000-0000-0000A05F0000}"/>
    <cellStyle name="Separador de milhares 2 2 74" xfId="16643" xr:uid="{00000000-0005-0000-0000-0000A15F0000}"/>
    <cellStyle name="Separador de milhares 2 2 75" xfId="16604" xr:uid="{00000000-0005-0000-0000-0000A25F0000}"/>
    <cellStyle name="Separador de milhares 2 2 76" xfId="16572" xr:uid="{00000000-0005-0000-0000-0000A35F0000}"/>
    <cellStyle name="Separador de milhares 2 2 77" xfId="16540" xr:uid="{00000000-0005-0000-0000-0000A45F0000}"/>
    <cellStyle name="Separador de milhares 2 2 78" xfId="16479" xr:uid="{00000000-0005-0000-0000-0000A55F0000}"/>
    <cellStyle name="Separador de milhares 2 2 79" xfId="16483" xr:uid="{00000000-0005-0000-0000-0000A65F0000}"/>
    <cellStyle name="Separador de milhares 2 2 8" xfId="20986" xr:uid="{00000000-0005-0000-0000-0000A75F0000}"/>
    <cellStyle name="Separador de milhares 2 2 8 10" xfId="18769" xr:uid="{00000000-0005-0000-0000-0000A85F0000}"/>
    <cellStyle name="Separador de milhares 2 2 8 11" xfId="18766" xr:uid="{00000000-0005-0000-0000-0000A95F0000}"/>
    <cellStyle name="Separador de milhares 2 2 8 12" xfId="18639" xr:uid="{00000000-0005-0000-0000-0000AA5F0000}"/>
    <cellStyle name="Separador de milhares 2 2 8 13" xfId="18658" xr:uid="{00000000-0005-0000-0000-0000AB5F0000}"/>
    <cellStyle name="Separador de milhares 2 2 8 14" xfId="18647" xr:uid="{00000000-0005-0000-0000-0000AC5F0000}"/>
    <cellStyle name="Separador de milhares 2 2 8 15" xfId="18595" xr:uid="{00000000-0005-0000-0000-0000AD5F0000}"/>
    <cellStyle name="Separador de milhares 2 2 8 16" xfId="18652" xr:uid="{00000000-0005-0000-0000-0000AE5F0000}"/>
    <cellStyle name="Separador de milhares 2 2 8 17" xfId="18583" xr:uid="{00000000-0005-0000-0000-0000AF5F0000}"/>
    <cellStyle name="Separador de milhares 2 2 8 18" xfId="18387" xr:uid="{00000000-0005-0000-0000-0000B05F0000}"/>
    <cellStyle name="Separador de milhares 2 2 8 19" xfId="18431" xr:uid="{00000000-0005-0000-0000-0000B15F0000}"/>
    <cellStyle name="Separador de milhares 2 2 8 2" xfId="19879" xr:uid="{00000000-0005-0000-0000-0000B25F0000}"/>
    <cellStyle name="Separador de milhares 2 2 8 20" xfId="18384" xr:uid="{00000000-0005-0000-0000-0000B35F0000}"/>
    <cellStyle name="Separador de milhares 2 2 8 21" xfId="18428" xr:uid="{00000000-0005-0000-0000-0000B45F0000}"/>
    <cellStyle name="Separador de milhares 2 2 8 22" xfId="18380" xr:uid="{00000000-0005-0000-0000-0000B55F0000}"/>
    <cellStyle name="Separador de milhares 2 2 8 23" xfId="18434" xr:uid="{00000000-0005-0000-0000-0000B65F0000}"/>
    <cellStyle name="Separador de milhares 2 2 8 24" xfId="18376" xr:uid="{00000000-0005-0000-0000-0000B75F0000}"/>
    <cellStyle name="Separador de milhares 2 2 8 25" xfId="18438" xr:uid="{00000000-0005-0000-0000-0000B85F0000}"/>
    <cellStyle name="Separador de milhares 2 2 8 26" xfId="18373" xr:uid="{00000000-0005-0000-0000-0000B95F0000}"/>
    <cellStyle name="Separador de milhares 2 2 8 27" xfId="18441" xr:uid="{00000000-0005-0000-0000-0000BA5F0000}"/>
    <cellStyle name="Separador de milhares 2 2 8 28" xfId="18368" xr:uid="{00000000-0005-0000-0000-0000BB5F0000}"/>
    <cellStyle name="Separador de milhares 2 2 8 29" xfId="17482" xr:uid="{00000000-0005-0000-0000-0000BC5F0000}"/>
    <cellStyle name="Separador de milhares 2 2 8 3" xfId="18789" xr:uid="{00000000-0005-0000-0000-0000BD5F0000}"/>
    <cellStyle name="Separador de milhares 2 2 8 30" xfId="17428" xr:uid="{00000000-0005-0000-0000-0000BE5F0000}"/>
    <cellStyle name="Separador de milhares 2 2 8 31" xfId="17083" xr:uid="{00000000-0005-0000-0000-0000BF5F0000}"/>
    <cellStyle name="Separador de milhares 2 2 8 32" xfId="17186" xr:uid="{00000000-0005-0000-0000-0000C05F0000}"/>
    <cellStyle name="Separador de milhares 2 2 8 33" xfId="17075" xr:uid="{00000000-0005-0000-0000-0000C15F0000}"/>
    <cellStyle name="Separador de milhares 2 2 8 34" xfId="17201" xr:uid="{00000000-0005-0000-0000-0000C25F0000}"/>
    <cellStyle name="Separador de milhares 2 2 8 35" xfId="17063" xr:uid="{00000000-0005-0000-0000-0000C35F0000}"/>
    <cellStyle name="Separador de milhares 2 2 8 36" xfId="17190" xr:uid="{00000000-0005-0000-0000-0000C45F0000}"/>
    <cellStyle name="Separador de milhares 2 2 8 37" xfId="17059" xr:uid="{00000000-0005-0000-0000-0000C55F0000}"/>
    <cellStyle name="Separador de milhares 2 2 8 38" xfId="17196" xr:uid="{00000000-0005-0000-0000-0000C65F0000}"/>
    <cellStyle name="Separador de milhares 2 2 8 39" xfId="17052" xr:uid="{00000000-0005-0000-0000-0000C75F0000}"/>
    <cellStyle name="Separador de milhares 2 2 8 4" xfId="18809" xr:uid="{00000000-0005-0000-0000-0000C85F0000}"/>
    <cellStyle name="Separador de milhares 2 2 8 40" xfId="17210" xr:uid="{00000000-0005-0000-0000-0000C95F0000}"/>
    <cellStyle name="Separador de milhares 2 2 8 41" xfId="17042" xr:uid="{00000000-0005-0000-0000-0000CA5F0000}"/>
    <cellStyle name="Separador de milhares 2 2 8 42" xfId="17217" xr:uid="{00000000-0005-0000-0000-0000CB5F0000}"/>
    <cellStyle name="Separador de milhares 2 2 8 43" xfId="17009" xr:uid="{00000000-0005-0000-0000-0000CC5F0000}"/>
    <cellStyle name="Separador de milhares 2 2 8 44" xfId="16311" xr:uid="{00000000-0005-0000-0000-0000CD5F0000}"/>
    <cellStyle name="Separador de milhares 2 2 8 45" xfId="16022" xr:uid="{00000000-0005-0000-0000-0000CE5F0000}"/>
    <cellStyle name="Separador de milhares 2 2 8 46" xfId="16148" xr:uid="{00000000-0005-0000-0000-0000CF5F0000}"/>
    <cellStyle name="Separador de milhares 2 2 8 47" xfId="16016" xr:uid="{00000000-0005-0000-0000-0000D05F0000}"/>
    <cellStyle name="Separador de milhares 2 2 8 48" xfId="16157" xr:uid="{00000000-0005-0000-0000-0000D15F0000}"/>
    <cellStyle name="Separador de milhares 2 2 8 49" xfId="16004" xr:uid="{00000000-0005-0000-0000-0000D25F0000}"/>
    <cellStyle name="Separador de milhares 2 2 8 5" xfId="18797" xr:uid="{00000000-0005-0000-0000-0000D35F0000}"/>
    <cellStyle name="Separador de milhares 2 2 8 50" xfId="16165" xr:uid="{00000000-0005-0000-0000-0000D45F0000}"/>
    <cellStyle name="Separador de milhares 2 2 8 51" xfId="15700" xr:uid="{00000000-0005-0000-0000-0000D55F0000}"/>
    <cellStyle name="Separador de milhares 2 2 8 52" xfId="15721" xr:uid="{00000000-0005-0000-0000-0000D65F0000}"/>
    <cellStyle name="Separador de milhares 2 2 8 53" xfId="15582" xr:uid="{00000000-0005-0000-0000-0000D75F0000}"/>
    <cellStyle name="Separador de milhares 2 2 8 54" xfId="13406" xr:uid="{00000000-0005-0000-0000-0000D85F0000}"/>
    <cellStyle name="Separador de milhares 2 2 8 55" xfId="14004" xr:uid="{00000000-0005-0000-0000-0000D95F0000}"/>
    <cellStyle name="Separador de milhares 2 2 8 56" xfId="12182" xr:uid="{00000000-0005-0000-0000-0000DA5F0000}"/>
    <cellStyle name="Separador de milhares 2 2 8 6" xfId="18723" xr:uid="{00000000-0005-0000-0000-0000DB5F0000}"/>
    <cellStyle name="Separador de milhares 2 2 8 7" xfId="18722" xr:uid="{00000000-0005-0000-0000-0000DC5F0000}"/>
    <cellStyle name="Separador de milhares 2 2 8 8" xfId="20516" xr:uid="{00000000-0005-0000-0000-0000DD5F0000}"/>
    <cellStyle name="Separador de milhares 2 2 8 9" xfId="18757" xr:uid="{00000000-0005-0000-0000-0000DE5F0000}"/>
    <cellStyle name="Separador de milhares 2 2 80" xfId="16438" xr:uid="{00000000-0005-0000-0000-0000DF5F0000}"/>
    <cellStyle name="Separador de milhares 2 2 81" xfId="16387" xr:uid="{00000000-0005-0000-0000-0000E05F0000}"/>
    <cellStyle name="Separador de milhares 2 2 82" xfId="16405" xr:uid="{00000000-0005-0000-0000-0000E15F0000}"/>
    <cellStyle name="Separador de milhares 2 2 83" xfId="16315" xr:uid="{00000000-0005-0000-0000-0000E25F0000}"/>
    <cellStyle name="Separador de milhares 2 2 84" xfId="16247" xr:uid="{00000000-0005-0000-0000-0000E35F0000}"/>
    <cellStyle name="Separador de milhares 2 2 85" xfId="16274" xr:uid="{00000000-0005-0000-0000-0000E45F0000}"/>
    <cellStyle name="Separador de milhares 2 2 86" xfId="16036" xr:uid="{00000000-0005-0000-0000-0000E55F0000}"/>
    <cellStyle name="Separador de milhares 2 2 87" xfId="16136" xr:uid="{00000000-0005-0000-0000-0000E65F0000}"/>
    <cellStyle name="Separador de milhares 2 2 88" xfId="16031" xr:uid="{00000000-0005-0000-0000-0000E75F0000}"/>
    <cellStyle name="Separador de milhares 2 2 89" xfId="16139" xr:uid="{00000000-0005-0000-0000-0000E85F0000}"/>
    <cellStyle name="Separador de milhares 2 2 9" xfId="20983" xr:uid="{00000000-0005-0000-0000-0000E95F0000}"/>
    <cellStyle name="Separador de milhares 2 2 9 10" xfId="18770" xr:uid="{00000000-0005-0000-0000-0000EA5F0000}"/>
    <cellStyle name="Separador de milhares 2 2 9 11" xfId="18765" xr:uid="{00000000-0005-0000-0000-0000EB5F0000}"/>
    <cellStyle name="Separador de milhares 2 2 9 12" xfId="18638" xr:uid="{00000000-0005-0000-0000-0000EC5F0000}"/>
    <cellStyle name="Separador de milhares 2 2 9 13" xfId="18659" xr:uid="{00000000-0005-0000-0000-0000ED5F0000}"/>
    <cellStyle name="Separador de milhares 2 2 9 14" xfId="18646" xr:uid="{00000000-0005-0000-0000-0000EE5F0000}"/>
    <cellStyle name="Separador de milhares 2 2 9 15" xfId="18701" xr:uid="{00000000-0005-0000-0000-0000EF5F0000}"/>
    <cellStyle name="Separador de milhares 2 2 9 16" xfId="18600" xr:uid="{00000000-0005-0000-0000-0000F05F0000}"/>
    <cellStyle name="Separador de milhares 2 2 9 17" xfId="18582" xr:uid="{00000000-0005-0000-0000-0000F15F0000}"/>
    <cellStyle name="Separador de milhares 2 2 9 18" xfId="18386" xr:uid="{00000000-0005-0000-0000-0000F25F0000}"/>
    <cellStyle name="Separador de milhares 2 2 9 19" xfId="18432" xr:uid="{00000000-0005-0000-0000-0000F35F0000}"/>
    <cellStyle name="Separador de milhares 2 2 9 2" xfId="19878" xr:uid="{00000000-0005-0000-0000-0000F45F0000}"/>
    <cellStyle name="Separador de milhares 2 2 9 2 2 2" xfId="112" xr:uid="{00000000-0005-0000-0000-0000F55F0000}"/>
    <cellStyle name="Separador de milhares 2 2 9 2 2 2 2" xfId="25267" xr:uid="{00000000-0005-0000-0000-0000F65F0000}"/>
    <cellStyle name="Separador de milhares 2 2 9 2 2 2 2 2" xfId="28605" xr:uid="{00000000-0005-0000-0000-0000F75F0000}"/>
    <cellStyle name="Separador de milhares 2 2 9 2 2 2 3" xfId="25135" xr:uid="{00000000-0005-0000-0000-0000F85F0000}"/>
    <cellStyle name="Separador de milhares 2 2 9 2 2 2 4" xfId="25754" xr:uid="{00000000-0005-0000-0000-0000F95F0000}"/>
    <cellStyle name="Separador de milhares 2 2 9 2 2 2 5" xfId="28205" xr:uid="{00000000-0005-0000-0000-0000FA5F0000}"/>
    <cellStyle name="Separador de milhares 2 2 9 20" xfId="18383" xr:uid="{00000000-0005-0000-0000-0000FB5F0000}"/>
    <cellStyle name="Separador de milhares 2 2 9 21" xfId="18429" xr:uid="{00000000-0005-0000-0000-0000FC5F0000}"/>
    <cellStyle name="Separador de milhares 2 2 9 22" xfId="18379" xr:uid="{00000000-0005-0000-0000-0000FD5F0000}"/>
    <cellStyle name="Separador de milhares 2 2 9 23" xfId="18435" xr:uid="{00000000-0005-0000-0000-0000FE5F0000}"/>
    <cellStyle name="Separador de milhares 2 2 9 24" xfId="18375" xr:uid="{00000000-0005-0000-0000-0000FF5F0000}"/>
    <cellStyle name="Separador de milhares 2 2 9 25" xfId="18439" xr:uid="{00000000-0005-0000-0000-000000600000}"/>
    <cellStyle name="Separador de milhares 2 2 9 26" xfId="18372" xr:uid="{00000000-0005-0000-0000-000001600000}"/>
    <cellStyle name="Separador de milhares 2 2 9 27" xfId="18442" xr:uid="{00000000-0005-0000-0000-000002600000}"/>
    <cellStyle name="Separador de milhares 2 2 9 28" xfId="18366" xr:uid="{00000000-0005-0000-0000-000003600000}"/>
    <cellStyle name="Separador de milhares 2 2 9 29" xfId="17481" xr:uid="{00000000-0005-0000-0000-000004600000}"/>
    <cellStyle name="Separador de milhares 2 2 9 3" xfId="18788" xr:uid="{00000000-0005-0000-0000-000005600000}"/>
    <cellStyle name="Separador de milhares 2 2 9 30" xfId="17427" xr:uid="{00000000-0005-0000-0000-000006600000}"/>
    <cellStyle name="Separador de milhares 2 2 9 31" xfId="17082" xr:uid="{00000000-0005-0000-0000-000007600000}"/>
    <cellStyle name="Separador de milhares 2 2 9 32" xfId="17187" xr:uid="{00000000-0005-0000-0000-000008600000}"/>
    <cellStyle name="Separador de milhares 2 2 9 33" xfId="17074" xr:uid="{00000000-0005-0000-0000-000009600000}"/>
    <cellStyle name="Separador de milhares 2 2 9 34" xfId="17202" xr:uid="{00000000-0005-0000-0000-00000A600000}"/>
    <cellStyle name="Separador de milhares 2 2 9 35" xfId="17062" xr:uid="{00000000-0005-0000-0000-00000B600000}"/>
    <cellStyle name="Separador de milhares 2 2 9 36" xfId="17191" xr:uid="{00000000-0005-0000-0000-00000C600000}"/>
    <cellStyle name="Separador de milhares 2 2 9 37" xfId="17056" xr:uid="{00000000-0005-0000-0000-00000D600000}"/>
    <cellStyle name="Separador de milhares 2 2 9 38" xfId="17199" xr:uid="{00000000-0005-0000-0000-00000E600000}"/>
    <cellStyle name="Separador de milhares 2 2 9 39" xfId="17050" xr:uid="{00000000-0005-0000-0000-00000F600000}"/>
    <cellStyle name="Separador de milhares 2 2 9 4" xfId="18810" xr:uid="{00000000-0005-0000-0000-000010600000}"/>
    <cellStyle name="Separador de milhares 2 2 9 40" xfId="17211" xr:uid="{00000000-0005-0000-0000-000011600000}"/>
    <cellStyle name="Separador de milhares 2 2 9 41" xfId="17041" xr:uid="{00000000-0005-0000-0000-000012600000}"/>
    <cellStyle name="Separador de milhares 2 2 9 42" xfId="17218" xr:uid="{00000000-0005-0000-0000-000013600000}"/>
    <cellStyle name="Separador de milhares 2 2 9 43" xfId="17008" xr:uid="{00000000-0005-0000-0000-000014600000}"/>
    <cellStyle name="Separador de milhares 2 2 9 44" xfId="16310" xr:uid="{00000000-0005-0000-0000-000015600000}"/>
    <cellStyle name="Separador de milhares 2 2 9 45" xfId="16021" xr:uid="{00000000-0005-0000-0000-000016600000}"/>
    <cellStyle name="Separador de milhares 2 2 9 46" xfId="16149" xr:uid="{00000000-0005-0000-0000-000017600000}"/>
    <cellStyle name="Separador de milhares 2 2 9 47" xfId="16015" xr:uid="{00000000-0005-0000-0000-000018600000}"/>
    <cellStyle name="Separador de milhares 2 2 9 48" xfId="16158" xr:uid="{00000000-0005-0000-0000-000019600000}"/>
    <cellStyle name="Separador de milhares 2 2 9 49" xfId="16002" xr:uid="{00000000-0005-0000-0000-00001A600000}"/>
    <cellStyle name="Separador de milhares 2 2 9 5" xfId="18796" xr:uid="{00000000-0005-0000-0000-00001B600000}"/>
    <cellStyle name="Separador de milhares 2 2 9 50" xfId="16167" xr:uid="{00000000-0005-0000-0000-00001C600000}"/>
    <cellStyle name="Separador de milhares 2 2 9 51" xfId="15699" xr:uid="{00000000-0005-0000-0000-00001D600000}"/>
    <cellStyle name="Separador de milhares 2 2 9 52" xfId="15722" xr:uid="{00000000-0005-0000-0000-00001E600000}"/>
    <cellStyle name="Separador de milhares 2 2 9 53" xfId="15581" xr:uid="{00000000-0005-0000-0000-00001F600000}"/>
    <cellStyle name="Separador de milhares 2 2 9 54" xfId="13405" xr:uid="{00000000-0005-0000-0000-000020600000}"/>
    <cellStyle name="Separador de milhares 2 2 9 55" xfId="14005" xr:uid="{00000000-0005-0000-0000-000021600000}"/>
    <cellStyle name="Separador de milhares 2 2 9 56" xfId="12183" xr:uid="{00000000-0005-0000-0000-000022600000}"/>
    <cellStyle name="Separador de milhares 2 2 9 6" xfId="19857" xr:uid="{00000000-0005-0000-0000-000023600000}"/>
    <cellStyle name="Separador de milhares 2 2 9 7" xfId="18737" xr:uid="{00000000-0005-0000-0000-000024600000}"/>
    <cellStyle name="Separador de milhares 2 2 9 8" xfId="18801" xr:uid="{00000000-0005-0000-0000-000025600000}"/>
    <cellStyle name="Separador de milhares 2 2 9 9" xfId="18756" xr:uid="{00000000-0005-0000-0000-000026600000}"/>
    <cellStyle name="Separador de milhares 2 2 90" xfId="16026" xr:uid="{00000000-0005-0000-0000-000027600000}"/>
    <cellStyle name="Separador de milhares 2 2 91" xfId="16143" xr:uid="{00000000-0005-0000-0000-000028600000}"/>
    <cellStyle name="Separador de milhares 2 2 92" xfId="15853" xr:uid="{00000000-0005-0000-0000-000029600000}"/>
    <cellStyle name="Separador de milhares 2 2 93" xfId="15893" xr:uid="{00000000-0005-0000-0000-00002A600000}"/>
    <cellStyle name="Separador de milhares 2 2 94" xfId="15855" xr:uid="{00000000-0005-0000-0000-00002B600000}"/>
    <cellStyle name="Separador de milhares 2 2 95" xfId="15905" xr:uid="{00000000-0005-0000-0000-00002C600000}"/>
    <cellStyle name="Separador de milhares 2 2 96" xfId="15704" xr:uid="{00000000-0005-0000-0000-00002D600000}"/>
    <cellStyle name="Separador de milhares 2 2 97" xfId="15717" xr:uid="{00000000-0005-0000-0000-00002E600000}"/>
    <cellStyle name="Separador de milhares 2 2 98" xfId="15653" xr:uid="{00000000-0005-0000-0000-00002F600000}"/>
    <cellStyle name="Separador de milhares 2 2 99" xfId="15607" xr:uid="{00000000-0005-0000-0000-000030600000}"/>
    <cellStyle name="Separador de milhares 2 20" xfId="19877" xr:uid="{00000000-0005-0000-0000-000031600000}"/>
    <cellStyle name="Separador de milhares 2 21" xfId="19876" xr:uid="{00000000-0005-0000-0000-000032600000}"/>
    <cellStyle name="Separador de milhares 2 22" xfId="19875" xr:uid="{00000000-0005-0000-0000-000033600000}"/>
    <cellStyle name="Separador de milhares 2 23" xfId="19874" xr:uid="{00000000-0005-0000-0000-000034600000}"/>
    <cellStyle name="Separador de milhares 2 24" xfId="19873" xr:uid="{00000000-0005-0000-0000-000035600000}"/>
    <cellStyle name="Separador de milhares 2 25" xfId="19872" xr:uid="{00000000-0005-0000-0000-000036600000}"/>
    <cellStyle name="Separador de milhares 2 26" xfId="19871" xr:uid="{00000000-0005-0000-0000-000037600000}"/>
    <cellStyle name="Separador de milhares 2 27" xfId="19870" xr:uid="{00000000-0005-0000-0000-000038600000}"/>
    <cellStyle name="Separador de milhares 2 28" xfId="19869" xr:uid="{00000000-0005-0000-0000-000039600000}"/>
    <cellStyle name="Separador de milhares 2 29" xfId="19868" xr:uid="{00000000-0005-0000-0000-00003A600000}"/>
    <cellStyle name="Separador de milhares 2 3" xfId="21190" xr:uid="{00000000-0005-0000-0000-00003B600000}"/>
    <cellStyle name="Separador de milhares 2 3 10" xfId="19867" xr:uid="{00000000-0005-0000-0000-00003C600000}"/>
    <cellStyle name="Separador de milhares 2 3 100" xfId="14731" xr:uid="{00000000-0005-0000-0000-00003D600000}"/>
    <cellStyle name="Separador de milhares 2 3 101" xfId="14764" xr:uid="{00000000-0005-0000-0000-00003E600000}"/>
    <cellStyle name="Separador de milhares 2 3 102" xfId="14821" xr:uid="{00000000-0005-0000-0000-00003F600000}"/>
    <cellStyle name="Separador de milhares 2 3 103" xfId="14756" xr:uid="{00000000-0005-0000-0000-000040600000}"/>
    <cellStyle name="Separador de milhares 2 3 104" xfId="12757" xr:uid="{00000000-0005-0000-0000-000041600000}"/>
    <cellStyle name="Separador de milhares 2 3 105" xfId="14930" xr:uid="{00000000-0005-0000-0000-000042600000}"/>
    <cellStyle name="Separador de milhares 2 3 106" xfId="12638" xr:uid="{00000000-0005-0000-0000-000043600000}"/>
    <cellStyle name="Separador de milhares 2 3 107" xfId="4708" xr:uid="{00000000-0005-0000-0000-000044600000}"/>
    <cellStyle name="Separador de milhares 2 3 108" xfId="5422" xr:uid="{00000000-0005-0000-0000-000045600000}"/>
    <cellStyle name="Separador de milhares 2 3 109" xfId="5440" xr:uid="{00000000-0005-0000-0000-000046600000}"/>
    <cellStyle name="Separador de milhares 2 3 11" xfId="19866" xr:uid="{00000000-0005-0000-0000-000047600000}"/>
    <cellStyle name="Separador de milhares 2 3 110" xfId="5837" xr:uid="{00000000-0005-0000-0000-000048600000}"/>
    <cellStyle name="Separador de milhares 2 3 111" xfId="6019" xr:uid="{00000000-0005-0000-0000-000049600000}"/>
    <cellStyle name="Separador de milhares 2 3 112" xfId="5755" xr:uid="{00000000-0005-0000-0000-00004A600000}"/>
    <cellStyle name="Separador de milhares 2 3 113" xfId="6904" xr:uid="{00000000-0005-0000-0000-00004B600000}"/>
    <cellStyle name="Separador de milhares 2 3 114" xfId="6655" xr:uid="{00000000-0005-0000-0000-00004C600000}"/>
    <cellStyle name="Separador de milhares 2 3 115" xfId="7176" xr:uid="{00000000-0005-0000-0000-00004D600000}"/>
    <cellStyle name="Separador de milhares 2 3 116" xfId="7217" xr:uid="{00000000-0005-0000-0000-00004E600000}"/>
    <cellStyle name="Separador de milhares 2 3 117" xfId="6521" xr:uid="{00000000-0005-0000-0000-00004F600000}"/>
    <cellStyle name="Separador de milhares 2 3 118" xfId="5764" xr:uid="{00000000-0005-0000-0000-000050600000}"/>
    <cellStyle name="Separador de milhares 2 3 119" xfId="6650" xr:uid="{00000000-0005-0000-0000-000051600000}"/>
    <cellStyle name="Separador de milhares 2 3 12" xfId="19865" xr:uid="{00000000-0005-0000-0000-000052600000}"/>
    <cellStyle name="Separador de milhares 2 3 120" xfId="6733" xr:uid="{00000000-0005-0000-0000-000053600000}"/>
    <cellStyle name="Separador de milhares 2 3 121" xfId="7029" xr:uid="{00000000-0005-0000-0000-000054600000}"/>
    <cellStyle name="Separador de milhares 2 3 122" xfId="7312" xr:uid="{00000000-0005-0000-0000-000055600000}"/>
    <cellStyle name="Separador de milhares 2 3 123" xfId="5767" xr:uid="{00000000-0005-0000-0000-000056600000}"/>
    <cellStyle name="Separador de milhares 2 3 124" xfId="5794" xr:uid="{00000000-0005-0000-0000-000057600000}"/>
    <cellStyle name="Separador de milhares 2 3 125" xfId="5739" xr:uid="{00000000-0005-0000-0000-000058600000}"/>
    <cellStyle name="Separador de milhares 2 3 126" xfId="6704" xr:uid="{00000000-0005-0000-0000-000059600000}"/>
    <cellStyle name="Separador de milhares 2 3 127" xfId="6542" xr:uid="{00000000-0005-0000-0000-00005A600000}"/>
    <cellStyle name="Separador de milhares 2 3 128" xfId="5711" xr:uid="{00000000-0005-0000-0000-00005B600000}"/>
    <cellStyle name="Separador de milhares 2 3 129" xfId="6809" xr:uid="{00000000-0005-0000-0000-00005C600000}"/>
    <cellStyle name="Separador de milhares 2 3 13" xfId="19864" xr:uid="{00000000-0005-0000-0000-00005D600000}"/>
    <cellStyle name="Separador de milhares 2 3 130" xfId="5557" xr:uid="{00000000-0005-0000-0000-00005E600000}"/>
    <cellStyle name="Separador de milhares 2 3 131" xfId="6812" xr:uid="{00000000-0005-0000-0000-00005F600000}"/>
    <cellStyle name="Separador de milhares 2 3 132" xfId="5694" xr:uid="{00000000-0005-0000-0000-000060600000}"/>
    <cellStyle name="Separador de milhares 2 3 133" xfId="7383" xr:uid="{00000000-0005-0000-0000-000061600000}"/>
    <cellStyle name="Separador de milhares 2 3 134" xfId="7441" xr:uid="{00000000-0005-0000-0000-000062600000}"/>
    <cellStyle name="Separador de milhares 2 3 135" xfId="5047" xr:uid="{00000000-0005-0000-0000-000063600000}"/>
    <cellStyle name="Separador de milhares 2 3 136" xfId="7589" xr:uid="{00000000-0005-0000-0000-000064600000}"/>
    <cellStyle name="Separador de milhares 2 3 137" xfId="5004" xr:uid="{00000000-0005-0000-0000-000065600000}"/>
    <cellStyle name="Separador de milhares 2 3 138" xfId="7627" xr:uid="{00000000-0005-0000-0000-000066600000}"/>
    <cellStyle name="Separador de milhares 2 3 139" xfId="7640" xr:uid="{00000000-0005-0000-0000-000067600000}"/>
    <cellStyle name="Separador de milhares 2 3 14" xfId="19863" xr:uid="{00000000-0005-0000-0000-000068600000}"/>
    <cellStyle name="Separador de milhares 2 3 140" xfId="8399" xr:uid="{00000000-0005-0000-0000-000069600000}"/>
    <cellStyle name="Separador de milhares 2 3 141" xfId="8746" xr:uid="{00000000-0005-0000-0000-00006A600000}"/>
    <cellStyle name="Separador de milhares 2 3 142" xfId="8088" xr:uid="{00000000-0005-0000-0000-00006B600000}"/>
    <cellStyle name="Separador de milhares 2 3 143" xfId="7884" xr:uid="{00000000-0005-0000-0000-00006C600000}"/>
    <cellStyle name="Separador de milhares 2 3 144" xfId="8421" xr:uid="{00000000-0005-0000-0000-00006D600000}"/>
    <cellStyle name="Separador de milhares 2 3 145" xfId="8170" xr:uid="{00000000-0005-0000-0000-00006E600000}"/>
    <cellStyle name="Separador de milhares 2 3 146" xfId="7858" xr:uid="{00000000-0005-0000-0000-00006F600000}"/>
    <cellStyle name="Separador de milhares 2 3 147" xfId="8628" xr:uid="{00000000-0005-0000-0000-000070600000}"/>
    <cellStyle name="Separador de milhares 2 3 148" xfId="8869" xr:uid="{00000000-0005-0000-0000-000071600000}"/>
    <cellStyle name="Separador de milhares 2 3 149" xfId="8924" xr:uid="{00000000-0005-0000-0000-000072600000}"/>
    <cellStyle name="Separador de milhares 2 3 15" xfId="19862" xr:uid="{00000000-0005-0000-0000-000073600000}"/>
    <cellStyle name="Separador de milhares 2 3 150" xfId="9048" xr:uid="{00000000-0005-0000-0000-000074600000}"/>
    <cellStyle name="Separador de milhares 2 3 151" xfId="9181" xr:uid="{00000000-0005-0000-0000-000075600000}"/>
    <cellStyle name="Separador de milhares 2 3 152" xfId="9528" xr:uid="{00000000-0005-0000-0000-000076600000}"/>
    <cellStyle name="Separador de milhares 2 3 153" xfId="9455" xr:uid="{00000000-0005-0000-0000-000077600000}"/>
    <cellStyle name="Separador de milhares 2 3 154" xfId="9264" xr:uid="{00000000-0005-0000-0000-000078600000}"/>
    <cellStyle name="Separador de milhares 2 3 155" xfId="9688" xr:uid="{00000000-0005-0000-0000-000079600000}"/>
    <cellStyle name="Separador de milhares 2 3 156" xfId="9851" xr:uid="{00000000-0005-0000-0000-00007A600000}"/>
    <cellStyle name="Separador de milhares 2 3 157" xfId="9876" xr:uid="{00000000-0005-0000-0000-00007B600000}"/>
    <cellStyle name="Separador de milhares 2 3 158" xfId="10405" xr:uid="{00000000-0005-0000-0000-00007C600000}"/>
    <cellStyle name="Separador de milhares 2 3 159" xfId="10113" xr:uid="{00000000-0005-0000-0000-00007D600000}"/>
    <cellStyle name="Separador de milhares 2 3 16" xfId="19861" xr:uid="{00000000-0005-0000-0000-00007E600000}"/>
    <cellStyle name="Separador de milhares 2 3 160" xfId="10103" xr:uid="{00000000-0005-0000-0000-00007F600000}"/>
    <cellStyle name="Separador de milhares 2 3 161" xfId="10639" xr:uid="{00000000-0005-0000-0000-000080600000}"/>
    <cellStyle name="Separador de milhares 2 3 162" xfId="10053" xr:uid="{00000000-0005-0000-0000-000081600000}"/>
    <cellStyle name="Separador de milhares 2 3 162 8" xfId="175" xr:uid="{00000000-0005-0000-0000-000082600000}"/>
    <cellStyle name="Separador de milhares 2 3 162 8 2" xfId="25319" xr:uid="{00000000-0005-0000-0000-000083600000}"/>
    <cellStyle name="Separador de milhares 2 3 162 8 2 2" xfId="28657" xr:uid="{00000000-0005-0000-0000-000084600000}"/>
    <cellStyle name="Separador de milhares 2 3 162 8 3" xfId="25571" xr:uid="{00000000-0005-0000-0000-000085600000}"/>
    <cellStyle name="Separador de milhares 2 3 162 8 4" xfId="25806" xr:uid="{00000000-0005-0000-0000-000086600000}"/>
    <cellStyle name="Separador de milhares 2 3 162 8 5" xfId="28257" xr:uid="{00000000-0005-0000-0000-000087600000}"/>
    <cellStyle name="Separador de milhares 2 3 163" xfId="10748" xr:uid="{00000000-0005-0000-0000-000088600000}"/>
    <cellStyle name="Separador de milhares 2 3 164" xfId="10921" xr:uid="{00000000-0005-0000-0000-000089600000}"/>
    <cellStyle name="Separador de milhares 2 3 165" xfId="11428" xr:uid="{00000000-0005-0000-0000-00008A600000}"/>
    <cellStyle name="Separador de milhares 2 3 166" xfId="10803" xr:uid="{00000000-0005-0000-0000-00008B600000}"/>
    <cellStyle name="Separador de milhares 2 3 167" xfId="11517" xr:uid="{00000000-0005-0000-0000-00008C600000}"/>
    <cellStyle name="Separador de milhares 2 3 168" xfId="10788" xr:uid="{00000000-0005-0000-0000-00008D600000}"/>
    <cellStyle name="Separador de milhares 2 3 169" xfId="11526" xr:uid="{00000000-0005-0000-0000-00008E600000}"/>
    <cellStyle name="Separador de milhares 2 3 17" xfId="19860" xr:uid="{00000000-0005-0000-0000-00008F600000}"/>
    <cellStyle name="Separador de milhares 2 3 170" xfId="11642" xr:uid="{00000000-0005-0000-0000-000090600000}"/>
    <cellStyle name="Separador de milhares 2 3 171" xfId="12043" xr:uid="{00000000-0005-0000-0000-000091600000}"/>
    <cellStyle name="Separador de milhares 2 3 172" xfId="11731" xr:uid="{00000000-0005-0000-0000-000092600000}"/>
    <cellStyle name="Separador de milhares 2 3 173" xfId="11721" xr:uid="{00000000-0005-0000-0000-000093600000}"/>
    <cellStyle name="Separador de milhares 2 3 174" xfId="12184" xr:uid="{00000000-0005-0000-0000-000094600000}"/>
    <cellStyle name="Separador de milhares 2 3 175" xfId="3958" xr:uid="{00000000-0005-0000-0000-000095600000}"/>
    <cellStyle name="Separador de milhares 2 3 176" xfId="3592" xr:uid="{00000000-0005-0000-0000-000096600000}"/>
    <cellStyle name="Separador de milhares 2 3 177" xfId="3721" xr:uid="{00000000-0005-0000-0000-000097600000}"/>
    <cellStyle name="Separador de milhares 2 3 178" xfId="2805" xr:uid="{00000000-0005-0000-0000-000098600000}"/>
    <cellStyle name="Separador de milhares 2 3 179" xfId="2558" xr:uid="{00000000-0005-0000-0000-000099600000}"/>
    <cellStyle name="Separador de milhares 2 3 18" xfId="19859" xr:uid="{00000000-0005-0000-0000-00009A600000}"/>
    <cellStyle name="Separador de milhares 2 3 180" xfId="1387" xr:uid="{00000000-0005-0000-0000-00009B600000}"/>
    <cellStyle name="Separador de milhares 2 3 181" xfId="2046" xr:uid="{00000000-0005-0000-0000-00009C600000}"/>
    <cellStyle name="Separador de milhares 2 3 182" xfId="554" xr:uid="{00000000-0005-0000-0000-00009D600000}"/>
    <cellStyle name="Separador de milhares 2 3 183" xfId="1994" xr:uid="{00000000-0005-0000-0000-00009E600000}"/>
    <cellStyle name="Separador de milhares 2 3 184" xfId="1129" xr:uid="{00000000-0005-0000-0000-00009F600000}"/>
    <cellStyle name="Separador de milhares 2 3 185" xfId="199" xr:uid="{00000000-0005-0000-0000-0000A0600000}"/>
    <cellStyle name="Separador de milhares 2 3 186" xfId="21746" xr:uid="{00000000-0005-0000-0000-0000A1600000}"/>
    <cellStyle name="Separador de milhares 2 3 187" xfId="22078" xr:uid="{00000000-0005-0000-0000-0000A2600000}"/>
    <cellStyle name="Separador de milhares 2 3 188" xfId="22438" xr:uid="{00000000-0005-0000-0000-0000A3600000}"/>
    <cellStyle name="Separador de milhares 2 3 189" xfId="22605" xr:uid="{00000000-0005-0000-0000-0000A4600000}"/>
    <cellStyle name="Separador de milhares 2 3 19" xfId="19858" xr:uid="{00000000-0005-0000-0000-0000A5600000}"/>
    <cellStyle name="Separador de milhares 2 3 190" xfId="28407" xr:uid="{00000000-0005-0000-0000-0000A6600000}"/>
    <cellStyle name="Separador de milhares 2 3 191" xfId="30158" xr:uid="{00000000-0005-0000-0000-0000A7600000}"/>
    <cellStyle name="Separador de milhares 2 3 2" xfId="21145" xr:uid="{00000000-0005-0000-0000-0000A8600000}"/>
    <cellStyle name="Separador de milhares 2 3 20" xfId="19856" xr:uid="{00000000-0005-0000-0000-0000A9600000}"/>
    <cellStyle name="Separador de milhares 2 3 21" xfId="19855" xr:uid="{00000000-0005-0000-0000-0000AA600000}"/>
    <cellStyle name="Separador de milhares 2 3 22" xfId="19854" xr:uid="{00000000-0005-0000-0000-0000AB600000}"/>
    <cellStyle name="Separador de milhares 2 3 23" xfId="19853" xr:uid="{00000000-0005-0000-0000-0000AC600000}"/>
    <cellStyle name="Separador de milhares 2 3 24" xfId="19852" xr:uid="{00000000-0005-0000-0000-0000AD600000}"/>
    <cellStyle name="Separador de milhares 2 3 25" xfId="19851" xr:uid="{00000000-0005-0000-0000-0000AE600000}"/>
    <cellStyle name="Separador de milhares 2 3 26" xfId="19850" xr:uid="{00000000-0005-0000-0000-0000AF600000}"/>
    <cellStyle name="Separador de milhares 2 3 27" xfId="19849" xr:uid="{00000000-0005-0000-0000-0000B0600000}"/>
    <cellStyle name="Separador de milhares 2 3 28" xfId="18245" xr:uid="{00000000-0005-0000-0000-0000B1600000}"/>
    <cellStyle name="Separador de milhares 2 3 29" xfId="17842" xr:uid="{00000000-0005-0000-0000-0000B2600000}"/>
    <cellStyle name="Separador de milhares 2 3 3" xfId="21100" xr:uid="{00000000-0005-0000-0000-0000B3600000}"/>
    <cellStyle name="Separador de milhares 2 3 30" xfId="18085" xr:uid="{00000000-0005-0000-0000-0000B4600000}"/>
    <cellStyle name="Separador de milhares 2 3 31" xfId="17664" xr:uid="{00000000-0005-0000-0000-0000B5600000}"/>
    <cellStyle name="Separador de milhares 2 3 32" xfId="17618" xr:uid="{00000000-0005-0000-0000-0000B6600000}"/>
    <cellStyle name="Separador de milhares 2 3 33" xfId="17599" xr:uid="{00000000-0005-0000-0000-0000B7600000}"/>
    <cellStyle name="Separador de milhares 2 3 34" xfId="18065" xr:uid="{00000000-0005-0000-0000-0000B8600000}"/>
    <cellStyle name="Separador de milhares 2 3 35" xfId="17714" xr:uid="{00000000-0005-0000-0000-0000B9600000}"/>
    <cellStyle name="Separador de milhares 2 3 36" xfId="17996" xr:uid="{00000000-0005-0000-0000-0000BA600000}"/>
    <cellStyle name="Separador de milhares 2 3 37" xfId="17907" xr:uid="{00000000-0005-0000-0000-0000BB600000}"/>
    <cellStyle name="Separador de milhares 2 3 38" xfId="17873" xr:uid="{00000000-0005-0000-0000-0000BC600000}"/>
    <cellStyle name="Separador de milhares 2 3 39" xfId="17480" xr:uid="{00000000-0005-0000-0000-0000BD600000}"/>
    <cellStyle name="Separador de milhares 2 3 4" xfId="21045" xr:uid="{00000000-0005-0000-0000-0000BE600000}"/>
    <cellStyle name="Separador de milhares 2 3 4 10" xfId="18755" xr:uid="{00000000-0005-0000-0000-0000BF600000}"/>
    <cellStyle name="Separador de milhares 2 3 4 11" xfId="18774" xr:uid="{00000000-0005-0000-0000-0000C0600000}"/>
    <cellStyle name="Separador de milhares 2 3 4 12" xfId="18706" xr:uid="{00000000-0005-0000-0000-0000C1600000}"/>
    <cellStyle name="Separador de milhares 2 3 4 13" xfId="18637" xr:uid="{00000000-0005-0000-0000-0000C2600000}"/>
    <cellStyle name="Separador de milhares 2 3 4 14" xfId="18660" xr:uid="{00000000-0005-0000-0000-0000C3600000}"/>
    <cellStyle name="Separador de milhares 2 3 4 15" xfId="18644" xr:uid="{00000000-0005-0000-0000-0000C4600000}"/>
    <cellStyle name="Separador de milhares 2 3 4 16" xfId="18655" xr:uid="{00000000-0005-0000-0000-0000C5600000}"/>
    <cellStyle name="Separador de milhares 2 3 4 17" xfId="18610" xr:uid="{00000000-0005-0000-0000-0000C6600000}"/>
    <cellStyle name="Separador de milhares 2 3 4 18" xfId="18581" xr:uid="{00000000-0005-0000-0000-0000C7600000}"/>
    <cellStyle name="Separador de milhares 2 3 4 19" xfId="18371" xr:uid="{00000000-0005-0000-0000-0000C8600000}"/>
    <cellStyle name="Separador de milhares 2 3 4 2" xfId="21013" xr:uid="{00000000-0005-0000-0000-0000C9600000}"/>
    <cellStyle name="Separador de milhares 2 3 4 2 10" xfId="17914" xr:uid="{00000000-0005-0000-0000-0000CA600000}"/>
    <cellStyle name="Separador de milhares 2 3 4 2 11" xfId="18114" xr:uid="{00000000-0005-0000-0000-0000CB600000}"/>
    <cellStyle name="Separador de milhares 2 3 4 2 12" xfId="18077" xr:uid="{00000000-0005-0000-0000-0000CC600000}"/>
    <cellStyle name="Separador de milhares 2 3 4 2 13" xfId="17992" xr:uid="{00000000-0005-0000-0000-0000CD600000}"/>
    <cellStyle name="Separador de milhares 2 3 4 2 2" xfId="21012" xr:uid="{00000000-0005-0000-0000-0000CE600000}"/>
    <cellStyle name="Separador de milhares 2 3 4 2 3" xfId="18218" xr:uid="{00000000-0005-0000-0000-0000CF600000}"/>
    <cellStyle name="Separador de milhares 2 3 4 2 4" xfId="17855" xr:uid="{00000000-0005-0000-0000-0000D0600000}"/>
    <cellStyle name="Separador de milhares 2 3 4 2 5" xfId="17757" xr:uid="{00000000-0005-0000-0000-0000D1600000}"/>
    <cellStyle name="Separador de milhares 2 3 4 2 6" xfId="18179" xr:uid="{00000000-0005-0000-0000-0000D2600000}"/>
    <cellStyle name="Separador de milhares 2 3 4 2 7" xfId="17879" xr:uid="{00000000-0005-0000-0000-0000D3600000}"/>
    <cellStyle name="Separador de milhares 2 3 4 2 8" xfId="18060" xr:uid="{00000000-0005-0000-0000-0000D4600000}"/>
    <cellStyle name="Separador de milhares 2 3 4 2 9" xfId="17862" xr:uid="{00000000-0005-0000-0000-0000D5600000}"/>
    <cellStyle name="Separador de milhares 2 3 4 20" xfId="18446" xr:uid="{00000000-0005-0000-0000-0000D6600000}"/>
    <cellStyle name="Separador de milhares 2 3 4 21" xfId="18370" xr:uid="{00000000-0005-0000-0000-0000D7600000}"/>
    <cellStyle name="Separador de milhares 2 3 4 22" xfId="18444" xr:uid="{00000000-0005-0000-0000-0000D8600000}"/>
    <cellStyle name="Separador de milhares 2 3 4 23" xfId="18365" xr:uid="{00000000-0005-0000-0000-0000D9600000}"/>
    <cellStyle name="Separador de milhares 2 3 4 24" xfId="18447" xr:uid="{00000000-0005-0000-0000-0000DA600000}"/>
    <cellStyle name="Separador de milhares 2 3 4 25" xfId="18363" xr:uid="{00000000-0005-0000-0000-0000DB600000}"/>
    <cellStyle name="Separador de milhares 2 3 4 26" xfId="18449" xr:uid="{00000000-0005-0000-0000-0000DC600000}"/>
    <cellStyle name="Separador de milhares 2 3 4 27" xfId="18361" xr:uid="{00000000-0005-0000-0000-0000DD600000}"/>
    <cellStyle name="Separador de milhares 2 3 4 28" xfId="18451" xr:uid="{00000000-0005-0000-0000-0000DE600000}"/>
    <cellStyle name="Separador de milhares 2 3 4 29" xfId="18357" xr:uid="{00000000-0005-0000-0000-0000DF600000}"/>
    <cellStyle name="Separador de milhares 2 3 4 3" xfId="19848" xr:uid="{00000000-0005-0000-0000-0000E0600000}"/>
    <cellStyle name="Separador de milhares 2 3 4 30" xfId="18219" xr:uid="{00000000-0005-0000-0000-0000E1600000}"/>
    <cellStyle name="Separador de milhares 2 3 4 31" xfId="17854" xr:uid="{00000000-0005-0000-0000-0000E2600000}"/>
    <cellStyle name="Separador de milhares 2 3 4 32" xfId="17755" xr:uid="{00000000-0005-0000-0000-0000E3600000}"/>
    <cellStyle name="Separador de milhares 2 3 4 33" xfId="18120" xr:uid="{00000000-0005-0000-0000-0000E4600000}"/>
    <cellStyle name="Separador de milhares 2 3 4 34" xfId="17925" xr:uid="{00000000-0005-0000-0000-0000E5600000}"/>
    <cellStyle name="Separador de milhares 2 3 4 35" xfId="18020" xr:uid="{00000000-0005-0000-0000-0000E6600000}"/>
    <cellStyle name="Separador de milhares 2 3 4 36" xfId="17637" xr:uid="{00000000-0005-0000-0000-0000E7600000}"/>
    <cellStyle name="Separador de milhares 2 3 4 37" xfId="17621" xr:uid="{00000000-0005-0000-0000-0000E8600000}"/>
    <cellStyle name="Separador de milhares 2 3 4 38" xfId="17991" xr:uid="{00000000-0005-0000-0000-0000E9600000}"/>
    <cellStyle name="Separador de milhares 2 3 4 39" xfId="17829" xr:uid="{00000000-0005-0000-0000-0000EA600000}"/>
    <cellStyle name="Separador de milhares 2 3 4 4" xfId="18786" xr:uid="{00000000-0005-0000-0000-0000EB600000}"/>
    <cellStyle name="Separador de milhares 2 3 4 40" xfId="17612" xr:uid="{00000000-0005-0000-0000-0000EC600000}"/>
    <cellStyle name="Separador de milhares 2 3 4 5" xfId="18812" xr:uid="{00000000-0005-0000-0000-0000ED600000}"/>
    <cellStyle name="Separador de milhares 2 3 4 6" xfId="18795" xr:uid="{00000000-0005-0000-0000-0000EE600000}"/>
    <cellStyle name="Separador de milhares 2 3 4 7" xfId="18807" xr:uid="{00000000-0005-0000-0000-0000EF600000}"/>
    <cellStyle name="Separador de milhares 2 3 4 8" xfId="18725" xr:uid="{00000000-0005-0000-0000-0000F0600000}"/>
    <cellStyle name="Separador de milhares 2 3 4 9" xfId="18835" xr:uid="{00000000-0005-0000-0000-0000F1600000}"/>
    <cellStyle name="Separador de milhares 2 3 40" xfId="17426" xr:uid="{00000000-0005-0000-0000-0000F2600000}"/>
    <cellStyle name="Separador de milhares 2 3 41" xfId="17077" xr:uid="{00000000-0005-0000-0000-0000F3600000}"/>
    <cellStyle name="Separador de milhares 2 3 42" xfId="17192" xr:uid="{00000000-0005-0000-0000-0000F4600000}"/>
    <cellStyle name="Separador de milhares 2 3 43" xfId="17070" xr:uid="{00000000-0005-0000-0000-0000F5600000}"/>
    <cellStyle name="Separador de milhares 2 3 44" xfId="17207" xr:uid="{00000000-0005-0000-0000-0000F6600000}"/>
    <cellStyle name="Separador de milhares 2 3 45" xfId="17057" xr:uid="{00000000-0005-0000-0000-0000F7600000}"/>
    <cellStyle name="Separador de milhares 2 3 46" xfId="17194" xr:uid="{00000000-0005-0000-0000-0000F8600000}"/>
    <cellStyle name="Separador de milhares 2 3 47" xfId="17054" xr:uid="{00000000-0005-0000-0000-0000F9600000}"/>
    <cellStyle name="Separador de milhares 2 3 48" xfId="17208" xr:uid="{00000000-0005-0000-0000-0000FA600000}"/>
    <cellStyle name="Separador de milhares 2 3 49" xfId="17046" xr:uid="{00000000-0005-0000-0000-0000FB600000}"/>
    <cellStyle name="Separador de milhares 2 3 5" xfId="21011" xr:uid="{00000000-0005-0000-0000-0000FC600000}"/>
    <cellStyle name="Separador de milhares 2 3 50" xfId="17216" xr:uid="{00000000-0005-0000-0000-0000FD600000}"/>
    <cellStyle name="Separador de milhares 2 3 51" xfId="17035" xr:uid="{00000000-0005-0000-0000-0000FE600000}"/>
    <cellStyle name="Separador de milhares 2 3 52" xfId="17222" xr:uid="{00000000-0005-0000-0000-0000FF600000}"/>
    <cellStyle name="Separador de milhares 2 3 53" xfId="17006" xr:uid="{00000000-0005-0000-0000-000000610000}"/>
    <cellStyle name="Separador de milhares 2 3 54" xfId="16668" xr:uid="{00000000-0005-0000-0000-000001610000}"/>
    <cellStyle name="Separador de milhares 2 3 55" xfId="16632" xr:uid="{00000000-0005-0000-0000-000002610000}"/>
    <cellStyle name="Separador de milhares 2 3 56" xfId="16598" xr:uid="{00000000-0005-0000-0000-000003610000}"/>
    <cellStyle name="Separador de milhares 2 3 57" xfId="16567" xr:uid="{00000000-0005-0000-0000-000004610000}"/>
    <cellStyle name="Separador de milhares 2 3 58" xfId="16534" xr:uid="{00000000-0005-0000-0000-000005610000}"/>
    <cellStyle name="Separador de milhares 2 3 59" xfId="16504" xr:uid="{00000000-0005-0000-0000-000006610000}"/>
    <cellStyle name="Separador de milhares 2 3 6" xfId="19847" xr:uid="{00000000-0005-0000-0000-000007610000}"/>
    <cellStyle name="Separador de milhares 2 3 60" xfId="16475" xr:uid="{00000000-0005-0000-0000-000008610000}"/>
    <cellStyle name="Separador de milhares 2 3 61" xfId="16452" xr:uid="{00000000-0005-0000-0000-000009610000}"/>
    <cellStyle name="Separador de milhares 2 3 62" xfId="16436" xr:uid="{00000000-0005-0000-0000-00000A610000}"/>
    <cellStyle name="Separador de milhares 2 3 63" xfId="16385" xr:uid="{00000000-0005-0000-0000-00000B610000}"/>
    <cellStyle name="Separador de milhares 2 3 64" xfId="16408" xr:uid="{00000000-0005-0000-0000-00000C610000}"/>
    <cellStyle name="Separador de milhares 2 3 65" xfId="16309" xr:uid="{00000000-0005-0000-0000-00000D610000}"/>
    <cellStyle name="Separador de milhares 2 3 66" xfId="16245" xr:uid="{00000000-0005-0000-0000-00000E610000}"/>
    <cellStyle name="Separador de milhares 2 3 67" xfId="16278" xr:uid="{00000000-0005-0000-0000-00000F610000}"/>
    <cellStyle name="Separador de milhares 2 3 68" xfId="16020" xr:uid="{00000000-0005-0000-0000-000010610000}"/>
    <cellStyle name="Separador de milhares 2 3 69" xfId="16151" xr:uid="{00000000-0005-0000-0000-000011610000}"/>
    <cellStyle name="Separador de milhares 2 3 7" xfId="19846" xr:uid="{00000000-0005-0000-0000-000012610000}"/>
    <cellStyle name="Separador de milhares 2 3 70" xfId="16012" xr:uid="{00000000-0005-0000-0000-000013610000}"/>
    <cellStyle name="Separador de milhares 2 3 71" xfId="16159" xr:uid="{00000000-0005-0000-0000-000014610000}"/>
    <cellStyle name="Separador de milhares 2 3 72" xfId="15997" xr:uid="{00000000-0005-0000-0000-000015610000}"/>
    <cellStyle name="Separador de milhares 2 3 73" xfId="16168" xr:uid="{00000000-0005-0000-0000-000016610000}"/>
    <cellStyle name="Separador de milhares 2 3 74" xfId="15851" xr:uid="{00000000-0005-0000-0000-000017610000}"/>
    <cellStyle name="Separador de milhares 2 3 75" xfId="15901" xr:uid="{00000000-0005-0000-0000-000018610000}"/>
    <cellStyle name="Separador de milhares 2 3 76" xfId="15848" xr:uid="{00000000-0005-0000-0000-000019610000}"/>
    <cellStyle name="Separador de milhares 2 3 77" xfId="15907" xr:uid="{00000000-0005-0000-0000-00001A610000}"/>
    <cellStyle name="Separador de milhares 2 3 78" xfId="15698" xr:uid="{00000000-0005-0000-0000-00001B610000}"/>
    <cellStyle name="Separador de milhares 2 3 79" xfId="15723" xr:uid="{00000000-0005-0000-0000-00001C610000}"/>
    <cellStyle name="Separador de milhares 2 3 8" xfId="19845" xr:uid="{00000000-0005-0000-0000-00001D610000}"/>
    <cellStyle name="Separador de milhares 2 3 80" xfId="15651" xr:uid="{00000000-0005-0000-0000-00001E610000}"/>
    <cellStyle name="Separador de milhares 2 3 81" xfId="15609" xr:uid="{00000000-0005-0000-0000-00001F610000}"/>
    <cellStyle name="Separador de milhares 2 3 82" xfId="15565" xr:uid="{00000000-0005-0000-0000-000020610000}"/>
    <cellStyle name="Separador de milhares 2 3 83" xfId="15523" xr:uid="{00000000-0005-0000-0000-000021610000}"/>
    <cellStyle name="Separador de milhares 2 3 84" xfId="15497" xr:uid="{00000000-0005-0000-0000-000022610000}"/>
    <cellStyle name="Separador de milhares 2 3 85" xfId="15378" xr:uid="{00000000-0005-0000-0000-000023610000}"/>
    <cellStyle name="Separador de milhares 2 3 86" xfId="15315" xr:uid="{00000000-0005-0000-0000-000024610000}"/>
    <cellStyle name="Separador de milhares 2 3 87" xfId="15433" xr:uid="{00000000-0005-0000-0000-000025610000}"/>
    <cellStyle name="Separador de milhares 2 3 88" xfId="15323" xr:uid="{00000000-0005-0000-0000-000026610000}"/>
    <cellStyle name="Separador de milhares 2 3 89" xfId="15343" xr:uid="{00000000-0005-0000-0000-000027610000}"/>
    <cellStyle name="Separador de milhares 2 3 9" xfId="19844" xr:uid="{00000000-0005-0000-0000-000028610000}"/>
    <cellStyle name="Separador de milhares 2 3 90" xfId="15134" xr:uid="{00000000-0005-0000-0000-000029610000}"/>
    <cellStyle name="Separador de milhares 2 3 91" xfId="15034" xr:uid="{00000000-0005-0000-0000-00002A610000}"/>
    <cellStyle name="Separador de milhares 2 3 92" xfId="15000" xr:uid="{00000000-0005-0000-0000-00002B610000}"/>
    <cellStyle name="Separador de milhares 2 3 93" xfId="14557" xr:uid="{00000000-0005-0000-0000-00002C610000}"/>
    <cellStyle name="Separador de milhares 2 3 94" xfId="14473" xr:uid="{00000000-0005-0000-0000-00002D610000}"/>
    <cellStyle name="Separador de milhares 2 3 95" xfId="14335" xr:uid="{00000000-0005-0000-0000-00002E610000}"/>
    <cellStyle name="Separador de milhares 2 3 96" xfId="14068" xr:uid="{00000000-0005-0000-0000-00002F610000}"/>
    <cellStyle name="Separador de milhares 2 3 97" xfId="14060" xr:uid="{00000000-0005-0000-0000-000030610000}"/>
    <cellStyle name="Separador de milhares 2 3 98" xfId="13403" xr:uid="{00000000-0005-0000-0000-000031610000}"/>
    <cellStyle name="Separador de milhares 2 3 99" xfId="14006" xr:uid="{00000000-0005-0000-0000-000032610000}"/>
    <cellStyle name="Separador de milhares 2 30" xfId="19843" xr:uid="{00000000-0005-0000-0000-000033610000}"/>
    <cellStyle name="Separador de milhares 2 31" xfId="19842" xr:uid="{00000000-0005-0000-0000-000034610000}"/>
    <cellStyle name="Separador de milhares 2 32" xfId="19841" xr:uid="{00000000-0005-0000-0000-000035610000}"/>
    <cellStyle name="Separador de milhares 2 33" xfId="19840" xr:uid="{00000000-0005-0000-0000-000036610000}"/>
    <cellStyle name="Separador de milhares 2 34" xfId="19839" xr:uid="{00000000-0005-0000-0000-000037610000}"/>
    <cellStyle name="Separador de milhares 2 35" xfId="19838" xr:uid="{00000000-0005-0000-0000-000038610000}"/>
    <cellStyle name="Separador de milhares 2 36" xfId="19837" xr:uid="{00000000-0005-0000-0000-000039610000}"/>
    <cellStyle name="Separador de milhares 2 37" xfId="19836" xr:uid="{00000000-0005-0000-0000-00003A610000}"/>
    <cellStyle name="Separador de milhares 2 38" xfId="19835" xr:uid="{00000000-0005-0000-0000-00003B610000}"/>
    <cellStyle name="Separador de milhares 2 39" xfId="19834" xr:uid="{00000000-0005-0000-0000-00003C610000}"/>
    <cellStyle name="Separador de milhares 2 4" xfId="21117" xr:uid="{00000000-0005-0000-0000-00003D610000}"/>
    <cellStyle name="Separador de milhares 2 4 2" xfId="21010" xr:uid="{00000000-0005-0000-0000-00003E610000}"/>
    <cellStyle name="Separador de milhares 2 4 2 2" xfId="21009" xr:uid="{00000000-0005-0000-0000-00003F610000}"/>
    <cellStyle name="Separador de milhares 2 4 2 3" xfId="13402" xr:uid="{00000000-0005-0000-0000-000040610000}"/>
    <cellStyle name="Separador de milhares 2 4 2 4" xfId="14008" xr:uid="{00000000-0005-0000-0000-000041610000}"/>
    <cellStyle name="Separador de milhares 2 4 3" xfId="21008" xr:uid="{00000000-0005-0000-0000-000042610000}"/>
    <cellStyle name="Separador de milhares 2 4 4" xfId="21007" xr:uid="{00000000-0005-0000-0000-000043610000}"/>
    <cellStyle name="Separador de milhares 2 4 5" xfId="13401" xr:uid="{00000000-0005-0000-0000-000044610000}"/>
    <cellStyle name="Separador de milhares 2 4 6" xfId="13400" xr:uid="{00000000-0005-0000-0000-000045610000}"/>
    <cellStyle name="Separador de milhares 2 4 7" xfId="13399" xr:uid="{00000000-0005-0000-0000-000046610000}"/>
    <cellStyle name="Separador de milhares 2 4 8" xfId="30163" xr:uid="{00000000-0005-0000-0000-000047610000}"/>
    <cellStyle name="Separador de milhares 2 40" xfId="19833" xr:uid="{00000000-0005-0000-0000-000048610000}"/>
    <cellStyle name="Separador de milhares 2 41" xfId="19832" xr:uid="{00000000-0005-0000-0000-000049610000}"/>
    <cellStyle name="Separador de milhares 2 42" xfId="19831" xr:uid="{00000000-0005-0000-0000-00004A610000}"/>
    <cellStyle name="Separador de milhares 2 43" xfId="19830" xr:uid="{00000000-0005-0000-0000-00004B610000}"/>
    <cellStyle name="Separador de milhares 2 44" xfId="19829" xr:uid="{00000000-0005-0000-0000-00004C610000}"/>
    <cellStyle name="Separador de milhares 2 45" xfId="19828" xr:uid="{00000000-0005-0000-0000-00004D610000}"/>
    <cellStyle name="Separador de milhares 2 46" xfId="19827" xr:uid="{00000000-0005-0000-0000-00004E610000}"/>
    <cellStyle name="Separador de milhares 2 47" xfId="19826" xr:uid="{00000000-0005-0000-0000-00004F610000}"/>
    <cellStyle name="Separador de milhares 2 48" xfId="19825" xr:uid="{00000000-0005-0000-0000-000050610000}"/>
    <cellStyle name="Separador de milhares 2 49" xfId="19824" xr:uid="{00000000-0005-0000-0000-000051610000}"/>
    <cellStyle name="Separador de milhares 2 5" xfId="21048" xr:uid="{00000000-0005-0000-0000-000052610000}"/>
    <cellStyle name="Separador de milhares 2 5 10" xfId="17876" xr:uid="{00000000-0005-0000-0000-000053610000}"/>
    <cellStyle name="Separador de milhares 2 5 100" xfId="8514" xr:uid="{00000000-0005-0000-0000-000054610000}"/>
    <cellStyle name="Separador de milhares 2 5 101" xfId="8400" xr:uid="{00000000-0005-0000-0000-000055610000}"/>
    <cellStyle name="Separador de milhares 2 5 102" xfId="8786" xr:uid="{00000000-0005-0000-0000-000056610000}"/>
    <cellStyle name="Separador de milhares 2 5 103" xfId="8978" xr:uid="{00000000-0005-0000-0000-000057610000}"/>
    <cellStyle name="Separador de milhares 2 5 104" xfId="8074" xr:uid="{00000000-0005-0000-0000-000058610000}"/>
    <cellStyle name="Separador de milhares 2 5 105" xfId="8149" xr:uid="{00000000-0005-0000-0000-000059610000}"/>
    <cellStyle name="Separador de milhares 2 5 106" xfId="7850" xr:uid="{00000000-0005-0000-0000-00005A610000}"/>
    <cellStyle name="Separador de milhares 2 5 107" xfId="7697" xr:uid="{00000000-0005-0000-0000-00005B610000}"/>
    <cellStyle name="Separador de milhares 2 5 108" xfId="9081" xr:uid="{00000000-0005-0000-0000-00005C610000}"/>
    <cellStyle name="Separador de milhares 2 5 109" xfId="9551" xr:uid="{00000000-0005-0000-0000-00005D610000}"/>
    <cellStyle name="Separador de milhares 2 5 11" xfId="17694" xr:uid="{00000000-0005-0000-0000-00005E610000}"/>
    <cellStyle name="Separador de milhares 2 5 110" xfId="9612" xr:uid="{00000000-0005-0000-0000-00005F610000}"/>
    <cellStyle name="Separador de milhares 2 5 111" xfId="9140" xr:uid="{00000000-0005-0000-0000-000060610000}"/>
    <cellStyle name="Separador de milhares 2 5 112" xfId="9504" xr:uid="{00000000-0005-0000-0000-000061610000}"/>
    <cellStyle name="Separador de milhares 2 5 113" xfId="9722" xr:uid="{00000000-0005-0000-0000-000062610000}"/>
    <cellStyle name="Separador de milhares 2 5 114" xfId="10469" xr:uid="{00000000-0005-0000-0000-000063610000}"/>
    <cellStyle name="Separador de milhares 2 5 115" xfId="10359" xr:uid="{00000000-0005-0000-0000-000064610000}"/>
    <cellStyle name="Separador de milhares 2 5 116" xfId="10657" xr:uid="{00000000-0005-0000-0000-000065610000}"/>
    <cellStyle name="Separador de milhares 2 5 117" xfId="9828" xr:uid="{00000000-0005-0000-0000-000066610000}"/>
    <cellStyle name="Separador de milhares 2 5 118" xfId="10031" xr:uid="{00000000-0005-0000-0000-000067610000}"/>
    <cellStyle name="Separador de milhares 2 5 119" xfId="9785" xr:uid="{00000000-0005-0000-0000-000068610000}"/>
    <cellStyle name="Separador de milhares 2 5 12" xfId="17738" xr:uid="{00000000-0005-0000-0000-000069610000}"/>
    <cellStyle name="Separador de milhares 2 5 120" xfId="10551" xr:uid="{00000000-0005-0000-0000-00006A610000}"/>
    <cellStyle name="Separador de milhares 2 5 121" xfId="10779" xr:uid="{00000000-0005-0000-0000-00006B610000}"/>
    <cellStyle name="Separador de milhares 2 5 122" xfId="11440" xr:uid="{00000000-0005-0000-0000-00006C610000}"/>
    <cellStyle name="Separador de milhares 2 5 123" xfId="11171" xr:uid="{00000000-0005-0000-0000-00006D610000}"/>
    <cellStyle name="Separador de milhares 2 5 124" xfId="10979" xr:uid="{00000000-0005-0000-0000-00006E610000}"/>
    <cellStyle name="Separador de milhares 2 5 125" xfId="11588" xr:uid="{00000000-0005-0000-0000-00006F610000}"/>
    <cellStyle name="Separador de milhares 2 5 126" xfId="11493" xr:uid="{00000000-0005-0000-0000-000070610000}"/>
    <cellStyle name="Separador de milhares 2 5 127" xfId="11038" xr:uid="{00000000-0005-0000-0000-000071610000}"/>
    <cellStyle name="Separador de milhares 2 5 128" xfId="11671" xr:uid="{00000000-0005-0000-0000-000072610000}"/>
    <cellStyle name="Separador de milhares 2 5 129" xfId="12036" xr:uid="{00000000-0005-0000-0000-000073610000}"/>
    <cellStyle name="Separador de milhares 2 5 13" xfId="17852" xr:uid="{00000000-0005-0000-0000-000074610000}"/>
    <cellStyle name="Separador de milhares 2 5 130" xfId="11965" xr:uid="{00000000-0005-0000-0000-000075610000}"/>
    <cellStyle name="Separador de milhares 2 5 131" xfId="11852" xr:uid="{00000000-0005-0000-0000-000076610000}"/>
    <cellStyle name="Separador de milhares 2 5 132" xfId="12185" xr:uid="{00000000-0005-0000-0000-000077610000}"/>
    <cellStyle name="Separador de milhares 2 5 133" xfId="3985" xr:uid="{00000000-0005-0000-0000-000078610000}"/>
    <cellStyle name="Separador de milhares 2 5 134" xfId="3619" xr:uid="{00000000-0005-0000-0000-000079610000}"/>
    <cellStyle name="Separador de milhares 2 5 135" xfId="3713" xr:uid="{00000000-0005-0000-0000-00007A610000}"/>
    <cellStyle name="Separador de milhares 2 5 136" xfId="2765" xr:uid="{00000000-0005-0000-0000-00007B610000}"/>
    <cellStyle name="Separador de milhares 2 5 137" xfId="1246" xr:uid="{00000000-0005-0000-0000-00007C610000}"/>
    <cellStyle name="Separador de milhares 2 5 138" xfId="1357" xr:uid="{00000000-0005-0000-0000-00007D610000}"/>
    <cellStyle name="Separador de milhares 2 5 139" xfId="1009" xr:uid="{00000000-0005-0000-0000-00007E610000}"/>
    <cellStyle name="Separador de milhares 2 5 14" xfId="17479" xr:uid="{00000000-0005-0000-0000-00007F610000}"/>
    <cellStyle name="Separador de milhares 2 5 140" xfId="1893" xr:uid="{00000000-0005-0000-0000-000080610000}"/>
    <cellStyle name="Separador de milhares 2 5 141" xfId="590" xr:uid="{00000000-0005-0000-0000-000081610000}"/>
    <cellStyle name="Separador de milhares 2 5 142" xfId="2709" xr:uid="{00000000-0005-0000-0000-000082610000}"/>
    <cellStyle name="Separador de milhares 2 5 143" xfId="226" xr:uid="{00000000-0005-0000-0000-000083610000}"/>
    <cellStyle name="Separador de milhares 2 5 144" xfId="21719" xr:uid="{00000000-0005-0000-0000-000084610000}"/>
    <cellStyle name="Separador de milhares 2 5 145" xfId="22051" xr:uid="{00000000-0005-0000-0000-000085610000}"/>
    <cellStyle name="Separador de milhares 2 5 146" xfId="22411" xr:uid="{00000000-0005-0000-0000-000086610000}"/>
    <cellStyle name="Separador de milhares 2 5 147" xfId="22632" xr:uid="{00000000-0005-0000-0000-000087610000}"/>
    <cellStyle name="Separador de milhares 2 5 148" xfId="30160" xr:uid="{00000000-0005-0000-0000-000088610000}"/>
    <cellStyle name="Separador de milhares 2 5 15" xfId="17425" xr:uid="{00000000-0005-0000-0000-000089610000}"/>
    <cellStyle name="Separador de milhares 2 5 16" xfId="17058" xr:uid="{00000000-0005-0000-0000-00008A610000}"/>
    <cellStyle name="Separador de milhares 2 5 17" xfId="17219" xr:uid="{00000000-0005-0000-0000-00008B610000}"/>
    <cellStyle name="Separador de milhares 2 5 18" xfId="17051" xr:uid="{00000000-0005-0000-0000-00008C610000}"/>
    <cellStyle name="Separador de milhares 2 5 19" xfId="17228" xr:uid="{00000000-0005-0000-0000-00008D610000}"/>
    <cellStyle name="Separador de milhares 2 5 2" xfId="21044" xr:uid="{00000000-0005-0000-0000-00008E610000}"/>
    <cellStyle name="Separador de milhares 2 5 2 10" xfId="18086" xr:uid="{00000000-0005-0000-0000-00008F610000}"/>
    <cellStyle name="Separador de milhares 2 5 2 11" xfId="17824" xr:uid="{00000000-0005-0000-0000-000090610000}"/>
    <cellStyle name="Separador de milhares 2 5 2 12" xfId="17971" xr:uid="{00000000-0005-0000-0000-000091610000}"/>
    <cellStyle name="Separador de milhares 2 5 2 13" xfId="17768" xr:uid="{00000000-0005-0000-0000-000092610000}"/>
    <cellStyle name="Separador de milhares 2 5 2 2" xfId="21006" xr:uid="{00000000-0005-0000-0000-000093610000}"/>
    <cellStyle name="Separador de milhares 2 5 2 3" xfId="18217" xr:uid="{00000000-0005-0000-0000-000094610000}"/>
    <cellStyle name="Separador de milhares 2 5 2 4" xfId="17856" xr:uid="{00000000-0005-0000-0000-000095610000}"/>
    <cellStyle name="Separador de milhares 2 5 2 5" xfId="18079" xr:uid="{00000000-0005-0000-0000-000096610000}"/>
    <cellStyle name="Separador de milhares 2 5 2 6" xfId="17957" xr:uid="{00000000-0005-0000-0000-000097610000}"/>
    <cellStyle name="Separador de milhares 2 5 2 7" xfId="18002" xr:uid="{00000000-0005-0000-0000-000098610000}"/>
    <cellStyle name="Separador de milhares 2 5 2 8" xfId="17649" xr:uid="{00000000-0005-0000-0000-000099610000}"/>
    <cellStyle name="Separador de milhares 2 5 2 9" xfId="17826" xr:uid="{00000000-0005-0000-0000-00009A610000}"/>
    <cellStyle name="Separador de milhares 2 5 20" xfId="17033" xr:uid="{00000000-0005-0000-0000-00009B610000}"/>
    <cellStyle name="Separador de milhares 2 5 21" xfId="17223" xr:uid="{00000000-0005-0000-0000-00009C610000}"/>
    <cellStyle name="Separador de milhares 2 5 22" xfId="17031" xr:uid="{00000000-0005-0000-0000-00009D610000}"/>
    <cellStyle name="Separador de milhares 2 5 23" xfId="17230" xr:uid="{00000000-0005-0000-0000-00009E610000}"/>
    <cellStyle name="Separador de milhares 2 5 24" xfId="17028" xr:uid="{00000000-0005-0000-0000-00009F610000}"/>
    <cellStyle name="Separador de milhares 2 5 25" xfId="17235" xr:uid="{00000000-0005-0000-0000-0000A0610000}"/>
    <cellStyle name="Separador de milhares 2 5 26" xfId="17023" xr:uid="{00000000-0005-0000-0000-0000A1610000}"/>
    <cellStyle name="Separador de milhares 2 5 27" xfId="17239" xr:uid="{00000000-0005-0000-0000-0000A2610000}"/>
    <cellStyle name="Separador de milhares 2 5 28" xfId="16994" xr:uid="{00000000-0005-0000-0000-0000A3610000}"/>
    <cellStyle name="Separador de milhares 2 5 29" xfId="16384" xr:uid="{00000000-0005-0000-0000-0000A4610000}"/>
    <cellStyle name="Separador de milhares 2 5 3" xfId="18244" xr:uid="{00000000-0005-0000-0000-0000A5610000}"/>
    <cellStyle name="Separador de milhares 2 5 30" xfId="16409" xr:uid="{00000000-0005-0000-0000-0000A6610000}"/>
    <cellStyle name="Separador de milhares 2 5 31" xfId="16308" xr:uid="{00000000-0005-0000-0000-0000A7610000}"/>
    <cellStyle name="Separador de milhares 2 5 32" xfId="16244" xr:uid="{00000000-0005-0000-0000-0000A8610000}"/>
    <cellStyle name="Separador de milhares 2 5 33" xfId="16279" xr:uid="{00000000-0005-0000-0000-0000A9610000}"/>
    <cellStyle name="Separador de milhares 2 5 34" xfId="16011" xr:uid="{00000000-0005-0000-0000-0000AA610000}"/>
    <cellStyle name="Separador de milhares 2 5 35" xfId="16160" xr:uid="{00000000-0005-0000-0000-0000AB610000}"/>
    <cellStyle name="Separador de milhares 2 5 36" xfId="16003" xr:uid="{00000000-0005-0000-0000-0000AC610000}"/>
    <cellStyle name="Separador de milhares 2 5 37" xfId="16173" xr:uid="{00000000-0005-0000-0000-0000AD610000}"/>
    <cellStyle name="Separador de milhares 2 5 38" xfId="15992" xr:uid="{00000000-0005-0000-0000-0000AE610000}"/>
    <cellStyle name="Separador de milhares 2 5 39" xfId="16180" xr:uid="{00000000-0005-0000-0000-0000AF610000}"/>
    <cellStyle name="Separador de milhares 2 5 4" xfId="17843" xr:uid="{00000000-0005-0000-0000-0000B0610000}"/>
    <cellStyle name="Separador de milhares 2 5 40" xfId="15849" xr:uid="{00000000-0005-0000-0000-0000B1610000}"/>
    <cellStyle name="Separador de milhares 2 5 41" xfId="15904" xr:uid="{00000000-0005-0000-0000-0000B2610000}"/>
    <cellStyle name="Separador de milhares 2 5 42" xfId="15847" xr:uid="{00000000-0005-0000-0000-0000B3610000}"/>
    <cellStyle name="Separador de milhares 2 5 43" xfId="15916" xr:uid="{00000000-0005-0000-0000-0000B4610000}"/>
    <cellStyle name="Separador de milhares 2 5 44" xfId="15696" xr:uid="{00000000-0005-0000-0000-0000B5610000}"/>
    <cellStyle name="Separador de milhares 2 5 45" xfId="15725" xr:uid="{00000000-0005-0000-0000-0000B6610000}"/>
    <cellStyle name="Separador de milhares 2 5 46" xfId="15580" xr:uid="{00000000-0005-0000-0000-0000B7610000}"/>
    <cellStyle name="Separador de milhares 2 5 47" xfId="15206" xr:uid="{00000000-0005-0000-0000-0000B8610000}"/>
    <cellStyle name="Separador de milhares 2 5 48" xfId="15258" xr:uid="{00000000-0005-0000-0000-0000B9610000}"/>
    <cellStyle name="Separador de milhares 2 5 49" xfId="15075" xr:uid="{00000000-0005-0000-0000-0000BA610000}"/>
    <cellStyle name="Separador de milhares 2 5 5" xfId="18259" xr:uid="{00000000-0005-0000-0000-0000BB610000}"/>
    <cellStyle name="Separador de milhares 2 5 50" xfId="14972" xr:uid="{00000000-0005-0000-0000-0000BC610000}"/>
    <cellStyle name="Separador de milhares 2 5 51" xfId="14568" xr:uid="{00000000-0005-0000-0000-0000BD610000}"/>
    <cellStyle name="Separador de milhares 2 5 52" xfId="14439" xr:uid="{00000000-0005-0000-0000-0000BE610000}"/>
    <cellStyle name="Separador de milhares 2 5 53" xfId="14347" xr:uid="{00000000-0005-0000-0000-0000BF610000}"/>
    <cellStyle name="Separador de milhares 2 5 54" xfId="14172" xr:uid="{00000000-0005-0000-0000-0000C0610000}"/>
    <cellStyle name="Separador de milhares 2 5 55" xfId="14110" xr:uid="{00000000-0005-0000-0000-0000C1610000}"/>
    <cellStyle name="Separador de milhares 2 5 56" xfId="13396" xr:uid="{00000000-0005-0000-0000-0000C2610000}"/>
    <cellStyle name="Separador de milhares 2 5 57" xfId="14010" xr:uid="{00000000-0005-0000-0000-0000C3610000}"/>
    <cellStyle name="Separador de milhares 2 5 58" xfId="14755" xr:uid="{00000000-0005-0000-0000-0000C4610000}"/>
    <cellStyle name="Separador de milhares 2 5 59" xfId="14714" xr:uid="{00000000-0005-0000-0000-0000C5610000}"/>
    <cellStyle name="Separador de milhares 2 5 6" xfId="17764" xr:uid="{00000000-0005-0000-0000-0000C6610000}"/>
    <cellStyle name="Separador de milhares 2 5 60" xfId="12896" xr:uid="{00000000-0005-0000-0000-0000C7610000}"/>
    <cellStyle name="Separador de milhares 2 5 61" xfId="12854" xr:uid="{00000000-0005-0000-0000-0000C8610000}"/>
    <cellStyle name="Separador de milhares 2 5 62" xfId="12898" xr:uid="{00000000-0005-0000-0000-0000C9610000}"/>
    <cellStyle name="Separador de milhares 2 5 63" xfId="14937" xr:uid="{00000000-0005-0000-0000-0000CA610000}"/>
    <cellStyle name="Separador de milhares 2 5 64" xfId="12587" xr:uid="{00000000-0005-0000-0000-0000CB610000}"/>
    <cellStyle name="Separador de milhares 2 5 65" xfId="4735" xr:uid="{00000000-0005-0000-0000-0000CC610000}"/>
    <cellStyle name="Separador de milhares 2 5 65 7" xfId="178" xr:uid="{00000000-0005-0000-0000-0000CD610000}"/>
    <cellStyle name="Separador de milhares 2 5 65 7 2" xfId="25322" xr:uid="{00000000-0005-0000-0000-0000CE610000}"/>
    <cellStyle name="Separador de milhares 2 5 65 7 2 2" xfId="28660" xr:uid="{00000000-0005-0000-0000-0000CF610000}"/>
    <cellStyle name="Separador de milhares 2 5 65 7 3" xfId="25574" xr:uid="{00000000-0005-0000-0000-0000D0610000}"/>
    <cellStyle name="Separador de milhares 2 5 65 7 4" xfId="25809" xr:uid="{00000000-0005-0000-0000-0000D1610000}"/>
    <cellStyle name="Separador de milhares 2 5 65 7 5" xfId="28260" xr:uid="{00000000-0005-0000-0000-0000D2610000}"/>
    <cellStyle name="Separador de milhares 2 5 66" xfId="5353" xr:uid="{00000000-0005-0000-0000-0000D3610000}"/>
    <cellStyle name="Separador de milhares 2 5 67" xfId="5486" xr:uid="{00000000-0005-0000-0000-0000D4610000}"/>
    <cellStyle name="Separador de milhares 2 5 68" xfId="6972" xr:uid="{00000000-0005-0000-0000-0000D5610000}"/>
    <cellStyle name="Separador de milhares 2 5 69" xfId="5523" xr:uid="{00000000-0005-0000-0000-0000D6610000}"/>
    <cellStyle name="Separador de milhares 2 5 7" xfId="17798" xr:uid="{00000000-0005-0000-0000-0000D7610000}"/>
    <cellStyle name="Separador de milhares 2 5 70" xfId="5472" xr:uid="{00000000-0005-0000-0000-0000D8610000}"/>
    <cellStyle name="Separador de milhares 2 5 71" xfId="5978" xr:uid="{00000000-0005-0000-0000-0000D9610000}"/>
    <cellStyle name="Separador de milhares 2 5 72" xfId="5815" xr:uid="{00000000-0005-0000-0000-0000DA610000}"/>
    <cellStyle name="Separador de milhares 2 5 73" xfId="5495" xr:uid="{00000000-0005-0000-0000-0000DB610000}"/>
    <cellStyle name="Separador de milhares 2 5 74" xfId="5563" xr:uid="{00000000-0005-0000-0000-0000DC610000}"/>
    <cellStyle name="Separador de milhares 2 5 75" xfId="5735" xr:uid="{00000000-0005-0000-0000-0000DD610000}"/>
    <cellStyle name="Separador de milhares 2 5 76" xfId="6996" xr:uid="{00000000-0005-0000-0000-0000DE610000}"/>
    <cellStyle name="Separador de milhares 2 5 77" xfId="7142" xr:uid="{00000000-0005-0000-0000-0000DF610000}"/>
    <cellStyle name="Separador de milhares 2 5 78" xfId="7229" xr:uid="{00000000-0005-0000-0000-0000E0610000}"/>
    <cellStyle name="Separador de milhares 2 5 79" xfId="6198" xr:uid="{00000000-0005-0000-0000-0000E1610000}"/>
    <cellStyle name="Separador de milhares 2 5 8" xfId="18115" xr:uid="{00000000-0005-0000-0000-0000E2610000}"/>
    <cellStyle name="Separador de milhares 2 5 80" xfId="7242" xr:uid="{00000000-0005-0000-0000-0000E3610000}"/>
    <cellStyle name="Separador de milhares 2 5 81" xfId="6453" xr:uid="{00000000-0005-0000-0000-0000E4610000}"/>
    <cellStyle name="Separador de milhares 2 5 82" xfId="6308" xr:uid="{00000000-0005-0000-0000-0000E5610000}"/>
    <cellStyle name="Separador de milhares 2 5 83" xfId="6188" xr:uid="{00000000-0005-0000-0000-0000E6610000}"/>
    <cellStyle name="Separador de milhares 2 5 84" xfId="6177" xr:uid="{00000000-0005-0000-0000-0000E7610000}"/>
    <cellStyle name="Separador de milhares 2 5 85" xfId="6974" xr:uid="{00000000-0005-0000-0000-0000E8610000}"/>
    <cellStyle name="Separador de milhares 2 5 86" xfId="6181" xr:uid="{00000000-0005-0000-0000-0000E9610000}"/>
    <cellStyle name="Separador de milhares 2 5 87" xfId="6840" xr:uid="{00000000-0005-0000-0000-0000EA610000}"/>
    <cellStyle name="Separador de milhares 2 5 88" xfId="6072" xr:uid="{00000000-0005-0000-0000-0000EB610000}"/>
    <cellStyle name="Separador de milhares 2 5 89" xfId="5882" xr:uid="{00000000-0005-0000-0000-0000EC610000}"/>
    <cellStyle name="Separador de milhares 2 5 9" xfId="18066" xr:uid="{00000000-0005-0000-0000-0000ED610000}"/>
    <cellStyle name="Separador de milhares 2 5 90" xfId="7363" xr:uid="{00000000-0005-0000-0000-0000EE610000}"/>
    <cellStyle name="Separador de milhares 2 5 91" xfId="7412" xr:uid="{00000000-0005-0000-0000-0000EF610000}"/>
    <cellStyle name="Separador de milhares 2 5 92" xfId="7530" xr:uid="{00000000-0005-0000-0000-0000F0610000}"/>
    <cellStyle name="Separador de milhares 2 5 93" xfId="5247" xr:uid="{00000000-0005-0000-0000-0000F1610000}"/>
    <cellStyle name="Separador de milhares 2 5 94" xfId="5150" xr:uid="{00000000-0005-0000-0000-0000F2610000}"/>
    <cellStyle name="Separador de milhares 2 5 95" xfId="5251" xr:uid="{00000000-0005-0000-0000-0000F3610000}"/>
    <cellStyle name="Separador de milhares 2 5 96" xfId="5013" xr:uid="{00000000-0005-0000-0000-0000F4610000}"/>
    <cellStyle name="Separador de milhares 2 5 97" xfId="7680" xr:uid="{00000000-0005-0000-0000-0000F5610000}"/>
    <cellStyle name="Separador de milhares 2 5 98" xfId="7920" xr:uid="{00000000-0005-0000-0000-0000F6610000}"/>
    <cellStyle name="Separador de milhares 2 5 99" xfId="7698" xr:uid="{00000000-0005-0000-0000-0000F7610000}"/>
    <cellStyle name="Separador de milhares 2 50" xfId="19823" xr:uid="{00000000-0005-0000-0000-0000F8610000}"/>
    <cellStyle name="Separador de milhares 2 51" xfId="19822" xr:uid="{00000000-0005-0000-0000-0000F9610000}"/>
    <cellStyle name="Separador de milhares 2 52" xfId="19821" xr:uid="{00000000-0005-0000-0000-0000FA610000}"/>
    <cellStyle name="Separador de milhares 2 53" xfId="19820" xr:uid="{00000000-0005-0000-0000-0000FB610000}"/>
    <cellStyle name="Separador de milhares 2 54" xfId="19819" xr:uid="{00000000-0005-0000-0000-0000FC610000}"/>
    <cellStyle name="Separador de milhares 2 55" xfId="19818" xr:uid="{00000000-0005-0000-0000-0000FD610000}"/>
    <cellStyle name="Separador de milhares 2 56" xfId="19817" xr:uid="{00000000-0005-0000-0000-0000FE610000}"/>
    <cellStyle name="Separador de milhares 2 57" xfId="19816" xr:uid="{00000000-0005-0000-0000-0000FF610000}"/>
    <cellStyle name="Separador de milhares 2 58" xfId="19815" xr:uid="{00000000-0005-0000-0000-000000620000}"/>
    <cellStyle name="Separador de milhares 2 59" xfId="19814" xr:uid="{00000000-0005-0000-0000-000001620000}"/>
    <cellStyle name="Separador de milhares 2 6" xfId="21043" xr:uid="{00000000-0005-0000-0000-000002620000}"/>
    <cellStyle name="Separador de milhares 2 6 2" xfId="21005" xr:uid="{00000000-0005-0000-0000-000003620000}"/>
    <cellStyle name="Separador de milhares 2 6 2 2" xfId="13393" xr:uid="{00000000-0005-0000-0000-000004620000}"/>
    <cellStyle name="Separador de milhares 2 6 2 3" xfId="14012" xr:uid="{00000000-0005-0000-0000-000005620000}"/>
    <cellStyle name="Separador de milhares 2 6 3" xfId="13392" xr:uid="{00000000-0005-0000-0000-000006620000}"/>
    <cellStyle name="Separador de milhares 2 6 4" xfId="13391" xr:uid="{00000000-0005-0000-0000-000007620000}"/>
    <cellStyle name="Separador de milhares 2 6 5" xfId="13390" xr:uid="{00000000-0005-0000-0000-000008620000}"/>
    <cellStyle name="Separador de milhares 2 6 6" xfId="13389" xr:uid="{00000000-0005-0000-0000-000009620000}"/>
    <cellStyle name="Separador de milhares 2 6 7" xfId="13388" xr:uid="{00000000-0005-0000-0000-00000A620000}"/>
    <cellStyle name="Separador de milhares 2 60" xfId="19813" xr:uid="{00000000-0005-0000-0000-00000B620000}"/>
    <cellStyle name="Separador de milhares 2 61" xfId="19812" xr:uid="{00000000-0005-0000-0000-00000C620000}"/>
    <cellStyle name="Separador de milhares 2 62" xfId="19811" xr:uid="{00000000-0005-0000-0000-00000D620000}"/>
    <cellStyle name="Separador de milhares 2 63" xfId="19810" xr:uid="{00000000-0005-0000-0000-00000E620000}"/>
    <cellStyle name="Separador de milhares 2 64" xfId="19809" xr:uid="{00000000-0005-0000-0000-00000F620000}"/>
    <cellStyle name="Separador de milhares 2 65" xfId="19808" xr:uid="{00000000-0005-0000-0000-000010620000}"/>
    <cellStyle name="Separador de milhares 2 66" xfId="19807" xr:uid="{00000000-0005-0000-0000-000011620000}"/>
    <cellStyle name="Separador de milhares 2 67" xfId="19806" xr:uid="{00000000-0005-0000-0000-000012620000}"/>
    <cellStyle name="Separador de milhares 2 68" xfId="19805" xr:uid="{00000000-0005-0000-0000-000013620000}"/>
    <cellStyle name="Separador de milhares 2 69" xfId="19804" xr:uid="{00000000-0005-0000-0000-000014620000}"/>
    <cellStyle name="Separador de milhares 2 7" xfId="21042" xr:uid="{00000000-0005-0000-0000-000015620000}"/>
    <cellStyle name="Separador de milhares 2 7 10" xfId="19803" xr:uid="{00000000-0005-0000-0000-000016620000}"/>
    <cellStyle name="Separador de milhares 2 7 11" xfId="19802" xr:uid="{00000000-0005-0000-0000-000017620000}"/>
    <cellStyle name="Separador de milhares 2 7 12" xfId="19801" xr:uid="{00000000-0005-0000-0000-000018620000}"/>
    <cellStyle name="Separador de milhares 2 7 13" xfId="19800" xr:uid="{00000000-0005-0000-0000-000019620000}"/>
    <cellStyle name="Separador de milhares 2 7 14" xfId="19799" xr:uid="{00000000-0005-0000-0000-00001A620000}"/>
    <cellStyle name="Separador de milhares 2 7 15" xfId="19798" xr:uid="{00000000-0005-0000-0000-00001B620000}"/>
    <cellStyle name="Separador de milhares 2 7 16" xfId="19797" xr:uid="{00000000-0005-0000-0000-00001C620000}"/>
    <cellStyle name="Separador de milhares 2 7 17" xfId="19796" xr:uid="{00000000-0005-0000-0000-00001D620000}"/>
    <cellStyle name="Separador de milhares 2 7 18" xfId="19795" xr:uid="{00000000-0005-0000-0000-00001E620000}"/>
    <cellStyle name="Separador de milhares 2 7 19" xfId="19794" xr:uid="{00000000-0005-0000-0000-00001F620000}"/>
    <cellStyle name="Separador de milhares 2 7 2" xfId="21004" xr:uid="{00000000-0005-0000-0000-000020620000}"/>
    <cellStyle name="Separador de milhares 2 7 2 10" xfId="18846" xr:uid="{00000000-0005-0000-0000-000021620000}"/>
    <cellStyle name="Separador de milhares 2 7 2 11" xfId="18806" xr:uid="{00000000-0005-0000-0000-000022620000}"/>
    <cellStyle name="Separador de milhares 2 7 2 12" xfId="18634" xr:uid="{00000000-0005-0000-0000-000023620000}"/>
    <cellStyle name="Separador de milhares 2 7 2 13" xfId="18662" xr:uid="{00000000-0005-0000-0000-000024620000}"/>
    <cellStyle name="Separador de milhares 2 7 2 14" xfId="18642" xr:uid="{00000000-0005-0000-0000-000025620000}"/>
    <cellStyle name="Separador de milhares 2 7 2 15" xfId="18656" xr:uid="{00000000-0005-0000-0000-000026620000}"/>
    <cellStyle name="Separador de milhares 2 7 2 16" xfId="18690" xr:uid="{00000000-0005-0000-0000-000027620000}"/>
    <cellStyle name="Separador de milhares 2 7 2 17" xfId="18580" xr:uid="{00000000-0005-0000-0000-000028620000}"/>
    <cellStyle name="Separador de milhares 2 7 2 18" xfId="18356" xr:uid="{00000000-0005-0000-0000-000029620000}"/>
    <cellStyle name="Separador de milhares 2 7 2 19" xfId="18456" xr:uid="{00000000-0005-0000-0000-00002A620000}"/>
    <cellStyle name="Separador de milhares 2 7 2 2" xfId="19793" xr:uid="{00000000-0005-0000-0000-00002B620000}"/>
    <cellStyle name="Separador de milhares 2 7 2 20" xfId="18355" xr:uid="{00000000-0005-0000-0000-00002C620000}"/>
    <cellStyle name="Separador de milhares 2 7 2 21" xfId="18455" xr:uid="{00000000-0005-0000-0000-00002D620000}"/>
    <cellStyle name="Separador de milhares 2 7 2 22" xfId="18353" xr:uid="{00000000-0005-0000-0000-00002E620000}"/>
    <cellStyle name="Separador de milhares 2 7 2 23" xfId="18458" xr:uid="{00000000-0005-0000-0000-00002F620000}"/>
    <cellStyle name="Separador de milhares 2 7 2 24" xfId="18351" xr:uid="{00000000-0005-0000-0000-000030620000}"/>
    <cellStyle name="Separador de milhares 2 7 2 25" xfId="18460" xr:uid="{00000000-0005-0000-0000-000031620000}"/>
    <cellStyle name="Separador de milhares 2 7 2 26" xfId="18349" xr:uid="{00000000-0005-0000-0000-000032620000}"/>
    <cellStyle name="Separador de milhares 2 7 2 27" xfId="18462" xr:uid="{00000000-0005-0000-0000-000033620000}"/>
    <cellStyle name="Separador de milhares 2 7 2 28" xfId="18347" xr:uid="{00000000-0005-0000-0000-000034620000}"/>
    <cellStyle name="Separador de milhares 2 7 2 29" xfId="17477" xr:uid="{00000000-0005-0000-0000-000035620000}"/>
    <cellStyle name="Separador de milhares 2 7 2 3" xfId="18780" xr:uid="{00000000-0005-0000-0000-000036620000}"/>
    <cellStyle name="Separador de milhares 2 7 2 30" xfId="17424" xr:uid="{00000000-0005-0000-0000-000037620000}"/>
    <cellStyle name="Separador de milhares 2 7 2 31" xfId="17044" xr:uid="{00000000-0005-0000-0000-000038620000}"/>
    <cellStyle name="Separador de milhares 2 7 2 32" xfId="17229" xr:uid="{00000000-0005-0000-0000-000039620000}"/>
    <cellStyle name="Separador de milhares 2 7 2 33" xfId="17034" xr:uid="{00000000-0005-0000-0000-00003A620000}"/>
    <cellStyle name="Separador de milhares 2 7 2 34" xfId="17237" xr:uid="{00000000-0005-0000-0000-00003B620000}"/>
    <cellStyle name="Separador de milhares 2 7 2 35" xfId="17027" xr:uid="{00000000-0005-0000-0000-00003C620000}"/>
    <cellStyle name="Separador de milhares 2 7 2 36" xfId="17234" xr:uid="{00000000-0005-0000-0000-00003D620000}"/>
    <cellStyle name="Separador de milhares 2 7 2 37" xfId="17024" xr:uid="{00000000-0005-0000-0000-00003E620000}"/>
    <cellStyle name="Separador de milhares 2 7 2 38" xfId="17240" xr:uid="{00000000-0005-0000-0000-00003F620000}"/>
    <cellStyle name="Separador de milhares 2 7 2 39" xfId="17017" xr:uid="{00000000-0005-0000-0000-000040620000}"/>
    <cellStyle name="Separador de milhares 2 7 2 4" xfId="18813" xr:uid="{00000000-0005-0000-0000-000041620000}"/>
    <cellStyle name="Separador de milhares 2 7 2 40" xfId="17243" xr:uid="{00000000-0005-0000-0000-000042620000}"/>
    <cellStyle name="Separador de milhares 2 7 2 41" xfId="17013" xr:uid="{00000000-0005-0000-0000-000043620000}"/>
    <cellStyle name="Separador de milhares 2 7 2 42" xfId="17245" xr:uid="{00000000-0005-0000-0000-000044620000}"/>
    <cellStyle name="Separador de milhares 2 7 2 43" xfId="16988" xr:uid="{00000000-0005-0000-0000-000045620000}"/>
    <cellStyle name="Separador de milhares 2 7 2 44" xfId="16307" xr:uid="{00000000-0005-0000-0000-000046620000}"/>
    <cellStyle name="Separador de milhares 2 7 2 45" xfId="16009" xr:uid="{00000000-0005-0000-0000-000047620000}"/>
    <cellStyle name="Separador de milhares 2 7 2 46" xfId="16161" xr:uid="{00000000-0005-0000-0000-000048620000}"/>
    <cellStyle name="Separador de milhares 2 7 2 47" xfId="16000" xr:uid="{00000000-0005-0000-0000-000049620000}"/>
    <cellStyle name="Separador de milhares 2 7 2 48" xfId="16174" xr:uid="{00000000-0005-0000-0000-00004A620000}"/>
    <cellStyle name="Separador de milhares 2 7 2 49" xfId="15990" xr:uid="{00000000-0005-0000-0000-00004B620000}"/>
    <cellStyle name="Separador de milhares 2 7 2 5" xfId="18792" xr:uid="{00000000-0005-0000-0000-00004C620000}"/>
    <cellStyle name="Separador de milhares 2 7 2 50" xfId="16181" xr:uid="{00000000-0005-0000-0000-00004D620000}"/>
    <cellStyle name="Separador de milhares 2 7 2 51" xfId="15693" xr:uid="{00000000-0005-0000-0000-00004E620000}"/>
    <cellStyle name="Separador de milhares 2 7 2 52" xfId="15728" xr:uid="{00000000-0005-0000-0000-00004F620000}"/>
    <cellStyle name="Separador de milhares 2 7 2 53" xfId="15579" xr:uid="{00000000-0005-0000-0000-000050620000}"/>
    <cellStyle name="Separador de milhares 2 7 2 54" xfId="13386" xr:uid="{00000000-0005-0000-0000-000051620000}"/>
    <cellStyle name="Separador de milhares 2 7 2 55" xfId="14013" xr:uid="{00000000-0005-0000-0000-000052620000}"/>
    <cellStyle name="Separador de milhares 2 7 2 56" xfId="12186" xr:uid="{00000000-0005-0000-0000-000053620000}"/>
    <cellStyle name="Separador de milhares 2 7 2 6" xfId="18731" xr:uid="{00000000-0005-0000-0000-000054620000}"/>
    <cellStyle name="Separador de milhares 2 7 2 7" xfId="18798" xr:uid="{00000000-0005-0000-0000-000055620000}"/>
    <cellStyle name="Separador de milhares 2 7 2 8" xfId="18840" xr:uid="{00000000-0005-0000-0000-000056620000}"/>
    <cellStyle name="Separador de milhares 2 7 2 9" xfId="18719" xr:uid="{00000000-0005-0000-0000-000057620000}"/>
    <cellStyle name="Separador de milhares 2 7 20" xfId="19792" xr:uid="{00000000-0005-0000-0000-000058620000}"/>
    <cellStyle name="Separador de milhares 2 7 21" xfId="19791" xr:uid="{00000000-0005-0000-0000-000059620000}"/>
    <cellStyle name="Separador de milhares 2 7 22" xfId="19790" xr:uid="{00000000-0005-0000-0000-00005A620000}"/>
    <cellStyle name="Separador de milhares 2 7 23" xfId="19789" xr:uid="{00000000-0005-0000-0000-00005B620000}"/>
    <cellStyle name="Separador de milhares 2 7 24" xfId="19788" xr:uid="{00000000-0005-0000-0000-00005C620000}"/>
    <cellStyle name="Separador de milhares 2 7 25" xfId="19787" xr:uid="{00000000-0005-0000-0000-00005D620000}"/>
    <cellStyle name="Separador de milhares 2 7 26" xfId="19786" xr:uid="{00000000-0005-0000-0000-00005E620000}"/>
    <cellStyle name="Separador de milhares 2 7 27" xfId="19785" xr:uid="{00000000-0005-0000-0000-00005F620000}"/>
    <cellStyle name="Separador de milhares 2 7 28" xfId="19784" xr:uid="{00000000-0005-0000-0000-000060620000}"/>
    <cellStyle name="Separador de milhares 2 7 29" xfId="19783" xr:uid="{00000000-0005-0000-0000-000061620000}"/>
    <cellStyle name="Separador de milhares 2 7 3" xfId="19782" xr:uid="{00000000-0005-0000-0000-000062620000}"/>
    <cellStyle name="Separador de milhares 2 7 30" xfId="19781" xr:uid="{00000000-0005-0000-0000-000063620000}"/>
    <cellStyle name="Separador de milhares 2 7 31" xfId="19780" xr:uid="{00000000-0005-0000-0000-000064620000}"/>
    <cellStyle name="Separador de milhares 2 7 32" xfId="19779" xr:uid="{00000000-0005-0000-0000-000065620000}"/>
    <cellStyle name="Separador de milhares 2 7 33" xfId="19778" xr:uid="{00000000-0005-0000-0000-000066620000}"/>
    <cellStyle name="Separador de milhares 2 7 34" xfId="19777" xr:uid="{00000000-0005-0000-0000-000067620000}"/>
    <cellStyle name="Separador de milhares 2 7 35" xfId="19776" xr:uid="{00000000-0005-0000-0000-000068620000}"/>
    <cellStyle name="Separador de milhares 2 7 36" xfId="19775" xr:uid="{00000000-0005-0000-0000-000069620000}"/>
    <cellStyle name="Separador de milhares 2 7 37" xfId="19774" xr:uid="{00000000-0005-0000-0000-00006A620000}"/>
    <cellStyle name="Separador de milhares 2 7 38" xfId="19773" xr:uid="{00000000-0005-0000-0000-00006B620000}"/>
    <cellStyle name="Separador de milhares 2 7 39" xfId="19772" xr:uid="{00000000-0005-0000-0000-00006C620000}"/>
    <cellStyle name="Separador de milhares 2 7 4" xfId="19771" xr:uid="{00000000-0005-0000-0000-00006D620000}"/>
    <cellStyle name="Separador de milhares 2 7 40" xfId="19770" xr:uid="{00000000-0005-0000-0000-00006E620000}"/>
    <cellStyle name="Separador de milhares 2 7 41" xfId="19769" xr:uid="{00000000-0005-0000-0000-00006F620000}"/>
    <cellStyle name="Separador de milhares 2 7 42" xfId="19768" xr:uid="{00000000-0005-0000-0000-000070620000}"/>
    <cellStyle name="Separador de milhares 2 7 43" xfId="19767" xr:uid="{00000000-0005-0000-0000-000071620000}"/>
    <cellStyle name="Separador de milhares 2 7 44" xfId="19766" xr:uid="{00000000-0005-0000-0000-000072620000}"/>
    <cellStyle name="Separador de milhares 2 7 45" xfId="19765" xr:uid="{00000000-0005-0000-0000-000073620000}"/>
    <cellStyle name="Separador de milhares 2 7 46" xfId="19764" xr:uid="{00000000-0005-0000-0000-000074620000}"/>
    <cellStyle name="Separador de milhares 2 7 47" xfId="19763" xr:uid="{00000000-0005-0000-0000-000075620000}"/>
    <cellStyle name="Separador de milhares 2 7 48" xfId="19762" xr:uid="{00000000-0005-0000-0000-000076620000}"/>
    <cellStyle name="Separador de milhares 2 7 49" xfId="19761" xr:uid="{00000000-0005-0000-0000-000077620000}"/>
    <cellStyle name="Separador de milhares 2 7 5" xfId="19760" xr:uid="{00000000-0005-0000-0000-000078620000}"/>
    <cellStyle name="Separador de milhares 2 7 50" xfId="19759" xr:uid="{00000000-0005-0000-0000-000079620000}"/>
    <cellStyle name="Separador de milhares 2 7 51" xfId="19758" xr:uid="{00000000-0005-0000-0000-00007A620000}"/>
    <cellStyle name="Separador de milhares 2 7 52" xfId="19757" xr:uid="{00000000-0005-0000-0000-00007B620000}"/>
    <cellStyle name="Separador de milhares 2 7 53" xfId="19756" xr:uid="{00000000-0005-0000-0000-00007C620000}"/>
    <cellStyle name="Separador de milhares 2 7 54" xfId="19755" xr:uid="{00000000-0005-0000-0000-00007D620000}"/>
    <cellStyle name="Separador de milhares 2 7 55" xfId="19754" xr:uid="{00000000-0005-0000-0000-00007E620000}"/>
    <cellStyle name="Separador de milhares 2 7 56" xfId="19753" xr:uid="{00000000-0005-0000-0000-00007F620000}"/>
    <cellStyle name="Separador de milhares 2 7 57" xfId="19752" xr:uid="{00000000-0005-0000-0000-000080620000}"/>
    <cellStyle name="Separador de milhares 2 7 58" xfId="19751" xr:uid="{00000000-0005-0000-0000-000081620000}"/>
    <cellStyle name="Separador de milhares 2 7 59" xfId="19750" xr:uid="{00000000-0005-0000-0000-000082620000}"/>
    <cellStyle name="Separador de milhares 2 7 6" xfId="19749" xr:uid="{00000000-0005-0000-0000-000083620000}"/>
    <cellStyle name="Separador de milhares 2 7 60" xfId="19748" xr:uid="{00000000-0005-0000-0000-000084620000}"/>
    <cellStyle name="Separador de milhares 2 7 61" xfId="19747" xr:uid="{00000000-0005-0000-0000-000085620000}"/>
    <cellStyle name="Separador de milhares 2 7 62" xfId="19746" xr:uid="{00000000-0005-0000-0000-000086620000}"/>
    <cellStyle name="Separador de milhares 2 7 63" xfId="19745" xr:uid="{00000000-0005-0000-0000-000087620000}"/>
    <cellStyle name="Separador de milhares 2 7 64" xfId="19744" xr:uid="{00000000-0005-0000-0000-000088620000}"/>
    <cellStyle name="Separador de milhares 2 7 65" xfId="19743" xr:uid="{00000000-0005-0000-0000-000089620000}"/>
    <cellStyle name="Separador de milhares 2 7 66" xfId="19742" xr:uid="{00000000-0005-0000-0000-00008A620000}"/>
    <cellStyle name="Separador de milhares 2 7 67" xfId="19741" xr:uid="{00000000-0005-0000-0000-00008B620000}"/>
    <cellStyle name="Separador de milhares 2 7 68" xfId="19740" xr:uid="{00000000-0005-0000-0000-00008C620000}"/>
    <cellStyle name="Separador de milhares 2 7 69" xfId="19739" xr:uid="{00000000-0005-0000-0000-00008D620000}"/>
    <cellStyle name="Separador de milhares 2 7 7" xfId="19738" xr:uid="{00000000-0005-0000-0000-00008E620000}"/>
    <cellStyle name="Separador de milhares 2 7 70" xfId="19737" xr:uid="{00000000-0005-0000-0000-00008F620000}"/>
    <cellStyle name="Separador de milhares 2 7 71" xfId="19736" xr:uid="{00000000-0005-0000-0000-000090620000}"/>
    <cellStyle name="Separador de milhares 2 7 72" xfId="19735" xr:uid="{00000000-0005-0000-0000-000091620000}"/>
    <cellStyle name="Separador de milhares 2 7 73" xfId="19734" xr:uid="{00000000-0005-0000-0000-000092620000}"/>
    <cellStyle name="Separador de milhares 2 7 74" xfId="19733" xr:uid="{00000000-0005-0000-0000-000093620000}"/>
    <cellStyle name="Separador de milhares 2 7 75" xfId="19732" xr:uid="{00000000-0005-0000-0000-000094620000}"/>
    <cellStyle name="Separador de milhares 2 7 76" xfId="19731" xr:uid="{00000000-0005-0000-0000-000095620000}"/>
    <cellStyle name="Separador de milhares 2 7 77" xfId="19730" xr:uid="{00000000-0005-0000-0000-000096620000}"/>
    <cellStyle name="Separador de milhares 2 7 78" xfId="19729" xr:uid="{00000000-0005-0000-0000-000097620000}"/>
    <cellStyle name="Separador de milhares 2 7 79" xfId="19728" xr:uid="{00000000-0005-0000-0000-000098620000}"/>
    <cellStyle name="Separador de milhares 2 7 8" xfId="19727" xr:uid="{00000000-0005-0000-0000-000099620000}"/>
    <cellStyle name="Separador de milhares 2 7 80" xfId="19726" xr:uid="{00000000-0005-0000-0000-00009A620000}"/>
    <cellStyle name="Separador de milhares 2 7 81" xfId="18951" xr:uid="{00000000-0005-0000-0000-00009B620000}"/>
    <cellStyle name="Separador de milhares 2 7 82" xfId="18949" xr:uid="{00000000-0005-0000-0000-00009C620000}"/>
    <cellStyle name="Separador de milhares 2 7 83" xfId="19071" xr:uid="{00000000-0005-0000-0000-00009D620000}"/>
    <cellStyle name="Separador de milhares 2 7 84" xfId="18953" xr:uid="{00000000-0005-0000-0000-00009E620000}"/>
    <cellStyle name="Separador de milhares 2 7 84 2" xfId="13384" xr:uid="{00000000-0005-0000-0000-00009F620000}"/>
    <cellStyle name="Separador de milhares 2 7 84 2 10" xfId="7695" xr:uid="{00000000-0005-0000-0000-0000A0620000}"/>
    <cellStyle name="Separador de milhares 2 7 84 2 11" xfId="7714" xr:uid="{00000000-0005-0000-0000-0000A1620000}"/>
    <cellStyle name="Separador de milhares 2 7 84 2 12" xfId="7962" xr:uid="{00000000-0005-0000-0000-0000A2620000}"/>
    <cellStyle name="Separador de milhares 2 7 84 2 13" xfId="8487" xr:uid="{00000000-0005-0000-0000-0000A3620000}"/>
    <cellStyle name="Separador de milhares 2 7 84 2 14" xfId="9000" xr:uid="{00000000-0005-0000-0000-0000A4620000}"/>
    <cellStyle name="Separador de milhares 2 7 84 2 15" xfId="8784" xr:uid="{00000000-0005-0000-0000-0000A5620000}"/>
    <cellStyle name="Separador de milhares 2 7 84 2 16" xfId="9508" xr:uid="{00000000-0005-0000-0000-0000A6620000}"/>
    <cellStyle name="Separador de milhares 2 7 84 2 17" xfId="9506" xr:uid="{00000000-0005-0000-0000-0000A7620000}"/>
    <cellStyle name="Separador de milhares 2 7 84 2 18" xfId="9422" xr:uid="{00000000-0005-0000-0000-0000A8620000}"/>
    <cellStyle name="Separador de milhares 2 7 84 2 19" xfId="9313" xr:uid="{00000000-0005-0000-0000-0000A9620000}"/>
    <cellStyle name="Separador de milhares 2 7 84 2 2" xfId="14765" xr:uid="{00000000-0005-0000-0000-0000AA620000}"/>
    <cellStyle name="Separador de milhares 2 7 84 2 20" xfId="9401" xr:uid="{00000000-0005-0000-0000-0000AB620000}"/>
    <cellStyle name="Separador de milhares 2 7 84 2 21" xfId="10287" xr:uid="{00000000-0005-0000-0000-0000AC620000}"/>
    <cellStyle name="Separador de milhares 2 7 84 2 22" xfId="9765" xr:uid="{00000000-0005-0000-0000-0000AD620000}"/>
    <cellStyle name="Separador de milhares 2 7 84 2 23" xfId="10358" xr:uid="{00000000-0005-0000-0000-0000AE620000}"/>
    <cellStyle name="Separador de milhares 2 7 84 2 24" xfId="10683" xr:uid="{00000000-0005-0000-0000-0000AF620000}"/>
    <cellStyle name="Separador de milhares 2 7 84 2 25" xfId="10487" xr:uid="{00000000-0005-0000-0000-0000B0620000}"/>
    <cellStyle name="Separador de milhares 2 7 84 2 26" xfId="10041" xr:uid="{00000000-0005-0000-0000-0000B1620000}"/>
    <cellStyle name="Separador de milhares 2 7 84 2 27" xfId="10733" xr:uid="{00000000-0005-0000-0000-0000B2620000}"/>
    <cellStyle name="Separador de milhares 2 7 84 2 28" xfId="10280" xr:uid="{00000000-0005-0000-0000-0000B3620000}"/>
    <cellStyle name="Separador de milhares 2 7 84 2 29" xfId="11313" xr:uid="{00000000-0005-0000-0000-0000B4620000}"/>
    <cellStyle name="Separador de milhares 2 7 84 2 3" xfId="12540" xr:uid="{00000000-0005-0000-0000-0000B5620000}"/>
    <cellStyle name="Separador de milhares 2 7 84 2 30" xfId="10820" xr:uid="{00000000-0005-0000-0000-0000B6620000}"/>
    <cellStyle name="Separador de milhares 2 7 84 2 31" xfId="10824" xr:uid="{00000000-0005-0000-0000-0000B7620000}"/>
    <cellStyle name="Separador de milhares 2 7 84 2 32" xfId="11512" xr:uid="{00000000-0005-0000-0000-0000B8620000}"/>
    <cellStyle name="Separador de milhares 2 7 84 2 33" xfId="11132" xr:uid="{00000000-0005-0000-0000-0000B9620000}"/>
    <cellStyle name="Separador de milhares 2 7 84 2 34" xfId="11151" xr:uid="{00000000-0005-0000-0000-0000BA620000}"/>
    <cellStyle name="Separador de milhares 2 7 84 2 35" xfId="11442" xr:uid="{00000000-0005-0000-0000-0000BB620000}"/>
    <cellStyle name="Separador de milhares 2 7 84 2 36" xfId="11899" xr:uid="{00000000-0005-0000-0000-0000BC620000}"/>
    <cellStyle name="Separador de milhares 2 7 84 2 37" xfId="12090" xr:uid="{00000000-0005-0000-0000-0000BD620000}"/>
    <cellStyle name="Separador de milhares 2 7 84 2 38" xfId="11892" xr:uid="{00000000-0005-0000-0000-0000BE620000}"/>
    <cellStyle name="Separador de milhares 2 7 84 2 39" xfId="11988" xr:uid="{00000000-0005-0000-0000-0000BF620000}"/>
    <cellStyle name="Separador de milhares 2 7 84 2 4" xfId="12595" xr:uid="{00000000-0005-0000-0000-0000C0620000}"/>
    <cellStyle name="Separador de milhares 2 7 84 2 5" xfId="8837" xr:uid="{00000000-0005-0000-0000-0000C1620000}"/>
    <cellStyle name="Separador de milhares 2 7 84 2 6" xfId="8675" xr:uid="{00000000-0005-0000-0000-0000C2620000}"/>
    <cellStyle name="Separador de milhares 2 7 84 2 7" xfId="8874" xr:uid="{00000000-0005-0000-0000-0000C3620000}"/>
    <cellStyle name="Separador de milhares 2 7 84 2 8" xfId="7963" xr:uid="{00000000-0005-0000-0000-0000C4620000}"/>
    <cellStyle name="Separador de milhares 2 7 84 2 9" xfId="8900" xr:uid="{00000000-0005-0000-0000-0000C5620000}"/>
    <cellStyle name="Separador de milhares 2 7 85" xfId="18880" xr:uid="{00000000-0005-0000-0000-0000C6620000}"/>
    <cellStyle name="Separador de milhares 2 7 86" xfId="18889" xr:uid="{00000000-0005-0000-0000-0000C7620000}"/>
    <cellStyle name="Separador de milhares 2 7 87" xfId="18883" xr:uid="{00000000-0005-0000-0000-0000C8620000}"/>
    <cellStyle name="Separador de milhares 2 7 88" xfId="18863" xr:uid="{00000000-0005-0000-0000-0000C9620000}"/>
    <cellStyle name="Separador de milhares 2 7 89" xfId="18912" xr:uid="{00000000-0005-0000-0000-0000CA620000}"/>
    <cellStyle name="Separador de milhares 2 7 9" xfId="19725" xr:uid="{00000000-0005-0000-0000-0000CB620000}"/>
    <cellStyle name="Separador de milhares 2 7 90" xfId="18635" xr:uid="{00000000-0005-0000-0000-0000CC620000}"/>
    <cellStyle name="Separador de milhares 2 7 90 10" xfId="15194" xr:uid="{00000000-0005-0000-0000-0000CD620000}"/>
    <cellStyle name="Separador de milhares 2 7 90 100" xfId="2678" xr:uid="{00000000-0005-0000-0000-0000CE620000}"/>
    <cellStyle name="Separador de milhares 2 7 90 101" xfId="2080" xr:uid="{00000000-0005-0000-0000-0000CF620000}"/>
    <cellStyle name="Separador de milhares 2 7 90 102" xfId="1676" xr:uid="{00000000-0005-0000-0000-0000D0620000}"/>
    <cellStyle name="Separador de milhares 2 7 90 103" xfId="650" xr:uid="{00000000-0005-0000-0000-0000D1620000}"/>
    <cellStyle name="Separador de milhares 2 7 90 104" xfId="241" xr:uid="{00000000-0005-0000-0000-0000D2620000}"/>
    <cellStyle name="Separador de milhares 2 7 90 105" xfId="21704" xr:uid="{00000000-0005-0000-0000-0000D3620000}"/>
    <cellStyle name="Separador de milhares 2 7 90 106" xfId="22036" xr:uid="{00000000-0005-0000-0000-0000D4620000}"/>
    <cellStyle name="Separador de milhares 2 7 90 107" xfId="22396" xr:uid="{00000000-0005-0000-0000-0000D5620000}"/>
    <cellStyle name="Separador de milhares 2 7 90 108" xfId="22647" xr:uid="{00000000-0005-0000-0000-0000D6620000}"/>
    <cellStyle name="Separador de milhares 2 7 90 11" xfId="15214" xr:uid="{00000000-0005-0000-0000-0000D7620000}"/>
    <cellStyle name="Separador de milhares 2 7 90 12" xfId="15065" xr:uid="{00000000-0005-0000-0000-0000D8620000}"/>
    <cellStyle name="Separador de milhares 2 7 90 13" xfId="14896" xr:uid="{00000000-0005-0000-0000-0000D9620000}"/>
    <cellStyle name="Separador de milhares 2 7 90 14" xfId="14510" xr:uid="{00000000-0005-0000-0000-0000DA620000}"/>
    <cellStyle name="Separador de milhares 2 7 90 15" xfId="14286" xr:uid="{00000000-0005-0000-0000-0000DB620000}"/>
    <cellStyle name="Separador de milhares 2 7 90 16" xfId="14174" xr:uid="{00000000-0005-0000-0000-0000DC620000}"/>
    <cellStyle name="Separador de milhares 2 7 90 17" xfId="14121" xr:uid="{00000000-0005-0000-0000-0000DD620000}"/>
    <cellStyle name="Separador de milhares 2 7 90 18" xfId="14133" xr:uid="{00000000-0005-0000-0000-0000DE620000}"/>
    <cellStyle name="Separador de milhares 2 7 90 19" xfId="14667" xr:uid="{00000000-0005-0000-0000-0000DF620000}"/>
    <cellStyle name="Separador de milhares 2 7 90 2" xfId="18535" xr:uid="{00000000-0005-0000-0000-0000E0620000}"/>
    <cellStyle name="Separador de milhares 2 7 90 20" xfId="12807" xr:uid="{00000000-0005-0000-0000-0000E1620000}"/>
    <cellStyle name="Separador de milhares 2 7 90 21" xfId="12720" xr:uid="{00000000-0005-0000-0000-0000E2620000}"/>
    <cellStyle name="Separador de milhares 2 7 90 22" xfId="12793" xr:uid="{00000000-0005-0000-0000-0000E3620000}"/>
    <cellStyle name="Separador de milhares 2 7 90 23" xfId="12813" xr:uid="{00000000-0005-0000-0000-0000E4620000}"/>
    <cellStyle name="Separador de milhares 2 7 90 24" xfId="14603" xr:uid="{00000000-0005-0000-0000-0000E5620000}"/>
    <cellStyle name="Separador de milhares 2 7 90 25" xfId="12605" xr:uid="{00000000-0005-0000-0000-0000E6620000}"/>
    <cellStyle name="Separador de milhares 2 7 90 26" xfId="4826" xr:uid="{00000000-0005-0000-0000-0000E7620000}"/>
    <cellStyle name="Separador de milhares 2 7 90 27" xfId="5384" xr:uid="{00000000-0005-0000-0000-0000E8620000}"/>
    <cellStyle name="Separador de milhares 2 7 90 28" xfId="5938" xr:uid="{00000000-0005-0000-0000-0000E9620000}"/>
    <cellStyle name="Separador de milhares 2 7 90 29" xfId="6104" xr:uid="{00000000-0005-0000-0000-0000EA620000}"/>
    <cellStyle name="Separador de milhares 2 7 90 3" xfId="17717" xr:uid="{00000000-0005-0000-0000-0000EB620000}"/>
    <cellStyle name="Separador de milhares 2 7 90 30" xfId="6278" xr:uid="{00000000-0005-0000-0000-0000EC620000}"/>
    <cellStyle name="Separador de milhares 2 7 90 31" xfId="6689" xr:uid="{00000000-0005-0000-0000-0000ED620000}"/>
    <cellStyle name="Separador de milhares 2 7 90 32" xfId="6678" xr:uid="{00000000-0005-0000-0000-0000EE620000}"/>
    <cellStyle name="Separador de milhares 2 7 90 33" xfId="6998" xr:uid="{00000000-0005-0000-0000-0000EF620000}"/>
    <cellStyle name="Separador de milhares 2 7 90 34" xfId="6580" xr:uid="{00000000-0005-0000-0000-0000F0620000}"/>
    <cellStyle name="Separador de milhares 2 7 90 35" xfId="5933" xr:uid="{00000000-0005-0000-0000-0000F1620000}"/>
    <cellStyle name="Separador de milhares 2 7 90 36" xfId="6447" xr:uid="{00000000-0005-0000-0000-0000F2620000}"/>
    <cellStyle name="Separador de milhares 2 7 90 37" xfId="6368" xr:uid="{00000000-0005-0000-0000-0000F3620000}"/>
    <cellStyle name="Separador de milhares 2 7 90 38" xfId="5798" xr:uid="{00000000-0005-0000-0000-0000F4620000}"/>
    <cellStyle name="Separador de milhares 2 7 90 39" xfId="6404" xr:uid="{00000000-0005-0000-0000-0000F5620000}"/>
    <cellStyle name="Separador de milhares 2 7 90 4" xfId="17630" xr:uid="{00000000-0005-0000-0000-0000F6620000}"/>
    <cellStyle name="Separador de milhares 2 7 90 40" xfId="5832" xr:uid="{00000000-0005-0000-0000-0000F7620000}"/>
    <cellStyle name="Separador de milhares 2 7 90 41" xfId="6172" xr:uid="{00000000-0005-0000-0000-0000F8620000}"/>
    <cellStyle name="Separador de milhares 2 7 90 42" xfId="6583" xr:uid="{00000000-0005-0000-0000-0000F9620000}"/>
    <cellStyle name="Separador de milhares 2 7 90 43" xfId="6635" xr:uid="{00000000-0005-0000-0000-0000FA620000}"/>
    <cellStyle name="Separador de milhares 2 7 90 44" xfId="5682" xr:uid="{00000000-0005-0000-0000-0000FB620000}"/>
    <cellStyle name="Separador de milhares 2 7 90 45" xfId="6069" xr:uid="{00000000-0005-0000-0000-0000FC620000}"/>
    <cellStyle name="Separador de milhares 2 7 90 46" xfId="5684" xr:uid="{00000000-0005-0000-0000-0000FD620000}"/>
    <cellStyle name="Separador de milhares 2 7 90 47" xfId="6945" xr:uid="{00000000-0005-0000-0000-0000FE620000}"/>
    <cellStyle name="Separador de milhares 2 7 90 48" xfId="6940" xr:uid="{00000000-0005-0000-0000-0000FF620000}"/>
    <cellStyle name="Separador de milhares 2 7 90 49" xfId="7286" xr:uid="{00000000-0005-0000-0000-000000630000}"/>
    <cellStyle name="Separador de milhares 2 7 90 5" xfId="18185" xr:uid="{00000000-0005-0000-0000-000001630000}"/>
    <cellStyle name="Separador de milhares 2 7 90 50" xfId="7334" xr:uid="{00000000-0005-0000-0000-000002630000}"/>
    <cellStyle name="Separador de milhares 2 7 90 51" xfId="5849" xr:uid="{00000000-0005-0000-0000-000003630000}"/>
    <cellStyle name="Separador de milhares 2 7 90 52" xfId="7463" xr:uid="{00000000-0005-0000-0000-000004630000}"/>
    <cellStyle name="Separador de milhares 2 7 90 53" xfId="7503" xr:uid="{00000000-0005-0000-0000-000005630000}"/>
    <cellStyle name="Separador de milhares 2 7 90 54" xfId="5225" xr:uid="{00000000-0005-0000-0000-000006630000}"/>
    <cellStyle name="Separador de milhares 2 7 90 55" xfId="5019" xr:uid="{00000000-0005-0000-0000-000007630000}"/>
    <cellStyle name="Separador de milhares 2 7 90 56" xfId="5054" xr:uid="{00000000-0005-0000-0000-000008630000}"/>
    <cellStyle name="Separador de milhares 2 7 90 57" xfId="7593" xr:uid="{00000000-0005-0000-0000-000009630000}"/>
    <cellStyle name="Separador de milhares 2 7 90 58" xfId="8006" xr:uid="{00000000-0005-0000-0000-00000A630000}"/>
    <cellStyle name="Separador de milhares 2 7 90 59" xfId="8204" xr:uid="{00000000-0005-0000-0000-00000B630000}"/>
    <cellStyle name="Separador de milhares 2 7 90 6" xfId="17875" xr:uid="{00000000-0005-0000-0000-00000C630000}"/>
    <cellStyle name="Separador de milhares 2 7 90 60" xfId="8565" xr:uid="{00000000-0005-0000-0000-00000D630000}"/>
    <cellStyle name="Separador de milhares 2 7 90 61" xfId="8292" xr:uid="{00000000-0005-0000-0000-00000E630000}"/>
    <cellStyle name="Separador de milhares 2 7 90 62" xfId="7941" xr:uid="{00000000-0005-0000-0000-00000F630000}"/>
    <cellStyle name="Separador de milhares 2 7 90 63" xfId="8504" xr:uid="{00000000-0005-0000-0000-000010630000}"/>
    <cellStyle name="Separador de milhares 2 7 90 64" xfId="7959" xr:uid="{00000000-0005-0000-0000-000011630000}"/>
    <cellStyle name="Separador de milhares 2 7 90 65" xfId="8137" xr:uid="{00000000-0005-0000-0000-000012630000}"/>
    <cellStyle name="Separador de milhares 2 7 90 66" xfId="8258" xr:uid="{00000000-0005-0000-0000-000013630000}"/>
    <cellStyle name="Separador de milhares 2 7 90 67" xfId="7955" xr:uid="{00000000-0005-0000-0000-000014630000}"/>
    <cellStyle name="Separador de milhares 2 7 90 68" xfId="8718" xr:uid="{00000000-0005-0000-0000-000015630000}"/>
    <cellStyle name="Separador de milhares 2 7 90 69" xfId="9223" xr:uid="{00000000-0005-0000-0000-000016630000}"/>
    <cellStyle name="Separador de milhares 2 7 90 7" xfId="17625" xr:uid="{00000000-0005-0000-0000-000017630000}"/>
    <cellStyle name="Separador de milhares 2 7 90 70" xfId="9406" xr:uid="{00000000-0005-0000-0000-000018630000}"/>
    <cellStyle name="Separador de milhares 2 7 90 71" xfId="9489" xr:uid="{00000000-0005-0000-0000-000019630000}"/>
    <cellStyle name="Separador de milhares 2 7 90 72" xfId="9668" xr:uid="{00000000-0005-0000-0000-00001A630000}"/>
    <cellStyle name="Separador de milhares 2 7 90 73" xfId="9676" xr:uid="{00000000-0005-0000-0000-00001B630000}"/>
    <cellStyle name="Separador de milhares 2 7 90 74" xfId="9898" xr:uid="{00000000-0005-0000-0000-00001C630000}"/>
    <cellStyle name="Separador de milhares 2 7 90 75" xfId="10448" xr:uid="{00000000-0005-0000-0000-00001D630000}"/>
    <cellStyle name="Separador de milhares 2 7 90 76" xfId="10589" xr:uid="{00000000-0005-0000-0000-00001E630000}"/>
    <cellStyle name="Separador de milhares 2 7 90 77" xfId="10553" xr:uid="{00000000-0005-0000-0000-00001F630000}"/>
    <cellStyle name="Separador de milhares 2 7 90 78" xfId="9821" xr:uid="{00000000-0005-0000-0000-000020630000}"/>
    <cellStyle name="Separador de milhares 2 7 90 79" xfId="10207" xr:uid="{00000000-0005-0000-0000-000021630000}"/>
    <cellStyle name="Separador de milhares 2 7 90 8" xfId="18212" xr:uid="{00000000-0005-0000-0000-000022630000}"/>
    <cellStyle name="Separador de milhares 2 7 90 80" xfId="9759" xr:uid="{00000000-0005-0000-0000-000023630000}"/>
    <cellStyle name="Separador de milhares 2 7 90 81" xfId="10324" xr:uid="{00000000-0005-0000-0000-000024630000}"/>
    <cellStyle name="Separador de milhares 2 7 90 82" xfId="10946" xr:uid="{00000000-0005-0000-0000-000025630000}"/>
    <cellStyle name="Separador de milhares 2 7 90 83" xfId="11488" xr:uid="{00000000-0005-0000-0000-000026630000}"/>
    <cellStyle name="Separador de milhares 2 7 90 84" xfId="11590" xr:uid="{00000000-0005-0000-0000-000027630000}"/>
    <cellStyle name="Separador de milhares 2 7 90 85" xfId="11596" xr:uid="{00000000-0005-0000-0000-000028630000}"/>
    <cellStyle name="Separador de milhares 2 7 90 86" xfId="11580" xr:uid="{00000000-0005-0000-0000-000029630000}"/>
    <cellStyle name="Separador de milhares 2 7 90 87" xfId="10994" xr:uid="{00000000-0005-0000-0000-00002A630000}"/>
    <cellStyle name="Separador de milhares 2 7 90 88" xfId="11337" xr:uid="{00000000-0005-0000-0000-00002B630000}"/>
    <cellStyle name="Separador de milhares 2 7 90 89" xfId="11755" xr:uid="{00000000-0005-0000-0000-00002C630000}"/>
    <cellStyle name="Separador de milhares 2 7 90 9" xfId="18204" xr:uid="{00000000-0005-0000-0000-00002D630000}"/>
    <cellStyle name="Separador de milhares 2 7 90 90" xfId="12133" xr:uid="{00000000-0005-0000-0000-00002E630000}"/>
    <cellStyle name="Separador de milhares 2 7 90 91" xfId="11672" xr:uid="{00000000-0005-0000-0000-00002F630000}"/>
    <cellStyle name="Separador de milhares 2 7 90 92" xfId="11898" xr:uid="{00000000-0005-0000-0000-000030630000}"/>
    <cellStyle name="Separador de milhares 2 7 90 93" xfId="12233" xr:uid="{00000000-0005-0000-0000-000031630000}"/>
    <cellStyle name="Separador de milhares 2 7 90 94" xfId="4069" xr:uid="{00000000-0005-0000-0000-000032630000}"/>
    <cellStyle name="Separador de milhares 2 7 90 95" xfId="3742" xr:uid="{00000000-0005-0000-0000-000033630000}"/>
    <cellStyle name="Separador de milhares 2 7 90 96" xfId="3705" xr:uid="{00000000-0005-0000-0000-000034630000}"/>
    <cellStyle name="Separador de milhares 2 7 90 97" xfId="2517" xr:uid="{00000000-0005-0000-0000-000035630000}"/>
    <cellStyle name="Separador de milhares 2 7 90 98" xfId="2626" xr:uid="{00000000-0005-0000-0000-000036630000}"/>
    <cellStyle name="Separador de milhares 2 7 90 99" xfId="1874" xr:uid="{00000000-0005-0000-0000-000037630000}"/>
    <cellStyle name="Separador de milhares 2 7 91" xfId="18358" xr:uid="{00000000-0005-0000-0000-000038630000}"/>
    <cellStyle name="Separador de milhares 2 7 91 10" xfId="15120" xr:uid="{00000000-0005-0000-0000-000039630000}"/>
    <cellStyle name="Separador de milhares 2 7 91 100" xfId="2575" xr:uid="{00000000-0005-0000-0000-00003A630000}"/>
    <cellStyle name="Separador de milhares 2 7 91 101" xfId="1830" xr:uid="{00000000-0005-0000-0000-00003B630000}"/>
    <cellStyle name="Separador de milhares 2 7 91 102" xfId="1161" xr:uid="{00000000-0005-0000-0000-00003C630000}"/>
    <cellStyle name="Separador de milhares 2 7 91 103" xfId="263" xr:uid="{00000000-0005-0000-0000-00003D630000}"/>
    <cellStyle name="Separador de milhares 2 7 91 104" xfId="21682" xr:uid="{00000000-0005-0000-0000-00003E630000}"/>
    <cellStyle name="Separador de milhares 2 7 91 105" xfId="22014" xr:uid="{00000000-0005-0000-0000-00003F630000}"/>
    <cellStyle name="Separador de milhares 2 7 91 106" xfId="22374" xr:uid="{00000000-0005-0000-0000-000040630000}"/>
    <cellStyle name="Separador de milhares 2 7 91 107" xfId="22669" xr:uid="{00000000-0005-0000-0000-000041630000}"/>
    <cellStyle name="Separador de milhares 2 7 91 11" xfId="15307" xr:uid="{00000000-0005-0000-0000-000042630000}"/>
    <cellStyle name="Separador de milhares 2 7 91 12" xfId="14869" xr:uid="{00000000-0005-0000-0000-000043630000}"/>
    <cellStyle name="Separador de milhares 2 7 91 13" xfId="14576" xr:uid="{00000000-0005-0000-0000-000044630000}"/>
    <cellStyle name="Separador de milhares 2 7 91 14" xfId="14254" xr:uid="{00000000-0005-0000-0000-000045630000}"/>
    <cellStyle name="Separador de milhares 2 7 91 15" xfId="14388" xr:uid="{00000000-0005-0000-0000-000046630000}"/>
    <cellStyle name="Separador de milhares 2 7 91 16" xfId="14366" xr:uid="{00000000-0005-0000-0000-000047630000}"/>
    <cellStyle name="Separador de milhares 2 7 91 17" xfId="14371" xr:uid="{00000000-0005-0000-0000-000048630000}"/>
    <cellStyle name="Separador de milhares 2 7 91 18" xfId="14847" xr:uid="{00000000-0005-0000-0000-000049630000}"/>
    <cellStyle name="Separador de milhares 2 7 91 19" xfId="14843" xr:uid="{00000000-0005-0000-0000-00004A630000}"/>
    <cellStyle name="Separador de milhares 2 7 91 2" xfId="17639" xr:uid="{00000000-0005-0000-0000-00004B630000}"/>
    <cellStyle name="Separador de milhares 2 7 91 20" xfId="14676" xr:uid="{00000000-0005-0000-0000-00004C630000}"/>
    <cellStyle name="Separador de milhares 2 7 91 21" xfId="12728" xr:uid="{00000000-0005-0000-0000-00004D630000}"/>
    <cellStyle name="Separador de milhares 2 7 91 22" xfId="14687" xr:uid="{00000000-0005-0000-0000-00004E630000}"/>
    <cellStyle name="Separador de milhares 2 7 91 23" xfId="14951" xr:uid="{00000000-0005-0000-0000-00004F630000}"/>
    <cellStyle name="Separador de milhares 2 7 91 24" xfId="12575" xr:uid="{00000000-0005-0000-0000-000050630000}"/>
    <cellStyle name="Separador de milhares 2 7 91 25" xfId="4848" xr:uid="{00000000-0005-0000-0000-000051630000}"/>
    <cellStyle name="Separador de milhares 2 7 91 26" xfId="5382" xr:uid="{00000000-0005-0000-0000-000052630000}"/>
    <cellStyle name="Separador de milhares 2 7 91 27" xfId="6013" xr:uid="{00000000-0005-0000-0000-000053630000}"/>
    <cellStyle name="Separador de milhares 2 7 91 28" xfId="6641" xr:uid="{00000000-0005-0000-0000-000054630000}"/>
    <cellStyle name="Separador de milhares 2 7 91 29" xfId="6206" xr:uid="{00000000-0005-0000-0000-000055630000}"/>
    <cellStyle name="Separador de milhares 2 7 91 3" xfId="17622" xr:uid="{00000000-0005-0000-0000-000056630000}"/>
    <cellStyle name="Separador de milhares 2 7 91 30" xfId="6748" xr:uid="{00000000-0005-0000-0000-000057630000}"/>
    <cellStyle name="Separador de milhares 2 7 91 31" xfId="6980" xr:uid="{00000000-0005-0000-0000-000058630000}"/>
    <cellStyle name="Separador de milhares 2 7 91 32" xfId="6799" xr:uid="{00000000-0005-0000-0000-000059630000}"/>
    <cellStyle name="Separador de milhares 2 7 91 33" xfId="6622" xr:uid="{00000000-0005-0000-0000-00005A630000}"/>
    <cellStyle name="Separador de milhares 2 7 91 34" xfId="6553" xr:uid="{00000000-0005-0000-0000-00005B630000}"/>
    <cellStyle name="Separador de milhares 2 7 91 35" xfId="6555" xr:uid="{00000000-0005-0000-0000-00005C630000}"/>
    <cellStyle name="Separador de milhares 2 7 91 36" xfId="5827" xr:uid="{00000000-0005-0000-0000-00005D630000}"/>
    <cellStyle name="Separador de milhares 2 7 91 37" xfId="6820" xr:uid="{00000000-0005-0000-0000-00005E630000}"/>
    <cellStyle name="Separador de milhares 2 7 91 38" xfId="5986" xr:uid="{00000000-0005-0000-0000-00005F630000}"/>
    <cellStyle name="Separador de milhares 2 7 91 39" xfId="6955" xr:uid="{00000000-0005-0000-0000-000060630000}"/>
    <cellStyle name="Separador de milhares 2 7 91 4" xfId="17603" xr:uid="{00000000-0005-0000-0000-000061630000}"/>
    <cellStyle name="Separador de milhares 2 7 91 40" xfId="5821" xr:uid="{00000000-0005-0000-0000-000062630000}"/>
    <cellStyle name="Separador de milhares 2 7 91 41" xfId="6573" xr:uid="{00000000-0005-0000-0000-000063630000}"/>
    <cellStyle name="Separador de milhares 2 7 91 42" xfId="6561" xr:uid="{00000000-0005-0000-0000-000064630000}"/>
    <cellStyle name="Separador de milhares 2 7 91 43" xfId="6522" xr:uid="{00000000-0005-0000-0000-000065630000}"/>
    <cellStyle name="Separador de milhares 2 7 91 44" xfId="6767" xr:uid="{00000000-0005-0000-0000-000066630000}"/>
    <cellStyle name="Separador de milhares 2 7 91 45" xfId="6064" xr:uid="{00000000-0005-0000-0000-000067630000}"/>
    <cellStyle name="Separador de milhares 2 7 91 46" xfId="7004" xr:uid="{00000000-0005-0000-0000-000068630000}"/>
    <cellStyle name="Separador de milhares 2 7 91 47" xfId="7145" xr:uid="{00000000-0005-0000-0000-000069630000}"/>
    <cellStyle name="Separador de milhares 2 7 91 48" xfId="6110" xr:uid="{00000000-0005-0000-0000-00006A630000}"/>
    <cellStyle name="Separador de milhares 2 7 91 49" xfId="7050" xr:uid="{00000000-0005-0000-0000-00006B630000}"/>
    <cellStyle name="Separador de milhares 2 7 91 5" xfId="17590" xr:uid="{00000000-0005-0000-0000-00006C630000}"/>
    <cellStyle name="Separador de milhares 2 7 91 50" xfId="5601" xr:uid="{00000000-0005-0000-0000-00006D630000}"/>
    <cellStyle name="Separador de milhares 2 7 91 51" xfId="7486" xr:uid="{00000000-0005-0000-0000-00006E630000}"/>
    <cellStyle name="Separador de milhares 2 7 91 52" xfId="7452" xr:uid="{00000000-0005-0000-0000-00006F630000}"/>
    <cellStyle name="Separador de milhares 2 7 91 53" xfId="4975" xr:uid="{00000000-0005-0000-0000-000070630000}"/>
    <cellStyle name="Separador de milhares 2 7 91 54" xfId="5266" xr:uid="{00000000-0005-0000-0000-000071630000}"/>
    <cellStyle name="Separador de milhares 2 7 91 55" xfId="5326" xr:uid="{00000000-0005-0000-0000-000072630000}"/>
    <cellStyle name="Separador de milhares 2 7 91 56" xfId="5026" xr:uid="{00000000-0005-0000-0000-000073630000}"/>
    <cellStyle name="Separador de milhares 2 7 91 57" xfId="8066" xr:uid="{00000000-0005-0000-0000-000074630000}"/>
    <cellStyle name="Separador de milhares 2 7 91 58" xfId="8662" xr:uid="{00000000-0005-0000-0000-000075630000}"/>
    <cellStyle name="Separador de milhares 2 7 91 59" xfId="7800" xr:uid="{00000000-0005-0000-0000-000076630000}"/>
    <cellStyle name="Separador de milhares 2 7 91 6" xfId="17572" xr:uid="{00000000-0005-0000-0000-000077630000}"/>
    <cellStyle name="Separador de milhares 2 7 91 60" xfId="7849" xr:uid="{00000000-0005-0000-0000-000078630000}"/>
    <cellStyle name="Separador de milhares 2 7 91 61" xfId="8563" xr:uid="{00000000-0005-0000-0000-000079630000}"/>
    <cellStyle name="Separador de milhares 2 7 91 62" xfId="8280" xr:uid="{00000000-0005-0000-0000-00007A630000}"/>
    <cellStyle name="Separador de milhares 2 7 91 63" xfId="8014" xr:uid="{00000000-0005-0000-0000-00007B630000}"/>
    <cellStyle name="Separador de milhares 2 7 91 64" xfId="7908" xr:uid="{00000000-0005-0000-0000-00007C630000}"/>
    <cellStyle name="Separador de milhares 2 7 91 65" xfId="7728" xr:uid="{00000000-0005-0000-0000-00007D630000}"/>
    <cellStyle name="Separador de milhares 2 7 91 66" xfId="8524" xr:uid="{00000000-0005-0000-0000-00007E630000}"/>
    <cellStyle name="Separador de milhares 2 7 91 67" xfId="8550" xr:uid="{00000000-0005-0000-0000-00007F630000}"/>
    <cellStyle name="Separador de milhares 2 7 91 68" xfId="9253" xr:uid="{00000000-0005-0000-0000-000080630000}"/>
    <cellStyle name="Separador de milhares 2 7 91 69" xfId="9653" xr:uid="{00000000-0005-0000-0000-000081630000}"/>
    <cellStyle name="Separador de milhares 2 7 91 7" xfId="18028" xr:uid="{00000000-0005-0000-0000-000082630000}"/>
    <cellStyle name="Separador de milhares 2 7 91 70" xfId="9453" xr:uid="{00000000-0005-0000-0000-000083630000}"/>
    <cellStyle name="Separador de milhares 2 7 91 71" xfId="9327" xr:uid="{00000000-0005-0000-0000-000084630000}"/>
    <cellStyle name="Separador de milhares 2 7 91 72" xfId="9522" xr:uid="{00000000-0005-0000-0000-000085630000}"/>
    <cellStyle name="Separador de milhares 2 7 91 73" xfId="9931" xr:uid="{00000000-0005-0000-0000-000086630000}"/>
    <cellStyle name="Separador de milhares 2 7 91 74" xfId="10615" xr:uid="{00000000-0005-0000-0000-000087630000}"/>
    <cellStyle name="Separador de milhares 2 7 91 75" xfId="10240" xr:uid="{00000000-0005-0000-0000-000088630000}"/>
    <cellStyle name="Separador de milhares 2 7 91 76" xfId="10422" xr:uid="{00000000-0005-0000-0000-000089630000}"/>
    <cellStyle name="Separador de milhares 2 7 91 77" xfId="10388" xr:uid="{00000000-0005-0000-0000-00008A630000}"/>
    <cellStyle name="Separador de milhares 2 7 91 78" xfId="9927" xr:uid="{00000000-0005-0000-0000-00008B630000}"/>
    <cellStyle name="Separador de milhares 2 7 91 79" xfId="10374" xr:uid="{00000000-0005-0000-0000-00008C630000}"/>
    <cellStyle name="Separador de milhares 2 7 91 8" xfId="17529" xr:uid="{00000000-0005-0000-0000-00008D630000}"/>
    <cellStyle name="Separador de milhares 2 7 91 80" xfId="10123" xr:uid="{00000000-0005-0000-0000-00008E630000}"/>
    <cellStyle name="Separador de milhares 2 7 91 81" xfId="10983" xr:uid="{00000000-0005-0000-0000-00008F630000}"/>
    <cellStyle name="Separador de milhares 2 7 91 82" xfId="11506" xr:uid="{00000000-0005-0000-0000-000090630000}"/>
    <cellStyle name="Separador de milhares 2 7 91 83" xfId="10798" xr:uid="{00000000-0005-0000-0000-000091630000}"/>
    <cellStyle name="Separador de milhares 2 7 91 84" xfId="11094" xr:uid="{00000000-0005-0000-0000-000092630000}"/>
    <cellStyle name="Separador de milhares 2 7 91 85" xfId="10841" xr:uid="{00000000-0005-0000-0000-000093630000}"/>
    <cellStyle name="Separador de milhares 2 7 91 86" xfId="11496" xr:uid="{00000000-0005-0000-0000-000094630000}"/>
    <cellStyle name="Separador de milhares 2 7 91 87" xfId="11018" xr:uid="{00000000-0005-0000-0000-000095630000}"/>
    <cellStyle name="Separador de milhares 2 7 91 88" xfId="11779" xr:uid="{00000000-0005-0000-0000-000096630000}"/>
    <cellStyle name="Separador de milhares 2 7 91 89" xfId="12109" xr:uid="{00000000-0005-0000-0000-000097630000}"/>
    <cellStyle name="Separador de milhares 2 7 91 9" xfId="15172" xr:uid="{00000000-0005-0000-0000-000098630000}"/>
    <cellStyle name="Separador de milhares 2 7 91 90" xfId="11984" xr:uid="{00000000-0005-0000-0000-000099630000}"/>
    <cellStyle name="Separador de milhares 2 7 91 91" xfId="12147" xr:uid="{00000000-0005-0000-0000-00009A630000}"/>
    <cellStyle name="Separador de milhares 2 7 91 92" xfId="12241" xr:uid="{00000000-0005-0000-0000-00009B630000}"/>
    <cellStyle name="Separador de milhares 2 7 91 93" xfId="4091" xr:uid="{00000000-0005-0000-0000-00009C630000}"/>
    <cellStyle name="Separador de milhares 2 7 91 94" xfId="3764" xr:uid="{00000000-0005-0000-0000-00009D630000}"/>
    <cellStyle name="Separador de milhares 2 7 91 95" xfId="3938" xr:uid="{00000000-0005-0000-0000-00009E630000}"/>
    <cellStyle name="Separador de milhares 2 7 91 96" xfId="2476" xr:uid="{00000000-0005-0000-0000-00009F630000}"/>
    <cellStyle name="Separador de milhares 2 7 91 97" xfId="1889" xr:uid="{00000000-0005-0000-0000-0000A0630000}"/>
    <cellStyle name="Separador de milhares 2 7 91 98" xfId="2266" xr:uid="{00000000-0005-0000-0000-0000A1630000}"/>
    <cellStyle name="Separador de milhares 2 7 91 99" xfId="1479" xr:uid="{00000000-0005-0000-0000-0000A2630000}"/>
    <cellStyle name="Separador de milhares 2 7 92" xfId="17478" xr:uid="{00000000-0005-0000-0000-0000A3630000}"/>
    <cellStyle name="Separador de milhares 2 7 92 10" xfId="14134" xr:uid="{00000000-0005-0000-0000-0000A4630000}"/>
    <cellStyle name="Separador de milhares 2 7 92 11" xfId="14960" xr:uid="{00000000-0005-0000-0000-0000A5630000}"/>
    <cellStyle name="Separador de milhares 2 7 92 12" xfId="4891" xr:uid="{00000000-0005-0000-0000-0000A6630000}"/>
    <cellStyle name="Separador de milhares 2 7 92 13" xfId="4992" xr:uid="{00000000-0005-0000-0000-0000A7630000}"/>
    <cellStyle name="Separador de milhares 2 7 92 14" xfId="7563" xr:uid="{00000000-0005-0000-0000-0000A8630000}"/>
    <cellStyle name="Separador de milhares 2 7 92 15" xfId="7587" xr:uid="{00000000-0005-0000-0000-0000A9630000}"/>
    <cellStyle name="Separador de milhares 2 7 92 16" xfId="5145" xr:uid="{00000000-0005-0000-0000-0000AA630000}"/>
    <cellStyle name="Separador de milhares 2 7 92 17" xfId="8225" xr:uid="{00000000-0005-0000-0000-0000AB630000}"/>
    <cellStyle name="Separador de milhares 2 7 92 18" xfId="8923" xr:uid="{00000000-0005-0000-0000-0000AC630000}"/>
    <cellStyle name="Separador de milhares 2 7 92 19" xfId="8178" xr:uid="{00000000-0005-0000-0000-0000AD630000}"/>
    <cellStyle name="Separador de milhares 2 7 92 2" xfId="15144" xr:uid="{00000000-0005-0000-0000-0000AE630000}"/>
    <cellStyle name="Separador de milhares 2 7 92 20" xfId="8750" xr:uid="{00000000-0005-0000-0000-0000AF630000}"/>
    <cellStyle name="Separador de milhares 2 7 92 21" xfId="8370" xr:uid="{00000000-0005-0000-0000-0000B0630000}"/>
    <cellStyle name="Separador de milhares 2 7 92 22" xfId="8190" xr:uid="{00000000-0005-0000-0000-0000B1630000}"/>
    <cellStyle name="Separador de milhares 2 7 92 23" xfId="9012" xr:uid="{00000000-0005-0000-0000-0000B2630000}"/>
    <cellStyle name="Separador de milhares 2 7 92 24" xfId="8931" xr:uid="{00000000-0005-0000-0000-0000B3630000}"/>
    <cellStyle name="Separador de milhares 2 7 92 25" xfId="9001" xr:uid="{00000000-0005-0000-0000-0000B4630000}"/>
    <cellStyle name="Separador de milhares 2 7 92 26" xfId="8940" xr:uid="{00000000-0005-0000-0000-0000B5630000}"/>
    <cellStyle name="Separador de milhares 2 7 92 27" xfId="8759" xr:uid="{00000000-0005-0000-0000-0000B6630000}"/>
    <cellStyle name="Separador de milhares 2 7 92 28" xfId="9321" xr:uid="{00000000-0005-0000-0000-0000B7630000}"/>
    <cellStyle name="Separador de milhares 2 7 92 29" xfId="9437" xr:uid="{00000000-0005-0000-0000-0000B8630000}"/>
    <cellStyle name="Separador de milhares 2 7 92 3" xfId="15100" xr:uid="{00000000-0005-0000-0000-0000B9630000}"/>
    <cellStyle name="Separador de milhares 2 7 92 30" xfId="9614" xr:uid="{00000000-0005-0000-0000-0000BA630000}"/>
    <cellStyle name="Separador de milhares 2 7 92 31" xfId="9657" xr:uid="{00000000-0005-0000-0000-0000BB630000}"/>
    <cellStyle name="Separador de milhares 2 7 92 32" xfId="9479" xr:uid="{00000000-0005-0000-0000-0000BC630000}"/>
    <cellStyle name="Separador de milhares 2 7 92 33" xfId="10012" xr:uid="{00000000-0005-0000-0000-0000BD630000}"/>
    <cellStyle name="Separador de milhares 2 7 92 34" xfId="10089" xr:uid="{00000000-0005-0000-0000-0000BE630000}"/>
    <cellStyle name="Separador de milhares 2 7 92 35" xfId="9919" xr:uid="{00000000-0005-0000-0000-0000BF630000}"/>
    <cellStyle name="Separador de milhares 2 7 92 36" xfId="10073" xr:uid="{00000000-0005-0000-0000-0000C0630000}"/>
    <cellStyle name="Separador de milhares 2 7 92 37" xfId="9878" xr:uid="{00000000-0005-0000-0000-0000C1630000}"/>
    <cellStyle name="Separador de milhares 2 7 92 38" xfId="10266" xr:uid="{00000000-0005-0000-0000-0000C2630000}"/>
    <cellStyle name="Separador de milhares 2 7 92 39" xfId="10334" xr:uid="{00000000-0005-0000-0000-0000C3630000}"/>
    <cellStyle name="Separador de milhares 2 7 92 4" xfId="15339" xr:uid="{00000000-0005-0000-0000-0000C4630000}"/>
    <cellStyle name="Separador de milhares 2 7 92 40" xfId="10701" xr:uid="{00000000-0005-0000-0000-0000C5630000}"/>
    <cellStyle name="Separador de milhares 2 7 92 41" xfId="11066" xr:uid="{00000000-0005-0000-0000-0000C6630000}"/>
    <cellStyle name="Separador de milhares 2 7 92 42" xfId="11090" xr:uid="{00000000-0005-0000-0000-0000C7630000}"/>
    <cellStyle name="Separador de milhares 2 7 92 43" xfId="11087" xr:uid="{00000000-0005-0000-0000-0000C8630000}"/>
    <cellStyle name="Separador de milhares 2 7 92 44" xfId="11448" xr:uid="{00000000-0005-0000-0000-0000C9630000}"/>
    <cellStyle name="Separador de milhares 2 7 92 45" xfId="11477" xr:uid="{00000000-0005-0000-0000-0000CA630000}"/>
    <cellStyle name="Separador de milhares 2 7 92 46" xfId="10838" xr:uid="{00000000-0005-0000-0000-0000CB630000}"/>
    <cellStyle name="Separador de milhares 2 7 92 47" xfId="11280" xr:uid="{00000000-0005-0000-0000-0000CC630000}"/>
    <cellStyle name="Separador de milhares 2 7 92 48" xfId="11819" xr:uid="{00000000-0005-0000-0000-0000CD630000}"/>
    <cellStyle name="Separador de milhares 2 7 92 49" xfId="12067" xr:uid="{00000000-0005-0000-0000-0000CE630000}"/>
    <cellStyle name="Separador de milhares 2 7 92 5" xfId="14631" xr:uid="{00000000-0005-0000-0000-0000CF630000}"/>
    <cellStyle name="Separador de milhares 2 7 92 50" xfId="11696" xr:uid="{00000000-0005-0000-0000-0000D0630000}"/>
    <cellStyle name="Separador de milhares 2 7 92 51" xfId="11973" xr:uid="{00000000-0005-0000-0000-0000D1630000}"/>
    <cellStyle name="Separador de milhares 2 7 92 52" xfId="12232" xr:uid="{00000000-0005-0000-0000-0000D2630000}"/>
    <cellStyle name="Separador de milhares 2 7 92 53" xfId="4119" xr:uid="{00000000-0005-0000-0000-0000D3630000}"/>
    <cellStyle name="Separador de milhares 2 7 92 54" xfId="3792" xr:uid="{00000000-0005-0000-0000-0000D4630000}"/>
    <cellStyle name="Separador de milhares 2 7 92 55" xfId="3896" xr:uid="{00000000-0005-0000-0000-0000D5630000}"/>
    <cellStyle name="Separador de milhares 2 7 92 56" xfId="2369" xr:uid="{00000000-0005-0000-0000-0000D6630000}"/>
    <cellStyle name="Separador de milhares 2 7 92 57" xfId="1041" xr:uid="{00000000-0005-0000-0000-0000D7630000}"/>
    <cellStyle name="Separador de milhares 2 7 92 58" xfId="1287" xr:uid="{00000000-0005-0000-0000-0000D8630000}"/>
    <cellStyle name="Separador de milhares 2 7 92 59" xfId="752" xr:uid="{00000000-0005-0000-0000-0000D9630000}"/>
    <cellStyle name="Separador de milhares 2 7 92 6" xfId="14488" xr:uid="{00000000-0005-0000-0000-0000DA630000}"/>
    <cellStyle name="Separador de milhares 2 7 92 60" xfId="1936" xr:uid="{00000000-0005-0000-0000-0000DB630000}"/>
    <cellStyle name="Separador de milhares 2 7 92 61" xfId="2666" xr:uid="{00000000-0005-0000-0000-0000DC630000}"/>
    <cellStyle name="Separador de milhares 2 7 92 62" xfId="2357" xr:uid="{00000000-0005-0000-0000-0000DD630000}"/>
    <cellStyle name="Separador de milhares 2 7 92 63" xfId="291" xr:uid="{00000000-0005-0000-0000-0000DE630000}"/>
    <cellStyle name="Separador de milhares 2 7 92 64" xfId="21654" xr:uid="{00000000-0005-0000-0000-0000DF630000}"/>
    <cellStyle name="Separador de milhares 2 7 92 65" xfId="21986" xr:uid="{00000000-0005-0000-0000-0000E0630000}"/>
    <cellStyle name="Separador de milhares 2 7 92 66" xfId="22346" xr:uid="{00000000-0005-0000-0000-0000E1630000}"/>
    <cellStyle name="Separador de milhares 2 7 92 67" xfId="22697" xr:uid="{00000000-0005-0000-0000-0000E2630000}"/>
    <cellStyle name="Separador de milhares 2 7 92 7" xfId="14194" xr:uid="{00000000-0005-0000-0000-0000E3630000}"/>
    <cellStyle name="Separador de milhares 2 7 92 8" xfId="14086" xr:uid="{00000000-0005-0000-0000-0000E4630000}"/>
    <cellStyle name="Separador de milhares 2 7 92 9" xfId="14422" xr:uid="{00000000-0005-0000-0000-0000E5630000}"/>
    <cellStyle name="Separador de milhares 2 7 93" xfId="12242" xr:uid="{00000000-0005-0000-0000-0000E6630000}"/>
    <cellStyle name="Separador de milhares 2 7 94" xfId="12231" xr:uid="{00000000-0005-0000-0000-0000E7630000}"/>
    <cellStyle name="Separador de milhares 2 7 95" xfId="12243" xr:uid="{00000000-0005-0000-0000-0000E8630000}"/>
    <cellStyle name="Separador de milhares 2 7 96" xfId="12230" xr:uid="{00000000-0005-0000-0000-0000E9630000}"/>
    <cellStyle name="Separador de milhares 2 70" xfId="19724" xr:uid="{00000000-0005-0000-0000-0000EA630000}"/>
    <cellStyle name="Separador de milhares 2 71" xfId="19723" xr:uid="{00000000-0005-0000-0000-0000EB630000}"/>
    <cellStyle name="Separador de milhares 2 72" xfId="19722" xr:uid="{00000000-0005-0000-0000-0000EC630000}"/>
    <cellStyle name="Separador de milhares 2 73" xfId="19721" xr:uid="{00000000-0005-0000-0000-0000ED630000}"/>
    <cellStyle name="Separador de milhares 2 74" xfId="19720" xr:uid="{00000000-0005-0000-0000-0000EE630000}"/>
    <cellStyle name="Separador de milhares 2 75" xfId="19719" xr:uid="{00000000-0005-0000-0000-0000EF630000}"/>
    <cellStyle name="Separador de milhares 2 76" xfId="19718" xr:uid="{00000000-0005-0000-0000-0000F0630000}"/>
    <cellStyle name="Separador de milhares 2 77" xfId="19717" xr:uid="{00000000-0005-0000-0000-0000F1630000}"/>
    <cellStyle name="Separador de milhares 2 78" xfId="19716" xr:uid="{00000000-0005-0000-0000-0000F2630000}"/>
    <cellStyle name="Separador de milhares 2 79" xfId="19715" xr:uid="{00000000-0005-0000-0000-0000F3630000}"/>
    <cellStyle name="Separador de milhares 2 8" xfId="21041" xr:uid="{00000000-0005-0000-0000-0000F4630000}"/>
    <cellStyle name="Separador de milhares 2 8 10" xfId="19714" xr:uid="{00000000-0005-0000-0000-0000F5630000}"/>
    <cellStyle name="Separador de milhares 2 8 11" xfId="19713" xr:uid="{00000000-0005-0000-0000-0000F6630000}"/>
    <cellStyle name="Separador de milhares 2 8 12" xfId="19712" xr:uid="{00000000-0005-0000-0000-0000F7630000}"/>
    <cellStyle name="Separador de milhares 2 8 13" xfId="19711" xr:uid="{00000000-0005-0000-0000-0000F8630000}"/>
    <cellStyle name="Separador de milhares 2 8 14" xfId="19710" xr:uid="{00000000-0005-0000-0000-0000F9630000}"/>
    <cellStyle name="Separador de milhares 2 8 15" xfId="19709" xr:uid="{00000000-0005-0000-0000-0000FA630000}"/>
    <cellStyle name="Separador de milhares 2 8 16" xfId="19708" xr:uid="{00000000-0005-0000-0000-0000FB630000}"/>
    <cellStyle name="Separador de milhares 2 8 17" xfId="19707" xr:uid="{00000000-0005-0000-0000-0000FC630000}"/>
    <cellStyle name="Separador de milhares 2 8 18" xfId="19706" xr:uid="{00000000-0005-0000-0000-0000FD630000}"/>
    <cellStyle name="Separador de milhares 2 8 19" xfId="19705" xr:uid="{00000000-0005-0000-0000-0000FE630000}"/>
    <cellStyle name="Separador de milhares 2 8 2" xfId="21003" xr:uid="{00000000-0005-0000-0000-0000FF630000}"/>
    <cellStyle name="Separador de milhares 2 8 2 10" xfId="18777" xr:uid="{00000000-0005-0000-0000-000000640000}"/>
    <cellStyle name="Separador de milhares 2 8 2 11" xfId="18845" xr:uid="{00000000-0005-0000-0000-000001640000}"/>
    <cellStyle name="Separador de milhares 2 8 2 12" xfId="18628" xr:uid="{00000000-0005-0000-0000-000002640000}"/>
    <cellStyle name="Separador de milhares 2 8 2 13" xfId="18665" xr:uid="{00000000-0005-0000-0000-000003640000}"/>
    <cellStyle name="Separador de milhares 2 8 2 14" xfId="18636" xr:uid="{00000000-0005-0000-0000-000004640000}"/>
    <cellStyle name="Separador de milhares 2 8 2 15" xfId="18661" xr:uid="{00000000-0005-0000-0000-000005640000}"/>
    <cellStyle name="Separador de milhares 2 8 2 16" xfId="18651" xr:uid="{00000000-0005-0000-0000-000006640000}"/>
    <cellStyle name="Separador de milhares 2 8 2 17" xfId="18579" xr:uid="{00000000-0005-0000-0000-000007640000}"/>
    <cellStyle name="Separador de milhares 2 8 2 18" xfId="18345" xr:uid="{00000000-0005-0000-0000-000008640000}"/>
    <cellStyle name="Separador de milhares 2 8 2 19" xfId="18466" xr:uid="{00000000-0005-0000-0000-000009640000}"/>
    <cellStyle name="Separador de milhares 2 8 2 2" xfId="19704" xr:uid="{00000000-0005-0000-0000-00000A640000}"/>
    <cellStyle name="Separador de milhares 2 8 2 20" xfId="18344" xr:uid="{00000000-0005-0000-0000-00000B640000}"/>
    <cellStyle name="Separador de milhares 2 8 2 21" xfId="18467" xr:uid="{00000000-0005-0000-0000-00000C640000}"/>
    <cellStyle name="Separador de milhares 2 8 2 22" xfId="18343" xr:uid="{00000000-0005-0000-0000-00000D640000}"/>
    <cellStyle name="Separador de milhares 2 8 2 23" xfId="18468" xr:uid="{00000000-0005-0000-0000-00000E640000}"/>
    <cellStyle name="Separador de milhares 2 8 2 24" xfId="18342" xr:uid="{00000000-0005-0000-0000-00000F640000}"/>
    <cellStyle name="Separador de milhares 2 8 2 25" xfId="18470" xr:uid="{00000000-0005-0000-0000-000010640000}"/>
    <cellStyle name="Separador de milhares 2 8 2 26" xfId="18341" xr:uid="{00000000-0005-0000-0000-000011640000}"/>
    <cellStyle name="Separador de milhares 2 8 2 27" xfId="18472" xr:uid="{00000000-0005-0000-0000-000012640000}"/>
    <cellStyle name="Separador de milhares 2 8 2 28" xfId="18340" xr:uid="{00000000-0005-0000-0000-000013640000}"/>
    <cellStyle name="Separador de milhares 2 8 2 29" xfId="17475" xr:uid="{00000000-0005-0000-0000-000014640000}"/>
    <cellStyle name="Separador de milhares 2 8 2 3" xfId="18772" xr:uid="{00000000-0005-0000-0000-000015640000}"/>
    <cellStyle name="Separador de milhares 2 8 2 30" xfId="17423" xr:uid="{00000000-0005-0000-0000-000016640000}"/>
    <cellStyle name="Separador de milhares 2 8 2 31" xfId="17018" xr:uid="{00000000-0005-0000-0000-000017640000}"/>
    <cellStyle name="Separador de milhares 2 8 2 32" xfId="17246" xr:uid="{00000000-0005-0000-0000-000018640000}"/>
    <cellStyle name="Separador de milhares 2 8 2 33" xfId="17014" xr:uid="{00000000-0005-0000-0000-000019640000}"/>
    <cellStyle name="Separador de milhares 2 8 2 34" xfId="17248" xr:uid="{00000000-0005-0000-0000-00001A640000}"/>
    <cellStyle name="Separador de milhares 2 8 2 35" xfId="17007" xr:uid="{00000000-0005-0000-0000-00001B640000}"/>
    <cellStyle name="Separador de milhares 2 8 2 36" xfId="17247" xr:uid="{00000000-0005-0000-0000-00001C640000}"/>
    <cellStyle name="Separador de milhares 2 8 2 37" xfId="17004" xr:uid="{00000000-0005-0000-0000-00001D640000}"/>
    <cellStyle name="Separador de milhares 2 8 2 38" xfId="17249" xr:uid="{00000000-0005-0000-0000-00001E640000}"/>
    <cellStyle name="Separador de milhares 2 8 2 39" xfId="17000" xr:uid="{00000000-0005-0000-0000-00001F640000}"/>
    <cellStyle name="Separador de milhares 2 8 2 4" xfId="18816" xr:uid="{00000000-0005-0000-0000-000020640000}"/>
    <cellStyle name="Separador de milhares 2 8 2 40" xfId="17252" xr:uid="{00000000-0005-0000-0000-000021640000}"/>
    <cellStyle name="Separador de milhares 2 8 2 41" xfId="16993" xr:uid="{00000000-0005-0000-0000-000022640000}"/>
    <cellStyle name="Separador de milhares 2 8 2 42" xfId="17258" xr:uid="{00000000-0005-0000-0000-000023640000}"/>
    <cellStyle name="Separador de milhares 2 8 2 43" xfId="16954" xr:uid="{00000000-0005-0000-0000-000024640000}"/>
    <cellStyle name="Separador de milhares 2 8 2 44" xfId="16306" xr:uid="{00000000-0005-0000-0000-000025640000}"/>
    <cellStyle name="Separador de milhares 2 8 2 45" xfId="16008" xr:uid="{00000000-0005-0000-0000-000026640000}"/>
    <cellStyle name="Separador de milhares 2 8 2 46" xfId="16166" xr:uid="{00000000-0005-0000-0000-000027640000}"/>
    <cellStyle name="Separador de milhares 2 8 2 47" xfId="15996" xr:uid="{00000000-0005-0000-0000-000028640000}"/>
    <cellStyle name="Separador de milhares 2 8 2 48" xfId="16178" xr:uid="{00000000-0005-0000-0000-000029640000}"/>
    <cellStyle name="Separador de milhares 2 8 2 49" xfId="15986" xr:uid="{00000000-0005-0000-0000-00002A640000}"/>
    <cellStyle name="Separador de milhares 2 8 2 5" xfId="18785" xr:uid="{00000000-0005-0000-0000-00002B640000}"/>
    <cellStyle name="Separador de milhares 2 8 2 50" xfId="16184" xr:uid="{00000000-0005-0000-0000-00002C640000}"/>
    <cellStyle name="Separador de milhares 2 8 2 51" xfId="15692" xr:uid="{00000000-0005-0000-0000-00002D640000}"/>
    <cellStyle name="Separador de milhares 2 8 2 52" xfId="15729" xr:uid="{00000000-0005-0000-0000-00002E640000}"/>
    <cellStyle name="Separador de milhares 2 8 2 53" xfId="15578" xr:uid="{00000000-0005-0000-0000-00002F640000}"/>
    <cellStyle name="Separador de milhares 2 8 2 54" xfId="13382" xr:uid="{00000000-0005-0000-0000-000030640000}"/>
    <cellStyle name="Separador de milhares 2 8 2 55" xfId="14017" xr:uid="{00000000-0005-0000-0000-000031640000}"/>
    <cellStyle name="Separador de milhares 2 8 2 56" xfId="12187" xr:uid="{00000000-0005-0000-0000-000032640000}"/>
    <cellStyle name="Separador de milhares 2 8 2 6" xfId="18732" xr:uid="{00000000-0005-0000-0000-000033640000}"/>
    <cellStyle name="Separador de milhares 2 8 2 7" xfId="20838" xr:uid="{00000000-0005-0000-0000-000034640000}"/>
    <cellStyle name="Separador de milhares 2 8 2 8" xfId="18741" xr:uid="{00000000-0005-0000-0000-000035640000}"/>
    <cellStyle name="Separador de milhares 2 8 2 9" xfId="18717" xr:uid="{00000000-0005-0000-0000-000036640000}"/>
    <cellStyle name="Separador de milhares 2 8 20" xfId="19703" xr:uid="{00000000-0005-0000-0000-000037640000}"/>
    <cellStyle name="Separador de milhares 2 8 21" xfId="19702" xr:uid="{00000000-0005-0000-0000-000038640000}"/>
    <cellStyle name="Separador de milhares 2 8 22" xfId="19701" xr:uid="{00000000-0005-0000-0000-000039640000}"/>
    <cellStyle name="Separador de milhares 2 8 23" xfId="19700" xr:uid="{00000000-0005-0000-0000-00003A640000}"/>
    <cellStyle name="Separador de milhares 2 8 24" xfId="19699" xr:uid="{00000000-0005-0000-0000-00003B640000}"/>
    <cellStyle name="Separador de milhares 2 8 25" xfId="19698" xr:uid="{00000000-0005-0000-0000-00003C640000}"/>
    <cellStyle name="Separador de milhares 2 8 26" xfId="19697" xr:uid="{00000000-0005-0000-0000-00003D640000}"/>
    <cellStyle name="Separador de milhares 2 8 27" xfId="19696" xr:uid="{00000000-0005-0000-0000-00003E640000}"/>
    <cellStyle name="Separador de milhares 2 8 28" xfId="19695" xr:uid="{00000000-0005-0000-0000-00003F640000}"/>
    <cellStyle name="Separador de milhares 2 8 29" xfId="19694" xr:uid="{00000000-0005-0000-0000-000040640000}"/>
    <cellStyle name="Separador de milhares 2 8 3" xfId="19693" xr:uid="{00000000-0005-0000-0000-000041640000}"/>
    <cellStyle name="Separador de milhares 2 8 30" xfId="19692" xr:uid="{00000000-0005-0000-0000-000042640000}"/>
    <cellStyle name="Separador de milhares 2 8 31" xfId="19691" xr:uid="{00000000-0005-0000-0000-000043640000}"/>
    <cellStyle name="Separador de milhares 2 8 32" xfId="19690" xr:uid="{00000000-0005-0000-0000-000044640000}"/>
    <cellStyle name="Separador de milhares 2 8 33" xfId="19689" xr:uid="{00000000-0005-0000-0000-000045640000}"/>
    <cellStyle name="Separador de milhares 2 8 34" xfId="19688" xr:uid="{00000000-0005-0000-0000-000046640000}"/>
    <cellStyle name="Separador de milhares 2 8 35" xfId="19687" xr:uid="{00000000-0005-0000-0000-000047640000}"/>
    <cellStyle name="Separador de milhares 2 8 36" xfId="19686" xr:uid="{00000000-0005-0000-0000-000048640000}"/>
    <cellStyle name="Separador de milhares 2 8 37" xfId="19685" xr:uid="{00000000-0005-0000-0000-000049640000}"/>
    <cellStyle name="Separador de milhares 2 8 38" xfId="19684" xr:uid="{00000000-0005-0000-0000-00004A640000}"/>
    <cellStyle name="Separador de milhares 2 8 39" xfId="19683" xr:uid="{00000000-0005-0000-0000-00004B640000}"/>
    <cellStyle name="Separador de milhares 2 8 4" xfId="19682" xr:uid="{00000000-0005-0000-0000-00004C640000}"/>
    <cellStyle name="Separador de milhares 2 8 40" xfId="19681" xr:uid="{00000000-0005-0000-0000-00004D640000}"/>
    <cellStyle name="Separador de milhares 2 8 41" xfId="19680" xr:uid="{00000000-0005-0000-0000-00004E640000}"/>
    <cellStyle name="Separador de milhares 2 8 42" xfId="19679" xr:uid="{00000000-0005-0000-0000-00004F640000}"/>
    <cellStyle name="Separador de milhares 2 8 43" xfId="19678" xr:uid="{00000000-0005-0000-0000-000050640000}"/>
    <cellStyle name="Separador de milhares 2 8 44" xfId="19677" xr:uid="{00000000-0005-0000-0000-000051640000}"/>
    <cellStyle name="Separador de milhares 2 8 45" xfId="19676" xr:uid="{00000000-0005-0000-0000-000052640000}"/>
    <cellStyle name="Separador de milhares 2 8 46" xfId="19675" xr:uid="{00000000-0005-0000-0000-000053640000}"/>
    <cellStyle name="Separador de milhares 2 8 47" xfId="19674" xr:uid="{00000000-0005-0000-0000-000054640000}"/>
    <cellStyle name="Separador de milhares 2 8 48" xfId="19673" xr:uid="{00000000-0005-0000-0000-000055640000}"/>
    <cellStyle name="Separador de milhares 2 8 49" xfId="19672" xr:uid="{00000000-0005-0000-0000-000056640000}"/>
    <cellStyle name="Separador de milhares 2 8 5" xfId="19671" xr:uid="{00000000-0005-0000-0000-000057640000}"/>
    <cellStyle name="Separador de milhares 2 8 50" xfId="19670" xr:uid="{00000000-0005-0000-0000-000058640000}"/>
    <cellStyle name="Separador de milhares 2 8 51" xfId="19669" xr:uid="{00000000-0005-0000-0000-000059640000}"/>
    <cellStyle name="Separador de milhares 2 8 52" xfId="19668" xr:uid="{00000000-0005-0000-0000-00005A640000}"/>
    <cellStyle name="Separador de milhares 2 8 53" xfId="19667" xr:uid="{00000000-0005-0000-0000-00005B640000}"/>
    <cellStyle name="Separador de milhares 2 8 54" xfId="19666" xr:uid="{00000000-0005-0000-0000-00005C640000}"/>
    <cellStyle name="Separador de milhares 2 8 55" xfId="19665" xr:uid="{00000000-0005-0000-0000-00005D640000}"/>
    <cellStyle name="Separador de milhares 2 8 56" xfId="19664" xr:uid="{00000000-0005-0000-0000-00005E640000}"/>
    <cellStyle name="Separador de milhares 2 8 57" xfId="19663" xr:uid="{00000000-0005-0000-0000-00005F640000}"/>
    <cellStyle name="Separador de milhares 2 8 58" xfId="19662" xr:uid="{00000000-0005-0000-0000-000060640000}"/>
    <cellStyle name="Separador de milhares 2 8 59" xfId="19661" xr:uid="{00000000-0005-0000-0000-000061640000}"/>
    <cellStyle name="Separador de milhares 2 8 6" xfId="19660" xr:uid="{00000000-0005-0000-0000-000062640000}"/>
    <cellStyle name="Separador de milhares 2 8 60" xfId="19659" xr:uid="{00000000-0005-0000-0000-000063640000}"/>
    <cellStyle name="Separador de milhares 2 8 61" xfId="19658" xr:uid="{00000000-0005-0000-0000-000064640000}"/>
    <cellStyle name="Separador de milhares 2 8 62" xfId="19657" xr:uid="{00000000-0005-0000-0000-000065640000}"/>
    <cellStyle name="Separador de milhares 2 8 63" xfId="19656" xr:uid="{00000000-0005-0000-0000-000066640000}"/>
    <cellStyle name="Separador de milhares 2 8 64" xfId="19655" xr:uid="{00000000-0005-0000-0000-000067640000}"/>
    <cellStyle name="Separador de milhares 2 8 65" xfId="19654" xr:uid="{00000000-0005-0000-0000-000068640000}"/>
    <cellStyle name="Separador de milhares 2 8 66" xfId="19653" xr:uid="{00000000-0005-0000-0000-000069640000}"/>
    <cellStyle name="Separador de milhares 2 8 67" xfId="19652" xr:uid="{00000000-0005-0000-0000-00006A640000}"/>
    <cellStyle name="Separador de milhares 2 8 68" xfId="19651" xr:uid="{00000000-0005-0000-0000-00006B640000}"/>
    <cellStyle name="Separador de milhares 2 8 69" xfId="19650" xr:uid="{00000000-0005-0000-0000-00006C640000}"/>
    <cellStyle name="Separador de milhares 2 8 7" xfId="19649" xr:uid="{00000000-0005-0000-0000-00006D640000}"/>
    <cellStyle name="Separador de milhares 2 8 70" xfId="19648" xr:uid="{00000000-0005-0000-0000-00006E640000}"/>
    <cellStyle name="Separador de milhares 2 8 71" xfId="19647" xr:uid="{00000000-0005-0000-0000-00006F640000}"/>
    <cellStyle name="Separador de milhares 2 8 72" xfId="19646" xr:uid="{00000000-0005-0000-0000-000070640000}"/>
    <cellStyle name="Separador de milhares 2 8 73" xfId="19645" xr:uid="{00000000-0005-0000-0000-000071640000}"/>
    <cellStyle name="Separador de milhares 2 8 74" xfId="19644" xr:uid="{00000000-0005-0000-0000-000072640000}"/>
    <cellStyle name="Separador de milhares 2 8 75" xfId="19643" xr:uid="{00000000-0005-0000-0000-000073640000}"/>
    <cellStyle name="Separador de milhares 2 8 76" xfId="19642" xr:uid="{00000000-0005-0000-0000-000074640000}"/>
    <cellStyle name="Separador de milhares 2 8 77" xfId="19641" xr:uid="{00000000-0005-0000-0000-000075640000}"/>
    <cellStyle name="Separador de milhares 2 8 78" xfId="19640" xr:uid="{00000000-0005-0000-0000-000076640000}"/>
    <cellStyle name="Separador de milhares 2 8 79" xfId="19639" xr:uid="{00000000-0005-0000-0000-000077640000}"/>
    <cellStyle name="Separador de milhares 2 8 8" xfId="19638" xr:uid="{00000000-0005-0000-0000-000078640000}"/>
    <cellStyle name="Separador de milhares 2 8 80" xfId="19637" xr:uid="{00000000-0005-0000-0000-000079640000}"/>
    <cellStyle name="Separador de milhares 2 8 81" xfId="18948" xr:uid="{00000000-0005-0000-0000-00007A640000}"/>
    <cellStyle name="Separador de milhares 2 8 82" xfId="18943" xr:uid="{00000000-0005-0000-0000-00007B640000}"/>
    <cellStyle name="Separador de milhares 2 8 83" xfId="19079" xr:uid="{00000000-0005-0000-0000-00007C640000}"/>
    <cellStyle name="Separador de milhares 2 8 84" xfId="18950" xr:uid="{00000000-0005-0000-0000-00007D640000}"/>
    <cellStyle name="Separador de milhares 2 8 84 2" xfId="13379" xr:uid="{00000000-0005-0000-0000-00007E640000}"/>
    <cellStyle name="Separador de milhares 2 8 84 2 10" xfId="8409" xr:uid="{00000000-0005-0000-0000-00007F640000}"/>
    <cellStyle name="Separador de milhares 2 8 84 2 11" xfId="7675" xr:uid="{00000000-0005-0000-0000-000080640000}"/>
    <cellStyle name="Separador de milhares 2 8 84 2 12" xfId="7829" xr:uid="{00000000-0005-0000-0000-000081640000}"/>
    <cellStyle name="Separador de milhares 2 8 84 2 13" xfId="7878" xr:uid="{00000000-0005-0000-0000-000082640000}"/>
    <cellStyle name="Separador de milhares 2 8 84 2 14" xfId="7887" xr:uid="{00000000-0005-0000-0000-000083640000}"/>
    <cellStyle name="Separador de milhares 2 8 84 2 15" xfId="8166" xr:uid="{00000000-0005-0000-0000-000084640000}"/>
    <cellStyle name="Separador de milhares 2 8 84 2 16" xfId="9509" xr:uid="{00000000-0005-0000-0000-000085640000}"/>
    <cellStyle name="Separador de milhares 2 8 84 2 17" xfId="9447" xr:uid="{00000000-0005-0000-0000-000086640000}"/>
    <cellStyle name="Separador de milhares 2 8 84 2 18" xfId="9639" xr:uid="{00000000-0005-0000-0000-000087640000}"/>
    <cellStyle name="Separador de milhares 2 8 84 2 19" xfId="9539" xr:uid="{00000000-0005-0000-0000-000088640000}"/>
    <cellStyle name="Separador de milhares 2 8 84 2 2" xfId="12836" xr:uid="{00000000-0005-0000-0000-000089640000}"/>
    <cellStyle name="Separador de milhares 2 8 84 2 20" xfId="9381" xr:uid="{00000000-0005-0000-0000-00008A640000}"/>
    <cellStyle name="Separador de milhares 2 8 84 2 21" xfId="10288" xr:uid="{00000000-0005-0000-0000-00008B640000}"/>
    <cellStyle name="Separador de milhares 2 8 84 2 22" xfId="10256" xr:uid="{00000000-0005-0000-0000-00008C640000}"/>
    <cellStyle name="Separador de milhares 2 8 84 2 23" xfId="10362" xr:uid="{00000000-0005-0000-0000-00008D640000}"/>
    <cellStyle name="Separador de milhares 2 8 84 2 24" xfId="9824" xr:uid="{00000000-0005-0000-0000-00008E640000}"/>
    <cellStyle name="Separador de milhares 2 8 84 2 25" xfId="10724" xr:uid="{00000000-0005-0000-0000-00008F640000}"/>
    <cellStyle name="Separador de milhares 2 8 84 2 26" xfId="10658" xr:uid="{00000000-0005-0000-0000-000090640000}"/>
    <cellStyle name="Separador de milhares 2 8 84 2 27" xfId="10542" xr:uid="{00000000-0005-0000-0000-000091640000}"/>
    <cellStyle name="Separador de milhares 2 8 84 2 28" xfId="9778" xr:uid="{00000000-0005-0000-0000-000092640000}"/>
    <cellStyle name="Separador de milhares 2 8 84 2 29" xfId="11315" xr:uid="{00000000-0005-0000-0000-000093640000}"/>
    <cellStyle name="Separador de milhares 2 8 84 2 3" xfId="12539" xr:uid="{00000000-0005-0000-0000-000094640000}"/>
    <cellStyle name="Separador de milhares 2 8 84 2 30" xfId="11284" xr:uid="{00000000-0005-0000-0000-000095640000}"/>
    <cellStyle name="Separador de milhares 2 8 84 2 31" xfId="11290" xr:uid="{00000000-0005-0000-0000-000096640000}"/>
    <cellStyle name="Separador de milhares 2 8 84 2 32" xfId="11492" xr:uid="{00000000-0005-0000-0000-000097640000}"/>
    <cellStyle name="Separador de milhares 2 8 84 2 33" xfId="11470" xr:uid="{00000000-0005-0000-0000-000098640000}"/>
    <cellStyle name="Separador de milhares 2 8 84 2 34" xfId="11110" xr:uid="{00000000-0005-0000-0000-000099640000}"/>
    <cellStyle name="Separador de milhares 2 8 84 2 35" xfId="11629" xr:uid="{00000000-0005-0000-0000-00009A640000}"/>
    <cellStyle name="Separador de milhares 2 8 84 2 36" xfId="11900" xr:uid="{00000000-0005-0000-0000-00009B640000}"/>
    <cellStyle name="Separador de milhares 2 8 84 2 37" xfId="12091" xr:uid="{00000000-0005-0000-0000-00009C640000}"/>
    <cellStyle name="Separador de milhares 2 8 84 2 38" xfId="11676" xr:uid="{00000000-0005-0000-0000-00009D640000}"/>
    <cellStyle name="Separador de milhares 2 8 84 2 39" xfId="11910" xr:uid="{00000000-0005-0000-0000-00009E640000}"/>
    <cellStyle name="Separador de milhares 2 8 84 2 4" xfId="12596" xr:uid="{00000000-0005-0000-0000-00009F640000}"/>
    <cellStyle name="Separador de milhares 2 8 84 2 5" xfId="8838" xr:uid="{00000000-0005-0000-0000-0000A0640000}"/>
    <cellStyle name="Separador de milhares 2 8 84 2 6" xfId="7713" xr:uid="{00000000-0005-0000-0000-0000A1640000}"/>
    <cellStyle name="Separador de milhares 2 8 84 2 7" xfId="8327" xr:uid="{00000000-0005-0000-0000-0000A2640000}"/>
    <cellStyle name="Separador de milhares 2 8 84 2 8" xfId="8351" xr:uid="{00000000-0005-0000-0000-0000A3640000}"/>
    <cellStyle name="Separador de milhares 2 8 84 2 9" xfId="8728" xr:uid="{00000000-0005-0000-0000-0000A4640000}"/>
    <cellStyle name="Separador de milhares 2 8 85" xfId="18876" xr:uid="{00000000-0005-0000-0000-0000A5640000}"/>
    <cellStyle name="Separador de milhares 2 8 86" xfId="18893" xr:uid="{00000000-0005-0000-0000-0000A6640000}"/>
    <cellStyle name="Separador de milhares 2 8 87" xfId="18882" xr:uid="{00000000-0005-0000-0000-0000A7640000}"/>
    <cellStyle name="Separador de milhares 2 8 88" xfId="18888" xr:uid="{00000000-0005-0000-0000-0000A8640000}"/>
    <cellStyle name="Separador de milhares 2 8 89" xfId="18884" xr:uid="{00000000-0005-0000-0000-0000A9640000}"/>
    <cellStyle name="Separador de milhares 2 8 9" xfId="19636" xr:uid="{00000000-0005-0000-0000-0000AA640000}"/>
    <cellStyle name="Separador de milhares 2 8 90" xfId="18631" xr:uid="{00000000-0005-0000-0000-0000AB640000}"/>
    <cellStyle name="Separador de milhares 2 8 90 10" xfId="15193" xr:uid="{00000000-0005-0000-0000-0000AC640000}"/>
    <cellStyle name="Separador de milhares 2 8 90 100" xfId="1601" xr:uid="{00000000-0005-0000-0000-0000AD640000}"/>
    <cellStyle name="Separador de milhares 2 8 90 101" xfId="1740" xr:uid="{00000000-0005-0000-0000-0000AE640000}"/>
    <cellStyle name="Separador de milhares 2 8 90 102" xfId="1772" xr:uid="{00000000-0005-0000-0000-0000AF640000}"/>
    <cellStyle name="Separador de milhares 2 8 90 103" xfId="2330" xr:uid="{00000000-0005-0000-0000-0000B0640000}"/>
    <cellStyle name="Separador de milhares 2 8 90 104" xfId="242" xr:uid="{00000000-0005-0000-0000-0000B1640000}"/>
    <cellStyle name="Separador de milhares 2 8 90 105" xfId="21703" xr:uid="{00000000-0005-0000-0000-0000B2640000}"/>
    <cellStyle name="Separador de milhares 2 8 90 106" xfId="22035" xr:uid="{00000000-0005-0000-0000-0000B3640000}"/>
    <cellStyle name="Separador de milhares 2 8 90 107" xfId="22395" xr:uid="{00000000-0005-0000-0000-0000B4640000}"/>
    <cellStyle name="Separador de milhares 2 8 90 108" xfId="22648" xr:uid="{00000000-0005-0000-0000-0000B5640000}"/>
    <cellStyle name="Separador de milhares 2 8 90 11" xfId="15346" xr:uid="{00000000-0005-0000-0000-0000B6640000}"/>
    <cellStyle name="Separador de milhares 2 8 90 12" xfId="15284" xr:uid="{00000000-0005-0000-0000-0000B7640000}"/>
    <cellStyle name="Separador de milhares 2 8 90 13" xfId="14895" xr:uid="{00000000-0005-0000-0000-0000B8640000}"/>
    <cellStyle name="Separador de milhares 2 8 90 14" xfId="14509" xr:uid="{00000000-0005-0000-0000-0000B9640000}"/>
    <cellStyle name="Separador de milhares 2 8 90 15" xfId="14285" xr:uid="{00000000-0005-0000-0000-0000BA640000}"/>
    <cellStyle name="Separador de milhares 2 8 90 16" xfId="14173" xr:uid="{00000000-0005-0000-0000-0000BB640000}"/>
    <cellStyle name="Separador de milhares 2 8 90 17" xfId="14264" xr:uid="{00000000-0005-0000-0000-0000BC640000}"/>
    <cellStyle name="Separador de milhares 2 8 90 18" xfId="14065" xr:uid="{00000000-0005-0000-0000-0000BD640000}"/>
    <cellStyle name="Separador de milhares 2 8 90 19" xfId="14826" xr:uid="{00000000-0005-0000-0000-0000BE640000}"/>
    <cellStyle name="Separador de milhares 2 8 90 2" xfId="18534" xr:uid="{00000000-0005-0000-0000-0000BF640000}"/>
    <cellStyle name="Separador de milhares 2 8 90 20" xfId="12823" xr:uid="{00000000-0005-0000-0000-0000C0640000}"/>
    <cellStyle name="Separador de milhares 2 8 90 21" xfId="12716" xr:uid="{00000000-0005-0000-0000-0000C1640000}"/>
    <cellStyle name="Separador de milhares 2 8 90 22" xfId="12841" xr:uid="{00000000-0005-0000-0000-0000C2640000}"/>
    <cellStyle name="Separador de milhares 2 8 90 23" xfId="14811" xr:uid="{00000000-0005-0000-0000-0000C3640000}"/>
    <cellStyle name="Separador de milhares 2 8 90 24" xfId="14604" xr:uid="{00000000-0005-0000-0000-0000C4640000}"/>
    <cellStyle name="Separador de milhares 2 8 90 25" xfId="12608" xr:uid="{00000000-0005-0000-0000-0000C5640000}"/>
    <cellStyle name="Separador de milhares 2 8 90 26" xfId="4827" xr:uid="{00000000-0005-0000-0000-0000C6640000}"/>
    <cellStyle name="Separador de milhares 2 8 90 27" xfId="5111" xr:uid="{00000000-0005-0000-0000-0000C7640000}"/>
    <cellStyle name="Separador de milhares 2 8 90 28" xfId="5939" xr:uid="{00000000-0005-0000-0000-0000C8640000}"/>
    <cellStyle name="Separador de milhares 2 8 90 29" xfId="6170" xr:uid="{00000000-0005-0000-0000-0000C9640000}"/>
    <cellStyle name="Separador de milhares 2 8 90 3" xfId="17715" xr:uid="{00000000-0005-0000-0000-0000CA640000}"/>
    <cellStyle name="Separador de milhares 2 8 90 30" xfId="6743" xr:uid="{00000000-0005-0000-0000-0000CB640000}"/>
    <cellStyle name="Separador de milhares 2 8 90 31" xfId="7009" xr:uid="{00000000-0005-0000-0000-0000CC640000}"/>
    <cellStyle name="Separador de milhares 2 8 90 32" xfId="5831" xr:uid="{00000000-0005-0000-0000-0000CD640000}"/>
    <cellStyle name="Separador de milhares 2 8 90 33" xfId="5714" xr:uid="{00000000-0005-0000-0000-0000CE640000}"/>
    <cellStyle name="Separador de milhares 2 8 90 34" xfId="6145" xr:uid="{00000000-0005-0000-0000-0000CF640000}"/>
    <cellStyle name="Separador de milhares 2 8 90 35" xfId="6772" xr:uid="{00000000-0005-0000-0000-0000D0640000}"/>
    <cellStyle name="Separador de milhares 2 8 90 36" xfId="5928" xr:uid="{00000000-0005-0000-0000-0000D1640000}"/>
    <cellStyle name="Separador de milhares 2 8 90 37" xfId="5534" xr:uid="{00000000-0005-0000-0000-0000D2640000}"/>
    <cellStyle name="Separador de milhares 2 8 90 38" xfId="7083" xr:uid="{00000000-0005-0000-0000-0000D3640000}"/>
    <cellStyle name="Separador de milhares 2 8 90 39" xfId="6993" xr:uid="{00000000-0005-0000-0000-0000D4640000}"/>
    <cellStyle name="Separador de milhares 2 8 90 4" xfId="17705" xr:uid="{00000000-0005-0000-0000-0000D5640000}"/>
    <cellStyle name="Separador de milhares 2 8 90 40" xfId="5738" xr:uid="{00000000-0005-0000-0000-0000D6640000}"/>
    <cellStyle name="Separador de milhares 2 8 90 41" xfId="5569" xr:uid="{00000000-0005-0000-0000-0000D7640000}"/>
    <cellStyle name="Separador de milhares 2 8 90 42" xfId="5627" xr:uid="{00000000-0005-0000-0000-0000D8640000}"/>
    <cellStyle name="Separador de milhares 2 8 90 43" xfId="6705" xr:uid="{00000000-0005-0000-0000-0000D9640000}"/>
    <cellStyle name="Separador de milhares 2 8 90 44" xfId="6359" xr:uid="{00000000-0005-0000-0000-0000DA640000}"/>
    <cellStyle name="Separador de milhares 2 8 90 45" xfId="5856" xr:uid="{00000000-0005-0000-0000-0000DB640000}"/>
    <cellStyle name="Separador de milhares 2 8 90 46" xfId="7282" xr:uid="{00000000-0005-0000-0000-0000DC640000}"/>
    <cellStyle name="Separador de milhares 2 8 90 47" xfId="7335" xr:uid="{00000000-0005-0000-0000-0000DD640000}"/>
    <cellStyle name="Separador de milhares 2 8 90 48" xfId="6169" xr:uid="{00000000-0005-0000-0000-0000DE640000}"/>
    <cellStyle name="Separador de milhares 2 8 90 49" xfId="6551" xr:uid="{00000000-0005-0000-0000-0000DF640000}"/>
    <cellStyle name="Separador de milhares 2 8 90 5" xfId="18177" xr:uid="{00000000-0005-0000-0000-0000E0640000}"/>
    <cellStyle name="Separador de milhares 2 8 90 50" xfId="5833" xr:uid="{00000000-0005-0000-0000-0000E1640000}"/>
    <cellStyle name="Separador de milhares 2 8 90 51" xfId="7010" xr:uid="{00000000-0005-0000-0000-0000E2640000}"/>
    <cellStyle name="Separador de milhares 2 8 90 52" xfId="7464" xr:uid="{00000000-0005-0000-0000-0000E3640000}"/>
    <cellStyle name="Separador de milhares 2 8 90 53" xfId="7451" xr:uid="{00000000-0005-0000-0000-0000E4640000}"/>
    <cellStyle name="Separador de milhares 2 8 90 54" xfId="5222" xr:uid="{00000000-0005-0000-0000-0000E5640000}"/>
    <cellStyle name="Separador de milhares 2 8 90 55" xfId="5020" xr:uid="{00000000-0005-0000-0000-0000E6640000}"/>
    <cellStyle name="Separador de milhares 2 8 90 56" xfId="7580" xr:uid="{00000000-0005-0000-0000-0000E7640000}"/>
    <cellStyle name="Separador de milhares 2 8 90 57" xfId="7611" xr:uid="{00000000-0005-0000-0000-0000E8640000}"/>
    <cellStyle name="Separador de milhares 2 8 90 58" xfId="8008" xr:uid="{00000000-0005-0000-0000-0000E9640000}"/>
    <cellStyle name="Separador de milhares 2 8 90 59" xfId="7673" xr:uid="{00000000-0005-0000-0000-0000EA640000}"/>
    <cellStyle name="Separador de milhares 2 8 90 6" xfId="18236" xr:uid="{00000000-0005-0000-0000-0000EB640000}"/>
    <cellStyle name="Separador de milhares 2 8 90 60" xfId="7816" xr:uid="{00000000-0005-0000-0000-0000EC640000}"/>
    <cellStyle name="Separador de milhares 2 8 90 61" xfId="7781" xr:uid="{00000000-0005-0000-0000-0000ED640000}"/>
    <cellStyle name="Separador de milhares 2 8 90 62" xfId="7943" xr:uid="{00000000-0005-0000-0000-0000EE640000}"/>
    <cellStyle name="Separador de milhares 2 8 90 63" xfId="7854" xr:uid="{00000000-0005-0000-0000-0000EF640000}"/>
    <cellStyle name="Separador de milhares 2 8 90 64" xfId="7842" xr:uid="{00000000-0005-0000-0000-0000F0640000}"/>
    <cellStyle name="Separador de milhares 2 8 90 65" xfId="8296" xr:uid="{00000000-0005-0000-0000-0000F1640000}"/>
    <cellStyle name="Separador de milhares 2 8 90 66" xfId="8206" xr:uid="{00000000-0005-0000-0000-0000F2640000}"/>
    <cellStyle name="Separador de milhares 2 8 90 67" xfId="8005" xr:uid="{00000000-0005-0000-0000-0000F3640000}"/>
    <cellStyle name="Separador de milhares 2 8 90 68" xfId="8115" xr:uid="{00000000-0005-0000-0000-0000F4640000}"/>
    <cellStyle name="Separador de milhares 2 8 90 69" xfId="9224" xr:uid="{00000000-0005-0000-0000-0000F5640000}"/>
    <cellStyle name="Separador de milhares 2 8 90 7" xfId="18255" xr:uid="{00000000-0005-0000-0000-0000F6640000}"/>
    <cellStyle name="Separador de milhares 2 8 90 70" xfId="9658" xr:uid="{00000000-0005-0000-0000-0000F7640000}"/>
    <cellStyle name="Separador de milhares 2 8 90 71" xfId="9209" xr:uid="{00000000-0005-0000-0000-0000F8640000}"/>
    <cellStyle name="Separador de milhares 2 8 90 72" xfId="9383" xr:uid="{00000000-0005-0000-0000-0000F9640000}"/>
    <cellStyle name="Separador de milhares 2 8 90 73" xfId="9449" xr:uid="{00000000-0005-0000-0000-0000FA640000}"/>
    <cellStyle name="Separador de milhares 2 8 90 74" xfId="9899" xr:uid="{00000000-0005-0000-0000-0000FB640000}"/>
    <cellStyle name="Separador de milhares 2 8 90 75" xfId="10464" xr:uid="{00000000-0005-0000-0000-0000FC640000}"/>
    <cellStyle name="Separador de milhares 2 8 90 76" xfId="10112" xr:uid="{00000000-0005-0000-0000-0000FD640000}"/>
    <cellStyle name="Separador de milhares 2 8 90 77" xfId="10131" xr:uid="{00000000-0005-0000-0000-0000FE640000}"/>
    <cellStyle name="Separador de milhares 2 8 90 78" xfId="10104" xr:uid="{00000000-0005-0000-0000-0000FF640000}"/>
    <cellStyle name="Separador de milhares 2 8 90 79" xfId="10450" xr:uid="{00000000-0005-0000-0000-000000650000}"/>
    <cellStyle name="Separador de milhares 2 8 90 8" xfId="17956" xr:uid="{00000000-0005-0000-0000-000001650000}"/>
    <cellStyle name="Separador de milhares 2 8 90 80" xfId="10603" xr:uid="{00000000-0005-0000-0000-000002650000}"/>
    <cellStyle name="Separador de milhares 2 8 90 81" xfId="10022" xr:uid="{00000000-0005-0000-0000-000003650000}"/>
    <cellStyle name="Separador de milhares 2 8 90 82" xfId="10948" xr:uid="{00000000-0005-0000-0000-000004650000}"/>
    <cellStyle name="Separador de milhares 2 8 90 83" xfId="11412" xr:uid="{00000000-0005-0000-0000-000005650000}"/>
    <cellStyle name="Separador de milhares 2 8 90 84" xfId="10799" xr:uid="{00000000-0005-0000-0000-000006650000}"/>
    <cellStyle name="Separador de milhares 2 8 90 85" xfId="11258" xr:uid="{00000000-0005-0000-0000-000007650000}"/>
    <cellStyle name="Separador de milhares 2 8 90 86" xfId="11565" xr:uid="{00000000-0005-0000-0000-000008650000}"/>
    <cellStyle name="Separador de milhares 2 8 90 87" xfId="11081" xr:uid="{00000000-0005-0000-0000-000009650000}"/>
    <cellStyle name="Separador de milhares 2 8 90 88" xfId="11626" xr:uid="{00000000-0005-0000-0000-00000A650000}"/>
    <cellStyle name="Separador de milhares 2 8 90 89" xfId="11756" xr:uid="{00000000-0005-0000-0000-00000B650000}"/>
    <cellStyle name="Separador de milhares 2 8 90 9" xfId="18122" xr:uid="{00000000-0005-0000-0000-00000C650000}"/>
    <cellStyle name="Separador de milhares 2 8 90 90" xfId="12128" xr:uid="{00000000-0005-0000-0000-00000D650000}"/>
    <cellStyle name="Separador de milhares 2 8 90 91" xfId="11799" xr:uid="{00000000-0005-0000-0000-00000E650000}"/>
    <cellStyle name="Separador de milhares 2 8 90 92" xfId="11832" xr:uid="{00000000-0005-0000-0000-00000F650000}"/>
    <cellStyle name="Separador de milhares 2 8 90 93" xfId="12229" xr:uid="{00000000-0005-0000-0000-000010650000}"/>
    <cellStyle name="Separador de milhares 2 8 90 94" xfId="4070" xr:uid="{00000000-0005-0000-0000-000011650000}"/>
    <cellStyle name="Separador de milhares 2 8 90 95" xfId="3743" xr:uid="{00000000-0005-0000-0000-000012650000}"/>
    <cellStyle name="Separador de milhares 2 8 90 96" xfId="3704" xr:uid="{00000000-0005-0000-0000-000013650000}"/>
    <cellStyle name="Separador de milhares 2 8 90 97" xfId="2516" xr:uid="{00000000-0005-0000-0000-000014650000}"/>
    <cellStyle name="Separador de milhares 2 8 90 98" xfId="2627" xr:uid="{00000000-0005-0000-0000-000015650000}"/>
    <cellStyle name="Separador de milhares 2 8 90 99" xfId="1873" xr:uid="{00000000-0005-0000-0000-000016650000}"/>
    <cellStyle name="Separador de milhares 2 8 91" xfId="18346" xr:uid="{00000000-0005-0000-0000-000017650000}"/>
    <cellStyle name="Separador de milhares 2 8 91 10" xfId="15128" xr:uid="{00000000-0005-0000-0000-000018650000}"/>
    <cellStyle name="Separador de milhares 2 8 91 100" xfId="1647" xr:uid="{00000000-0005-0000-0000-000019650000}"/>
    <cellStyle name="Separador de milhares 2 8 91 101" xfId="1705" xr:uid="{00000000-0005-0000-0000-00001A650000}"/>
    <cellStyle name="Separador de milhares 2 8 91 102" xfId="2694" xr:uid="{00000000-0005-0000-0000-00001B650000}"/>
    <cellStyle name="Separador de milhares 2 8 91 103" xfId="264" xr:uid="{00000000-0005-0000-0000-00001C650000}"/>
    <cellStyle name="Separador de milhares 2 8 91 104" xfId="21681" xr:uid="{00000000-0005-0000-0000-00001D650000}"/>
    <cellStyle name="Separador de milhares 2 8 91 105" xfId="22013" xr:uid="{00000000-0005-0000-0000-00001E650000}"/>
    <cellStyle name="Separador de milhares 2 8 91 106" xfId="22373" xr:uid="{00000000-0005-0000-0000-00001F650000}"/>
    <cellStyle name="Separador de milhares 2 8 91 107" xfId="22670" xr:uid="{00000000-0005-0000-0000-000020650000}"/>
    <cellStyle name="Separador de milhares 2 8 91 11" xfId="15044" xr:uid="{00000000-0005-0000-0000-000021650000}"/>
    <cellStyle name="Separador de milhares 2 8 91 12" xfId="14867" xr:uid="{00000000-0005-0000-0000-000022650000}"/>
    <cellStyle name="Separador de milhares 2 8 91 13" xfId="14502" xr:uid="{00000000-0005-0000-0000-000023650000}"/>
    <cellStyle name="Separador de milhares 2 8 91 14" xfId="14253" xr:uid="{00000000-0005-0000-0000-000024650000}"/>
    <cellStyle name="Separador de milhares 2 8 91 15" xfId="14118" xr:uid="{00000000-0005-0000-0000-000025650000}"/>
    <cellStyle name="Separador de milhares 2 8 91 16" xfId="14168" xr:uid="{00000000-0005-0000-0000-000026650000}"/>
    <cellStyle name="Separador de milhares 2 8 91 17" xfId="14185" xr:uid="{00000000-0005-0000-0000-000027650000}"/>
    <cellStyle name="Separador de milhares 2 8 91 18" xfId="14669" xr:uid="{00000000-0005-0000-0000-000028650000}"/>
    <cellStyle name="Separador de milhares 2 8 91 19" xfId="12935" xr:uid="{00000000-0005-0000-0000-000029650000}"/>
    <cellStyle name="Separador de milhares 2 8 91 2" xfId="17635" xr:uid="{00000000-0005-0000-0000-00002A650000}"/>
    <cellStyle name="Separador de milhares 2 8 91 20" xfId="12931" xr:uid="{00000000-0005-0000-0000-00002B650000}"/>
    <cellStyle name="Separador de milhares 2 8 91 21" xfId="12812" xr:uid="{00000000-0005-0000-0000-00002C650000}"/>
    <cellStyle name="Separador de milhares 2 8 91 22" xfId="14750" xr:uid="{00000000-0005-0000-0000-00002D650000}"/>
    <cellStyle name="Separador de milhares 2 8 91 23" xfId="14920" xr:uid="{00000000-0005-0000-0000-00002E650000}"/>
    <cellStyle name="Separador de milhares 2 8 91 24" xfId="12562" xr:uid="{00000000-0005-0000-0000-00002F650000}"/>
    <cellStyle name="Separador de milhares 2 8 91 25" xfId="4849" xr:uid="{00000000-0005-0000-0000-000030650000}"/>
    <cellStyle name="Separador de milhares 2 8 91 26" xfId="5365" xr:uid="{00000000-0005-0000-0000-000031650000}"/>
    <cellStyle name="Separador de milhares 2 8 91 27" xfId="6017" xr:uid="{00000000-0005-0000-0000-000032650000}"/>
    <cellStyle name="Separador de milhares 2 8 91 28" xfId="6777" xr:uid="{00000000-0005-0000-0000-000033650000}"/>
    <cellStyle name="Separador de milhares 2 8 91 29" xfId="5494" xr:uid="{00000000-0005-0000-0000-000034650000}"/>
    <cellStyle name="Separador de milhares 2 8 91 3" xfId="17620" xr:uid="{00000000-0005-0000-0000-000035650000}"/>
    <cellStyle name="Separador de milhares 2 8 91 30" xfId="6699" xr:uid="{00000000-0005-0000-0000-000036650000}"/>
    <cellStyle name="Separador de milhares 2 8 91 31" xfId="5541" xr:uid="{00000000-0005-0000-0000-000037650000}"/>
    <cellStyle name="Separador de milhares 2 8 91 32" xfId="5633" xr:uid="{00000000-0005-0000-0000-000038650000}"/>
    <cellStyle name="Separador de milhares 2 8 91 33" xfId="6005" xr:uid="{00000000-0005-0000-0000-000039650000}"/>
    <cellStyle name="Separador de milhares 2 8 91 34" xfId="6833" xr:uid="{00000000-0005-0000-0000-00003A650000}"/>
    <cellStyle name="Separador de milhares 2 8 91 35" xfId="7043" xr:uid="{00000000-0005-0000-0000-00003B650000}"/>
    <cellStyle name="Separador de milhares 2 8 91 36" xfId="5576" xr:uid="{00000000-0005-0000-0000-00003C650000}"/>
    <cellStyle name="Separador de milhares 2 8 91 37" xfId="6327" xr:uid="{00000000-0005-0000-0000-00003D650000}"/>
    <cellStyle name="Separador de milhares 2 8 91 38" xfId="6470" xr:uid="{00000000-0005-0000-0000-00003E650000}"/>
    <cellStyle name="Separador de milhares 2 8 91 39" xfId="6935" xr:uid="{00000000-0005-0000-0000-00003F650000}"/>
    <cellStyle name="Separador de milhares 2 8 91 4" xfId="17601" xr:uid="{00000000-0005-0000-0000-000040650000}"/>
    <cellStyle name="Separador de milhares 2 8 91 40" xfId="5697" xr:uid="{00000000-0005-0000-0000-000041650000}"/>
    <cellStyle name="Separador de milhares 2 8 91 41" xfId="6248" xr:uid="{00000000-0005-0000-0000-000042650000}"/>
    <cellStyle name="Separador de milhares 2 8 91 42" xfId="5605" xr:uid="{00000000-0005-0000-0000-000043650000}"/>
    <cellStyle name="Separador de milhares 2 8 91 43" xfId="5565" xr:uid="{00000000-0005-0000-0000-000044650000}"/>
    <cellStyle name="Separador de milhares 2 8 91 44" xfId="6742" xr:uid="{00000000-0005-0000-0000-000045650000}"/>
    <cellStyle name="Separador de milhares 2 8 91 45" xfId="7025" xr:uid="{00000000-0005-0000-0000-000046650000}"/>
    <cellStyle name="Separador de milhares 2 8 91 46" xfId="7240" xr:uid="{00000000-0005-0000-0000-000047650000}"/>
    <cellStyle name="Separador de milhares 2 8 91 47" xfId="5860" xr:uid="{00000000-0005-0000-0000-000048650000}"/>
    <cellStyle name="Separador de milhares 2 8 91 48" xfId="5808" xr:uid="{00000000-0005-0000-0000-000049650000}"/>
    <cellStyle name="Separador de milhares 2 8 91 49" xfId="6193" xr:uid="{00000000-0005-0000-0000-00004A650000}"/>
    <cellStyle name="Separador de milhares 2 8 91 5" xfId="17589" xr:uid="{00000000-0005-0000-0000-00004B650000}"/>
    <cellStyle name="Separador de milhares 2 8 91 50" xfId="5603" xr:uid="{00000000-0005-0000-0000-00004C650000}"/>
    <cellStyle name="Separador de milhares 2 8 91 51" xfId="7487" xr:uid="{00000000-0005-0000-0000-00004D650000}"/>
    <cellStyle name="Separador de milhares 2 8 91 52" xfId="7484" xr:uid="{00000000-0005-0000-0000-00004E650000}"/>
    <cellStyle name="Separador de milhares 2 8 91 53" xfId="5202" xr:uid="{00000000-0005-0000-0000-00004F650000}"/>
    <cellStyle name="Separador de milhares 2 8 91 54" xfId="5236" xr:uid="{00000000-0005-0000-0000-000050650000}"/>
    <cellStyle name="Separador de milhares 2 8 91 55" xfId="5325" xr:uid="{00000000-0005-0000-0000-000051650000}"/>
    <cellStyle name="Separador de milhares 2 8 91 56" xfId="7629" xr:uid="{00000000-0005-0000-0000-000052650000}"/>
    <cellStyle name="Separador de milhares 2 8 91 57" xfId="8069" xr:uid="{00000000-0005-0000-0000-000053650000}"/>
    <cellStyle name="Separador de milhares 2 8 91 58" xfId="8587" xr:uid="{00000000-0005-0000-0000-000054650000}"/>
    <cellStyle name="Separador de milhares 2 8 91 59" xfId="8926" xr:uid="{00000000-0005-0000-0000-000055650000}"/>
    <cellStyle name="Separador de milhares 2 8 91 6" xfId="17571" xr:uid="{00000000-0005-0000-0000-000056650000}"/>
    <cellStyle name="Separador de milhares 2 8 91 60" xfId="7802" xr:uid="{00000000-0005-0000-0000-000057650000}"/>
    <cellStyle name="Separador de milhares 2 8 91 61" xfId="7932" xr:uid="{00000000-0005-0000-0000-000058650000}"/>
    <cellStyle name="Separador de milhares 2 8 91 62" xfId="7982" xr:uid="{00000000-0005-0000-0000-000059650000}"/>
    <cellStyle name="Separador de milhares 2 8 91 63" xfId="7832" xr:uid="{00000000-0005-0000-0000-00005A650000}"/>
    <cellStyle name="Separador de milhares 2 8 91 64" xfId="7929" xr:uid="{00000000-0005-0000-0000-00005B650000}"/>
    <cellStyle name="Separador de milhares 2 8 91 65" xfId="8040" xr:uid="{00000000-0005-0000-0000-00005C650000}"/>
    <cellStyle name="Separador de milhares 2 8 91 66" xfId="8279" xr:uid="{00000000-0005-0000-0000-00005D650000}"/>
    <cellStyle name="Separador de milhares 2 8 91 67" xfId="8908" xr:uid="{00000000-0005-0000-0000-00005E650000}"/>
    <cellStyle name="Separador de milhares 2 8 91 68" xfId="9254" xr:uid="{00000000-0005-0000-0000-00005F650000}"/>
    <cellStyle name="Separador de milhares 2 8 91 69" xfId="9558" xr:uid="{00000000-0005-0000-0000-000060650000}"/>
    <cellStyle name="Separador de milhares 2 8 91 7" xfId="17859" xr:uid="{00000000-0005-0000-0000-000061650000}"/>
    <cellStyle name="Separador de milhares 2 8 91 70" xfId="9267" xr:uid="{00000000-0005-0000-0000-000062650000}"/>
    <cellStyle name="Separador de milhares 2 8 91 71" xfId="9388" xr:uid="{00000000-0005-0000-0000-000063650000}"/>
    <cellStyle name="Separador de milhares 2 8 91 72" xfId="9115" xr:uid="{00000000-0005-0000-0000-000064650000}"/>
    <cellStyle name="Separador de milhares 2 8 91 73" xfId="9933" xr:uid="{00000000-0005-0000-0000-000065650000}"/>
    <cellStyle name="Separador de milhares 2 8 91 74" xfId="9970" xr:uid="{00000000-0005-0000-0000-000066650000}"/>
    <cellStyle name="Separador de milhares 2 8 91 75" xfId="10686" xr:uid="{00000000-0005-0000-0000-000067650000}"/>
    <cellStyle name="Separador de milhares 2 8 91 76" xfId="10231" xr:uid="{00000000-0005-0000-0000-000068650000}"/>
    <cellStyle name="Separador de milhares 2 8 91 77" xfId="10218" xr:uid="{00000000-0005-0000-0000-000069650000}"/>
    <cellStyle name="Separador de milhares 2 8 91 78" xfId="9715" xr:uid="{00000000-0005-0000-0000-00006A650000}"/>
    <cellStyle name="Separador de milhares 2 8 91 79" xfId="10160" xr:uid="{00000000-0005-0000-0000-00006B650000}"/>
    <cellStyle name="Separador de milhares 2 8 91 8" xfId="17528" xr:uid="{00000000-0005-0000-0000-00006C650000}"/>
    <cellStyle name="Separador de milhares 2 8 91 80" xfId="10069" xr:uid="{00000000-0005-0000-0000-00006D650000}"/>
    <cellStyle name="Separador de milhares 2 8 91 81" xfId="10985" xr:uid="{00000000-0005-0000-0000-00006E650000}"/>
    <cellStyle name="Separador de milhares 2 8 91 82" xfId="11409" xr:uid="{00000000-0005-0000-0000-00006F650000}"/>
    <cellStyle name="Separador de milhares 2 8 91 83" xfId="10866" xr:uid="{00000000-0005-0000-0000-000070650000}"/>
    <cellStyle name="Separador de milhares 2 8 91 84" xfId="11624" xr:uid="{00000000-0005-0000-0000-000071650000}"/>
    <cellStyle name="Separador de milhares 2 8 91 85" xfId="10851" xr:uid="{00000000-0005-0000-0000-000072650000}"/>
    <cellStyle name="Separador de milhares 2 8 91 86" xfId="11191" xr:uid="{00000000-0005-0000-0000-000073650000}"/>
    <cellStyle name="Separador de milhares 2 8 91 87" xfId="11239" xr:uid="{00000000-0005-0000-0000-000074650000}"/>
    <cellStyle name="Separador de milhares 2 8 91 88" xfId="11780" xr:uid="{00000000-0005-0000-0000-000075650000}"/>
    <cellStyle name="Separador de milhares 2 8 91 89" xfId="12118" xr:uid="{00000000-0005-0000-0000-000076650000}"/>
    <cellStyle name="Separador de milhares 2 8 91 9" xfId="15171" xr:uid="{00000000-0005-0000-0000-000077650000}"/>
    <cellStyle name="Separador de milhares 2 8 91 90" xfId="11974" xr:uid="{00000000-0005-0000-0000-000078650000}"/>
    <cellStyle name="Separador de milhares 2 8 91 91" xfId="11700" xr:uid="{00000000-0005-0000-0000-000079650000}"/>
    <cellStyle name="Separador de milhares 2 8 91 92" xfId="12246" xr:uid="{00000000-0005-0000-0000-00007A650000}"/>
    <cellStyle name="Separador de milhares 2 8 91 93" xfId="4092" xr:uid="{00000000-0005-0000-0000-00007B650000}"/>
    <cellStyle name="Separador de milhares 2 8 91 94" xfId="3765" xr:uid="{00000000-0005-0000-0000-00007C650000}"/>
    <cellStyle name="Separador de milhares 2 8 91 95" xfId="3889" xr:uid="{00000000-0005-0000-0000-00007D650000}"/>
    <cellStyle name="Separador de milhares 2 8 91 96" xfId="2474" xr:uid="{00000000-0005-0000-0000-00007E650000}"/>
    <cellStyle name="Separador de milhares 2 8 91 97" xfId="1890" xr:uid="{00000000-0005-0000-0000-00007F650000}"/>
    <cellStyle name="Separador de milhares 2 8 91 98" xfId="1775" xr:uid="{00000000-0005-0000-0000-000080650000}"/>
    <cellStyle name="Separador de milhares 2 8 91 99" xfId="825" xr:uid="{00000000-0005-0000-0000-000081650000}"/>
    <cellStyle name="Separador de milhares 2 8 92" xfId="17476" xr:uid="{00000000-0005-0000-0000-000082650000}"/>
    <cellStyle name="Separador de milhares 2 8 92 10" xfId="14456" xr:uid="{00000000-0005-0000-0000-000083650000}"/>
    <cellStyle name="Separador de milhares 2 8 92 11" xfId="14961" xr:uid="{00000000-0005-0000-0000-000084650000}"/>
    <cellStyle name="Separador de milhares 2 8 92 12" xfId="4892" xr:uid="{00000000-0005-0000-0000-000085650000}"/>
    <cellStyle name="Separador de milhares 2 8 92 13" xfId="5059" xr:uid="{00000000-0005-0000-0000-000086650000}"/>
    <cellStyle name="Separador de milhares 2 8 92 14" xfId="7597" xr:uid="{00000000-0005-0000-0000-000087650000}"/>
    <cellStyle name="Separador de milhares 2 8 92 15" xfId="7600" xr:uid="{00000000-0005-0000-0000-000088650000}"/>
    <cellStyle name="Separador de milhares 2 8 92 16" xfId="5141" xr:uid="{00000000-0005-0000-0000-000089650000}"/>
    <cellStyle name="Separador de milhares 2 8 92 17" xfId="8226" xr:uid="{00000000-0005-0000-0000-00008A650000}"/>
    <cellStyle name="Separador de milhares 2 8 92 18" xfId="8891" xr:uid="{00000000-0005-0000-0000-00008B650000}"/>
    <cellStyle name="Separador de milhares 2 8 92 19" xfId="8099" xr:uid="{00000000-0005-0000-0000-00008C650000}"/>
    <cellStyle name="Separador de milhares 2 8 92 2" xfId="15143" xr:uid="{00000000-0005-0000-0000-00008D650000}"/>
    <cellStyle name="Separador de milhares 2 8 92 20" xfId="8738" xr:uid="{00000000-0005-0000-0000-00008E650000}"/>
    <cellStyle name="Separador de milhares 2 8 92 21" xfId="8282" xr:uid="{00000000-0005-0000-0000-00008F650000}"/>
    <cellStyle name="Separador de milhares 2 8 92 22" xfId="8169" xr:uid="{00000000-0005-0000-0000-000090650000}"/>
    <cellStyle name="Separador de milhares 2 8 92 23" xfId="7894" xr:uid="{00000000-0005-0000-0000-000091650000}"/>
    <cellStyle name="Separador de milhares 2 8 92 24" xfId="8710" xr:uid="{00000000-0005-0000-0000-000092650000}"/>
    <cellStyle name="Separador de milhares 2 8 92 25" xfId="8015" xr:uid="{00000000-0005-0000-0000-000093650000}"/>
    <cellStyle name="Separador de milhares 2 8 92 26" xfId="7846" xr:uid="{00000000-0005-0000-0000-000094650000}"/>
    <cellStyle name="Separador de milhares 2 8 92 27" xfId="8434" xr:uid="{00000000-0005-0000-0000-000095650000}"/>
    <cellStyle name="Separador de milhares 2 8 92 28" xfId="9322" xr:uid="{00000000-0005-0000-0000-000096650000}"/>
    <cellStyle name="Separador de milhares 2 8 92 29" xfId="9448" xr:uid="{00000000-0005-0000-0000-000097650000}"/>
    <cellStyle name="Separador de milhares 2 8 92 3" xfId="15099" xr:uid="{00000000-0005-0000-0000-000098650000}"/>
    <cellStyle name="Separador de milhares 2 8 92 30" xfId="9123" xr:uid="{00000000-0005-0000-0000-000099650000}"/>
    <cellStyle name="Separador de milhares 2 8 92 31" xfId="9624" xr:uid="{00000000-0005-0000-0000-00009A650000}"/>
    <cellStyle name="Separador de milhares 2 8 92 32" xfId="9110" xr:uid="{00000000-0005-0000-0000-00009B650000}"/>
    <cellStyle name="Separador de milhares 2 8 92 33" xfId="10013" xr:uid="{00000000-0005-0000-0000-00009C650000}"/>
    <cellStyle name="Separador de milhares 2 8 92 34" xfId="10079" xr:uid="{00000000-0005-0000-0000-00009D650000}"/>
    <cellStyle name="Separador de milhares 2 8 92 35" xfId="10451" xr:uid="{00000000-0005-0000-0000-00009E650000}"/>
    <cellStyle name="Separador de milhares 2 8 92 36" xfId="9766" xr:uid="{00000000-0005-0000-0000-00009F650000}"/>
    <cellStyle name="Separador de milhares 2 8 92 37" xfId="10148" xr:uid="{00000000-0005-0000-0000-0000A0650000}"/>
    <cellStyle name="Separador de milhares 2 8 92 38" xfId="10216" xr:uid="{00000000-0005-0000-0000-0000A1650000}"/>
    <cellStyle name="Separador de milhares 2 8 92 39" xfId="10632" xr:uid="{00000000-0005-0000-0000-0000A2650000}"/>
    <cellStyle name="Separador de milhares 2 8 92 4" xfId="15393" xr:uid="{00000000-0005-0000-0000-0000A3650000}"/>
    <cellStyle name="Separador de milhares 2 8 92 40" xfId="10215" xr:uid="{00000000-0005-0000-0000-0000A4650000}"/>
    <cellStyle name="Separador de milhares 2 8 92 41" xfId="11067" xr:uid="{00000000-0005-0000-0000-0000A5650000}"/>
    <cellStyle name="Separador de milhares 2 8 92 42" xfId="11043" xr:uid="{00000000-0005-0000-0000-0000A6650000}"/>
    <cellStyle name="Separador de milhares 2 8 92 43" xfId="11088" xr:uid="{00000000-0005-0000-0000-0000A7650000}"/>
    <cellStyle name="Separador de milhares 2 8 92 44" xfId="11518" xr:uid="{00000000-0005-0000-0000-0000A8650000}"/>
    <cellStyle name="Separador de milhares 2 8 92 45" xfId="10792" xr:uid="{00000000-0005-0000-0000-0000A9650000}"/>
    <cellStyle name="Separador de milhares 2 8 92 46" xfId="11228" xr:uid="{00000000-0005-0000-0000-0000AA650000}"/>
    <cellStyle name="Separador de milhares 2 8 92 47" xfId="11619" xr:uid="{00000000-0005-0000-0000-0000AB650000}"/>
    <cellStyle name="Separador de milhares 2 8 92 48" xfId="11820" xr:uid="{00000000-0005-0000-0000-0000AC650000}"/>
    <cellStyle name="Separador de milhares 2 8 92 49" xfId="12066" xr:uid="{00000000-0005-0000-0000-0000AD650000}"/>
    <cellStyle name="Separador de milhares 2 8 92 5" xfId="14630" xr:uid="{00000000-0005-0000-0000-0000AE650000}"/>
    <cellStyle name="Separador de milhares 2 8 92 50" xfId="11695" xr:uid="{00000000-0005-0000-0000-0000AF650000}"/>
    <cellStyle name="Separador de milhares 2 8 92 51" xfId="11792" xr:uid="{00000000-0005-0000-0000-0000B0650000}"/>
    <cellStyle name="Separador de milhares 2 8 92 52" xfId="12228" xr:uid="{00000000-0005-0000-0000-0000B1650000}"/>
    <cellStyle name="Separador de milhares 2 8 92 53" xfId="4120" xr:uid="{00000000-0005-0000-0000-0000B2650000}"/>
    <cellStyle name="Separador de milhares 2 8 92 54" xfId="3793" xr:uid="{00000000-0005-0000-0000-0000B3650000}"/>
    <cellStyle name="Separador de milhares 2 8 92 55" xfId="3891" xr:uid="{00000000-0005-0000-0000-0000B4650000}"/>
    <cellStyle name="Separador de milhares 2 8 92 56" xfId="2368" xr:uid="{00000000-0005-0000-0000-0000B5650000}"/>
    <cellStyle name="Separador de milhares 2 8 92 57" xfId="1196" xr:uid="{00000000-0005-0000-0000-0000B6650000}"/>
    <cellStyle name="Separador de milhares 2 8 92 58" xfId="2170" xr:uid="{00000000-0005-0000-0000-0000B7650000}"/>
    <cellStyle name="Separador de milhares 2 8 92 59" xfId="2007" xr:uid="{00000000-0005-0000-0000-0000B8650000}"/>
    <cellStyle name="Separador de milhares 2 8 92 6" xfId="14541" xr:uid="{00000000-0005-0000-0000-0000B9650000}"/>
    <cellStyle name="Separador de milhares 2 8 92 60" xfId="1432" xr:uid="{00000000-0005-0000-0000-0000BA650000}"/>
    <cellStyle name="Separador de milhares 2 8 92 61" xfId="1797" xr:uid="{00000000-0005-0000-0000-0000BB650000}"/>
    <cellStyle name="Separador de milhares 2 8 92 62" xfId="612" xr:uid="{00000000-0005-0000-0000-0000BC650000}"/>
    <cellStyle name="Separador de milhares 2 8 92 63" xfId="292" xr:uid="{00000000-0005-0000-0000-0000BD650000}"/>
    <cellStyle name="Separador de milhares 2 8 92 64" xfId="21653" xr:uid="{00000000-0005-0000-0000-0000BE650000}"/>
    <cellStyle name="Separador de milhares 2 8 92 65" xfId="21985" xr:uid="{00000000-0005-0000-0000-0000BF650000}"/>
    <cellStyle name="Separador de milhares 2 8 92 66" xfId="22345" xr:uid="{00000000-0005-0000-0000-0000C0650000}"/>
    <cellStyle name="Separador de milhares 2 8 92 67" xfId="22698" xr:uid="{00000000-0005-0000-0000-0000C1650000}"/>
    <cellStyle name="Separador de milhares 2 8 92 7" xfId="14193" xr:uid="{00000000-0005-0000-0000-0000C2650000}"/>
    <cellStyle name="Separador de milhares 2 8 92 8" xfId="14311" xr:uid="{00000000-0005-0000-0000-0000C3650000}"/>
    <cellStyle name="Separador de milhares 2 8 92 9" xfId="14082" xr:uid="{00000000-0005-0000-0000-0000C4650000}"/>
    <cellStyle name="Separador de milhares 2 8 93" xfId="12247" xr:uid="{00000000-0005-0000-0000-0000C5650000}"/>
    <cellStyle name="Separador de milhares 2 8 94" xfId="12227" xr:uid="{00000000-0005-0000-0000-0000C6650000}"/>
    <cellStyle name="Separador de milhares 2 8 95" xfId="12248" xr:uid="{00000000-0005-0000-0000-0000C7650000}"/>
    <cellStyle name="Separador de milhares 2 8 96" xfId="12215" xr:uid="{00000000-0005-0000-0000-0000C8650000}"/>
    <cellStyle name="Separador de milhares 2 80" xfId="19635" xr:uid="{00000000-0005-0000-0000-0000C9650000}"/>
    <cellStyle name="Separador de milhares 2 81" xfId="19634" xr:uid="{00000000-0005-0000-0000-0000CA650000}"/>
    <cellStyle name="Separador de milhares 2 82" xfId="19633" xr:uid="{00000000-0005-0000-0000-0000CB650000}"/>
    <cellStyle name="Separador de milhares 2 83" xfId="19632" xr:uid="{00000000-0005-0000-0000-0000CC650000}"/>
    <cellStyle name="Separador de milhares 2 84" xfId="19631" xr:uid="{00000000-0005-0000-0000-0000CD650000}"/>
    <cellStyle name="Separador de milhares 2 85" xfId="19630" xr:uid="{00000000-0005-0000-0000-0000CE650000}"/>
    <cellStyle name="Separador de milhares 2 86" xfId="19629" xr:uid="{00000000-0005-0000-0000-0000CF650000}"/>
    <cellStyle name="Separador de milhares 2 87" xfId="19628" xr:uid="{00000000-0005-0000-0000-0000D0650000}"/>
    <cellStyle name="Separador de milhares 2 88" xfId="18942" xr:uid="{00000000-0005-0000-0000-0000D1650000}"/>
    <cellStyle name="Separador de milhares 2 89" xfId="18853" xr:uid="{00000000-0005-0000-0000-0000D2650000}"/>
    <cellStyle name="Separador de milhares 2 9" xfId="21002" xr:uid="{00000000-0005-0000-0000-0000D3650000}"/>
    <cellStyle name="Separador de milhares 2 9 2" xfId="13378" xr:uid="{00000000-0005-0000-0000-0000D4650000}"/>
    <cellStyle name="Separador de milhares 2 9 3" xfId="13377" xr:uid="{00000000-0005-0000-0000-0000D5650000}"/>
    <cellStyle name="Separador de milhares 2 9 4" xfId="13376" xr:uid="{00000000-0005-0000-0000-0000D6650000}"/>
    <cellStyle name="Separador de milhares 2 9 5" xfId="13375" xr:uid="{00000000-0005-0000-0000-0000D7650000}"/>
    <cellStyle name="Separador de milhares 2 9 6" xfId="13374" xr:uid="{00000000-0005-0000-0000-0000D8650000}"/>
    <cellStyle name="Separador de milhares 2 9 7" xfId="13373" xr:uid="{00000000-0005-0000-0000-0000D9650000}"/>
    <cellStyle name="Separador de milhares 2 90" xfId="18920" xr:uid="{00000000-0005-0000-0000-0000DA650000}"/>
    <cellStyle name="Separador de milhares 2 91" xfId="18862" xr:uid="{00000000-0005-0000-0000-0000DB650000}"/>
    <cellStyle name="Separador de milhares 2 91 2" xfId="13372" xr:uid="{00000000-0005-0000-0000-0000DC650000}"/>
    <cellStyle name="Separador de milhares 2 91 2 10" xfId="8611" xr:uid="{00000000-0005-0000-0000-0000DD650000}"/>
    <cellStyle name="Separador de milhares 2 91 2 11" xfId="7796" xr:uid="{00000000-0005-0000-0000-0000DE650000}"/>
    <cellStyle name="Separador de milhares 2 91 2 12" xfId="8989" xr:uid="{00000000-0005-0000-0000-0000DF650000}"/>
    <cellStyle name="Separador de milhares 2 91 2 13" xfId="8905" xr:uid="{00000000-0005-0000-0000-0000E0650000}"/>
    <cellStyle name="Separador de milhares 2 91 2 14" xfId="8956" xr:uid="{00000000-0005-0000-0000-0000E1650000}"/>
    <cellStyle name="Separador de milhares 2 91 2 15" xfId="8806" xr:uid="{00000000-0005-0000-0000-0000E2650000}"/>
    <cellStyle name="Separador de milhares 2 91 2 16" xfId="9510" xr:uid="{00000000-0005-0000-0000-0000E3650000}"/>
    <cellStyle name="Separador de milhares 2 91 2 17" xfId="9384" xr:uid="{00000000-0005-0000-0000-0000E4650000}"/>
    <cellStyle name="Separador de milhares 2 91 2 18" xfId="9348" xr:uid="{00000000-0005-0000-0000-0000E5650000}"/>
    <cellStyle name="Separador de milhares 2 91 2 19" xfId="9396" xr:uid="{00000000-0005-0000-0000-0000E6650000}"/>
    <cellStyle name="Separador de milhares 2 91 2 2" xfId="12848" xr:uid="{00000000-0005-0000-0000-0000E7650000}"/>
    <cellStyle name="Separador de milhares 2 91 2 20" xfId="9128" xr:uid="{00000000-0005-0000-0000-0000E8650000}"/>
    <cellStyle name="Separador de milhares 2 91 2 21" xfId="10289" xr:uid="{00000000-0005-0000-0000-0000E9650000}"/>
    <cellStyle name="Separador de milhares 2 91 2 22" xfId="10255" xr:uid="{00000000-0005-0000-0000-0000EA650000}"/>
    <cellStyle name="Separador de milhares 2 91 2 23" xfId="10410" xr:uid="{00000000-0005-0000-0000-0000EB650000}"/>
    <cellStyle name="Separador de milhares 2 91 2 24" xfId="10384" xr:uid="{00000000-0005-0000-0000-0000EC650000}"/>
    <cellStyle name="Separador de milhares 2 91 2 25" xfId="10561" xr:uid="{00000000-0005-0000-0000-0000ED650000}"/>
    <cellStyle name="Separador de milhares 2 91 2 26" xfId="9833" xr:uid="{00000000-0005-0000-0000-0000EE650000}"/>
    <cellStyle name="Separador de milhares 2 91 2 27" xfId="10056" xr:uid="{00000000-0005-0000-0000-0000EF650000}"/>
    <cellStyle name="Separador de milhares 2 91 2 28" xfId="9937" xr:uid="{00000000-0005-0000-0000-0000F0650000}"/>
    <cellStyle name="Separador de milhares 2 91 2 29" xfId="11316" xr:uid="{00000000-0005-0000-0000-0000F1650000}"/>
    <cellStyle name="Separador de milhares 2 91 2 3" xfId="12538" xr:uid="{00000000-0005-0000-0000-0000F2650000}"/>
    <cellStyle name="Separador de milhares 2 91 2 30" xfId="11283" xr:uid="{00000000-0005-0000-0000-0000F3650000}"/>
    <cellStyle name="Separador de milhares 2 91 2 31" xfId="11365" xr:uid="{00000000-0005-0000-0000-0000F4650000}"/>
    <cellStyle name="Separador de milhares 2 91 2 32" xfId="11366" xr:uid="{00000000-0005-0000-0000-0000F5650000}"/>
    <cellStyle name="Separador de milhares 2 91 2 33" xfId="10863" xr:uid="{00000000-0005-0000-0000-0000F6650000}"/>
    <cellStyle name="Separador de milhares 2 91 2 34" xfId="10932" xr:uid="{00000000-0005-0000-0000-0000F7650000}"/>
    <cellStyle name="Separador de milhares 2 91 2 35" xfId="10810" xr:uid="{00000000-0005-0000-0000-0000F8650000}"/>
    <cellStyle name="Separador de milhares 2 91 2 36" xfId="11901" xr:uid="{00000000-0005-0000-0000-0000F9650000}"/>
    <cellStyle name="Separador de milhares 2 91 2 37" xfId="12089" xr:uid="{00000000-0005-0000-0000-0000FA650000}"/>
    <cellStyle name="Separador de milhares 2 91 2 38" xfId="11670" xr:uid="{00000000-0005-0000-0000-0000FB650000}"/>
    <cellStyle name="Separador de milhares 2 91 2 39" xfId="11992" xr:uid="{00000000-0005-0000-0000-0000FC650000}"/>
    <cellStyle name="Separador de milhares 2 91 2 4" xfId="12603" xr:uid="{00000000-0005-0000-0000-0000FD650000}"/>
    <cellStyle name="Separador de milhares 2 91 2 5" xfId="8839" xr:uid="{00000000-0005-0000-0000-0000FE650000}"/>
    <cellStyle name="Separador de milhares 2 91 2 6" xfId="8536" xr:uid="{00000000-0005-0000-0000-0000FF650000}"/>
    <cellStyle name="Separador de milhares 2 91 2 7" xfId="8426" xr:uid="{00000000-0005-0000-0000-000000660000}"/>
    <cellStyle name="Separador de milhares 2 91 2 8" xfId="8034" xr:uid="{00000000-0005-0000-0000-000001660000}"/>
    <cellStyle name="Separador de milhares 2 91 2 9" xfId="8523" xr:uid="{00000000-0005-0000-0000-000002660000}"/>
    <cellStyle name="Separador de milhares 2 92" xfId="18850" xr:uid="{00000000-0005-0000-0000-000003660000}"/>
    <cellStyle name="Separador de milhares 2 93" xfId="18848" xr:uid="{00000000-0005-0000-0000-000004660000}"/>
    <cellStyle name="Separador de milhares 2 94" xfId="18571" xr:uid="{00000000-0005-0000-0000-000005660000}"/>
    <cellStyle name="Separador de milhares 2 94 10" xfId="15188" xr:uid="{00000000-0005-0000-0000-000006660000}"/>
    <cellStyle name="Separador de milhares 2 94 100" xfId="1282" xr:uid="{00000000-0005-0000-0000-000007660000}"/>
    <cellStyle name="Separador de milhares 2 94 101" xfId="564" xr:uid="{00000000-0005-0000-0000-000008660000}"/>
    <cellStyle name="Separador de milhares 2 94 102" xfId="1638" xr:uid="{00000000-0005-0000-0000-000009660000}"/>
    <cellStyle name="Separador de milhares 2 94 103" xfId="247" xr:uid="{00000000-0005-0000-0000-00000A660000}"/>
    <cellStyle name="Separador de milhares 2 94 104" xfId="21698" xr:uid="{00000000-0005-0000-0000-00000B660000}"/>
    <cellStyle name="Separador de milhares 2 94 105" xfId="22030" xr:uid="{00000000-0005-0000-0000-00000C660000}"/>
    <cellStyle name="Separador de milhares 2 94 106" xfId="22390" xr:uid="{00000000-0005-0000-0000-00000D660000}"/>
    <cellStyle name="Separador de milhares 2 94 107" xfId="22653" xr:uid="{00000000-0005-0000-0000-00000E660000}"/>
    <cellStyle name="Separador de milhares 2 94 11" xfId="15089" xr:uid="{00000000-0005-0000-0000-00000F660000}"/>
    <cellStyle name="Separador de milhares 2 94 12" xfId="15427" xr:uid="{00000000-0005-0000-0000-000010660000}"/>
    <cellStyle name="Separador de milhares 2 94 13" xfId="14889" xr:uid="{00000000-0005-0000-0000-000011660000}"/>
    <cellStyle name="Separador de milhares 2 94 14" xfId="14535" xr:uid="{00000000-0005-0000-0000-000012660000}"/>
    <cellStyle name="Separador de milhares 2 94 15" xfId="14277" xr:uid="{00000000-0005-0000-0000-000013660000}"/>
    <cellStyle name="Separador de milhares 2 94 16" xfId="14289" xr:uid="{00000000-0005-0000-0000-000014660000}"/>
    <cellStyle name="Separador de milhares 2 94 17" xfId="14154" xr:uid="{00000000-0005-0000-0000-000015660000}"/>
    <cellStyle name="Separador de milhares 2 94 18" xfId="14187" xr:uid="{00000000-0005-0000-0000-000016660000}"/>
    <cellStyle name="Separador de milhares 2 94 19" xfId="14691" xr:uid="{00000000-0005-0000-0000-000017660000}"/>
    <cellStyle name="Separador de milhares 2 94 2" xfId="18529" xr:uid="{00000000-0005-0000-0000-000018660000}"/>
    <cellStyle name="Separador de milhares 2 94 20" xfId="12726" xr:uid="{00000000-0005-0000-0000-000019660000}"/>
    <cellStyle name="Separador de milhares 2 94 21" xfId="14675" xr:uid="{00000000-0005-0000-0000-00001A660000}"/>
    <cellStyle name="Separador de milhares 2 94 22" xfId="14681" xr:uid="{00000000-0005-0000-0000-00001B660000}"/>
    <cellStyle name="Separador de milhares 2 94 23" xfId="12825" xr:uid="{00000000-0005-0000-0000-00001C660000}"/>
    <cellStyle name="Separador de milhares 2 94 24" xfId="14522" xr:uid="{00000000-0005-0000-0000-00001D660000}"/>
    <cellStyle name="Separador de milhares 2 94 25" xfId="12585" xr:uid="{00000000-0005-0000-0000-00001E660000}"/>
    <cellStyle name="Separador de milhares 2 94 26" xfId="4832" xr:uid="{00000000-0005-0000-0000-00001F660000}"/>
    <cellStyle name="Separador de milhares 2 94 27" xfId="5114" xr:uid="{00000000-0005-0000-0000-000020660000}"/>
    <cellStyle name="Separador de milhares 2 94 28" xfId="5956" xr:uid="{00000000-0005-0000-0000-000021660000}"/>
    <cellStyle name="Separador de milhares 2 94 29" xfId="6513" xr:uid="{00000000-0005-0000-0000-000022660000}"/>
    <cellStyle name="Separador de milhares 2 94 3" xfId="17699" xr:uid="{00000000-0005-0000-0000-000023660000}"/>
    <cellStyle name="Separador de milhares 2 94 30" xfId="5774" xr:uid="{00000000-0005-0000-0000-000024660000}"/>
    <cellStyle name="Separador de milhares 2 94 31" xfId="5867" xr:uid="{00000000-0005-0000-0000-000025660000}"/>
    <cellStyle name="Separador de milhares 2 94 32" xfId="6435" xr:uid="{00000000-0005-0000-0000-000026660000}"/>
    <cellStyle name="Separador de milhares 2 94 33" xfId="6989" xr:uid="{00000000-0005-0000-0000-000027660000}"/>
    <cellStyle name="Separador de milhares 2 94 34" xfId="5654" xr:uid="{00000000-0005-0000-0000-000028660000}"/>
    <cellStyle name="Separador de milhares 2 94 35" xfId="6233" xr:uid="{00000000-0005-0000-0000-000029660000}"/>
    <cellStyle name="Separador de milhares 2 94 36" xfId="7132" xr:uid="{00000000-0005-0000-0000-00002A660000}"/>
    <cellStyle name="Separador de milhares 2 94 37" xfId="6685" xr:uid="{00000000-0005-0000-0000-00002B660000}"/>
    <cellStyle name="Separador de milhares 2 94 38" xfId="5538" xr:uid="{00000000-0005-0000-0000-00002C660000}"/>
    <cellStyle name="Separador de milhares 2 94 39" xfId="7077" xr:uid="{00000000-0005-0000-0000-00002D660000}"/>
    <cellStyle name="Separador de milhares 2 94 4" xfId="18277" xr:uid="{00000000-0005-0000-0000-00002E660000}"/>
    <cellStyle name="Separador de milhares 2 94 40" xfId="6954" xr:uid="{00000000-0005-0000-0000-00002F660000}"/>
    <cellStyle name="Separador de milhares 2 94 41" xfId="6786" xr:uid="{00000000-0005-0000-0000-000030660000}"/>
    <cellStyle name="Separador de milhares 2 94 42" xfId="6307" xr:uid="{00000000-0005-0000-0000-000031660000}"/>
    <cellStyle name="Separador de milhares 2 94 43" xfId="7141" xr:uid="{00000000-0005-0000-0000-000032660000}"/>
    <cellStyle name="Separador de milhares 2 94 44" xfId="5599" xr:uid="{00000000-0005-0000-0000-000033660000}"/>
    <cellStyle name="Separador de milhares 2 94 45" xfId="5732" xr:uid="{00000000-0005-0000-0000-000034660000}"/>
    <cellStyle name="Separador de milhares 2 94 46" xfId="6798" xr:uid="{00000000-0005-0000-0000-000035660000}"/>
    <cellStyle name="Separador de milhares 2 94 47" xfId="6167" xr:uid="{00000000-0005-0000-0000-000036660000}"/>
    <cellStyle name="Separador de milhares 2 94 48" xfId="7104" xr:uid="{00000000-0005-0000-0000-000037660000}"/>
    <cellStyle name="Separador de milhares 2 94 49" xfId="7241" xr:uid="{00000000-0005-0000-0000-000038660000}"/>
    <cellStyle name="Separador de milhares 2 94 5" xfId="17890" xr:uid="{00000000-0005-0000-0000-000039660000}"/>
    <cellStyle name="Separador de milhares 2 94 50" xfId="6926" xr:uid="{00000000-0005-0000-0000-00003A660000}"/>
    <cellStyle name="Separador de milhares 2 94 51" xfId="7351" xr:uid="{00000000-0005-0000-0000-00003B660000}"/>
    <cellStyle name="Separador de milhares 2 94 52" xfId="7469" xr:uid="{00000000-0005-0000-0000-00003C660000}"/>
    <cellStyle name="Separador de milhares 2 94 53" xfId="7496" xr:uid="{00000000-0005-0000-0000-00003D660000}"/>
    <cellStyle name="Separador de milhares 2 94 54" xfId="5157" xr:uid="{00000000-0005-0000-0000-00003E660000}"/>
    <cellStyle name="Separador de milhares 2 94 55" xfId="7545" xr:uid="{00000000-0005-0000-0000-00003F660000}"/>
    <cellStyle name="Separador de milhares 2 94 56" xfId="4973" xr:uid="{00000000-0005-0000-0000-000040660000}"/>
    <cellStyle name="Separador de milhares 2 94 57" xfId="7623" xr:uid="{00000000-0005-0000-0000-000041660000}"/>
    <cellStyle name="Separador de milhares 2 94 58" xfId="8023" xr:uid="{00000000-0005-0000-0000-000042660000}"/>
    <cellStyle name="Separador de milhares 2 94 59" xfId="8454" xr:uid="{00000000-0005-0000-0000-000043660000}"/>
    <cellStyle name="Separador de milhares 2 94 6" xfId="18048" xr:uid="{00000000-0005-0000-0000-000044660000}"/>
    <cellStyle name="Separador de milhares 2 94 60" xfId="7889" xr:uid="{00000000-0005-0000-0000-000045660000}"/>
    <cellStyle name="Separador de milhares 2 94 61" xfId="7837" xr:uid="{00000000-0005-0000-0000-000046660000}"/>
    <cellStyle name="Separador de milhares 2 94 62" xfId="8976" xr:uid="{00000000-0005-0000-0000-000047660000}"/>
    <cellStyle name="Separador de milhares 2 94 63" xfId="8437" xr:uid="{00000000-0005-0000-0000-000048660000}"/>
    <cellStyle name="Separador de milhares 2 94 64" xfId="8237" xr:uid="{00000000-0005-0000-0000-000049660000}"/>
    <cellStyle name="Separador de milhares 2 94 65" xfId="8930" xr:uid="{00000000-0005-0000-0000-00004A660000}"/>
    <cellStyle name="Separador de milhares 2 94 66" xfId="7670" xr:uid="{00000000-0005-0000-0000-00004B660000}"/>
    <cellStyle name="Separador de milhares 2 94 67" xfId="9018" xr:uid="{00000000-0005-0000-0000-00004C660000}"/>
    <cellStyle name="Separador de milhares 2 94 68" xfId="8342" xr:uid="{00000000-0005-0000-0000-00004D660000}"/>
    <cellStyle name="Separador de milhares 2 94 69" xfId="9230" xr:uid="{00000000-0005-0000-0000-00004E660000}"/>
    <cellStyle name="Separador de milhares 2 94 7" xfId="17970" xr:uid="{00000000-0005-0000-0000-00004F660000}"/>
    <cellStyle name="Separador de milhares 2 94 70" xfId="9645" xr:uid="{00000000-0005-0000-0000-000050660000}"/>
    <cellStyle name="Separador de milhares 2 94 71" xfId="9107" xr:uid="{00000000-0005-0000-0000-000051660000}"/>
    <cellStyle name="Separador de milhares 2 94 72" xfId="9646" xr:uid="{00000000-0005-0000-0000-000052660000}"/>
    <cellStyle name="Separador de milhares 2 94 73" xfId="9101" xr:uid="{00000000-0005-0000-0000-000053660000}"/>
    <cellStyle name="Separador de milhares 2 94 74" xfId="9905" xr:uid="{00000000-0005-0000-0000-000054660000}"/>
    <cellStyle name="Separador de milhares 2 94 75" xfId="10622" xr:uid="{00000000-0005-0000-0000-000055660000}"/>
    <cellStyle name="Separador de milhares 2 94 76" xfId="10574" xr:uid="{00000000-0005-0000-0000-000056660000}"/>
    <cellStyle name="Separador de milhares 2 94 77" xfId="10190" xr:uid="{00000000-0005-0000-0000-000057660000}"/>
    <cellStyle name="Separador de milhares 2 94 78" xfId="10139" xr:uid="{00000000-0005-0000-0000-000058660000}"/>
    <cellStyle name="Separador de milhares 2 94 79" xfId="10075" xr:uid="{00000000-0005-0000-0000-000059660000}"/>
    <cellStyle name="Separador de milhares 2 94 8" xfId="17641" xr:uid="{00000000-0005-0000-0000-00005A660000}"/>
    <cellStyle name="Separador de milhares 2 94 80" xfId="10162" xr:uid="{00000000-0005-0000-0000-00005B660000}"/>
    <cellStyle name="Separador de milhares 2 94 81" xfId="10058" xr:uid="{00000000-0005-0000-0000-00005C660000}"/>
    <cellStyle name="Separador de milhares 2 94 82" xfId="10957" xr:uid="{00000000-0005-0000-0000-00005D660000}"/>
    <cellStyle name="Separador de milhares 2 94 83" xfId="11446" xr:uid="{00000000-0005-0000-0000-00005E660000}"/>
    <cellStyle name="Separador de milhares 2 94 84" xfId="11028" xr:uid="{00000000-0005-0000-0000-00005F660000}"/>
    <cellStyle name="Separador de milhares 2 94 85" xfId="11603" xr:uid="{00000000-0005-0000-0000-000060660000}"/>
    <cellStyle name="Separador de milhares 2 94 86" xfId="11615" xr:uid="{00000000-0005-0000-0000-000061660000}"/>
    <cellStyle name="Separador de milhares 2 94 87" xfId="11499" xr:uid="{00000000-0005-0000-0000-000062660000}"/>
    <cellStyle name="Separador de milhares 2 94 88" xfId="10808" xr:uid="{00000000-0005-0000-0000-000063660000}"/>
    <cellStyle name="Separador de milhares 2 94 89" xfId="11761" xr:uid="{00000000-0005-0000-0000-000064660000}"/>
    <cellStyle name="Separador de milhares 2 94 9" xfId="17994" xr:uid="{00000000-0005-0000-0000-000065660000}"/>
    <cellStyle name="Separador de milhares 2 94 90" xfId="12135" xr:uid="{00000000-0005-0000-0000-000066660000}"/>
    <cellStyle name="Separador de milhares 2 94 90 7" xfId="176" xr:uid="{00000000-0005-0000-0000-000067660000}"/>
    <cellStyle name="Separador de milhares 2 94 90 7 2" xfId="25320" xr:uid="{00000000-0005-0000-0000-000068660000}"/>
    <cellStyle name="Separador de milhares 2 94 90 7 2 2" xfId="28658" xr:uid="{00000000-0005-0000-0000-000069660000}"/>
    <cellStyle name="Separador de milhares 2 94 90 7 3" xfId="25572" xr:uid="{00000000-0005-0000-0000-00006A660000}"/>
    <cellStyle name="Separador de milhares 2 94 90 7 4" xfId="25807" xr:uid="{00000000-0005-0000-0000-00006B660000}"/>
    <cellStyle name="Separador de milhares 2 94 90 7 5" xfId="28258" xr:uid="{00000000-0005-0000-0000-00006C660000}"/>
    <cellStyle name="Separador de milhares 2 94 91" xfId="11927" xr:uid="{00000000-0005-0000-0000-00006D660000}"/>
    <cellStyle name="Separador de milhares 2 94 92" xfId="11853" xr:uid="{00000000-0005-0000-0000-00006E660000}"/>
    <cellStyle name="Separador de milhares 2 94 93" xfId="4075" xr:uid="{00000000-0005-0000-0000-00006F660000}"/>
    <cellStyle name="Separador de milhares 2 94 94" xfId="3748" xr:uid="{00000000-0005-0000-0000-000070660000}"/>
    <cellStyle name="Separador de milhares 2 94 95" xfId="3803" xr:uid="{00000000-0005-0000-0000-000071660000}"/>
    <cellStyle name="Separador de milhares 2 94 96" xfId="2506" xr:uid="{00000000-0005-0000-0000-000072660000}"/>
    <cellStyle name="Separador de milhares 2 94 97" xfId="1881" xr:uid="{00000000-0005-0000-0000-000073660000}"/>
    <cellStyle name="Separador de milhares 2 94 98" xfId="2766" xr:uid="{00000000-0005-0000-0000-000074660000}"/>
    <cellStyle name="Separador de milhares 2 94 99" xfId="1172" xr:uid="{00000000-0005-0000-0000-000075660000}"/>
    <cellStyle name="Separador de milhares 2 95" xfId="18558" xr:uid="{00000000-0005-0000-0000-000076660000}"/>
    <cellStyle name="Separador de milhares 2 95 10" xfId="15183" xr:uid="{00000000-0005-0000-0000-000077660000}"/>
    <cellStyle name="Separador de milhares 2 95 100" xfId="2595" xr:uid="{00000000-0005-0000-0000-000078660000}"/>
    <cellStyle name="Separador de milhares 2 95 101" xfId="1791" xr:uid="{00000000-0005-0000-0000-000079660000}"/>
    <cellStyle name="Separador de milhares 2 95 102" xfId="528" xr:uid="{00000000-0005-0000-0000-00007A660000}"/>
    <cellStyle name="Separador de milhares 2 95 103" xfId="252" xr:uid="{00000000-0005-0000-0000-00007B660000}"/>
    <cellStyle name="Separador de milhares 2 95 104" xfId="21693" xr:uid="{00000000-0005-0000-0000-00007C660000}"/>
    <cellStyle name="Separador de milhares 2 95 105" xfId="22025" xr:uid="{00000000-0005-0000-0000-00007D660000}"/>
    <cellStyle name="Separador de milhares 2 95 106" xfId="22385" xr:uid="{00000000-0005-0000-0000-00007E660000}"/>
    <cellStyle name="Separador de milhares 2 95 107" xfId="22658" xr:uid="{00000000-0005-0000-0000-00007F660000}"/>
    <cellStyle name="Separador de milhares 2 95 11" xfId="15106" xr:uid="{00000000-0005-0000-0000-000080660000}"/>
    <cellStyle name="Separador de milhares 2 95 12" xfId="15112" xr:uid="{00000000-0005-0000-0000-000081660000}"/>
    <cellStyle name="Separador de milhares 2 95 13" xfId="14883" xr:uid="{00000000-0005-0000-0000-000082660000}"/>
    <cellStyle name="Separador de milhares 2 95 14" xfId="14524" xr:uid="{00000000-0005-0000-0000-000083660000}"/>
    <cellStyle name="Separador de milhares 2 95 15" xfId="14272" xr:uid="{00000000-0005-0000-0000-000084660000}"/>
    <cellStyle name="Separador de milhares 2 95 16" xfId="14227" xr:uid="{00000000-0005-0000-0000-000085660000}"/>
    <cellStyle name="Separador de milhares 2 95 17" xfId="14300" xr:uid="{00000000-0005-0000-0000-000086660000}"/>
    <cellStyle name="Separador de milhares 2 95 18" xfId="14242" xr:uid="{00000000-0005-0000-0000-000087660000}"/>
    <cellStyle name="Separador de milhares 2 95 19" xfId="14722" xr:uid="{00000000-0005-0000-0000-000088660000}"/>
    <cellStyle name="Separador de milhares 2 95 2" xfId="18524" xr:uid="{00000000-0005-0000-0000-000089660000}"/>
    <cellStyle name="Separador de milhares 2 95 20" xfId="12756" xr:uid="{00000000-0005-0000-0000-00008A660000}"/>
    <cellStyle name="Separador de milhares 2 95 21" xfId="12842" xr:uid="{00000000-0005-0000-0000-00008B660000}"/>
    <cellStyle name="Separador de milhares 2 95 22" xfId="12794" xr:uid="{00000000-0005-0000-0000-00008C660000}"/>
    <cellStyle name="Separador de milhares 2 95 23" xfId="14766" xr:uid="{00000000-0005-0000-0000-00008D660000}"/>
    <cellStyle name="Separador de milhares 2 95 24" xfId="14947" xr:uid="{00000000-0005-0000-0000-00008E660000}"/>
    <cellStyle name="Separador de milhares 2 95 25" xfId="12601" xr:uid="{00000000-0005-0000-0000-00008F660000}"/>
    <cellStyle name="Separador de milhares 2 95 26" xfId="4837" xr:uid="{00000000-0005-0000-0000-000090660000}"/>
    <cellStyle name="Separador de milhares 2 95 27" xfId="5339" xr:uid="{00000000-0005-0000-0000-000091660000}"/>
    <cellStyle name="Separador de milhares 2 95 28" xfId="5961" xr:uid="{00000000-0005-0000-0000-000092660000}"/>
    <cellStyle name="Separador de milhares 2 95 29" xfId="6237" xr:uid="{00000000-0005-0000-0000-000093660000}"/>
    <cellStyle name="Separador de milhares 2 95 3" xfId="17690" xr:uid="{00000000-0005-0000-0000-000094660000}"/>
    <cellStyle name="Separador de milhares 2 95 30" xfId="5780" xr:uid="{00000000-0005-0000-0000-000095660000}"/>
    <cellStyle name="Separador de milhares 2 95 31" xfId="6992" xr:uid="{00000000-0005-0000-0000-000096660000}"/>
    <cellStyle name="Separador de milhares 2 95 32" xfId="6402" xr:uid="{00000000-0005-0000-0000-000097660000}"/>
    <cellStyle name="Separador de milhares 2 95 33" xfId="6041" xr:uid="{00000000-0005-0000-0000-000098660000}"/>
    <cellStyle name="Separador de milhares 2 95 34" xfId="5695" xr:uid="{00000000-0005-0000-0000-000099660000}"/>
    <cellStyle name="Separador de milhares 2 95 35" xfId="6157" xr:uid="{00000000-0005-0000-0000-00009A660000}"/>
    <cellStyle name="Separador de milhares 2 95 36" xfId="6091" xr:uid="{00000000-0005-0000-0000-00009B660000}"/>
    <cellStyle name="Separador de milhares 2 95 37" xfId="7002" xr:uid="{00000000-0005-0000-0000-00009C660000}"/>
    <cellStyle name="Separador de milhares 2 95 38" xfId="6251" xr:uid="{00000000-0005-0000-0000-00009D660000}"/>
    <cellStyle name="Separador de milhares 2 95 39" xfId="6643" xr:uid="{00000000-0005-0000-0000-00009E660000}"/>
    <cellStyle name="Separador de milhares 2 95 4" xfId="18174" xr:uid="{00000000-0005-0000-0000-00009F660000}"/>
    <cellStyle name="Separador de milhares 2 95 40" xfId="5946" xr:uid="{00000000-0005-0000-0000-0000A0660000}"/>
    <cellStyle name="Separador de milhares 2 95 41" xfId="6299" xr:uid="{00000000-0005-0000-0000-0000A1660000}"/>
    <cellStyle name="Separador de milhares 2 95 42" xfId="5596" xr:uid="{00000000-0005-0000-0000-0000A2660000}"/>
    <cellStyle name="Separador de milhares 2 95 43" xfId="5768" xr:uid="{00000000-0005-0000-0000-0000A3660000}"/>
    <cellStyle name="Separador de milhares 2 95 44" xfId="6878" xr:uid="{00000000-0005-0000-0000-0000A4660000}"/>
    <cellStyle name="Separador de milhares 2 95 45" xfId="5994" xr:uid="{00000000-0005-0000-0000-0000A5660000}"/>
    <cellStyle name="Separador de milhares 2 95 46" xfId="5496" xr:uid="{00000000-0005-0000-0000-0000A6660000}"/>
    <cellStyle name="Separador de milhares 2 95 47" xfId="6342" xr:uid="{00000000-0005-0000-0000-0000A7660000}"/>
    <cellStyle name="Separador de milhares 2 95 48" xfId="6346" xr:uid="{00000000-0005-0000-0000-0000A8660000}"/>
    <cellStyle name="Separador de milhares 2 95 49" xfId="5594" xr:uid="{00000000-0005-0000-0000-0000A9660000}"/>
    <cellStyle name="Separador de milhares 2 95 5" xfId="17883" xr:uid="{00000000-0005-0000-0000-0000AA660000}"/>
    <cellStyle name="Separador de milhares 2 95 50" xfId="6496" xr:uid="{00000000-0005-0000-0000-0000AB660000}"/>
    <cellStyle name="Separador de milhares 2 95 51" xfId="6850" xr:uid="{00000000-0005-0000-0000-0000AC660000}"/>
    <cellStyle name="Separador de milhares 2 95 52" xfId="7474" xr:uid="{00000000-0005-0000-0000-0000AD660000}"/>
    <cellStyle name="Separador de milhares 2 95 53" xfId="7409" xr:uid="{00000000-0005-0000-0000-0000AE660000}"/>
    <cellStyle name="Separador de milhares 2 95 54" xfId="5176" xr:uid="{00000000-0005-0000-0000-0000AF660000}"/>
    <cellStyle name="Separador de milhares 2 95 55" xfId="7542" xr:uid="{00000000-0005-0000-0000-0000B0660000}"/>
    <cellStyle name="Separador de milhares 2 95 56" xfId="5015" xr:uid="{00000000-0005-0000-0000-0000B1660000}"/>
    <cellStyle name="Separador de milhares 2 95 57" xfId="5287" xr:uid="{00000000-0005-0000-0000-0000B2660000}"/>
    <cellStyle name="Separador de milhares 2 95 58" xfId="8029" xr:uid="{00000000-0005-0000-0000-0000B3660000}"/>
    <cellStyle name="Separador de milhares 2 95 59" xfId="8293" xr:uid="{00000000-0005-0000-0000-0000B4660000}"/>
    <cellStyle name="Separador de milhares 2 95 6" xfId="18053" xr:uid="{00000000-0005-0000-0000-0000B5660000}"/>
    <cellStyle name="Separador de milhares 2 95 60" xfId="7760" xr:uid="{00000000-0005-0000-0000-0000B6660000}"/>
    <cellStyle name="Separador de milhares 2 95 61" xfId="8861" xr:uid="{00000000-0005-0000-0000-0000B7660000}"/>
    <cellStyle name="Separador de milhares 2 95 62" xfId="8257" xr:uid="{00000000-0005-0000-0000-0000B8660000}"/>
    <cellStyle name="Separador de milhares 2 95 63" xfId="8505" xr:uid="{00000000-0005-0000-0000-0000B9660000}"/>
    <cellStyle name="Separador de milhares 2 95 64" xfId="7813" xr:uid="{00000000-0005-0000-0000-0000BA660000}"/>
    <cellStyle name="Separador de milhares 2 95 65" xfId="7984" xr:uid="{00000000-0005-0000-0000-0000BB660000}"/>
    <cellStyle name="Separador de milhares 2 95 66" xfId="8994" xr:uid="{00000000-0005-0000-0000-0000BC660000}"/>
    <cellStyle name="Separador de milhares 2 95 67" xfId="8134" xr:uid="{00000000-0005-0000-0000-0000BD660000}"/>
    <cellStyle name="Separador de milhares 2 95 68" xfId="9011" xr:uid="{00000000-0005-0000-0000-0000BE660000}"/>
    <cellStyle name="Separador de milhares 2 95 69" xfId="9235" xr:uid="{00000000-0005-0000-0000-0000BF660000}"/>
    <cellStyle name="Separador de milhares 2 95 7" xfId="17830" xr:uid="{00000000-0005-0000-0000-0000C0660000}"/>
    <cellStyle name="Separador de milhares 2 95 70" xfId="9585" xr:uid="{00000000-0005-0000-0000-0000C1660000}"/>
    <cellStyle name="Separador de milhares 2 95 71" xfId="9607" xr:uid="{00000000-0005-0000-0000-0000C2660000}"/>
    <cellStyle name="Separador de milhares 2 95 72" xfId="9333" xr:uid="{00000000-0005-0000-0000-0000C3660000}"/>
    <cellStyle name="Separador de milhares 2 95 73" xfId="9412" xr:uid="{00000000-0005-0000-0000-0000C4660000}"/>
    <cellStyle name="Separador de milhares 2 95 74" xfId="9911" xr:uid="{00000000-0005-0000-0000-0000C5660000}"/>
    <cellStyle name="Separador de milhares 2 95 75" xfId="10459" xr:uid="{00000000-0005-0000-0000-0000C6660000}"/>
    <cellStyle name="Separador de milhares 2 95 76" xfId="10684" xr:uid="{00000000-0005-0000-0000-0000C7660000}"/>
    <cellStyle name="Separador de milhares 2 95 77" xfId="10690" xr:uid="{00000000-0005-0000-0000-0000C8660000}"/>
    <cellStyle name="Separador de milhares 2 95 78" xfId="10583" xr:uid="{00000000-0005-0000-0000-0000C9660000}"/>
    <cellStyle name="Separador de milhares 2 95 79" xfId="9976" xr:uid="{00000000-0005-0000-0000-0000CA660000}"/>
    <cellStyle name="Separador de milhares 2 95 8" xfId="18133" xr:uid="{00000000-0005-0000-0000-0000CB660000}"/>
    <cellStyle name="Separador de milhares 2 95 80" xfId="10016" xr:uid="{00000000-0005-0000-0000-0000CC660000}"/>
    <cellStyle name="Separador de milhares 2 95 81" xfId="10201" xr:uid="{00000000-0005-0000-0000-0000CD660000}"/>
    <cellStyle name="Separador de milhares 2 95 82" xfId="10962" xr:uid="{00000000-0005-0000-0000-0000CE660000}"/>
    <cellStyle name="Separador de milhares 2 95 83" xfId="11465" xr:uid="{00000000-0005-0000-0000-0000CF660000}"/>
    <cellStyle name="Separador de milhares 2 95 84" xfId="11233" xr:uid="{00000000-0005-0000-0000-0000D0660000}"/>
    <cellStyle name="Separador de milhares 2 95 85" xfId="11358" xr:uid="{00000000-0005-0000-0000-0000D1660000}"/>
    <cellStyle name="Separador de milhares 2 95 86" xfId="11606" xr:uid="{00000000-0005-0000-0000-0000D2660000}"/>
    <cellStyle name="Separador de milhares 2 95 87" xfId="11264" xr:uid="{00000000-0005-0000-0000-0000D3660000}"/>
    <cellStyle name="Separador de milhares 2 95 88" xfId="11444" xr:uid="{00000000-0005-0000-0000-0000D4660000}"/>
    <cellStyle name="Separador de milhares 2 95 89" xfId="11766" xr:uid="{00000000-0005-0000-0000-0000D5660000}"/>
    <cellStyle name="Separador de milhares 2 95 9" xfId="17710" xr:uid="{00000000-0005-0000-0000-0000D6660000}"/>
    <cellStyle name="Separador de milhares 2 95 90" xfId="12121" xr:uid="{00000000-0005-0000-0000-0000D7660000}"/>
    <cellStyle name="Separador de milhares 2 95 91" xfId="11953" xr:uid="{00000000-0005-0000-0000-0000D8660000}"/>
    <cellStyle name="Separador de milhares 2 95 92" xfId="11909" xr:uid="{00000000-0005-0000-0000-0000D9660000}"/>
    <cellStyle name="Separador de milhares 2 95 93" xfId="4080" xr:uid="{00000000-0005-0000-0000-0000DA660000}"/>
    <cellStyle name="Separador de milhares 2 95 94" xfId="3753" xr:uid="{00000000-0005-0000-0000-0000DB660000}"/>
    <cellStyle name="Separador de milhares 2 95 95" xfId="3701" xr:uid="{00000000-0005-0000-0000-0000DC660000}"/>
    <cellStyle name="Separador de milhares 2 95 96" xfId="2500" xr:uid="{00000000-0005-0000-0000-0000DD660000}"/>
    <cellStyle name="Separador de milhares 2 95 97" xfId="2058" xr:uid="{00000000-0005-0000-0000-0000DE660000}"/>
    <cellStyle name="Separador de milhares 2 95 98" xfId="1793" xr:uid="{00000000-0005-0000-0000-0000DF660000}"/>
    <cellStyle name="Separador de milhares 2 95 99" xfId="2610" xr:uid="{00000000-0005-0000-0000-0000E0660000}"/>
    <cellStyle name="Separador de milhares 2 96" xfId="18564" xr:uid="{00000000-0005-0000-0000-0000E1660000}"/>
    <cellStyle name="Separador de milhares 2 96 10" xfId="15184" xr:uid="{00000000-0005-0000-0000-0000E2660000}"/>
    <cellStyle name="Separador de milhares 2 96 100" xfId="641" xr:uid="{00000000-0005-0000-0000-0000E3660000}"/>
    <cellStyle name="Separador de milhares 2 96 101" xfId="2343" xr:uid="{00000000-0005-0000-0000-0000E4660000}"/>
    <cellStyle name="Separador de milhares 2 96 102" xfId="2215" xr:uid="{00000000-0005-0000-0000-0000E5660000}"/>
    <cellStyle name="Separador de milhares 2 96 103" xfId="251" xr:uid="{00000000-0005-0000-0000-0000E6660000}"/>
    <cellStyle name="Separador de milhares 2 96 104" xfId="21694" xr:uid="{00000000-0005-0000-0000-0000E7660000}"/>
    <cellStyle name="Separador de milhares 2 96 105" xfId="22026" xr:uid="{00000000-0005-0000-0000-0000E8660000}"/>
    <cellStyle name="Separador de milhares 2 96 106" xfId="22386" xr:uid="{00000000-0005-0000-0000-0000E9660000}"/>
    <cellStyle name="Separador de milhares 2 96 107" xfId="22657" xr:uid="{00000000-0005-0000-0000-0000EA660000}"/>
    <cellStyle name="Separador de milhares 2 96 11" xfId="15090" xr:uid="{00000000-0005-0000-0000-0000EB660000}"/>
    <cellStyle name="Separador de milhares 2 96 12" xfId="15374" xr:uid="{00000000-0005-0000-0000-0000EC660000}"/>
    <cellStyle name="Separador de milhares 2 96 13" xfId="14885" xr:uid="{00000000-0005-0000-0000-0000ED660000}"/>
    <cellStyle name="Separador de milhares 2 96 14" xfId="14529" xr:uid="{00000000-0005-0000-0000-0000EE660000}"/>
    <cellStyle name="Separador de milhares 2 96 15" xfId="14273" xr:uid="{00000000-0005-0000-0000-0000EF660000}"/>
    <cellStyle name="Separador de milhares 2 96 16" xfId="14243" xr:uid="{00000000-0005-0000-0000-0000F0660000}"/>
    <cellStyle name="Separador de milhares 2 96 17" xfId="14115" xr:uid="{00000000-0005-0000-0000-0000F1660000}"/>
    <cellStyle name="Separador de milhares 2 96 18" xfId="14126" xr:uid="{00000000-0005-0000-0000-0000F2660000}"/>
    <cellStyle name="Separador de milhares 2 96 19" xfId="14829" xr:uid="{00000000-0005-0000-0000-0000F3660000}"/>
    <cellStyle name="Separador de milhares 2 96 2" xfId="18525" xr:uid="{00000000-0005-0000-0000-0000F4660000}"/>
    <cellStyle name="Separador de milhares 2 96 20" xfId="12771" xr:uid="{00000000-0005-0000-0000-0000F5660000}"/>
    <cellStyle name="Separador de milhares 2 96 21" xfId="12874" xr:uid="{00000000-0005-0000-0000-0000F6660000}"/>
    <cellStyle name="Separador de milhares 2 96 22" xfId="12729" xr:uid="{00000000-0005-0000-0000-0000F7660000}"/>
    <cellStyle name="Separador de milhares 2 96 23" xfId="12748" xr:uid="{00000000-0005-0000-0000-0000F8660000}"/>
    <cellStyle name="Separador de milhares 2 96 24" xfId="14600" xr:uid="{00000000-0005-0000-0000-0000F9660000}"/>
    <cellStyle name="Separador de milhares 2 96 25" xfId="12624" xr:uid="{00000000-0005-0000-0000-0000FA660000}"/>
    <cellStyle name="Separador de milhares 2 96 26" xfId="4836" xr:uid="{00000000-0005-0000-0000-0000FB660000}"/>
    <cellStyle name="Separador de milhares 2 96 27" xfId="5376" xr:uid="{00000000-0005-0000-0000-0000FC660000}"/>
    <cellStyle name="Separador de milhares 2 96 28" xfId="5960" xr:uid="{00000000-0005-0000-0000-0000FD660000}"/>
    <cellStyle name="Separador de milhares 2 96 29" xfId="6443" xr:uid="{00000000-0005-0000-0000-0000FE660000}"/>
    <cellStyle name="Separador de milhares 2 96 3" xfId="17693" xr:uid="{00000000-0005-0000-0000-0000FF660000}"/>
    <cellStyle name="Separador de milhares 2 96 30" xfId="5778" xr:uid="{00000000-0005-0000-0000-000000670000}"/>
    <cellStyle name="Separador de milhares 2 96 31" xfId="5475" xr:uid="{00000000-0005-0000-0000-000001670000}"/>
    <cellStyle name="Separador de milhares 2 96 32" xfId="6147" xr:uid="{00000000-0005-0000-0000-000002670000}"/>
    <cellStyle name="Separador de milhares 2 96 33" xfId="6942" xr:uid="{00000000-0005-0000-0000-000003670000}"/>
    <cellStyle name="Separador de milhares 2 96 34" xfId="5587" xr:uid="{00000000-0005-0000-0000-000004670000}"/>
    <cellStyle name="Separador de milhares 2 96 35" xfId="7075" xr:uid="{00000000-0005-0000-0000-000005670000}"/>
    <cellStyle name="Separador de milhares 2 96 36" xfId="6122" xr:uid="{00000000-0005-0000-0000-000006670000}"/>
    <cellStyle name="Separador de milhares 2 96 37" xfId="5552" xr:uid="{00000000-0005-0000-0000-000007670000}"/>
    <cellStyle name="Separador de milhares 2 96 38" xfId="7095" xr:uid="{00000000-0005-0000-0000-000008670000}"/>
    <cellStyle name="Separador de milhares 2 96 39" xfId="6596" xr:uid="{00000000-0005-0000-0000-000009670000}"/>
    <cellStyle name="Separador de milhares 2 96 4" xfId="18173" xr:uid="{00000000-0005-0000-0000-00000A670000}"/>
    <cellStyle name="Separador de milhares 2 96 40" xfId="6129" xr:uid="{00000000-0005-0000-0000-00000B670000}"/>
    <cellStyle name="Separador de milhares 2 96 41" xfId="6966" xr:uid="{00000000-0005-0000-0000-00000C670000}"/>
    <cellStyle name="Separador de milhares 2 96 42" xfId="5919" xr:uid="{00000000-0005-0000-0000-00000D670000}"/>
    <cellStyle name="Separador de milhares 2 96 43" xfId="6832" xr:uid="{00000000-0005-0000-0000-00000E670000}"/>
    <cellStyle name="Separador de milhares 2 96 44" xfId="7325" xr:uid="{00000000-0005-0000-0000-00000F670000}"/>
    <cellStyle name="Separador de milhares 2 96 45" xfId="6888" xr:uid="{00000000-0005-0000-0000-000010670000}"/>
    <cellStyle name="Separador de milhares 2 96 46" xfId="7028" xr:uid="{00000000-0005-0000-0000-000011670000}"/>
    <cellStyle name="Separador de milhares 2 96 47" xfId="6116" xr:uid="{00000000-0005-0000-0000-000012670000}"/>
    <cellStyle name="Separador de milhares 2 96 48" xfId="5517" xr:uid="{00000000-0005-0000-0000-000013670000}"/>
    <cellStyle name="Separador de milhares 2 96 49" xfId="6483" xr:uid="{00000000-0005-0000-0000-000014670000}"/>
    <cellStyle name="Separador de milhares 2 96 5" xfId="17886" xr:uid="{00000000-0005-0000-0000-000015670000}"/>
    <cellStyle name="Separador de milhares 2 96 50" xfId="5803" xr:uid="{00000000-0005-0000-0000-000016670000}"/>
    <cellStyle name="Separador de milhares 2 96 51" xfId="6595" xr:uid="{00000000-0005-0000-0000-000017670000}"/>
    <cellStyle name="Separador de milhares 2 96 52" xfId="7473" xr:uid="{00000000-0005-0000-0000-000018670000}"/>
    <cellStyle name="Separador de milhares 2 96 53" xfId="7427" xr:uid="{00000000-0005-0000-0000-000019670000}"/>
    <cellStyle name="Separador de milhares 2 96 54" xfId="5073" xr:uid="{00000000-0005-0000-0000-00001A670000}"/>
    <cellStyle name="Separador de milhares 2 96 55" xfId="5302" xr:uid="{00000000-0005-0000-0000-00001B670000}"/>
    <cellStyle name="Separador de milhares 2 96 56" xfId="5207" xr:uid="{00000000-0005-0000-0000-00001C670000}"/>
    <cellStyle name="Separador de milhares 2 96 57" xfId="5181" xr:uid="{00000000-0005-0000-0000-00001D670000}"/>
    <cellStyle name="Separador de milhares 2 96 58" xfId="8027" xr:uid="{00000000-0005-0000-0000-00001E670000}"/>
    <cellStyle name="Separador de milhares 2 96 59" xfId="8267" xr:uid="{00000000-0005-0000-0000-00001F670000}"/>
    <cellStyle name="Separador de milhares 2 96 6" xfId="18052" xr:uid="{00000000-0005-0000-0000-000020670000}"/>
    <cellStyle name="Separador de milhares 2 96 60" xfId="7893" xr:uid="{00000000-0005-0000-0000-000021670000}"/>
    <cellStyle name="Separador de milhares 2 96 61" xfId="8732" xr:uid="{00000000-0005-0000-0000-000022670000}"/>
    <cellStyle name="Separador de milhares 2 96 62" xfId="7827" xr:uid="{00000000-0005-0000-0000-000023670000}"/>
    <cellStyle name="Separador de milhares 2 96 63" xfId="8358" xr:uid="{00000000-0005-0000-0000-000024670000}"/>
    <cellStyle name="Separador de milhares 2 96 64" xfId="8369" xr:uid="{00000000-0005-0000-0000-000025670000}"/>
    <cellStyle name="Separador de milhares 2 96 65" xfId="8428" xr:uid="{00000000-0005-0000-0000-000026670000}"/>
    <cellStyle name="Separador de milhares 2 96 66" xfId="8053" xr:uid="{00000000-0005-0000-0000-000027670000}"/>
    <cellStyle name="Separador de milhares 2 96 67" xfId="8310" xr:uid="{00000000-0005-0000-0000-000028670000}"/>
    <cellStyle name="Separador de milhares 2 96 68" xfId="8706" xr:uid="{00000000-0005-0000-0000-000029670000}"/>
    <cellStyle name="Separador de milhares 2 96 69" xfId="9234" xr:uid="{00000000-0005-0000-0000-00002A670000}"/>
    <cellStyle name="Separador de milhares 2 96 7" xfId="17968" xr:uid="{00000000-0005-0000-0000-00002B670000}"/>
    <cellStyle name="Separador de milhares 2 96 70" xfId="9640" xr:uid="{00000000-0005-0000-0000-00002C670000}"/>
    <cellStyle name="Separador de milhares 2 96 71" xfId="9473" xr:uid="{00000000-0005-0000-0000-00002D670000}"/>
    <cellStyle name="Separador de milhares 2 96 72" xfId="9168" xr:uid="{00000000-0005-0000-0000-00002E670000}"/>
    <cellStyle name="Separador de milhares 2 96 73" xfId="9161" xr:uid="{00000000-0005-0000-0000-00002F670000}"/>
    <cellStyle name="Separador de milhares 2 96 74" xfId="9909" xr:uid="{00000000-0005-0000-0000-000030670000}"/>
    <cellStyle name="Separador de milhares 2 96 75" xfId="10544" xr:uid="{00000000-0005-0000-0000-000031670000}"/>
    <cellStyle name="Separador de milhares 2 96 76" xfId="10399" xr:uid="{00000000-0005-0000-0000-000032670000}"/>
    <cellStyle name="Separador de milhares 2 96 77" xfId="10083" xr:uid="{00000000-0005-0000-0000-000033670000}"/>
    <cellStyle name="Separador de milhares 2 96 78" xfId="10406" xr:uid="{00000000-0005-0000-0000-000034670000}"/>
    <cellStyle name="Separador de milhares 2 96 79" xfId="10072" xr:uid="{00000000-0005-0000-0000-000035670000}"/>
    <cellStyle name="Separador de milhares 2 96 8" xfId="17980" xr:uid="{00000000-0005-0000-0000-000036670000}"/>
    <cellStyle name="Separador de milhares 2 96 80" xfId="9721" xr:uid="{00000000-0005-0000-0000-000037670000}"/>
    <cellStyle name="Separador de milhares 2 96 81" xfId="9965" xr:uid="{00000000-0005-0000-0000-000038670000}"/>
    <cellStyle name="Separador de milhares 2 96 82" xfId="10961" xr:uid="{00000000-0005-0000-0000-000039670000}"/>
    <cellStyle name="Separador de milhares 2 96 83" xfId="11000" xr:uid="{00000000-0005-0000-0000-00003A670000}"/>
    <cellStyle name="Separador de milhares 2 96 84" xfId="10809" xr:uid="{00000000-0005-0000-0000-00003B670000}"/>
    <cellStyle name="Separador de milhares 2 96 85" xfId="10861" xr:uid="{00000000-0005-0000-0000-00003C670000}"/>
    <cellStyle name="Separador de milhares 2 96 86" xfId="11023" xr:uid="{00000000-0005-0000-0000-00003D670000}"/>
    <cellStyle name="Separador de milhares 2 96 87" xfId="11016" xr:uid="{00000000-0005-0000-0000-00003E670000}"/>
    <cellStyle name="Separador de milhares 2 96 88" xfId="11581" xr:uid="{00000000-0005-0000-0000-00003F670000}"/>
    <cellStyle name="Separador de milhares 2 96 89" xfId="11765" xr:uid="{00000000-0005-0000-0000-000040670000}"/>
    <cellStyle name="Separador de milhares 2 96 9" xfId="17720" xr:uid="{00000000-0005-0000-0000-000041670000}"/>
    <cellStyle name="Separador de milhares 2 96 90" xfId="12127" xr:uid="{00000000-0005-0000-0000-000042670000}"/>
    <cellStyle name="Separador de milhares 2 96 91" xfId="11947" xr:uid="{00000000-0005-0000-0000-000043670000}"/>
    <cellStyle name="Separador de milhares 2 96 92" xfId="11872" xr:uid="{00000000-0005-0000-0000-000044670000}"/>
    <cellStyle name="Separador de milhares 2 96 93" xfId="4079" xr:uid="{00000000-0005-0000-0000-000045670000}"/>
    <cellStyle name="Separador de milhares 2 96 94" xfId="3752" xr:uid="{00000000-0005-0000-0000-000046670000}"/>
    <cellStyle name="Separador de milhares 2 96 95" xfId="3799" xr:uid="{00000000-0005-0000-0000-000047670000}"/>
    <cellStyle name="Separador de milhares 2 96 96" xfId="2502" xr:uid="{00000000-0005-0000-0000-000048670000}"/>
    <cellStyle name="Separador de milhares 2 96 97" xfId="1885" xr:uid="{00000000-0005-0000-0000-000049670000}"/>
    <cellStyle name="Separador de milhares 2 96 98" xfId="2322" xr:uid="{00000000-0005-0000-0000-00004A670000}"/>
    <cellStyle name="Separador de milhares 2 96 99" xfId="2101" xr:uid="{00000000-0005-0000-0000-00004B670000}"/>
    <cellStyle name="Separador de milhares 2 97" xfId="18569" xr:uid="{00000000-0005-0000-0000-00004C670000}"/>
    <cellStyle name="Separador de milhares 2 97 10" xfId="15186" xr:uid="{00000000-0005-0000-0000-00004D670000}"/>
    <cellStyle name="Separador de milhares 2 97 100" xfId="1417" xr:uid="{00000000-0005-0000-0000-00004E670000}"/>
    <cellStyle name="Separador de milhares 2 97 101" xfId="1485" xr:uid="{00000000-0005-0000-0000-00004F670000}"/>
    <cellStyle name="Separador de milhares 2 97 102" xfId="645" xr:uid="{00000000-0005-0000-0000-000050670000}"/>
    <cellStyle name="Separador de milhares 2 97 103" xfId="249" xr:uid="{00000000-0005-0000-0000-000051670000}"/>
    <cellStyle name="Separador de milhares 2 97 104" xfId="21696" xr:uid="{00000000-0005-0000-0000-000052670000}"/>
    <cellStyle name="Separador de milhares 2 97 105" xfId="22028" xr:uid="{00000000-0005-0000-0000-000053670000}"/>
    <cellStyle name="Separador de milhares 2 97 106" xfId="22388" xr:uid="{00000000-0005-0000-0000-000054670000}"/>
    <cellStyle name="Separador de milhares 2 97 107" xfId="22655" xr:uid="{00000000-0005-0000-0000-000055670000}"/>
    <cellStyle name="Separador de milhares 2 97 11" xfId="15093" xr:uid="{00000000-0005-0000-0000-000056670000}"/>
    <cellStyle name="Separador de milhares 2 97 12" xfId="15118" xr:uid="{00000000-0005-0000-0000-000057670000}"/>
    <cellStyle name="Separador de milhares 2 97 13" xfId="14887" xr:uid="{00000000-0005-0000-0000-000058670000}"/>
    <cellStyle name="Separador de milhares 2 97 14" xfId="14538" xr:uid="{00000000-0005-0000-0000-000059670000}"/>
    <cellStyle name="Separador de milhares 2 97 15" xfId="14275" xr:uid="{00000000-0005-0000-0000-00005A670000}"/>
    <cellStyle name="Separador de milhares 2 97 16" xfId="14302" xr:uid="{00000000-0005-0000-0000-00005B670000}"/>
    <cellStyle name="Separador de milhares 2 97 17" xfId="14321" xr:uid="{00000000-0005-0000-0000-00005C670000}"/>
    <cellStyle name="Separador de milhares 2 97 18" xfId="14214" xr:uid="{00000000-0005-0000-0000-00005D670000}"/>
    <cellStyle name="Separador de milhares 2 97 19" xfId="14692" xr:uid="{00000000-0005-0000-0000-00005E670000}"/>
    <cellStyle name="Separador de milhares 2 97 2" xfId="18527" xr:uid="{00000000-0005-0000-0000-00005F670000}"/>
    <cellStyle name="Separador de milhares 2 97 20" xfId="12734" xr:uid="{00000000-0005-0000-0000-000060670000}"/>
    <cellStyle name="Separador de milhares 2 97 21" xfId="12718" xr:uid="{00000000-0005-0000-0000-000061670000}"/>
    <cellStyle name="Separador de milhares 2 97 22" xfId="12754" xr:uid="{00000000-0005-0000-0000-000062670000}"/>
    <cellStyle name="Separador de milhares 2 97 23" xfId="12712" xr:uid="{00000000-0005-0000-0000-000063670000}"/>
    <cellStyle name="Separador de milhares 2 97 24" xfId="14607" xr:uid="{00000000-0005-0000-0000-000064670000}"/>
    <cellStyle name="Separador de milhares 2 97 25" xfId="12588" xr:uid="{00000000-0005-0000-0000-000065670000}"/>
    <cellStyle name="Separador de milhares 2 97 26" xfId="4834" xr:uid="{00000000-0005-0000-0000-000066670000}"/>
    <cellStyle name="Separador de milhares 2 97 27" xfId="5110" xr:uid="{00000000-0005-0000-0000-000067670000}"/>
    <cellStyle name="Separador de milhares 2 97 28" xfId="5958" xr:uid="{00000000-0005-0000-0000-000068670000}"/>
    <cellStyle name="Separador de milhares 2 97 29" xfId="6439" xr:uid="{00000000-0005-0000-0000-000069670000}"/>
    <cellStyle name="Separador de milhares 2 97 3" xfId="17697" xr:uid="{00000000-0005-0000-0000-00006A670000}"/>
    <cellStyle name="Separador de milhares 2 97 30" xfId="5776" xr:uid="{00000000-0005-0000-0000-00006B670000}"/>
    <cellStyle name="Separador de milhares 2 97 31" xfId="6512" xr:uid="{00000000-0005-0000-0000-00006C670000}"/>
    <cellStyle name="Separador de milhares 2 97 32" xfId="6631" xr:uid="{00000000-0005-0000-0000-00006D670000}"/>
    <cellStyle name="Separador de milhares 2 97 33" xfId="6219" xr:uid="{00000000-0005-0000-0000-00006E670000}"/>
    <cellStyle name="Separador de milhares 2 97 34" xfId="6409" xr:uid="{00000000-0005-0000-0000-00006F670000}"/>
    <cellStyle name="Separador de milhares 2 97 35" xfId="5510" xr:uid="{00000000-0005-0000-0000-000070670000}"/>
    <cellStyle name="Separador de milhares 2 97 36" xfId="5888" xr:uid="{00000000-0005-0000-0000-000071670000}"/>
    <cellStyle name="Separador de milhares 2 97 37" xfId="7073" xr:uid="{00000000-0005-0000-0000-000072670000}"/>
    <cellStyle name="Separador de milhares 2 97 38" xfId="5724" xr:uid="{00000000-0005-0000-0000-000073670000}"/>
    <cellStyle name="Separador de milhares 2 97 39" xfId="6598" xr:uid="{00000000-0005-0000-0000-000074670000}"/>
    <cellStyle name="Separador de milhares 2 97 4" xfId="18170" xr:uid="{00000000-0005-0000-0000-000075670000}"/>
    <cellStyle name="Separador de milhares 2 97 40" xfId="5593" xr:uid="{00000000-0005-0000-0000-000076670000}"/>
    <cellStyle name="Separador de milhares 2 97 41" xfId="5966" xr:uid="{00000000-0005-0000-0000-000077670000}"/>
    <cellStyle name="Separador de milhares 2 97 42" xfId="6911" xr:uid="{00000000-0005-0000-0000-000078670000}"/>
    <cellStyle name="Separador de milhares 2 97 43" xfId="7136" xr:uid="{00000000-0005-0000-0000-000079670000}"/>
    <cellStyle name="Separador de milhares 2 97 44" xfId="7264" xr:uid="{00000000-0005-0000-0000-00007A670000}"/>
    <cellStyle name="Separador de milhares 2 97 45" xfId="5581" xr:uid="{00000000-0005-0000-0000-00007B670000}"/>
    <cellStyle name="Separador de milhares 2 97 46" xfId="6160" xr:uid="{00000000-0005-0000-0000-00007C670000}"/>
    <cellStyle name="Separador de milhares 2 97 47" xfId="6609" xr:uid="{00000000-0005-0000-0000-00007D670000}"/>
    <cellStyle name="Separador de milhares 2 97 48" xfId="7332" xr:uid="{00000000-0005-0000-0000-00007E670000}"/>
    <cellStyle name="Separador de milhares 2 97 49" xfId="6822" xr:uid="{00000000-0005-0000-0000-00007F670000}"/>
    <cellStyle name="Separador de milhares 2 97 5" xfId="17889" xr:uid="{00000000-0005-0000-0000-000080670000}"/>
    <cellStyle name="Separador de milhares 2 97 50" xfId="5500" xr:uid="{00000000-0005-0000-0000-000081670000}"/>
    <cellStyle name="Separador de milhares 2 97 51" xfId="6847" xr:uid="{00000000-0005-0000-0000-000082670000}"/>
    <cellStyle name="Separador de milhares 2 97 52" xfId="7471" xr:uid="{00000000-0005-0000-0000-000083670000}"/>
    <cellStyle name="Separador de milhares 2 97 53" xfId="7410" xr:uid="{00000000-0005-0000-0000-000084670000}"/>
    <cellStyle name="Separador de milhares 2 97 54" xfId="5083" xr:uid="{00000000-0005-0000-0000-000085670000}"/>
    <cellStyle name="Separador de milhares 2 97 55" xfId="7549" xr:uid="{00000000-0005-0000-0000-000086670000}"/>
    <cellStyle name="Separador de milhares 2 97 56" xfId="5217" xr:uid="{00000000-0005-0000-0000-000087670000}"/>
    <cellStyle name="Separador de milhares 2 97 57" xfId="7608" xr:uid="{00000000-0005-0000-0000-000088670000}"/>
    <cellStyle name="Separador de milhares 2 97 58" xfId="8025" xr:uid="{00000000-0005-0000-0000-000089670000}"/>
    <cellStyle name="Separador de milhares 2 97 59" xfId="8450" xr:uid="{00000000-0005-0000-0000-00008A670000}"/>
    <cellStyle name="Separador de milhares 2 97 6" xfId="17849" xr:uid="{00000000-0005-0000-0000-00008B670000}"/>
    <cellStyle name="Separador de milhares 2 97 60" xfId="7891" xr:uid="{00000000-0005-0000-0000-00008C670000}"/>
    <cellStyle name="Separador de milhares 2 97 61" xfId="8752" xr:uid="{00000000-0005-0000-0000-00008D670000}"/>
    <cellStyle name="Separador de milhares 2 97 62" xfId="8766" xr:uid="{00000000-0005-0000-0000-00008E670000}"/>
    <cellStyle name="Separador de milhares 2 97 62 8" xfId="164" xr:uid="{00000000-0005-0000-0000-00008F670000}"/>
    <cellStyle name="Separador de milhares 2 97 62 8 2" xfId="25310" xr:uid="{00000000-0005-0000-0000-000090670000}"/>
    <cellStyle name="Separador de milhares 2 97 62 8 2 2" xfId="28648" xr:uid="{00000000-0005-0000-0000-000091670000}"/>
    <cellStyle name="Separador de milhares 2 97 62 8 3" xfId="25562" xr:uid="{00000000-0005-0000-0000-000092670000}"/>
    <cellStyle name="Separador de milhares 2 97 62 8 4" xfId="25797" xr:uid="{00000000-0005-0000-0000-000093670000}"/>
    <cellStyle name="Separador de milhares 2 97 62 8 5" xfId="28248" xr:uid="{00000000-0005-0000-0000-000094670000}"/>
    <cellStyle name="Separador de milhares 2 97 63" xfId="7798" xr:uid="{00000000-0005-0000-0000-000095670000}"/>
    <cellStyle name="Separador de milhares 2 97 64" xfId="8567" xr:uid="{00000000-0005-0000-0000-000096670000}"/>
    <cellStyle name="Separador de milhares 2 97 65" xfId="8395" xr:uid="{00000000-0005-0000-0000-000097670000}"/>
    <cellStyle name="Separador de milhares 2 97 66" xfId="8704" xr:uid="{00000000-0005-0000-0000-000098670000}"/>
    <cellStyle name="Separador de milhares 2 97 67" xfId="7722" xr:uid="{00000000-0005-0000-0000-000099670000}"/>
    <cellStyle name="Separador de milhares 2 97 68" xfId="8640" xr:uid="{00000000-0005-0000-0000-00009A670000}"/>
    <cellStyle name="Separador de milhares 2 97 69" xfId="9232" xr:uid="{00000000-0005-0000-0000-00009B670000}"/>
    <cellStyle name="Separador de milhares 2 97 7" xfId="18082" xr:uid="{00000000-0005-0000-0000-00009C670000}"/>
    <cellStyle name="Separador de milhares 2 97 70" xfId="9590" xr:uid="{00000000-0005-0000-0000-00009D670000}"/>
    <cellStyle name="Separador de milhares 2 97 71" xfId="9038" xr:uid="{00000000-0005-0000-0000-00009E670000}"/>
    <cellStyle name="Separador de milhares 2 97 72" xfId="9665" xr:uid="{00000000-0005-0000-0000-00009F670000}"/>
    <cellStyle name="Separador de milhares 2 97 73" xfId="9673" xr:uid="{00000000-0005-0000-0000-0000A0670000}"/>
    <cellStyle name="Separador de milhares 2 97 74" xfId="9907" xr:uid="{00000000-0005-0000-0000-0000A1670000}"/>
    <cellStyle name="Separador de milhares 2 97 75" xfId="10401" xr:uid="{00000000-0005-0000-0000-0000A2670000}"/>
    <cellStyle name="Separador de milhares 2 97 76" xfId="10090" xr:uid="{00000000-0005-0000-0000-0000A3670000}"/>
    <cellStyle name="Separador de milhares 2 97 77" xfId="10393" xr:uid="{00000000-0005-0000-0000-0000A4670000}"/>
    <cellStyle name="Separador de milhares 2 97 78" xfId="10606" xr:uid="{00000000-0005-0000-0000-0000A5670000}"/>
    <cellStyle name="Separador de milhares 2 97 79" xfId="10496" xr:uid="{00000000-0005-0000-0000-0000A6670000}"/>
    <cellStyle name="Separador de milhares 2 97 8" xfId="18149" xr:uid="{00000000-0005-0000-0000-0000A7670000}"/>
    <cellStyle name="Separador de milhares 2 97 80" xfId="10613" xr:uid="{00000000-0005-0000-0000-0000A8670000}"/>
    <cellStyle name="Separador de milhares 2 97 81" xfId="9982" xr:uid="{00000000-0005-0000-0000-0000A9670000}"/>
    <cellStyle name="Separador de milhares 2 97 82" xfId="10959" xr:uid="{00000000-0005-0000-0000-0000AA670000}"/>
    <cellStyle name="Separador de milhares 2 97 83" xfId="11508" xr:uid="{00000000-0005-0000-0000-0000AB670000}"/>
    <cellStyle name="Separador de milhares 2 97 84" xfId="11529" xr:uid="{00000000-0005-0000-0000-0000AC670000}"/>
    <cellStyle name="Separador de milhares 2 97 85" xfId="11167" xr:uid="{00000000-0005-0000-0000-0000AD670000}"/>
    <cellStyle name="Separador de milhares 2 97 86" xfId="11042" xr:uid="{00000000-0005-0000-0000-0000AE670000}"/>
    <cellStyle name="Separador de milhares 2 97 87" xfId="11498" xr:uid="{00000000-0005-0000-0000-0000AF670000}"/>
    <cellStyle name="Separador de milhares 2 97 88" xfId="10916" xr:uid="{00000000-0005-0000-0000-0000B0670000}"/>
    <cellStyle name="Separador de milhares 2 97 89" xfId="11763" xr:uid="{00000000-0005-0000-0000-0000B1670000}"/>
    <cellStyle name="Separador de milhares 2 97 9" xfId="18184" xr:uid="{00000000-0005-0000-0000-0000B2670000}"/>
    <cellStyle name="Separador de milhares 2 97 90" xfId="12129" xr:uid="{00000000-0005-0000-0000-0000B3670000}"/>
    <cellStyle name="Separador de milhares 2 97 91" xfId="11959" xr:uid="{00000000-0005-0000-0000-0000B4670000}"/>
    <cellStyle name="Separador de milhares 2 97 92" xfId="11908" xr:uid="{00000000-0005-0000-0000-0000B5670000}"/>
    <cellStyle name="Separador de milhares 2 97 93" xfId="4077" xr:uid="{00000000-0005-0000-0000-0000B6670000}"/>
    <cellStyle name="Separador de milhares 2 97 94" xfId="3750" xr:uid="{00000000-0005-0000-0000-0000B7670000}"/>
    <cellStyle name="Separador de milhares 2 97 95" xfId="3702" xr:uid="{00000000-0005-0000-0000-0000B8670000}"/>
    <cellStyle name="Separador de milhares 2 97 96" xfId="2504" xr:uid="{00000000-0005-0000-0000-0000B9670000}"/>
    <cellStyle name="Separador de milhares 2 97 97" xfId="1883" xr:uid="{00000000-0005-0000-0000-0000BA670000}"/>
    <cellStyle name="Separador de milhares 2 97 98" xfId="1190" xr:uid="{00000000-0005-0000-0000-0000BB670000}"/>
    <cellStyle name="Separador de milhares 2 97 99" xfId="1070" xr:uid="{00000000-0005-0000-0000-0000BC670000}"/>
    <cellStyle name="Separador de milhares 2 98" xfId="18554" xr:uid="{00000000-0005-0000-0000-0000BD670000}"/>
    <cellStyle name="Separador de milhares 2 98 10" xfId="15182" xr:uid="{00000000-0005-0000-0000-0000BE670000}"/>
    <cellStyle name="Separador de milhares 2 98 100" xfId="2722" xr:uid="{00000000-0005-0000-0000-0000BF670000}"/>
    <cellStyle name="Separador de milhares 2 98 101" xfId="2571" xr:uid="{00000000-0005-0000-0000-0000C0670000}"/>
    <cellStyle name="Separador de milhares 2 98 102" xfId="1441" xr:uid="{00000000-0005-0000-0000-0000C1670000}"/>
    <cellStyle name="Separador de milhares 2 98 103" xfId="253" xr:uid="{00000000-0005-0000-0000-0000C2670000}"/>
    <cellStyle name="Separador de milhares 2 98 104" xfId="21692" xr:uid="{00000000-0005-0000-0000-0000C3670000}"/>
    <cellStyle name="Separador de milhares 2 98 105" xfId="22024" xr:uid="{00000000-0005-0000-0000-0000C4670000}"/>
    <cellStyle name="Separador de milhares 2 98 106" xfId="22384" xr:uid="{00000000-0005-0000-0000-0000C5670000}"/>
    <cellStyle name="Separador de milhares 2 98 107" xfId="22659" xr:uid="{00000000-0005-0000-0000-0000C6670000}"/>
    <cellStyle name="Separador de milhares 2 98 11" xfId="15111" xr:uid="{00000000-0005-0000-0000-0000C7670000}"/>
    <cellStyle name="Separador de milhares 2 98 12" xfId="15102" xr:uid="{00000000-0005-0000-0000-0000C8670000}"/>
    <cellStyle name="Separador de milhares 2 98 13" xfId="14882" xr:uid="{00000000-0005-0000-0000-0000C9670000}"/>
    <cellStyle name="Separador de milhares 2 98 14" xfId="14520" xr:uid="{00000000-0005-0000-0000-0000CA670000}"/>
    <cellStyle name="Separador de milhares 2 98 15" xfId="14271" xr:uid="{00000000-0005-0000-0000-0000CB670000}"/>
    <cellStyle name="Separador de milhares 2 98 16" xfId="14218" xr:uid="{00000000-0005-0000-0000-0000CC670000}"/>
    <cellStyle name="Separador de milhares 2 98 17" xfId="14180" xr:uid="{00000000-0005-0000-0000-0000CD670000}"/>
    <cellStyle name="Separador de milhares 2 98 18" xfId="14183" xr:uid="{00000000-0005-0000-0000-0000CE670000}"/>
    <cellStyle name="Separador de milhares 2 98 19" xfId="14833" xr:uid="{00000000-0005-0000-0000-0000CF670000}"/>
    <cellStyle name="Separador de milhares 2 98 2" xfId="18523" xr:uid="{00000000-0005-0000-0000-0000D0670000}"/>
    <cellStyle name="Separador de milhares 2 98 20" xfId="12772" xr:uid="{00000000-0005-0000-0000-0000D1670000}"/>
    <cellStyle name="Separador de milhares 2 98 21" xfId="14694" xr:uid="{00000000-0005-0000-0000-0000D2670000}"/>
    <cellStyle name="Separador de milhares 2 98 22" xfId="12715" xr:uid="{00000000-0005-0000-0000-0000D3670000}"/>
    <cellStyle name="Separador de milhares 2 98 23" xfId="12902" xr:uid="{00000000-0005-0000-0000-0000D4670000}"/>
    <cellStyle name="Separador de milhares 2 98 24" xfId="14871" xr:uid="{00000000-0005-0000-0000-0000D5670000}"/>
    <cellStyle name="Separador de milhares 2 98 25" xfId="12604" xr:uid="{00000000-0005-0000-0000-0000D6670000}"/>
    <cellStyle name="Separador de milhares 2 98 26" xfId="4838" xr:uid="{00000000-0005-0000-0000-0000D7670000}"/>
    <cellStyle name="Separador de milhares 2 98 27" xfId="5091" xr:uid="{00000000-0005-0000-0000-0000D8670000}"/>
    <cellStyle name="Separador de milhares 2 98 28" xfId="5962" xr:uid="{00000000-0005-0000-0000-0000D9670000}"/>
    <cellStyle name="Separador de milhares 2 98 29" xfId="6269" xr:uid="{00000000-0005-0000-0000-0000DA670000}"/>
    <cellStyle name="Separador de milhares 2 98 3" xfId="17688" xr:uid="{00000000-0005-0000-0000-0000DB670000}"/>
    <cellStyle name="Separador de milhares 2 98 30" xfId="6313" xr:uid="{00000000-0005-0000-0000-0000DC670000}"/>
    <cellStyle name="Separador de milhares 2 98 31" xfId="5584" xr:uid="{00000000-0005-0000-0000-0000DD670000}"/>
    <cellStyle name="Separador de milhares 2 98 32" xfId="6026" xr:uid="{00000000-0005-0000-0000-0000DE670000}"/>
    <cellStyle name="Separador de milhares 2 98 33" xfId="6143" xr:uid="{00000000-0005-0000-0000-0000DF670000}"/>
    <cellStyle name="Separador de milhares 2 98 34" xfId="5717" xr:uid="{00000000-0005-0000-0000-0000E0670000}"/>
    <cellStyle name="Separador de milhares 2 98 35" xfId="5544" xr:uid="{00000000-0005-0000-0000-0000E1670000}"/>
    <cellStyle name="Separador de milhares 2 98 36" xfId="7108" xr:uid="{00000000-0005-0000-0000-0000E2670000}"/>
    <cellStyle name="Separador de milhares 2 98 37" xfId="6768" xr:uid="{00000000-0005-0000-0000-0000E3670000}"/>
    <cellStyle name="Separador de milhares 2 98 38" xfId="6421" xr:uid="{00000000-0005-0000-0000-0000E4670000}"/>
    <cellStyle name="Separador de milhares 2 98 39" xfId="6898" xr:uid="{00000000-0005-0000-0000-0000E5670000}"/>
    <cellStyle name="Separador de milhares 2 98 4" xfId="18175" xr:uid="{00000000-0005-0000-0000-0000E6670000}"/>
    <cellStyle name="Separador de milhares 2 98 40" xfId="5769" xr:uid="{00000000-0005-0000-0000-0000E7670000}"/>
    <cellStyle name="Separador de milhares 2 98 41" xfId="5853" xr:uid="{00000000-0005-0000-0000-0000E8670000}"/>
    <cellStyle name="Separador de milhares 2 98 42" xfId="6717" xr:uid="{00000000-0005-0000-0000-0000E9670000}"/>
    <cellStyle name="Separador de milhares 2 98 43" xfId="7007" xr:uid="{00000000-0005-0000-0000-0000EA670000}"/>
    <cellStyle name="Separador de milhares 2 98 44" xfId="6511" xr:uid="{00000000-0005-0000-0000-0000EB670000}"/>
    <cellStyle name="Separador de milhares 2 98 45" xfId="5613" xr:uid="{00000000-0005-0000-0000-0000EC670000}"/>
    <cellStyle name="Separador de milhares 2 98 46" xfId="7096" xr:uid="{00000000-0005-0000-0000-0000ED670000}"/>
    <cellStyle name="Separador de milhares 2 98 47" xfId="6232" xr:uid="{00000000-0005-0000-0000-0000EE670000}"/>
    <cellStyle name="Separador de milhares 2 98 48" xfId="6345" xr:uid="{00000000-0005-0000-0000-0000EF670000}"/>
    <cellStyle name="Separador de milhares 2 98 49" xfId="6465" xr:uid="{00000000-0005-0000-0000-0000F0670000}"/>
    <cellStyle name="Separador de milhares 2 98 5" xfId="17882" xr:uid="{00000000-0005-0000-0000-0000F1670000}"/>
    <cellStyle name="Separador de milhares 2 98 50" xfId="6028" xr:uid="{00000000-0005-0000-0000-0000F2670000}"/>
    <cellStyle name="Separador de milhares 2 98 51" xfId="6671" xr:uid="{00000000-0005-0000-0000-0000F3670000}"/>
    <cellStyle name="Separador de milhares 2 98 52" xfId="7475" xr:uid="{00000000-0005-0000-0000-0000F4670000}"/>
    <cellStyle name="Separador de milhares 2 98 53" xfId="7426" xr:uid="{00000000-0005-0000-0000-0000F5670000}"/>
    <cellStyle name="Separador de milhares 2 98 54" xfId="5163" xr:uid="{00000000-0005-0000-0000-0000F6670000}"/>
    <cellStyle name="Separador de milhares 2 98 55" xfId="4979" xr:uid="{00000000-0005-0000-0000-0000F7670000}"/>
    <cellStyle name="Separador de milhares 2 98 56" xfId="5306" xr:uid="{00000000-0005-0000-0000-0000F8670000}"/>
    <cellStyle name="Separador de milhares 2 98 57" xfId="5079" xr:uid="{00000000-0005-0000-0000-0000F9670000}"/>
    <cellStyle name="Separador de milhares 2 98 58" xfId="8031" xr:uid="{00000000-0005-0000-0000-0000FA670000}"/>
    <cellStyle name="Separador de milhares 2 98 59" xfId="8290" xr:uid="{00000000-0005-0000-0000-0000FB670000}"/>
    <cellStyle name="Separador de milhares 2 98 6" xfId="18054" xr:uid="{00000000-0005-0000-0000-0000FC670000}"/>
    <cellStyle name="Separador de milhares 2 98 60" xfId="8789" xr:uid="{00000000-0005-0000-0000-0000FD670000}"/>
    <cellStyle name="Separador de milhares 2 98 61" xfId="8402" xr:uid="{00000000-0005-0000-0000-0000FE670000}"/>
    <cellStyle name="Separador de milhares 2 98 62" xfId="8598" xr:uid="{00000000-0005-0000-0000-0000FF670000}"/>
    <cellStyle name="Separador de milhares 2 98 63" xfId="8558" xr:uid="{00000000-0005-0000-0000-000000680000}"/>
    <cellStyle name="Separador de milhares 2 98 64" xfId="8287" xr:uid="{00000000-0005-0000-0000-000001680000}"/>
    <cellStyle name="Separador de milhares 2 98 65" xfId="8476" xr:uid="{00000000-0005-0000-0000-000002680000}"/>
    <cellStyle name="Separador de milhares 2 98 66" xfId="9021" xr:uid="{00000000-0005-0000-0000-000003680000}"/>
    <cellStyle name="Separador de milhares 2 98 67" xfId="7742" xr:uid="{00000000-0005-0000-0000-000004680000}"/>
    <cellStyle name="Separador de milhares 2 98 68" xfId="8526" xr:uid="{00000000-0005-0000-0000-000005680000}"/>
    <cellStyle name="Separador de milhares 2 98 69" xfId="9236" xr:uid="{00000000-0005-0000-0000-000006680000}"/>
    <cellStyle name="Separador de milhares 2 98 7" xfId="18216" xr:uid="{00000000-0005-0000-0000-000007680000}"/>
    <cellStyle name="Separador de milhares 2 98 70" xfId="9579" xr:uid="{00000000-0005-0000-0000-000008680000}"/>
    <cellStyle name="Separador de milhares 2 98 71" xfId="9258" xr:uid="{00000000-0005-0000-0000-000009680000}"/>
    <cellStyle name="Separador de milhares 2 98 72" xfId="9096" xr:uid="{00000000-0005-0000-0000-00000A680000}"/>
    <cellStyle name="Separador de milhares 2 98 73" xfId="9167" xr:uid="{00000000-0005-0000-0000-00000B680000}"/>
    <cellStyle name="Separador de milhares 2 98 74" xfId="9912" xr:uid="{00000000-0005-0000-0000-00000C680000}"/>
    <cellStyle name="Separador de milhares 2 98 75" xfId="10550" xr:uid="{00000000-0005-0000-0000-00000D680000}"/>
    <cellStyle name="Separador de milhares 2 98 76" xfId="10244" xr:uid="{00000000-0005-0000-0000-00000E680000}"/>
    <cellStyle name="Separador de milhares 2 98 77" xfId="10348" xr:uid="{00000000-0005-0000-0000-00000F680000}"/>
    <cellStyle name="Separador de milhares 2 98 78" xfId="9717" xr:uid="{00000000-0005-0000-0000-000010680000}"/>
    <cellStyle name="Separador de milhares 2 98 79" xfId="10650" xr:uid="{00000000-0005-0000-0000-000011680000}"/>
    <cellStyle name="Separador de milhares 2 98 8" xfId="17564" xr:uid="{00000000-0005-0000-0000-000012680000}"/>
    <cellStyle name="Separador de milhares 2 98 80" xfId="10095" xr:uid="{00000000-0005-0000-0000-000013680000}"/>
    <cellStyle name="Separador de milhares 2 98 81" xfId="10445" xr:uid="{00000000-0005-0000-0000-000014680000}"/>
    <cellStyle name="Separador de milhares 2 98 82" xfId="10963" xr:uid="{00000000-0005-0000-0000-000015680000}"/>
    <cellStyle name="Separador de milhares 2 98 83" xfId="11426" xr:uid="{00000000-0005-0000-0000-000016680000}"/>
    <cellStyle name="Separador de milhares 2 98 84" xfId="11176" xr:uid="{00000000-0005-0000-0000-000017680000}"/>
    <cellStyle name="Separador de milhares 2 98 85" xfId="11185" xr:uid="{00000000-0005-0000-0000-000018680000}"/>
    <cellStyle name="Separador de milhares 2 98 86" xfId="11598" xr:uid="{00000000-0005-0000-0000-000019680000}"/>
    <cellStyle name="Separador de milhares 2 98 87" xfId="11557" xr:uid="{00000000-0005-0000-0000-00001A680000}"/>
    <cellStyle name="Separador de milhares 2 98 88" xfId="11601" xr:uid="{00000000-0005-0000-0000-00001B680000}"/>
    <cellStyle name="Separador de milhares 2 98 89" xfId="11767" xr:uid="{00000000-0005-0000-0000-00001C680000}"/>
    <cellStyle name="Separador de milhares 2 98 9" xfId="17563" xr:uid="{00000000-0005-0000-0000-00001D680000}"/>
    <cellStyle name="Separador de milhares 2 98 90" xfId="12117" xr:uid="{00000000-0005-0000-0000-00001E680000}"/>
    <cellStyle name="Separador de milhares 2 98 91" xfId="11701" xr:uid="{00000000-0005-0000-0000-00001F680000}"/>
    <cellStyle name="Separador de milhares 2 98 92" xfId="11944" xr:uid="{00000000-0005-0000-0000-000020680000}"/>
    <cellStyle name="Separador de milhares 2 98 93" xfId="4081" xr:uid="{00000000-0005-0000-0000-000021680000}"/>
    <cellStyle name="Separador de milhares 2 98 94" xfId="3754" xr:uid="{00000000-0005-0000-0000-000022680000}"/>
    <cellStyle name="Separador de milhares 2 98 95" xfId="3798" xr:uid="{00000000-0005-0000-0000-000023680000}"/>
    <cellStyle name="Separador de milhares 2 98 96" xfId="2499" xr:uid="{00000000-0005-0000-0000-000024680000}"/>
    <cellStyle name="Separador de milhares 2 98 97" xfId="2103" xr:uid="{00000000-0005-0000-0000-000025680000}"/>
    <cellStyle name="Separador de milhares 2 98 98" xfId="654" xr:uid="{00000000-0005-0000-0000-000026680000}"/>
    <cellStyle name="Separador de milhares 2 98 99" xfId="1295" xr:uid="{00000000-0005-0000-0000-000027680000}"/>
    <cellStyle name="Separador de milhares 2 99" xfId="18550" xr:uid="{00000000-0005-0000-0000-000028680000}"/>
    <cellStyle name="Separador de milhares 20" xfId="18856" xr:uid="{00000000-0005-0000-0000-000029680000}"/>
    <cellStyle name="Separador de milhares 21" xfId="19109" xr:uid="{00000000-0005-0000-0000-00002A680000}"/>
    <cellStyle name="Separador de milhares 22" xfId="18887" xr:uid="{00000000-0005-0000-0000-00002B680000}"/>
    <cellStyle name="Separador de milhares 22 3" xfId="141" xr:uid="{00000000-0005-0000-0000-00002C680000}"/>
    <cellStyle name="Separador de milhares 23" xfId="19107" xr:uid="{00000000-0005-0000-0000-00002D680000}"/>
    <cellStyle name="Separador de milhares 24" xfId="18854" xr:uid="{00000000-0005-0000-0000-00002E680000}"/>
    <cellStyle name="Separador de milhares 25" xfId="18919" xr:uid="{00000000-0005-0000-0000-00002F680000}"/>
    <cellStyle name="Separador de milhares 26" xfId="19103" xr:uid="{00000000-0005-0000-0000-000030680000}"/>
    <cellStyle name="Separador de milhares 27" xfId="18574" xr:uid="{00000000-0005-0000-0000-000031680000}"/>
    <cellStyle name="Separador de milhares 27 10" xfId="15189" xr:uid="{00000000-0005-0000-0000-000032680000}"/>
    <cellStyle name="Separador de milhares 27 100" xfId="1818" xr:uid="{00000000-0005-0000-0000-000033680000}"/>
    <cellStyle name="Separador de milhares 27 101" xfId="2150" xr:uid="{00000000-0005-0000-0000-000034680000}"/>
    <cellStyle name="Separador de milhares 27 102" xfId="1460" xr:uid="{00000000-0005-0000-0000-000035680000}"/>
    <cellStyle name="Separador de milhares 27 103" xfId="246" xr:uid="{00000000-0005-0000-0000-000036680000}"/>
    <cellStyle name="Separador de milhares 27 104" xfId="21699" xr:uid="{00000000-0005-0000-0000-000037680000}"/>
    <cellStyle name="Separador de milhares 27 105" xfId="22031" xr:uid="{00000000-0005-0000-0000-000038680000}"/>
    <cellStyle name="Separador de milhares 27 106" xfId="22391" xr:uid="{00000000-0005-0000-0000-000039680000}"/>
    <cellStyle name="Separador de milhares 27 107" xfId="22652" xr:uid="{00000000-0005-0000-0000-00003A680000}"/>
    <cellStyle name="Separador de milhares 27 11" xfId="15088" xr:uid="{00000000-0005-0000-0000-00003B680000}"/>
    <cellStyle name="Separador de milhares 27 12" xfId="15291" xr:uid="{00000000-0005-0000-0000-00003C680000}"/>
    <cellStyle name="Separador de milhares 27 13" xfId="14890" xr:uid="{00000000-0005-0000-0000-00003D680000}"/>
    <cellStyle name="Separador de milhares 27 14" xfId="14533" xr:uid="{00000000-0005-0000-0000-00003E680000}"/>
    <cellStyle name="Separador de milhares 27 15" xfId="14278" xr:uid="{00000000-0005-0000-0000-00003F680000}"/>
    <cellStyle name="Separador de milhares 27 16" xfId="14282" xr:uid="{00000000-0005-0000-0000-000040680000}"/>
    <cellStyle name="Separador de milhares 27 17" xfId="14258" xr:uid="{00000000-0005-0000-0000-000041680000}"/>
    <cellStyle name="Separador de milhares 27 18" xfId="14386" xr:uid="{00000000-0005-0000-0000-000042680000}"/>
    <cellStyle name="Separador de milhares 27 19" xfId="14684" xr:uid="{00000000-0005-0000-0000-000043680000}"/>
    <cellStyle name="Separador de milhares 27 2" xfId="18530" xr:uid="{00000000-0005-0000-0000-000044680000}"/>
    <cellStyle name="Separador de milhares 27 20" xfId="12895" xr:uid="{00000000-0005-0000-0000-000045680000}"/>
    <cellStyle name="Separador de milhares 27 21" xfId="12910" xr:uid="{00000000-0005-0000-0000-000046680000}"/>
    <cellStyle name="Separador de milhares 27 22" xfId="12775" xr:uid="{00000000-0005-0000-0000-000047680000}"/>
    <cellStyle name="Separador de milhares 27 23" xfId="12764" xr:uid="{00000000-0005-0000-0000-000048680000}"/>
    <cellStyle name="Separador de milhares 27 24" xfId="14597" xr:uid="{00000000-0005-0000-0000-000049680000}"/>
    <cellStyle name="Separador de milhares 27 25" xfId="12583" xr:uid="{00000000-0005-0000-0000-00004A680000}"/>
    <cellStyle name="Separador de milhares 27 26" xfId="4831" xr:uid="{00000000-0005-0000-0000-00004B680000}"/>
    <cellStyle name="Separador de milhares 27 27" xfId="5354" xr:uid="{00000000-0005-0000-0000-00004C680000}"/>
    <cellStyle name="Separador de milhares 27 28" xfId="5954" xr:uid="{00000000-0005-0000-0000-00004D680000}"/>
    <cellStyle name="Separador de milhares 27 29" xfId="6802" xr:uid="{00000000-0005-0000-0000-00004E680000}"/>
    <cellStyle name="Separador de milhares 27 3" xfId="17700" xr:uid="{00000000-0005-0000-0000-00004F680000}"/>
    <cellStyle name="Separador de milhares 27 30" xfId="5773" xr:uid="{00000000-0005-0000-0000-000050680000}"/>
    <cellStyle name="Separador de milhares 27 31" xfId="6801" xr:uid="{00000000-0005-0000-0000-000051680000}"/>
    <cellStyle name="Separador de milhares 27 32" xfId="6155" xr:uid="{00000000-0005-0000-0000-000052680000}"/>
    <cellStyle name="Separador de milhares 27 33" xfId="5989" xr:uid="{00000000-0005-0000-0000-000053680000}"/>
    <cellStyle name="Separador de milhares 27 34" xfId="7059" xr:uid="{00000000-0005-0000-0000-000054680000}"/>
    <cellStyle name="Separador de milhares 27 35" xfId="5497" xr:uid="{00000000-0005-0000-0000-000055680000}"/>
    <cellStyle name="Separador de milhares 27 36" xfId="6829" xr:uid="{00000000-0005-0000-0000-000056680000}"/>
    <cellStyle name="Separador de milhares 27 37" xfId="5505" xr:uid="{00000000-0005-0000-0000-000057680000}"/>
    <cellStyle name="Separador de milhares 27 38" xfId="6022" xr:uid="{00000000-0005-0000-0000-000058680000}"/>
    <cellStyle name="Separador de milhares 27 39" xfId="5439" xr:uid="{00000000-0005-0000-0000-000059680000}"/>
    <cellStyle name="Separador de milhares 27 4" xfId="18168" xr:uid="{00000000-0005-0000-0000-00005A680000}"/>
    <cellStyle name="Separador de milhares 27 40" xfId="6544" xr:uid="{00000000-0005-0000-0000-00005B680000}"/>
    <cellStyle name="Separador de milhares 27 41" xfId="5610" xr:uid="{00000000-0005-0000-0000-00005C680000}"/>
    <cellStyle name="Separador de milhares 27 42" xfId="5857" xr:uid="{00000000-0005-0000-0000-00005D680000}"/>
    <cellStyle name="Separador de milhares 27 43" xfId="5545" xr:uid="{00000000-0005-0000-0000-00005E680000}"/>
    <cellStyle name="Separador de milhares 27 44" xfId="7271" xr:uid="{00000000-0005-0000-0000-00005F680000}"/>
    <cellStyle name="Separador de milhares 27 45" xfId="5927" xr:uid="{00000000-0005-0000-0000-000060680000}"/>
    <cellStyle name="Separador de milhares 27 46" xfId="7021" xr:uid="{00000000-0005-0000-0000-000061680000}"/>
    <cellStyle name="Separador de milhares 27 47" xfId="7055" xr:uid="{00000000-0005-0000-0000-000062680000}"/>
    <cellStyle name="Separador de milhares 27 48" xfId="6199" xr:uid="{00000000-0005-0000-0000-000063680000}"/>
    <cellStyle name="Separador de milhares 27 49" xfId="7358" xr:uid="{00000000-0005-0000-0000-000064680000}"/>
    <cellStyle name="Separador de milhares 27 5" xfId="17891" xr:uid="{00000000-0005-0000-0000-000065680000}"/>
    <cellStyle name="Separador de milhares 27 50" xfId="7346" xr:uid="{00000000-0005-0000-0000-000066680000}"/>
    <cellStyle name="Separador de milhares 27 51" xfId="6295" xr:uid="{00000000-0005-0000-0000-000067680000}"/>
    <cellStyle name="Separador de milhares 27 52" xfId="7468" xr:uid="{00000000-0005-0000-0000-000068680000}"/>
    <cellStyle name="Separador de milhares 27 53" xfId="7493" xr:uid="{00000000-0005-0000-0000-000069680000}"/>
    <cellStyle name="Separador de milhares 27 54" xfId="5153" xr:uid="{00000000-0005-0000-0000-00006A680000}"/>
    <cellStyle name="Separador de milhares 27 55" xfId="7547" xr:uid="{00000000-0005-0000-0000-00006B680000}"/>
    <cellStyle name="Separador de milhares 27 56" xfId="5205" xr:uid="{00000000-0005-0000-0000-00006C680000}"/>
    <cellStyle name="Separador de milhares 27 57" xfId="5231" xr:uid="{00000000-0005-0000-0000-00006D680000}"/>
    <cellStyle name="Separador de milhares 27 58" xfId="8021" xr:uid="{00000000-0005-0000-0000-00006E680000}"/>
    <cellStyle name="Separador de milhares 27 59" xfId="8493" xr:uid="{00000000-0005-0000-0000-00006F680000}"/>
    <cellStyle name="Separador de milhares 27 6" xfId="18047" xr:uid="{00000000-0005-0000-0000-000070680000}"/>
    <cellStyle name="Separador de milhares 27 60" xfId="8716" xr:uid="{00000000-0005-0000-0000-000071680000}"/>
    <cellStyle name="Separador de milhares 27 61" xfId="8030" xr:uid="{00000000-0005-0000-0000-000072680000}"/>
    <cellStyle name="Separador de milhares 27 62" xfId="8653" xr:uid="{00000000-0005-0000-0000-000073680000}"/>
    <cellStyle name="Separador de milhares 27 63" xfId="8557" xr:uid="{00000000-0005-0000-0000-000074680000}"/>
    <cellStyle name="Separador de milhares 27 64" xfId="8265" xr:uid="{00000000-0005-0000-0000-000075680000}"/>
    <cellStyle name="Separador de milhares 27 65" xfId="8863" xr:uid="{00000000-0005-0000-0000-000076680000}"/>
    <cellStyle name="Separador de milhares 27 66" xfId="8609" xr:uid="{00000000-0005-0000-0000-000077680000}"/>
    <cellStyle name="Separador de milhares 27 67" xfId="9032" xr:uid="{00000000-0005-0000-0000-000078680000}"/>
    <cellStyle name="Separador de milhares 27 68" xfId="8919" xr:uid="{00000000-0005-0000-0000-000079680000}"/>
    <cellStyle name="Separador de milhares 27 69" xfId="9229" xr:uid="{00000000-0005-0000-0000-00007A680000}"/>
    <cellStyle name="Separador de milhares 27 7" xfId="17972" xr:uid="{00000000-0005-0000-0000-00007B680000}"/>
    <cellStyle name="Separador de milhares 27 70" xfId="9560" xr:uid="{00000000-0005-0000-0000-00007C680000}"/>
    <cellStyle name="Separador de milhares 27 71" xfId="9661" xr:uid="{00000000-0005-0000-0000-00007D680000}"/>
    <cellStyle name="Separador de milhares 27 72" xfId="9279" xr:uid="{00000000-0005-0000-0000-00007E680000}"/>
    <cellStyle name="Separador de milhares 27 73" xfId="9188" xr:uid="{00000000-0005-0000-0000-00007F680000}"/>
    <cellStyle name="Separador de milhares 27 74" xfId="9904" xr:uid="{00000000-0005-0000-0000-000080680000}"/>
    <cellStyle name="Separador de milhares 27 75" xfId="10616" xr:uid="{00000000-0005-0000-0000-000081680000}"/>
    <cellStyle name="Separador de milhares 27 76" xfId="10118" xr:uid="{00000000-0005-0000-0000-000082680000}"/>
    <cellStyle name="Separador de milhares 27 77" xfId="10346" xr:uid="{00000000-0005-0000-0000-000083680000}"/>
    <cellStyle name="Separador de milhares 27 78" xfId="10573" xr:uid="{00000000-0005-0000-0000-000084680000}"/>
    <cellStyle name="Separador de milhares 27 79" xfId="9781" xr:uid="{00000000-0005-0000-0000-000085680000}"/>
    <cellStyle name="Separador de milhares 27 8" xfId="17918" xr:uid="{00000000-0005-0000-0000-000086680000}"/>
    <cellStyle name="Separador de milhares 27 80" xfId="10184" xr:uid="{00000000-0005-0000-0000-000087680000}"/>
    <cellStyle name="Separador de milhares 27 81" xfId="10133" xr:uid="{00000000-0005-0000-0000-000088680000}"/>
    <cellStyle name="Separador de milhares 27 82" xfId="10956" xr:uid="{00000000-0005-0000-0000-000089680000}"/>
    <cellStyle name="Separador de milhares 27 83" xfId="11484" xr:uid="{00000000-0005-0000-0000-00008A680000}"/>
    <cellStyle name="Separador de milhares 27 84" xfId="10953" xr:uid="{00000000-0005-0000-0000-00008B680000}"/>
    <cellStyle name="Separador de milhares 27 85" xfId="11548" xr:uid="{00000000-0005-0000-0000-00008C680000}"/>
    <cellStyle name="Separador de milhares 27 86" xfId="11300" xr:uid="{00000000-0005-0000-0000-00008D680000}"/>
    <cellStyle name="Separador de milhares 27 87" xfId="11435" xr:uid="{00000000-0005-0000-0000-00008E680000}"/>
    <cellStyle name="Separador de milhares 27 88" xfId="11406" xr:uid="{00000000-0005-0000-0000-00008F680000}"/>
    <cellStyle name="Separador de milhares 27 89" xfId="11760" xr:uid="{00000000-0005-0000-0000-000090680000}"/>
    <cellStyle name="Separador de milhares 27 9" xfId="17540" xr:uid="{00000000-0005-0000-0000-000091680000}"/>
    <cellStyle name="Separador de milhares 27 90" xfId="12113" xr:uid="{00000000-0005-0000-0000-000092680000}"/>
    <cellStyle name="Separador de milhares 27 91" xfId="11934" xr:uid="{00000000-0005-0000-0000-000093680000}"/>
    <cellStyle name="Separador de milhares 27 92" xfId="12003" xr:uid="{00000000-0005-0000-0000-000094680000}"/>
    <cellStyle name="Separador de milhares 27 93" xfId="4074" xr:uid="{00000000-0005-0000-0000-000095680000}"/>
    <cellStyle name="Separador de milhares 27 94" xfId="3747" xr:uid="{00000000-0005-0000-0000-000096680000}"/>
    <cellStyle name="Separador de milhares 27 95" xfId="3807" xr:uid="{00000000-0005-0000-0000-000097680000}"/>
    <cellStyle name="Separador de milhares 27 96" xfId="2507" xr:uid="{00000000-0005-0000-0000-000098680000}"/>
    <cellStyle name="Separador de milhares 27 97" xfId="1880" xr:uid="{00000000-0005-0000-0000-000099680000}"/>
    <cellStyle name="Separador de milhares 27 98" xfId="2459" xr:uid="{00000000-0005-0000-0000-00009A680000}"/>
    <cellStyle name="Separador de milhares 27 99" xfId="1141" xr:uid="{00000000-0005-0000-0000-00009B680000}"/>
    <cellStyle name="Separador de milhares 28" xfId="16317" xr:uid="{00000000-0005-0000-0000-00009C680000}"/>
    <cellStyle name="Separador de milhares 28 2" xfId="5230" xr:uid="{00000000-0005-0000-0000-00009D680000}"/>
    <cellStyle name="Separador de milhares 28 3" xfId="5360" xr:uid="{00000000-0005-0000-0000-00009E680000}"/>
    <cellStyle name="Separador de milhares 28 4" xfId="5349" xr:uid="{00000000-0005-0000-0000-00009F680000}"/>
    <cellStyle name="Separador de milhares 28 5" xfId="5362" xr:uid="{00000000-0005-0000-0000-0000A0680000}"/>
    <cellStyle name="Separador de milhares 28 6" xfId="5387" xr:uid="{00000000-0005-0000-0000-0000A1680000}"/>
    <cellStyle name="Separador de milhares 29" xfId="16403" xr:uid="{00000000-0005-0000-0000-0000A2680000}"/>
    <cellStyle name="Separador de milhares 3" xfId="21204" xr:uid="{00000000-0005-0000-0000-0000A3680000}"/>
    <cellStyle name="Separador de milhares 3 10" xfId="19627" xr:uid="{00000000-0005-0000-0000-0000A4680000}"/>
    <cellStyle name="Separador de milhares 3 10 2" xfId="13371" xr:uid="{00000000-0005-0000-0000-0000A5680000}"/>
    <cellStyle name="Separador de milhares 3 10 3" xfId="13370" xr:uid="{00000000-0005-0000-0000-0000A6680000}"/>
    <cellStyle name="Separador de milhares 3 10 4" xfId="13369" xr:uid="{00000000-0005-0000-0000-0000A7680000}"/>
    <cellStyle name="Separador de milhares 3 10 5" xfId="13368" xr:uid="{00000000-0005-0000-0000-0000A8680000}"/>
    <cellStyle name="Separador de milhares 3 10 6" xfId="13367" xr:uid="{00000000-0005-0000-0000-0000A9680000}"/>
    <cellStyle name="Separador de milhares 3 10 7" xfId="13366" xr:uid="{00000000-0005-0000-0000-0000AA680000}"/>
    <cellStyle name="Separador de milhares 3 11" xfId="19626" xr:uid="{00000000-0005-0000-0000-0000AB680000}"/>
    <cellStyle name="Separador de milhares 3 11 2" xfId="13365" xr:uid="{00000000-0005-0000-0000-0000AC680000}"/>
    <cellStyle name="Separador de milhares 3 11 3" xfId="13364" xr:uid="{00000000-0005-0000-0000-0000AD680000}"/>
    <cellStyle name="Separador de milhares 3 11 4" xfId="13363" xr:uid="{00000000-0005-0000-0000-0000AE680000}"/>
    <cellStyle name="Separador de milhares 3 11 5" xfId="13362" xr:uid="{00000000-0005-0000-0000-0000AF680000}"/>
    <cellStyle name="Separador de milhares 3 11 6" xfId="13361" xr:uid="{00000000-0005-0000-0000-0000B0680000}"/>
    <cellStyle name="Separador de milhares 3 11 7" xfId="13360" xr:uid="{00000000-0005-0000-0000-0000B1680000}"/>
    <cellStyle name="Separador de milhares 3 12" xfId="19625" xr:uid="{00000000-0005-0000-0000-0000B2680000}"/>
    <cellStyle name="Separador de milhares 3 12 2" xfId="13359" xr:uid="{00000000-0005-0000-0000-0000B3680000}"/>
    <cellStyle name="Separador de milhares 3 12 3" xfId="13358" xr:uid="{00000000-0005-0000-0000-0000B4680000}"/>
    <cellStyle name="Separador de milhares 3 12 4" xfId="13357" xr:uid="{00000000-0005-0000-0000-0000B5680000}"/>
    <cellStyle name="Separador de milhares 3 12 5" xfId="13356" xr:uid="{00000000-0005-0000-0000-0000B6680000}"/>
    <cellStyle name="Separador de milhares 3 12 6" xfId="13355" xr:uid="{00000000-0005-0000-0000-0000B7680000}"/>
    <cellStyle name="Separador de milhares 3 12 7" xfId="13354" xr:uid="{00000000-0005-0000-0000-0000B8680000}"/>
    <cellStyle name="Separador de milhares 3 13" xfId="19624" xr:uid="{00000000-0005-0000-0000-0000B9680000}"/>
    <cellStyle name="Separador de milhares 3 13 2" xfId="13353" xr:uid="{00000000-0005-0000-0000-0000BA680000}"/>
    <cellStyle name="Separador de milhares 3 13 3" xfId="13352" xr:uid="{00000000-0005-0000-0000-0000BB680000}"/>
    <cellStyle name="Separador de milhares 3 13 4" xfId="13351" xr:uid="{00000000-0005-0000-0000-0000BC680000}"/>
    <cellStyle name="Separador de milhares 3 13 5" xfId="13350" xr:uid="{00000000-0005-0000-0000-0000BD680000}"/>
    <cellStyle name="Separador de milhares 3 13 6" xfId="13349" xr:uid="{00000000-0005-0000-0000-0000BE680000}"/>
    <cellStyle name="Separador de milhares 3 13 7" xfId="13348" xr:uid="{00000000-0005-0000-0000-0000BF680000}"/>
    <cellStyle name="Separador de milhares 3 14" xfId="19623" xr:uid="{00000000-0005-0000-0000-0000C0680000}"/>
    <cellStyle name="Separador de milhares 3 14 2" xfId="13347" xr:uid="{00000000-0005-0000-0000-0000C1680000}"/>
    <cellStyle name="Separador de milhares 3 14 3" xfId="13346" xr:uid="{00000000-0005-0000-0000-0000C2680000}"/>
    <cellStyle name="Separador de milhares 3 14 4" xfId="13345" xr:uid="{00000000-0005-0000-0000-0000C3680000}"/>
    <cellStyle name="Separador de milhares 3 14 5" xfId="13344" xr:uid="{00000000-0005-0000-0000-0000C4680000}"/>
    <cellStyle name="Separador de milhares 3 14 6" xfId="13343" xr:uid="{00000000-0005-0000-0000-0000C5680000}"/>
    <cellStyle name="Separador de milhares 3 14 7" xfId="13342" xr:uid="{00000000-0005-0000-0000-0000C6680000}"/>
    <cellStyle name="Separador de milhares 3 15" xfId="19622" xr:uid="{00000000-0005-0000-0000-0000C7680000}"/>
    <cellStyle name="Separador de milhares 3 15 2" xfId="13340" xr:uid="{00000000-0005-0000-0000-0000C8680000}"/>
    <cellStyle name="Separador de milhares 3 15 3" xfId="13339" xr:uid="{00000000-0005-0000-0000-0000C9680000}"/>
    <cellStyle name="Separador de milhares 3 15 4" xfId="13338" xr:uid="{00000000-0005-0000-0000-0000CA680000}"/>
    <cellStyle name="Separador de milhares 3 15 5" xfId="13337" xr:uid="{00000000-0005-0000-0000-0000CB680000}"/>
    <cellStyle name="Separador de milhares 3 15 6" xfId="13336" xr:uid="{00000000-0005-0000-0000-0000CC680000}"/>
    <cellStyle name="Separador de milhares 3 15 7" xfId="13335" xr:uid="{00000000-0005-0000-0000-0000CD680000}"/>
    <cellStyle name="Separador de milhares 3 16" xfId="19621" xr:uid="{00000000-0005-0000-0000-0000CE680000}"/>
    <cellStyle name="Separador de milhares 3 16 2" xfId="13334" xr:uid="{00000000-0005-0000-0000-0000CF680000}"/>
    <cellStyle name="Separador de milhares 3 16 3" xfId="13333" xr:uid="{00000000-0005-0000-0000-0000D0680000}"/>
    <cellStyle name="Separador de milhares 3 16 4" xfId="13332" xr:uid="{00000000-0005-0000-0000-0000D1680000}"/>
    <cellStyle name="Separador de milhares 3 16 5" xfId="13331" xr:uid="{00000000-0005-0000-0000-0000D2680000}"/>
    <cellStyle name="Separador de milhares 3 16 6" xfId="13330" xr:uid="{00000000-0005-0000-0000-0000D3680000}"/>
    <cellStyle name="Separador de milhares 3 16 7" xfId="13329" xr:uid="{00000000-0005-0000-0000-0000D4680000}"/>
    <cellStyle name="Separador de milhares 3 17" xfId="5095" xr:uid="{00000000-0005-0000-0000-0000D5680000}"/>
    <cellStyle name="Separador de milhares 3 18" xfId="22966" xr:uid="{00000000-0005-0000-0000-0000D6680000}"/>
    <cellStyle name="Separador de milhares 3 19" xfId="28408" xr:uid="{00000000-0005-0000-0000-0000D7680000}"/>
    <cellStyle name="Separador de milhares 3 2" xfId="21178" xr:uid="{00000000-0005-0000-0000-0000D8680000}"/>
    <cellStyle name="Separador de milhares 3 2 10" xfId="19620" xr:uid="{00000000-0005-0000-0000-0000D9680000}"/>
    <cellStyle name="Separador de milhares 3 2 100" xfId="14739" xr:uid="{00000000-0005-0000-0000-0000DA680000}"/>
    <cellStyle name="Separador de milhares 3 2 101" xfId="12889" xr:uid="{00000000-0005-0000-0000-0000DB680000}"/>
    <cellStyle name="Separador de milhares 3 2 102" xfId="12664" xr:uid="{00000000-0005-0000-0000-0000DC680000}"/>
    <cellStyle name="Separador de milhares 3 2 103" xfId="14752" xr:uid="{00000000-0005-0000-0000-0000DD680000}"/>
    <cellStyle name="Separador de milhares 3 2 104" xfId="12933" xr:uid="{00000000-0005-0000-0000-0000DE680000}"/>
    <cellStyle name="Separador de milhares 3 2 105" xfId="14593" xr:uid="{00000000-0005-0000-0000-0000DF680000}"/>
    <cellStyle name="Separador de milhares 3 2 106" xfId="12645" xr:uid="{00000000-0005-0000-0000-0000E0680000}"/>
    <cellStyle name="Separador de milhares 3 2 107" xfId="4720" xr:uid="{00000000-0005-0000-0000-0000E1680000}"/>
    <cellStyle name="Separador de milhares 3 2 108" xfId="5410" xr:uid="{00000000-0005-0000-0000-0000E2680000}"/>
    <cellStyle name="Separador de milhares 3 2 109" xfId="5452" xr:uid="{00000000-0005-0000-0000-0000E3680000}"/>
    <cellStyle name="Separador de milhares 3 2 11" xfId="19619" xr:uid="{00000000-0005-0000-0000-0000E4680000}"/>
    <cellStyle name="Separador de milhares 3 2 110" xfId="6328" xr:uid="{00000000-0005-0000-0000-0000E5680000}"/>
    <cellStyle name="Separador de milhares 3 2 111" xfId="6407" xr:uid="{00000000-0005-0000-0000-0000E6680000}"/>
    <cellStyle name="Separador de milhares 3 2 112" xfId="5748" xr:uid="{00000000-0005-0000-0000-0000E7680000}"/>
    <cellStyle name="Separador de milhares 3 2 113" xfId="6910" xr:uid="{00000000-0005-0000-0000-0000E8680000}"/>
    <cellStyle name="Separador de milhares 3 2 114" xfId="6719" xr:uid="{00000000-0005-0000-0000-0000E9680000}"/>
    <cellStyle name="Separador de milhares 3 2 115" xfId="7164" xr:uid="{00000000-0005-0000-0000-0000EA680000}"/>
    <cellStyle name="Separador de milhares 3 2 116" xfId="7205" xr:uid="{00000000-0005-0000-0000-0000EB680000}"/>
    <cellStyle name="Separador de milhares 3 2 117" xfId="5548" xr:uid="{00000000-0005-0000-0000-0000EC680000}"/>
    <cellStyle name="Separador de milhares 3 2 118" xfId="6241" xr:uid="{00000000-0005-0000-0000-0000ED680000}"/>
    <cellStyle name="Separador de milhares 3 2 119" xfId="5802" xr:uid="{00000000-0005-0000-0000-0000EE680000}"/>
    <cellStyle name="Separador de milhares 3 2 12" xfId="19618" xr:uid="{00000000-0005-0000-0000-0000EF680000}"/>
    <cellStyle name="Separador de milhares 3 2 120" xfId="6763" xr:uid="{00000000-0005-0000-0000-0000F0680000}"/>
    <cellStyle name="Separador de milhares 3 2 121" xfId="6127" xr:uid="{00000000-0005-0000-0000-0000F1680000}"/>
    <cellStyle name="Separador de milhares 3 2 122" xfId="7300" xr:uid="{00000000-0005-0000-0000-0000F2680000}"/>
    <cellStyle name="Separador de milhares 3 2 123" xfId="6652" xr:uid="{00000000-0005-0000-0000-0000F3680000}"/>
    <cellStyle name="Separador de milhares 3 2 124" xfId="6564" xr:uid="{00000000-0005-0000-0000-0000F4680000}"/>
    <cellStyle name="Separador de milhares 3 2 125" xfId="7236" xr:uid="{00000000-0005-0000-0000-0000F5680000}"/>
    <cellStyle name="Separador de milhares 3 2 126" xfId="6151" xr:uid="{00000000-0005-0000-0000-0000F6680000}"/>
    <cellStyle name="Separador de milhares 3 2 127" xfId="6316" xr:uid="{00000000-0005-0000-0000-0000F7680000}"/>
    <cellStyle name="Separador de milhares 3 2 128" xfId="6752" xr:uid="{00000000-0005-0000-0000-0000F8680000}"/>
    <cellStyle name="Separador de milhares 3 2 129" xfId="5909" xr:uid="{00000000-0005-0000-0000-0000F9680000}"/>
    <cellStyle name="Separador de milhares 3 2 13" xfId="19617" xr:uid="{00000000-0005-0000-0000-0000FA680000}"/>
    <cellStyle name="Separador de milhares 3 2 130" xfId="5787" xr:uid="{00000000-0005-0000-0000-0000FB680000}"/>
    <cellStyle name="Separador de milhares 3 2 131" xfId="6102" xr:uid="{00000000-0005-0000-0000-0000FC680000}"/>
    <cellStyle name="Separador de milhares 3 2 132" xfId="7319" xr:uid="{00000000-0005-0000-0000-0000FD680000}"/>
    <cellStyle name="Separador de milhares 3 2 133" xfId="7395" xr:uid="{00000000-0005-0000-0000-0000FE680000}"/>
    <cellStyle name="Separador de milhares 3 2 134" xfId="7435" xr:uid="{00000000-0005-0000-0000-0000FF680000}"/>
    <cellStyle name="Separador de milhares 3 2 135" xfId="5040" xr:uid="{00000000-0005-0000-0000-000000690000}"/>
    <cellStyle name="Separador de milhares 3 2 136" xfId="7603" xr:uid="{00000000-0005-0000-0000-000001690000}"/>
    <cellStyle name="Separador de milhares 3 2 137" xfId="5395" xr:uid="{00000000-0005-0000-0000-000002690000}"/>
    <cellStyle name="Separador de milhares 3 2 138" xfId="5348" xr:uid="{00000000-0005-0000-0000-000003690000}"/>
    <cellStyle name="Separador de milhares 3 2 139" xfId="7652" xr:uid="{00000000-0005-0000-0000-000004690000}"/>
    <cellStyle name="Separador de milhares 3 2 14" xfId="19616" xr:uid="{00000000-0005-0000-0000-000005690000}"/>
    <cellStyle name="Separador de milhares 3 2 140" xfId="8335" xr:uid="{00000000-0005-0000-0000-000006690000}"/>
    <cellStyle name="Separador de milhares 3 2 141" xfId="8685" xr:uid="{00000000-0005-0000-0000-000007690000}"/>
    <cellStyle name="Separador de milhares 3 2 142" xfId="8083" xr:uid="{00000000-0005-0000-0000-000008690000}"/>
    <cellStyle name="Separador de milhares 3 2 143" xfId="8079" xr:uid="{00000000-0005-0000-0000-000009690000}"/>
    <cellStyle name="Separador de milhares 3 2 144" xfId="7799" xr:uid="{00000000-0005-0000-0000-00000A690000}"/>
    <cellStyle name="Separador de milhares 3 2 145" xfId="7898" xr:uid="{00000000-0005-0000-0000-00000B690000}"/>
    <cellStyle name="Separador de milhares 3 2 146" xfId="7748" xr:uid="{00000000-0005-0000-0000-00000C690000}"/>
    <cellStyle name="Separador de milhares 3 2 147" xfId="8814" xr:uid="{00000000-0005-0000-0000-00000D690000}"/>
    <cellStyle name="Separador de milhares 3 2 148" xfId="8775" xr:uid="{00000000-0005-0000-0000-00000E690000}"/>
    <cellStyle name="Separador de milhares 3 2 149" xfId="7994" xr:uid="{00000000-0005-0000-0000-00000F690000}"/>
    <cellStyle name="Separador de milhares 3 2 15" xfId="19615" xr:uid="{00000000-0005-0000-0000-000010690000}"/>
    <cellStyle name="Separador de milhares 3 2 150" xfId="9060" xr:uid="{00000000-0005-0000-0000-000011690000}"/>
    <cellStyle name="Separador de milhares 3 2 151" xfId="9175" xr:uid="{00000000-0005-0000-0000-000012690000}"/>
    <cellStyle name="Separador de milhares 3 2 152" xfId="9600" xr:uid="{00000000-0005-0000-0000-000013690000}"/>
    <cellStyle name="Separador de milhares 3 2 153" xfId="9474" xr:uid="{00000000-0005-0000-0000-000014690000}"/>
    <cellStyle name="Separador de milhares 3 2 153 7" xfId="74" xr:uid="{00000000-0005-0000-0000-000015690000}"/>
    <cellStyle name="Separador de milhares 3 2 153 7 2" xfId="25232" xr:uid="{00000000-0005-0000-0000-000016690000}"/>
    <cellStyle name="Separador de milhares 3 2 153 7 2 2" xfId="28571" xr:uid="{00000000-0005-0000-0000-000017690000}"/>
    <cellStyle name="Separador de milhares 3 2 153 7 3" xfId="24939" xr:uid="{00000000-0005-0000-0000-000018690000}"/>
    <cellStyle name="Separador de milhares 3 2 153 7 4" xfId="25720" xr:uid="{00000000-0005-0000-0000-000019690000}"/>
    <cellStyle name="Separador de milhares 3 2 153 7 5" xfId="28171" xr:uid="{00000000-0005-0000-0000-00001A690000}"/>
    <cellStyle name="Separador de milhares 3 2 154" xfId="9377" xr:uid="{00000000-0005-0000-0000-00001B690000}"/>
    <cellStyle name="Separador de milhares 3 2 155" xfId="9700" xr:uid="{00000000-0005-0000-0000-00001C690000}"/>
    <cellStyle name="Separador de milhares 3 2 156" xfId="9844" xr:uid="{00000000-0005-0000-0000-00001D690000}"/>
    <cellStyle name="Separador de milhares 3 2 157" xfId="9991" xr:uid="{00000000-0005-0000-0000-00001E690000}"/>
    <cellStyle name="Separador de milhares 3 2 158" xfId="10426" xr:uid="{00000000-0005-0000-0000-00001F690000}"/>
    <cellStyle name="Separador de milhares 3 2 159" xfId="10351" xr:uid="{00000000-0005-0000-0000-000020690000}"/>
    <cellStyle name="Separador de milhares 3 2 16" xfId="19614" xr:uid="{00000000-0005-0000-0000-000021690000}"/>
    <cellStyle name="Separador de milhares 3 2 160" xfId="10673" xr:uid="{00000000-0005-0000-0000-000022690000}"/>
    <cellStyle name="Separador de milhares 3 2 161" xfId="10154" xr:uid="{00000000-0005-0000-0000-000023690000}"/>
    <cellStyle name="Separador de milhares 3 2 162" xfId="10626" xr:uid="{00000000-0005-0000-0000-000024690000}"/>
    <cellStyle name="Separador de milhares 3 2 163" xfId="10760" xr:uid="{00000000-0005-0000-0000-000025690000}"/>
    <cellStyle name="Separador de milhares 3 2 164" xfId="11216" xr:uid="{00000000-0005-0000-0000-000026690000}"/>
    <cellStyle name="Separador de milhares 3 2 165" xfId="10840" xr:uid="{00000000-0005-0000-0000-000027690000}"/>
    <cellStyle name="Separador de milhares 3 2 166" xfId="11179" xr:uid="{00000000-0005-0000-0000-000028690000}"/>
    <cellStyle name="Separador de milhares 3 2 167" xfId="11582" xr:uid="{00000000-0005-0000-0000-000029690000}"/>
    <cellStyle name="Separador de milhares 3 2 168" xfId="11519" xr:uid="{00000000-0005-0000-0000-00002A690000}"/>
    <cellStyle name="Separador de milhares 3 2 169" xfId="10990" xr:uid="{00000000-0005-0000-0000-00002B690000}"/>
    <cellStyle name="Separador de milhares 3 2 17" xfId="19613" xr:uid="{00000000-0005-0000-0000-00002C690000}"/>
    <cellStyle name="Separador de milhares 3 2 170" xfId="11654" xr:uid="{00000000-0005-0000-0000-00002D690000}"/>
    <cellStyle name="Separador de milhares 3 2 171" xfId="12098" xr:uid="{00000000-0005-0000-0000-00002E690000}"/>
    <cellStyle name="Separador de milhares 3 2 172" xfId="11725" xr:uid="{00000000-0005-0000-0000-00002F690000}"/>
    <cellStyle name="Separador de milhares 3 2 173" xfId="12004" xr:uid="{00000000-0005-0000-0000-000030690000}"/>
    <cellStyle name="Separador de milhares 3 2 174" xfId="12188" xr:uid="{00000000-0005-0000-0000-000031690000}"/>
    <cellStyle name="Separador de milhares 3 2 175" xfId="3970" xr:uid="{00000000-0005-0000-0000-000032690000}"/>
    <cellStyle name="Separador de milhares 3 2 176" xfId="3604" xr:uid="{00000000-0005-0000-0000-000033690000}"/>
    <cellStyle name="Separador de milhares 3 2 177" xfId="3715" xr:uid="{00000000-0005-0000-0000-000034690000}"/>
    <cellStyle name="Separador de milhares 3 2 178" xfId="2793" xr:uid="{00000000-0005-0000-0000-000035690000}"/>
    <cellStyle name="Separador de milhares 3 2 179" xfId="2066" xr:uid="{00000000-0005-0000-0000-000036690000}"/>
    <cellStyle name="Separador de milhares 3 2 18" xfId="19612" xr:uid="{00000000-0005-0000-0000-000037690000}"/>
    <cellStyle name="Separador de milhares 3 2 180" xfId="1719" xr:uid="{00000000-0005-0000-0000-000038690000}"/>
    <cellStyle name="Separador de milhares 3 2 181" xfId="1667" xr:uid="{00000000-0005-0000-0000-000039690000}"/>
    <cellStyle name="Separador de milhares 3 2 182" xfId="1717" xr:uid="{00000000-0005-0000-0000-00003A690000}"/>
    <cellStyle name="Separador de milhares 3 2 183" xfId="599" xr:uid="{00000000-0005-0000-0000-00003B690000}"/>
    <cellStyle name="Separador de milhares 3 2 184" xfId="1195" xr:uid="{00000000-0005-0000-0000-00003C690000}"/>
    <cellStyle name="Separador de milhares 3 2 185" xfId="211" xr:uid="{00000000-0005-0000-0000-00003D690000}"/>
    <cellStyle name="Separador de milhares 3 2 186" xfId="21734" xr:uid="{00000000-0005-0000-0000-00003E690000}"/>
    <cellStyle name="Separador de milhares 3 2 187" xfId="22066" xr:uid="{00000000-0005-0000-0000-00003F690000}"/>
    <cellStyle name="Separador de milhares 3 2 188" xfId="22426" xr:uid="{00000000-0005-0000-0000-000040690000}"/>
    <cellStyle name="Separador de milhares 3 2 189" xfId="22617" xr:uid="{00000000-0005-0000-0000-000041690000}"/>
    <cellStyle name="Separador de milhares 3 2 19" xfId="19611" xr:uid="{00000000-0005-0000-0000-000042690000}"/>
    <cellStyle name="Separador de milhares 3 2 2" xfId="21133" xr:uid="{00000000-0005-0000-0000-000043690000}"/>
    <cellStyle name="Separador de milhares 3 2 20" xfId="19610" xr:uid="{00000000-0005-0000-0000-000044690000}"/>
    <cellStyle name="Separador de milhares 3 2 21" xfId="19609" xr:uid="{00000000-0005-0000-0000-000045690000}"/>
    <cellStyle name="Separador de milhares 3 2 22" xfId="19608" xr:uid="{00000000-0005-0000-0000-000046690000}"/>
    <cellStyle name="Separador de milhares 3 2 23" xfId="19607" xr:uid="{00000000-0005-0000-0000-000047690000}"/>
    <cellStyle name="Separador de milhares 3 2 24" xfId="19606" xr:uid="{00000000-0005-0000-0000-000048690000}"/>
    <cellStyle name="Separador de milhares 3 2 25" xfId="19605" xr:uid="{00000000-0005-0000-0000-000049690000}"/>
    <cellStyle name="Separador de milhares 3 2 26" xfId="19604" xr:uid="{00000000-0005-0000-0000-00004A690000}"/>
    <cellStyle name="Separador de milhares 3 2 27" xfId="19603" xr:uid="{00000000-0005-0000-0000-00004B690000}"/>
    <cellStyle name="Separador de milhares 3 2 28" xfId="18242" xr:uid="{00000000-0005-0000-0000-00004C690000}"/>
    <cellStyle name="Separador de milhares 3 2 29" xfId="17844" xr:uid="{00000000-0005-0000-0000-00004D690000}"/>
    <cellStyle name="Separador de milhares 3 2 3" xfId="21088" xr:uid="{00000000-0005-0000-0000-00004E690000}"/>
    <cellStyle name="Separador de milhares 3 2 30" xfId="18084" xr:uid="{00000000-0005-0000-0000-00004F690000}"/>
    <cellStyle name="Separador de milhares 3 2 31" xfId="17702" xr:uid="{00000000-0005-0000-0000-000050690000}"/>
    <cellStyle name="Separador de milhares 3 2 32" xfId="17619" xr:uid="{00000000-0005-0000-0000-000051690000}"/>
    <cellStyle name="Separador de milhares 3 2 33" xfId="17600" xr:uid="{00000000-0005-0000-0000-000052690000}"/>
    <cellStyle name="Separador de milhares 3 2 34" xfId="18045" xr:uid="{00000000-0005-0000-0000-000053690000}"/>
    <cellStyle name="Separador de milhares 3 2 35" xfId="17680" xr:uid="{00000000-0005-0000-0000-000054690000}"/>
    <cellStyle name="Separador de milhares 3 2 36" xfId="17985" xr:uid="{00000000-0005-0000-0000-000055690000}"/>
    <cellStyle name="Separador de milhares 3 2 37" xfId="17592" xr:uid="{00000000-0005-0000-0000-000056690000}"/>
    <cellStyle name="Separador de milhares 3 2 38" xfId="17931" xr:uid="{00000000-0005-0000-0000-000057690000}"/>
    <cellStyle name="Separador de milhares 3 2 39" xfId="17474" xr:uid="{00000000-0005-0000-0000-000058690000}"/>
    <cellStyle name="Separador de milhares 3 2 4" xfId="21040" xr:uid="{00000000-0005-0000-0000-000059690000}"/>
    <cellStyle name="Separador de milhares 3 2 40" xfId="17422" xr:uid="{00000000-0005-0000-0000-00005A690000}"/>
    <cellStyle name="Separador de milhares 3 2 41" xfId="17002" xr:uid="{00000000-0005-0000-0000-00005B690000}"/>
    <cellStyle name="Separador de milhares 3 2 42" xfId="17259" xr:uid="{00000000-0005-0000-0000-00005C690000}"/>
    <cellStyle name="Separador de milhares 3 2 43" xfId="16998" xr:uid="{00000000-0005-0000-0000-00005D690000}"/>
    <cellStyle name="Separador de milhares 3 2 44" xfId="17271" xr:uid="{00000000-0005-0000-0000-00005E690000}"/>
    <cellStyle name="Separador de milhares 3 2 45" xfId="16989" xr:uid="{00000000-0005-0000-0000-00005F690000}"/>
    <cellStyle name="Separador de milhares 3 2 46" xfId="17270" xr:uid="{00000000-0005-0000-0000-000060690000}"/>
    <cellStyle name="Separador de milhares 3 2 47" xfId="16982" xr:uid="{00000000-0005-0000-0000-000061690000}"/>
    <cellStyle name="Separador de milhares 3 2 48" xfId="17278" xr:uid="{00000000-0005-0000-0000-000062690000}"/>
    <cellStyle name="Separador de milhares 3 2 49" xfId="16975" xr:uid="{00000000-0005-0000-0000-000063690000}"/>
    <cellStyle name="Separador de milhares 3 2 5" xfId="19602" xr:uid="{00000000-0005-0000-0000-000064690000}"/>
    <cellStyle name="Separador de milhares 3 2 50" xfId="17285" xr:uid="{00000000-0005-0000-0000-000065690000}"/>
    <cellStyle name="Separador de milhares 3 2 51" xfId="16967" xr:uid="{00000000-0005-0000-0000-000066690000}"/>
    <cellStyle name="Separador de milhares 3 2 52" xfId="17294" xr:uid="{00000000-0005-0000-0000-000067690000}"/>
    <cellStyle name="Separador de milhares 3 2 53" xfId="16929" xr:uid="{00000000-0005-0000-0000-000068690000}"/>
    <cellStyle name="Separador de milhares 3 2 54" xfId="16663" xr:uid="{00000000-0005-0000-0000-000069690000}"/>
    <cellStyle name="Separador de milhares 3 2 55" xfId="16628" xr:uid="{00000000-0005-0000-0000-00006A690000}"/>
    <cellStyle name="Separador de milhares 3 2 56" xfId="16593" xr:uid="{00000000-0005-0000-0000-00006B690000}"/>
    <cellStyle name="Separador de milhares 3 2 57" xfId="16562" xr:uid="{00000000-0005-0000-0000-00006C690000}"/>
    <cellStyle name="Separador de milhares 3 2 58" xfId="16529" xr:uid="{00000000-0005-0000-0000-00006D690000}"/>
    <cellStyle name="Separador de milhares 3 2 59" xfId="16500" xr:uid="{00000000-0005-0000-0000-00006E690000}"/>
    <cellStyle name="Separador de milhares 3 2 6" xfId="19601" xr:uid="{00000000-0005-0000-0000-00006F690000}"/>
    <cellStyle name="Separador de milhares 3 2 60" xfId="16471" xr:uid="{00000000-0005-0000-0000-000070690000}"/>
    <cellStyle name="Separador de milhares 3 2 61" xfId="16449" xr:uid="{00000000-0005-0000-0000-000071690000}"/>
    <cellStyle name="Separador de milhares 3 2 62" xfId="16435" xr:uid="{00000000-0005-0000-0000-000072690000}"/>
    <cellStyle name="Separador de milhares 3 2 63" xfId="16382" xr:uid="{00000000-0005-0000-0000-000073690000}"/>
    <cellStyle name="Separador de milhares 3 2 64" xfId="16420" xr:uid="{00000000-0005-0000-0000-000074690000}"/>
    <cellStyle name="Separador de milhares 3 2 65" xfId="16305" xr:uid="{00000000-0005-0000-0000-000075690000}"/>
    <cellStyle name="Separador de milhares 3 2 66" xfId="16239" xr:uid="{00000000-0005-0000-0000-000076690000}"/>
    <cellStyle name="Separador de milhares 3 2 67" xfId="16288" xr:uid="{00000000-0005-0000-0000-000077690000}"/>
    <cellStyle name="Separador de milhares 3 2 68" xfId="16001" xr:uid="{00000000-0005-0000-0000-000078690000}"/>
    <cellStyle name="Separador de milhares 3 2 69" xfId="16172" xr:uid="{00000000-0005-0000-0000-000079690000}"/>
    <cellStyle name="Separador de milhares 3 2 7" xfId="19600" xr:uid="{00000000-0005-0000-0000-00007A690000}"/>
    <cellStyle name="Separador de milhares 3 2 70" xfId="15994" xr:uid="{00000000-0005-0000-0000-00007B690000}"/>
    <cellStyle name="Separador de milhares 3 2 71" xfId="16182" xr:uid="{00000000-0005-0000-0000-00007C690000}"/>
    <cellStyle name="Separador de milhares 3 2 72" xfId="15982" xr:uid="{00000000-0005-0000-0000-00007D690000}"/>
    <cellStyle name="Separador de milhares 3 2 73" xfId="16189" xr:uid="{00000000-0005-0000-0000-00007E690000}"/>
    <cellStyle name="Separador de milhares 3 2 74" xfId="15844" xr:uid="{00000000-0005-0000-0000-00007F690000}"/>
    <cellStyle name="Separador de milhares 3 2 75" xfId="15918" xr:uid="{00000000-0005-0000-0000-000080690000}"/>
    <cellStyle name="Separador de milhares 3 2 76" xfId="15835" xr:uid="{00000000-0005-0000-0000-000081690000}"/>
    <cellStyle name="Separador de milhares 3 2 77" xfId="15807" xr:uid="{00000000-0005-0000-0000-000082690000}"/>
    <cellStyle name="Separador de milhares 3 2 78" xfId="15690" xr:uid="{00000000-0005-0000-0000-000083690000}"/>
    <cellStyle name="Separador de milhares 3 2 79" xfId="15733" xr:uid="{00000000-0005-0000-0000-000084690000}"/>
    <cellStyle name="Separador de milhares 3 2 8" xfId="19599" xr:uid="{00000000-0005-0000-0000-000085690000}"/>
    <cellStyle name="Separador de milhares 3 2 80" xfId="15639" xr:uid="{00000000-0005-0000-0000-000086690000}"/>
    <cellStyle name="Separador de milhares 3 2 81" xfId="15616" xr:uid="{00000000-0005-0000-0000-000087690000}"/>
    <cellStyle name="Separador de milhares 3 2 82" xfId="15553" xr:uid="{00000000-0005-0000-0000-000088690000}"/>
    <cellStyle name="Separador de milhares 3 2 83" xfId="15530" xr:uid="{00000000-0005-0000-0000-000089690000}"/>
    <cellStyle name="Separador de milhares 3 2 84" xfId="15485" xr:uid="{00000000-0005-0000-0000-00008A690000}"/>
    <cellStyle name="Separador de milhares 3 2 85" xfId="15385" xr:uid="{00000000-0005-0000-0000-00008B690000}"/>
    <cellStyle name="Separador de milhares 3 2 86" xfId="15359" xr:uid="{00000000-0005-0000-0000-00008C690000}"/>
    <cellStyle name="Separador de milhares 3 2 87" xfId="15335" xr:uid="{00000000-0005-0000-0000-00008D690000}"/>
    <cellStyle name="Separador de milhares 3 2 88" xfId="15295" xr:uid="{00000000-0005-0000-0000-00008E690000}"/>
    <cellStyle name="Separador de milhares 3 2 89" xfId="15321" xr:uid="{00000000-0005-0000-0000-00008F690000}"/>
    <cellStyle name="Separador de milhares 3 2 9" xfId="19598" xr:uid="{00000000-0005-0000-0000-000090690000}"/>
    <cellStyle name="Separador de milhares 3 2 90" xfId="15243" xr:uid="{00000000-0005-0000-0000-000091690000}"/>
    <cellStyle name="Separador de milhares 3 2 91" xfId="15022" xr:uid="{00000000-0005-0000-0000-000092690000}"/>
    <cellStyle name="Separador de milhares 3 2 92" xfId="14988" xr:uid="{00000000-0005-0000-0000-000093690000}"/>
    <cellStyle name="Separador de milhares 3 2 93" xfId="14564" xr:uid="{00000000-0005-0000-0000-000094690000}"/>
    <cellStyle name="Separador de milhares 3 2 94" xfId="14461" xr:uid="{00000000-0005-0000-0000-000095690000}"/>
    <cellStyle name="Separador de milhares 3 2 95" xfId="14342" xr:uid="{00000000-0005-0000-0000-000096690000}"/>
    <cellStyle name="Separador de milhares 3 2 96" xfId="14079" xr:uid="{00000000-0005-0000-0000-000097690000}"/>
    <cellStyle name="Separador de milhares 3 2 97" xfId="14327" xr:uid="{00000000-0005-0000-0000-000098690000}"/>
    <cellStyle name="Separador de milhares 3 2 98" xfId="13328" xr:uid="{00000000-0005-0000-0000-000099690000}"/>
    <cellStyle name="Separador de milhares 3 2 99" xfId="12967" xr:uid="{00000000-0005-0000-0000-00009A690000}"/>
    <cellStyle name="Separador de milhares 3 20" xfId="30152" xr:uid="{00000000-0005-0000-0000-00009B690000}"/>
    <cellStyle name="Separador de milhares 3 3" xfId="21115" xr:uid="{00000000-0005-0000-0000-00009C690000}"/>
    <cellStyle name="Separador de milhares 3 3 2" xfId="13327" xr:uid="{00000000-0005-0000-0000-00009D690000}"/>
    <cellStyle name="Separador de milhares 3 3 3" xfId="13326" xr:uid="{00000000-0005-0000-0000-00009E690000}"/>
    <cellStyle name="Separador de milhares 3 3 4" xfId="13325" xr:uid="{00000000-0005-0000-0000-00009F690000}"/>
    <cellStyle name="Separador de milhares 3 3 5" xfId="13324" xr:uid="{00000000-0005-0000-0000-0000A0690000}"/>
    <cellStyle name="Separador de milhares 3 3 6" xfId="13323" xr:uid="{00000000-0005-0000-0000-0000A1690000}"/>
    <cellStyle name="Separador de milhares 3 3 7" xfId="13322" xr:uid="{00000000-0005-0000-0000-0000A2690000}"/>
    <cellStyle name="Separador de milhares 3 4" xfId="21039" xr:uid="{00000000-0005-0000-0000-0000A3690000}"/>
    <cellStyle name="Separador de milhares 3 4 2" xfId="13321" xr:uid="{00000000-0005-0000-0000-0000A4690000}"/>
    <cellStyle name="Separador de milhares 3 4 3" xfId="13320" xr:uid="{00000000-0005-0000-0000-0000A5690000}"/>
    <cellStyle name="Separador de milhares 3 4 4" xfId="13319" xr:uid="{00000000-0005-0000-0000-0000A6690000}"/>
    <cellStyle name="Separador de milhares 3 4 5" xfId="13318" xr:uid="{00000000-0005-0000-0000-0000A7690000}"/>
    <cellStyle name="Separador de milhares 3 4 6" xfId="13317" xr:uid="{00000000-0005-0000-0000-0000A8690000}"/>
    <cellStyle name="Separador de milhares 3 4 7" xfId="13316" xr:uid="{00000000-0005-0000-0000-0000A9690000}"/>
    <cellStyle name="Separador de milhares 3 5" xfId="21038" xr:uid="{00000000-0005-0000-0000-0000AA690000}"/>
    <cellStyle name="Separador de milhares 3 5 2" xfId="13315" xr:uid="{00000000-0005-0000-0000-0000AB690000}"/>
    <cellStyle name="Separador de milhares 3 5 3" xfId="13314" xr:uid="{00000000-0005-0000-0000-0000AC690000}"/>
    <cellStyle name="Separador de milhares 3 5 4" xfId="13313" xr:uid="{00000000-0005-0000-0000-0000AD690000}"/>
    <cellStyle name="Separador de milhares 3 5 5" xfId="13312" xr:uid="{00000000-0005-0000-0000-0000AE690000}"/>
    <cellStyle name="Separador de milhares 3 5 6" xfId="13311" xr:uid="{00000000-0005-0000-0000-0000AF690000}"/>
    <cellStyle name="Separador de milhares 3 5 7" xfId="13310" xr:uid="{00000000-0005-0000-0000-0000B0690000}"/>
    <cellStyle name="Separador de milhares 3 6" xfId="21001" xr:uid="{00000000-0005-0000-0000-0000B1690000}"/>
    <cellStyle name="Separador de milhares 3 6 10" xfId="19597" xr:uid="{00000000-0005-0000-0000-0000B2690000}"/>
    <cellStyle name="Separador de milhares 3 6 11" xfId="19596" xr:uid="{00000000-0005-0000-0000-0000B3690000}"/>
    <cellStyle name="Separador de milhares 3 6 12" xfId="19595" xr:uid="{00000000-0005-0000-0000-0000B4690000}"/>
    <cellStyle name="Separador de milhares 3 6 13" xfId="19594" xr:uid="{00000000-0005-0000-0000-0000B5690000}"/>
    <cellStyle name="Separador de milhares 3 6 14" xfId="19593" xr:uid="{00000000-0005-0000-0000-0000B6690000}"/>
    <cellStyle name="Separador de milhares 3 6 15" xfId="19592" xr:uid="{00000000-0005-0000-0000-0000B7690000}"/>
    <cellStyle name="Separador de milhares 3 6 16" xfId="19591" xr:uid="{00000000-0005-0000-0000-0000B8690000}"/>
    <cellStyle name="Separador de milhares 3 6 17" xfId="19590" xr:uid="{00000000-0005-0000-0000-0000B9690000}"/>
    <cellStyle name="Separador de milhares 3 6 18" xfId="19589" xr:uid="{00000000-0005-0000-0000-0000BA690000}"/>
    <cellStyle name="Separador de milhares 3 6 19" xfId="19588" xr:uid="{00000000-0005-0000-0000-0000BB690000}"/>
    <cellStyle name="Separador de milhares 3 6 2" xfId="19587" xr:uid="{00000000-0005-0000-0000-0000BC690000}"/>
    <cellStyle name="Separador de milhares 3 6 20" xfId="19586" xr:uid="{00000000-0005-0000-0000-0000BD690000}"/>
    <cellStyle name="Separador de milhares 3 6 21" xfId="19585" xr:uid="{00000000-0005-0000-0000-0000BE690000}"/>
    <cellStyle name="Separador de milhares 3 6 22" xfId="19584" xr:uid="{00000000-0005-0000-0000-0000BF690000}"/>
    <cellStyle name="Separador de milhares 3 6 23" xfId="19583" xr:uid="{00000000-0005-0000-0000-0000C0690000}"/>
    <cellStyle name="Separador de milhares 3 6 24" xfId="19582" xr:uid="{00000000-0005-0000-0000-0000C1690000}"/>
    <cellStyle name="Separador de milhares 3 6 25" xfId="19581" xr:uid="{00000000-0005-0000-0000-0000C2690000}"/>
    <cellStyle name="Separador de milhares 3 6 26" xfId="19580" xr:uid="{00000000-0005-0000-0000-0000C3690000}"/>
    <cellStyle name="Separador de milhares 3 6 27" xfId="19579" xr:uid="{00000000-0005-0000-0000-0000C4690000}"/>
    <cellStyle name="Separador de milhares 3 6 28" xfId="19578" xr:uid="{00000000-0005-0000-0000-0000C5690000}"/>
    <cellStyle name="Separador de milhares 3 6 29" xfId="19577" xr:uid="{00000000-0005-0000-0000-0000C6690000}"/>
    <cellStyle name="Separador de milhares 3 6 3" xfId="19576" xr:uid="{00000000-0005-0000-0000-0000C7690000}"/>
    <cellStyle name="Separador de milhares 3 6 30" xfId="19575" xr:uid="{00000000-0005-0000-0000-0000C8690000}"/>
    <cellStyle name="Separador de milhares 3 6 31" xfId="19574" xr:uid="{00000000-0005-0000-0000-0000C9690000}"/>
    <cellStyle name="Separador de milhares 3 6 32" xfId="19573" xr:uid="{00000000-0005-0000-0000-0000CA690000}"/>
    <cellStyle name="Separador de milhares 3 6 33" xfId="19572" xr:uid="{00000000-0005-0000-0000-0000CB690000}"/>
    <cellStyle name="Separador de milhares 3 6 34" xfId="19571" xr:uid="{00000000-0005-0000-0000-0000CC690000}"/>
    <cellStyle name="Separador de milhares 3 6 35" xfId="19570" xr:uid="{00000000-0005-0000-0000-0000CD690000}"/>
    <cellStyle name="Separador de milhares 3 6 36" xfId="19569" xr:uid="{00000000-0005-0000-0000-0000CE690000}"/>
    <cellStyle name="Separador de milhares 3 6 37" xfId="19568" xr:uid="{00000000-0005-0000-0000-0000CF690000}"/>
    <cellStyle name="Separador de milhares 3 6 38" xfId="19567" xr:uid="{00000000-0005-0000-0000-0000D0690000}"/>
    <cellStyle name="Separador de milhares 3 6 39" xfId="19566" xr:uid="{00000000-0005-0000-0000-0000D1690000}"/>
    <cellStyle name="Separador de milhares 3 6 4" xfId="19565" xr:uid="{00000000-0005-0000-0000-0000D2690000}"/>
    <cellStyle name="Separador de milhares 3 6 40" xfId="19564" xr:uid="{00000000-0005-0000-0000-0000D3690000}"/>
    <cellStyle name="Separador de milhares 3 6 41" xfId="19563" xr:uid="{00000000-0005-0000-0000-0000D4690000}"/>
    <cellStyle name="Separador de milhares 3 6 42" xfId="19562" xr:uid="{00000000-0005-0000-0000-0000D5690000}"/>
    <cellStyle name="Separador de milhares 3 6 43" xfId="19561" xr:uid="{00000000-0005-0000-0000-0000D6690000}"/>
    <cellStyle name="Separador de milhares 3 6 44" xfId="19560" xr:uid="{00000000-0005-0000-0000-0000D7690000}"/>
    <cellStyle name="Separador de milhares 3 6 45" xfId="19559" xr:uid="{00000000-0005-0000-0000-0000D8690000}"/>
    <cellStyle name="Separador de milhares 3 6 46" xfId="19558" xr:uid="{00000000-0005-0000-0000-0000D9690000}"/>
    <cellStyle name="Separador de milhares 3 6 47" xfId="19557" xr:uid="{00000000-0005-0000-0000-0000DA690000}"/>
    <cellStyle name="Separador de milhares 3 6 48" xfId="19556" xr:uid="{00000000-0005-0000-0000-0000DB690000}"/>
    <cellStyle name="Separador de milhares 3 6 49" xfId="19555" xr:uid="{00000000-0005-0000-0000-0000DC690000}"/>
    <cellStyle name="Separador de milhares 3 6 5" xfId="19554" xr:uid="{00000000-0005-0000-0000-0000DD690000}"/>
    <cellStyle name="Separador de milhares 3 6 50" xfId="19553" xr:uid="{00000000-0005-0000-0000-0000DE690000}"/>
    <cellStyle name="Separador de milhares 3 6 51" xfId="19552" xr:uid="{00000000-0005-0000-0000-0000DF690000}"/>
    <cellStyle name="Separador de milhares 3 6 52" xfId="19551" xr:uid="{00000000-0005-0000-0000-0000E0690000}"/>
    <cellStyle name="Separador de milhares 3 6 53" xfId="19550" xr:uid="{00000000-0005-0000-0000-0000E1690000}"/>
    <cellStyle name="Separador de milhares 3 6 54" xfId="19549" xr:uid="{00000000-0005-0000-0000-0000E2690000}"/>
    <cellStyle name="Separador de milhares 3 6 55" xfId="19548" xr:uid="{00000000-0005-0000-0000-0000E3690000}"/>
    <cellStyle name="Separador de milhares 3 6 56" xfId="19547" xr:uid="{00000000-0005-0000-0000-0000E4690000}"/>
    <cellStyle name="Separador de milhares 3 6 57" xfId="19546" xr:uid="{00000000-0005-0000-0000-0000E5690000}"/>
    <cellStyle name="Separador de milhares 3 6 58" xfId="19545" xr:uid="{00000000-0005-0000-0000-0000E6690000}"/>
    <cellStyle name="Separador de milhares 3 6 59" xfId="19544" xr:uid="{00000000-0005-0000-0000-0000E7690000}"/>
    <cellStyle name="Separador de milhares 3 6 6" xfId="19543" xr:uid="{00000000-0005-0000-0000-0000E8690000}"/>
    <cellStyle name="Separador de milhares 3 6 60" xfId="19542" xr:uid="{00000000-0005-0000-0000-0000E9690000}"/>
    <cellStyle name="Separador de milhares 3 6 61" xfId="19541" xr:uid="{00000000-0005-0000-0000-0000EA690000}"/>
    <cellStyle name="Separador de milhares 3 6 62" xfId="19540" xr:uid="{00000000-0005-0000-0000-0000EB690000}"/>
    <cellStyle name="Separador de milhares 3 6 63" xfId="19539" xr:uid="{00000000-0005-0000-0000-0000EC690000}"/>
    <cellStyle name="Separador de milhares 3 6 64" xfId="19538" xr:uid="{00000000-0005-0000-0000-0000ED690000}"/>
    <cellStyle name="Separador de milhares 3 6 65" xfId="19537" xr:uid="{00000000-0005-0000-0000-0000EE690000}"/>
    <cellStyle name="Separador de milhares 3 6 66" xfId="19536" xr:uid="{00000000-0005-0000-0000-0000EF690000}"/>
    <cellStyle name="Separador de milhares 3 6 67" xfId="19535" xr:uid="{00000000-0005-0000-0000-0000F0690000}"/>
    <cellStyle name="Separador de milhares 3 6 68" xfId="19534" xr:uid="{00000000-0005-0000-0000-0000F1690000}"/>
    <cellStyle name="Separador de milhares 3 6 69" xfId="19533" xr:uid="{00000000-0005-0000-0000-0000F2690000}"/>
    <cellStyle name="Separador de milhares 3 6 7" xfId="19532" xr:uid="{00000000-0005-0000-0000-0000F3690000}"/>
    <cellStyle name="Separador de milhares 3 6 70" xfId="19531" xr:uid="{00000000-0005-0000-0000-0000F4690000}"/>
    <cellStyle name="Separador de milhares 3 6 71" xfId="19530" xr:uid="{00000000-0005-0000-0000-0000F5690000}"/>
    <cellStyle name="Separador de milhares 3 6 72" xfId="19529" xr:uid="{00000000-0005-0000-0000-0000F6690000}"/>
    <cellStyle name="Separador de milhares 3 6 73" xfId="19528" xr:uid="{00000000-0005-0000-0000-0000F7690000}"/>
    <cellStyle name="Separador de milhares 3 6 74" xfId="19527" xr:uid="{00000000-0005-0000-0000-0000F8690000}"/>
    <cellStyle name="Separador de milhares 3 6 75" xfId="19526" xr:uid="{00000000-0005-0000-0000-0000F9690000}"/>
    <cellStyle name="Separador de milhares 3 6 76" xfId="19525" xr:uid="{00000000-0005-0000-0000-0000FA690000}"/>
    <cellStyle name="Separador de milhares 3 6 77" xfId="19524" xr:uid="{00000000-0005-0000-0000-0000FB690000}"/>
    <cellStyle name="Separador de milhares 3 6 78" xfId="19523" xr:uid="{00000000-0005-0000-0000-0000FC690000}"/>
    <cellStyle name="Separador de milhares 3 6 79" xfId="19522" xr:uid="{00000000-0005-0000-0000-0000FD690000}"/>
    <cellStyle name="Separador de milhares 3 6 8" xfId="19521" xr:uid="{00000000-0005-0000-0000-0000FE690000}"/>
    <cellStyle name="Separador de milhares 3 6 80" xfId="19520" xr:uid="{00000000-0005-0000-0000-0000FF690000}"/>
    <cellStyle name="Separador de milhares 3 6 81" xfId="18940" xr:uid="{00000000-0005-0000-0000-0000006A0000}"/>
    <cellStyle name="Separador de milhares 3 6 82" xfId="18938" xr:uid="{00000000-0005-0000-0000-0000016A0000}"/>
    <cellStyle name="Separador de milhares 3 6 83" xfId="19084" xr:uid="{00000000-0005-0000-0000-0000026A0000}"/>
    <cellStyle name="Separador de milhares 3 6 84" xfId="18941" xr:uid="{00000000-0005-0000-0000-0000036A0000}"/>
    <cellStyle name="Separador de milhares 3 6 84 2" xfId="13306" xr:uid="{00000000-0005-0000-0000-0000046A0000}"/>
    <cellStyle name="Separador de milhares 3 6 84 2 10" xfId="8441" xr:uid="{00000000-0005-0000-0000-0000056A0000}"/>
    <cellStyle name="Separador de milhares 3 6 84 2 11" xfId="8472" xr:uid="{00000000-0005-0000-0000-0000066A0000}"/>
    <cellStyle name="Separador de milhares 3 6 84 2 12" xfId="8622" xr:uid="{00000000-0005-0000-0000-0000076A0000}"/>
    <cellStyle name="Separador de milhares 3 6 84 2 13" xfId="9016" xr:uid="{00000000-0005-0000-0000-0000086A0000}"/>
    <cellStyle name="Separador de milhares 3 6 84 2 14" xfId="7938" xr:uid="{00000000-0005-0000-0000-0000096A0000}"/>
    <cellStyle name="Separador de milhares 3 6 84 2 15" xfId="8117" xr:uid="{00000000-0005-0000-0000-00000A6A0000}"/>
    <cellStyle name="Separador de milhares 3 6 84 2 16" xfId="9511" xr:uid="{00000000-0005-0000-0000-00000B6A0000}"/>
    <cellStyle name="Separador de milhares 3 6 84 2 17" xfId="9578" xr:uid="{00000000-0005-0000-0000-00000C6A0000}"/>
    <cellStyle name="Separador de milhares 3 6 84 2 18" xfId="9325" xr:uid="{00000000-0005-0000-0000-00000D6A0000}"/>
    <cellStyle name="Separador de milhares 3 6 84 2 19" xfId="9666" xr:uid="{00000000-0005-0000-0000-00000E6A0000}"/>
    <cellStyle name="Separador de milhares 3 6 84 2 2" xfId="12831" xr:uid="{00000000-0005-0000-0000-00000F6A0000}"/>
    <cellStyle name="Separador de milhares 3 6 84 2 20" xfId="9674" xr:uid="{00000000-0005-0000-0000-0000106A0000}"/>
    <cellStyle name="Separador de milhares 3 6 84 2 21" xfId="10295" xr:uid="{00000000-0005-0000-0000-0000116A0000}"/>
    <cellStyle name="Separador de milhares 3 6 84 2 22" xfId="9932" xr:uid="{00000000-0005-0000-0000-0000126A0000}"/>
    <cellStyle name="Separador de milhares 3 6 84 2 23" xfId="10716" xr:uid="{00000000-0005-0000-0000-0000136A0000}"/>
    <cellStyle name="Separador de milhares 3 6 84 2 24" xfId="10594" xr:uid="{00000000-0005-0000-0000-0000146A0000}"/>
    <cellStyle name="Separador de milhares 3 6 84 2 25" xfId="10242" xr:uid="{00000000-0005-0000-0000-0000156A0000}"/>
    <cellStyle name="Separador de milhares 3 6 84 2 26" xfId="10396" xr:uid="{00000000-0005-0000-0000-0000166A0000}"/>
    <cellStyle name="Separador de milhares 3 6 84 2 27" xfId="9817" xr:uid="{00000000-0005-0000-0000-0000176A0000}"/>
    <cellStyle name="Separador de milhares 3 6 84 2 28" xfId="10398" xr:uid="{00000000-0005-0000-0000-0000186A0000}"/>
    <cellStyle name="Separador de milhares 3 6 84 2 29" xfId="11321" xr:uid="{00000000-0005-0000-0000-0000196A0000}"/>
    <cellStyle name="Separador de milhares 3 6 84 2 3" xfId="12537" xr:uid="{00000000-0005-0000-0000-00001A6A0000}"/>
    <cellStyle name="Separador de milhares 3 6 84 2 30" xfId="10984" xr:uid="{00000000-0005-0000-0000-00001B6A0000}"/>
    <cellStyle name="Separador de milhares 3 6 84 2 31" xfId="11131" xr:uid="{00000000-0005-0000-0000-00001C6A0000}"/>
    <cellStyle name="Separador de milhares 3 6 84 2 32" xfId="11196" xr:uid="{00000000-0005-0000-0000-00001D6A0000}"/>
    <cellStyle name="Separador de milhares 3 6 84 2 33" xfId="11161" xr:uid="{00000000-0005-0000-0000-00001E6A0000}"/>
    <cellStyle name="Separador de milhares 3 6 84 2 34" xfId="11234" xr:uid="{00000000-0005-0000-0000-00001F6A0000}"/>
    <cellStyle name="Separador de milhares 3 6 84 2 35" xfId="11073" xr:uid="{00000000-0005-0000-0000-0000206A0000}"/>
    <cellStyle name="Separador de milhares 3 6 84 2 36" xfId="11906" xr:uid="{00000000-0005-0000-0000-0000216A0000}"/>
    <cellStyle name="Separador de milhares 3 6 84 2 37" xfId="12088" xr:uid="{00000000-0005-0000-0000-0000226A0000}"/>
    <cellStyle name="Separador de milhares 3 6 84 2 38" xfId="11687" xr:uid="{00000000-0005-0000-0000-0000236A0000}"/>
    <cellStyle name="Separador de milhares 3 6 84 2 39" xfId="11689" xr:uid="{00000000-0005-0000-0000-0000246A0000}"/>
    <cellStyle name="Separador de milhares 3 6 84 2 4" xfId="12580" xr:uid="{00000000-0005-0000-0000-0000256A0000}"/>
    <cellStyle name="Separador de milhares 3 6 84 2 5" xfId="8849" xr:uid="{00000000-0005-0000-0000-0000266A0000}"/>
    <cellStyle name="Separador de milhares 3 6 84 2 6" xfId="7712" xr:uid="{00000000-0005-0000-0000-0000276A0000}"/>
    <cellStyle name="Separador de milhares 3 6 84 2 7" xfId="8804" xr:uid="{00000000-0005-0000-0000-0000286A0000}"/>
    <cellStyle name="Separador de milhares 3 6 84 2 8" xfId="8368" xr:uid="{00000000-0005-0000-0000-0000296A0000}"/>
    <cellStyle name="Separador de milhares 3 6 84 2 9" xfId="7639" xr:uid="{00000000-0005-0000-0000-00002A6A0000}"/>
    <cellStyle name="Separador de milhares 3 6 85" xfId="18871" xr:uid="{00000000-0005-0000-0000-00002B6A0000}"/>
    <cellStyle name="Separador de milhares 3 6 86" xfId="18899" xr:uid="{00000000-0005-0000-0000-00002C6A0000}"/>
    <cellStyle name="Separador de milhares 3 6 87" xfId="18875" xr:uid="{00000000-0005-0000-0000-00002D6A0000}"/>
    <cellStyle name="Separador de milhares 3 6 88" xfId="18894" xr:uid="{00000000-0005-0000-0000-00002E6A0000}"/>
    <cellStyle name="Separador de milhares 3 6 89" xfId="18881" xr:uid="{00000000-0005-0000-0000-00002F6A0000}"/>
    <cellStyle name="Separador de milhares 3 6 9" xfId="19519" xr:uid="{00000000-0005-0000-0000-0000306A0000}"/>
    <cellStyle name="Separador de milhares 3 6 90" xfId="18626" xr:uid="{00000000-0005-0000-0000-0000316A0000}"/>
    <cellStyle name="Separador de milhares 3 6 90 10" xfId="15192" xr:uid="{00000000-0005-0000-0000-0000326A0000}"/>
    <cellStyle name="Separador de milhares 3 6 90 100" xfId="2664" xr:uid="{00000000-0005-0000-0000-0000336A0000}"/>
    <cellStyle name="Separador de milhares 3 6 90 101" xfId="1435" xr:uid="{00000000-0005-0000-0000-0000346A0000}"/>
    <cellStyle name="Separador de milhares 3 6 90 102" xfId="1191" xr:uid="{00000000-0005-0000-0000-0000356A0000}"/>
    <cellStyle name="Separador de milhares 3 6 90 103" xfId="1535" xr:uid="{00000000-0005-0000-0000-0000366A0000}"/>
    <cellStyle name="Separador de milhares 3 6 90 104" xfId="243" xr:uid="{00000000-0005-0000-0000-0000376A0000}"/>
    <cellStyle name="Separador de milhares 3 6 90 105" xfId="21702" xr:uid="{00000000-0005-0000-0000-0000386A0000}"/>
    <cellStyle name="Separador de milhares 3 6 90 106" xfId="22034" xr:uid="{00000000-0005-0000-0000-0000396A0000}"/>
    <cellStyle name="Separador de milhares 3 6 90 107" xfId="22394" xr:uid="{00000000-0005-0000-0000-00003A6A0000}"/>
    <cellStyle name="Separador de milhares 3 6 90 108" xfId="22649" xr:uid="{00000000-0005-0000-0000-00003B6A0000}"/>
    <cellStyle name="Separador de milhares 3 6 90 11" xfId="15363" xr:uid="{00000000-0005-0000-0000-00003C6A0000}"/>
    <cellStyle name="Separador de milhares 3 6 90 12" xfId="15444" xr:uid="{00000000-0005-0000-0000-00003D6A0000}"/>
    <cellStyle name="Separador de milhares 3 6 90 13" xfId="14894" xr:uid="{00000000-0005-0000-0000-00003E6A0000}"/>
    <cellStyle name="Separador de milhares 3 6 90 14" xfId="14511" xr:uid="{00000000-0005-0000-0000-00003F6A0000}"/>
    <cellStyle name="Separador de milhares 3 6 90 15" xfId="14284" xr:uid="{00000000-0005-0000-0000-0000406A0000}"/>
    <cellStyle name="Separador de milhares 3 6 90 16" xfId="14175" xr:uid="{00000000-0005-0000-0000-0000416A0000}"/>
    <cellStyle name="Separador de milhares 3 6 90 17" xfId="14109" xr:uid="{00000000-0005-0000-0000-0000426A0000}"/>
    <cellStyle name="Separador de milhares 3 6 90 18" xfId="14413" xr:uid="{00000000-0005-0000-0000-0000436A0000}"/>
    <cellStyle name="Separador de milhares 3 6 90 19" xfId="14862" xr:uid="{00000000-0005-0000-0000-0000446A0000}"/>
    <cellStyle name="Separador de milhares 3 6 90 2" xfId="18533" xr:uid="{00000000-0005-0000-0000-0000456A0000}"/>
    <cellStyle name="Separador de milhares 3 6 90 20" xfId="12834" xr:uid="{00000000-0005-0000-0000-0000466A0000}"/>
    <cellStyle name="Separador de milhares 3 6 90 21" xfId="14700" xr:uid="{00000000-0005-0000-0000-0000476A0000}"/>
    <cellStyle name="Separador de milhares 3 6 90 22" xfId="12908" xr:uid="{00000000-0005-0000-0000-0000486A0000}"/>
    <cellStyle name="Separador de milhares 3 6 90 23" xfId="12869" xr:uid="{00000000-0005-0000-0000-0000496A0000}"/>
    <cellStyle name="Separador de milhares 3 6 90 24" xfId="14613" xr:uid="{00000000-0005-0000-0000-00004A6A0000}"/>
    <cellStyle name="Separador de milhares 3 6 90 25" xfId="12652" xr:uid="{00000000-0005-0000-0000-00004B6A0000}"/>
    <cellStyle name="Separador de milhares 3 6 90 26" xfId="4828" xr:uid="{00000000-0005-0000-0000-00004C6A0000}"/>
    <cellStyle name="Separador de milhares 3 6 90 27" xfId="5340" xr:uid="{00000000-0005-0000-0000-00004D6A0000}"/>
    <cellStyle name="Separador de milhares 3 6 90 28" xfId="5940" xr:uid="{00000000-0005-0000-0000-00004E6A0000}"/>
    <cellStyle name="Separador de milhares 3 6 90 29" xfId="6119" xr:uid="{00000000-0005-0000-0000-00004F6A0000}"/>
    <cellStyle name="Separador de milhares 3 6 90 3" xfId="17713" xr:uid="{00000000-0005-0000-0000-0000506A0000}"/>
    <cellStyle name="Separador de milhares 3 6 90 30" xfId="6162" xr:uid="{00000000-0005-0000-0000-0000516A0000}"/>
    <cellStyle name="Separador de milhares 3 6 90 31" xfId="6258" xr:uid="{00000000-0005-0000-0000-0000526A0000}"/>
    <cellStyle name="Separador de milhares 3 6 90 32" xfId="6761" xr:uid="{00000000-0005-0000-0000-0000536A0000}"/>
    <cellStyle name="Separador de milhares 3 6 90 33" xfId="7015" xr:uid="{00000000-0005-0000-0000-0000546A0000}"/>
    <cellStyle name="Separador de milhares 3 6 90 34" xfId="6618" xr:uid="{00000000-0005-0000-0000-0000556A0000}"/>
    <cellStyle name="Separador de milhares 3 6 90 35" xfId="6218" xr:uid="{00000000-0005-0000-0000-0000566A0000}"/>
    <cellStyle name="Separador de milhares 3 6 90 36" xfId="5947" xr:uid="{00000000-0005-0000-0000-0000576A0000}"/>
    <cellStyle name="Separador de milhares 3 6 90 37" xfId="6896" xr:uid="{00000000-0005-0000-0000-0000586A0000}"/>
    <cellStyle name="Separador de milhares 3 6 90 38" xfId="6893" xr:uid="{00000000-0005-0000-0000-0000596A0000}"/>
    <cellStyle name="Separador de milhares 3 6 90 39" xfId="6293" xr:uid="{00000000-0005-0000-0000-00005A6A0000}"/>
    <cellStyle name="Separador de milhares 3 6 90 4" xfId="17731" xr:uid="{00000000-0005-0000-0000-00005B6A0000}"/>
    <cellStyle name="Separador de milhares 3 6 90 40" xfId="6927" xr:uid="{00000000-0005-0000-0000-00005C6A0000}"/>
    <cellStyle name="Separador de milhares 3 6 90 41" xfId="7129" xr:uid="{00000000-0005-0000-0000-00005D6A0000}"/>
    <cellStyle name="Separador de milhares 3 6 90 42" xfId="6533" xr:uid="{00000000-0005-0000-0000-00005E6A0000}"/>
    <cellStyle name="Separador de milhares 3 6 90 43" xfId="7230" xr:uid="{00000000-0005-0000-0000-00005F6A0000}"/>
    <cellStyle name="Separador de milhares 3 6 90 44" xfId="5901" xr:uid="{00000000-0005-0000-0000-0000606A0000}"/>
    <cellStyle name="Separador de milhares 3 6 90 45" xfId="6747" xr:uid="{00000000-0005-0000-0000-0000616A0000}"/>
    <cellStyle name="Separador de milhares 3 6 90 46" xfId="5828" xr:uid="{00000000-0005-0000-0000-0000626A0000}"/>
    <cellStyle name="Separador de milhares 3 6 90 47" xfId="6817" xr:uid="{00000000-0005-0000-0000-0000636A0000}"/>
    <cellStyle name="Separador de milhares 3 6 90 48" xfId="6586" xr:uid="{00000000-0005-0000-0000-0000646A0000}"/>
    <cellStyle name="Separador de milhares 3 6 90 49" xfId="5567" xr:uid="{00000000-0005-0000-0000-0000656A0000}"/>
    <cellStyle name="Separador de milhares 3 6 90 5" xfId="18162" xr:uid="{00000000-0005-0000-0000-0000666A0000}"/>
    <cellStyle name="Separador de milhares 3 6 90 50" xfId="6182" xr:uid="{00000000-0005-0000-0000-0000676A0000}"/>
    <cellStyle name="Separador de milhares 3 6 90 51" xfId="6168" xr:uid="{00000000-0005-0000-0000-0000686A0000}"/>
    <cellStyle name="Separador de milhares 3 6 90 52" xfId="7465" xr:uid="{00000000-0005-0000-0000-0000696A0000}"/>
    <cellStyle name="Separador de milhares 3 6 90 53" xfId="7498" xr:uid="{00000000-0005-0000-0000-00006A6A0000}"/>
    <cellStyle name="Separador de milhares 3 6 90 54" xfId="5212" xr:uid="{00000000-0005-0000-0000-00006B6A0000}"/>
    <cellStyle name="Separador de milhares 3 6 90 55" xfId="5021" xr:uid="{00000000-0005-0000-0000-00006C6A0000}"/>
    <cellStyle name="Separador de milhares 3 6 90 56" xfId="4991" xr:uid="{00000000-0005-0000-0000-00006D6A0000}"/>
    <cellStyle name="Separador de milhares 3 6 90 57" xfId="5053" xr:uid="{00000000-0005-0000-0000-00006E6A0000}"/>
    <cellStyle name="Separador de milhares 3 6 90 58" xfId="8009" xr:uid="{00000000-0005-0000-0000-00006F6A0000}"/>
    <cellStyle name="Separador de milhares 3 6 90 59" xfId="7834" xr:uid="{00000000-0005-0000-0000-0000706A0000}"/>
    <cellStyle name="Separador de milhares 3 6 90 6" xfId="17654" xr:uid="{00000000-0005-0000-0000-0000716A0000}"/>
    <cellStyle name="Separador de milhares 3 6 90 60" xfId="8669" xr:uid="{00000000-0005-0000-0000-0000726A0000}"/>
    <cellStyle name="Separador de milhares 3 6 90 61" xfId="8319" xr:uid="{00000000-0005-0000-0000-0000736A0000}"/>
    <cellStyle name="Separador de milhares 3 6 90 62" xfId="8236" xr:uid="{00000000-0005-0000-0000-0000746A0000}"/>
    <cellStyle name="Separador de milhares 3 6 90 63" xfId="7909" xr:uid="{00000000-0005-0000-0000-0000756A0000}"/>
    <cellStyle name="Separador de milhares 3 6 90 64" xfId="8656" xr:uid="{00000000-0005-0000-0000-0000766A0000}"/>
    <cellStyle name="Separador de milhares 3 6 90 65" xfId="8693" xr:uid="{00000000-0005-0000-0000-0000776A0000}"/>
    <cellStyle name="Separador de milhares 3 6 90 66" xfId="8807" xr:uid="{00000000-0005-0000-0000-0000786A0000}"/>
    <cellStyle name="Separador de milhares 3 6 90 67" xfId="7945" xr:uid="{00000000-0005-0000-0000-0000796A0000}"/>
    <cellStyle name="Separador de milhares 3 6 90 68" xfId="8471" xr:uid="{00000000-0005-0000-0000-00007A6A0000}"/>
    <cellStyle name="Separador de milhares 3 6 90 69" xfId="9225" xr:uid="{00000000-0005-0000-0000-00007B6A0000}"/>
    <cellStyle name="Separador de milhares 3 6 90 7" xfId="18287" xr:uid="{00000000-0005-0000-0000-00007C6A0000}"/>
    <cellStyle name="Separador de milhares 3 6 90 70" xfId="9648" xr:uid="{00000000-0005-0000-0000-00007D6A0000}"/>
    <cellStyle name="Separador de milhares 3 6 90 71" xfId="9108" xr:uid="{00000000-0005-0000-0000-00007E6A0000}"/>
    <cellStyle name="Separador de milhares 3 6 90 72" xfId="9089" xr:uid="{00000000-0005-0000-0000-00007F6A0000}"/>
    <cellStyle name="Separador de milhares 3 6 90 73" xfId="9430" xr:uid="{00000000-0005-0000-0000-0000806A0000}"/>
    <cellStyle name="Separador de milhares 3 6 90 74" xfId="9900" xr:uid="{00000000-0005-0000-0000-0000816A0000}"/>
    <cellStyle name="Separador de milhares 3 6 90 75" xfId="10538" xr:uid="{00000000-0005-0000-0000-0000826A0000}"/>
    <cellStyle name="Separador de milhares 3 6 90 76" xfId="10245" xr:uid="{00000000-0005-0000-0000-0000836A0000}"/>
    <cellStyle name="Separador de milhares 3 6 90 77" xfId="10572" xr:uid="{00000000-0005-0000-0000-0000846A0000}"/>
    <cellStyle name="Separador de milhares 3 6 90 78" xfId="10728" xr:uid="{00000000-0005-0000-0000-0000856A0000}"/>
    <cellStyle name="Separador de milhares 3 6 90 79" xfId="10723" xr:uid="{00000000-0005-0000-0000-0000866A0000}"/>
    <cellStyle name="Separador de milhares 3 6 90 8" xfId="18009" xr:uid="{00000000-0005-0000-0000-0000876A0000}"/>
    <cellStyle name="Separador de milhares 3 6 90 80" xfId="10119" xr:uid="{00000000-0005-0000-0000-0000886A0000}"/>
    <cellStyle name="Separador de milhares 3 6 90 81" xfId="10577" xr:uid="{00000000-0005-0000-0000-0000896A0000}"/>
    <cellStyle name="Separador de milhares 3 6 90 82" xfId="10949" xr:uid="{00000000-0005-0000-0000-00008A6A0000}"/>
    <cellStyle name="Separador de milhares 3 6 90 83" xfId="11455" xr:uid="{00000000-0005-0000-0000-00008B6A0000}"/>
    <cellStyle name="Separador de milhares 3 6 90 84" xfId="11462" xr:uid="{00000000-0005-0000-0000-00008C6A0000}"/>
    <cellStyle name="Separador de milhares 3 6 90 85" xfId="10791" xr:uid="{00000000-0005-0000-0000-00008D6A0000}"/>
    <cellStyle name="Separador de milhares 3 6 90 86" xfId="11628" xr:uid="{00000000-0005-0000-0000-00008E6A0000}"/>
    <cellStyle name="Separador de milhares 3 6 90 87" xfId="10931" xr:uid="{00000000-0005-0000-0000-00008F6A0000}"/>
    <cellStyle name="Separador de milhares 3 6 90 88" xfId="11200" xr:uid="{00000000-0005-0000-0000-0000906A0000}"/>
    <cellStyle name="Separador de milhares 3 6 90 89" xfId="11757" xr:uid="{00000000-0005-0000-0000-0000916A0000}"/>
    <cellStyle name="Separador de milhares 3 6 90 9" xfId="17795" xr:uid="{00000000-0005-0000-0000-0000926A0000}"/>
    <cellStyle name="Separador de milhares 3 6 90 90" xfId="12125" xr:uid="{00000000-0005-0000-0000-0000936A0000}"/>
    <cellStyle name="Separador de milhares 3 6 90 91" xfId="11806" xr:uid="{00000000-0005-0000-0000-0000946A0000}"/>
    <cellStyle name="Separador de milhares 3 6 90 92" xfId="11844" xr:uid="{00000000-0005-0000-0000-0000956A0000}"/>
    <cellStyle name="Separador de milhares 3 6 90 93" xfId="12213" xr:uid="{00000000-0005-0000-0000-0000966A0000}"/>
    <cellStyle name="Separador de milhares 3 6 90 94" xfId="4071" xr:uid="{00000000-0005-0000-0000-0000976A0000}"/>
    <cellStyle name="Separador de milhares 3 6 90 95" xfId="3744" xr:uid="{00000000-0005-0000-0000-0000986A0000}"/>
    <cellStyle name="Separador de milhares 3 6 90 96" xfId="3703" xr:uid="{00000000-0005-0000-0000-0000996A0000}"/>
    <cellStyle name="Separador de milhares 3 6 90 97" xfId="2515" xr:uid="{00000000-0005-0000-0000-00009A6A0000}"/>
    <cellStyle name="Separador de milhares 3 6 90 98" xfId="2628" xr:uid="{00000000-0005-0000-0000-00009B6A0000}"/>
    <cellStyle name="Separador de milhares 3 6 90 99" xfId="1872" xr:uid="{00000000-0005-0000-0000-00009C6A0000}"/>
    <cellStyle name="Separador de milhares 3 6 91" xfId="18336" xr:uid="{00000000-0005-0000-0000-00009D6A0000}"/>
    <cellStyle name="Separador de milhares 3 6 91 10" xfId="15064" xr:uid="{00000000-0005-0000-0000-00009E6A0000}"/>
    <cellStyle name="Separador de milhares 3 6 91 100" xfId="1545" xr:uid="{00000000-0005-0000-0000-00009F6A0000}"/>
    <cellStyle name="Separador de milhares 3 6 91 101" xfId="1774" xr:uid="{00000000-0005-0000-0000-0000A06A0000}"/>
    <cellStyle name="Separador de milhares 3 6 91 102" xfId="1280" xr:uid="{00000000-0005-0000-0000-0000A16A0000}"/>
    <cellStyle name="Separador de milhares 3 6 91 103" xfId="265" xr:uid="{00000000-0005-0000-0000-0000A26A0000}"/>
    <cellStyle name="Separador de milhares 3 6 91 104" xfId="21680" xr:uid="{00000000-0005-0000-0000-0000A36A0000}"/>
    <cellStyle name="Separador de milhares 3 6 91 105" xfId="22012" xr:uid="{00000000-0005-0000-0000-0000A46A0000}"/>
    <cellStyle name="Separador de milhares 3 6 91 106" xfId="22372" xr:uid="{00000000-0005-0000-0000-0000A56A0000}"/>
    <cellStyle name="Separador de milhares 3 6 91 107" xfId="22671" xr:uid="{00000000-0005-0000-0000-0000A66A0000}"/>
    <cellStyle name="Separador de milhares 3 6 91 11" xfId="15265" xr:uid="{00000000-0005-0000-0000-0000A76A0000}"/>
    <cellStyle name="Separador de milhares 3 6 91 12" xfId="14866" xr:uid="{00000000-0005-0000-0000-0000A86A0000}"/>
    <cellStyle name="Separador de milhares 3 6 91 13" xfId="14577" xr:uid="{00000000-0005-0000-0000-0000A96A0000}"/>
    <cellStyle name="Separador de milhares 3 6 91 14" xfId="14251" xr:uid="{00000000-0005-0000-0000-0000AA6A0000}"/>
    <cellStyle name="Separador de milhares 3 6 91 15" xfId="14389" xr:uid="{00000000-0005-0000-0000-0000AB6A0000}"/>
    <cellStyle name="Separador de milhares 3 6 91 16" xfId="14365" xr:uid="{00000000-0005-0000-0000-0000AC6A0000}"/>
    <cellStyle name="Separador de milhares 3 6 91 17" xfId="14372" xr:uid="{00000000-0005-0000-0000-0000AD6A0000}"/>
    <cellStyle name="Separador de milhares 3 6 91 18" xfId="14848" xr:uid="{00000000-0005-0000-0000-0000AE6A0000}"/>
    <cellStyle name="Separador de milhares 3 6 91 19" xfId="14819" xr:uid="{00000000-0005-0000-0000-0000AF6A0000}"/>
    <cellStyle name="Separador de milhares 3 6 91 2" xfId="17633" xr:uid="{00000000-0005-0000-0000-0000B06A0000}"/>
    <cellStyle name="Separador de milhares 3 6 91 20" xfId="14698" xr:uid="{00000000-0005-0000-0000-0000B16A0000}"/>
    <cellStyle name="Separador de milhares 3 6 91 21" xfId="12832" xr:uid="{00000000-0005-0000-0000-0000B26A0000}"/>
    <cellStyle name="Separador de milhares 3 6 91 22" xfId="14790" xr:uid="{00000000-0005-0000-0000-0000B36A0000}"/>
    <cellStyle name="Separador de milhares 3 6 91 23" xfId="14952" xr:uid="{00000000-0005-0000-0000-0000B46A0000}"/>
    <cellStyle name="Separador de milhares 3 6 91 24" xfId="12571" xr:uid="{00000000-0005-0000-0000-0000B56A0000}"/>
    <cellStyle name="Separador de milhares 3 6 91 25" xfId="4850" xr:uid="{00000000-0005-0000-0000-0000B66A0000}"/>
    <cellStyle name="Separador de milhares 3 6 91 26" xfId="5109" xr:uid="{00000000-0005-0000-0000-0000B76A0000}"/>
    <cellStyle name="Separador de milhares 3 6 91 27" xfId="6021" xr:uid="{00000000-0005-0000-0000-0000B86A0000}"/>
    <cellStyle name="Separador de milhares 3 6 91 28" xfId="6649" xr:uid="{00000000-0005-0000-0000-0000B96A0000}"/>
    <cellStyle name="Separador de milhares 3 6 91 29" xfId="6252" xr:uid="{00000000-0005-0000-0000-0000BA6A0000}"/>
    <cellStyle name="Separador de milhares 3 6 91 3" xfId="17616" xr:uid="{00000000-0005-0000-0000-0000BB6A0000}"/>
    <cellStyle name="Separador de milhares 3 6 91 30" xfId="6636" xr:uid="{00000000-0005-0000-0000-0000BC6A0000}"/>
    <cellStyle name="Separador de milhares 3 6 91 31" xfId="6925" xr:uid="{00000000-0005-0000-0000-0000BD6A0000}"/>
    <cellStyle name="Separador de milhares 3 6 91 32" xfId="6296" xr:uid="{00000000-0005-0000-0000-0000BE6A0000}"/>
    <cellStyle name="Separador de milhares 3 6 91 33" xfId="5976" xr:uid="{00000000-0005-0000-0000-0000BF6A0000}"/>
    <cellStyle name="Separador de milhares 3 6 91 34" xfId="5971" xr:uid="{00000000-0005-0000-0000-0000C06A0000}"/>
    <cellStyle name="Separador de milhares 3 6 91 35" xfId="6753" xr:uid="{00000000-0005-0000-0000-0000C16A0000}"/>
    <cellStyle name="Separador de milhares 3 6 91 36" xfId="5629" xr:uid="{00000000-0005-0000-0000-0000C26A0000}"/>
    <cellStyle name="Separador de milhares 3 6 91 37" xfId="6667" xr:uid="{00000000-0005-0000-0000-0000C36A0000}"/>
    <cellStyle name="Separador de milhares 3 6 91 38" xfId="6144" xr:uid="{00000000-0005-0000-0000-0000C46A0000}"/>
    <cellStyle name="Separador de milhares 3 6 91 39" xfId="6605" xr:uid="{00000000-0005-0000-0000-0000C56A0000}"/>
    <cellStyle name="Separador de milhares 3 6 91 4" xfId="17598" xr:uid="{00000000-0005-0000-0000-0000C66A0000}"/>
    <cellStyle name="Separador de milhares 3 6 91 40" xfId="5645" xr:uid="{00000000-0005-0000-0000-0000C76A0000}"/>
    <cellStyle name="Separador de milhares 3 6 91 41" xfId="7102" xr:uid="{00000000-0005-0000-0000-0000C86A0000}"/>
    <cellStyle name="Separador de milhares 3 6 91 42" xfId="5608" xr:uid="{00000000-0005-0000-0000-0000C96A0000}"/>
    <cellStyle name="Separador de milhares 3 6 91 43" xfId="7001" xr:uid="{00000000-0005-0000-0000-0000CA6A0000}"/>
    <cellStyle name="Separador de milhares 3 6 91 44" xfId="6872" xr:uid="{00000000-0005-0000-0000-0000CB6A0000}"/>
    <cellStyle name="Separador de milhares 3 6 91 45" xfId="6735" xr:uid="{00000000-0005-0000-0000-0000CC6A0000}"/>
    <cellStyle name="Separador de milhares 3 6 91 46" xfId="6675" xr:uid="{00000000-0005-0000-0000-0000CD6A0000}"/>
    <cellStyle name="Separador de milhares 3 6 91 47" xfId="5648" xr:uid="{00000000-0005-0000-0000-0000CE6A0000}"/>
    <cellStyle name="Separador de milhares 3 6 91 48" xfId="6242" xr:uid="{00000000-0005-0000-0000-0000CF6A0000}"/>
    <cellStyle name="Separador de milhares 3 6 91 49" xfId="6633" xr:uid="{00000000-0005-0000-0000-0000D06A0000}"/>
    <cellStyle name="Separador de milhares 3 6 91 5" xfId="17585" xr:uid="{00000000-0005-0000-0000-0000D16A0000}"/>
    <cellStyle name="Separador de milhares 3 6 91 50" xfId="7324" xr:uid="{00000000-0005-0000-0000-0000D26A0000}"/>
    <cellStyle name="Separador de milhares 3 6 91 51" xfId="7488" xr:uid="{00000000-0005-0000-0000-0000D36A0000}"/>
    <cellStyle name="Separador de milhares 3 6 91 52" xfId="7420" xr:uid="{00000000-0005-0000-0000-0000D46A0000}"/>
    <cellStyle name="Separador de milhares 3 6 91 53" xfId="5071" xr:uid="{00000000-0005-0000-0000-0000D56A0000}"/>
    <cellStyle name="Separador de milhares 3 6 91 54" xfId="5341" xr:uid="{00000000-0005-0000-0000-0000D66A0000}"/>
    <cellStyle name="Separador de milhares 3 6 91 55" xfId="5262" xr:uid="{00000000-0005-0000-0000-0000D76A0000}"/>
    <cellStyle name="Separador de milhares 3 6 91 56" xfId="7577" xr:uid="{00000000-0005-0000-0000-0000D86A0000}"/>
    <cellStyle name="Separador de milhares 3 6 91 57" xfId="8072" xr:uid="{00000000-0005-0000-0000-0000D96A0000}"/>
    <cellStyle name="Separador de milhares 3 6 91 58" xfId="8927" xr:uid="{00000000-0005-0000-0000-0000DA6A0000}"/>
    <cellStyle name="Separador de milhares 3 6 91 59" xfId="8010" xr:uid="{00000000-0005-0000-0000-0000DB6A0000}"/>
    <cellStyle name="Separador de milhares 3 6 91 6" xfId="17569" xr:uid="{00000000-0005-0000-0000-0000DC6A0000}"/>
    <cellStyle name="Separador de milhares 3 6 91 60" xfId="7794" xr:uid="{00000000-0005-0000-0000-0000DD6A0000}"/>
    <cellStyle name="Separador de milhares 3 6 91 61" xfId="8513" xr:uid="{00000000-0005-0000-0000-0000DE6A0000}"/>
    <cellStyle name="Separador de milhares 3 6 91 62" xfId="8418" xr:uid="{00000000-0005-0000-0000-0000DF6A0000}"/>
    <cellStyle name="Separador de milhares 3 6 91 63" xfId="8883" xr:uid="{00000000-0005-0000-0000-0000E06A0000}"/>
    <cellStyle name="Separador de milhares 3 6 91 64" xfId="8553" xr:uid="{00000000-0005-0000-0000-0000E16A0000}"/>
    <cellStyle name="Separador de milhares 3 6 91 65" xfId="8880" xr:uid="{00000000-0005-0000-0000-0000E26A0000}"/>
    <cellStyle name="Separador de milhares 3 6 91 66" xfId="7872" xr:uid="{00000000-0005-0000-0000-0000E36A0000}"/>
    <cellStyle name="Separador de milhares 3 6 91 67" xfId="8928" xr:uid="{00000000-0005-0000-0000-0000E46A0000}"/>
    <cellStyle name="Separador de milhares 3 6 91 68" xfId="9255" xr:uid="{00000000-0005-0000-0000-0000E56A0000}"/>
    <cellStyle name="Separador de milhares 3 6 91 69" xfId="9622" xr:uid="{00000000-0005-0000-0000-0000E66A0000}"/>
    <cellStyle name="Separador de milhares 3 6 91 7" xfId="17532" xr:uid="{00000000-0005-0000-0000-0000E76A0000}"/>
    <cellStyle name="Separador de milhares 3 6 91 70" xfId="9098" xr:uid="{00000000-0005-0000-0000-0000E86A0000}"/>
    <cellStyle name="Separador de milhares 3 6 91 71" xfId="9601" xr:uid="{00000000-0005-0000-0000-0000E96A0000}"/>
    <cellStyle name="Separador de milhares 3 6 91 72" xfId="9441" xr:uid="{00000000-0005-0000-0000-0000EA6A0000}"/>
    <cellStyle name="Separador de milhares 3 6 91 73" xfId="9934" xr:uid="{00000000-0005-0000-0000-0000EB6A0000}"/>
    <cellStyle name="Separador de milhares 3 6 91 74" xfId="10555" xr:uid="{00000000-0005-0000-0000-0000EC6A0000}"/>
    <cellStyle name="Separador de milhares 3 6 91 75" xfId="9980" xr:uid="{00000000-0005-0000-0000-0000ED6A0000}"/>
    <cellStyle name="Separador de milhares 3 6 91 76" xfId="10660" xr:uid="{00000000-0005-0000-0000-0000EE6A0000}"/>
    <cellStyle name="Separador de milhares 3 6 91 77" xfId="10047" xr:uid="{00000000-0005-0000-0000-0000EF6A0000}"/>
    <cellStyle name="Separador de milhares 3 6 91 78" xfId="9776" xr:uid="{00000000-0005-0000-0000-0000F06A0000}"/>
    <cellStyle name="Separador de milhares 3 6 91 79" xfId="9734" xr:uid="{00000000-0005-0000-0000-0000F16A0000}"/>
    <cellStyle name="Separador de milhares 3 6 91 8" xfId="17527" xr:uid="{00000000-0005-0000-0000-0000F26A0000}"/>
    <cellStyle name="Separador de milhares 3 6 91 80" xfId="9816" xr:uid="{00000000-0005-0000-0000-0000F36A0000}"/>
    <cellStyle name="Separador de milhares 3 6 91 81" xfId="10987" xr:uid="{00000000-0005-0000-0000-0000F46A0000}"/>
    <cellStyle name="Separador de milhares 3 6 91 82" xfId="11468" xr:uid="{00000000-0005-0000-0000-0000F56A0000}"/>
    <cellStyle name="Separador de milhares 3 6 91 83" xfId="11379" xr:uid="{00000000-0005-0000-0000-0000F66A0000}"/>
    <cellStyle name="Separador de milhares 3 6 91 84" xfId="11084" xr:uid="{00000000-0005-0000-0000-0000F76A0000}"/>
    <cellStyle name="Separador de milhares 3 6 91 85" xfId="10801" xr:uid="{00000000-0005-0000-0000-0000F86A0000}"/>
    <cellStyle name="Separador de milhares 3 6 91 86" xfId="11327" xr:uid="{00000000-0005-0000-0000-0000F96A0000}"/>
    <cellStyle name="Separador de milhares 3 6 91 87" xfId="11247" xr:uid="{00000000-0005-0000-0000-0000FA6A0000}"/>
    <cellStyle name="Separador de milhares 3 6 91 88" xfId="11782" xr:uid="{00000000-0005-0000-0000-0000FB6A0000}"/>
    <cellStyle name="Separador de milhares 3 6 91 89" xfId="12134" xr:uid="{00000000-0005-0000-0000-0000FC6A0000}"/>
    <cellStyle name="Separador de milhares 3 6 91 9" xfId="15170" xr:uid="{00000000-0005-0000-0000-0000FD6A0000}"/>
    <cellStyle name="Separador de milhares 3 6 91 90" xfId="11962" xr:uid="{00000000-0005-0000-0000-0000FE6A0000}"/>
    <cellStyle name="Separador de milhares 3 6 91 91" xfId="11796" xr:uid="{00000000-0005-0000-0000-0000FF6A0000}"/>
    <cellStyle name="Separador de milhares 3 6 91 92" xfId="12263" xr:uid="{00000000-0005-0000-0000-0000006B0000}"/>
    <cellStyle name="Separador de milhares 3 6 91 93" xfId="4093" xr:uid="{00000000-0005-0000-0000-0000016B0000}"/>
    <cellStyle name="Separador de milhares 3 6 91 94" xfId="3766" xr:uid="{00000000-0005-0000-0000-0000026B0000}"/>
    <cellStyle name="Separador de milhares 3 6 91 95" xfId="3885" xr:uid="{00000000-0005-0000-0000-0000036B0000}"/>
    <cellStyle name="Separador de milhares 3 6 91 96" xfId="2472" xr:uid="{00000000-0005-0000-0000-0000046B0000}"/>
    <cellStyle name="Separador de milhares 3 6 91 97" xfId="988" xr:uid="{00000000-0005-0000-0000-0000056B0000}"/>
    <cellStyle name="Separador de milhares 3 6 91 98" xfId="1608" xr:uid="{00000000-0005-0000-0000-0000066B0000}"/>
    <cellStyle name="Separador de milhares 3 6 91 99" xfId="1901" xr:uid="{00000000-0005-0000-0000-0000076B0000}"/>
    <cellStyle name="Separador de milhares 3 6 92" xfId="17473" xr:uid="{00000000-0005-0000-0000-0000086B0000}"/>
    <cellStyle name="Separador de milhares 3 6 92 10" xfId="14419" xr:uid="{00000000-0005-0000-0000-0000096B0000}"/>
    <cellStyle name="Separador de milhares 3 6 92 11" xfId="14602" xr:uid="{00000000-0005-0000-0000-00000A6B0000}"/>
    <cellStyle name="Separador de milhares 3 6 92 12" xfId="4893" xr:uid="{00000000-0005-0000-0000-00000B6B0000}"/>
    <cellStyle name="Separador de milhares 3 6 92 13" xfId="5058" xr:uid="{00000000-0005-0000-0000-00000C6B0000}"/>
    <cellStyle name="Separador de milhares 3 6 92 14" xfId="7592" xr:uid="{00000000-0005-0000-0000-00000D6B0000}"/>
    <cellStyle name="Separador de milhares 3 6 92 15" xfId="5180" xr:uid="{00000000-0005-0000-0000-00000E6B0000}"/>
    <cellStyle name="Separador de milhares 3 6 92 16" xfId="4954" xr:uid="{00000000-0005-0000-0000-00000F6B0000}"/>
    <cellStyle name="Separador de milhares 3 6 92 17" xfId="8228" xr:uid="{00000000-0005-0000-0000-0000106B0000}"/>
    <cellStyle name="Separador de milhares 3 6 92 18" xfId="8639" xr:uid="{00000000-0005-0000-0000-0000116B0000}"/>
    <cellStyle name="Separador de milhares 3 6 92 19" xfId="8950" xr:uid="{00000000-0005-0000-0000-0000126B0000}"/>
    <cellStyle name="Separador de milhares 3 6 92 2" xfId="15142" xr:uid="{00000000-0005-0000-0000-0000136B0000}"/>
    <cellStyle name="Separador de milhares 3 6 92 20" xfId="8720" xr:uid="{00000000-0005-0000-0000-0000146B0000}"/>
    <cellStyle name="Separador de milhares 3 6 92 21" xfId="8734" xr:uid="{00000000-0005-0000-0000-0000156B0000}"/>
    <cellStyle name="Separador de milhares 3 6 92 22" xfId="8790" xr:uid="{00000000-0005-0000-0000-0000166B0000}"/>
    <cellStyle name="Separador de milhares 3 6 92 23" xfId="7931" xr:uid="{00000000-0005-0000-0000-0000176B0000}"/>
    <cellStyle name="Separador de milhares 3 6 92 24" xfId="8889" xr:uid="{00000000-0005-0000-0000-0000186B0000}"/>
    <cellStyle name="Separador de milhares 3 6 92 25" xfId="8394" xr:uid="{00000000-0005-0000-0000-0000196B0000}"/>
    <cellStyle name="Separador de milhares 3 6 92 26" xfId="8851" xr:uid="{00000000-0005-0000-0000-00001A6B0000}"/>
    <cellStyle name="Separador de milhares 3 6 92 27" xfId="7919" xr:uid="{00000000-0005-0000-0000-00001B6B0000}"/>
    <cellStyle name="Separador de milhares 3 6 92 28" xfId="9323" xr:uid="{00000000-0005-0000-0000-00001C6B0000}"/>
    <cellStyle name="Separador de milhares 3 6 92 29" xfId="9442" xr:uid="{00000000-0005-0000-0000-00001D6B0000}"/>
    <cellStyle name="Separador de milhares 3 6 92 3" xfId="15104" xr:uid="{00000000-0005-0000-0000-00001E6B0000}"/>
    <cellStyle name="Separador de milhares 3 6 92 30" xfId="9465" xr:uid="{00000000-0005-0000-0000-00001F6B0000}"/>
    <cellStyle name="Separador de milhares 3 6 92 31" xfId="9190" xr:uid="{00000000-0005-0000-0000-0000206B0000}"/>
    <cellStyle name="Separador de milhares 3 6 92 32" xfId="9079" xr:uid="{00000000-0005-0000-0000-0000216B0000}"/>
    <cellStyle name="Separador de milhares 3 6 92 33" xfId="10014" xr:uid="{00000000-0005-0000-0000-0000226B0000}"/>
    <cellStyle name="Separador de milhares 3 6 92 34" xfId="10045" xr:uid="{00000000-0005-0000-0000-0000236B0000}"/>
    <cellStyle name="Separador de milhares 3 6 92 35" xfId="10558" xr:uid="{00000000-0005-0000-0000-0000246B0000}"/>
    <cellStyle name="Separador de milhares 3 6 92 36" xfId="10668" xr:uid="{00000000-0005-0000-0000-0000256B0000}"/>
    <cellStyle name="Separador de milhares 3 6 92 37" xfId="10035" xr:uid="{00000000-0005-0000-0000-0000266B0000}"/>
    <cellStyle name="Separador de milhares 3 6 92 38" xfId="10495" xr:uid="{00000000-0005-0000-0000-0000276B0000}"/>
    <cellStyle name="Separador de milhares 3 6 92 39" xfId="10699" xr:uid="{00000000-0005-0000-0000-0000286B0000}"/>
    <cellStyle name="Separador de milhares 3 6 92 4" xfId="15267" xr:uid="{00000000-0005-0000-0000-0000296B0000}"/>
    <cellStyle name="Separador de milhares 3 6 92 40" xfId="10265" xr:uid="{00000000-0005-0000-0000-00002A6B0000}"/>
    <cellStyle name="Separador de milhares 3 6 92 41" xfId="11068" xr:uid="{00000000-0005-0000-0000-00002B6B0000}"/>
    <cellStyle name="Separador de milhares 3 6 92 42" xfId="11014" xr:uid="{00000000-0005-0000-0000-00002C6B0000}"/>
    <cellStyle name="Separador de milhares 3 6 92 43" xfId="10930" xr:uid="{00000000-0005-0000-0000-00002D6B0000}"/>
    <cellStyle name="Separador de milhares 3 6 92 44" xfId="10925" xr:uid="{00000000-0005-0000-0000-00002E6B0000}"/>
    <cellStyle name="Separador de milhares 3 6 92 45" xfId="11282" xr:uid="{00000000-0005-0000-0000-00002F6B0000}"/>
    <cellStyle name="Separador de milhares 3 6 92 46" xfId="11357" xr:uid="{00000000-0005-0000-0000-0000306B0000}"/>
    <cellStyle name="Separador de milhares 3 6 92 47" xfId="10914" xr:uid="{00000000-0005-0000-0000-0000316B0000}"/>
    <cellStyle name="Separador de milhares 3 6 92 48" xfId="11822" xr:uid="{00000000-0005-0000-0000-0000326B0000}"/>
    <cellStyle name="Separador de milhares 3 6 92 49" xfId="12064" xr:uid="{00000000-0005-0000-0000-0000336B0000}"/>
    <cellStyle name="Separador de milhares 3 6 92 5" xfId="14629" xr:uid="{00000000-0005-0000-0000-0000346B0000}"/>
    <cellStyle name="Separador de milhares 3 6 92 50" xfId="11694" xr:uid="{00000000-0005-0000-0000-0000356B0000}"/>
    <cellStyle name="Separador de milhares 3 6 92 51" xfId="11979" xr:uid="{00000000-0005-0000-0000-0000366B0000}"/>
    <cellStyle name="Separador de milhares 3 6 92 52" xfId="12212" xr:uid="{00000000-0005-0000-0000-0000376B0000}"/>
    <cellStyle name="Separador de milhares 3 6 92 53" xfId="4121" xr:uid="{00000000-0005-0000-0000-0000386B0000}"/>
    <cellStyle name="Separador de milhares 3 6 92 54" xfId="3794" xr:uid="{00000000-0005-0000-0000-0000396B0000}"/>
    <cellStyle name="Separador de milhares 3 6 92 55" xfId="3893" xr:uid="{00000000-0005-0000-0000-00003A6B0000}"/>
    <cellStyle name="Separador de milhares 3 6 92 56" xfId="2367" xr:uid="{00000000-0005-0000-0000-00003B6B0000}"/>
    <cellStyle name="Separador de milhares 3 6 92 57" xfId="1090" xr:uid="{00000000-0005-0000-0000-00003C6B0000}"/>
    <cellStyle name="Separador de milhares 3 6 92 58" xfId="1284" xr:uid="{00000000-0005-0000-0000-00003D6B0000}"/>
    <cellStyle name="Separador de milhares 3 6 92 59" xfId="2241" xr:uid="{00000000-0005-0000-0000-00003E6B0000}"/>
    <cellStyle name="Separador de milhares 3 6 92 6" xfId="14542" xr:uid="{00000000-0005-0000-0000-00003F6B0000}"/>
    <cellStyle name="Separador de milhares 3 6 92 60" xfId="1277" xr:uid="{00000000-0005-0000-0000-0000406B0000}"/>
    <cellStyle name="Separador de milhares 3 6 92 61" xfId="2310" xr:uid="{00000000-0005-0000-0000-0000416B0000}"/>
    <cellStyle name="Separador de milhares 3 6 92 62" xfId="1542" xr:uid="{00000000-0005-0000-0000-0000426B0000}"/>
    <cellStyle name="Separador de milhares 3 6 92 63" xfId="293" xr:uid="{00000000-0005-0000-0000-0000436B0000}"/>
    <cellStyle name="Separador de milhares 3 6 92 64" xfId="21652" xr:uid="{00000000-0005-0000-0000-0000446B0000}"/>
    <cellStyle name="Separador de milhares 3 6 92 65" xfId="21984" xr:uid="{00000000-0005-0000-0000-0000456B0000}"/>
    <cellStyle name="Separador de milhares 3 6 92 66" xfId="22344" xr:uid="{00000000-0005-0000-0000-0000466B0000}"/>
    <cellStyle name="Separador de milhares 3 6 92 67" xfId="22699" xr:uid="{00000000-0005-0000-0000-0000476B0000}"/>
    <cellStyle name="Separador de milhares 3 6 92 7" xfId="14192" xr:uid="{00000000-0005-0000-0000-0000486B0000}"/>
    <cellStyle name="Separador de milhares 3 6 92 8" xfId="14312" xr:uid="{00000000-0005-0000-0000-0000496B0000}"/>
    <cellStyle name="Separador de milhares 3 6 92 9" xfId="14095" xr:uid="{00000000-0005-0000-0000-00004A6B0000}"/>
    <cellStyle name="Separador de milhares 3 6 93" xfId="12264" xr:uid="{00000000-0005-0000-0000-00004B6B0000}"/>
    <cellStyle name="Separador de milhares 3 6 94" xfId="12211" xr:uid="{00000000-0005-0000-0000-00004C6B0000}"/>
    <cellStyle name="Separador de milhares 3 6 95" xfId="12265" xr:uid="{00000000-0005-0000-0000-00004D6B0000}"/>
    <cellStyle name="Separador de milhares 3 6 96" xfId="12208" xr:uid="{00000000-0005-0000-0000-00004E6B0000}"/>
    <cellStyle name="Separador de milhares 3 7" xfId="21000" xr:uid="{00000000-0005-0000-0000-00004F6B0000}"/>
    <cellStyle name="Separador de milhares 3 7 10" xfId="19518" xr:uid="{00000000-0005-0000-0000-0000506B0000}"/>
    <cellStyle name="Separador de milhares 3 7 11" xfId="19517" xr:uid="{00000000-0005-0000-0000-0000516B0000}"/>
    <cellStyle name="Separador de milhares 3 7 12" xfId="19516" xr:uid="{00000000-0005-0000-0000-0000526B0000}"/>
    <cellStyle name="Separador de milhares 3 7 13" xfId="19515" xr:uid="{00000000-0005-0000-0000-0000536B0000}"/>
    <cellStyle name="Separador de milhares 3 7 14" xfId="19514" xr:uid="{00000000-0005-0000-0000-0000546B0000}"/>
    <cellStyle name="Separador de milhares 3 7 15" xfId="19513" xr:uid="{00000000-0005-0000-0000-0000556B0000}"/>
    <cellStyle name="Separador de milhares 3 7 16" xfId="19512" xr:uid="{00000000-0005-0000-0000-0000566B0000}"/>
    <cellStyle name="Separador de milhares 3 7 17" xfId="19511" xr:uid="{00000000-0005-0000-0000-0000576B0000}"/>
    <cellStyle name="Separador de milhares 3 7 18" xfId="19510" xr:uid="{00000000-0005-0000-0000-0000586B0000}"/>
    <cellStyle name="Separador de milhares 3 7 19" xfId="19509" xr:uid="{00000000-0005-0000-0000-0000596B0000}"/>
    <cellStyle name="Separador de milhares 3 7 2" xfId="19508" xr:uid="{00000000-0005-0000-0000-00005A6B0000}"/>
    <cellStyle name="Separador de milhares 3 7 20" xfId="19507" xr:uid="{00000000-0005-0000-0000-00005B6B0000}"/>
    <cellStyle name="Separador de milhares 3 7 21" xfId="19506" xr:uid="{00000000-0005-0000-0000-00005C6B0000}"/>
    <cellStyle name="Separador de milhares 3 7 22" xfId="19505" xr:uid="{00000000-0005-0000-0000-00005D6B0000}"/>
    <cellStyle name="Separador de milhares 3 7 23" xfId="19504" xr:uid="{00000000-0005-0000-0000-00005E6B0000}"/>
    <cellStyle name="Separador de milhares 3 7 24" xfId="19503" xr:uid="{00000000-0005-0000-0000-00005F6B0000}"/>
    <cellStyle name="Separador de milhares 3 7 25" xfId="19502" xr:uid="{00000000-0005-0000-0000-0000606B0000}"/>
    <cellStyle name="Separador de milhares 3 7 26" xfId="19501" xr:uid="{00000000-0005-0000-0000-0000616B0000}"/>
    <cellStyle name="Separador de milhares 3 7 27" xfId="19500" xr:uid="{00000000-0005-0000-0000-0000626B0000}"/>
    <cellStyle name="Separador de milhares 3 7 28" xfId="19499" xr:uid="{00000000-0005-0000-0000-0000636B0000}"/>
    <cellStyle name="Separador de milhares 3 7 29" xfId="19498" xr:uid="{00000000-0005-0000-0000-0000646B0000}"/>
    <cellStyle name="Separador de milhares 3 7 3" xfId="19497" xr:uid="{00000000-0005-0000-0000-0000656B0000}"/>
    <cellStyle name="Separador de milhares 3 7 30" xfId="19496" xr:uid="{00000000-0005-0000-0000-0000666B0000}"/>
    <cellStyle name="Separador de milhares 3 7 31" xfId="19495" xr:uid="{00000000-0005-0000-0000-0000676B0000}"/>
    <cellStyle name="Separador de milhares 3 7 32" xfId="19494" xr:uid="{00000000-0005-0000-0000-0000686B0000}"/>
    <cellStyle name="Separador de milhares 3 7 33" xfId="19493" xr:uid="{00000000-0005-0000-0000-0000696B0000}"/>
    <cellStyle name="Separador de milhares 3 7 34" xfId="19492" xr:uid="{00000000-0005-0000-0000-00006A6B0000}"/>
    <cellStyle name="Separador de milhares 3 7 35" xfId="19491" xr:uid="{00000000-0005-0000-0000-00006B6B0000}"/>
    <cellStyle name="Separador de milhares 3 7 36" xfId="19490" xr:uid="{00000000-0005-0000-0000-00006C6B0000}"/>
    <cellStyle name="Separador de milhares 3 7 37" xfId="19489" xr:uid="{00000000-0005-0000-0000-00006D6B0000}"/>
    <cellStyle name="Separador de milhares 3 7 38" xfId="19488" xr:uid="{00000000-0005-0000-0000-00006E6B0000}"/>
    <cellStyle name="Separador de milhares 3 7 39" xfId="19487" xr:uid="{00000000-0005-0000-0000-00006F6B0000}"/>
    <cellStyle name="Separador de milhares 3 7 4" xfId="19486" xr:uid="{00000000-0005-0000-0000-0000706B0000}"/>
    <cellStyle name="Separador de milhares 3 7 40" xfId="19485" xr:uid="{00000000-0005-0000-0000-0000716B0000}"/>
    <cellStyle name="Separador de milhares 3 7 41" xfId="19484" xr:uid="{00000000-0005-0000-0000-0000726B0000}"/>
    <cellStyle name="Separador de milhares 3 7 42" xfId="19483" xr:uid="{00000000-0005-0000-0000-0000736B0000}"/>
    <cellStyle name="Separador de milhares 3 7 43" xfId="19482" xr:uid="{00000000-0005-0000-0000-0000746B0000}"/>
    <cellStyle name="Separador de milhares 3 7 44" xfId="19481" xr:uid="{00000000-0005-0000-0000-0000756B0000}"/>
    <cellStyle name="Separador de milhares 3 7 45" xfId="19480" xr:uid="{00000000-0005-0000-0000-0000766B0000}"/>
    <cellStyle name="Separador de milhares 3 7 46" xfId="19479" xr:uid="{00000000-0005-0000-0000-0000776B0000}"/>
    <cellStyle name="Separador de milhares 3 7 47" xfId="19478" xr:uid="{00000000-0005-0000-0000-0000786B0000}"/>
    <cellStyle name="Separador de milhares 3 7 48" xfId="19477" xr:uid="{00000000-0005-0000-0000-0000796B0000}"/>
    <cellStyle name="Separador de milhares 3 7 49" xfId="19476" xr:uid="{00000000-0005-0000-0000-00007A6B0000}"/>
    <cellStyle name="Separador de milhares 3 7 5" xfId="19475" xr:uid="{00000000-0005-0000-0000-00007B6B0000}"/>
    <cellStyle name="Separador de milhares 3 7 50" xfId="19474" xr:uid="{00000000-0005-0000-0000-00007C6B0000}"/>
    <cellStyle name="Separador de milhares 3 7 51" xfId="19473" xr:uid="{00000000-0005-0000-0000-00007D6B0000}"/>
    <cellStyle name="Separador de milhares 3 7 52" xfId="19472" xr:uid="{00000000-0005-0000-0000-00007E6B0000}"/>
    <cellStyle name="Separador de milhares 3 7 53" xfId="19471" xr:uid="{00000000-0005-0000-0000-00007F6B0000}"/>
    <cellStyle name="Separador de milhares 3 7 54" xfId="19470" xr:uid="{00000000-0005-0000-0000-0000806B0000}"/>
    <cellStyle name="Separador de milhares 3 7 55" xfId="19469" xr:uid="{00000000-0005-0000-0000-0000816B0000}"/>
    <cellStyle name="Separador de milhares 3 7 56" xfId="19468" xr:uid="{00000000-0005-0000-0000-0000826B0000}"/>
    <cellStyle name="Separador de milhares 3 7 57" xfId="19467" xr:uid="{00000000-0005-0000-0000-0000836B0000}"/>
    <cellStyle name="Separador de milhares 3 7 58" xfId="19466" xr:uid="{00000000-0005-0000-0000-0000846B0000}"/>
    <cellStyle name="Separador de milhares 3 7 59" xfId="19465" xr:uid="{00000000-0005-0000-0000-0000856B0000}"/>
    <cellStyle name="Separador de milhares 3 7 6" xfId="19464" xr:uid="{00000000-0005-0000-0000-0000866B0000}"/>
    <cellStyle name="Separador de milhares 3 7 60" xfId="19463" xr:uid="{00000000-0005-0000-0000-0000876B0000}"/>
    <cellStyle name="Separador de milhares 3 7 61" xfId="19462" xr:uid="{00000000-0005-0000-0000-0000886B0000}"/>
    <cellStyle name="Separador de milhares 3 7 62" xfId="19461" xr:uid="{00000000-0005-0000-0000-0000896B0000}"/>
    <cellStyle name="Separador de milhares 3 7 63" xfId="19460" xr:uid="{00000000-0005-0000-0000-00008A6B0000}"/>
    <cellStyle name="Separador de milhares 3 7 64" xfId="19459" xr:uid="{00000000-0005-0000-0000-00008B6B0000}"/>
    <cellStyle name="Separador de milhares 3 7 65" xfId="19458" xr:uid="{00000000-0005-0000-0000-00008C6B0000}"/>
    <cellStyle name="Separador de milhares 3 7 66" xfId="19457" xr:uid="{00000000-0005-0000-0000-00008D6B0000}"/>
    <cellStyle name="Separador de milhares 3 7 67" xfId="19456" xr:uid="{00000000-0005-0000-0000-00008E6B0000}"/>
    <cellStyle name="Separador de milhares 3 7 68" xfId="19455" xr:uid="{00000000-0005-0000-0000-00008F6B0000}"/>
    <cellStyle name="Separador de milhares 3 7 69" xfId="19454" xr:uid="{00000000-0005-0000-0000-0000906B0000}"/>
    <cellStyle name="Separador de milhares 3 7 7" xfId="19453" xr:uid="{00000000-0005-0000-0000-0000916B0000}"/>
    <cellStyle name="Separador de milhares 3 7 70" xfId="19452" xr:uid="{00000000-0005-0000-0000-0000926B0000}"/>
    <cellStyle name="Separador de milhares 3 7 71" xfId="19451" xr:uid="{00000000-0005-0000-0000-0000936B0000}"/>
    <cellStyle name="Separador de milhares 3 7 72" xfId="19450" xr:uid="{00000000-0005-0000-0000-0000946B0000}"/>
    <cellStyle name="Separador de milhares 3 7 73" xfId="19449" xr:uid="{00000000-0005-0000-0000-0000956B0000}"/>
    <cellStyle name="Separador de milhares 3 7 74" xfId="19448" xr:uid="{00000000-0005-0000-0000-0000966B0000}"/>
    <cellStyle name="Separador de milhares 3 7 75" xfId="19447" xr:uid="{00000000-0005-0000-0000-0000976B0000}"/>
    <cellStyle name="Separador de milhares 3 7 76" xfId="19446" xr:uid="{00000000-0005-0000-0000-0000986B0000}"/>
    <cellStyle name="Separador de milhares 3 7 77" xfId="19445" xr:uid="{00000000-0005-0000-0000-0000996B0000}"/>
    <cellStyle name="Separador de milhares 3 7 78" xfId="19444" xr:uid="{00000000-0005-0000-0000-00009A6B0000}"/>
    <cellStyle name="Separador de milhares 3 7 79" xfId="19443" xr:uid="{00000000-0005-0000-0000-00009B6B0000}"/>
    <cellStyle name="Separador de milhares 3 7 8" xfId="19442" xr:uid="{00000000-0005-0000-0000-00009C6B0000}"/>
    <cellStyle name="Separador de milhares 3 7 80" xfId="19441" xr:uid="{00000000-0005-0000-0000-00009D6B0000}"/>
    <cellStyle name="Separador de milhares 3 7 81" xfId="18937" xr:uid="{00000000-0005-0000-0000-00009E6B0000}"/>
    <cellStyle name="Separador de milhares 3 7 82" xfId="18936" xr:uid="{00000000-0005-0000-0000-00009F6B0000}"/>
    <cellStyle name="Separador de milhares 3 7 83" xfId="19092" xr:uid="{00000000-0005-0000-0000-0000A06B0000}"/>
    <cellStyle name="Separador de milhares 3 7 84" xfId="18939" xr:uid="{00000000-0005-0000-0000-0000A16B0000}"/>
    <cellStyle name="Separador de milhares 3 7 84 2" xfId="13303" xr:uid="{00000000-0005-0000-0000-0000A26B0000}"/>
    <cellStyle name="Separador de milhares 3 7 84 2 10" xfId="7667" xr:uid="{00000000-0005-0000-0000-0000A36B0000}"/>
    <cellStyle name="Separador de milhares 3 7 84 2 11" xfId="8709" xr:uid="{00000000-0005-0000-0000-0000A46B0000}"/>
    <cellStyle name="Separador de milhares 3 7 84 2 12" xfId="8941" xr:uid="{00000000-0005-0000-0000-0000A56B0000}"/>
    <cellStyle name="Separador de milhares 3 7 84 2 13" xfId="8943" xr:uid="{00000000-0005-0000-0000-0000A66B0000}"/>
    <cellStyle name="Separador de milhares 3 7 84 2 14" xfId="8306" xr:uid="{00000000-0005-0000-0000-0000A76B0000}"/>
    <cellStyle name="Separador de milhares 3 7 84 2 15" xfId="8583" xr:uid="{00000000-0005-0000-0000-0000A86B0000}"/>
    <cellStyle name="Separador de milhares 3 7 84 2 16" xfId="9512" xr:uid="{00000000-0005-0000-0000-0000A96B0000}"/>
    <cellStyle name="Separador de milhares 3 7 84 2 17" xfId="9594" xr:uid="{00000000-0005-0000-0000-0000AA6B0000}"/>
    <cellStyle name="Separador de milhares 3 7 84 2 18" xfId="9358" xr:uid="{00000000-0005-0000-0000-0000AB6B0000}"/>
    <cellStyle name="Separador de milhares 3 7 84 2 19" xfId="9662" xr:uid="{00000000-0005-0000-0000-0000AC6B0000}"/>
    <cellStyle name="Separador de milhares 3 7 84 2 2" xfId="12730" xr:uid="{00000000-0005-0000-0000-0000AD6B0000}"/>
    <cellStyle name="Separador de milhares 3 7 84 2 20" xfId="9671" xr:uid="{00000000-0005-0000-0000-0000AE6B0000}"/>
    <cellStyle name="Separador de milhares 3 7 84 2 21" xfId="10297" xr:uid="{00000000-0005-0000-0000-0000AF6B0000}"/>
    <cellStyle name="Separador de milhares 3 7 84 2 22" xfId="9924" xr:uid="{00000000-0005-0000-0000-0000B06B0000}"/>
    <cellStyle name="Separador de milhares 3 7 84 2 23" xfId="10543" xr:uid="{00000000-0005-0000-0000-0000B16B0000}"/>
    <cellStyle name="Separador de milhares 3 7 84 2 24" xfId="10721" xr:uid="{00000000-0005-0000-0000-0000B26B0000}"/>
    <cellStyle name="Separador de milhares 3 7 84 2 25" xfId="10228" xr:uid="{00000000-0005-0000-0000-0000B36B0000}"/>
    <cellStyle name="Separador de milhares 3 7 84 2 26" xfId="10159" xr:uid="{00000000-0005-0000-0000-0000B46B0000}"/>
    <cellStyle name="Separador de milhares 3 7 84 2 27" xfId="10221" xr:uid="{00000000-0005-0000-0000-0000B56B0000}"/>
    <cellStyle name="Separador de milhares 3 7 84 2 28" xfId="10316" xr:uid="{00000000-0005-0000-0000-0000B66B0000}"/>
    <cellStyle name="Separador de milhares 3 7 84 2 29" xfId="11322" xr:uid="{00000000-0005-0000-0000-0000B76B0000}"/>
    <cellStyle name="Separador de milhares 3 7 84 2 3" xfId="12536" xr:uid="{00000000-0005-0000-0000-0000B86B0000}"/>
    <cellStyle name="Separador de milhares 3 7 84 2 30" xfId="10977" xr:uid="{00000000-0005-0000-0000-0000B96B0000}"/>
    <cellStyle name="Separador de milhares 3 7 84 2 31" xfId="11614" xr:uid="{00000000-0005-0000-0000-0000BA6B0000}"/>
    <cellStyle name="Separador de milhares 3 7 84 2 32" xfId="11086" xr:uid="{00000000-0005-0000-0000-0000BB6B0000}"/>
    <cellStyle name="Separador de milhares 3 7 84 2 33" xfId="11352" xr:uid="{00000000-0005-0000-0000-0000BC6B0000}"/>
    <cellStyle name="Separador de milhares 3 7 84 2 34" xfId="10880" xr:uid="{00000000-0005-0000-0000-0000BD6B0000}"/>
    <cellStyle name="Separador de milhares 3 7 84 2 35" xfId="10860" xr:uid="{00000000-0005-0000-0000-0000BE6B0000}"/>
    <cellStyle name="Separador de milhares 3 7 84 2 36" xfId="11907" xr:uid="{00000000-0005-0000-0000-0000BF6B0000}"/>
    <cellStyle name="Separador de milhares 3 7 84 2 37" xfId="12087" xr:uid="{00000000-0005-0000-0000-0000C06B0000}"/>
    <cellStyle name="Separador de milhares 3 7 84 2 38" xfId="11825" xr:uid="{00000000-0005-0000-0000-0000C16B0000}"/>
    <cellStyle name="Separador de milhares 3 7 84 2 39" xfId="11690" xr:uid="{00000000-0005-0000-0000-0000C26B0000}"/>
    <cellStyle name="Separador de milhares 3 7 84 2 4" xfId="12582" xr:uid="{00000000-0005-0000-0000-0000C36B0000}"/>
    <cellStyle name="Separador de milhares 3 7 84 2 5" xfId="8850" xr:uid="{00000000-0005-0000-0000-0000C46B0000}"/>
    <cellStyle name="Separador de milhares 3 7 84 2 6" xfId="7711" xr:uid="{00000000-0005-0000-0000-0000C56B0000}"/>
    <cellStyle name="Separador de milhares 3 7 84 2 7" xfId="7671" xr:uid="{00000000-0005-0000-0000-0000C66B0000}"/>
    <cellStyle name="Separador de milhares 3 7 84 2 8" xfId="8230" xr:uid="{00000000-0005-0000-0000-0000C76B0000}"/>
    <cellStyle name="Separador de milhares 3 7 84 2 9" xfId="8465" xr:uid="{00000000-0005-0000-0000-0000C86B0000}"/>
    <cellStyle name="Separador de milhares 3 7 85" xfId="18870" xr:uid="{00000000-0005-0000-0000-0000C96B0000}"/>
    <cellStyle name="Separador de milhares 3 7 86" xfId="18902" xr:uid="{00000000-0005-0000-0000-0000CA6B0000}"/>
    <cellStyle name="Separador de milhares 3 7 87" xfId="18852" xr:uid="{00000000-0005-0000-0000-0000CB6B0000}"/>
    <cellStyle name="Separador de milhares 3 7 88" xfId="18898" xr:uid="{00000000-0005-0000-0000-0000CC6B0000}"/>
    <cellStyle name="Separador de milhares 3 7 89" xfId="18877" xr:uid="{00000000-0005-0000-0000-0000CD6B0000}"/>
    <cellStyle name="Separador de milhares 3 7 9" xfId="19440" xr:uid="{00000000-0005-0000-0000-0000CE6B0000}"/>
    <cellStyle name="Separador de milhares 3 7 90" xfId="18622" xr:uid="{00000000-0005-0000-0000-0000CF6B0000}"/>
    <cellStyle name="Separador de milhares 3 7 90 10" xfId="15191" xr:uid="{00000000-0005-0000-0000-0000D06B0000}"/>
    <cellStyle name="Separador de milhares 3 7 90 100" xfId="2714" xr:uid="{00000000-0005-0000-0000-0000D16B0000}"/>
    <cellStyle name="Separador de milhares 3 7 90 101" xfId="2338" xr:uid="{00000000-0005-0000-0000-0000D26B0000}"/>
    <cellStyle name="Separador de milhares 3 7 90 102" xfId="1430" xr:uid="{00000000-0005-0000-0000-0000D36B0000}"/>
    <cellStyle name="Separador de milhares 3 7 90 103" xfId="2697" xr:uid="{00000000-0005-0000-0000-0000D46B0000}"/>
    <cellStyle name="Separador de milhares 3 7 90 104" xfId="244" xr:uid="{00000000-0005-0000-0000-0000D56B0000}"/>
    <cellStyle name="Separador de milhares 3 7 90 105" xfId="21701" xr:uid="{00000000-0005-0000-0000-0000D66B0000}"/>
    <cellStyle name="Separador de milhares 3 7 90 106" xfId="22033" xr:uid="{00000000-0005-0000-0000-0000D76B0000}"/>
    <cellStyle name="Separador de milhares 3 7 90 107" xfId="22393" xr:uid="{00000000-0005-0000-0000-0000D86B0000}"/>
    <cellStyle name="Separador de milhares 3 7 90 108" xfId="22650" xr:uid="{00000000-0005-0000-0000-0000D96B0000}"/>
    <cellStyle name="Separador de milhares 3 7 90 11" xfId="15251" xr:uid="{00000000-0005-0000-0000-0000DA6B0000}"/>
    <cellStyle name="Separador de milhares 3 7 90 12" xfId="15445" xr:uid="{00000000-0005-0000-0000-0000DB6B0000}"/>
    <cellStyle name="Separador de milhares 3 7 90 13" xfId="14893" xr:uid="{00000000-0005-0000-0000-0000DC6B0000}"/>
    <cellStyle name="Separador de milhares 3 7 90 14" xfId="14518" xr:uid="{00000000-0005-0000-0000-0000DD6B0000}"/>
    <cellStyle name="Separador de milhares 3 7 90 15" xfId="14283" xr:uid="{00000000-0005-0000-0000-0000DE6B0000}"/>
    <cellStyle name="Separador de milhares 3 7 90 16" xfId="14189" xr:uid="{00000000-0005-0000-0000-0000DF6B0000}"/>
    <cellStyle name="Separador de milhares 3 7 90 17" xfId="14147" xr:uid="{00000000-0005-0000-0000-0000E06B0000}"/>
    <cellStyle name="Separador de milhares 3 7 90 18" xfId="14070" xr:uid="{00000000-0005-0000-0000-0000E16B0000}"/>
    <cellStyle name="Separador de milhares 3 7 90 19" xfId="14827" xr:uid="{00000000-0005-0000-0000-0000E26B0000}"/>
    <cellStyle name="Separador de milhares 3 7 90 2" xfId="18532" xr:uid="{00000000-0005-0000-0000-0000E36B0000}"/>
    <cellStyle name="Separador de milhares 3 7 90 20" xfId="12884" xr:uid="{00000000-0005-0000-0000-0000E46B0000}"/>
    <cellStyle name="Separador de milhares 3 7 90 21" xfId="14685" xr:uid="{00000000-0005-0000-0000-0000E56B0000}"/>
    <cellStyle name="Separador de milhares 3 7 90 22" xfId="12675" xr:uid="{00000000-0005-0000-0000-0000E66B0000}"/>
    <cellStyle name="Separador de milhares 3 7 90 23" xfId="14813" xr:uid="{00000000-0005-0000-0000-0000E76B0000}"/>
    <cellStyle name="Separador de milhares 3 7 90 24" xfId="14617" xr:uid="{00000000-0005-0000-0000-0000E86B0000}"/>
    <cellStyle name="Separador de milhares 3 7 90 25" xfId="12653" xr:uid="{00000000-0005-0000-0000-0000E96B0000}"/>
    <cellStyle name="Separador de milhares 3 7 90 26" xfId="4829" xr:uid="{00000000-0005-0000-0000-0000EA6B0000}"/>
    <cellStyle name="Separador de milhares 3 7 90 27" xfId="5381" xr:uid="{00000000-0005-0000-0000-0000EB6B0000}"/>
    <cellStyle name="Separador de milhares 3 7 90 28" xfId="5941" xr:uid="{00000000-0005-0000-0000-0000EC6B0000}"/>
    <cellStyle name="Separador de milhares 3 7 90 29" xfId="5692" xr:uid="{00000000-0005-0000-0000-0000ED6B0000}"/>
    <cellStyle name="Separador de milhares 3 7 90 3" xfId="17712" xr:uid="{00000000-0005-0000-0000-0000EE6B0000}"/>
    <cellStyle name="Separador de milhares 3 7 90 30" xfId="5772" xr:uid="{00000000-0005-0000-0000-0000EF6B0000}"/>
    <cellStyle name="Separador de milhares 3 7 90 31" xfId="6138" xr:uid="{00000000-0005-0000-0000-0000F06B0000}"/>
    <cellStyle name="Separador de milhares 3 7 90 32" xfId="6305" xr:uid="{00000000-0005-0000-0000-0000F16B0000}"/>
    <cellStyle name="Separador de milhares 3 7 90 33" xfId="6556" xr:uid="{00000000-0005-0000-0000-0000F26B0000}"/>
    <cellStyle name="Separador de milhares 3 7 90 34" xfId="7005" xr:uid="{00000000-0005-0000-0000-0000F36B0000}"/>
    <cellStyle name="Separador de milhares 3 7 90 35" xfId="6654" xr:uid="{00000000-0005-0000-0000-0000F46B0000}"/>
    <cellStyle name="Separador de milhares 3 7 90 36" xfId="5850" xr:uid="{00000000-0005-0000-0000-0000F56B0000}"/>
    <cellStyle name="Separador de milhares 3 7 90 37" xfId="6176" xr:uid="{00000000-0005-0000-0000-0000F66B0000}"/>
    <cellStyle name="Separador de milhares 3 7 90 38" xfId="5864" xr:uid="{00000000-0005-0000-0000-0000F76B0000}"/>
    <cellStyle name="Separador de milhares 3 7 90 39" xfId="6913" xr:uid="{00000000-0005-0000-0000-0000F86B0000}"/>
    <cellStyle name="Separador de milhares 3 7 90 4" xfId="18286" xr:uid="{00000000-0005-0000-0000-0000F96B0000}"/>
    <cellStyle name="Separador de milhares 3 7 90 40" xfId="5793" xr:uid="{00000000-0005-0000-0000-0000FA6B0000}"/>
    <cellStyle name="Separador de milhares 3 7 90 41" xfId="5489" xr:uid="{00000000-0005-0000-0000-0000FB6B0000}"/>
    <cellStyle name="Separador de milhares 3 7 90 42" xfId="5626" xr:uid="{00000000-0005-0000-0000-0000FC6B0000}"/>
    <cellStyle name="Separador de milhares 3 7 90 43" xfId="6264" xr:uid="{00000000-0005-0000-0000-0000FD6B0000}"/>
    <cellStyle name="Separador de milhares 3 7 90 44" xfId="6499" xr:uid="{00000000-0005-0000-0000-0000FE6B0000}"/>
    <cellStyle name="Separador de milhares 3 7 90 45" xfId="5519" xr:uid="{00000000-0005-0000-0000-0000FF6B0000}"/>
    <cellStyle name="Separador de milhares 3 7 90 46" xfId="6324" xr:uid="{00000000-0005-0000-0000-0000006C0000}"/>
    <cellStyle name="Separador de milhares 3 7 90 47" xfId="6579" xr:uid="{00000000-0005-0000-0000-0000016C0000}"/>
    <cellStyle name="Separador de milhares 3 7 90 48" xfId="5916" xr:uid="{00000000-0005-0000-0000-0000026C0000}"/>
    <cellStyle name="Separador de milhares 3 7 90 49" xfId="6784" xr:uid="{00000000-0005-0000-0000-0000036C0000}"/>
    <cellStyle name="Separador de milhares 3 7 90 5" xfId="18126" xr:uid="{00000000-0005-0000-0000-0000046C0000}"/>
    <cellStyle name="Separador de milhares 3 7 90 50" xfId="6785" xr:uid="{00000000-0005-0000-0000-0000056C0000}"/>
    <cellStyle name="Separador de milhares 3 7 90 51" xfId="6953" xr:uid="{00000000-0005-0000-0000-0000066C0000}"/>
    <cellStyle name="Separador de milhares 3 7 90 52" xfId="7466" xr:uid="{00000000-0005-0000-0000-0000076C0000}"/>
    <cellStyle name="Separador de milhares 3 7 90 53" xfId="7497" xr:uid="{00000000-0005-0000-0000-0000086C0000}"/>
    <cellStyle name="Separador de milhares 3 7 90 54" xfId="5187" xr:uid="{00000000-0005-0000-0000-0000096C0000}"/>
    <cellStyle name="Separador de milhares 3 7 90 55" xfId="5022" xr:uid="{00000000-0005-0000-0000-00000A6C0000}"/>
    <cellStyle name="Separador de milhares 3 7 90 56" xfId="5146" xr:uid="{00000000-0005-0000-0000-00000B6C0000}"/>
    <cellStyle name="Separador de milhares 3 7 90 57" xfId="4957" xr:uid="{00000000-0005-0000-0000-00000C6C0000}"/>
    <cellStyle name="Separador de milhares 3 7 90 58" xfId="8011" xr:uid="{00000000-0005-0000-0000-00000D6C0000}"/>
    <cellStyle name="Separador de milhares 3 7 90 59" xfId="7833" xr:uid="{00000000-0005-0000-0000-00000E6C0000}"/>
    <cellStyle name="Separador de milhares 3 7 90 6" xfId="17920" xr:uid="{00000000-0005-0000-0000-00000F6C0000}"/>
    <cellStyle name="Separador de milhares 3 7 90 60" xfId="8697" xr:uid="{00000000-0005-0000-0000-0000106C0000}"/>
    <cellStyle name="Separador de milhares 3 7 90 61" xfId="8125" xr:uid="{00000000-0005-0000-0000-0000116C0000}"/>
    <cellStyle name="Separador de milhares 3 7 90 62" xfId="7865" xr:uid="{00000000-0005-0000-0000-0000126C0000}"/>
    <cellStyle name="Separador de milhares 3 7 90 63" xfId="7879" xr:uid="{00000000-0005-0000-0000-0000136C0000}"/>
    <cellStyle name="Separador de milhares 3 7 90 64" xfId="9003" xr:uid="{00000000-0005-0000-0000-0000146C0000}"/>
    <cellStyle name="Separador de milhares 3 7 90 65" xfId="8264" xr:uid="{00000000-0005-0000-0000-0000156C0000}"/>
    <cellStyle name="Separador de milhares 3 7 90 66" xfId="7836" xr:uid="{00000000-0005-0000-0000-0000166C0000}"/>
    <cellStyle name="Separador de milhares 3 7 90 67" xfId="8882" xr:uid="{00000000-0005-0000-0000-0000176C0000}"/>
    <cellStyle name="Separador de milhares 3 7 90 68" xfId="8100" xr:uid="{00000000-0005-0000-0000-0000186C0000}"/>
    <cellStyle name="Separador de milhares 3 7 90 69" xfId="9226" xr:uid="{00000000-0005-0000-0000-0000196C0000}"/>
    <cellStyle name="Separador de milhares 3 7 90 7" xfId="18024" xr:uid="{00000000-0005-0000-0000-00001A6C0000}"/>
    <cellStyle name="Separador de milhares 3 7 90 70" xfId="9588" xr:uid="{00000000-0005-0000-0000-00001B6C0000}"/>
    <cellStyle name="Separador de milhares 3 7 90 71" xfId="9212" xr:uid="{00000000-0005-0000-0000-00001C6C0000}"/>
    <cellStyle name="Separador de milhares 3 7 90 72" xfId="9274" xr:uid="{00000000-0005-0000-0000-00001D6C0000}"/>
    <cellStyle name="Separador de milhares 3 7 90 73" xfId="9164" xr:uid="{00000000-0005-0000-0000-00001E6C0000}"/>
    <cellStyle name="Separador de milhares 3 7 90 74" xfId="9901" xr:uid="{00000000-0005-0000-0000-00001F6C0000}"/>
    <cellStyle name="Separador de milhares 3 7 90 75" xfId="10548" xr:uid="{00000000-0005-0000-0000-0000206C0000}"/>
    <cellStyle name="Separador de milhares 3 7 90 76" xfId="10141" xr:uid="{00000000-0005-0000-0000-0000216C0000}"/>
    <cellStyle name="Separador de milhares 3 7 90 77" xfId="9968" xr:uid="{00000000-0005-0000-0000-0000226C0000}"/>
    <cellStyle name="Separador de milhares 3 7 90 78" xfId="9861" xr:uid="{00000000-0005-0000-0000-0000236C0000}"/>
    <cellStyle name="Separador de milhares 3 7 90 79" xfId="9685" xr:uid="{00000000-0005-0000-0000-0000246C0000}"/>
    <cellStyle name="Separador de milhares 3 7 90 8" xfId="18058" xr:uid="{00000000-0005-0000-0000-0000256C0000}"/>
    <cellStyle name="Separador de milhares 3 7 90 80" xfId="10726" xr:uid="{00000000-0005-0000-0000-0000266C0000}"/>
    <cellStyle name="Separador de milhares 3 7 90 81" xfId="10017" xr:uid="{00000000-0005-0000-0000-0000276C0000}"/>
    <cellStyle name="Separador de milhares 3 7 90 82" xfId="10950" xr:uid="{00000000-0005-0000-0000-0000286C0000}"/>
    <cellStyle name="Separador de milhares 3 7 90 83" xfId="11387" xr:uid="{00000000-0005-0000-0000-0000296C0000}"/>
    <cellStyle name="Separador de milhares 3 7 90 84" xfId="11250" xr:uid="{00000000-0005-0000-0000-00002A6C0000}"/>
    <cellStyle name="Separador de milhares 3 7 90 85" xfId="11206" xr:uid="{00000000-0005-0000-0000-00002B6C0000}"/>
    <cellStyle name="Separador de milhares 3 7 90 86" xfId="10918" xr:uid="{00000000-0005-0000-0000-00002C6C0000}"/>
    <cellStyle name="Separador de milhares 3 7 90 87" xfId="11347" xr:uid="{00000000-0005-0000-0000-00002D6C0000}"/>
    <cellStyle name="Separador de milhares 3 7 90 88" xfId="11593" xr:uid="{00000000-0005-0000-0000-00002E6C0000}"/>
    <cellStyle name="Separador de milhares 3 7 90 89" xfId="11758" xr:uid="{00000000-0005-0000-0000-00002F6C0000}"/>
    <cellStyle name="Separador de milhares 3 7 90 9" xfId="17574" xr:uid="{00000000-0005-0000-0000-0000306C0000}"/>
    <cellStyle name="Separador de milhares 3 7 90 90" xfId="12116" xr:uid="{00000000-0005-0000-0000-0000316C0000}"/>
    <cellStyle name="Separador de milhares 3 7 90 91" xfId="11786" xr:uid="{00000000-0005-0000-0000-0000326C0000}"/>
    <cellStyle name="Separador de milhares 3 7 90 92" xfId="11919" xr:uid="{00000000-0005-0000-0000-0000336C0000}"/>
    <cellStyle name="Separador de milhares 3 7 90 93" xfId="12210" xr:uid="{00000000-0005-0000-0000-0000346C0000}"/>
    <cellStyle name="Separador de milhares 3 7 90 94" xfId="4072" xr:uid="{00000000-0005-0000-0000-0000356C0000}"/>
    <cellStyle name="Separador de milhares 3 7 90 95" xfId="3745" xr:uid="{00000000-0005-0000-0000-0000366C0000}"/>
    <cellStyle name="Separador de milhares 3 7 90 96" xfId="3859" xr:uid="{00000000-0005-0000-0000-0000376C0000}"/>
    <cellStyle name="Separador de milhares 3 7 90 97" xfId="2513" xr:uid="{00000000-0005-0000-0000-0000386C0000}"/>
    <cellStyle name="Separador de milhares 3 7 90 98" xfId="2629" xr:uid="{00000000-0005-0000-0000-0000396C0000}"/>
    <cellStyle name="Separador de milhares 3 7 90 99" xfId="1832" xr:uid="{00000000-0005-0000-0000-00003A6C0000}"/>
    <cellStyle name="Separador de milhares 3 7 91" xfId="18323" xr:uid="{00000000-0005-0000-0000-00003B6C0000}"/>
    <cellStyle name="Separador de milhares 3 7 91 10" xfId="15078" xr:uid="{00000000-0005-0000-0000-00003C6C0000}"/>
    <cellStyle name="Separador de milhares 3 7 91 100" xfId="1583" xr:uid="{00000000-0005-0000-0000-00003D6C0000}"/>
    <cellStyle name="Separador de milhares 3 7 91 101" xfId="2690" xr:uid="{00000000-0005-0000-0000-00003E6C0000}"/>
    <cellStyle name="Separador de milhares 3 7 91 102" xfId="1894" xr:uid="{00000000-0005-0000-0000-00003F6C0000}"/>
    <cellStyle name="Separador de milhares 3 7 91 103" xfId="266" xr:uid="{00000000-0005-0000-0000-0000406C0000}"/>
    <cellStyle name="Separador de milhares 3 7 91 104" xfId="21679" xr:uid="{00000000-0005-0000-0000-0000416C0000}"/>
    <cellStyle name="Separador de milhares 3 7 91 105" xfId="22011" xr:uid="{00000000-0005-0000-0000-0000426C0000}"/>
    <cellStyle name="Separador de milhares 3 7 91 106" xfId="22371" xr:uid="{00000000-0005-0000-0000-0000436C0000}"/>
    <cellStyle name="Separador de milhares 3 7 91 107" xfId="22672" xr:uid="{00000000-0005-0000-0000-0000446C0000}"/>
    <cellStyle name="Separador de milhares 3 7 91 11" xfId="15399" xr:uid="{00000000-0005-0000-0000-0000456C0000}"/>
    <cellStyle name="Separador de milhares 3 7 91 12" xfId="14865" xr:uid="{00000000-0005-0000-0000-0000466C0000}"/>
    <cellStyle name="Separador de milhares 3 7 91 13" xfId="14508" xr:uid="{00000000-0005-0000-0000-0000476C0000}"/>
    <cellStyle name="Separador de milhares 3 7 91 14" xfId="14250" xr:uid="{00000000-0005-0000-0000-0000486C0000}"/>
    <cellStyle name="Separador de milhares 3 7 91 15" xfId="14164" xr:uid="{00000000-0005-0000-0000-0000496C0000}"/>
    <cellStyle name="Separador de milhares 3 7 91 16" xfId="14308" xr:uid="{00000000-0005-0000-0000-00004A6C0000}"/>
    <cellStyle name="Separador de milhares 3 7 91 17" xfId="14309" xr:uid="{00000000-0005-0000-0000-00004B6C0000}"/>
    <cellStyle name="Separador de milhares 3 7 91 18" xfId="14850" xr:uid="{00000000-0005-0000-0000-00004C6C0000}"/>
    <cellStyle name="Separador de milhares 3 7 91 19" xfId="14679" xr:uid="{00000000-0005-0000-0000-00004D6C0000}"/>
    <cellStyle name="Separador de milhares 3 7 91 2" xfId="17631" xr:uid="{00000000-0005-0000-0000-00004E6C0000}"/>
    <cellStyle name="Separador de milhares 3 7 91 20" xfId="14810" xr:uid="{00000000-0005-0000-0000-00004F6C0000}"/>
    <cellStyle name="Separador de milhares 3 7 91 21" xfId="14776" xr:uid="{00000000-0005-0000-0000-0000506C0000}"/>
    <cellStyle name="Separador de milhares 3 7 91 22" xfId="14715" xr:uid="{00000000-0005-0000-0000-0000516C0000}"/>
    <cellStyle name="Separador de milhares 3 7 91 23" xfId="14953" xr:uid="{00000000-0005-0000-0000-0000526C0000}"/>
    <cellStyle name="Separador de milhares 3 7 91 24" xfId="12609" xr:uid="{00000000-0005-0000-0000-0000536C0000}"/>
    <cellStyle name="Separador de milhares 3 7 91 25" xfId="4851" xr:uid="{00000000-0005-0000-0000-0000546C0000}"/>
    <cellStyle name="Separador de milhares 3 7 91 26" xfId="5359" xr:uid="{00000000-0005-0000-0000-0000556C0000}"/>
    <cellStyle name="Separador de milhares 3 7 91 27" xfId="6023" xr:uid="{00000000-0005-0000-0000-0000566C0000}"/>
    <cellStyle name="Separador de milhares 3 7 91 28" xfId="6661" xr:uid="{00000000-0005-0000-0000-0000576C0000}"/>
    <cellStyle name="Separador de milhares 3 7 91 29" xfId="6220" xr:uid="{00000000-0005-0000-0000-0000586C0000}"/>
    <cellStyle name="Separador de milhares 3 7 91 3" xfId="17614" xr:uid="{00000000-0005-0000-0000-0000596C0000}"/>
    <cellStyle name="Separador de milhares 3 7 91 30" xfId="5592" xr:uid="{00000000-0005-0000-0000-00005A6C0000}"/>
    <cellStyle name="Separador de milhares 3 7 91 31" xfId="6133" xr:uid="{00000000-0005-0000-0000-00005B6C0000}"/>
    <cellStyle name="Separador de milhares 3 7 91 32" xfId="6917" xr:uid="{00000000-0005-0000-0000-00005C6C0000}"/>
    <cellStyle name="Separador de milhares 3 7 91 33" xfId="6076" xr:uid="{00000000-0005-0000-0000-00005D6C0000}"/>
    <cellStyle name="Separador de milhares 3 7 91 34" xfId="6092" xr:uid="{00000000-0005-0000-0000-00005E6C0000}"/>
    <cellStyle name="Separador de milhares 3 7 91 35" xfId="5499" xr:uid="{00000000-0005-0000-0000-00005F6C0000}"/>
    <cellStyle name="Separador de milhares 3 7 91 36" xfId="6646" xr:uid="{00000000-0005-0000-0000-0000606C0000}"/>
    <cellStyle name="Separador de milhares 3 7 91 37" xfId="6117" xr:uid="{00000000-0005-0000-0000-0000616C0000}"/>
    <cellStyle name="Separador de milhares 3 7 91 38" xfId="6311" xr:uid="{00000000-0005-0000-0000-0000626C0000}"/>
    <cellStyle name="Separador de milhares 3 7 91 39" xfId="6948" xr:uid="{00000000-0005-0000-0000-0000636C0000}"/>
    <cellStyle name="Separador de milhares 3 7 91 4" xfId="17596" xr:uid="{00000000-0005-0000-0000-0000646C0000}"/>
    <cellStyle name="Separador de milhares 3 7 91 40" xfId="5550" xr:uid="{00000000-0005-0000-0000-0000656C0000}"/>
    <cellStyle name="Separador de milhares 3 7 91 41" xfId="6924" xr:uid="{00000000-0005-0000-0000-0000666C0000}"/>
    <cellStyle name="Separador de milhares 3 7 91 42" xfId="7106" xr:uid="{00000000-0005-0000-0000-0000676C0000}"/>
    <cellStyle name="Separador de milhares 3 7 91 43" xfId="6863" xr:uid="{00000000-0005-0000-0000-0000686C0000}"/>
    <cellStyle name="Separador de milhares 3 7 91 44" xfId="6479" xr:uid="{00000000-0005-0000-0000-0000696C0000}"/>
    <cellStyle name="Separador de milhares 3 7 91 45" xfId="6348" xr:uid="{00000000-0005-0000-0000-00006A6C0000}"/>
    <cellStyle name="Separador de milhares 3 7 91 46" xfId="6751" xr:uid="{00000000-0005-0000-0000-00006B6C0000}"/>
    <cellStyle name="Separador de milhares 3 7 91 47" xfId="7329" xr:uid="{00000000-0005-0000-0000-00006C6C0000}"/>
    <cellStyle name="Separador de milhares 3 7 91 48" xfId="5911" xr:uid="{00000000-0005-0000-0000-00006D6C0000}"/>
    <cellStyle name="Separador de milhares 3 7 91 49" xfId="7245" xr:uid="{00000000-0005-0000-0000-00006E6C0000}"/>
    <cellStyle name="Separador de milhares 3 7 91 5" xfId="17579" xr:uid="{00000000-0005-0000-0000-00006F6C0000}"/>
    <cellStyle name="Separador de milhares 3 7 91 50" xfId="6625" xr:uid="{00000000-0005-0000-0000-0000706C0000}"/>
    <cellStyle name="Separador de milhares 3 7 91 51" xfId="7489" xr:uid="{00000000-0005-0000-0000-0000716C0000}"/>
    <cellStyle name="Separador de milhares 3 7 91 52" xfId="7499" xr:uid="{00000000-0005-0000-0000-0000726C0000}"/>
    <cellStyle name="Separador de milhares 3 7 91 53" xfId="5081" xr:uid="{00000000-0005-0000-0000-0000736C0000}"/>
    <cellStyle name="Separador de milhares 3 7 91 54" xfId="5129" xr:uid="{00000000-0005-0000-0000-0000746C0000}"/>
    <cellStyle name="Separador de milhares 3 7 91 55" xfId="5246" xr:uid="{00000000-0005-0000-0000-0000756C0000}"/>
    <cellStyle name="Separador de milhares 3 7 91 56" xfId="5233" xr:uid="{00000000-0005-0000-0000-0000766C0000}"/>
    <cellStyle name="Separador de milhares 3 7 91 57" xfId="8075" xr:uid="{00000000-0005-0000-0000-0000776C0000}"/>
    <cellStyle name="Separador de milhares 3 7 91 58" xfId="8681" xr:uid="{00000000-0005-0000-0000-0000786C0000}"/>
    <cellStyle name="Separador de milhares 3 7 91 59" xfId="7969" xr:uid="{00000000-0005-0000-0000-0000796C0000}"/>
    <cellStyle name="Separador de milhares 3 7 91 6" xfId="17565" xr:uid="{00000000-0005-0000-0000-00007A6C0000}"/>
    <cellStyle name="Separador de milhares 3 7 91 60" xfId="8502" xr:uid="{00000000-0005-0000-0000-00007B6C0000}"/>
    <cellStyle name="Separador de milhares 3 7 91 61" xfId="8457" xr:uid="{00000000-0005-0000-0000-00007C6C0000}"/>
    <cellStyle name="Separador de milhares 3 7 91 62" xfId="7768" xr:uid="{00000000-0005-0000-0000-00007D6C0000}"/>
    <cellStyle name="Separador de milhares 3 7 91 63" xfId="8955" xr:uid="{00000000-0005-0000-0000-00007E6C0000}"/>
    <cellStyle name="Separador de milhares 3 7 91 64" xfId="8387" xr:uid="{00000000-0005-0000-0000-00007F6C0000}"/>
    <cellStyle name="Separador de milhares 3 7 91 65" xfId="8413" xr:uid="{00000000-0005-0000-0000-0000806C0000}"/>
    <cellStyle name="Separador de milhares 3 7 91 66" xfId="7788" xr:uid="{00000000-0005-0000-0000-0000816C0000}"/>
    <cellStyle name="Separador de milhares 3 7 91 67" xfId="8914" xr:uid="{00000000-0005-0000-0000-0000826C0000}"/>
    <cellStyle name="Separador de milhares 3 7 91 68" xfId="9257" xr:uid="{00000000-0005-0000-0000-0000836C0000}"/>
    <cellStyle name="Separador de milhares 3 7 91 69" xfId="9623" xr:uid="{00000000-0005-0000-0000-0000846C0000}"/>
    <cellStyle name="Separador de milhares 3 7 91 7" xfId="17531" xr:uid="{00000000-0005-0000-0000-0000856C0000}"/>
    <cellStyle name="Separador de milhares 3 7 91 70" xfId="9347" xr:uid="{00000000-0005-0000-0000-0000866C0000}"/>
    <cellStyle name="Separador de milhares 3 7 91 71" xfId="9659" xr:uid="{00000000-0005-0000-0000-0000876C0000}"/>
    <cellStyle name="Separador de milhares 3 7 91 72" xfId="9162" xr:uid="{00000000-0005-0000-0000-0000886C0000}"/>
    <cellStyle name="Separador de milhares 3 7 91 73" xfId="9936" xr:uid="{00000000-0005-0000-0000-0000896C0000}"/>
    <cellStyle name="Separador de milhares 3 7 91 74" xfId="10488" xr:uid="{00000000-0005-0000-0000-00008A6C0000}"/>
    <cellStyle name="Separador de milhares 3 7 91 75" xfId="10063" xr:uid="{00000000-0005-0000-0000-00008B6C0000}"/>
    <cellStyle name="Separador de milhares 3 7 91 76" xfId="9884" xr:uid="{00000000-0005-0000-0000-00008C6C0000}"/>
    <cellStyle name="Separador de milhares 3 7 91 77" xfId="10636" xr:uid="{00000000-0005-0000-0000-00008D6C0000}"/>
    <cellStyle name="Separador de milhares 3 7 91 78" xfId="10420" xr:uid="{00000000-0005-0000-0000-00008E6C0000}"/>
    <cellStyle name="Separador de milhares 3 7 91 79" xfId="10629" xr:uid="{00000000-0005-0000-0000-00008F6C0000}"/>
    <cellStyle name="Separador de milhares 3 7 91 8" xfId="17526" xr:uid="{00000000-0005-0000-0000-0000906C0000}"/>
    <cellStyle name="Separador de milhares 3 7 91 80" xfId="10025" xr:uid="{00000000-0005-0000-0000-0000916C0000}"/>
    <cellStyle name="Separador de milhares 3 7 91 81" xfId="10988" xr:uid="{00000000-0005-0000-0000-0000926C0000}"/>
    <cellStyle name="Separador de milhares 3 7 91 82" xfId="11257" xr:uid="{00000000-0005-0000-0000-0000936C0000}"/>
    <cellStyle name="Separador de milhares 3 7 91 83" xfId="11602" xr:uid="{00000000-0005-0000-0000-0000946C0000}"/>
    <cellStyle name="Separador de milhares 3 7 91 84" xfId="11213" xr:uid="{00000000-0005-0000-0000-0000956C0000}"/>
    <cellStyle name="Separador de milhares 3 7 91 85" xfId="10912" xr:uid="{00000000-0005-0000-0000-0000966C0000}"/>
    <cellStyle name="Separador de milhares 3 7 91 86" xfId="11515" xr:uid="{00000000-0005-0000-0000-0000976C0000}"/>
    <cellStyle name="Separador de milhares 3 7 91 87" xfId="11123" xr:uid="{00000000-0005-0000-0000-0000986C0000}"/>
    <cellStyle name="Separador de milhares 3 7 91 88" xfId="11783" xr:uid="{00000000-0005-0000-0000-0000996C0000}"/>
    <cellStyle name="Separador de milhares 3 7 91 89" xfId="12100" xr:uid="{00000000-0005-0000-0000-00009A6C0000}"/>
    <cellStyle name="Separador de milhares 3 7 91 9" xfId="15169" xr:uid="{00000000-0005-0000-0000-00009B6C0000}"/>
    <cellStyle name="Separador de milhares 3 7 91 90" xfId="11942" xr:uid="{00000000-0005-0000-0000-00009C6C0000}"/>
    <cellStyle name="Separador de milhares 3 7 91 91" xfId="11841" xr:uid="{00000000-0005-0000-0000-00009D6C0000}"/>
    <cellStyle name="Separador de milhares 3 7 91 92" xfId="12266" xr:uid="{00000000-0005-0000-0000-00009E6C0000}"/>
    <cellStyle name="Separador de milhares 3 7 91 93" xfId="4094" xr:uid="{00000000-0005-0000-0000-00009F6C0000}"/>
    <cellStyle name="Separador de milhares 3 7 91 94" xfId="3767" xr:uid="{00000000-0005-0000-0000-0000A06C0000}"/>
    <cellStyle name="Separador de milhares 3 7 91 95" xfId="3871" xr:uid="{00000000-0005-0000-0000-0000A16C0000}"/>
    <cellStyle name="Separador de milhares 3 7 91 96" xfId="2468" xr:uid="{00000000-0005-0000-0000-0000A26C0000}"/>
    <cellStyle name="Separador de milhares 3 7 91 97" xfId="1673" xr:uid="{00000000-0005-0000-0000-0000A36C0000}"/>
    <cellStyle name="Separador de milhares 3 7 91 98" xfId="1927" xr:uid="{00000000-0005-0000-0000-0000A46C0000}"/>
    <cellStyle name="Separador de milhares 3 7 91 99" xfId="2043" xr:uid="{00000000-0005-0000-0000-0000A56C0000}"/>
    <cellStyle name="Separador de milhares 3 7 92" xfId="17472" xr:uid="{00000000-0005-0000-0000-0000A66C0000}"/>
    <cellStyle name="Separador de milhares 3 7 92 10" xfId="14323" xr:uid="{00000000-0005-0000-0000-0000A76C0000}"/>
    <cellStyle name="Separador de milhares 3 7 92 11" xfId="14599" xr:uid="{00000000-0005-0000-0000-0000A86C0000}"/>
    <cellStyle name="Separador de milhares 3 7 92 12" xfId="4894" xr:uid="{00000000-0005-0000-0000-0000A96C0000}"/>
    <cellStyle name="Separador de milhares 3 7 92 13" xfId="5057" xr:uid="{00000000-0005-0000-0000-0000AA6C0000}"/>
    <cellStyle name="Separador de milhares 3 7 92 14" xfId="7569" xr:uid="{00000000-0005-0000-0000-0000AB6C0000}"/>
    <cellStyle name="Separador de milhares 3 7 92 15" xfId="4956" xr:uid="{00000000-0005-0000-0000-0000AC6C0000}"/>
    <cellStyle name="Separador de milhares 3 7 92 16" xfId="7565" xr:uid="{00000000-0005-0000-0000-0000AD6C0000}"/>
    <cellStyle name="Separador de milhares 3 7 92 17" xfId="8229" xr:uid="{00000000-0005-0000-0000-0000AE6C0000}"/>
    <cellStyle name="Separador de milhares 3 7 92 18" xfId="8703" xr:uid="{00000000-0005-0000-0000-0000AF6C0000}"/>
    <cellStyle name="Separador de milhares 3 7 92 19" xfId="8532" xr:uid="{00000000-0005-0000-0000-0000B06C0000}"/>
    <cellStyle name="Separador de milhares 3 7 92 2" xfId="15141" xr:uid="{00000000-0005-0000-0000-0000B16C0000}"/>
    <cellStyle name="Separador de milhares 3 7 92 20" xfId="8972" xr:uid="{00000000-0005-0000-0000-0000B26C0000}"/>
    <cellStyle name="Separador de milhares 3 7 92 21" xfId="7729" xr:uid="{00000000-0005-0000-0000-0000B36C0000}"/>
    <cellStyle name="Separador de milhares 3 7 92 22" xfId="7672" xr:uid="{00000000-0005-0000-0000-0000B46C0000}"/>
    <cellStyle name="Separador de milhares 3 7 92 23" xfId="8822" xr:uid="{00000000-0005-0000-0000-0000B56C0000}"/>
    <cellStyle name="Separador de milhares 3 7 92 24" xfId="8642" xr:uid="{00000000-0005-0000-0000-0000B66C0000}"/>
    <cellStyle name="Separador de milhares 3 7 92 25" xfId="8808" xr:uid="{00000000-0005-0000-0000-0000B76C0000}"/>
    <cellStyle name="Separador de milhares 3 7 92 26" xfId="8299" xr:uid="{00000000-0005-0000-0000-0000B86C0000}"/>
    <cellStyle name="Separador de milhares 3 7 92 27" xfId="8359" xr:uid="{00000000-0005-0000-0000-0000B96C0000}"/>
    <cellStyle name="Separador de milhares 3 7 92 28" xfId="9324" xr:uid="{00000000-0005-0000-0000-0000BA6C0000}"/>
    <cellStyle name="Separador de milhares 3 7 92 29" xfId="9435" xr:uid="{00000000-0005-0000-0000-0000BB6C0000}"/>
    <cellStyle name="Separador de milhares 3 7 92 3" xfId="15107" xr:uid="{00000000-0005-0000-0000-0000BC6C0000}"/>
    <cellStyle name="Separador de milhares 3 7 92 30" xfId="9484" xr:uid="{00000000-0005-0000-0000-0000BD6C0000}"/>
    <cellStyle name="Separador de milhares 3 7 92 31" xfId="9352" xr:uid="{00000000-0005-0000-0000-0000BE6C0000}"/>
    <cellStyle name="Separador de milhares 3 7 92 32" xfId="9385" xr:uid="{00000000-0005-0000-0000-0000BF6C0000}"/>
    <cellStyle name="Separador de milhares 3 7 92 33" xfId="10015" xr:uid="{00000000-0005-0000-0000-0000C06C0000}"/>
    <cellStyle name="Separador de milhares 3 7 92 34" xfId="10032" xr:uid="{00000000-0005-0000-0000-0000C16C0000}"/>
    <cellStyle name="Separador de milhares 3 7 92 35" xfId="9879" xr:uid="{00000000-0005-0000-0000-0000C26C0000}"/>
    <cellStyle name="Separador de milhares 3 7 92 36" xfId="10239" xr:uid="{00000000-0005-0000-0000-0000C36C0000}"/>
    <cellStyle name="Separador de milhares 3 7 92 37" xfId="10071" xr:uid="{00000000-0005-0000-0000-0000C46C0000}"/>
    <cellStyle name="Separador de milhares 3 7 92 38" xfId="10595" xr:uid="{00000000-0005-0000-0000-0000C56C0000}"/>
    <cellStyle name="Separador de milhares 3 7 92 39" xfId="10439" xr:uid="{00000000-0005-0000-0000-0000C66C0000}"/>
    <cellStyle name="Separador de milhares 3 7 92 4" xfId="15097" xr:uid="{00000000-0005-0000-0000-0000C76C0000}"/>
    <cellStyle name="Separador de milhares 3 7 92 40" xfId="10033" xr:uid="{00000000-0005-0000-0000-0000C86C0000}"/>
    <cellStyle name="Separador de milhares 3 7 92 41" xfId="11069" xr:uid="{00000000-0005-0000-0000-0000C96C0000}"/>
    <cellStyle name="Separador de milhares 3 7 92 42" xfId="11029" xr:uid="{00000000-0005-0000-0000-0000CA6C0000}"/>
    <cellStyle name="Separador de milhares 3 7 92 43" xfId="10943" xr:uid="{00000000-0005-0000-0000-0000CB6C0000}"/>
    <cellStyle name="Separador de milhares 3 7 92 44" xfId="11194" xr:uid="{00000000-0005-0000-0000-0000CC6C0000}"/>
    <cellStyle name="Separador de milhares 3 7 92 45" xfId="11591" xr:uid="{00000000-0005-0000-0000-0000CD6C0000}"/>
    <cellStyle name="Separador de milhares 3 7 92 46" xfId="11543" xr:uid="{00000000-0005-0000-0000-0000CE6C0000}"/>
    <cellStyle name="Separador de milhares 3 7 92 47" xfId="11367" xr:uid="{00000000-0005-0000-0000-0000CF6C0000}"/>
    <cellStyle name="Separador de milhares 3 7 92 48" xfId="11823" xr:uid="{00000000-0005-0000-0000-0000D06C0000}"/>
    <cellStyle name="Separador de milhares 3 7 92 48 7" xfId="102" xr:uid="{00000000-0005-0000-0000-0000D16C0000}"/>
    <cellStyle name="Separador de milhares 3 7 92 48 7 2" xfId="25257" xr:uid="{00000000-0005-0000-0000-0000D26C0000}"/>
    <cellStyle name="Separador de milhares 3 7 92 48 7 2 2" xfId="28595" xr:uid="{00000000-0005-0000-0000-0000D36C0000}"/>
    <cellStyle name="Separador de milhares 3 7 92 48 7 3" xfId="25153" xr:uid="{00000000-0005-0000-0000-0000D46C0000}"/>
    <cellStyle name="Separador de milhares 3 7 92 48 7 4" xfId="25744" xr:uid="{00000000-0005-0000-0000-0000D56C0000}"/>
    <cellStyle name="Separador de milhares 3 7 92 48 7 5" xfId="28195" xr:uid="{00000000-0005-0000-0000-0000D66C0000}"/>
    <cellStyle name="Separador de milhares 3 7 92 49" xfId="12065" xr:uid="{00000000-0005-0000-0000-0000D76C0000}"/>
    <cellStyle name="Separador de milhares 3 7 92 5" xfId="14628" xr:uid="{00000000-0005-0000-0000-0000D86C0000}"/>
    <cellStyle name="Separador de milhares 3 7 92 50" xfId="11693" xr:uid="{00000000-0005-0000-0000-0000D96C0000}"/>
    <cellStyle name="Separador de milhares 3 7 92 51" xfId="11970" xr:uid="{00000000-0005-0000-0000-0000DA6C0000}"/>
    <cellStyle name="Separador de milhares 3 7 92 52" xfId="12209" xr:uid="{00000000-0005-0000-0000-0000DB6C0000}"/>
    <cellStyle name="Separador de milhares 3 7 92 53" xfId="4122" xr:uid="{00000000-0005-0000-0000-0000DC6C0000}"/>
    <cellStyle name="Separador de milhares 3 7 92 54" xfId="3795" xr:uid="{00000000-0005-0000-0000-0000DD6C0000}"/>
    <cellStyle name="Separador de milhares 3 7 92 55" xfId="3892" xr:uid="{00000000-0005-0000-0000-0000DE6C0000}"/>
    <cellStyle name="Separador de milhares 3 7 92 56" xfId="2366" xr:uid="{00000000-0005-0000-0000-0000DF6C0000}"/>
    <cellStyle name="Separador de milhares 3 7 92 57" xfId="1063" xr:uid="{00000000-0005-0000-0000-0000E06C0000}"/>
    <cellStyle name="Separador de milhares 3 7 92 58" xfId="594" xr:uid="{00000000-0005-0000-0000-0000E16C0000}"/>
    <cellStyle name="Separador de milhares 3 7 92 59" xfId="557" xr:uid="{00000000-0005-0000-0000-0000E26C0000}"/>
    <cellStyle name="Separador de milhares 3 7 92 6" xfId="14550" xr:uid="{00000000-0005-0000-0000-0000E36C0000}"/>
    <cellStyle name="Separador de milhares 3 7 92 60" xfId="2413" xr:uid="{00000000-0005-0000-0000-0000E46C0000}"/>
    <cellStyle name="Separador de milhares 3 7 92 61" xfId="1028" xr:uid="{00000000-0005-0000-0000-0000E56C0000}"/>
    <cellStyle name="Separador de milhares 3 7 92 62" xfId="547" xr:uid="{00000000-0005-0000-0000-0000E66C0000}"/>
    <cellStyle name="Separador de milhares 3 7 92 63" xfId="294" xr:uid="{00000000-0005-0000-0000-0000E76C0000}"/>
    <cellStyle name="Separador de milhares 3 7 92 64" xfId="21651" xr:uid="{00000000-0005-0000-0000-0000E86C0000}"/>
    <cellStyle name="Separador de milhares 3 7 92 65" xfId="21983" xr:uid="{00000000-0005-0000-0000-0000E96C0000}"/>
    <cellStyle name="Separador de milhares 3 7 92 66" xfId="22343" xr:uid="{00000000-0005-0000-0000-0000EA6C0000}"/>
    <cellStyle name="Separador de milhares 3 7 92 67" xfId="22700" xr:uid="{00000000-0005-0000-0000-0000EB6C0000}"/>
    <cellStyle name="Separador de milhares 3 7 92 7" xfId="14191" xr:uid="{00000000-0005-0000-0000-0000EC6C0000}"/>
    <cellStyle name="Separador de milhares 3 7 92 8" xfId="14326" xr:uid="{00000000-0005-0000-0000-0000ED6C0000}"/>
    <cellStyle name="Separador de milhares 3 7 92 9" xfId="14256" xr:uid="{00000000-0005-0000-0000-0000EE6C0000}"/>
    <cellStyle name="Separador de milhares 3 7 93" xfId="12267" xr:uid="{00000000-0005-0000-0000-0000EF6C0000}"/>
    <cellStyle name="Separador de milhares 3 7 94" xfId="12207" xr:uid="{00000000-0005-0000-0000-0000F06C0000}"/>
    <cellStyle name="Separador de milhares 3 7 95" xfId="12268" xr:uid="{00000000-0005-0000-0000-0000F16C0000}"/>
    <cellStyle name="Separador de milhares 3 7 96" xfId="12206" xr:uid="{00000000-0005-0000-0000-0000F26C0000}"/>
    <cellStyle name="Separador de milhares 3 8" xfId="19439" xr:uid="{00000000-0005-0000-0000-0000F36C0000}"/>
    <cellStyle name="Separador de milhares 3 8 2" xfId="13302" xr:uid="{00000000-0005-0000-0000-0000F46C0000}"/>
    <cellStyle name="Separador de milhares 3 8 3" xfId="13301" xr:uid="{00000000-0005-0000-0000-0000F56C0000}"/>
    <cellStyle name="Separador de milhares 3 8 4" xfId="13300" xr:uid="{00000000-0005-0000-0000-0000F66C0000}"/>
    <cellStyle name="Separador de milhares 3 8 5" xfId="13299" xr:uid="{00000000-0005-0000-0000-0000F76C0000}"/>
    <cellStyle name="Separador de milhares 3 8 6" xfId="13298" xr:uid="{00000000-0005-0000-0000-0000F86C0000}"/>
    <cellStyle name="Separador de milhares 3 8 7" xfId="13297" xr:uid="{00000000-0005-0000-0000-0000F96C0000}"/>
    <cellStyle name="Separador de milhares 3 9" xfId="19438" xr:uid="{00000000-0005-0000-0000-0000FA6C0000}"/>
    <cellStyle name="Separador de milhares 3 9 2" xfId="13296" xr:uid="{00000000-0005-0000-0000-0000FB6C0000}"/>
    <cellStyle name="Separador de milhares 3 9 3" xfId="13295" xr:uid="{00000000-0005-0000-0000-0000FC6C0000}"/>
    <cellStyle name="Separador de milhares 3 9 4" xfId="13294" xr:uid="{00000000-0005-0000-0000-0000FD6C0000}"/>
    <cellStyle name="Separador de milhares 3 9 5" xfId="13293" xr:uid="{00000000-0005-0000-0000-0000FE6C0000}"/>
    <cellStyle name="Separador de milhares 3 9 6" xfId="13292" xr:uid="{00000000-0005-0000-0000-0000FF6C0000}"/>
    <cellStyle name="Separador de milhares 3 9 7" xfId="13291" xr:uid="{00000000-0005-0000-0000-0000006D0000}"/>
    <cellStyle name="Separador de milhares 30" xfId="18403" xr:uid="{00000000-0005-0000-0000-0000016D0000}"/>
    <cellStyle name="Separador de milhares 31" xfId="18553" xr:uid="{00000000-0005-0000-0000-0000026D0000}"/>
    <cellStyle name="Separador de milhares 31 10" xfId="15181" xr:uid="{00000000-0005-0000-0000-0000036D0000}"/>
    <cellStyle name="Separador de milhares 31 100" xfId="2614" xr:uid="{00000000-0005-0000-0000-0000046D0000}"/>
    <cellStyle name="Separador de milhares 31 101" xfId="2172" xr:uid="{00000000-0005-0000-0000-0000056D0000}"/>
    <cellStyle name="Separador de milhares 31 102" xfId="1480" xr:uid="{00000000-0005-0000-0000-0000066D0000}"/>
    <cellStyle name="Separador de milhares 31 103" xfId="254" xr:uid="{00000000-0005-0000-0000-0000076D0000}"/>
    <cellStyle name="Separador de milhares 31 104" xfId="21691" xr:uid="{00000000-0005-0000-0000-0000086D0000}"/>
    <cellStyle name="Separador de milhares 31 105" xfId="22023" xr:uid="{00000000-0005-0000-0000-0000096D0000}"/>
    <cellStyle name="Separador de milhares 31 106" xfId="22383" xr:uid="{00000000-0005-0000-0000-00000A6D0000}"/>
    <cellStyle name="Separador de milhares 31 107" xfId="22660" xr:uid="{00000000-0005-0000-0000-00000B6D0000}"/>
    <cellStyle name="Separador de milhares 31 11" xfId="15119" xr:uid="{00000000-0005-0000-0000-00000C6D0000}"/>
    <cellStyle name="Separador de milhares 31 12" xfId="15117" xr:uid="{00000000-0005-0000-0000-00000D6D0000}"/>
    <cellStyle name="Separador de milhares 31 13" xfId="14881" xr:uid="{00000000-0005-0000-0000-00000E6D0000}"/>
    <cellStyle name="Separador de milhares 31 14" xfId="14530" xr:uid="{00000000-0005-0000-0000-00000F6D0000}"/>
    <cellStyle name="Separador de milhares 31 15" xfId="14270" xr:uid="{00000000-0005-0000-0000-0000106D0000}"/>
    <cellStyle name="Separador de milhares 31 16" xfId="14247" xr:uid="{00000000-0005-0000-0000-0000116D0000}"/>
    <cellStyle name="Separador de milhares 31 17" xfId="14313" xr:uid="{00000000-0005-0000-0000-0000126D0000}"/>
    <cellStyle name="Separador de milhares 31 18" xfId="14378" xr:uid="{00000000-0005-0000-0000-0000136D0000}"/>
    <cellStyle name="Separador de milhares 31 19" xfId="14834" xr:uid="{00000000-0005-0000-0000-0000146D0000}"/>
    <cellStyle name="Separador de milhares 31 2" xfId="18522" xr:uid="{00000000-0005-0000-0000-0000156D0000}"/>
    <cellStyle name="Separador de milhares 31 20" xfId="12735" xr:uid="{00000000-0005-0000-0000-0000166D0000}"/>
    <cellStyle name="Separador de milhares 31 21" xfId="12876" xr:uid="{00000000-0005-0000-0000-0000176D0000}"/>
    <cellStyle name="Separador de milhares 31 22" xfId="12866" xr:uid="{00000000-0005-0000-0000-0000186D0000}"/>
    <cellStyle name="Separador de milhares 31 23" xfId="14791" xr:uid="{00000000-0005-0000-0000-0000196D0000}"/>
    <cellStyle name="Separador de milhares 31 24" xfId="14872" xr:uid="{00000000-0005-0000-0000-00001A6D0000}"/>
    <cellStyle name="Separador de milhares 31 25" xfId="12622" xr:uid="{00000000-0005-0000-0000-00001B6D0000}"/>
    <cellStyle name="Separador de milhares 31 26" xfId="4839" xr:uid="{00000000-0005-0000-0000-00001C6D0000}"/>
    <cellStyle name="Separador de milhares 31 27" xfId="5374" xr:uid="{00000000-0005-0000-0000-00001D6D0000}"/>
    <cellStyle name="Separador de milhares 31 28" xfId="5963" xr:uid="{00000000-0005-0000-0000-00001E6D0000}"/>
    <cellStyle name="Separador de milhares 31 29" xfId="6240" xr:uid="{00000000-0005-0000-0000-00001F6D0000}"/>
    <cellStyle name="Separador de milhares 31 3" xfId="17687" xr:uid="{00000000-0005-0000-0000-0000206D0000}"/>
    <cellStyle name="Separador de milhares 31 30" xfId="6033" xr:uid="{00000000-0005-0000-0000-0000216D0000}"/>
    <cellStyle name="Separador de milhares 31 31" xfId="6020" xr:uid="{00000000-0005-0000-0000-0000226D0000}"/>
    <cellStyle name="Separador de milhares 31 32" xfId="5574" xr:uid="{00000000-0005-0000-0000-0000236D0000}"/>
    <cellStyle name="Separador de milhares 31 33" xfId="6656" xr:uid="{00000000-0005-0000-0000-0000246D0000}"/>
    <cellStyle name="Separador de milhares 31 34" xfId="6895" xr:uid="{00000000-0005-0000-0000-0000256D0000}"/>
    <cellStyle name="Separador de milhares 31 35" xfId="6834" xr:uid="{00000000-0005-0000-0000-0000266D0000}"/>
    <cellStyle name="Separador de milhares 31 36" xfId="5855" xr:uid="{00000000-0005-0000-0000-0000276D0000}"/>
    <cellStyle name="Separador de milhares 31 37" xfId="6362" xr:uid="{00000000-0005-0000-0000-0000286D0000}"/>
    <cellStyle name="Separador de milhares 31 38" xfId="6128" xr:uid="{00000000-0005-0000-0000-0000296D0000}"/>
    <cellStyle name="Separador de milhares 31 39" xfId="6662" xr:uid="{00000000-0005-0000-0000-00002A6D0000}"/>
    <cellStyle name="Separador de milhares 31 4" xfId="18176" xr:uid="{00000000-0005-0000-0000-00002B6D0000}"/>
    <cellStyle name="Separador de milhares 31 40" xfId="5575" xr:uid="{00000000-0005-0000-0000-00002C6D0000}"/>
    <cellStyle name="Separador de milhares 31 41" xfId="5632" xr:uid="{00000000-0005-0000-0000-00002D6D0000}"/>
    <cellStyle name="Separador de milhares 31 42" xfId="6185" xr:uid="{00000000-0005-0000-0000-00002E6D0000}"/>
    <cellStyle name="Separador de milhares 31 43" xfId="6290" xr:uid="{00000000-0005-0000-0000-00002F6D0000}"/>
    <cellStyle name="Separador de milhares 31 44" xfId="6197" xr:uid="{00000000-0005-0000-0000-0000306D0000}"/>
    <cellStyle name="Separador de milhares 31 45" xfId="7225" xr:uid="{00000000-0005-0000-0000-0000316D0000}"/>
    <cellStyle name="Separador de milhares 31 46" xfId="7023" xr:uid="{00000000-0005-0000-0000-0000326D0000}"/>
    <cellStyle name="Separador de milhares 31 47" xfId="5907" xr:uid="{00000000-0005-0000-0000-0000336D0000}"/>
    <cellStyle name="Separador de milhares 31 48" xfId="6584" xr:uid="{00000000-0005-0000-0000-0000346D0000}"/>
    <cellStyle name="Separador de milhares 31 49" xfId="7362" xr:uid="{00000000-0005-0000-0000-0000356D0000}"/>
    <cellStyle name="Separador de milhares 31 5" xfId="17881" xr:uid="{00000000-0005-0000-0000-0000366D0000}"/>
    <cellStyle name="Separador de milhares 31 50" xfId="7026" xr:uid="{00000000-0005-0000-0000-0000376D0000}"/>
    <cellStyle name="Separador de milhares 31 51" xfId="6052" xr:uid="{00000000-0005-0000-0000-0000386D0000}"/>
    <cellStyle name="Separador de milhares 31 52" xfId="7476" xr:uid="{00000000-0005-0000-0000-0000396D0000}"/>
    <cellStyle name="Separador de milhares 31 53" xfId="7425" xr:uid="{00000000-0005-0000-0000-00003A6D0000}"/>
    <cellStyle name="Separador de milhares 31 54" xfId="5148" xr:uid="{00000000-0005-0000-0000-00003B6D0000}"/>
    <cellStyle name="Separador de milhares 31 55" xfId="5221" xr:uid="{00000000-0005-0000-0000-00003C6D0000}"/>
    <cellStyle name="Separador de milhares 31 56" xfId="5029" xr:uid="{00000000-0005-0000-0000-00003D6D0000}"/>
    <cellStyle name="Separador de milhares 31 57" xfId="7544" xr:uid="{00000000-0005-0000-0000-00003E6D0000}"/>
    <cellStyle name="Separador de milhares 31 58" xfId="8032" xr:uid="{00000000-0005-0000-0000-00003F6D0000}"/>
    <cellStyle name="Separador de milhares 31 59" xfId="8276" xr:uid="{00000000-0005-0000-0000-0000406D0000}"/>
    <cellStyle name="Separador de milhares 31 6" xfId="18055" xr:uid="{00000000-0005-0000-0000-0000416D0000}"/>
    <cellStyle name="Separador de milhares 31 60" xfId="7762" xr:uid="{00000000-0005-0000-0000-0000426D0000}"/>
    <cellStyle name="Separador de milhares 31 61" xfId="8347" xr:uid="{00000000-0005-0000-0000-0000436D0000}"/>
    <cellStyle name="Separador de milhares 31 62" xfId="7815" xr:uid="{00000000-0005-0000-0000-0000446D0000}"/>
    <cellStyle name="Separador de milhares 31 63" xfId="8308" xr:uid="{00000000-0005-0000-0000-0000456D0000}"/>
    <cellStyle name="Separador de milhares 31 64" xfId="8730" xr:uid="{00000000-0005-0000-0000-0000466D0000}"/>
    <cellStyle name="Separador de milhares 31 65" xfId="7807" xr:uid="{00000000-0005-0000-0000-0000476D0000}"/>
    <cellStyle name="Separador de milhares 31 66" xfId="8809" xr:uid="{00000000-0005-0000-0000-0000486D0000}"/>
    <cellStyle name="Separador de milhares 31 67" xfId="8847" xr:uid="{00000000-0005-0000-0000-0000496D0000}"/>
    <cellStyle name="Separador de milhares 31 68" xfId="7744" xr:uid="{00000000-0005-0000-0000-00004A6D0000}"/>
    <cellStyle name="Separador de milhares 31 69" xfId="9237" xr:uid="{00000000-0005-0000-0000-00004B6D0000}"/>
    <cellStyle name="Separador de milhares 31 7" xfId="17752" xr:uid="{00000000-0005-0000-0000-00004C6D0000}"/>
    <cellStyle name="Separador de milhares 31 70" xfId="9593" xr:uid="{00000000-0005-0000-0000-00004D6D0000}"/>
    <cellStyle name="Separador de milhares 31 71" xfId="9097" xr:uid="{00000000-0005-0000-0000-00004E6D0000}"/>
    <cellStyle name="Separador de milhares 31 72" xfId="9193" xr:uid="{00000000-0005-0000-0000-00004F6D0000}"/>
    <cellStyle name="Separador de milhares 31 73" xfId="9663" xr:uid="{00000000-0005-0000-0000-0000506D0000}"/>
    <cellStyle name="Separador de milhares 31 74" xfId="9913" xr:uid="{00000000-0005-0000-0000-0000516D0000}"/>
    <cellStyle name="Separador de milhares 31 75" xfId="10442" xr:uid="{00000000-0005-0000-0000-0000526D0000}"/>
    <cellStyle name="Separador de milhares 31 76" xfId="10247" xr:uid="{00000000-0005-0000-0000-0000536D0000}"/>
    <cellStyle name="Separador de milhares 31 77" xfId="10093" xr:uid="{00000000-0005-0000-0000-0000546D0000}"/>
    <cellStyle name="Separador de milhares 31 78" xfId="10415" xr:uid="{00000000-0005-0000-0000-0000556D0000}"/>
    <cellStyle name="Separador de milhares 31 79" xfId="10311" xr:uid="{00000000-0005-0000-0000-0000566D0000}"/>
    <cellStyle name="Separador de milhares 31 8" xfId="17993" xr:uid="{00000000-0005-0000-0000-0000576D0000}"/>
    <cellStyle name="Separador de milhares 31 80" xfId="10400" xr:uid="{00000000-0005-0000-0000-0000586D0000}"/>
    <cellStyle name="Separador de milhares 31 81" xfId="10731" xr:uid="{00000000-0005-0000-0000-0000596D0000}"/>
    <cellStyle name="Separador de milhares 31 82" xfId="10964" xr:uid="{00000000-0005-0000-0000-00005A6D0000}"/>
    <cellStyle name="Separador de milhares 31 83" xfId="11041" xr:uid="{00000000-0005-0000-0000-00005B6D0000}"/>
    <cellStyle name="Separador de milhares 31 84" xfId="11007" xr:uid="{00000000-0005-0000-0000-00005C6D0000}"/>
    <cellStyle name="Separador de milhares 31 85" xfId="11569" xr:uid="{00000000-0005-0000-0000-00005D6D0000}"/>
    <cellStyle name="Separador de milhares 31 86" xfId="11370" xr:uid="{00000000-0005-0000-0000-00005E6D0000}"/>
    <cellStyle name="Separador de milhares 31 87" xfId="11419" xr:uid="{00000000-0005-0000-0000-00005F6D0000}"/>
    <cellStyle name="Separador de milhares 31 88" xfId="11360" xr:uid="{00000000-0005-0000-0000-0000606D0000}"/>
    <cellStyle name="Separador de milhares 31 89" xfId="11768" xr:uid="{00000000-0005-0000-0000-0000616D0000}"/>
    <cellStyle name="Separador de milhares 31 9" xfId="18148" xr:uid="{00000000-0005-0000-0000-0000626D0000}"/>
    <cellStyle name="Separador de milhares 31 90" xfId="12132" xr:uid="{00000000-0005-0000-0000-0000636D0000}"/>
    <cellStyle name="Separador de milhares 31 91" xfId="11943" xr:uid="{00000000-0005-0000-0000-0000646D0000}"/>
    <cellStyle name="Separador de milhares 31 92" xfId="11686" xr:uid="{00000000-0005-0000-0000-0000656D0000}"/>
    <cellStyle name="Separador de milhares 31 93" xfId="4082" xr:uid="{00000000-0005-0000-0000-0000666D0000}"/>
    <cellStyle name="Separador de milhares 31 94" xfId="3755" xr:uid="{00000000-0005-0000-0000-0000676D0000}"/>
    <cellStyle name="Separador de milhares 31 95" xfId="3797" xr:uid="{00000000-0005-0000-0000-0000686D0000}"/>
    <cellStyle name="Separador de milhares 31 96" xfId="2498" xr:uid="{00000000-0005-0000-0000-0000696D0000}"/>
    <cellStyle name="Separador de milhares 31 97" xfId="2100" xr:uid="{00000000-0005-0000-0000-00006A6D0000}"/>
    <cellStyle name="Separador de milhares 31 98" xfId="2447" xr:uid="{00000000-0005-0000-0000-00006B6D0000}"/>
    <cellStyle name="Separador de milhares 31 99" xfId="2441" xr:uid="{00000000-0005-0000-0000-00006C6D0000}"/>
    <cellStyle name="Separador de milhares 32" xfId="18415" xr:uid="{00000000-0005-0000-0000-00006D6D0000}"/>
    <cellStyle name="Separador de milhares 33" xfId="18402" xr:uid="{00000000-0005-0000-0000-00006E6D0000}"/>
    <cellStyle name="Separador de milhares 34" xfId="16251" xr:uid="{00000000-0005-0000-0000-00006F6D0000}"/>
    <cellStyle name="Separador de milhares 34 10" xfId="14377" xr:uid="{00000000-0005-0000-0000-0000706D0000}"/>
    <cellStyle name="Separador de milhares 34 11" xfId="14914" xr:uid="{00000000-0005-0000-0000-0000716D0000}"/>
    <cellStyle name="Separador de milhares 34 12" xfId="4896" xr:uid="{00000000-0005-0000-0000-0000726D0000}"/>
    <cellStyle name="Separador de milhares 34 13" xfId="5274" xr:uid="{00000000-0005-0000-0000-0000736D0000}"/>
    <cellStyle name="Separador de milhares 34 14" xfId="5178" xr:uid="{00000000-0005-0000-0000-0000746D0000}"/>
    <cellStyle name="Separador de milhares 34 15" xfId="7619" xr:uid="{00000000-0005-0000-0000-0000756D0000}"/>
    <cellStyle name="Separador de milhares 34 16" xfId="5062" xr:uid="{00000000-0005-0000-0000-0000766D0000}"/>
    <cellStyle name="Separador de milhares 34 17" xfId="8420" xr:uid="{00000000-0005-0000-0000-0000776D0000}"/>
    <cellStyle name="Separador de milhares 34 18" xfId="7778" xr:uid="{00000000-0005-0000-0000-0000786D0000}"/>
    <cellStyle name="Separador de milhares 34 19" xfId="7900" xr:uid="{00000000-0005-0000-0000-0000796D0000}"/>
    <cellStyle name="Separador de milhares 34 2" xfId="15139" xr:uid="{00000000-0005-0000-0000-00007A6D0000}"/>
    <cellStyle name="Separador de milhares 34 20" xfId="8600" xr:uid="{00000000-0005-0000-0000-00007B6D0000}"/>
    <cellStyle name="Separador de milhares 34 21" xfId="7899" xr:uid="{00000000-0005-0000-0000-00007C6D0000}"/>
    <cellStyle name="Separador de milhares 34 22" xfId="8456" xr:uid="{00000000-0005-0000-0000-00007D6D0000}"/>
    <cellStyle name="Separador de milhares 34 22 7" xfId="143" xr:uid="{00000000-0005-0000-0000-00007E6D0000}"/>
    <cellStyle name="Separador de milhares 34 23" xfId="8414" xr:uid="{00000000-0005-0000-0000-00007F6D0000}"/>
    <cellStyle name="Separador de milhares 34 24" xfId="8235" xr:uid="{00000000-0005-0000-0000-0000806D0000}"/>
    <cellStyle name="Separador de milhares 34 25" xfId="8315" xr:uid="{00000000-0005-0000-0000-0000816D0000}"/>
    <cellStyle name="Separador de milhares 34 26" xfId="8519" xr:uid="{00000000-0005-0000-0000-0000826D0000}"/>
    <cellStyle name="Separador de milhares 34 27" xfId="8535" xr:uid="{00000000-0005-0000-0000-0000836D0000}"/>
    <cellStyle name="Separador de milhares 34 28" xfId="9365" xr:uid="{00000000-0005-0000-0000-0000846D0000}"/>
    <cellStyle name="Separador de milhares 34 29" xfId="9263" xr:uid="{00000000-0005-0000-0000-0000856D0000}"/>
    <cellStyle name="Separador de milhares 34 3" xfId="15292" xr:uid="{00000000-0005-0000-0000-0000866D0000}"/>
    <cellStyle name="Separador de milhares 34 30" xfId="9466" xr:uid="{00000000-0005-0000-0000-0000876D0000}"/>
    <cellStyle name="Separador de milhares 34 31" xfId="9418" xr:uid="{00000000-0005-0000-0000-0000886D0000}"/>
    <cellStyle name="Separador de milhares 34 32" xfId="9378" xr:uid="{00000000-0005-0000-0000-0000896D0000}"/>
    <cellStyle name="Separador de milhares 34 33" xfId="10088" xr:uid="{00000000-0005-0000-0000-00008A6D0000}"/>
    <cellStyle name="Separador de milhares 34 34" xfId="10279" xr:uid="{00000000-0005-0000-0000-00008B6D0000}"/>
    <cellStyle name="Separador de milhares 34 35" xfId="10029" xr:uid="{00000000-0005-0000-0000-00008C6D0000}"/>
    <cellStyle name="Separador de milhares 34 36" xfId="9877" xr:uid="{00000000-0005-0000-0000-00008D6D0000}"/>
    <cellStyle name="Separador de milhares 34 37" xfId="9803" xr:uid="{00000000-0005-0000-0000-00008E6D0000}"/>
    <cellStyle name="Separador de milhares 34 38" xfId="10172" xr:uid="{00000000-0005-0000-0000-00008F6D0000}"/>
    <cellStyle name="Separador de milhares 34 39" xfId="10060" xr:uid="{00000000-0005-0000-0000-0000906D0000}"/>
    <cellStyle name="Separador de milhares 34 4" xfId="15108" xr:uid="{00000000-0005-0000-0000-0000916D0000}"/>
    <cellStyle name="Separador de milhares 34 40" xfId="10565" xr:uid="{00000000-0005-0000-0000-0000926D0000}"/>
    <cellStyle name="Separador de milhares 34 41" xfId="11139" xr:uid="{00000000-0005-0000-0000-0000936D0000}"/>
    <cellStyle name="Separador de milhares 34 42" xfId="11568" xr:uid="{00000000-0005-0000-0000-0000946D0000}"/>
    <cellStyle name="Separador de milhares 34 43" xfId="11142" xr:uid="{00000000-0005-0000-0000-0000956D0000}"/>
    <cellStyle name="Separador de milhares 34 44" xfId="11571" xr:uid="{00000000-0005-0000-0000-0000966D0000}"/>
    <cellStyle name="Separador de milhares 34 45" xfId="11392" xr:uid="{00000000-0005-0000-0000-0000976D0000}"/>
    <cellStyle name="Separador de milhares 34 46" xfId="11100" xr:uid="{00000000-0005-0000-0000-0000986D0000}"/>
    <cellStyle name="Separador de milhares 34 47" xfId="10882" xr:uid="{00000000-0005-0000-0000-0000996D0000}"/>
    <cellStyle name="Separador de milhares 34 48" xfId="11836" xr:uid="{00000000-0005-0000-0000-00009A6D0000}"/>
    <cellStyle name="Separador de milhares 34 49" xfId="12093" xr:uid="{00000000-0005-0000-0000-00009B6D0000}"/>
    <cellStyle name="Separador de milhares 34 5" xfId="14619" xr:uid="{00000000-0005-0000-0000-00009C6D0000}"/>
    <cellStyle name="Separador de milhares 34 50" xfId="11930" xr:uid="{00000000-0005-0000-0000-00009D6D0000}"/>
    <cellStyle name="Separador de milhares 34 51" xfId="11794" xr:uid="{00000000-0005-0000-0000-00009E6D0000}"/>
    <cellStyle name="Separador de milhares 34 52" xfId="4124" xr:uid="{00000000-0005-0000-0000-00009F6D0000}"/>
    <cellStyle name="Separador de milhares 34 53" xfId="3801" xr:uid="{00000000-0005-0000-0000-0000A06D0000}"/>
    <cellStyle name="Separador de milhares 34 54" xfId="3796" xr:uid="{00000000-0005-0000-0000-0000A16D0000}"/>
    <cellStyle name="Separador de milhares 34 55" xfId="2228" xr:uid="{00000000-0005-0000-0000-0000A26D0000}"/>
    <cellStyle name="Separador de milhares 34 56" xfId="2253" xr:uid="{00000000-0005-0000-0000-0000A36D0000}"/>
    <cellStyle name="Separador de milhares 34 57" xfId="2625" xr:uid="{00000000-0005-0000-0000-0000A46D0000}"/>
    <cellStyle name="Separador de milhares 34 58" xfId="2151" xr:uid="{00000000-0005-0000-0000-0000A56D0000}"/>
    <cellStyle name="Separador de milhares 34 59" xfId="1946" xr:uid="{00000000-0005-0000-0000-0000A66D0000}"/>
    <cellStyle name="Separador de milhares 34 6" xfId="14517" xr:uid="{00000000-0005-0000-0000-0000A76D0000}"/>
    <cellStyle name="Separador de milhares 34 60" xfId="2308" xr:uid="{00000000-0005-0000-0000-0000A86D0000}"/>
    <cellStyle name="Separador de milhares 34 61" xfId="1299" xr:uid="{00000000-0005-0000-0000-0000A96D0000}"/>
    <cellStyle name="Separador de milhares 34 62" xfId="296" xr:uid="{00000000-0005-0000-0000-0000AA6D0000}"/>
    <cellStyle name="Separador de milhares 34 63" xfId="21649" xr:uid="{00000000-0005-0000-0000-0000AB6D0000}"/>
    <cellStyle name="Separador de milhares 34 64" xfId="21981" xr:uid="{00000000-0005-0000-0000-0000AC6D0000}"/>
    <cellStyle name="Separador de milhares 34 65" xfId="22341" xr:uid="{00000000-0005-0000-0000-0000AD6D0000}"/>
    <cellStyle name="Separador de milhares 34 66" xfId="22702" xr:uid="{00000000-0005-0000-0000-0000AE6D0000}"/>
    <cellStyle name="Separador de milhares 34 7" xfId="14153" xr:uid="{00000000-0005-0000-0000-0000AF6D0000}"/>
    <cellStyle name="Separador de milhares 34 8" xfId="14186" xr:uid="{00000000-0005-0000-0000-0000B06D0000}"/>
    <cellStyle name="Separador de milhares 34 9" xfId="14314" xr:uid="{00000000-0005-0000-0000-0000B16D0000}"/>
    <cellStyle name="Separador de milhares 35" xfId="15859" xr:uid="{00000000-0005-0000-0000-0000B26D0000}"/>
    <cellStyle name="Separador de milhares 36" xfId="18416" xr:uid="{00000000-0005-0000-0000-0000B36D0000}"/>
    <cellStyle name="Separador de milhares 37" xfId="5119" xr:uid="{00000000-0005-0000-0000-0000B46D0000}"/>
    <cellStyle name="Separador de milhares 38" xfId="17154" xr:uid="{00000000-0005-0000-0000-0000B56D0000}"/>
    <cellStyle name="Separador de milhares 39" xfId="18401" xr:uid="{00000000-0005-0000-0000-0000B66D0000}"/>
    <cellStyle name="Separador de milhares 4" xfId="21201" xr:uid="{00000000-0005-0000-0000-0000B76D0000}"/>
    <cellStyle name="Separador de milhares 4 10" xfId="19437" xr:uid="{00000000-0005-0000-0000-0000B86D0000}"/>
    <cellStyle name="Separador de milhares 4 10 2" xfId="13290" xr:uid="{00000000-0005-0000-0000-0000B96D0000}"/>
    <cellStyle name="Separador de milhares 4 10 3" xfId="13289" xr:uid="{00000000-0005-0000-0000-0000BA6D0000}"/>
    <cellStyle name="Separador de milhares 4 10 4" xfId="13288" xr:uid="{00000000-0005-0000-0000-0000BB6D0000}"/>
    <cellStyle name="Separador de milhares 4 10 5" xfId="13287" xr:uid="{00000000-0005-0000-0000-0000BC6D0000}"/>
    <cellStyle name="Separador de milhares 4 10 6" xfId="13286" xr:uid="{00000000-0005-0000-0000-0000BD6D0000}"/>
    <cellStyle name="Separador de milhares 4 10 7" xfId="13285" xr:uid="{00000000-0005-0000-0000-0000BE6D0000}"/>
    <cellStyle name="Separador de milhares 4 11" xfId="19436" xr:uid="{00000000-0005-0000-0000-0000BF6D0000}"/>
    <cellStyle name="Separador de milhares 4 11 2" xfId="13284" xr:uid="{00000000-0005-0000-0000-0000C06D0000}"/>
    <cellStyle name="Separador de milhares 4 11 3" xfId="13283" xr:uid="{00000000-0005-0000-0000-0000C16D0000}"/>
    <cellStyle name="Separador de milhares 4 11 4" xfId="13282" xr:uid="{00000000-0005-0000-0000-0000C26D0000}"/>
    <cellStyle name="Separador de milhares 4 11 5" xfId="13281" xr:uid="{00000000-0005-0000-0000-0000C36D0000}"/>
    <cellStyle name="Separador de milhares 4 11 6" xfId="13280" xr:uid="{00000000-0005-0000-0000-0000C46D0000}"/>
    <cellStyle name="Separador de milhares 4 11 7" xfId="13279" xr:uid="{00000000-0005-0000-0000-0000C56D0000}"/>
    <cellStyle name="Separador de milhares 4 12" xfId="19435" xr:uid="{00000000-0005-0000-0000-0000C66D0000}"/>
    <cellStyle name="Separador de milhares 4 12 2" xfId="13278" xr:uid="{00000000-0005-0000-0000-0000C76D0000}"/>
    <cellStyle name="Separador de milhares 4 12 3" xfId="13277" xr:uid="{00000000-0005-0000-0000-0000C86D0000}"/>
    <cellStyle name="Separador de milhares 4 12 4" xfId="13276" xr:uid="{00000000-0005-0000-0000-0000C96D0000}"/>
    <cellStyle name="Separador de milhares 4 12 5" xfId="13275" xr:uid="{00000000-0005-0000-0000-0000CA6D0000}"/>
    <cellStyle name="Separador de milhares 4 12 6" xfId="13274" xr:uid="{00000000-0005-0000-0000-0000CB6D0000}"/>
    <cellStyle name="Separador de milhares 4 12 7" xfId="13273" xr:uid="{00000000-0005-0000-0000-0000CC6D0000}"/>
    <cellStyle name="Separador de milhares 4 13" xfId="19434" xr:uid="{00000000-0005-0000-0000-0000CD6D0000}"/>
    <cellStyle name="Separador de milhares 4 13 2" xfId="13272" xr:uid="{00000000-0005-0000-0000-0000CE6D0000}"/>
    <cellStyle name="Separador de milhares 4 13 3" xfId="13271" xr:uid="{00000000-0005-0000-0000-0000CF6D0000}"/>
    <cellStyle name="Separador de milhares 4 13 4" xfId="13270" xr:uid="{00000000-0005-0000-0000-0000D06D0000}"/>
    <cellStyle name="Separador de milhares 4 13 5" xfId="13269" xr:uid="{00000000-0005-0000-0000-0000D16D0000}"/>
    <cellStyle name="Separador de milhares 4 13 6" xfId="13268" xr:uid="{00000000-0005-0000-0000-0000D26D0000}"/>
    <cellStyle name="Separador de milhares 4 13 7" xfId="13267" xr:uid="{00000000-0005-0000-0000-0000D36D0000}"/>
    <cellStyle name="Separador de milhares 4 14" xfId="19433" xr:uid="{00000000-0005-0000-0000-0000D46D0000}"/>
    <cellStyle name="Separador de milhares 4 14 2" xfId="13266" xr:uid="{00000000-0005-0000-0000-0000D56D0000}"/>
    <cellStyle name="Separador de milhares 4 14 3" xfId="13265" xr:uid="{00000000-0005-0000-0000-0000D66D0000}"/>
    <cellStyle name="Separador de milhares 4 14 4" xfId="13264" xr:uid="{00000000-0005-0000-0000-0000D76D0000}"/>
    <cellStyle name="Separador de milhares 4 14 5" xfId="13263" xr:uid="{00000000-0005-0000-0000-0000D86D0000}"/>
    <cellStyle name="Separador de milhares 4 14 6" xfId="13262" xr:uid="{00000000-0005-0000-0000-0000D96D0000}"/>
    <cellStyle name="Separador de milhares 4 14 7" xfId="13261" xr:uid="{00000000-0005-0000-0000-0000DA6D0000}"/>
    <cellStyle name="Separador de milhares 4 15" xfId="19432" xr:uid="{00000000-0005-0000-0000-0000DB6D0000}"/>
    <cellStyle name="Separador de milhares 4 15 2" xfId="13260" xr:uid="{00000000-0005-0000-0000-0000DC6D0000}"/>
    <cellStyle name="Separador de milhares 4 15 3" xfId="13259" xr:uid="{00000000-0005-0000-0000-0000DD6D0000}"/>
    <cellStyle name="Separador de milhares 4 15 4" xfId="13258" xr:uid="{00000000-0005-0000-0000-0000DE6D0000}"/>
    <cellStyle name="Separador de milhares 4 15 5" xfId="13257" xr:uid="{00000000-0005-0000-0000-0000DF6D0000}"/>
    <cellStyle name="Separador de milhares 4 15 6" xfId="13256" xr:uid="{00000000-0005-0000-0000-0000E06D0000}"/>
    <cellStyle name="Separador de milhares 4 15 7" xfId="13255" xr:uid="{00000000-0005-0000-0000-0000E16D0000}"/>
    <cellStyle name="Separador de milhares 4 16" xfId="19431" xr:uid="{00000000-0005-0000-0000-0000E26D0000}"/>
    <cellStyle name="Separador de milhares 4 16 2" xfId="13254" xr:uid="{00000000-0005-0000-0000-0000E36D0000}"/>
    <cellStyle name="Separador de milhares 4 16 3" xfId="13253" xr:uid="{00000000-0005-0000-0000-0000E46D0000}"/>
    <cellStyle name="Separador de milhares 4 16 4" xfId="13252" xr:uid="{00000000-0005-0000-0000-0000E56D0000}"/>
    <cellStyle name="Separador de milhares 4 16 5" xfId="13251" xr:uid="{00000000-0005-0000-0000-0000E66D0000}"/>
    <cellStyle name="Separador de milhares 4 16 6" xfId="13250" xr:uid="{00000000-0005-0000-0000-0000E76D0000}"/>
    <cellStyle name="Separador de milhares 4 16 7" xfId="13249" xr:uid="{00000000-0005-0000-0000-0000E86D0000}"/>
    <cellStyle name="Separador de milhares 4 17" xfId="5096" xr:uid="{00000000-0005-0000-0000-0000E96D0000}"/>
    <cellStyle name="Separador de milhares 4 18" xfId="21367" xr:uid="{00000000-0005-0000-0000-0000EA6D0000}"/>
    <cellStyle name="Separador de milhares 4 19" xfId="30137" xr:uid="{00000000-0005-0000-0000-0000EB6D0000}"/>
    <cellStyle name="Separador de milhares 4 2" xfId="21177" xr:uid="{00000000-0005-0000-0000-0000EC6D0000}"/>
    <cellStyle name="Separador de milhares 4 2 10" xfId="19430" xr:uid="{00000000-0005-0000-0000-0000ED6D0000}"/>
    <cellStyle name="Separador de milhares 4 2 100" xfId="14740" xr:uid="{00000000-0005-0000-0000-0000EE6D0000}"/>
    <cellStyle name="Separador de milhares 4 2 101" xfId="12867" xr:uid="{00000000-0005-0000-0000-0000EF6D0000}"/>
    <cellStyle name="Separador de milhares 4 2 102" xfId="14706" xr:uid="{00000000-0005-0000-0000-0000F06D0000}"/>
    <cellStyle name="Separador de milhares 4 2 103" xfId="12714" xr:uid="{00000000-0005-0000-0000-0000F16D0000}"/>
    <cellStyle name="Separador de milhares 4 2 104" xfId="14702" xr:uid="{00000000-0005-0000-0000-0000F26D0000}"/>
    <cellStyle name="Separador de milhares 4 2 105" xfId="14598" xr:uid="{00000000-0005-0000-0000-0000F36D0000}"/>
    <cellStyle name="Separador de milhares 4 2 106" xfId="12630" xr:uid="{00000000-0005-0000-0000-0000F46D0000}"/>
    <cellStyle name="Separador de milhares 4 2 107" xfId="4721" xr:uid="{00000000-0005-0000-0000-0000F56D0000}"/>
    <cellStyle name="Separador de milhares 4 2 108" xfId="5409" xr:uid="{00000000-0005-0000-0000-0000F66D0000}"/>
    <cellStyle name="Separador de milhares 4 2 109" xfId="5453" xr:uid="{00000000-0005-0000-0000-0000F76D0000}"/>
    <cellStyle name="Separador de milhares 4 2 11" xfId="19429" xr:uid="{00000000-0005-0000-0000-0000F86D0000}"/>
    <cellStyle name="Separador de milhares 4 2 110" xfId="6325" xr:uid="{00000000-0005-0000-0000-0000F96D0000}"/>
    <cellStyle name="Separador de milhares 4 2 111" xfId="5474" xr:uid="{00000000-0005-0000-0000-0000FA6D0000}"/>
    <cellStyle name="Separador de milhares 4 2 112" xfId="6137" xr:uid="{00000000-0005-0000-0000-0000FB6D0000}"/>
    <cellStyle name="Separador de milhares 4 2 113" xfId="6394" xr:uid="{00000000-0005-0000-0000-0000FC6D0000}"/>
    <cellStyle name="Separador de milhares 4 2 114" xfId="6416" xr:uid="{00000000-0005-0000-0000-0000FD6D0000}"/>
    <cellStyle name="Separador de milhares 4 2 115" xfId="7163" xr:uid="{00000000-0005-0000-0000-0000FE6D0000}"/>
    <cellStyle name="Separador de milhares 4 2 116" xfId="7204" xr:uid="{00000000-0005-0000-0000-0000FF6D0000}"/>
    <cellStyle name="Separador de milhares 4 2 117" xfId="5676" xr:uid="{00000000-0005-0000-0000-0000006E0000}"/>
    <cellStyle name="Separador de milhares 4 2 118" xfId="6619" xr:uid="{00000000-0005-0000-0000-0000016E0000}"/>
    <cellStyle name="Separador de milhares 4 2 119" xfId="6983" xr:uid="{00000000-0005-0000-0000-0000026E0000}"/>
    <cellStyle name="Separador de milhares 4 2 12" xfId="19428" xr:uid="{00000000-0005-0000-0000-0000036E0000}"/>
    <cellStyle name="Separador de milhares 4 2 120" xfId="6873" xr:uid="{00000000-0005-0000-0000-0000046E0000}"/>
    <cellStyle name="Separador de milhares 4 2 121" xfId="5651" xr:uid="{00000000-0005-0000-0000-0000056E0000}"/>
    <cellStyle name="Separador de milhares 4 2 122" xfId="7299" xr:uid="{00000000-0005-0000-0000-0000066E0000}"/>
    <cellStyle name="Separador de milhares 4 2 123" xfId="6480" xr:uid="{00000000-0005-0000-0000-0000076E0000}"/>
    <cellStyle name="Separador de milhares 4 2 124" xfId="6039" xr:uid="{00000000-0005-0000-0000-0000086E0000}"/>
    <cellStyle name="Separador de milhares 4 2 125" xfId="6665" xr:uid="{00000000-0005-0000-0000-0000096E0000}"/>
    <cellStyle name="Separador de milhares 4 2 126" xfId="5810" xr:uid="{00000000-0005-0000-0000-00000A6E0000}"/>
    <cellStyle name="Separador de milhares 4 2 127" xfId="6475" xr:uid="{00000000-0005-0000-0000-00000B6E0000}"/>
    <cellStyle name="Separador de milhares 4 2 128" xfId="7272" xr:uid="{00000000-0005-0000-0000-00000C6E0000}"/>
    <cellStyle name="Separador de milhares 4 2 129" xfId="6032" xr:uid="{00000000-0005-0000-0000-00000D6E0000}"/>
    <cellStyle name="Separador de milhares 4 2 13" xfId="19427" xr:uid="{00000000-0005-0000-0000-00000E6E0000}"/>
    <cellStyle name="Separador de milhares 4 2 130" xfId="6718" xr:uid="{00000000-0005-0000-0000-00000F6E0000}"/>
    <cellStyle name="Separador de milhares 4 2 131" xfId="5646" xr:uid="{00000000-0005-0000-0000-0000106E0000}"/>
    <cellStyle name="Separador de milhares 4 2 132" xfId="6597" xr:uid="{00000000-0005-0000-0000-0000116E0000}"/>
    <cellStyle name="Separador de milhares 4 2 133" xfId="7396" xr:uid="{00000000-0005-0000-0000-0000126E0000}"/>
    <cellStyle name="Separador de milhares 4 2 134" xfId="7434" xr:uid="{00000000-0005-0000-0000-0000136E0000}"/>
    <cellStyle name="Separador de milhares 4 2 135" xfId="5065" xr:uid="{00000000-0005-0000-0000-0000146E0000}"/>
    <cellStyle name="Separador de milhares 4 2 136" xfId="7584" xr:uid="{00000000-0005-0000-0000-0000156E0000}"/>
    <cellStyle name="Separador de milhares 4 2 137" xfId="7617" xr:uid="{00000000-0005-0000-0000-0000166E0000}"/>
    <cellStyle name="Separador de milhares 4 2 138" xfId="5261" xr:uid="{00000000-0005-0000-0000-0000176E0000}"/>
    <cellStyle name="Separador de milhares 4 2 139" xfId="7653" xr:uid="{00000000-0005-0000-0000-0000186E0000}"/>
    <cellStyle name="Separador de milhares 4 2 14" xfId="19426" xr:uid="{00000000-0005-0000-0000-0000196E0000}"/>
    <cellStyle name="Separador de milhares 4 2 140" xfId="8334" xr:uid="{00000000-0005-0000-0000-00001A6E0000}"/>
    <cellStyle name="Separador de milhares 4 2 141" xfId="8239" xr:uid="{00000000-0005-0000-0000-00001B6E0000}"/>
    <cellStyle name="Separador de milhares 4 2 142" xfId="8073" xr:uid="{00000000-0005-0000-0000-00001C6E0000}"/>
    <cellStyle name="Separador de milhares 4 2 143" xfId="8969" xr:uid="{00000000-0005-0000-0000-00001D6E0000}"/>
    <cellStyle name="Separador de milhares 4 2 144" xfId="8546" xr:uid="{00000000-0005-0000-0000-00001E6E0000}"/>
    <cellStyle name="Separador de milhares 4 2 145" xfId="8138" xr:uid="{00000000-0005-0000-0000-00001F6E0000}"/>
    <cellStyle name="Separador de milhares 4 2 146" xfId="8745" xr:uid="{00000000-0005-0000-0000-0000206E0000}"/>
    <cellStyle name="Separador de milhares 4 2 147" xfId="7916" xr:uid="{00000000-0005-0000-0000-0000216E0000}"/>
    <cellStyle name="Separador de milhares 4 2 148" xfId="8388" xr:uid="{00000000-0005-0000-0000-0000226E0000}"/>
    <cellStyle name="Separador de milhares 4 2 149" xfId="8559" xr:uid="{00000000-0005-0000-0000-0000236E0000}"/>
    <cellStyle name="Separador de milhares 4 2 15" xfId="19425" xr:uid="{00000000-0005-0000-0000-0000246E0000}"/>
    <cellStyle name="Separador de milhares 4 2 150" xfId="9061" xr:uid="{00000000-0005-0000-0000-0000256E0000}"/>
    <cellStyle name="Separador de milhares 4 2 151" xfId="9533" xr:uid="{00000000-0005-0000-0000-0000266E0000}"/>
    <cellStyle name="Separador de milhares 4 2 152" xfId="9076" xr:uid="{00000000-0005-0000-0000-0000276E0000}"/>
    <cellStyle name="Separador de milhares 4 2 153" xfId="9172" xr:uid="{00000000-0005-0000-0000-0000286E0000}"/>
    <cellStyle name="Separador de milhares 4 2 154" xfId="9438" xr:uid="{00000000-0005-0000-0000-0000296E0000}"/>
    <cellStyle name="Separador de milhares 4 2 155" xfId="9701" xr:uid="{00000000-0005-0000-0000-00002A6E0000}"/>
    <cellStyle name="Separador de milhares 4 2 156" xfId="9871" xr:uid="{00000000-0005-0000-0000-00002B6E0000}"/>
    <cellStyle name="Separador de milhares 4 2 157" xfId="10010" xr:uid="{00000000-0005-0000-0000-00002C6E0000}"/>
    <cellStyle name="Separador de milhares 4 2 158" xfId="9979" xr:uid="{00000000-0005-0000-0000-00002D6E0000}"/>
    <cellStyle name="Separador de milhares 4 2 159" xfId="10204" xr:uid="{00000000-0005-0000-0000-00002E6E0000}"/>
    <cellStyle name="Separador de milhares 4 2 16" xfId="19424" xr:uid="{00000000-0005-0000-0000-00002F6E0000}"/>
    <cellStyle name="Separador de milhares 4 2 160" xfId="10584" xr:uid="{00000000-0005-0000-0000-0000306E0000}"/>
    <cellStyle name="Separador de milhares 4 2 161" xfId="10691" xr:uid="{00000000-0005-0000-0000-0000316E0000}"/>
    <cellStyle name="Separador de milhares 4 2 162" xfId="9719" xr:uid="{00000000-0005-0000-0000-0000326E0000}"/>
    <cellStyle name="Separador de milhares 4 2 163" xfId="10761" xr:uid="{00000000-0005-0000-0000-0000336E0000}"/>
    <cellStyle name="Separador de milhares 4 2 164" xfId="11209" xr:uid="{00000000-0005-0000-0000-0000346E0000}"/>
    <cellStyle name="Separador de milhares 4 2 165" xfId="10913" xr:uid="{00000000-0005-0000-0000-0000356E0000}"/>
    <cellStyle name="Separador de milhares 4 2 166" xfId="11203" xr:uid="{00000000-0005-0000-0000-0000366E0000}"/>
    <cellStyle name="Separador de milhares 4 2 167" xfId="11523" xr:uid="{00000000-0005-0000-0000-0000376E0000}"/>
    <cellStyle name="Separador de milhares 4 2 168" xfId="10776" xr:uid="{00000000-0005-0000-0000-0000386E0000}"/>
    <cellStyle name="Separador de milhares 4 2 169" xfId="11420" xr:uid="{00000000-0005-0000-0000-0000396E0000}"/>
    <cellStyle name="Separador de milhares 4 2 17" xfId="19423" xr:uid="{00000000-0005-0000-0000-00003A6E0000}"/>
    <cellStyle name="Separador de milhares 4 2 170" xfId="11655" xr:uid="{00000000-0005-0000-0000-00003B6E0000}"/>
    <cellStyle name="Separador de milhares 4 2 171" xfId="12096" xr:uid="{00000000-0005-0000-0000-00003C6E0000}"/>
    <cellStyle name="Separador de milhares 4 2 172" xfId="11724" xr:uid="{00000000-0005-0000-0000-00003D6E0000}"/>
    <cellStyle name="Separador de milhares 4 2 173" xfId="11716" xr:uid="{00000000-0005-0000-0000-00003E6E0000}"/>
    <cellStyle name="Separador de milhares 4 2 174" xfId="12189" xr:uid="{00000000-0005-0000-0000-00003F6E0000}"/>
    <cellStyle name="Separador de milhares 4 2 175" xfId="3971" xr:uid="{00000000-0005-0000-0000-0000406E0000}"/>
    <cellStyle name="Separador de milhares 4 2 176" xfId="3605" xr:uid="{00000000-0005-0000-0000-0000416E0000}"/>
    <cellStyle name="Separador de milhares 4 2 177" xfId="3863" xr:uid="{00000000-0005-0000-0000-0000426E0000}"/>
    <cellStyle name="Separador de milhares 4 2 178" xfId="2792" xr:uid="{00000000-0005-0000-0000-0000436E0000}"/>
    <cellStyle name="Separador de milhares 4 2 179" xfId="2078" xr:uid="{00000000-0005-0000-0000-0000446E0000}"/>
    <cellStyle name="Separador de milhares 4 2 18" xfId="19422" xr:uid="{00000000-0005-0000-0000-0000456E0000}"/>
    <cellStyle name="Separador de milhares 4 2 180" xfId="2565" xr:uid="{00000000-0005-0000-0000-0000466E0000}"/>
    <cellStyle name="Separador de milhares 4 2 181" xfId="610" xr:uid="{00000000-0005-0000-0000-0000476E0000}"/>
    <cellStyle name="Separador de milhares 4 2 182" xfId="1525" xr:uid="{00000000-0005-0000-0000-0000486E0000}"/>
    <cellStyle name="Separador de milhares 4 2 183" xfId="1395" xr:uid="{00000000-0005-0000-0000-0000496E0000}"/>
    <cellStyle name="Separador de milhares 4 2 184" xfId="2708" xr:uid="{00000000-0005-0000-0000-00004A6E0000}"/>
    <cellStyle name="Separador de milhares 4 2 185" xfId="212" xr:uid="{00000000-0005-0000-0000-00004B6E0000}"/>
    <cellStyle name="Separador de milhares 4 2 186" xfId="21733" xr:uid="{00000000-0005-0000-0000-00004C6E0000}"/>
    <cellStyle name="Separador de milhares 4 2 187" xfId="22065" xr:uid="{00000000-0005-0000-0000-00004D6E0000}"/>
    <cellStyle name="Separador de milhares 4 2 188" xfId="22425" xr:uid="{00000000-0005-0000-0000-00004E6E0000}"/>
    <cellStyle name="Separador de milhares 4 2 189" xfId="22618" xr:uid="{00000000-0005-0000-0000-00004F6E0000}"/>
    <cellStyle name="Separador de milhares 4 2 19" xfId="19421" xr:uid="{00000000-0005-0000-0000-0000506E0000}"/>
    <cellStyle name="Separador de milhares 4 2 2" xfId="21132" xr:uid="{00000000-0005-0000-0000-0000516E0000}"/>
    <cellStyle name="Separador de milhares 4 2 20" xfId="19420" xr:uid="{00000000-0005-0000-0000-0000526E0000}"/>
    <cellStyle name="Separador de milhares 4 2 21" xfId="19419" xr:uid="{00000000-0005-0000-0000-0000536E0000}"/>
    <cellStyle name="Separador de milhares 4 2 22" xfId="19418" xr:uid="{00000000-0005-0000-0000-0000546E0000}"/>
    <cellStyle name="Separador de milhares 4 2 23" xfId="19417" xr:uid="{00000000-0005-0000-0000-0000556E0000}"/>
    <cellStyle name="Separador de milhares 4 2 24" xfId="19416" xr:uid="{00000000-0005-0000-0000-0000566E0000}"/>
    <cellStyle name="Separador de milhares 4 2 25" xfId="19415" xr:uid="{00000000-0005-0000-0000-0000576E0000}"/>
    <cellStyle name="Separador de milhares 4 2 26" xfId="19414" xr:uid="{00000000-0005-0000-0000-0000586E0000}"/>
    <cellStyle name="Separador de milhares 4 2 27" xfId="19413" xr:uid="{00000000-0005-0000-0000-0000596E0000}"/>
    <cellStyle name="Separador de milhares 4 2 28" xfId="18239" xr:uid="{00000000-0005-0000-0000-00005A6E0000}"/>
    <cellStyle name="Separador de milhares 4 2 29" xfId="17847" xr:uid="{00000000-0005-0000-0000-00005B6E0000}"/>
    <cellStyle name="Separador de milhares 4 2 3" xfId="21087" xr:uid="{00000000-0005-0000-0000-00005C6E0000}"/>
    <cellStyle name="Separador de milhares 4 2 3 2" xfId="30167" xr:uid="{00000000-0005-0000-0000-00005D6E0000}"/>
    <cellStyle name="Separador de milhares 4 2 30" xfId="18083" xr:uid="{00000000-0005-0000-0000-00005E6E0000}"/>
    <cellStyle name="Separador de milhares 4 2 31" xfId="17751" xr:uid="{00000000-0005-0000-0000-00005F6E0000}"/>
    <cellStyle name="Separador de milhares 4 2 32" xfId="17728" xr:uid="{00000000-0005-0000-0000-0000606E0000}"/>
    <cellStyle name="Separador de milhares 4 2 33" xfId="18160" xr:uid="{00000000-0005-0000-0000-0000616E0000}"/>
    <cellStyle name="Separador de milhares 4 2 34" xfId="18129" xr:uid="{00000000-0005-0000-0000-0000626E0000}"/>
    <cellStyle name="Separador de milhares 4 2 35" xfId="17753" xr:uid="{00000000-0005-0000-0000-0000636E0000}"/>
    <cellStyle name="Separador de milhares 4 2 36" xfId="17803" xr:uid="{00000000-0005-0000-0000-0000646E0000}"/>
    <cellStyle name="Separador de milhares 4 2 37" xfId="18036" xr:uid="{00000000-0005-0000-0000-0000656E0000}"/>
    <cellStyle name="Separador de milhares 4 2 38" xfId="17746" xr:uid="{00000000-0005-0000-0000-0000666E0000}"/>
    <cellStyle name="Separador de milhares 4 2 39" xfId="17471" xr:uid="{00000000-0005-0000-0000-0000676E0000}"/>
    <cellStyle name="Separador de milhares 4 2 4" xfId="21037" xr:uid="{00000000-0005-0000-0000-0000686E0000}"/>
    <cellStyle name="Separador de milhares 4 2 40" xfId="17421" xr:uid="{00000000-0005-0000-0000-0000696E0000}"/>
    <cellStyle name="Separador de milhares 4 2 41" xfId="16953" xr:uid="{00000000-0005-0000-0000-00006A6E0000}"/>
    <cellStyle name="Separador de milhares 4 2 42" xfId="17315" xr:uid="{00000000-0005-0000-0000-00006B6E0000}"/>
    <cellStyle name="Separador de milhares 4 2 43" xfId="16946" xr:uid="{00000000-0005-0000-0000-00006C6E0000}"/>
    <cellStyle name="Separador de milhares 4 2 44" xfId="17327" xr:uid="{00000000-0005-0000-0000-00006D6E0000}"/>
    <cellStyle name="Separador de milhares 4 2 45" xfId="16932" xr:uid="{00000000-0005-0000-0000-00006E6E0000}"/>
    <cellStyle name="Separador de milhares 4 2 46" xfId="17328" xr:uid="{00000000-0005-0000-0000-00006F6E0000}"/>
    <cellStyle name="Separador de milhares 4 2 47" xfId="16925" xr:uid="{00000000-0005-0000-0000-0000706E0000}"/>
    <cellStyle name="Separador de milhares 4 2 48" xfId="17340" xr:uid="{00000000-0005-0000-0000-0000716E0000}"/>
    <cellStyle name="Separador de milhares 4 2 49" xfId="16909" xr:uid="{00000000-0005-0000-0000-0000726E0000}"/>
    <cellStyle name="Separador de milhares 4 2 5" xfId="19412" xr:uid="{00000000-0005-0000-0000-0000736E0000}"/>
    <cellStyle name="Separador de milhares 4 2 50" xfId="17353" xr:uid="{00000000-0005-0000-0000-0000746E0000}"/>
    <cellStyle name="Separador de milhares 4 2 51" xfId="16900" xr:uid="{00000000-0005-0000-0000-0000756E0000}"/>
    <cellStyle name="Separador de milhares 4 2 52" xfId="17367" xr:uid="{00000000-0005-0000-0000-0000766E0000}"/>
    <cellStyle name="Separador de milhares 4 2 53" xfId="16831" xr:uid="{00000000-0005-0000-0000-0000776E0000}"/>
    <cellStyle name="Separador de milhares 4 2 54" xfId="16657" xr:uid="{00000000-0005-0000-0000-0000786E0000}"/>
    <cellStyle name="Separador de milhares 4 2 55" xfId="16623" xr:uid="{00000000-0005-0000-0000-0000796E0000}"/>
    <cellStyle name="Separador de milhares 4 2 56" xfId="16588" xr:uid="{00000000-0005-0000-0000-00007A6E0000}"/>
    <cellStyle name="Separador de milhares 4 2 57" xfId="16556" xr:uid="{00000000-0005-0000-0000-00007B6E0000}"/>
    <cellStyle name="Separador de milhares 4 2 58" xfId="16525" xr:uid="{00000000-0005-0000-0000-00007C6E0000}"/>
    <cellStyle name="Separador de milhares 4 2 59" xfId="16495" xr:uid="{00000000-0005-0000-0000-00007D6E0000}"/>
    <cellStyle name="Separador de milhares 4 2 6" xfId="19411" xr:uid="{00000000-0005-0000-0000-00007E6E0000}"/>
    <cellStyle name="Separador de milhares 4 2 60" xfId="16467" xr:uid="{00000000-0005-0000-0000-00007F6E0000}"/>
    <cellStyle name="Separador de milhares 4 2 61" xfId="16447" xr:uid="{00000000-0005-0000-0000-0000806E0000}"/>
    <cellStyle name="Separador de milhares 4 2 62" xfId="16434" xr:uid="{00000000-0005-0000-0000-0000816E0000}"/>
    <cellStyle name="Separador de milhares 4 2 63" xfId="16378" xr:uid="{00000000-0005-0000-0000-0000826E0000}"/>
    <cellStyle name="Separador de milhares 4 2 64" xfId="16355" xr:uid="{00000000-0005-0000-0000-0000836E0000}"/>
    <cellStyle name="Separador de milhares 4 2 65" xfId="16304" xr:uid="{00000000-0005-0000-0000-0000846E0000}"/>
    <cellStyle name="Separador de milhares 4 2 66" xfId="16230" xr:uid="{00000000-0005-0000-0000-0000856E0000}"/>
    <cellStyle name="Separador de milhares 4 2 67" xfId="16209" xr:uid="{00000000-0005-0000-0000-0000866E0000}"/>
    <cellStyle name="Separador de milhares 4 2 68" xfId="15985" xr:uid="{00000000-0005-0000-0000-0000876E0000}"/>
    <cellStyle name="Separador de milhares 4 2 69" xfId="16188" xr:uid="{00000000-0005-0000-0000-0000886E0000}"/>
    <cellStyle name="Separador de milhares 4 2 7" xfId="19410" xr:uid="{00000000-0005-0000-0000-0000896E0000}"/>
    <cellStyle name="Separador de milhares 4 2 70" xfId="15978" xr:uid="{00000000-0005-0000-0000-00008A6E0000}"/>
    <cellStyle name="Separador de milhares 4 2 71" xfId="16195" xr:uid="{00000000-0005-0000-0000-00008B6E0000}"/>
    <cellStyle name="Separador de milhares 4 2 72" xfId="15969" xr:uid="{00000000-0005-0000-0000-00008C6E0000}"/>
    <cellStyle name="Separador de milhares 4 2 73" xfId="16199" xr:uid="{00000000-0005-0000-0000-00008D6E0000}"/>
    <cellStyle name="Separador de milhares 4 2 74" xfId="15834" xr:uid="{00000000-0005-0000-0000-00008E6E0000}"/>
    <cellStyle name="Separador de milhares 4 2 75" xfId="15812" xr:uid="{00000000-0005-0000-0000-00008F6E0000}"/>
    <cellStyle name="Separador de milhares 4 2 76" xfId="15788" xr:uid="{00000000-0005-0000-0000-0000906E0000}"/>
    <cellStyle name="Separador de milhares 4 2 77" xfId="15793" xr:uid="{00000000-0005-0000-0000-0000916E0000}"/>
    <cellStyle name="Separador de milhares 4 2 78" xfId="15680" xr:uid="{00000000-0005-0000-0000-0000926E0000}"/>
    <cellStyle name="Separador de milhares 4 2 79" xfId="15741" xr:uid="{00000000-0005-0000-0000-0000936E0000}"/>
    <cellStyle name="Separador de milhares 4 2 8" xfId="19409" xr:uid="{00000000-0005-0000-0000-0000946E0000}"/>
    <cellStyle name="Separador de milhares 4 2 80" xfId="15638" xr:uid="{00000000-0005-0000-0000-0000956E0000}"/>
    <cellStyle name="Separador de milhares 4 2 81" xfId="15602" xr:uid="{00000000-0005-0000-0000-0000966E0000}"/>
    <cellStyle name="Separador de milhares 4 2 82" xfId="15552" xr:uid="{00000000-0005-0000-0000-0000976E0000}"/>
    <cellStyle name="Separador de milhares 4 2 83" xfId="15516" xr:uid="{00000000-0005-0000-0000-0000986E0000}"/>
    <cellStyle name="Separador de milhares 4 2 84" xfId="15484" xr:uid="{00000000-0005-0000-0000-0000996E0000}"/>
    <cellStyle name="Separador de milhares 4 2 85" xfId="15367" xr:uid="{00000000-0005-0000-0000-00009A6E0000}"/>
    <cellStyle name="Separador de milhares 4 2 86" xfId="15417" xr:uid="{00000000-0005-0000-0000-00009B6E0000}"/>
    <cellStyle name="Separador de milhares 4 2 87" xfId="15406" xr:uid="{00000000-0005-0000-0000-00009C6E0000}"/>
    <cellStyle name="Separador de milhares 4 2 88" xfId="15215" xr:uid="{00000000-0005-0000-0000-00009D6E0000}"/>
    <cellStyle name="Separador de milhares 4 2 89" xfId="15410" xr:uid="{00000000-0005-0000-0000-00009E6E0000}"/>
    <cellStyle name="Separador de milhares 4 2 9" xfId="19408" xr:uid="{00000000-0005-0000-0000-00009F6E0000}"/>
    <cellStyle name="Separador de milhares 4 2 90" xfId="15121" xr:uid="{00000000-0005-0000-0000-0000A06E0000}"/>
    <cellStyle name="Separador de milhares 4 2 91" xfId="15021" xr:uid="{00000000-0005-0000-0000-0000A16E0000}"/>
    <cellStyle name="Separador de milhares 4 2 92" xfId="14987" xr:uid="{00000000-0005-0000-0000-0000A26E0000}"/>
    <cellStyle name="Separador de milhares 4 2 93" xfId="14545" xr:uid="{00000000-0005-0000-0000-0000A36E0000}"/>
    <cellStyle name="Separador de milhares 4 2 94" xfId="14460" xr:uid="{00000000-0005-0000-0000-0000A46E0000}"/>
    <cellStyle name="Separador de milhares 4 2 95" xfId="14317" xr:uid="{00000000-0005-0000-0000-0000A56E0000}"/>
    <cellStyle name="Separador de milhares 4 2 96" xfId="14444" xr:uid="{00000000-0005-0000-0000-0000A66E0000}"/>
    <cellStyle name="Separador de milhares 4 2 97" xfId="14163" xr:uid="{00000000-0005-0000-0000-0000A76E0000}"/>
    <cellStyle name="Separador de milhares 4 2 98" xfId="13248" xr:uid="{00000000-0005-0000-0000-0000A86E0000}"/>
    <cellStyle name="Separador de milhares 4 2 99" xfId="12966" xr:uid="{00000000-0005-0000-0000-0000A96E0000}"/>
    <cellStyle name="Separador de milhares 4 20" xfId="30122" xr:uid="{00000000-0005-0000-0000-0000AA6E0000}"/>
    <cellStyle name="Separador de milhares 4 3" xfId="21113" xr:uid="{00000000-0005-0000-0000-0000AB6E0000}"/>
    <cellStyle name="Separador de milhares 4 3 2" xfId="13247" xr:uid="{00000000-0005-0000-0000-0000AC6E0000}"/>
    <cellStyle name="Separador de milhares 4 3 3" xfId="13246" xr:uid="{00000000-0005-0000-0000-0000AD6E0000}"/>
    <cellStyle name="Separador de milhares 4 3 4" xfId="13245" xr:uid="{00000000-0005-0000-0000-0000AE6E0000}"/>
    <cellStyle name="Separador de milhares 4 3 5" xfId="13244" xr:uid="{00000000-0005-0000-0000-0000AF6E0000}"/>
    <cellStyle name="Separador de milhares 4 3 6" xfId="13243" xr:uid="{00000000-0005-0000-0000-0000B06E0000}"/>
    <cellStyle name="Separador de milhares 4 3 7" xfId="13242" xr:uid="{00000000-0005-0000-0000-0000B16E0000}"/>
    <cellStyle name="Separador de milhares 4 4" xfId="19407" xr:uid="{00000000-0005-0000-0000-0000B26E0000}"/>
    <cellStyle name="Separador de milhares 4 4 2" xfId="13241" xr:uid="{00000000-0005-0000-0000-0000B36E0000}"/>
    <cellStyle name="Separador de milhares 4 4 3" xfId="13240" xr:uid="{00000000-0005-0000-0000-0000B46E0000}"/>
    <cellStyle name="Separador de milhares 4 4 4" xfId="13239" xr:uid="{00000000-0005-0000-0000-0000B56E0000}"/>
    <cellStyle name="Separador de milhares 4 4 5" xfId="13238" xr:uid="{00000000-0005-0000-0000-0000B66E0000}"/>
    <cellStyle name="Separador de milhares 4 4 6" xfId="13237" xr:uid="{00000000-0005-0000-0000-0000B76E0000}"/>
    <cellStyle name="Separador de milhares 4 4 7" xfId="13236" xr:uid="{00000000-0005-0000-0000-0000B86E0000}"/>
    <cellStyle name="Separador de milhares 4 5" xfId="19406" xr:uid="{00000000-0005-0000-0000-0000B96E0000}"/>
    <cellStyle name="Separador de milhares 4 5 2" xfId="13235" xr:uid="{00000000-0005-0000-0000-0000BA6E0000}"/>
    <cellStyle name="Separador de milhares 4 5 3" xfId="13234" xr:uid="{00000000-0005-0000-0000-0000BB6E0000}"/>
    <cellStyle name="Separador de milhares 4 5 4" xfId="13233" xr:uid="{00000000-0005-0000-0000-0000BC6E0000}"/>
    <cellStyle name="Separador de milhares 4 5 5" xfId="13232" xr:uid="{00000000-0005-0000-0000-0000BD6E0000}"/>
    <cellStyle name="Separador de milhares 4 5 6" xfId="13231" xr:uid="{00000000-0005-0000-0000-0000BE6E0000}"/>
    <cellStyle name="Separador de milhares 4 5 7" xfId="13230" xr:uid="{00000000-0005-0000-0000-0000BF6E0000}"/>
    <cellStyle name="Separador de milhares 4 6" xfId="19405" xr:uid="{00000000-0005-0000-0000-0000C06E0000}"/>
    <cellStyle name="Separador de milhares 4 6 2" xfId="13229" xr:uid="{00000000-0005-0000-0000-0000C16E0000}"/>
    <cellStyle name="Separador de milhares 4 6 3" xfId="13228" xr:uid="{00000000-0005-0000-0000-0000C26E0000}"/>
    <cellStyle name="Separador de milhares 4 6 4" xfId="13227" xr:uid="{00000000-0005-0000-0000-0000C36E0000}"/>
    <cellStyle name="Separador de milhares 4 6 5" xfId="13226" xr:uid="{00000000-0005-0000-0000-0000C46E0000}"/>
    <cellStyle name="Separador de milhares 4 6 6" xfId="13225" xr:uid="{00000000-0005-0000-0000-0000C56E0000}"/>
    <cellStyle name="Separador de milhares 4 6 7" xfId="13224" xr:uid="{00000000-0005-0000-0000-0000C66E0000}"/>
    <cellStyle name="Separador de milhares 4 7" xfId="19404" xr:uid="{00000000-0005-0000-0000-0000C76E0000}"/>
    <cellStyle name="Separador de milhares 4 7 2" xfId="13223" xr:uid="{00000000-0005-0000-0000-0000C86E0000}"/>
    <cellStyle name="Separador de milhares 4 7 3" xfId="13222" xr:uid="{00000000-0005-0000-0000-0000C96E0000}"/>
    <cellStyle name="Separador de milhares 4 7 4" xfId="13221" xr:uid="{00000000-0005-0000-0000-0000CA6E0000}"/>
    <cellStyle name="Separador de milhares 4 7 5" xfId="13220" xr:uid="{00000000-0005-0000-0000-0000CB6E0000}"/>
    <cellStyle name="Separador de milhares 4 7 6" xfId="13219" xr:uid="{00000000-0005-0000-0000-0000CC6E0000}"/>
    <cellStyle name="Separador de milhares 4 7 7" xfId="13218" xr:uid="{00000000-0005-0000-0000-0000CD6E0000}"/>
    <cellStyle name="Separador de milhares 4 8" xfId="19403" xr:uid="{00000000-0005-0000-0000-0000CE6E0000}"/>
    <cellStyle name="Separador de milhares 4 8 2" xfId="13217" xr:uid="{00000000-0005-0000-0000-0000CF6E0000}"/>
    <cellStyle name="Separador de milhares 4 8 3" xfId="13216" xr:uid="{00000000-0005-0000-0000-0000D06E0000}"/>
    <cellStyle name="Separador de milhares 4 8 4" xfId="13215" xr:uid="{00000000-0005-0000-0000-0000D16E0000}"/>
    <cellStyle name="Separador de milhares 4 8 5" xfId="13214" xr:uid="{00000000-0005-0000-0000-0000D26E0000}"/>
    <cellStyle name="Separador de milhares 4 8 6" xfId="13213" xr:uid="{00000000-0005-0000-0000-0000D36E0000}"/>
    <cellStyle name="Separador de milhares 4 8 7" xfId="13212" xr:uid="{00000000-0005-0000-0000-0000D46E0000}"/>
    <cellStyle name="Separador de milhares 4 9" xfId="19402" xr:uid="{00000000-0005-0000-0000-0000D56E0000}"/>
    <cellStyle name="Separador de milhares 4 9 2" xfId="13211" xr:uid="{00000000-0005-0000-0000-0000D66E0000}"/>
    <cellStyle name="Separador de milhares 4 9 3" xfId="13210" xr:uid="{00000000-0005-0000-0000-0000D76E0000}"/>
    <cellStyle name="Separador de milhares 4 9 4" xfId="13209" xr:uid="{00000000-0005-0000-0000-0000D86E0000}"/>
    <cellStyle name="Separador de milhares 4 9 5" xfId="13208" xr:uid="{00000000-0005-0000-0000-0000D96E0000}"/>
    <cellStyle name="Separador de milhares 4 9 6" xfId="13207" xr:uid="{00000000-0005-0000-0000-0000DA6E0000}"/>
    <cellStyle name="Separador de milhares 4 9 7" xfId="13206" xr:uid="{00000000-0005-0000-0000-0000DB6E0000}"/>
    <cellStyle name="Separador de milhares 40" xfId="17103" xr:uid="{00000000-0005-0000-0000-0000DC6E0000}"/>
    <cellStyle name="Separador de milhares 41" xfId="17157" xr:uid="{00000000-0005-0000-0000-0000DD6E0000}"/>
    <cellStyle name="Separador de milhares 42" xfId="12280" xr:uid="{00000000-0005-0000-0000-0000DE6E0000}"/>
    <cellStyle name="Separador de milhares 42 2" xfId="3380" xr:uid="{00000000-0005-0000-0000-0000DF6E0000}"/>
    <cellStyle name="Separador de milhares 42 2 2" xfId="24466" xr:uid="{00000000-0005-0000-0000-0000E06E0000}"/>
    <cellStyle name="Separador de milhares 42 2 2 2" xfId="29086" xr:uid="{00000000-0005-0000-0000-0000E16E0000}"/>
    <cellStyle name="Separador de milhares 42 2 3" xfId="23444" xr:uid="{00000000-0005-0000-0000-0000E26E0000}"/>
    <cellStyle name="Separador de milhares 42 2 4" xfId="26235" xr:uid="{00000000-0005-0000-0000-0000E36E0000}"/>
    <cellStyle name="Separador de milhares 42 2 5" xfId="27667" xr:uid="{00000000-0005-0000-0000-0000E46E0000}"/>
    <cellStyle name="Separador de milhares 42 3" xfId="23421" xr:uid="{00000000-0005-0000-0000-0000E56E0000}"/>
    <cellStyle name="Separador de milhares 42 3 2" xfId="28438" xr:uid="{00000000-0005-0000-0000-0000E66E0000}"/>
    <cellStyle name="Separador de milhares 42 4" xfId="25524" xr:uid="{00000000-0005-0000-0000-0000E76E0000}"/>
    <cellStyle name="Separador de milhares 42 4 2" xfId="29636" xr:uid="{00000000-0005-0000-0000-0000E86E0000}"/>
    <cellStyle name="Separador de milhares 42 5" xfId="26784" xr:uid="{00000000-0005-0000-0000-0000E96E0000}"/>
    <cellStyle name="Separador de milhares 42 6" xfId="27121" xr:uid="{00000000-0005-0000-0000-0000EA6E0000}"/>
    <cellStyle name="Separador de milhares 42 6 2" xfId="30024" xr:uid="{00000000-0005-0000-0000-0000EB6E0000}"/>
    <cellStyle name="Separador de milhares 42 6 3" xfId="29913" xr:uid="{00000000-0005-0000-0000-0000EC6E0000}"/>
    <cellStyle name="Separador de milhares 42 6 4" xfId="29886" xr:uid="{00000000-0005-0000-0000-0000ED6E0000}"/>
    <cellStyle name="Separador de milhares 43" xfId="17159" xr:uid="{00000000-0005-0000-0000-0000EE6E0000}"/>
    <cellStyle name="Separador de milhares 44" xfId="15888" xr:uid="{00000000-0005-0000-0000-0000EF6E0000}"/>
    <cellStyle name="Separador de milhares 45" xfId="16129" xr:uid="{00000000-0005-0000-0000-0000F06E0000}"/>
    <cellStyle name="Separador de milhares 46" xfId="17039" xr:uid="{00000000-0005-0000-0000-0000F16E0000}"/>
    <cellStyle name="Separador de milhares 47" xfId="12286" xr:uid="{00000000-0005-0000-0000-0000F26E0000}"/>
    <cellStyle name="Separador de milhares 47 2" xfId="3386" xr:uid="{00000000-0005-0000-0000-0000F36E0000}"/>
    <cellStyle name="Separador de milhares 47 2 2" xfId="24460" xr:uid="{00000000-0005-0000-0000-0000F46E0000}"/>
    <cellStyle name="Separador de milhares 47 2 2 2" xfId="29092" xr:uid="{00000000-0005-0000-0000-0000F56E0000}"/>
    <cellStyle name="Separador de milhares 47 2 3" xfId="24322" xr:uid="{00000000-0005-0000-0000-0000F66E0000}"/>
    <cellStyle name="Separador de milhares 47 2 4" xfId="26241" xr:uid="{00000000-0005-0000-0000-0000F76E0000}"/>
    <cellStyle name="Separador de milhares 47 2 5" xfId="27661" xr:uid="{00000000-0005-0000-0000-0000F86E0000}"/>
    <cellStyle name="Separador de milhares 47 3" xfId="23415" xr:uid="{00000000-0005-0000-0000-0000F96E0000}"/>
    <cellStyle name="Separador de milhares 47 3 2" xfId="29642" xr:uid="{00000000-0005-0000-0000-0000FA6E0000}"/>
    <cellStyle name="Separador de milhares 47 4" xfId="24983" xr:uid="{00000000-0005-0000-0000-0000FB6E0000}"/>
    <cellStyle name="Separador de milhares 47 5" xfId="26790" xr:uid="{00000000-0005-0000-0000-0000FC6E0000}"/>
    <cellStyle name="Separador de milhares 47 6" xfId="27115" xr:uid="{00000000-0005-0000-0000-0000FD6E0000}"/>
    <cellStyle name="Separador de milhares 48" xfId="12281" xr:uid="{00000000-0005-0000-0000-0000FE6E0000}"/>
    <cellStyle name="Separador de milhares 48 2" xfId="3381" xr:uid="{00000000-0005-0000-0000-0000FF6E0000}"/>
    <cellStyle name="Separador de milhares 48 2 2" xfId="24465" xr:uid="{00000000-0005-0000-0000-0000006F0000}"/>
    <cellStyle name="Separador de milhares 48 2 2 2" xfId="29087" xr:uid="{00000000-0005-0000-0000-0000016F0000}"/>
    <cellStyle name="Separador de milhares 48 2 3" xfId="23294" xr:uid="{00000000-0005-0000-0000-0000026F0000}"/>
    <cellStyle name="Separador de milhares 48 2 4" xfId="26236" xr:uid="{00000000-0005-0000-0000-0000036F0000}"/>
    <cellStyle name="Separador de milhares 48 2 5" xfId="27666" xr:uid="{00000000-0005-0000-0000-0000046F0000}"/>
    <cellStyle name="Separador de milhares 48 3" xfId="23420" xr:uid="{00000000-0005-0000-0000-0000056F0000}"/>
    <cellStyle name="Separador de milhares 48 3 2" xfId="29637" xr:uid="{00000000-0005-0000-0000-0000066F0000}"/>
    <cellStyle name="Separador de milhares 48 4" xfId="24345" xr:uid="{00000000-0005-0000-0000-0000076F0000}"/>
    <cellStyle name="Separador de milhares 48 5" xfId="26785" xr:uid="{00000000-0005-0000-0000-0000086F0000}"/>
    <cellStyle name="Separador de milhares 48 6" xfId="27120" xr:uid="{00000000-0005-0000-0000-0000096F0000}"/>
    <cellStyle name="Separador de milhares 49" xfId="12282" xr:uid="{00000000-0005-0000-0000-00000A6F0000}"/>
    <cellStyle name="Separador de milhares 49 2" xfId="3382" xr:uid="{00000000-0005-0000-0000-00000B6F0000}"/>
    <cellStyle name="Separador de milhares 49 2 2" xfId="24464" xr:uid="{00000000-0005-0000-0000-00000C6F0000}"/>
    <cellStyle name="Separador de milhares 49 2 2 2" xfId="29088" xr:uid="{00000000-0005-0000-0000-00000D6F0000}"/>
    <cellStyle name="Separador de milhares 49 2 3" xfId="23461" xr:uid="{00000000-0005-0000-0000-00000E6F0000}"/>
    <cellStyle name="Separador de milhares 49 2 4" xfId="26237" xr:uid="{00000000-0005-0000-0000-00000F6F0000}"/>
    <cellStyle name="Separador de milhares 49 2 5" xfId="27665" xr:uid="{00000000-0005-0000-0000-0000106F0000}"/>
    <cellStyle name="Separador de milhares 49 3" xfId="23419" xr:uid="{00000000-0005-0000-0000-0000116F0000}"/>
    <cellStyle name="Separador de milhares 49 3 2" xfId="29638" xr:uid="{00000000-0005-0000-0000-0000126F0000}"/>
    <cellStyle name="Separador de milhares 49 4" xfId="24570" xr:uid="{00000000-0005-0000-0000-0000136F0000}"/>
    <cellStyle name="Separador de milhares 49 5" xfId="26786" xr:uid="{00000000-0005-0000-0000-0000146F0000}"/>
    <cellStyle name="Separador de milhares 49 6" xfId="27119" xr:uid="{00000000-0005-0000-0000-0000156F0000}"/>
    <cellStyle name="Separador de milhares 5" xfId="21198" xr:uid="{00000000-0005-0000-0000-0000166F0000}"/>
    <cellStyle name="Separador de milhares 5 10" xfId="19401" xr:uid="{00000000-0005-0000-0000-0000176F0000}"/>
    <cellStyle name="Separador de milhares 5 10 2" xfId="13205" xr:uid="{00000000-0005-0000-0000-0000186F0000}"/>
    <cellStyle name="Separador de milhares 5 10 3" xfId="13204" xr:uid="{00000000-0005-0000-0000-0000196F0000}"/>
    <cellStyle name="Separador de milhares 5 10 4" xfId="13203" xr:uid="{00000000-0005-0000-0000-00001A6F0000}"/>
    <cellStyle name="Separador de milhares 5 10 5" xfId="13202" xr:uid="{00000000-0005-0000-0000-00001B6F0000}"/>
    <cellStyle name="Separador de milhares 5 10 6" xfId="13201" xr:uid="{00000000-0005-0000-0000-00001C6F0000}"/>
    <cellStyle name="Separador de milhares 5 10 7" xfId="13200" xr:uid="{00000000-0005-0000-0000-00001D6F0000}"/>
    <cellStyle name="Separador de milhares 5 11" xfId="19400" xr:uid="{00000000-0005-0000-0000-00001E6F0000}"/>
    <cellStyle name="Separador de milhares 5 11 2" xfId="13199" xr:uid="{00000000-0005-0000-0000-00001F6F0000}"/>
    <cellStyle name="Separador de milhares 5 11 3" xfId="13198" xr:uid="{00000000-0005-0000-0000-0000206F0000}"/>
    <cellStyle name="Separador de milhares 5 11 4" xfId="13197" xr:uid="{00000000-0005-0000-0000-0000216F0000}"/>
    <cellStyle name="Separador de milhares 5 11 5" xfId="13196" xr:uid="{00000000-0005-0000-0000-0000226F0000}"/>
    <cellStyle name="Separador de milhares 5 11 6" xfId="13195" xr:uid="{00000000-0005-0000-0000-0000236F0000}"/>
    <cellStyle name="Separador de milhares 5 11 7" xfId="13194" xr:uid="{00000000-0005-0000-0000-0000246F0000}"/>
    <cellStyle name="Separador de milhares 5 12" xfId="19399" xr:uid="{00000000-0005-0000-0000-0000256F0000}"/>
    <cellStyle name="Separador de milhares 5 12 2" xfId="13193" xr:uid="{00000000-0005-0000-0000-0000266F0000}"/>
    <cellStyle name="Separador de milhares 5 12 3" xfId="13192" xr:uid="{00000000-0005-0000-0000-0000276F0000}"/>
    <cellStyle name="Separador de milhares 5 12 4" xfId="13191" xr:uid="{00000000-0005-0000-0000-0000286F0000}"/>
    <cellStyle name="Separador de milhares 5 12 5" xfId="13190" xr:uid="{00000000-0005-0000-0000-0000296F0000}"/>
    <cellStyle name="Separador de milhares 5 12 6" xfId="13189" xr:uid="{00000000-0005-0000-0000-00002A6F0000}"/>
    <cellStyle name="Separador de milhares 5 12 7" xfId="13188" xr:uid="{00000000-0005-0000-0000-00002B6F0000}"/>
    <cellStyle name="Separador de milhares 5 13" xfId="19398" xr:uid="{00000000-0005-0000-0000-00002C6F0000}"/>
    <cellStyle name="Separador de milhares 5 13 2" xfId="13187" xr:uid="{00000000-0005-0000-0000-00002D6F0000}"/>
    <cellStyle name="Separador de milhares 5 13 3" xfId="13186" xr:uid="{00000000-0005-0000-0000-00002E6F0000}"/>
    <cellStyle name="Separador de milhares 5 13 4" xfId="13185" xr:uid="{00000000-0005-0000-0000-00002F6F0000}"/>
    <cellStyle name="Separador de milhares 5 13 5" xfId="13184" xr:uid="{00000000-0005-0000-0000-0000306F0000}"/>
    <cellStyle name="Separador de milhares 5 13 6" xfId="13183" xr:uid="{00000000-0005-0000-0000-0000316F0000}"/>
    <cellStyle name="Separador de milhares 5 13 7" xfId="13182" xr:uid="{00000000-0005-0000-0000-0000326F0000}"/>
    <cellStyle name="Separador de milhares 5 14" xfId="19397" xr:uid="{00000000-0005-0000-0000-0000336F0000}"/>
    <cellStyle name="Separador de milhares 5 14 2" xfId="13181" xr:uid="{00000000-0005-0000-0000-0000346F0000}"/>
    <cellStyle name="Separador de milhares 5 14 3" xfId="13180" xr:uid="{00000000-0005-0000-0000-0000356F0000}"/>
    <cellStyle name="Separador de milhares 5 14 4" xfId="13179" xr:uid="{00000000-0005-0000-0000-0000366F0000}"/>
    <cellStyle name="Separador de milhares 5 14 5" xfId="13178" xr:uid="{00000000-0005-0000-0000-0000376F0000}"/>
    <cellStyle name="Separador de milhares 5 14 6" xfId="13177" xr:uid="{00000000-0005-0000-0000-0000386F0000}"/>
    <cellStyle name="Separador de milhares 5 14 7" xfId="13176" xr:uid="{00000000-0005-0000-0000-0000396F0000}"/>
    <cellStyle name="Separador de milhares 5 15" xfId="19396" xr:uid="{00000000-0005-0000-0000-00003A6F0000}"/>
    <cellStyle name="Separador de milhares 5 15 2" xfId="13175" xr:uid="{00000000-0005-0000-0000-00003B6F0000}"/>
    <cellStyle name="Separador de milhares 5 15 3" xfId="13174" xr:uid="{00000000-0005-0000-0000-00003C6F0000}"/>
    <cellStyle name="Separador de milhares 5 15 4" xfId="13173" xr:uid="{00000000-0005-0000-0000-00003D6F0000}"/>
    <cellStyle name="Separador de milhares 5 15 5" xfId="13172" xr:uid="{00000000-0005-0000-0000-00003E6F0000}"/>
    <cellStyle name="Separador de milhares 5 15 6" xfId="13171" xr:uid="{00000000-0005-0000-0000-00003F6F0000}"/>
    <cellStyle name="Separador de milhares 5 15 7" xfId="13170" xr:uid="{00000000-0005-0000-0000-0000406F0000}"/>
    <cellStyle name="Separador de milhares 5 16" xfId="19395" xr:uid="{00000000-0005-0000-0000-0000416F0000}"/>
    <cellStyle name="Separador de milhares 5 16 2" xfId="13169" xr:uid="{00000000-0005-0000-0000-0000426F0000}"/>
    <cellStyle name="Separador de milhares 5 16 3" xfId="13168" xr:uid="{00000000-0005-0000-0000-0000436F0000}"/>
    <cellStyle name="Separador de milhares 5 16 4" xfId="13167" xr:uid="{00000000-0005-0000-0000-0000446F0000}"/>
    <cellStyle name="Separador de milhares 5 16 5" xfId="13166" xr:uid="{00000000-0005-0000-0000-0000456F0000}"/>
    <cellStyle name="Separador de milhares 5 16 6" xfId="13165" xr:uid="{00000000-0005-0000-0000-0000466F0000}"/>
    <cellStyle name="Separador de milhares 5 16 7" xfId="13164" xr:uid="{00000000-0005-0000-0000-0000476F0000}"/>
    <cellStyle name="Separador de milhares 5 17" xfId="5097" xr:uid="{00000000-0005-0000-0000-0000486F0000}"/>
    <cellStyle name="Separador de milhares 5 18" xfId="21417" xr:uid="{00000000-0005-0000-0000-0000496F0000}"/>
    <cellStyle name="Separador de milhares 5 19" xfId="21418" xr:uid="{00000000-0005-0000-0000-00004A6F0000}"/>
    <cellStyle name="Separador de milhares 5 2" xfId="21176" xr:uid="{00000000-0005-0000-0000-00004B6F0000}"/>
    <cellStyle name="Separador de milhares 5 2 10" xfId="19394" xr:uid="{00000000-0005-0000-0000-00004C6F0000}"/>
    <cellStyle name="Separador de milhares 5 2 100" xfId="14741" xr:uid="{00000000-0005-0000-0000-00004D6F0000}"/>
    <cellStyle name="Separador de milhares 5 2 101" xfId="12890" xr:uid="{00000000-0005-0000-0000-00004E6F0000}"/>
    <cellStyle name="Separador de milhares 5 2 102" xfId="14830" xr:uid="{00000000-0005-0000-0000-00004F6F0000}"/>
    <cellStyle name="Separador de milhares 5 2 103" xfId="12891" xr:uid="{00000000-0005-0000-0000-0000506F0000}"/>
    <cellStyle name="Separador de milhares 5 2 104" xfId="12739" xr:uid="{00000000-0005-0000-0000-0000516F0000}"/>
    <cellStyle name="Separador de milhares 5 2 105" xfId="14935" xr:uid="{00000000-0005-0000-0000-0000526F0000}"/>
    <cellStyle name="Separador de milhares 5 2 106" xfId="12631" xr:uid="{00000000-0005-0000-0000-0000536F0000}"/>
    <cellStyle name="Separador de milhares 5 2 107" xfId="4722" xr:uid="{00000000-0005-0000-0000-0000546F0000}"/>
    <cellStyle name="Separador de milhares 5 2 108" xfId="5408" xr:uid="{00000000-0005-0000-0000-0000556F0000}"/>
    <cellStyle name="Separador de milhares 5 2 109" xfId="5454" xr:uid="{00000000-0005-0000-0000-0000566F0000}"/>
    <cellStyle name="Separador de milhares 5 2 11" xfId="19393" xr:uid="{00000000-0005-0000-0000-0000576F0000}"/>
    <cellStyle name="Separador de milhares 5 2 110" xfId="6322" xr:uid="{00000000-0005-0000-0000-0000586F0000}"/>
    <cellStyle name="Separador de milhares 5 2 111" xfId="6816" xr:uid="{00000000-0005-0000-0000-0000596F0000}"/>
    <cellStyle name="Separador de milhares 5 2 112" xfId="6140" xr:uid="{00000000-0005-0000-0000-00005A6F0000}"/>
    <cellStyle name="Separador de milhares 5 2 113" xfId="6355" xr:uid="{00000000-0005-0000-0000-00005B6F0000}"/>
    <cellStyle name="Separador de milhares 5 2 114" xfId="6423" xr:uid="{00000000-0005-0000-0000-00005C6F0000}"/>
    <cellStyle name="Separador de milhares 5 2 115" xfId="7162" xr:uid="{00000000-0005-0000-0000-00005D6F0000}"/>
    <cellStyle name="Separador de milhares 5 2 116" xfId="7203" xr:uid="{00000000-0005-0000-0000-00005E6F0000}"/>
    <cellStyle name="Separador de milhares 5 2 117" xfId="5912" xr:uid="{00000000-0005-0000-0000-00005F6F0000}"/>
    <cellStyle name="Separador de milhares 5 2 118" xfId="6097" xr:uid="{00000000-0005-0000-0000-0000606F0000}"/>
    <cellStyle name="Separador de milhares 5 2 119" xfId="6268" xr:uid="{00000000-0005-0000-0000-0000616F0000}"/>
    <cellStyle name="Separador de milhares 5 2 12" xfId="19392" xr:uid="{00000000-0005-0000-0000-0000626F0000}"/>
    <cellStyle name="Separador de milhares 5 2 120" xfId="7035" xr:uid="{00000000-0005-0000-0000-0000636F0000}"/>
    <cellStyle name="Separador de milhares 5 2 121" xfId="5525" xr:uid="{00000000-0005-0000-0000-0000646F0000}"/>
    <cellStyle name="Separador de milhares 5 2 122" xfId="7298" xr:uid="{00000000-0005-0000-0000-0000656F0000}"/>
    <cellStyle name="Separador de milhares 5 2 123" xfId="6858" xr:uid="{00000000-0005-0000-0000-0000666F0000}"/>
    <cellStyle name="Separador de milhares 5 2 124" xfId="6780" xr:uid="{00000000-0005-0000-0000-0000676F0000}"/>
    <cellStyle name="Separador de milhares 5 2 125" xfId="7270" xr:uid="{00000000-0005-0000-0000-0000686F0000}"/>
    <cellStyle name="Separador de milhares 5 2 126" xfId="6755" xr:uid="{00000000-0005-0000-0000-0000696F0000}"/>
    <cellStyle name="Separador de milhares 5 2 127" xfId="6121" xr:uid="{00000000-0005-0000-0000-00006A6F0000}"/>
    <cellStyle name="Separador de milhares 5 2 128" xfId="5662" xr:uid="{00000000-0005-0000-0000-00006B6F0000}"/>
    <cellStyle name="Separador de milhares 5 2 129" xfId="6961" xr:uid="{00000000-0005-0000-0000-00006C6F0000}"/>
    <cellStyle name="Separador de milhares 5 2 13" xfId="19391" xr:uid="{00000000-0005-0000-0000-00006D6F0000}"/>
    <cellStyle name="Separador de milhares 5 2 130" xfId="6797" xr:uid="{00000000-0005-0000-0000-00006E6F0000}"/>
    <cellStyle name="Separador de milhares 5 2 131" xfId="5556" xr:uid="{00000000-0005-0000-0000-00006F6F0000}"/>
    <cellStyle name="Separador de milhares 5 2 132" xfId="5984" xr:uid="{00000000-0005-0000-0000-0000706F0000}"/>
    <cellStyle name="Separador de milhares 5 2 133" xfId="7397" xr:uid="{00000000-0005-0000-0000-0000716F0000}"/>
    <cellStyle name="Separador de milhares 5 2 134" xfId="7532" xr:uid="{00000000-0005-0000-0000-0000726F0000}"/>
    <cellStyle name="Separador de milhares 5 2 135" xfId="5064" xr:uid="{00000000-0005-0000-0000-0000736F0000}"/>
    <cellStyle name="Separador de milhares 5 2 136" xfId="7560" xr:uid="{00000000-0005-0000-0000-0000746F0000}"/>
    <cellStyle name="Separador de milhares 5 2 137" xfId="5037" xr:uid="{00000000-0005-0000-0000-0000756F0000}"/>
    <cellStyle name="Separador de milhares 5 2 138" xfId="5379" xr:uid="{00000000-0005-0000-0000-0000766F0000}"/>
    <cellStyle name="Separador de milhares 5 2 139" xfId="7654" xr:uid="{00000000-0005-0000-0000-0000776F0000}"/>
    <cellStyle name="Separador de milhares 5 2 14" xfId="19390" xr:uid="{00000000-0005-0000-0000-0000786F0000}"/>
    <cellStyle name="Separador de milhares 5 2 140" xfId="8333" xr:uid="{00000000-0005-0000-0000-0000796F0000}"/>
    <cellStyle name="Separador de milhares 5 2 141" xfId="7935" xr:uid="{00000000-0005-0000-0000-00007A6F0000}"/>
    <cellStyle name="Separador de milhares 5 2 142" xfId="8534" xr:uid="{00000000-0005-0000-0000-00007B6F0000}"/>
    <cellStyle name="Separador de milhares 5 2 143" xfId="8794" xr:uid="{00000000-0005-0000-0000-00007C6F0000}"/>
    <cellStyle name="Separador de milhares 5 2 144" xfId="8062" xr:uid="{00000000-0005-0000-0000-00007D6F0000}"/>
    <cellStyle name="Separador de milhares 5 2 145" xfId="7992" xr:uid="{00000000-0005-0000-0000-00007E6F0000}"/>
    <cellStyle name="Separador de milhares 5 2 146" xfId="8651" xr:uid="{00000000-0005-0000-0000-00007F6F0000}"/>
    <cellStyle name="Separador de milhares 5 2 147" xfId="7957" xr:uid="{00000000-0005-0000-0000-0000806F0000}"/>
    <cellStyle name="Separador de milhares 5 2 148" xfId="7814" xr:uid="{00000000-0005-0000-0000-0000816F0000}"/>
    <cellStyle name="Separador de milhares 5 2 149" xfId="8057" xr:uid="{00000000-0005-0000-0000-0000826F0000}"/>
    <cellStyle name="Separador de milhares 5 2 15" xfId="19389" xr:uid="{00000000-0005-0000-0000-0000836F0000}"/>
    <cellStyle name="Separador de milhares 5 2 150" xfId="9062" xr:uid="{00000000-0005-0000-0000-0000846F0000}"/>
    <cellStyle name="Separador de milhares 5 2 151" xfId="9531" xr:uid="{00000000-0005-0000-0000-0000856F0000}"/>
    <cellStyle name="Separador de milhares 5 2 152" xfId="9272" xr:uid="{00000000-0005-0000-0000-0000866F0000}"/>
    <cellStyle name="Separador de milhares 5 2 153" xfId="9505" xr:uid="{00000000-0005-0000-0000-0000876F0000}"/>
    <cellStyle name="Separador de milhares 5 2 154" xfId="9573" xr:uid="{00000000-0005-0000-0000-0000886F0000}"/>
    <cellStyle name="Separador de milhares 5 2 155" xfId="9702" xr:uid="{00000000-0005-0000-0000-0000896F0000}"/>
    <cellStyle name="Separador de milhares 5 2 156" xfId="9870" xr:uid="{00000000-0005-0000-0000-00008A6F0000}"/>
    <cellStyle name="Separador de milhares 5 2 157" xfId="9978" xr:uid="{00000000-0005-0000-0000-00008B6F0000}"/>
    <cellStyle name="Separador de milhares 5 2 158" xfId="10676" xr:uid="{00000000-0005-0000-0000-00008C6F0000}"/>
    <cellStyle name="Separador de milhares 5 2 159" xfId="9831" xr:uid="{00000000-0005-0000-0000-00008D6F0000}"/>
    <cellStyle name="Separador de milhares 5 2 16" xfId="19388" xr:uid="{00000000-0005-0000-0000-00008E6F0000}"/>
    <cellStyle name="Separador de milhares 5 2 160" xfId="10627" xr:uid="{00000000-0005-0000-0000-00008F6F0000}"/>
    <cellStyle name="Separador de milhares 5 2 161" xfId="9772" xr:uid="{00000000-0005-0000-0000-0000906F0000}"/>
    <cellStyle name="Separador de milhares 5 2 162" xfId="10452" xr:uid="{00000000-0005-0000-0000-0000916F0000}"/>
    <cellStyle name="Separador de milhares 5 2 163" xfId="10762" xr:uid="{00000000-0005-0000-0000-0000926F0000}"/>
    <cellStyle name="Separador de milhares 5 2 164" xfId="10894" xr:uid="{00000000-0005-0000-0000-0000936F0000}"/>
    <cellStyle name="Separador de milhares 5 2 165" xfId="11456" xr:uid="{00000000-0005-0000-0000-0000946F0000}"/>
    <cellStyle name="Separador de milhares 5 2 166" xfId="11311" xr:uid="{00000000-0005-0000-0000-0000956F0000}"/>
    <cellStyle name="Separador de milhares 5 2 167" xfId="11487" xr:uid="{00000000-0005-0000-0000-0000966F0000}"/>
    <cellStyle name="Separador de milhares 5 2 168" xfId="11534" xr:uid="{00000000-0005-0000-0000-0000976F0000}"/>
    <cellStyle name="Separador de milhares 5 2 169" xfId="11495" xr:uid="{00000000-0005-0000-0000-0000986F0000}"/>
    <cellStyle name="Separador de milhares 5 2 17" xfId="19387" xr:uid="{00000000-0005-0000-0000-0000996F0000}"/>
    <cellStyle name="Separador de milhares 5 2 170" xfId="11656" xr:uid="{00000000-0005-0000-0000-00009A6F0000}"/>
    <cellStyle name="Separador de milhares 5 2 171" xfId="12085" xr:uid="{00000000-0005-0000-0000-00009B6F0000}"/>
    <cellStyle name="Separador de milhares 5 2 172" xfId="11915" xr:uid="{00000000-0005-0000-0000-00009C6F0000}"/>
    <cellStyle name="Separador de milhares 5 2 173" xfId="11717" xr:uid="{00000000-0005-0000-0000-00009D6F0000}"/>
    <cellStyle name="Separador de milhares 5 2 174" xfId="12190" xr:uid="{00000000-0005-0000-0000-00009E6F0000}"/>
    <cellStyle name="Separador de milhares 5 2 175" xfId="3972" xr:uid="{00000000-0005-0000-0000-00009F6F0000}"/>
    <cellStyle name="Separador de milhares 5 2 176" xfId="3606" xr:uid="{00000000-0005-0000-0000-0000A06F0000}"/>
    <cellStyle name="Separador de milhares 5 2 177" xfId="3862" xr:uid="{00000000-0005-0000-0000-0000A16F0000}"/>
    <cellStyle name="Separador de milhares 5 2 178" xfId="2791" xr:uid="{00000000-0005-0000-0000-0000A26F0000}"/>
    <cellStyle name="Separador de milhares 5 2 179" xfId="2589" xr:uid="{00000000-0005-0000-0000-0000A36F0000}"/>
    <cellStyle name="Separador de milhares 5 2 18" xfId="19386" xr:uid="{00000000-0005-0000-0000-0000A46F0000}"/>
    <cellStyle name="Separador de milhares 5 2 180" xfId="1674" xr:uid="{00000000-0005-0000-0000-0000A56F0000}"/>
    <cellStyle name="Separador de milhares 5 2 181" xfId="2272" xr:uid="{00000000-0005-0000-0000-0000A66F0000}"/>
    <cellStyle name="Separador de milhares 5 2 182" xfId="2692" xr:uid="{00000000-0005-0000-0000-0000A76F0000}"/>
    <cellStyle name="Separador de milhares 5 2 183" xfId="2239" xr:uid="{00000000-0005-0000-0000-0000A86F0000}"/>
    <cellStyle name="Separador de milhares 5 2 184" xfId="756" xr:uid="{00000000-0005-0000-0000-0000A96F0000}"/>
    <cellStyle name="Separador de milhares 5 2 185" xfId="213" xr:uid="{00000000-0005-0000-0000-0000AA6F0000}"/>
    <cellStyle name="Separador de milhares 5 2 186" xfId="21732" xr:uid="{00000000-0005-0000-0000-0000AB6F0000}"/>
    <cellStyle name="Separador de milhares 5 2 187" xfId="22064" xr:uid="{00000000-0005-0000-0000-0000AC6F0000}"/>
    <cellStyle name="Separador de milhares 5 2 188" xfId="22424" xr:uid="{00000000-0005-0000-0000-0000AD6F0000}"/>
    <cellStyle name="Separador de milhares 5 2 189" xfId="22619" xr:uid="{00000000-0005-0000-0000-0000AE6F0000}"/>
    <cellStyle name="Separador de milhares 5 2 19" xfId="19385" xr:uid="{00000000-0005-0000-0000-0000AF6F0000}"/>
    <cellStyle name="Separador de milhares 5 2 2" xfId="21131" xr:uid="{00000000-0005-0000-0000-0000B06F0000}"/>
    <cellStyle name="Separador de milhares 5 2 20" xfId="19384" xr:uid="{00000000-0005-0000-0000-0000B16F0000}"/>
    <cellStyle name="Separador de milhares 5 2 21" xfId="19383" xr:uid="{00000000-0005-0000-0000-0000B26F0000}"/>
    <cellStyle name="Separador de milhares 5 2 22" xfId="19382" xr:uid="{00000000-0005-0000-0000-0000B36F0000}"/>
    <cellStyle name="Separador de milhares 5 2 23" xfId="19381" xr:uid="{00000000-0005-0000-0000-0000B46F0000}"/>
    <cellStyle name="Separador de milhares 5 2 24" xfId="19380" xr:uid="{00000000-0005-0000-0000-0000B56F0000}"/>
    <cellStyle name="Separador de milhares 5 2 25" xfId="19379" xr:uid="{00000000-0005-0000-0000-0000B66F0000}"/>
    <cellStyle name="Separador de milhares 5 2 26" xfId="19378" xr:uid="{00000000-0005-0000-0000-0000B76F0000}"/>
    <cellStyle name="Separador de milhares 5 2 27" xfId="19377" xr:uid="{00000000-0005-0000-0000-0000B86F0000}"/>
    <cellStyle name="Separador de milhares 5 2 28" xfId="18237" xr:uid="{00000000-0005-0000-0000-0000B96F0000}"/>
    <cellStyle name="Separador de milhares 5 2 29" xfId="17850" xr:uid="{00000000-0005-0000-0000-0000BA6F0000}"/>
    <cellStyle name="Separador de milhares 5 2 3" xfId="21086" xr:uid="{00000000-0005-0000-0000-0000BB6F0000}"/>
    <cellStyle name="Separador de milhares 5 2 30" xfId="18081" xr:uid="{00000000-0005-0000-0000-0000BC6F0000}"/>
    <cellStyle name="Separador de milhares 5 2 31" xfId="17955" xr:uid="{00000000-0005-0000-0000-0000BD6F0000}"/>
    <cellStyle name="Separador de milhares 5 2 32" xfId="18003" xr:uid="{00000000-0005-0000-0000-0000BE6F0000}"/>
    <cellStyle name="Separador de milhares 5 2 33" xfId="18208" xr:uid="{00000000-0005-0000-0000-0000BF6F0000}"/>
    <cellStyle name="Separador de milhares 5 2 34" xfId="18019" xr:uid="{00000000-0005-0000-0000-0000C06F0000}"/>
    <cellStyle name="Separador de milhares 5 2 35" xfId="17782" xr:uid="{00000000-0005-0000-0000-0000C16F0000}"/>
    <cellStyle name="Separador de milhares 5 2 36" xfId="17792" xr:uid="{00000000-0005-0000-0000-0000C26F0000}"/>
    <cellStyle name="Separador de milhares 5 2 37" xfId="17533" xr:uid="{00000000-0005-0000-0000-0000C36F0000}"/>
    <cellStyle name="Separador de milhares 5 2 38" xfId="18144" xr:uid="{00000000-0005-0000-0000-0000C46F0000}"/>
    <cellStyle name="Separador de milhares 5 2 39" xfId="17470" xr:uid="{00000000-0005-0000-0000-0000C56F0000}"/>
    <cellStyle name="Separador de milhares 5 2 4" xfId="21036" xr:uid="{00000000-0005-0000-0000-0000C66F0000}"/>
    <cellStyle name="Separador de milhares 5 2 40" xfId="17420" xr:uid="{00000000-0005-0000-0000-0000C76F0000}"/>
    <cellStyle name="Separador de milhares 5 2 41" xfId="16944" xr:uid="{00000000-0005-0000-0000-0000C86F0000}"/>
    <cellStyle name="Separador de milhares 5 2 42" xfId="17326" xr:uid="{00000000-0005-0000-0000-0000C96F0000}"/>
    <cellStyle name="Separador de milhares 5 2 43" xfId="16936" xr:uid="{00000000-0005-0000-0000-0000CA6F0000}"/>
    <cellStyle name="Separador de milhares 5 2 44" xfId="17342" xr:uid="{00000000-0005-0000-0000-0000CB6F0000}"/>
    <cellStyle name="Separador de milhares 5 2 45" xfId="16917" xr:uid="{00000000-0005-0000-0000-0000CC6F0000}"/>
    <cellStyle name="Separador de milhares 5 2 46" xfId="17346" xr:uid="{00000000-0005-0000-0000-0000CD6F0000}"/>
    <cellStyle name="Separador de milhares 5 2 47" xfId="16905" xr:uid="{00000000-0005-0000-0000-0000CE6F0000}"/>
    <cellStyle name="Separador de milhares 5 2 48" xfId="17360" xr:uid="{00000000-0005-0000-0000-0000CF6F0000}"/>
    <cellStyle name="Separador de milhares 5 2 49" xfId="16894" xr:uid="{00000000-0005-0000-0000-0000D06F0000}"/>
    <cellStyle name="Separador de milhares 5 2 5" xfId="19376" xr:uid="{00000000-0005-0000-0000-0000D16F0000}"/>
    <cellStyle name="Separador de milhares 5 2 50" xfId="17372" xr:uid="{00000000-0005-0000-0000-0000D26F0000}"/>
    <cellStyle name="Separador de milhares 5 2 51" xfId="16880" xr:uid="{00000000-0005-0000-0000-0000D36F0000}"/>
    <cellStyle name="Separador de milhares 5 2 52" xfId="17388" xr:uid="{00000000-0005-0000-0000-0000D46F0000}"/>
    <cellStyle name="Separador de milhares 5 2 53" xfId="16813" xr:uid="{00000000-0005-0000-0000-0000D56F0000}"/>
    <cellStyle name="Separador de milhares 5 2 54" xfId="16652" xr:uid="{00000000-0005-0000-0000-0000D66F0000}"/>
    <cellStyle name="Separador de milhares 5 2 55" xfId="16618" xr:uid="{00000000-0005-0000-0000-0000D76F0000}"/>
    <cellStyle name="Separador de milhares 5 2 56" xfId="16584" xr:uid="{00000000-0005-0000-0000-0000D86F0000}"/>
    <cellStyle name="Separador de milhares 5 2 57" xfId="16553" xr:uid="{00000000-0005-0000-0000-0000D96F0000}"/>
    <cellStyle name="Separador de milhares 5 2 58" xfId="16521" xr:uid="{00000000-0005-0000-0000-0000DA6F0000}"/>
    <cellStyle name="Separador de milhares 5 2 59" xfId="16491" xr:uid="{00000000-0005-0000-0000-0000DB6F0000}"/>
    <cellStyle name="Separador de milhares 5 2 6" xfId="19375" xr:uid="{00000000-0005-0000-0000-0000DC6F0000}"/>
    <cellStyle name="Separador de milhares 5 2 60" xfId="16465" xr:uid="{00000000-0005-0000-0000-0000DD6F0000}"/>
    <cellStyle name="Separador de milhares 5 2 61" xfId="16444" xr:uid="{00000000-0005-0000-0000-0000DE6F0000}"/>
    <cellStyle name="Separador de milhares 5 2 62" xfId="16433" xr:uid="{00000000-0005-0000-0000-0000DF6F0000}"/>
    <cellStyle name="Separador de milhares 5 2 63" xfId="16370" xr:uid="{00000000-0005-0000-0000-0000E06F0000}"/>
    <cellStyle name="Separador de milhares 5 2 64" xfId="16354" xr:uid="{00000000-0005-0000-0000-0000E16F0000}"/>
    <cellStyle name="Separador de milhares 5 2 65" xfId="16303" xr:uid="{00000000-0005-0000-0000-0000E26F0000}"/>
    <cellStyle name="Separador de milhares 5 2 66" xfId="16223" xr:uid="{00000000-0005-0000-0000-0000E36F0000}"/>
    <cellStyle name="Separador de milhares 5 2 67" xfId="16208" xr:uid="{00000000-0005-0000-0000-0000E46F0000}"/>
    <cellStyle name="Separador de milhares 5 2 68" xfId="15977" xr:uid="{00000000-0005-0000-0000-0000E56F0000}"/>
    <cellStyle name="Separador de milhares 5 2 69" xfId="16196" xr:uid="{00000000-0005-0000-0000-0000E66F0000}"/>
    <cellStyle name="Separador de milhares 5 2 7" xfId="19374" xr:uid="{00000000-0005-0000-0000-0000E76F0000}"/>
    <cellStyle name="Separador de milhares 5 2 70" xfId="15970" xr:uid="{00000000-0005-0000-0000-0000E86F0000}"/>
    <cellStyle name="Separador de milhares 5 2 71" xfId="16202" xr:uid="{00000000-0005-0000-0000-0000E96F0000}"/>
    <cellStyle name="Separador de milhares 5 2 72" xfId="15963" xr:uid="{00000000-0005-0000-0000-0000EA6F0000}"/>
    <cellStyle name="Separador de milhares 5 2 73" xfId="16242" xr:uid="{00000000-0005-0000-0000-0000EB6F0000}"/>
    <cellStyle name="Separador de milhares 5 2 74" xfId="15824" xr:uid="{00000000-0005-0000-0000-0000EC6F0000}"/>
    <cellStyle name="Separador de milhares 5 2 75" xfId="15804" xr:uid="{00000000-0005-0000-0000-0000ED6F0000}"/>
    <cellStyle name="Separador de milhares 5 2 76" xfId="15779" xr:uid="{00000000-0005-0000-0000-0000EE6F0000}"/>
    <cellStyle name="Separador de milhares 5 2 77" xfId="15764" xr:uid="{00000000-0005-0000-0000-0000EF6F0000}"/>
    <cellStyle name="Separador de milhares 5 2 78" xfId="15678" xr:uid="{00000000-0005-0000-0000-0000F06F0000}"/>
    <cellStyle name="Separador de milhares 5 2 79" xfId="15744" xr:uid="{00000000-0005-0000-0000-0000F16F0000}"/>
    <cellStyle name="Separador de milhares 5 2 8" xfId="19373" xr:uid="{00000000-0005-0000-0000-0000F26F0000}"/>
    <cellStyle name="Separador de milhares 5 2 80" xfId="15637" xr:uid="{00000000-0005-0000-0000-0000F36F0000}"/>
    <cellStyle name="Separador de milhares 5 2 81" xfId="15603" xr:uid="{00000000-0005-0000-0000-0000F46F0000}"/>
    <cellStyle name="Separador de milhares 5 2 82" xfId="15551" xr:uid="{00000000-0005-0000-0000-0000F56F0000}"/>
    <cellStyle name="Separador de milhares 5 2 83" xfId="15517" xr:uid="{00000000-0005-0000-0000-0000F66F0000}"/>
    <cellStyle name="Separador de milhares 5 2 84" xfId="15483" xr:uid="{00000000-0005-0000-0000-0000F76F0000}"/>
    <cellStyle name="Separador de milhares 5 2 85" xfId="15368" xr:uid="{00000000-0005-0000-0000-0000F86F0000}"/>
    <cellStyle name="Separador de milhares 5 2 86" xfId="15416" xr:uid="{00000000-0005-0000-0000-0000F96F0000}"/>
    <cellStyle name="Separador de milhares 5 2 87" xfId="15407" xr:uid="{00000000-0005-0000-0000-0000FA6F0000}"/>
    <cellStyle name="Separador de milhares 5 2 88" xfId="15216" xr:uid="{00000000-0005-0000-0000-0000FB6F0000}"/>
    <cellStyle name="Separador de milhares 5 2 89" xfId="15411" xr:uid="{00000000-0005-0000-0000-0000FC6F0000}"/>
    <cellStyle name="Separador de milhares 5 2 9" xfId="19372" xr:uid="{00000000-0005-0000-0000-0000FD6F0000}"/>
    <cellStyle name="Separador de milhares 5 2 90" xfId="15122" xr:uid="{00000000-0005-0000-0000-0000FE6F0000}"/>
    <cellStyle name="Separador de milhares 5 2 91" xfId="15020" xr:uid="{00000000-0005-0000-0000-0000FF6F0000}"/>
    <cellStyle name="Separador de milhares 5 2 92" xfId="14986" xr:uid="{00000000-0005-0000-0000-000000700000}"/>
    <cellStyle name="Separador de milhares 5 2 93" xfId="14546" xr:uid="{00000000-0005-0000-0000-000001700000}"/>
    <cellStyle name="Separador de milhares 5 2 94" xfId="14459" xr:uid="{00000000-0005-0000-0000-000002700000}"/>
    <cellStyle name="Separador de milhares 5 2 95" xfId="14318" xr:uid="{00000000-0005-0000-0000-000003700000}"/>
    <cellStyle name="Separador de milhares 5 2 96" xfId="14374" xr:uid="{00000000-0005-0000-0000-000004700000}"/>
    <cellStyle name="Separador de milhares 5 2 97" xfId="14369" xr:uid="{00000000-0005-0000-0000-000005700000}"/>
    <cellStyle name="Separador de milhares 5 2 98" xfId="13163" xr:uid="{00000000-0005-0000-0000-000006700000}"/>
    <cellStyle name="Separador de milhares 5 2 99" xfId="12965" xr:uid="{00000000-0005-0000-0000-000007700000}"/>
    <cellStyle name="Separador de milhares 5 20" xfId="30154" xr:uid="{00000000-0005-0000-0000-000008700000}"/>
    <cellStyle name="Separador de milhares 5 3" xfId="21111" xr:uid="{00000000-0005-0000-0000-000009700000}"/>
    <cellStyle name="Separador de milhares 5 3 2" xfId="13160" xr:uid="{00000000-0005-0000-0000-00000A700000}"/>
    <cellStyle name="Separador de milhares 5 3 3" xfId="13159" xr:uid="{00000000-0005-0000-0000-00000B700000}"/>
    <cellStyle name="Separador de milhares 5 3 4" xfId="13158" xr:uid="{00000000-0005-0000-0000-00000C700000}"/>
    <cellStyle name="Separador de milhares 5 3 5" xfId="13157" xr:uid="{00000000-0005-0000-0000-00000D700000}"/>
    <cellStyle name="Separador de milhares 5 3 6" xfId="13156" xr:uid="{00000000-0005-0000-0000-00000E700000}"/>
    <cellStyle name="Separador de milhares 5 3 7" xfId="13155" xr:uid="{00000000-0005-0000-0000-00000F700000}"/>
    <cellStyle name="Separador de milhares 5 4" xfId="20999" xr:uid="{00000000-0005-0000-0000-000010700000}"/>
    <cellStyle name="Separador de milhares 5 4 2" xfId="13154" xr:uid="{00000000-0005-0000-0000-000011700000}"/>
    <cellStyle name="Separador de milhares 5 4 3" xfId="13153" xr:uid="{00000000-0005-0000-0000-000012700000}"/>
    <cellStyle name="Separador de milhares 5 4 4" xfId="13152" xr:uid="{00000000-0005-0000-0000-000013700000}"/>
    <cellStyle name="Separador de milhares 5 4 5" xfId="13151" xr:uid="{00000000-0005-0000-0000-000014700000}"/>
    <cellStyle name="Separador de milhares 5 4 6" xfId="13150" xr:uid="{00000000-0005-0000-0000-000015700000}"/>
    <cellStyle name="Separador de milhares 5 4 7" xfId="13149" xr:uid="{00000000-0005-0000-0000-000016700000}"/>
    <cellStyle name="Separador de milhares 5 5" xfId="20998" xr:uid="{00000000-0005-0000-0000-000017700000}"/>
    <cellStyle name="Separador de milhares 5 5 2" xfId="13148" xr:uid="{00000000-0005-0000-0000-000018700000}"/>
    <cellStyle name="Separador de milhares 5 5 3" xfId="13147" xr:uid="{00000000-0005-0000-0000-000019700000}"/>
    <cellStyle name="Separador de milhares 5 5 4" xfId="13146" xr:uid="{00000000-0005-0000-0000-00001A700000}"/>
    <cellStyle name="Separador de milhares 5 5 5" xfId="13145" xr:uid="{00000000-0005-0000-0000-00001B700000}"/>
    <cellStyle name="Separador de milhares 5 5 6" xfId="13144" xr:uid="{00000000-0005-0000-0000-00001C700000}"/>
    <cellStyle name="Separador de milhares 5 5 7" xfId="13143" xr:uid="{00000000-0005-0000-0000-00001D700000}"/>
    <cellStyle name="Separador de milhares 5 6" xfId="19371" xr:uid="{00000000-0005-0000-0000-00001E700000}"/>
    <cellStyle name="Separador de milhares 5 6 2" xfId="13142" xr:uid="{00000000-0005-0000-0000-00001F700000}"/>
    <cellStyle name="Separador de milhares 5 6 3" xfId="13141" xr:uid="{00000000-0005-0000-0000-000020700000}"/>
    <cellStyle name="Separador de milhares 5 6 4" xfId="13140" xr:uid="{00000000-0005-0000-0000-000021700000}"/>
    <cellStyle name="Separador de milhares 5 6 5" xfId="13139" xr:uid="{00000000-0005-0000-0000-000022700000}"/>
    <cellStyle name="Separador de milhares 5 6 6" xfId="13138" xr:uid="{00000000-0005-0000-0000-000023700000}"/>
    <cellStyle name="Separador de milhares 5 6 7" xfId="13137" xr:uid="{00000000-0005-0000-0000-000024700000}"/>
    <cellStyle name="Separador de milhares 5 7" xfId="19370" xr:uid="{00000000-0005-0000-0000-000025700000}"/>
    <cellStyle name="Separador de milhares 5 7 2" xfId="13136" xr:uid="{00000000-0005-0000-0000-000026700000}"/>
    <cellStyle name="Separador de milhares 5 7 3" xfId="13135" xr:uid="{00000000-0005-0000-0000-000027700000}"/>
    <cellStyle name="Separador de milhares 5 7 4" xfId="13134" xr:uid="{00000000-0005-0000-0000-000028700000}"/>
    <cellStyle name="Separador de milhares 5 7 5" xfId="13133" xr:uid="{00000000-0005-0000-0000-000029700000}"/>
    <cellStyle name="Separador de milhares 5 7 6" xfId="13132" xr:uid="{00000000-0005-0000-0000-00002A700000}"/>
    <cellStyle name="Separador de milhares 5 7 7" xfId="13131" xr:uid="{00000000-0005-0000-0000-00002B700000}"/>
    <cellStyle name="Separador de milhares 5 8" xfId="19369" xr:uid="{00000000-0005-0000-0000-00002C700000}"/>
    <cellStyle name="Separador de milhares 5 8 2" xfId="13130" xr:uid="{00000000-0005-0000-0000-00002D700000}"/>
    <cellStyle name="Separador de milhares 5 8 3" xfId="13129" xr:uid="{00000000-0005-0000-0000-00002E700000}"/>
    <cellStyle name="Separador de milhares 5 8 4" xfId="13128" xr:uid="{00000000-0005-0000-0000-00002F700000}"/>
    <cellStyle name="Separador de milhares 5 8 5" xfId="13127" xr:uid="{00000000-0005-0000-0000-000030700000}"/>
    <cellStyle name="Separador de milhares 5 8 6" xfId="13126" xr:uid="{00000000-0005-0000-0000-000031700000}"/>
    <cellStyle name="Separador de milhares 5 8 7" xfId="13125" xr:uid="{00000000-0005-0000-0000-000032700000}"/>
    <cellStyle name="Separador de milhares 5 9" xfId="19368" xr:uid="{00000000-0005-0000-0000-000033700000}"/>
    <cellStyle name="Separador de milhares 5 9 2" xfId="13124" xr:uid="{00000000-0005-0000-0000-000034700000}"/>
    <cellStyle name="Separador de milhares 5 9 3" xfId="13123" xr:uid="{00000000-0005-0000-0000-000035700000}"/>
    <cellStyle name="Separador de milhares 5 9 4" xfId="13122" xr:uid="{00000000-0005-0000-0000-000036700000}"/>
    <cellStyle name="Separador de milhares 5 9 5" xfId="13121" xr:uid="{00000000-0005-0000-0000-000037700000}"/>
    <cellStyle name="Separador de milhares 5 9 6" xfId="13120" xr:uid="{00000000-0005-0000-0000-000038700000}"/>
    <cellStyle name="Separador de milhares 5 9 7" xfId="13119" xr:uid="{00000000-0005-0000-0000-000039700000}"/>
    <cellStyle name="Separador de milhares 5 93" xfId="28409" xr:uid="{00000000-0005-0000-0000-00003A700000}"/>
    <cellStyle name="Separador de milhares 50" xfId="12283" xr:uid="{00000000-0005-0000-0000-00003B700000}"/>
    <cellStyle name="Separador de milhares 50 2" xfId="3383" xr:uid="{00000000-0005-0000-0000-00003C700000}"/>
    <cellStyle name="Separador de milhares 50 2 2" xfId="24463" xr:uid="{00000000-0005-0000-0000-00003D700000}"/>
    <cellStyle name="Separador de milhares 50 2 2 2" xfId="29089" xr:uid="{00000000-0005-0000-0000-00003E700000}"/>
    <cellStyle name="Separador de milhares 50 2 3" xfId="23453" xr:uid="{00000000-0005-0000-0000-00003F700000}"/>
    <cellStyle name="Separador de milhares 50 2 4" xfId="26238" xr:uid="{00000000-0005-0000-0000-000040700000}"/>
    <cellStyle name="Separador de milhares 50 2 5" xfId="27664" xr:uid="{00000000-0005-0000-0000-000041700000}"/>
    <cellStyle name="Separador de milhares 50 3" xfId="23418" xr:uid="{00000000-0005-0000-0000-000042700000}"/>
    <cellStyle name="Separador de milhares 50 3 2" xfId="29639" xr:uid="{00000000-0005-0000-0000-000043700000}"/>
    <cellStyle name="Separador de milhares 50 4" xfId="25059" xr:uid="{00000000-0005-0000-0000-000044700000}"/>
    <cellStyle name="Separador de milhares 50 5" xfId="26787" xr:uid="{00000000-0005-0000-0000-000045700000}"/>
    <cellStyle name="Separador de milhares 50 6" xfId="27118" xr:uid="{00000000-0005-0000-0000-000046700000}"/>
    <cellStyle name="Separador de milhares 51" xfId="12287" xr:uid="{00000000-0005-0000-0000-000047700000}"/>
    <cellStyle name="Separador de milhares 51 2" xfId="3387" xr:uid="{00000000-0005-0000-0000-000048700000}"/>
    <cellStyle name="Separador de milhares 51 2 2" xfId="24459" xr:uid="{00000000-0005-0000-0000-000049700000}"/>
    <cellStyle name="Separador de milhares 51 2 2 2" xfId="29093" xr:uid="{00000000-0005-0000-0000-00004A700000}"/>
    <cellStyle name="Separador de milhares 51 2 3" xfId="24314" xr:uid="{00000000-0005-0000-0000-00004B700000}"/>
    <cellStyle name="Separador de milhares 51 2 4" xfId="26242" xr:uid="{00000000-0005-0000-0000-00004C700000}"/>
    <cellStyle name="Separador de milhares 51 2 5" xfId="27660" xr:uid="{00000000-0005-0000-0000-00004D700000}"/>
    <cellStyle name="Separador de milhares 51 3" xfId="23414" xr:uid="{00000000-0005-0000-0000-00004E700000}"/>
    <cellStyle name="Separador de milhares 51 3 2" xfId="29643" xr:uid="{00000000-0005-0000-0000-00004F700000}"/>
    <cellStyle name="Separador de milhares 51 4" xfId="25058" xr:uid="{00000000-0005-0000-0000-000050700000}"/>
    <cellStyle name="Separador de milhares 51 5" xfId="26791" xr:uid="{00000000-0005-0000-0000-000051700000}"/>
    <cellStyle name="Separador de milhares 51 6" xfId="27114" xr:uid="{00000000-0005-0000-0000-000052700000}"/>
    <cellStyle name="Separador de milhares 52" xfId="12284" xr:uid="{00000000-0005-0000-0000-000053700000}"/>
    <cellStyle name="Separador de milhares 52 2" xfId="3384" xr:uid="{00000000-0005-0000-0000-000054700000}"/>
    <cellStyle name="Separador de milhares 52 2 2" xfId="24462" xr:uid="{00000000-0005-0000-0000-000055700000}"/>
    <cellStyle name="Separador de milhares 52 2 2 2" xfId="29090" xr:uid="{00000000-0005-0000-0000-000056700000}"/>
    <cellStyle name="Separador de milhares 52 2 3" xfId="23426" xr:uid="{00000000-0005-0000-0000-000057700000}"/>
    <cellStyle name="Separador de milhares 52 2 4" xfId="26239" xr:uid="{00000000-0005-0000-0000-000058700000}"/>
    <cellStyle name="Separador de milhares 52 2 5" xfId="27663" xr:uid="{00000000-0005-0000-0000-000059700000}"/>
    <cellStyle name="Separador de milhares 52 3" xfId="23417" xr:uid="{00000000-0005-0000-0000-00005A700000}"/>
    <cellStyle name="Separador de milhares 52 3 2" xfId="29640" xr:uid="{00000000-0005-0000-0000-00005B700000}"/>
    <cellStyle name="Separador de milhares 52 4" xfId="25007" xr:uid="{00000000-0005-0000-0000-00005C700000}"/>
    <cellStyle name="Separador de milhares 52 5" xfId="26788" xr:uid="{00000000-0005-0000-0000-00005D700000}"/>
    <cellStyle name="Separador de milhares 52 6" xfId="27117" xr:uid="{00000000-0005-0000-0000-00005E700000}"/>
    <cellStyle name="Separador de milhares 53" xfId="12285" xr:uid="{00000000-0005-0000-0000-00005F700000}"/>
    <cellStyle name="Separador de milhares 53 2" xfId="3385" xr:uid="{00000000-0005-0000-0000-000060700000}"/>
    <cellStyle name="Separador de milhares 53 2 2" xfId="24461" xr:uid="{00000000-0005-0000-0000-000061700000}"/>
    <cellStyle name="Separador de milhares 53 2 2 2" xfId="29091" xr:uid="{00000000-0005-0000-0000-000062700000}"/>
    <cellStyle name="Separador de milhares 53 2 3" xfId="24292" xr:uid="{00000000-0005-0000-0000-000063700000}"/>
    <cellStyle name="Separador de milhares 53 2 4" xfId="26240" xr:uid="{00000000-0005-0000-0000-000064700000}"/>
    <cellStyle name="Separador de milhares 53 2 5" xfId="27662" xr:uid="{00000000-0005-0000-0000-000065700000}"/>
    <cellStyle name="Separador de milhares 53 3" xfId="23416" xr:uid="{00000000-0005-0000-0000-000066700000}"/>
    <cellStyle name="Separador de milhares 53 3 2" xfId="29641" xr:uid="{00000000-0005-0000-0000-000067700000}"/>
    <cellStyle name="Separador de milhares 53 4" xfId="25004" xr:uid="{00000000-0005-0000-0000-000068700000}"/>
    <cellStyle name="Separador de milhares 53 5" xfId="26789" xr:uid="{00000000-0005-0000-0000-000069700000}"/>
    <cellStyle name="Separador de milhares 53 6" xfId="27116" xr:uid="{00000000-0005-0000-0000-00006A700000}"/>
    <cellStyle name="Separador de milhares 54" xfId="12288" xr:uid="{00000000-0005-0000-0000-00006B700000}"/>
    <cellStyle name="Separador de milhares 54 2" xfId="3388" xr:uid="{00000000-0005-0000-0000-00006C700000}"/>
    <cellStyle name="Separador de milhares 54 2 2" xfId="24458" xr:uid="{00000000-0005-0000-0000-00006D700000}"/>
    <cellStyle name="Separador de milhares 54 2 2 2" xfId="29094" xr:uid="{00000000-0005-0000-0000-00006E700000}"/>
    <cellStyle name="Separador de milhares 54 2 3" xfId="24933" xr:uid="{00000000-0005-0000-0000-00006F700000}"/>
    <cellStyle name="Separador de milhares 54 2 4" xfId="26243" xr:uid="{00000000-0005-0000-0000-000070700000}"/>
    <cellStyle name="Separador de milhares 54 2 5" xfId="27659" xr:uid="{00000000-0005-0000-0000-000071700000}"/>
    <cellStyle name="Separador de milhares 54 3" xfId="23413" xr:uid="{00000000-0005-0000-0000-000072700000}"/>
    <cellStyle name="Separador de milhares 54 3 2" xfId="29644" xr:uid="{00000000-0005-0000-0000-000073700000}"/>
    <cellStyle name="Separador de milhares 54 4" xfId="25000" xr:uid="{00000000-0005-0000-0000-000074700000}"/>
    <cellStyle name="Separador de milhares 54 5" xfId="26792" xr:uid="{00000000-0005-0000-0000-000075700000}"/>
    <cellStyle name="Separador de milhares 54 6" xfId="27113" xr:uid="{00000000-0005-0000-0000-000076700000}"/>
    <cellStyle name="Separador de milhares 55" xfId="12290" xr:uid="{00000000-0005-0000-0000-000077700000}"/>
    <cellStyle name="Separador de milhares 55 2" xfId="3390" xr:uid="{00000000-0005-0000-0000-000078700000}"/>
    <cellStyle name="Separador de milhares 55 2 2" xfId="24456" xr:uid="{00000000-0005-0000-0000-000079700000}"/>
    <cellStyle name="Separador de milhares 55 2 2 2" xfId="29096" xr:uid="{00000000-0005-0000-0000-00007A700000}"/>
    <cellStyle name="Separador de milhares 55 2 3" xfId="24965" xr:uid="{00000000-0005-0000-0000-00007B700000}"/>
    <cellStyle name="Separador de milhares 55 2 4" xfId="26245" xr:uid="{00000000-0005-0000-0000-00007C700000}"/>
    <cellStyle name="Separador de milhares 55 2 5" xfId="27657" xr:uid="{00000000-0005-0000-0000-00007D700000}"/>
    <cellStyle name="Separador de milhares 55 3" xfId="23411" xr:uid="{00000000-0005-0000-0000-00007E700000}"/>
    <cellStyle name="Separador de milhares 55 3 2" xfId="29646" xr:uid="{00000000-0005-0000-0000-00007F700000}"/>
    <cellStyle name="Separador de milhares 55 4" xfId="23043" xr:uid="{00000000-0005-0000-0000-000080700000}"/>
    <cellStyle name="Separador de milhares 55 5" xfId="26794" xr:uid="{00000000-0005-0000-0000-000081700000}"/>
    <cellStyle name="Separador de milhares 55 6" xfId="160" xr:uid="{00000000-0005-0000-0000-000082700000}"/>
    <cellStyle name="Separador de milhares 55 6 2" xfId="25306" xr:uid="{00000000-0005-0000-0000-000083700000}"/>
    <cellStyle name="Separador de milhares 55 6 2 2" xfId="28644" xr:uid="{00000000-0005-0000-0000-000084700000}"/>
    <cellStyle name="Separador de milhares 55 6 3" xfId="25558" xr:uid="{00000000-0005-0000-0000-000085700000}"/>
    <cellStyle name="Separador de milhares 55 6 4" xfId="25793" xr:uid="{00000000-0005-0000-0000-000086700000}"/>
    <cellStyle name="Separador de milhares 55 6 5" xfId="28244" xr:uid="{00000000-0005-0000-0000-000087700000}"/>
    <cellStyle name="Separador de milhares 55 7" xfId="27111" xr:uid="{00000000-0005-0000-0000-000088700000}"/>
    <cellStyle name="Separador de milhares 56" xfId="12291" xr:uid="{00000000-0005-0000-0000-000089700000}"/>
    <cellStyle name="Separador de milhares 56 2" xfId="3391" xr:uid="{00000000-0005-0000-0000-00008A700000}"/>
    <cellStyle name="Separador de milhares 56 2 2" xfId="24455" xr:uid="{00000000-0005-0000-0000-00008B700000}"/>
    <cellStyle name="Separador de milhares 56 2 2 2" xfId="29097" xr:uid="{00000000-0005-0000-0000-00008C700000}"/>
    <cellStyle name="Separador de milhares 56 2 3" xfId="24996" xr:uid="{00000000-0005-0000-0000-00008D700000}"/>
    <cellStyle name="Separador de milhares 56 2 4" xfId="26246" xr:uid="{00000000-0005-0000-0000-00008E700000}"/>
    <cellStyle name="Separador de milhares 56 2 5" xfId="27656" xr:uid="{00000000-0005-0000-0000-00008F700000}"/>
    <cellStyle name="Separador de milhares 56 3" xfId="23410" xr:uid="{00000000-0005-0000-0000-000090700000}"/>
    <cellStyle name="Separador de milhares 56 3 2" xfId="29647" xr:uid="{00000000-0005-0000-0000-000091700000}"/>
    <cellStyle name="Separador de milhares 56 4" xfId="24308" xr:uid="{00000000-0005-0000-0000-000092700000}"/>
    <cellStyle name="Separador de milhares 56 5" xfId="26795" xr:uid="{00000000-0005-0000-0000-000093700000}"/>
    <cellStyle name="Separador de milhares 56 6" xfId="27110" xr:uid="{00000000-0005-0000-0000-000094700000}"/>
    <cellStyle name="Separador de milhares 57" xfId="12292" xr:uid="{00000000-0005-0000-0000-000095700000}"/>
    <cellStyle name="Separador de milhares 57 2" xfId="3392" xr:uid="{00000000-0005-0000-0000-000096700000}"/>
    <cellStyle name="Separador de milhares 57 2 2" xfId="24454" xr:uid="{00000000-0005-0000-0000-000097700000}"/>
    <cellStyle name="Separador de milhares 57 2 2 2" xfId="29098" xr:uid="{00000000-0005-0000-0000-000098700000}"/>
    <cellStyle name="Separador de milhares 57 2 3" xfId="23299" xr:uid="{00000000-0005-0000-0000-000099700000}"/>
    <cellStyle name="Separador de milhares 57 2 4" xfId="26247" xr:uid="{00000000-0005-0000-0000-00009A700000}"/>
    <cellStyle name="Separador de milhares 57 2 5" xfId="27655" xr:uid="{00000000-0005-0000-0000-00009B700000}"/>
    <cellStyle name="Separador de milhares 57 3" xfId="23409" xr:uid="{00000000-0005-0000-0000-00009C700000}"/>
    <cellStyle name="Separador de milhares 57 3 2" xfId="29648" xr:uid="{00000000-0005-0000-0000-00009D700000}"/>
    <cellStyle name="Separador de milhares 57 4" xfId="25337" xr:uid="{00000000-0005-0000-0000-00009E700000}"/>
    <cellStyle name="Separador de milhares 57 5" xfId="26796" xr:uid="{00000000-0005-0000-0000-00009F700000}"/>
    <cellStyle name="Separador de milhares 57 6" xfId="27109" xr:uid="{00000000-0005-0000-0000-0000A0700000}"/>
    <cellStyle name="Separador de milhares 58" xfId="12293" xr:uid="{00000000-0005-0000-0000-0000A1700000}"/>
    <cellStyle name="Separador de milhares 58 2" xfId="3393" xr:uid="{00000000-0005-0000-0000-0000A2700000}"/>
    <cellStyle name="Separador de milhares 58 2 2" xfId="24453" xr:uid="{00000000-0005-0000-0000-0000A3700000}"/>
    <cellStyle name="Separador de milhares 58 2 2 2" xfId="29099" xr:uid="{00000000-0005-0000-0000-0000A4700000}"/>
    <cellStyle name="Separador de milhares 58 2 3" xfId="24911" xr:uid="{00000000-0005-0000-0000-0000A5700000}"/>
    <cellStyle name="Separador de milhares 58 2 4" xfId="26248" xr:uid="{00000000-0005-0000-0000-0000A6700000}"/>
    <cellStyle name="Separador de milhares 58 2 5" xfId="27654" xr:uid="{00000000-0005-0000-0000-0000A7700000}"/>
    <cellStyle name="Separador de milhares 58 3" xfId="23408" xr:uid="{00000000-0005-0000-0000-0000A8700000}"/>
    <cellStyle name="Separador de milhares 58 3 2" xfId="29649" xr:uid="{00000000-0005-0000-0000-0000A9700000}"/>
    <cellStyle name="Separador de milhares 58 4" xfId="25469" xr:uid="{00000000-0005-0000-0000-0000AA700000}"/>
    <cellStyle name="Separador de milhares 58 5" xfId="26797" xr:uid="{00000000-0005-0000-0000-0000AB700000}"/>
    <cellStyle name="Separador de milhares 58 6" xfId="27108" xr:uid="{00000000-0005-0000-0000-0000AC700000}"/>
    <cellStyle name="Separador de milhares 59" xfId="12294" xr:uid="{00000000-0005-0000-0000-0000AD700000}"/>
    <cellStyle name="Separador de milhares 59 2" xfId="3394" xr:uid="{00000000-0005-0000-0000-0000AE700000}"/>
    <cellStyle name="Separador de milhares 59 2 2" xfId="24452" xr:uid="{00000000-0005-0000-0000-0000AF700000}"/>
    <cellStyle name="Separador de milhares 59 2 2 2" xfId="29100" xr:uid="{00000000-0005-0000-0000-0000B0700000}"/>
    <cellStyle name="Separador de milhares 59 2 3" xfId="24945" xr:uid="{00000000-0005-0000-0000-0000B1700000}"/>
    <cellStyle name="Separador de milhares 59 2 4" xfId="26249" xr:uid="{00000000-0005-0000-0000-0000B2700000}"/>
    <cellStyle name="Separador de milhares 59 2 5" xfId="27653" xr:uid="{00000000-0005-0000-0000-0000B3700000}"/>
    <cellStyle name="Separador de milhares 59 3" xfId="23407" xr:uid="{00000000-0005-0000-0000-0000B4700000}"/>
    <cellStyle name="Separador de milhares 59 3 2" xfId="29650" xr:uid="{00000000-0005-0000-0000-0000B5700000}"/>
    <cellStyle name="Separador de milhares 59 4" xfId="25499" xr:uid="{00000000-0005-0000-0000-0000B6700000}"/>
    <cellStyle name="Separador de milhares 59 5" xfId="26798" xr:uid="{00000000-0005-0000-0000-0000B7700000}"/>
    <cellStyle name="Separador de milhares 59 6" xfId="27107" xr:uid="{00000000-0005-0000-0000-0000B8700000}"/>
    <cellStyle name="Separador de milhares 6" xfId="21195" xr:uid="{00000000-0005-0000-0000-0000B9700000}"/>
    <cellStyle name="Separador de milhares 6 10" xfId="30099" xr:uid="{00000000-0005-0000-0000-0000BA700000}"/>
    <cellStyle name="Separador de milhares 6 2" xfId="21175" xr:uid="{00000000-0005-0000-0000-0000BB700000}"/>
    <cellStyle name="Separador de milhares 6 2 10" xfId="19367" xr:uid="{00000000-0005-0000-0000-0000BC700000}"/>
    <cellStyle name="Separador de milhares 6 2 100" xfId="14861" xr:uid="{00000000-0005-0000-0000-0000BD700000}"/>
    <cellStyle name="Separador de milhares 6 2 101" xfId="14757" xr:uid="{00000000-0005-0000-0000-0000BE700000}"/>
    <cellStyle name="Separador de milhares 6 2 102" xfId="14693" xr:uid="{00000000-0005-0000-0000-0000BF700000}"/>
    <cellStyle name="Separador de milhares 6 2 103" xfId="12672" xr:uid="{00000000-0005-0000-0000-0000C0700000}"/>
    <cellStyle name="Separador de milhares 6 2 104" xfId="14753" xr:uid="{00000000-0005-0000-0000-0000C1700000}"/>
    <cellStyle name="Separador de milhares 6 2 105" xfId="14606" xr:uid="{00000000-0005-0000-0000-0000C2700000}"/>
    <cellStyle name="Separador de milhares 6 2 106" xfId="12646" xr:uid="{00000000-0005-0000-0000-0000C3700000}"/>
    <cellStyle name="Separador de milhares 6 2 107" xfId="4723" xr:uid="{00000000-0005-0000-0000-0000C4700000}"/>
    <cellStyle name="Separador de milhares 6 2 108" xfId="5407" xr:uid="{00000000-0005-0000-0000-0000C5700000}"/>
    <cellStyle name="Separador de milhares 6 2 109" xfId="5455" xr:uid="{00000000-0005-0000-0000-0000C6700000}"/>
    <cellStyle name="Separador de milhares 6 2 11" xfId="19366" xr:uid="{00000000-0005-0000-0000-0000C7700000}"/>
    <cellStyle name="Separador de milhares 6 2 110" xfId="6318" xr:uid="{00000000-0005-0000-0000-0000C8700000}"/>
    <cellStyle name="Separador de milhares 6 2 111" xfId="6534" xr:uid="{00000000-0005-0000-0000-0000C9700000}"/>
    <cellStyle name="Separador de milhares 6 2 112" xfId="5747" xr:uid="{00000000-0005-0000-0000-0000CA700000}"/>
    <cellStyle name="Separador de milhares 6 2 113" xfId="5737" xr:uid="{00000000-0005-0000-0000-0000CB700000}"/>
    <cellStyle name="Separador de milhares 6 2 114" xfId="5862" xr:uid="{00000000-0005-0000-0000-0000CC700000}"/>
    <cellStyle name="Separador de milhares 6 2 115" xfId="7161" xr:uid="{00000000-0005-0000-0000-0000CD700000}"/>
    <cellStyle name="Separador de milhares 6 2 116" xfId="7202" xr:uid="{00000000-0005-0000-0000-0000CE700000}"/>
    <cellStyle name="Separador de milhares 6 2 117" xfId="6795" xr:uid="{00000000-0005-0000-0000-0000CF700000}"/>
    <cellStyle name="Separador de milhares 6 2 118" xfId="6429" xr:uid="{00000000-0005-0000-0000-0000D0700000}"/>
    <cellStyle name="Separador de milhares 6 2 119" xfId="6338" xr:uid="{00000000-0005-0000-0000-0000D1700000}"/>
    <cellStyle name="Separador de milhares 6 2 12" xfId="19365" xr:uid="{00000000-0005-0000-0000-0000D2700000}"/>
    <cellStyle name="Separador de milhares 6 2 120" xfId="7189" xr:uid="{00000000-0005-0000-0000-0000D3700000}"/>
    <cellStyle name="Separador de milhares 6 2 121" xfId="6211" xr:uid="{00000000-0005-0000-0000-0000D4700000}"/>
    <cellStyle name="Separador de milhares 6 2 122" xfId="7297" xr:uid="{00000000-0005-0000-0000-0000D5700000}"/>
    <cellStyle name="Separador de milhares 6 2 123" xfId="5568" xr:uid="{00000000-0005-0000-0000-0000D6700000}"/>
    <cellStyle name="Separador de milhares 6 2 124" xfId="6136" xr:uid="{00000000-0005-0000-0000-0000D7700000}"/>
    <cellStyle name="Separador de milhares 6 2 125" xfId="5551" xr:uid="{00000000-0005-0000-0000-0000D8700000}"/>
    <cellStyle name="Separador de milhares 6 2 126" xfId="6949" xr:uid="{00000000-0005-0000-0000-0000D9700000}"/>
    <cellStyle name="Separador de milhares 6 2 127" xfId="5542" xr:uid="{00000000-0005-0000-0000-0000DA700000}"/>
    <cellStyle name="Separador de milhares 6 2 128" xfId="5858" xr:uid="{00000000-0005-0000-0000-0000DB700000}"/>
    <cellStyle name="Separador de milhares 6 2 129" xfId="6060" xr:uid="{00000000-0005-0000-0000-0000DC700000}"/>
    <cellStyle name="Separador de milhares 6 2 13" xfId="19364" xr:uid="{00000000-0005-0000-0000-0000DD700000}"/>
    <cellStyle name="Separador de milhares 6 2 130" xfId="5799" xr:uid="{00000000-0005-0000-0000-0000DE700000}"/>
    <cellStyle name="Separador de milhares 6 2 131" xfId="7031" xr:uid="{00000000-0005-0000-0000-0000DF700000}"/>
    <cellStyle name="Separador de milhares 6 2 132" xfId="7159" xr:uid="{00000000-0005-0000-0000-0000E0700000}"/>
    <cellStyle name="Separador de milhares 6 2 133" xfId="7398" xr:uid="{00000000-0005-0000-0000-0000E1700000}"/>
    <cellStyle name="Separador de milhares 6 2 134" xfId="7531" xr:uid="{00000000-0005-0000-0000-0000E2700000}"/>
    <cellStyle name="Separador de milhares 6 2 135" xfId="5039" xr:uid="{00000000-0005-0000-0000-0000E3700000}"/>
    <cellStyle name="Separador de milhares 6 2 136" xfId="7562" xr:uid="{00000000-0005-0000-0000-0000E4700000}"/>
    <cellStyle name="Separador de milhares 6 2 137" xfId="5307" xr:uid="{00000000-0005-0000-0000-0000E5700000}"/>
    <cellStyle name="Separador de milhares 6 2 137 7" xfId="98" xr:uid="{00000000-0005-0000-0000-0000E6700000}"/>
    <cellStyle name="Separador de milhares 6 2 138" xfId="4982" xr:uid="{00000000-0005-0000-0000-0000E7700000}"/>
    <cellStyle name="Separador de milhares 6 2 139" xfId="7655" xr:uid="{00000000-0005-0000-0000-0000E8700000}"/>
    <cellStyle name="Separador de milhares 6 2 14" xfId="19363" xr:uid="{00000000-0005-0000-0000-0000E9700000}"/>
    <cellStyle name="Separador de milhares 6 2 140" xfId="8332" xr:uid="{00000000-0005-0000-0000-0000EA700000}"/>
    <cellStyle name="Separador de milhares 6 2 141" xfId="8936" xr:uid="{00000000-0005-0000-0000-0000EB700000}"/>
    <cellStyle name="Separador de milhares 6 2 142" xfId="8035" xr:uid="{00000000-0005-0000-0000-0000EC700000}"/>
    <cellStyle name="Separador de milhares 6 2 143" xfId="7877" xr:uid="{00000000-0005-0000-0000-0000ED700000}"/>
    <cellStyle name="Separador de milhares 6 2 144" xfId="8564" xr:uid="{00000000-0005-0000-0000-0000EE700000}"/>
    <cellStyle name="Separador de milhares 6 2 145" xfId="8038" xr:uid="{00000000-0005-0000-0000-0000EF700000}"/>
    <cellStyle name="Separador de milhares 6 2 146" xfId="8436" xr:uid="{00000000-0005-0000-0000-0000F0700000}"/>
    <cellStyle name="Separador de milhares 6 2 147" xfId="8991" xr:uid="{00000000-0005-0000-0000-0000F1700000}"/>
    <cellStyle name="Separador de milhares 6 2 148" xfId="8938" xr:uid="{00000000-0005-0000-0000-0000F2700000}"/>
    <cellStyle name="Separador de milhares 6 2 149" xfId="8821" xr:uid="{00000000-0005-0000-0000-0000F3700000}"/>
    <cellStyle name="Separador de milhares 6 2 15" xfId="19362" xr:uid="{00000000-0005-0000-0000-0000F4700000}"/>
    <cellStyle name="Separador de milhares 6 2 150" xfId="9063" xr:uid="{00000000-0005-0000-0000-0000F5700000}"/>
    <cellStyle name="Separador de milhares 6 2 151" xfId="9452" xr:uid="{00000000-0005-0000-0000-0000F6700000}"/>
    <cellStyle name="Separador de milhares 6 2 152" xfId="9604" xr:uid="{00000000-0005-0000-0000-0000F7700000}"/>
    <cellStyle name="Separador de milhares 6 2 153" xfId="9403" xr:uid="{00000000-0005-0000-0000-0000F8700000}"/>
    <cellStyle name="Separador de milhares 6 2 154" xfId="9208" xr:uid="{00000000-0005-0000-0000-0000F9700000}"/>
    <cellStyle name="Separador de milhares 6 2 155" xfId="9703" xr:uid="{00000000-0005-0000-0000-0000FA700000}"/>
    <cellStyle name="Separador de milhares 6 2 156" xfId="9843" xr:uid="{00000000-0005-0000-0000-0000FB700000}"/>
    <cellStyle name="Separador de milhares 6 2 157" xfId="10635" xr:uid="{00000000-0005-0000-0000-0000FC700000}"/>
    <cellStyle name="Separador de milhares 6 2 158" xfId="10202" xr:uid="{00000000-0005-0000-0000-0000FD700000}"/>
    <cellStyle name="Separador de milhares 6 2 159" xfId="10387" xr:uid="{00000000-0005-0000-0000-0000FE700000}"/>
    <cellStyle name="Separador de milhares 6 2 16" xfId="19361" xr:uid="{00000000-0005-0000-0000-0000FF700000}"/>
    <cellStyle name="Separador de milhares 6 2 160" xfId="9985" xr:uid="{00000000-0005-0000-0000-000000710000}"/>
    <cellStyle name="Separador de milhares 6 2 161" xfId="10679" xr:uid="{00000000-0005-0000-0000-000001710000}"/>
    <cellStyle name="Separador de milhares 6 2 162" xfId="10567" xr:uid="{00000000-0005-0000-0000-000002710000}"/>
    <cellStyle name="Separador de milhares 6 2 163" xfId="10763" xr:uid="{00000000-0005-0000-0000-000003710000}"/>
    <cellStyle name="Separador de milhares 6 2 164" xfId="11198" xr:uid="{00000000-0005-0000-0000-000004710000}"/>
    <cellStyle name="Separador de milhares 6 2 165" xfId="11165" xr:uid="{00000000-0005-0000-0000-000005710000}"/>
    <cellStyle name="Separador de milhares 6 2 166" xfId="11560" xr:uid="{00000000-0005-0000-0000-000006710000}"/>
    <cellStyle name="Separador de milhares 6 2 167" xfId="10856" xr:uid="{00000000-0005-0000-0000-000007710000}"/>
    <cellStyle name="Separador de milhares 6 2 168" xfId="11504" xr:uid="{00000000-0005-0000-0000-000008710000}"/>
    <cellStyle name="Separador de milhares 6 2 169" xfId="11396" xr:uid="{00000000-0005-0000-0000-000009710000}"/>
    <cellStyle name="Separador de milhares 6 2 17" xfId="19360" xr:uid="{00000000-0005-0000-0000-00000A710000}"/>
    <cellStyle name="Separador de milhares 6 2 170" xfId="11657" xr:uid="{00000000-0005-0000-0000-00000B710000}"/>
    <cellStyle name="Separador de milhares 6 2 171" xfId="12084" xr:uid="{00000000-0005-0000-0000-00000C710000}"/>
    <cellStyle name="Separador de milhares 6 2 172" xfId="11912" xr:uid="{00000000-0005-0000-0000-00000D710000}"/>
    <cellStyle name="Separador de milhares 6 2 173" xfId="11987" xr:uid="{00000000-0005-0000-0000-00000E710000}"/>
    <cellStyle name="Separador de milhares 6 2 174" xfId="12191" xr:uid="{00000000-0005-0000-0000-00000F710000}"/>
    <cellStyle name="Separador de milhares 6 2 175" xfId="3973" xr:uid="{00000000-0005-0000-0000-000010710000}"/>
    <cellStyle name="Separador de milhares 6 2 176" xfId="3607" xr:uid="{00000000-0005-0000-0000-000011710000}"/>
    <cellStyle name="Separador de milhares 6 2 177" xfId="3854" xr:uid="{00000000-0005-0000-0000-000012710000}"/>
    <cellStyle name="Separador de milhares 6 2 178" xfId="2790" xr:uid="{00000000-0005-0000-0000-000013710000}"/>
    <cellStyle name="Separador de milhares 6 2 179" xfId="2116" xr:uid="{00000000-0005-0000-0000-000014710000}"/>
    <cellStyle name="Separador de milhares 6 2 18" xfId="19359" xr:uid="{00000000-0005-0000-0000-000015710000}"/>
    <cellStyle name="Separador de milhares 6 2 180" xfId="2092" xr:uid="{00000000-0005-0000-0000-000016710000}"/>
    <cellStyle name="Separador de milhares 6 2 181" xfId="1227" xr:uid="{00000000-0005-0000-0000-000017710000}"/>
    <cellStyle name="Separador de milhares 6 2 182" xfId="2292" xr:uid="{00000000-0005-0000-0000-000018710000}"/>
    <cellStyle name="Separador de milhares 6 2 183" xfId="1185" xr:uid="{00000000-0005-0000-0000-000019710000}"/>
    <cellStyle name="Separador de milhares 6 2 184" xfId="1804" xr:uid="{00000000-0005-0000-0000-00001A710000}"/>
    <cellStyle name="Separador de milhares 6 2 185" xfId="214" xr:uid="{00000000-0005-0000-0000-00001B710000}"/>
    <cellStyle name="Separador de milhares 6 2 186" xfId="21731" xr:uid="{00000000-0005-0000-0000-00001C710000}"/>
    <cellStyle name="Separador de milhares 6 2 187" xfId="22063" xr:uid="{00000000-0005-0000-0000-00001D710000}"/>
    <cellStyle name="Separador de milhares 6 2 188" xfId="22423" xr:uid="{00000000-0005-0000-0000-00001E710000}"/>
    <cellStyle name="Separador de milhares 6 2 189" xfId="22620" xr:uid="{00000000-0005-0000-0000-00001F710000}"/>
    <cellStyle name="Separador de milhares 6 2 19" xfId="19358" xr:uid="{00000000-0005-0000-0000-000020710000}"/>
    <cellStyle name="Separador de milhares 6 2 2" xfId="21130" xr:uid="{00000000-0005-0000-0000-000021710000}"/>
    <cellStyle name="Separador de milhares 6 2 20" xfId="19357" xr:uid="{00000000-0005-0000-0000-000022710000}"/>
    <cellStyle name="Separador de milhares 6 2 21" xfId="19356" xr:uid="{00000000-0005-0000-0000-000023710000}"/>
    <cellStyle name="Separador de milhares 6 2 22" xfId="19355" xr:uid="{00000000-0005-0000-0000-000024710000}"/>
    <cellStyle name="Separador de milhares 6 2 23" xfId="19354" xr:uid="{00000000-0005-0000-0000-000025710000}"/>
    <cellStyle name="Separador de milhares 6 2 24" xfId="19353" xr:uid="{00000000-0005-0000-0000-000026710000}"/>
    <cellStyle name="Separador de milhares 6 2 25" xfId="19352" xr:uid="{00000000-0005-0000-0000-000027710000}"/>
    <cellStyle name="Separador de milhares 6 2 26" xfId="19351" xr:uid="{00000000-0005-0000-0000-000028710000}"/>
    <cellStyle name="Separador de milhares 6 2 27" xfId="19350" xr:uid="{00000000-0005-0000-0000-000029710000}"/>
    <cellStyle name="Separador de milhares 6 2 28" xfId="18235" xr:uid="{00000000-0005-0000-0000-00002A710000}"/>
    <cellStyle name="Separador de milhares 6 2 29" xfId="17851" xr:uid="{00000000-0005-0000-0000-00002B710000}"/>
    <cellStyle name="Separador de milhares 6 2 3" xfId="21085" xr:uid="{00000000-0005-0000-0000-00002C710000}"/>
    <cellStyle name="Separador de milhares 6 2 30" xfId="17796" xr:uid="{00000000-0005-0000-0000-00002D710000}"/>
    <cellStyle name="Separador de milhares 6 2 31" xfId="17703" xr:uid="{00000000-0005-0000-0000-00002E710000}"/>
    <cellStyle name="Separador de milhares 6 2 32" xfId="18178" xr:uid="{00000000-0005-0000-0000-00002F710000}"/>
    <cellStyle name="Separador de milhares 6 2 33" xfId="17814" xr:uid="{00000000-0005-0000-0000-000030710000}"/>
    <cellStyle name="Separador de milhares 6 2 34" xfId="18056" xr:uid="{00000000-0005-0000-0000-000031710000}"/>
    <cellStyle name="Separador de milhares 6 2 35" xfId="17566" xr:uid="{00000000-0005-0000-0000-000032710000}"/>
    <cellStyle name="Separador de milhares 6 2 36" xfId="17734" xr:uid="{00000000-0005-0000-0000-000033710000}"/>
    <cellStyle name="Separador de milhares 6 2 37" xfId="17804" xr:uid="{00000000-0005-0000-0000-000034710000}"/>
    <cellStyle name="Separador de milhares 6 2 38" xfId="17995" xr:uid="{00000000-0005-0000-0000-000035710000}"/>
    <cellStyle name="Separador de milhares 6 2 39" xfId="17469" xr:uid="{00000000-0005-0000-0000-000036710000}"/>
    <cellStyle name="Separador de milhares 6 2 4" xfId="21035" xr:uid="{00000000-0005-0000-0000-000037710000}"/>
    <cellStyle name="Separador de milhares 6 2 40" xfId="17419" xr:uid="{00000000-0005-0000-0000-000038710000}"/>
    <cellStyle name="Separador de milhares 6 2 41" xfId="16937" xr:uid="{00000000-0005-0000-0000-000039710000}"/>
    <cellStyle name="Separador de milhares 6 2 42" xfId="17336" xr:uid="{00000000-0005-0000-0000-00003A710000}"/>
    <cellStyle name="Separador de milhares 6 2 43" xfId="16927" xr:uid="{00000000-0005-0000-0000-00003B710000}"/>
    <cellStyle name="Separador de milhares 6 2 44" xfId="17354" xr:uid="{00000000-0005-0000-0000-00003C710000}"/>
    <cellStyle name="Separador de milhares 6 2 45" xfId="16904" xr:uid="{00000000-0005-0000-0000-00003D710000}"/>
    <cellStyle name="Separador de milhares 6 2 46" xfId="17359" xr:uid="{00000000-0005-0000-0000-00003E710000}"/>
    <cellStyle name="Separador de milhares 6 2 47" xfId="16895" xr:uid="{00000000-0005-0000-0000-00003F710000}"/>
    <cellStyle name="Separador de milhares 6 2 48" xfId="17371" xr:uid="{00000000-0005-0000-0000-000040710000}"/>
    <cellStyle name="Separador de milhares 6 2 49" xfId="16882" xr:uid="{00000000-0005-0000-0000-000041710000}"/>
    <cellStyle name="Separador de milhares 6 2 5" xfId="19349" xr:uid="{00000000-0005-0000-0000-000042710000}"/>
    <cellStyle name="Separador de milhares 6 2 50" xfId="17389" xr:uid="{00000000-0005-0000-0000-000043710000}"/>
    <cellStyle name="Separador de milhares 6 2 51" xfId="16868" xr:uid="{00000000-0005-0000-0000-000044710000}"/>
    <cellStyle name="Separador de milhares 6 2 52" xfId="17404" xr:uid="{00000000-0005-0000-0000-000045710000}"/>
    <cellStyle name="Separador de milhares 6 2 53" xfId="16793" xr:uid="{00000000-0005-0000-0000-000046710000}"/>
    <cellStyle name="Separador de milhares 6 2 54" xfId="16649" xr:uid="{00000000-0005-0000-0000-000047710000}"/>
    <cellStyle name="Separador de milhares 6 2 55" xfId="16613" xr:uid="{00000000-0005-0000-0000-000048710000}"/>
    <cellStyle name="Separador de milhares 6 2 56" xfId="16580" xr:uid="{00000000-0005-0000-0000-000049710000}"/>
    <cellStyle name="Separador de milhares 6 2 57" xfId="16548" xr:uid="{00000000-0005-0000-0000-00004A710000}"/>
    <cellStyle name="Separador de milhares 6 2 58" xfId="16516" xr:uid="{00000000-0005-0000-0000-00004B710000}"/>
    <cellStyle name="Separador de milhares 6 2 59" xfId="16489" xr:uid="{00000000-0005-0000-0000-00004C710000}"/>
    <cellStyle name="Separador de milhares 6 2 6" xfId="19348" xr:uid="{00000000-0005-0000-0000-00004D710000}"/>
    <cellStyle name="Separador de milhares 6 2 60" xfId="16462" xr:uid="{00000000-0005-0000-0000-00004E710000}"/>
    <cellStyle name="Separador de milhares 6 2 61" xfId="16442" xr:uid="{00000000-0005-0000-0000-00004F710000}"/>
    <cellStyle name="Separador de milhares 6 2 62" xfId="16432" xr:uid="{00000000-0005-0000-0000-000050710000}"/>
    <cellStyle name="Separador de milhares 6 2 63" xfId="16365" xr:uid="{00000000-0005-0000-0000-000051710000}"/>
    <cellStyle name="Separador de milhares 6 2 64" xfId="16353" xr:uid="{00000000-0005-0000-0000-000052710000}"/>
    <cellStyle name="Separador de milhares 6 2 65" xfId="16302" xr:uid="{00000000-0005-0000-0000-000053710000}"/>
    <cellStyle name="Separador de milhares 6 2 66" xfId="16215" xr:uid="{00000000-0005-0000-0000-000054710000}"/>
    <cellStyle name="Separador de milhares 6 2 67" xfId="16207" xr:uid="{00000000-0005-0000-0000-000055710000}"/>
    <cellStyle name="Separador de milhares 6 2 68" xfId="15972" xr:uid="{00000000-0005-0000-0000-000056710000}"/>
    <cellStyle name="Separador de milhares 6 2 69" xfId="16201" xr:uid="{00000000-0005-0000-0000-000057710000}"/>
    <cellStyle name="Separador de milhares 6 2 7" xfId="19347" xr:uid="{00000000-0005-0000-0000-000058710000}"/>
    <cellStyle name="Separador de milhares 6 2 70" xfId="15966" xr:uid="{00000000-0005-0000-0000-000059710000}"/>
    <cellStyle name="Separador de milhares 6 2 71" xfId="16243" xr:uid="{00000000-0005-0000-0000-00005A710000}"/>
    <cellStyle name="Separador de milhares 6 2 72" xfId="15954" xr:uid="{00000000-0005-0000-0000-00005B710000}"/>
    <cellStyle name="Separador de milhares 6 2 73" xfId="16266" xr:uid="{00000000-0005-0000-0000-00005C710000}"/>
    <cellStyle name="Separador de milhares 6 2 74" xfId="15821" xr:uid="{00000000-0005-0000-0000-00005D710000}"/>
    <cellStyle name="Separador de milhares 6 2 75" xfId="15798" xr:uid="{00000000-0005-0000-0000-00005E710000}"/>
    <cellStyle name="Separador de milhares 6 2 76" xfId="15776" xr:uid="{00000000-0005-0000-0000-00005F710000}"/>
    <cellStyle name="Separador de milhares 6 2 77" xfId="15763" xr:uid="{00000000-0005-0000-0000-000060710000}"/>
    <cellStyle name="Separador de milhares 6 2 78" xfId="15676" xr:uid="{00000000-0005-0000-0000-000061710000}"/>
    <cellStyle name="Separador de milhares 6 2 79" xfId="15746" xr:uid="{00000000-0005-0000-0000-000062710000}"/>
    <cellStyle name="Separador de milhares 6 2 8" xfId="19346" xr:uid="{00000000-0005-0000-0000-000063710000}"/>
    <cellStyle name="Separador de milhares 6 2 80" xfId="15636" xr:uid="{00000000-0005-0000-0000-000064710000}"/>
    <cellStyle name="Separador de milhares 6 2 81" xfId="15617" xr:uid="{00000000-0005-0000-0000-000065710000}"/>
    <cellStyle name="Separador de milhares 6 2 82" xfId="15550" xr:uid="{00000000-0005-0000-0000-000066710000}"/>
    <cellStyle name="Separador de milhares 6 2 83" xfId="15531" xr:uid="{00000000-0005-0000-0000-000067710000}"/>
    <cellStyle name="Separador de milhares 6 2 84" xfId="15482" xr:uid="{00000000-0005-0000-0000-000068710000}"/>
    <cellStyle name="Separador de milhares 6 2 85" xfId="15386" xr:uid="{00000000-0005-0000-0000-000069710000}"/>
    <cellStyle name="Separador de milhares 6 2 86" xfId="15353" xr:uid="{00000000-0005-0000-0000-00006A710000}"/>
    <cellStyle name="Separador de milhares 6 2 87" xfId="15370" xr:uid="{00000000-0005-0000-0000-00006B710000}"/>
    <cellStyle name="Separador de milhares 6 2 88" xfId="15240" xr:uid="{00000000-0005-0000-0000-00006C710000}"/>
    <cellStyle name="Separador de milhares 6 2 89" xfId="15436" xr:uid="{00000000-0005-0000-0000-00006D710000}"/>
    <cellStyle name="Separador de milhares 6 2 9" xfId="19345" xr:uid="{00000000-0005-0000-0000-00006E710000}"/>
    <cellStyle name="Separador de milhares 6 2 90" xfId="15357" xr:uid="{00000000-0005-0000-0000-00006F710000}"/>
    <cellStyle name="Separador de milhares 6 2 91" xfId="15019" xr:uid="{00000000-0005-0000-0000-000070710000}"/>
    <cellStyle name="Separador de milhares 6 2 92" xfId="14985" xr:uid="{00000000-0005-0000-0000-000071710000}"/>
    <cellStyle name="Separador de milhares 6 2 93" xfId="14565" xr:uid="{00000000-0005-0000-0000-000072710000}"/>
    <cellStyle name="Separador de milhares 6 2 94" xfId="14458" xr:uid="{00000000-0005-0000-0000-000073710000}"/>
    <cellStyle name="Separador de milhares 6 2 95" xfId="14343" xr:uid="{00000000-0005-0000-0000-000074710000}"/>
    <cellStyle name="Separador de milhares 6 2 96" xfId="14073" xr:uid="{00000000-0005-0000-0000-000075710000}"/>
    <cellStyle name="Separador de milhares 6 2 97" xfId="14063" xr:uid="{00000000-0005-0000-0000-000076710000}"/>
    <cellStyle name="Separador de milhares 6 2 98" xfId="13118" xr:uid="{00000000-0005-0000-0000-000077710000}"/>
    <cellStyle name="Separador de milhares 6 2 99" xfId="12964" xr:uid="{00000000-0005-0000-0000-000078710000}"/>
    <cellStyle name="Separador de milhares 6 3" xfId="21109" xr:uid="{00000000-0005-0000-0000-000079710000}"/>
    <cellStyle name="Separador de milhares 6 3 2" xfId="13116" xr:uid="{00000000-0005-0000-0000-00007A710000}"/>
    <cellStyle name="Separador de milhares 6 3 3" xfId="13115" xr:uid="{00000000-0005-0000-0000-00007B710000}"/>
    <cellStyle name="Separador de milhares 6 3 4" xfId="13114" xr:uid="{00000000-0005-0000-0000-00007C710000}"/>
    <cellStyle name="Separador de milhares 6 3 5" xfId="13113" xr:uid="{00000000-0005-0000-0000-00007D710000}"/>
    <cellStyle name="Separador de milhares 6 3 6" xfId="13112" xr:uid="{00000000-0005-0000-0000-00007E710000}"/>
    <cellStyle name="Separador de milhares 6 3 7" xfId="13111" xr:uid="{00000000-0005-0000-0000-00007F710000}"/>
    <cellStyle name="Separador de milhares 6 4" xfId="20997" xr:uid="{00000000-0005-0000-0000-000080710000}"/>
    <cellStyle name="Separador de milhares 6 5" xfId="20996" xr:uid="{00000000-0005-0000-0000-000081710000}"/>
    <cellStyle name="Separador de milhares 6 6" xfId="13110" xr:uid="{00000000-0005-0000-0000-000082710000}"/>
    <cellStyle name="Separador de milhares 6 7" xfId="13109" xr:uid="{00000000-0005-0000-0000-000083710000}"/>
    <cellStyle name="Separador de milhares 6 8" xfId="13108" xr:uid="{00000000-0005-0000-0000-000084710000}"/>
    <cellStyle name="Separador de milhares 6 9" xfId="13107" xr:uid="{00000000-0005-0000-0000-000085710000}"/>
    <cellStyle name="Separador de milhares 60" xfId="12295" xr:uid="{00000000-0005-0000-0000-000086710000}"/>
    <cellStyle name="Separador de milhares 60 2" xfId="3395" xr:uid="{00000000-0005-0000-0000-000087710000}"/>
    <cellStyle name="Separador de milhares 60 2 2" xfId="24451" xr:uid="{00000000-0005-0000-0000-000088710000}"/>
    <cellStyle name="Separador de milhares 60 2 2 2" xfId="29101" xr:uid="{00000000-0005-0000-0000-000089710000}"/>
    <cellStyle name="Separador de milhares 60 2 3" xfId="24908" xr:uid="{00000000-0005-0000-0000-00008A710000}"/>
    <cellStyle name="Separador de milhares 60 2 4" xfId="26250" xr:uid="{00000000-0005-0000-0000-00008B710000}"/>
    <cellStyle name="Separador de milhares 60 2 5" xfId="27652" xr:uid="{00000000-0005-0000-0000-00008C710000}"/>
    <cellStyle name="Separador de milhares 60 3" xfId="23406" xr:uid="{00000000-0005-0000-0000-00008D710000}"/>
    <cellStyle name="Separador de milhares 60 3 2" xfId="29651" xr:uid="{00000000-0005-0000-0000-00008E710000}"/>
    <cellStyle name="Separador de milhares 60 4" xfId="25539" xr:uid="{00000000-0005-0000-0000-00008F710000}"/>
    <cellStyle name="Separador de milhares 60 5" xfId="26799" xr:uid="{00000000-0005-0000-0000-000090710000}"/>
    <cellStyle name="Separador de milhares 60 6" xfId="27106" xr:uid="{00000000-0005-0000-0000-000091710000}"/>
    <cellStyle name="Separador de milhares 61" xfId="21253" xr:uid="{00000000-0005-0000-0000-000092710000}"/>
    <cellStyle name="Separador de milhares 61 10" xfId="22448" xr:uid="{00000000-0005-0000-0000-000093710000}"/>
    <cellStyle name="Separador de milhares 61 11" xfId="21756" xr:uid="{00000000-0005-0000-0000-000094710000}"/>
    <cellStyle name="Separador de milhares 61 11 2" xfId="22580" xr:uid="{00000000-0005-0000-0000-000095710000}"/>
    <cellStyle name="Separador de milhares 61 11 3" xfId="22572" xr:uid="{00000000-0005-0000-0000-000096710000}"/>
    <cellStyle name="Separador de milhares 61 11 4" xfId="22586" xr:uid="{00000000-0005-0000-0000-000097710000}"/>
    <cellStyle name="Separador de milhares 61 11 4 2" xfId="22592" xr:uid="{00000000-0005-0000-0000-000098710000}"/>
    <cellStyle name="Separador de milhares 61 11 4 2 2" xfId="28345" xr:uid="{00000000-0005-0000-0000-000099710000}"/>
    <cellStyle name="Separador de milhares 61 11 4 3" xfId="28339" xr:uid="{00000000-0005-0000-0000-00009A710000}"/>
    <cellStyle name="Separador de milhares 61 11 4 3 2" xfId="28351" xr:uid="{00000000-0005-0000-0000-00009B710000}"/>
    <cellStyle name="Separador de milhares 61 11 4 3 3" xfId="28357" xr:uid="{00000000-0005-0000-0000-00009C710000}"/>
    <cellStyle name="Separador de milhares 61 11 4 3 3 2" xfId="28369" xr:uid="{00000000-0005-0000-0000-00009D710000}"/>
    <cellStyle name="Separador de milhares 61 11 4 3 3 2 2" xfId="28387" xr:uid="{00000000-0005-0000-0000-00009E710000}"/>
    <cellStyle name="Separador de milhares 61 11 4 3 3 2 3" xfId="28396" xr:uid="{00000000-0005-0000-0000-00009F710000}"/>
    <cellStyle name="Separador de milhares 61 11 4 3 4" xfId="28363" xr:uid="{00000000-0005-0000-0000-0000A0710000}"/>
    <cellStyle name="Separador de milhares 61 11 4 3 4 2" xfId="28378" xr:uid="{00000000-0005-0000-0000-0000A1710000}"/>
    <cellStyle name="Separador de milhares 61 11 4 3 4 3" xfId="28390" xr:uid="{00000000-0005-0000-0000-0000A2710000}"/>
    <cellStyle name="Separador de milhares 61 11 4 4" xfId="29993" xr:uid="{00000000-0005-0000-0000-0000A3710000}"/>
    <cellStyle name="Separador de milhares 61 11 4 5" xfId="29963" xr:uid="{00000000-0005-0000-0000-0000A4710000}"/>
    <cellStyle name="Separador de milhares 61 11 4 6" xfId="29895" xr:uid="{00000000-0005-0000-0000-0000A5710000}"/>
    <cellStyle name="Separador de milhares 61 11 5" xfId="28448" xr:uid="{00000000-0005-0000-0000-0000A6710000}"/>
    <cellStyle name="Separador de milhares 61 11 5 2" xfId="29838" xr:uid="{00000000-0005-0000-0000-0000A7710000}"/>
    <cellStyle name="Separador de milhares 61 11 6" xfId="29984" xr:uid="{00000000-0005-0000-0000-0000A8710000}"/>
    <cellStyle name="Separador de milhares 61 11 7" xfId="29970" xr:uid="{00000000-0005-0000-0000-0000A9710000}"/>
    <cellStyle name="Separador de milhares 61 11 8" xfId="29960" xr:uid="{00000000-0005-0000-0000-0000AA710000}"/>
    <cellStyle name="Separador de milhares 61 12" xfId="22970" xr:uid="{00000000-0005-0000-0000-0000AB710000}"/>
    <cellStyle name="Separador de milhares 61 13" xfId="29979" xr:uid="{00000000-0005-0000-0000-0000AC710000}"/>
    <cellStyle name="Separador de milhares 61 14" xfId="30128" xr:uid="{00000000-0005-0000-0000-0000AD710000}"/>
    <cellStyle name="Separador de milhares 61 15" xfId="29929" xr:uid="{00000000-0005-0000-0000-0000AE710000}"/>
    <cellStyle name="Separador de milhares 61 2" xfId="21423" xr:uid="{00000000-0005-0000-0000-0000AF710000}"/>
    <cellStyle name="Separador de milhares 61 2 2" xfId="22089" xr:uid="{00000000-0005-0000-0000-0000B0710000}"/>
    <cellStyle name="Separador de milhares 61 2 3" xfId="28334" xr:uid="{00000000-0005-0000-0000-0000B1710000}"/>
    <cellStyle name="Separador de milhares 61 3" xfId="22093" xr:uid="{00000000-0005-0000-0000-0000B2710000}"/>
    <cellStyle name="Separador de milhares 61 4" xfId="22090" xr:uid="{00000000-0005-0000-0000-0000B3710000}"/>
    <cellStyle name="Separador de milhares 61 5" xfId="22099" xr:uid="{00000000-0005-0000-0000-0000B4710000}"/>
    <cellStyle name="Separador de milhares 61 6" xfId="22107" xr:uid="{00000000-0005-0000-0000-0000B5710000}"/>
    <cellStyle name="Separador de milhares 61 7" xfId="22103" xr:uid="{00000000-0005-0000-0000-0000B6710000}"/>
    <cellStyle name="Separador de milhares 61 8" xfId="22102" xr:uid="{00000000-0005-0000-0000-0000B7710000}"/>
    <cellStyle name="Separador de milhares 61 9" xfId="22116" xr:uid="{00000000-0005-0000-0000-0000B8710000}"/>
    <cellStyle name="Separador de milhares 62" xfId="21425" xr:uid="{00000000-0005-0000-0000-0000B9710000}"/>
    <cellStyle name="Separador de milhares 7" xfId="21191" xr:uid="{00000000-0005-0000-0000-0000BA710000}"/>
    <cellStyle name="Separador de milhares 7 10" xfId="19344" xr:uid="{00000000-0005-0000-0000-0000BB710000}"/>
    <cellStyle name="Separador de milhares 7 10 2" xfId="13105" xr:uid="{00000000-0005-0000-0000-0000BC710000}"/>
    <cellStyle name="Separador de milhares 7 10 3" xfId="13104" xr:uid="{00000000-0005-0000-0000-0000BD710000}"/>
    <cellStyle name="Separador de milhares 7 10 4" xfId="13103" xr:uid="{00000000-0005-0000-0000-0000BE710000}"/>
    <cellStyle name="Separador de milhares 7 10 5" xfId="13102" xr:uid="{00000000-0005-0000-0000-0000BF710000}"/>
    <cellStyle name="Separador de milhares 7 10 6" xfId="13101" xr:uid="{00000000-0005-0000-0000-0000C0710000}"/>
    <cellStyle name="Separador de milhares 7 10 7" xfId="13100" xr:uid="{00000000-0005-0000-0000-0000C1710000}"/>
    <cellStyle name="Separador de milhares 7 11" xfId="19343" xr:uid="{00000000-0005-0000-0000-0000C2710000}"/>
    <cellStyle name="Separador de milhares 7 11 2" xfId="13099" xr:uid="{00000000-0005-0000-0000-0000C3710000}"/>
    <cellStyle name="Separador de milhares 7 11 3" xfId="13098" xr:uid="{00000000-0005-0000-0000-0000C4710000}"/>
    <cellStyle name="Separador de milhares 7 11 4" xfId="13097" xr:uid="{00000000-0005-0000-0000-0000C5710000}"/>
    <cellStyle name="Separador de milhares 7 11 5" xfId="13096" xr:uid="{00000000-0005-0000-0000-0000C6710000}"/>
    <cellStyle name="Separador de milhares 7 11 6" xfId="13095" xr:uid="{00000000-0005-0000-0000-0000C7710000}"/>
    <cellStyle name="Separador de milhares 7 11 7" xfId="13094" xr:uid="{00000000-0005-0000-0000-0000C8710000}"/>
    <cellStyle name="Separador de milhares 7 12" xfId="19342" xr:uid="{00000000-0005-0000-0000-0000C9710000}"/>
    <cellStyle name="Separador de milhares 7 12 2" xfId="13093" xr:uid="{00000000-0005-0000-0000-0000CA710000}"/>
    <cellStyle name="Separador de milhares 7 12 3" xfId="13092" xr:uid="{00000000-0005-0000-0000-0000CB710000}"/>
    <cellStyle name="Separador de milhares 7 12 4" xfId="13091" xr:uid="{00000000-0005-0000-0000-0000CC710000}"/>
    <cellStyle name="Separador de milhares 7 12 5" xfId="13090" xr:uid="{00000000-0005-0000-0000-0000CD710000}"/>
    <cellStyle name="Separador de milhares 7 12 6" xfId="13089" xr:uid="{00000000-0005-0000-0000-0000CE710000}"/>
    <cellStyle name="Separador de milhares 7 12 7" xfId="13088" xr:uid="{00000000-0005-0000-0000-0000CF710000}"/>
    <cellStyle name="Separador de milhares 7 13" xfId="19341" xr:uid="{00000000-0005-0000-0000-0000D0710000}"/>
    <cellStyle name="Separador de milhares 7 13 2" xfId="13087" xr:uid="{00000000-0005-0000-0000-0000D1710000}"/>
    <cellStyle name="Separador de milhares 7 13 3" xfId="13086" xr:uid="{00000000-0005-0000-0000-0000D2710000}"/>
    <cellStyle name="Separador de milhares 7 13 4" xfId="13085" xr:uid="{00000000-0005-0000-0000-0000D3710000}"/>
    <cellStyle name="Separador de milhares 7 13 5" xfId="13084" xr:uid="{00000000-0005-0000-0000-0000D4710000}"/>
    <cellStyle name="Separador de milhares 7 13 6" xfId="13083" xr:uid="{00000000-0005-0000-0000-0000D5710000}"/>
    <cellStyle name="Separador de milhares 7 13 7" xfId="13082" xr:uid="{00000000-0005-0000-0000-0000D6710000}"/>
    <cellStyle name="Separador de milhares 7 14" xfId="19340" xr:uid="{00000000-0005-0000-0000-0000D7710000}"/>
    <cellStyle name="Separador de milhares 7 14 2" xfId="13081" xr:uid="{00000000-0005-0000-0000-0000D8710000}"/>
    <cellStyle name="Separador de milhares 7 14 3" xfId="13080" xr:uid="{00000000-0005-0000-0000-0000D9710000}"/>
    <cellStyle name="Separador de milhares 7 14 4" xfId="13079" xr:uid="{00000000-0005-0000-0000-0000DA710000}"/>
    <cellStyle name="Separador de milhares 7 14 5" xfId="13078" xr:uid="{00000000-0005-0000-0000-0000DB710000}"/>
    <cellStyle name="Separador de milhares 7 14 6" xfId="13077" xr:uid="{00000000-0005-0000-0000-0000DC710000}"/>
    <cellStyle name="Separador de milhares 7 14 7" xfId="13076" xr:uid="{00000000-0005-0000-0000-0000DD710000}"/>
    <cellStyle name="Separador de milhares 7 15" xfId="19339" xr:uid="{00000000-0005-0000-0000-0000DE710000}"/>
    <cellStyle name="Separador de milhares 7 15 2" xfId="13075" xr:uid="{00000000-0005-0000-0000-0000DF710000}"/>
    <cellStyle name="Separador de milhares 7 15 3" xfId="13074" xr:uid="{00000000-0005-0000-0000-0000E0710000}"/>
    <cellStyle name="Separador de milhares 7 15 4" xfId="13073" xr:uid="{00000000-0005-0000-0000-0000E1710000}"/>
    <cellStyle name="Separador de milhares 7 15 5" xfId="13072" xr:uid="{00000000-0005-0000-0000-0000E2710000}"/>
    <cellStyle name="Separador de milhares 7 15 6" xfId="13071" xr:uid="{00000000-0005-0000-0000-0000E3710000}"/>
    <cellStyle name="Separador de milhares 7 15 7" xfId="13070" xr:uid="{00000000-0005-0000-0000-0000E4710000}"/>
    <cellStyle name="Separador de milhares 7 16" xfId="19338" xr:uid="{00000000-0005-0000-0000-0000E5710000}"/>
    <cellStyle name="Separador de milhares 7 16 2" xfId="13069" xr:uid="{00000000-0005-0000-0000-0000E6710000}"/>
    <cellStyle name="Separador de milhares 7 16 3" xfId="13068" xr:uid="{00000000-0005-0000-0000-0000E7710000}"/>
    <cellStyle name="Separador de milhares 7 16 4" xfId="13067" xr:uid="{00000000-0005-0000-0000-0000E8710000}"/>
    <cellStyle name="Separador de milhares 7 16 5" xfId="13066" xr:uid="{00000000-0005-0000-0000-0000E9710000}"/>
    <cellStyle name="Separador de milhares 7 16 6" xfId="13065" xr:uid="{00000000-0005-0000-0000-0000EA710000}"/>
    <cellStyle name="Separador de milhares 7 16 7" xfId="13064" xr:uid="{00000000-0005-0000-0000-0000EB710000}"/>
    <cellStyle name="Separador de milhares 7 17" xfId="19337" xr:uid="{00000000-0005-0000-0000-0000EC710000}"/>
    <cellStyle name="Separador de milhares 7 17 10" xfId="5135" xr:uid="{00000000-0005-0000-0000-0000ED710000}"/>
    <cellStyle name="Separador de milhares 7 17 10 2" xfId="22537" xr:uid="{00000000-0005-0000-0000-0000EE710000}"/>
    <cellStyle name="Separador de milhares 7 17 11" xfId="22538" xr:uid="{00000000-0005-0000-0000-0000EF710000}"/>
    <cellStyle name="Separador de milhares 7 17 2" xfId="13063" xr:uid="{00000000-0005-0000-0000-0000F0710000}"/>
    <cellStyle name="Separador de milhares 7 17 2 2" xfId="13062" xr:uid="{00000000-0005-0000-0000-0000F1710000}"/>
    <cellStyle name="Separador de milhares 7 17 2 2 2" xfId="5333" xr:uid="{00000000-0005-0000-0000-0000F2710000}"/>
    <cellStyle name="Separador de milhares 7 17 2 2 2 2" xfId="5334" xr:uid="{00000000-0005-0000-0000-0000F3710000}"/>
    <cellStyle name="Separador de milhares 7 17 2 2 2 3" xfId="5378" xr:uid="{00000000-0005-0000-0000-0000F4710000}"/>
    <cellStyle name="Separador de milhares 7 17 2 2 3" xfId="5377" xr:uid="{00000000-0005-0000-0000-0000F5710000}"/>
    <cellStyle name="Separador de milhares 7 17 2 3" xfId="12961" xr:uid="{00000000-0005-0000-0000-0000F6710000}"/>
    <cellStyle name="Separador de milhares 7 17 2 4" xfId="5131" xr:uid="{00000000-0005-0000-0000-0000F7710000}"/>
    <cellStyle name="Separador de milhares 7 17 3" xfId="13061" xr:uid="{00000000-0005-0000-0000-0000F8710000}"/>
    <cellStyle name="Separador de milhares 7 17 4" xfId="13060" xr:uid="{00000000-0005-0000-0000-0000F9710000}"/>
    <cellStyle name="Separador de milhares 7 17 5" xfId="13059" xr:uid="{00000000-0005-0000-0000-0000FA710000}"/>
    <cellStyle name="Separador de milhares 7 17 6" xfId="13058" xr:uid="{00000000-0005-0000-0000-0000FB710000}"/>
    <cellStyle name="Separador de milhares 7 17 7" xfId="13057" xr:uid="{00000000-0005-0000-0000-0000FC710000}"/>
    <cellStyle name="Separador de milhares 7 17 8" xfId="13056" xr:uid="{00000000-0005-0000-0000-0000FD710000}"/>
    <cellStyle name="Separador de milhares 7 17 9" xfId="12962" xr:uid="{00000000-0005-0000-0000-0000FE710000}"/>
    <cellStyle name="Separador de milhares 7 17 9 2" xfId="22539" xr:uid="{00000000-0005-0000-0000-0000FF710000}"/>
    <cellStyle name="Separador de milhares 7 18" xfId="19336" xr:uid="{00000000-0005-0000-0000-000000720000}"/>
    <cellStyle name="Separador de milhares 7 19" xfId="19335" xr:uid="{00000000-0005-0000-0000-000001720000}"/>
    <cellStyle name="Separador de milhares 7 2" xfId="21174" xr:uid="{00000000-0005-0000-0000-000002720000}"/>
    <cellStyle name="Separador de milhares 7 2 10" xfId="19334" xr:uid="{00000000-0005-0000-0000-000003720000}"/>
    <cellStyle name="Separador de milhares 7 2 100" xfId="14742" xr:uid="{00000000-0005-0000-0000-000004720000}"/>
    <cellStyle name="Separador de milhares 7 2 101" xfId="12893" xr:uid="{00000000-0005-0000-0000-000005720000}"/>
    <cellStyle name="Separador de milhares 7 2 102" xfId="12887" xr:uid="{00000000-0005-0000-0000-000006720000}"/>
    <cellStyle name="Separador de milhares 7 2 103" xfId="12705" xr:uid="{00000000-0005-0000-0000-000007720000}"/>
    <cellStyle name="Separador de milhares 7 2 104" xfId="12916" xr:uid="{00000000-0005-0000-0000-000008720000}"/>
    <cellStyle name="Separador de milhares 7 2 105" xfId="14605" xr:uid="{00000000-0005-0000-0000-000009720000}"/>
    <cellStyle name="Separador de milhares 7 2 106" xfId="12647" xr:uid="{00000000-0005-0000-0000-00000A720000}"/>
    <cellStyle name="Separador de milhares 7 2 107" xfId="4724" xr:uid="{00000000-0005-0000-0000-00000B720000}"/>
    <cellStyle name="Separador de milhares 7 2 108" xfId="5406" xr:uid="{00000000-0005-0000-0000-00000C720000}"/>
    <cellStyle name="Separador de milhares 7 2 109" xfId="5456" xr:uid="{00000000-0005-0000-0000-00000D720000}"/>
    <cellStyle name="Separador de milhares 7 2 11" xfId="19333" xr:uid="{00000000-0005-0000-0000-00000E720000}"/>
    <cellStyle name="Separador de milhares 7 2 110" xfId="6319" xr:uid="{00000000-0005-0000-0000-00000F720000}"/>
    <cellStyle name="Separador de milhares 7 2 111" xfId="6279" xr:uid="{00000000-0005-0000-0000-000010720000}"/>
    <cellStyle name="Separador de milhares 7 2 112" xfId="5746" xr:uid="{00000000-0005-0000-0000-000011720000}"/>
    <cellStyle name="Separador de milhares 7 2 113" xfId="6684" xr:uid="{00000000-0005-0000-0000-000012720000}"/>
    <cellStyle name="Separador de milhares 7 2 114" xfId="5826" xr:uid="{00000000-0005-0000-0000-000013720000}"/>
    <cellStyle name="Separador de milhares 7 2 115" xfId="7160" xr:uid="{00000000-0005-0000-0000-000014720000}"/>
    <cellStyle name="Separador de milhares 7 2 116" xfId="7201" xr:uid="{00000000-0005-0000-0000-000015720000}"/>
    <cellStyle name="Separador de milhares 7 2 116 8" xfId="28" xr:uid="{00000000-0005-0000-0000-000016720000}"/>
    <cellStyle name="Separador de milhares 7 2 116 8 2" xfId="25187" xr:uid="{00000000-0005-0000-0000-000017720000}"/>
    <cellStyle name="Separador de milhares 7 2 116 8 2 2" xfId="28526" xr:uid="{00000000-0005-0000-0000-000018720000}"/>
    <cellStyle name="Separador de milhares 7 2 116 8 3" xfId="24979" xr:uid="{00000000-0005-0000-0000-000019720000}"/>
    <cellStyle name="Separador de milhares 7 2 116 8 4" xfId="25675" xr:uid="{00000000-0005-0000-0000-00001A720000}"/>
    <cellStyle name="Separador de milhares 7 2 116 8 5" xfId="28126" xr:uid="{00000000-0005-0000-0000-00001B720000}"/>
    <cellStyle name="Separador de milhares 7 2 117" xfId="5820" xr:uid="{00000000-0005-0000-0000-00001C720000}"/>
    <cellStyle name="Separador de milhares 7 2 118" xfId="7047" xr:uid="{00000000-0005-0000-0000-00001D720000}"/>
    <cellStyle name="Separador de milhares 7 2 119" xfId="6503" xr:uid="{00000000-0005-0000-0000-00001E720000}"/>
    <cellStyle name="Separador de milhares 7 2 12" xfId="19332" xr:uid="{00000000-0005-0000-0000-00001F720000}"/>
    <cellStyle name="Separador de milhares 7 2 120" xfId="5614" xr:uid="{00000000-0005-0000-0000-000020720000}"/>
    <cellStyle name="Separador de milhares 7 2 121" xfId="5814" xr:uid="{00000000-0005-0000-0000-000021720000}"/>
    <cellStyle name="Separador de milhares 7 2 122" xfId="7296" xr:uid="{00000000-0005-0000-0000-000022720000}"/>
    <cellStyle name="Separador de milhares 7 2 123" xfId="5876" xr:uid="{00000000-0005-0000-0000-000023720000}"/>
    <cellStyle name="Separador de milhares 7 2 124" xfId="5701" xr:uid="{00000000-0005-0000-0000-000024720000}"/>
    <cellStyle name="Separador de milhares 7 2 125" xfId="5875" xr:uid="{00000000-0005-0000-0000-000025720000}"/>
    <cellStyle name="Separador de milhares 7 2 126" xfId="5531" xr:uid="{00000000-0005-0000-0000-000026720000}"/>
    <cellStyle name="Separador de milhares 7 2 127" xfId="6231" xr:uid="{00000000-0005-0000-0000-000027720000}"/>
    <cellStyle name="Separador de milhares 7 2 128" xfId="5898" xr:uid="{00000000-0005-0000-0000-000028720000}"/>
    <cellStyle name="Separador de milhares 7 2 129" xfId="6070" xr:uid="{00000000-0005-0000-0000-000029720000}"/>
    <cellStyle name="Separador de milhares 7 2 13" xfId="19331" xr:uid="{00000000-0005-0000-0000-00002A720000}"/>
    <cellStyle name="Separador de milhares 7 2 130" xfId="5457" xr:uid="{00000000-0005-0000-0000-00002B720000}"/>
    <cellStyle name="Separador de milhares 7 2 131" xfId="7088" xr:uid="{00000000-0005-0000-0000-00002C720000}"/>
    <cellStyle name="Separador de milhares 7 2 132" xfId="6334" xr:uid="{00000000-0005-0000-0000-00002D720000}"/>
    <cellStyle name="Separador de milhares 7 2 133" xfId="7399" xr:uid="{00000000-0005-0000-0000-00002E720000}"/>
    <cellStyle name="Separador de milhares 7 2 134" xfId="7524" xr:uid="{00000000-0005-0000-0000-00002F720000}"/>
    <cellStyle name="Separador de milhares 7 2 135" xfId="5038" xr:uid="{00000000-0005-0000-0000-000030720000}"/>
    <cellStyle name="Separador de milhares 7 2 136" xfId="7578" xr:uid="{00000000-0005-0000-0000-000031720000}"/>
    <cellStyle name="Separador de milhares 7 2 137" xfId="5277" xr:uid="{00000000-0005-0000-0000-000032720000}"/>
    <cellStyle name="Separador de milhares 7 2 138" xfId="5259" xr:uid="{00000000-0005-0000-0000-000033720000}"/>
    <cellStyle name="Separador de milhares 7 2 139" xfId="7656" xr:uid="{00000000-0005-0000-0000-000034720000}"/>
    <cellStyle name="Separador de milhares 7 2 14" xfId="19330" xr:uid="{00000000-0005-0000-0000-000035720000}"/>
    <cellStyle name="Separador de milhares 7 2 140" xfId="7685" xr:uid="{00000000-0005-0000-0000-000036720000}"/>
    <cellStyle name="Separador de milhares 7 2 141" xfId="8303" xr:uid="{00000000-0005-0000-0000-000037720000}"/>
    <cellStyle name="Separador de milhares 7 2 142" xfId="8278" xr:uid="{00000000-0005-0000-0000-000038720000}"/>
    <cellStyle name="Separador de milhares 7 2 143" xfId="8798" xr:uid="{00000000-0005-0000-0000-000039720000}"/>
    <cellStyle name="Separador de milhares 7 2 144" xfId="7819" xr:uid="{00000000-0005-0000-0000-00003A720000}"/>
    <cellStyle name="Separador de milhares 7 2 145" xfId="9005" xr:uid="{00000000-0005-0000-0000-00003B720000}"/>
    <cellStyle name="Separador de milhares 7 2 146" xfId="7790" xr:uid="{00000000-0005-0000-0000-00003C720000}"/>
    <cellStyle name="Separador de milhares 7 2 147" xfId="9027" xr:uid="{00000000-0005-0000-0000-00003D720000}"/>
    <cellStyle name="Separador de milhares 7 2 148" xfId="7825" xr:uid="{00000000-0005-0000-0000-00003E720000}"/>
    <cellStyle name="Separador de milhares 7 2 149" xfId="8819" xr:uid="{00000000-0005-0000-0000-00003F720000}"/>
    <cellStyle name="Separador de milhares 7 2 15" xfId="19329" xr:uid="{00000000-0005-0000-0000-000040720000}"/>
    <cellStyle name="Separador de milhares 7 2 150" xfId="9064" xr:uid="{00000000-0005-0000-0000-000041720000}"/>
    <cellStyle name="Separador de milhares 7 2 151" xfId="9451" xr:uid="{00000000-0005-0000-0000-000042720000}"/>
    <cellStyle name="Separador de milhares 7 2 152" xfId="9114" xr:uid="{00000000-0005-0000-0000-000043720000}"/>
    <cellStyle name="Separador de milhares 7 2 153" xfId="9605" xr:uid="{00000000-0005-0000-0000-000044720000}"/>
    <cellStyle name="Separador de milhares 7 2 154" xfId="9535" xr:uid="{00000000-0005-0000-0000-000045720000}"/>
    <cellStyle name="Separador de milhares 7 2 155" xfId="9704" xr:uid="{00000000-0005-0000-0000-000046720000}"/>
    <cellStyle name="Separador de milhares 7 2 156" xfId="9842" xr:uid="{00000000-0005-0000-0000-000047720000}"/>
    <cellStyle name="Separador de milhares 7 2 157" xfId="10707" xr:uid="{00000000-0005-0000-0000-000048720000}"/>
    <cellStyle name="Separador de milhares 7 2 158" xfId="10564" xr:uid="{00000000-0005-0000-0000-000049720000}"/>
    <cellStyle name="Separador de milhares 7 2 159" xfId="9744" xr:uid="{00000000-0005-0000-0000-00004A720000}"/>
    <cellStyle name="Separador de milhares 7 2 16" xfId="19328" xr:uid="{00000000-0005-0000-0000-00004B720000}"/>
    <cellStyle name="Separador de milhares 7 2 160" xfId="10020" xr:uid="{00000000-0005-0000-0000-00004C720000}"/>
    <cellStyle name="Separador de milhares 7 2 161" xfId="9753" xr:uid="{00000000-0005-0000-0000-00004D720000}"/>
    <cellStyle name="Separador de milhares 7 2 162" xfId="10062" xr:uid="{00000000-0005-0000-0000-00004E720000}"/>
    <cellStyle name="Separador de milhares 7 2 163" xfId="10764" xr:uid="{00000000-0005-0000-0000-00004F720000}"/>
    <cellStyle name="Separador de milhares 7 2 164" xfId="11199" xr:uid="{00000000-0005-0000-0000-000050720000}"/>
    <cellStyle name="Separador de milhares 7 2 165" xfId="11002" xr:uid="{00000000-0005-0000-0000-000051720000}"/>
    <cellStyle name="Separador de milhares 7 2 166" xfId="11427" xr:uid="{00000000-0005-0000-0000-000052720000}"/>
    <cellStyle name="Separador de milhares 7 2 167" xfId="11600" xr:uid="{00000000-0005-0000-0000-000053720000}"/>
    <cellStyle name="Separador de milhares 7 2 168" xfId="11564" xr:uid="{00000000-0005-0000-0000-000054720000}"/>
    <cellStyle name="Separador de milhares 7 2 169" xfId="11563" xr:uid="{00000000-0005-0000-0000-000055720000}"/>
    <cellStyle name="Separador de milhares 7 2 17" xfId="19327" xr:uid="{00000000-0005-0000-0000-000056720000}"/>
    <cellStyle name="Separador de milhares 7 2 170" xfId="11658" xr:uid="{00000000-0005-0000-0000-000057720000}"/>
    <cellStyle name="Separador de milhares 7 2 171" xfId="12086" xr:uid="{00000000-0005-0000-0000-000058720000}"/>
    <cellStyle name="Separador de milhares 7 2 172" xfId="11869" xr:uid="{00000000-0005-0000-0000-000059720000}"/>
    <cellStyle name="Separador de milhares 7 2 173" xfId="11784" xr:uid="{00000000-0005-0000-0000-00005A720000}"/>
    <cellStyle name="Separador de milhares 7 2 174" xfId="12192" xr:uid="{00000000-0005-0000-0000-00005B720000}"/>
    <cellStyle name="Separador de milhares 7 2 175" xfId="3974" xr:uid="{00000000-0005-0000-0000-00005C720000}"/>
    <cellStyle name="Separador de milhares 7 2 176" xfId="3608" xr:uid="{00000000-0005-0000-0000-00005D720000}"/>
    <cellStyle name="Separador de milhares 7 2 177" xfId="3853" xr:uid="{00000000-0005-0000-0000-00005E720000}"/>
    <cellStyle name="Separador de milhares 7 2 178" xfId="2789" xr:uid="{00000000-0005-0000-0000-00005F720000}"/>
    <cellStyle name="Separador de milhares 7 2 179" xfId="2115" xr:uid="{00000000-0005-0000-0000-000060720000}"/>
    <cellStyle name="Separador de milhares 7 2 18" xfId="19326" xr:uid="{00000000-0005-0000-0000-000061720000}"/>
    <cellStyle name="Separador de milhares 7 2 180" xfId="1039" xr:uid="{00000000-0005-0000-0000-000062720000}"/>
    <cellStyle name="Separador de milhares 7 2 181" xfId="1641" xr:uid="{00000000-0005-0000-0000-000063720000}"/>
    <cellStyle name="Separador de milhares 7 2 182" xfId="1746" xr:uid="{00000000-0005-0000-0000-000064720000}"/>
    <cellStyle name="Separador de milhares 7 2 183" xfId="655" xr:uid="{00000000-0005-0000-0000-000065720000}"/>
    <cellStyle name="Separador de milhares 7 2 184" xfId="1138" xr:uid="{00000000-0005-0000-0000-000066720000}"/>
    <cellStyle name="Separador de milhares 7 2 185" xfId="215" xr:uid="{00000000-0005-0000-0000-000067720000}"/>
    <cellStyle name="Separador de milhares 7 2 186" xfId="21730" xr:uid="{00000000-0005-0000-0000-000068720000}"/>
    <cellStyle name="Separador de milhares 7 2 187" xfId="22062" xr:uid="{00000000-0005-0000-0000-000069720000}"/>
    <cellStyle name="Separador de milhares 7 2 188" xfId="22422" xr:uid="{00000000-0005-0000-0000-00006A720000}"/>
    <cellStyle name="Separador de milhares 7 2 189" xfId="22621" xr:uid="{00000000-0005-0000-0000-00006B720000}"/>
    <cellStyle name="Separador de milhares 7 2 19" xfId="19325" xr:uid="{00000000-0005-0000-0000-00006C720000}"/>
    <cellStyle name="Separador de milhares 7 2 2" xfId="21129" xr:uid="{00000000-0005-0000-0000-00006D720000}"/>
    <cellStyle name="Separador de milhares 7 2 20" xfId="19324" xr:uid="{00000000-0005-0000-0000-00006E720000}"/>
    <cellStyle name="Separador de milhares 7 2 21" xfId="19323" xr:uid="{00000000-0005-0000-0000-00006F720000}"/>
    <cellStyle name="Separador de milhares 7 2 22" xfId="19322" xr:uid="{00000000-0005-0000-0000-000070720000}"/>
    <cellStyle name="Separador de milhares 7 2 23" xfId="19321" xr:uid="{00000000-0005-0000-0000-000071720000}"/>
    <cellStyle name="Separador de milhares 7 2 24" xfId="19320" xr:uid="{00000000-0005-0000-0000-000072720000}"/>
    <cellStyle name="Separador de milhares 7 2 25" xfId="19319" xr:uid="{00000000-0005-0000-0000-000073720000}"/>
    <cellStyle name="Separador de milhares 7 2 26" xfId="19318" xr:uid="{00000000-0005-0000-0000-000074720000}"/>
    <cellStyle name="Separador de milhares 7 2 27" xfId="19317" xr:uid="{00000000-0005-0000-0000-000075720000}"/>
    <cellStyle name="Separador de milhares 7 2 28" xfId="18234" xr:uid="{00000000-0005-0000-0000-000076720000}"/>
    <cellStyle name="Separador de milhares 7 2 29" xfId="17626" xr:uid="{00000000-0005-0000-0000-000077720000}"/>
    <cellStyle name="Separador de milhares 7 2 3" xfId="21084" xr:uid="{00000000-0005-0000-0000-000078720000}"/>
    <cellStyle name="Separador de milhares 7 2 30" xfId="18181" xr:uid="{00000000-0005-0000-0000-000079720000}"/>
    <cellStyle name="Separador de milhares 7 2 31" xfId="17812" xr:uid="{00000000-0005-0000-0000-00007A720000}"/>
    <cellStyle name="Separador de milhares 7 2 32" xfId="17860" xr:uid="{00000000-0005-0000-0000-00007B720000}"/>
    <cellStyle name="Separador de milhares 7 2 33" xfId="18076" xr:uid="{00000000-0005-0000-0000-00007C720000}"/>
    <cellStyle name="Separador de milhares 7 2 34" xfId="17548" xr:uid="{00000000-0005-0000-0000-00007D720000}"/>
    <cellStyle name="Separador de milhares 7 2 35" xfId="17542" xr:uid="{00000000-0005-0000-0000-00007E720000}"/>
    <cellStyle name="Separador de milhares 7 2 36" xfId="17535" xr:uid="{00000000-0005-0000-0000-00007F720000}"/>
    <cellStyle name="Separador de milhares 7 2 37" xfId="17584" xr:uid="{00000000-0005-0000-0000-000080720000}"/>
    <cellStyle name="Separador de milhares 7 2 38" xfId="17659" xr:uid="{00000000-0005-0000-0000-000081720000}"/>
    <cellStyle name="Separador de milhares 7 2 39" xfId="17468" xr:uid="{00000000-0005-0000-0000-000082720000}"/>
    <cellStyle name="Separador de milhares 7 2 4" xfId="21034" xr:uid="{00000000-0005-0000-0000-000083720000}"/>
    <cellStyle name="Separador de milhares 7 2 40" xfId="17418" xr:uid="{00000000-0005-0000-0000-000084720000}"/>
    <cellStyle name="Separador de milhares 7 2 41" xfId="16926" xr:uid="{00000000-0005-0000-0000-000085720000}"/>
    <cellStyle name="Separador de milhares 7 2 42" xfId="17350" xr:uid="{00000000-0005-0000-0000-000086720000}"/>
    <cellStyle name="Separador de milhares 7 2 43" xfId="16913" xr:uid="{00000000-0005-0000-0000-000087720000}"/>
    <cellStyle name="Separador de milhares 7 2 44" xfId="17368" xr:uid="{00000000-0005-0000-0000-000088720000}"/>
    <cellStyle name="Separador de milhares 7 2 45" xfId="16893" xr:uid="{00000000-0005-0000-0000-000089720000}"/>
    <cellStyle name="Separador de milhares 7 2 46" xfId="17373" xr:uid="{00000000-0005-0000-0000-00008A720000}"/>
    <cellStyle name="Separador de milhares 7 2 47" xfId="16881" xr:uid="{00000000-0005-0000-0000-00008B720000}"/>
    <cellStyle name="Separador de milhares 7 2 48" xfId="17390" xr:uid="{00000000-0005-0000-0000-00008C720000}"/>
    <cellStyle name="Separador de milhares 7 2 49" xfId="16867" xr:uid="{00000000-0005-0000-0000-00008D720000}"/>
    <cellStyle name="Separador de milhares 7 2 5" xfId="19316" xr:uid="{00000000-0005-0000-0000-00008E720000}"/>
    <cellStyle name="Separador de milhares 7 2 50" xfId="17405" xr:uid="{00000000-0005-0000-0000-00008F720000}"/>
    <cellStyle name="Separador de milhares 7 2 51" xfId="16839" xr:uid="{00000000-0005-0000-0000-000090720000}"/>
    <cellStyle name="Separador de milhares 7 2 52" xfId="16849" xr:uid="{00000000-0005-0000-0000-000091720000}"/>
    <cellStyle name="Separador de milhares 7 2 53" xfId="16778" xr:uid="{00000000-0005-0000-0000-000092720000}"/>
    <cellStyle name="Separador de milhares 7 2 54" xfId="16644" xr:uid="{00000000-0005-0000-0000-000093720000}"/>
    <cellStyle name="Separador de milhares 7 2 55" xfId="16610" xr:uid="{00000000-0005-0000-0000-000094720000}"/>
    <cellStyle name="Separador de milhares 7 2 56" xfId="16577" xr:uid="{00000000-0005-0000-0000-000095720000}"/>
    <cellStyle name="Separador de milhares 7 2 57" xfId="16545" xr:uid="{00000000-0005-0000-0000-000096720000}"/>
    <cellStyle name="Separador de milhares 7 2 58" xfId="16513" xr:uid="{00000000-0005-0000-0000-000097720000}"/>
    <cellStyle name="Separador de milhares 7 2 59" xfId="16486" xr:uid="{00000000-0005-0000-0000-000098720000}"/>
    <cellStyle name="Separador de milhares 7 2 6" xfId="19315" xr:uid="{00000000-0005-0000-0000-000099720000}"/>
    <cellStyle name="Separador de milhares 7 2 60" xfId="16459" xr:uid="{00000000-0005-0000-0000-00009A720000}"/>
    <cellStyle name="Separador de milhares 7 2 61" xfId="16441" xr:uid="{00000000-0005-0000-0000-00009B720000}"/>
    <cellStyle name="Separador de milhares 7 2 62" xfId="16431" xr:uid="{00000000-0005-0000-0000-00009C720000}"/>
    <cellStyle name="Separador de milhares 7 2 63" xfId="16359" xr:uid="{00000000-0005-0000-0000-00009D720000}"/>
    <cellStyle name="Separador de milhares 7 2 64" xfId="16351" xr:uid="{00000000-0005-0000-0000-00009E720000}"/>
    <cellStyle name="Separador de milhares 7 2 65" xfId="16301" xr:uid="{00000000-0005-0000-0000-00009F720000}"/>
    <cellStyle name="Separador de milhares 7 2 66" xfId="16212" xr:uid="{00000000-0005-0000-0000-0000A0720000}"/>
    <cellStyle name="Separador de milhares 7 2 67" xfId="16205" xr:uid="{00000000-0005-0000-0000-0000A1720000}"/>
    <cellStyle name="Separador de milhares 7 2 68" xfId="15965" xr:uid="{00000000-0005-0000-0000-0000A2720000}"/>
    <cellStyle name="Separador de milhares 7 2 69" xfId="16240" xr:uid="{00000000-0005-0000-0000-0000A3720000}"/>
    <cellStyle name="Separador de milhares 7 2 7" xfId="19314" xr:uid="{00000000-0005-0000-0000-0000A4720000}"/>
    <cellStyle name="Separador de milhares 7 2 70" xfId="15958" xr:uid="{00000000-0005-0000-0000-0000A5720000}"/>
    <cellStyle name="Separador de milhares 7 2 71" xfId="15945" xr:uid="{00000000-0005-0000-0000-0000A6720000}"/>
    <cellStyle name="Separador de milhares 7 2 72" xfId="15936" xr:uid="{00000000-0005-0000-0000-0000A7720000}"/>
    <cellStyle name="Separador de milhares 7 2 73" xfId="15939" xr:uid="{00000000-0005-0000-0000-0000A8720000}"/>
    <cellStyle name="Separador de milhares 7 2 74" xfId="15819" xr:uid="{00000000-0005-0000-0000-0000A9720000}"/>
    <cellStyle name="Separador de milhares 7 2 75" xfId="15792" xr:uid="{00000000-0005-0000-0000-0000AA720000}"/>
    <cellStyle name="Separador de milhares 7 2 76" xfId="15768" xr:uid="{00000000-0005-0000-0000-0000AB720000}"/>
    <cellStyle name="Separador de milhares 7 2 77" xfId="15761" xr:uid="{00000000-0005-0000-0000-0000AC720000}"/>
    <cellStyle name="Separador de milhares 7 2 78" xfId="15674" xr:uid="{00000000-0005-0000-0000-0000AD720000}"/>
    <cellStyle name="Separador de milhares 7 2 79" xfId="15750" xr:uid="{00000000-0005-0000-0000-0000AE720000}"/>
    <cellStyle name="Separador de milhares 7 2 8" xfId="19313" xr:uid="{00000000-0005-0000-0000-0000AF720000}"/>
    <cellStyle name="Separador de milhares 7 2 80" xfId="15635" xr:uid="{00000000-0005-0000-0000-0000B0720000}"/>
    <cellStyle name="Separador de milhares 7 2 81" xfId="15618" xr:uid="{00000000-0005-0000-0000-0000B1720000}"/>
    <cellStyle name="Separador de milhares 7 2 82" xfId="15549" xr:uid="{00000000-0005-0000-0000-0000B2720000}"/>
    <cellStyle name="Separador de milhares 7 2 83" xfId="15532" xr:uid="{00000000-0005-0000-0000-0000B3720000}"/>
    <cellStyle name="Separador de milhares 7 2 84" xfId="15481" xr:uid="{00000000-0005-0000-0000-0000B4720000}"/>
    <cellStyle name="Separador de milhares 7 2 85" xfId="15387" xr:uid="{00000000-0005-0000-0000-0000B5720000}"/>
    <cellStyle name="Separador de milhares 7 2 86" xfId="15443" xr:uid="{00000000-0005-0000-0000-0000B6720000}"/>
    <cellStyle name="Separador de milhares 7 2 87" xfId="15398" xr:uid="{00000000-0005-0000-0000-0000B7720000}"/>
    <cellStyle name="Separador de milhares 7 2 88" xfId="15330" xr:uid="{00000000-0005-0000-0000-0000B8720000}"/>
    <cellStyle name="Separador de milhares 7 2 89" xfId="15314" xr:uid="{00000000-0005-0000-0000-0000B9720000}"/>
    <cellStyle name="Separador de milhares 7 2 9" xfId="19312" xr:uid="{00000000-0005-0000-0000-0000BA720000}"/>
    <cellStyle name="Separador de milhares 7 2 90" xfId="15249" xr:uid="{00000000-0005-0000-0000-0000BB720000}"/>
    <cellStyle name="Separador de milhares 7 2 91" xfId="15018" xr:uid="{00000000-0005-0000-0000-0000BC720000}"/>
    <cellStyle name="Separador de milhares 7 2 92" xfId="14984" xr:uid="{00000000-0005-0000-0000-0000BD720000}"/>
    <cellStyle name="Separador de milhares 7 2 93" xfId="14566" xr:uid="{00000000-0005-0000-0000-0000BE720000}"/>
    <cellStyle name="Separador de milhares 7 2 94" xfId="14457" xr:uid="{00000000-0005-0000-0000-0000BF720000}"/>
    <cellStyle name="Separador de milhares 7 2 95" xfId="14344" xr:uid="{00000000-0005-0000-0000-0000C0720000}"/>
    <cellStyle name="Separador de milhares 7 2 96" xfId="14089" xr:uid="{00000000-0005-0000-0000-0000C1720000}"/>
    <cellStyle name="Separador de milhares 7 2 97" xfId="14125" xr:uid="{00000000-0005-0000-0000-0000C2720000}"/>
    <cellStyle name="Separador de milhares 7 2 98" xfId="13055" xr:uid="{00000000-0005-0000-0000-0000C3720000}"/>
    <cellStyle name="Separador de milhares 7 2 99" xfId="12960" xr:uid="{00000000-0005-0000-0000-0000C4720000}"/>
    <cellStyle name="Separador de milhares 7 20" xfId="19311" xr:uid="{00000000-0005-0000-0000-0000C5720000}"/>
    <cellStyle name="Separador de milhares 7 21" xfId="19310" xr:uid="{00000000-0005-0000-0000-0000C6720000}"/>
    <cellStyle name="Separador de milhares 7 22" xfId="19309" xr:uid="{00000000-0005-0000-0000-0000C7720000}"/>
    <cellStyle name="Separador de milhares 7 23" xfId="19308" xr:uid="{00000000-0005-0000-0000-0000C8720000}"/>
    <cellStyle name="Separador de milhares 7 24" xfId="19307" xr:uid="{00000000-0005-0000-0000-0000C9720000}"/>
    <cellStyle name="Separador de milhares 7 25" xfId="19306" xr:uid="{00000000-0005-0000-0000-0000CA720000}"/>
    <cellStyle name="Separador de milhares 7 25 2" xfId="13053" xr:uid="{00000000-0005-0000-0000-0000CB720000}"/>
    <cellStyle name="Separador de milhares 7 25 2 2" xfId="13052" xr:uid="{00000000-0005-0000-0000-0000CC720000}"/>
    <cellStyle name="Separador de milhares 7 25 2 3" xfId="12958" xr:uid="{00000000-0005-0000-0000-0000CD720000}"/>
    <cellStyle name="Separador de milhares 7 25 3" xfId="13051" xr:uid="{00000000-0005-0000-0000-0000CE720000}"/>
    <cellStyle name="Separador de milhares 7 25 4" xfId="13050" xr:uid="{00000000-0005-0000-0000-0000CF720000}"/>
    <cellStyle name="Separador de milhares 7 25 5" xfId="12959" xr:uid="{00000000-0005-0000-0000-0000D0720000}"/>
    <cellStyle name="Separador de milhares 7 25 5 2" xfId="22540" xr:uid="{00000000-0005-0000-0000-0000D1720000}"/>
    <cellStyle name="Separador de milhares 7 25 6" xfId="22541" xr:uid="{00000000-0005-0000-0000-0000D2720000}"/>
    <cellStyle name="Separador de milhares 7 25 7" xfId="22542" xr:uid="{00000000-0005-0000-0000-0000D3720000}"/>
    <cellStyle name="Separador de milhares 7 26" xfId="19305" xr:uid="{00000000-0005-0000-0000-0000D4720000}"/>
    <cellStyle name="Separador de milhares 7 26 2" xfId="13049" xr:uid="{00000000-0005-0000-0000-0000D5720000}"/>
    <cellStyle name="Separador de milhares 7 26 2 2" xfId="13048" xr:uid="{00000000-0005-0000-0000-0000D6720000}"/>
    <cellStyle name="Separador de milhares 7 26 2 3" xfId="12956" xr:uid="{00000000-0005-0000-0000-0000D7720000}"/>
    <cellStyle name="Separador de milhares 7 26 3" xfId="13047" xr:uid="{00000000-0005-0000-0000-0000D8720000}"/>
    <cellStyle name="Separador de milhares 7 26 4" xfId="13046" xr:uid="{00000000-0005-0000-0000-0000D9720000}"/>
    <cellStyle name="Separador de milhares 7 26 5" xfId="12957" xr:uid="{00000000-0005-0000-0000-0000DA720000}"/>
    <cellStyle name="Separador de milhares 7 26 5 2" xfId="22543" xr:uid="{00000000-0005-0000-0000-0000DB720000}"/>
    <cellStyle name="Separador de milhares 7 26 6" xfId="22544" xr:uid="{00000000-0005-0000-0000-0000DC720000}"/>
    <cellStyle name="Separador de milhares 7 26 7" xfId="22545" xr:uid="{00000000-0005-0000-0000-0000DD720000}"/>
    <cellStyle name="Separador de milhares 7 27" xfId="19304" xr:uid="{00000000-0005-0000-0000-0000DE720000}"/>
    <cellStyle name="Separador de milhares 7 27 2" xfId="13045" xr:uid="{00000000-0005-0000-0000-0000DF720000}"/>
    <cellStyle name="Separador de milhares 7 27 2 2" xfId="13044" xr:uid="{00000000-0005-0000-0000-0000E0720000}"/>
    <cellStyle name="Separador de milhares 7 27 2 3" xfId="12954" xr:uid="{00000000-0005-0000-0000-0000E1720000}"/>
    <cellStyle name="Separador de milhares 7 27 3" xfId="13043" xr:uid="{00000000-0005-0000-0000-0000E2720000}"/>
    <cellStyle name="Separador de milhares 7 27 4" xfId="13042" xr:uid="{00000000-0005-0000-0000-0000E3720000}"/>
    <cellStyle name="Separador de milhares 7 27 5" xfId="12955" xr:uid="{00000000-0005-0000-0000-0000E4720000}"/>
    <cellStyle name="Separador de milhares 7 27 5 2" xfId="22546" xr:uid="{00000000-0005-0000-0000-0000E5720000}"/>
    <cellStyle name="Separador de milhares 7 27 6" xfId="22547" xr:uid="{00000000-0005-0000-0000-0000E6720000}"/>
    <cellStyle name="Separador de milhares 7 27 7" xfId="22548" xr:uid="{00000000-0005-0000-0000-0000E7720000}"/>
    <cellStyle name="Separador de milhares 7 28" xfId="19303" xr:uid="{00000000-0005-0000-0000-0000E8720000}"/>
    <cellStyle name="Separador de milhares 7 28 2" xfId="13041" xr:uid="{00000000-0005-0000-0000-0000E9720000}"/>
    <cellStyle name="Separador de milhares 7 28 2 2" xfId="13040" xr:uid="{00000000-0005-0000-0000-0000EA720000}"/>
    <cellStyle name="Separador de milhares 7 28 2 3" xfId="12952" xr:uid="{00000000-0005-0000-0000-0000EB720000}"/>
    <cellStyle name="Separador de milhares 7 28 3" xfId="13039" xr:uid="{00000000-0005-0000-0000-0000EC720000}"/>
    <cellStyle name="Separador de milhares 7 28 4" xfId="13038" xr:uid="{00000000-0005-0000-0000-0000ED720000}"/>
    <cellStyle name="Separador de milhares 7 28 5" xfId="12953" xr:uid="{00000000-0005-0000-0000-0000EE720000}"/>
    <cellStyle name="Separador de milhares 7 28 5 2" xfId="22549" xr:uid="{00000000-0005-0000-0000-0000EF720000}"/>
    <cellStyle name="Separador de milhares 7 28 6" xfId="22550" xr:uid="{00000000-0005-0000-0000-0000F0720000}"/>
    <cellStyle name="Separador de milhares 7 28 7" xfId="22551" xr:uid="{00000000-0005-0000-0000-0000F1720000}"/>
    <cellStyle name="Separador de milhares 7 29" xfId="19302" xr:uid="{00000000-0005-0000-0000-0000F2720000}"/>
    <cellStyle name="Separador de milhares 7 3" xfId="21107" xr:uid="{00000000-0005-0000-0000-0000F3720000}"/>
    <cellStyle name="Separador de milhares 7 3 2" xfId="13037" xr:uid="{00000000-0005-0000-0000-0000F4720000}"/>
    <cellStyle name="Separador de milhares 7 3 3" xfId="13036" xr:uid="{00000000-0005-0000-0000-0000F5720000}"/>
    <cellStyle name="Separador de milhares 7 3 4" xfId="13035" xr:uid="{00000000-0005-0000-0000-0000F6720000}"/>
    <cellStyle name="Separador de milhares 7 3 5" xfId="13034" xr:uid="{00000000-0005-0000-0000-0000F7720000}"/>
    <cellStyle name="Separador de milhares 7 3 6" xfId="13033" xr:uid="{00000000-0005-0000-0000-0000F8720000}"/>
    <cellStyle name="Separador de milhares 7 3 7" xfId="13032" xr:uid="{00000000-0005-0000-0000-0000F9720000}"/>
    <cellStyle name="Separador de milhares 7 30" xfId="19301" xr:uid="{00000000-0005-0000-0000-0000FA720000}"/>
    <cellStyle name="Separador de milhares 7 31" xfId="19300" xr:uid="{00000000-0005-0000-0000-0000FB720000}"/>
    <cellStyle name="Separador de milhares 7 32" xfId="19299" xr:uid="{00000000-0005-0000-0000-0000FC720000}"/>
    <cellStyle name="Separador de milhares 7 33" xfId="19298" xr:uid="{00000000-0005-0000-0000-0000FD720000}"/>
    <cellStyle name="Separador de milhares 7 34" xfId="19297" xr:uid="{00000000-0005-0000-0000-0000FE720000}"/>
    <cellStyle name="Separador de milhares 7 35" xfId="19296" xr:uid="{00000000-0005-0000-0000-0000FF720000}"/>
    <cellStyle name="Separador de milhares 7 36" xfId="19295" xr:uid="{00000000-0005-0000-0000-000000730000}"/>
    <cellStyle name="Separador de milhares 7 37" xfId="19294" xr:uid="{00000000-0005-0000-0000-000001730000}"/>
    <cellStyle name="Separador de milhares 7 38" xfId="19293" xr:uid="{00000000-0005-0000-0000-000002730000}"/>
    <cellStyle name="Separador de milhares 7 39" xfId="19292" xr:uid="{00000000-0005-0000-0000-000003730000}"/>
    <cellStyle name="Separador de milhares 7 4" xfId="20981" xr:uid="{00000000-0005-0000-0000-000004730000}"/>
    <cellStyle name="Separador de milhares 7 4 10" xfId="19290" xr:uid="{00000000-0005-0000-0000-000005730000}"/>
    <cellStyle name="Separador de milhares 7 4 100" xfId="18209" xr:uid="{00000000-0005-0000-0000-000006730000}"/>
    <cellStyle name="Separador de milhares 7 4 101" xfId="17861" xr:uid="{00000000-0005-0000-0000-000007730000}"/>
    <cellStyle name="Separador de milhares 7 4 102" xfId="18074" xr:uid="{00000000-0005-0000-0000-000008730000}"/>
    <cellStyle name="Separador de milhares 7 4 103" xfId="17756" xr:uid="{00000000-0005-0000-0000-000009730000}"/>
    <cellStyle name="Separador de milhares 7 4 104" xfId="18121" xr:uid="{00000000-0005-0000-0000-00000A730000}"/>
    <cellStyle name="Separador de milhares 7 4 105" xfId="18021" xr:uid="{00000000-0005-0000-0000-00000B730000}"/>
    <cellStyle name="Separador de milhares 7 4 106" xfId="17551" xr:uid="{00000000-0005-0000-0000-00000C730000}"/>
    <cellStyle name="Separador de milhares 7 4 107" xfId="17467" xr:uid="{00000000-0005-0000-0000-00000D730000}"/>
    <cellStyle name="Separador de milhares 7 4 108" xfId="17417" xr:uid="{00000000-0005-0000-0000-00000E730000}"/>
    <cellStyle name="Separador de milhares 7 4 109" xfId="16910" xr:uid="{00000000-0005-0000-0000-00000F730000}"/>
    <cellStyle name="Separador de milhares 7 4 11" xfId="19289" xr:uid="{00000000-0005-0000-0000-000010730000}"/>
    <cellStyle name="Separador de milhares 7 4 11 2" xfId="13029" xr:uid="{00000000-0005-0000-0000-000011730000}"/>
    <cellStyle name="Separador de milhares 7 4 11 2 2" xfId="13028" xr:uid="{00000000-0005-0000-0000-000012730000}"/>
    <cellStyle name="Separador de milhares 7 4 11 2 3" xfId="12949" xr:uid="{00000000-0005-0000-0000-000013730000}"/>
    <cellStyle name="Separador de milhares 7 4 11 3" xfId="13027" xr:uid="{00000000-0005-0000-0000-000014730000}"/>
    <cellStyle name="Separador de milhares 7 4 11 4" xfId="13026" xr:uid="{00000000-0005-0000-0000-000015730000}"/>
    <cellStyle name="Separador de milhares 7 4 11 5" xfId="12950" xr:uid="{00000000-0005-0000-0000-000016730000}"/>
    <cellStyle name="Separador de milhares 7 4 11 5 2" xfId="22552" xr:uid="{00000000-0005-0000-0000-000017730000}"/>
    <cellStyle name="Separador de milhares 7 4 11 6" xfId="22553" xr:uid="{00000000-0005-0000-0000-000018730000}"/>
    <cellStyle name="Separador de milhares 7 4 11 7" xfId="22554" xr:uid="{00000000-0005-0000-0000-000019730000}"/>
    <cellStyle name="Separador de milhares 7 4 110" xfId="17366" xr:uid="{00000000-0005-0000-0000-00001A730000}"/>
    <cellStyle name="Separador de milhares 7 4 111" xfId="16898" xr:uid="{00000000-0005-0000-0000-00001B730000}"/>
    <cellStyle name="Separador de milhares 7 4 112" xfId="17386" xr:uid="{00000000-0005-0000-0000-00001C730000}"/>
    <cellStyle name="Separador de milhares 7 4 113" xfId="16877" xr:uid="{00000000-0005-0000-0000-00001D730000}"/>
    <cellStyle name="Separador de milhares 7 4 114" xfId="17393" xr:uid="{00000000-0005-0000-0000-00001E730000}"/>
    <cellStyle name="Separador de milhares 7 4 115" xfId="16864" xr:uid="{00000000-0005-0000-0000-00001F730000}"/>
    <cellStyle name="Separador de milhares 7 4 116" xfId="17408" xr:uid="{00000000-0005-0000-0000-000020730000}"/>
    <cellStyle name="Separador de milhares 7 4 117" xfId="16837" xr:uid="{00000000-0005-0000-0000-000021730000}"/>
    <cellStyle name="Separador de milhares 7 4 118" xfId="16847" xr:uid="{00000000-0005-0000-0000-000022730000}"/>
    <cellStyle name="Separador de milhares 7 4 119" xfId="16816" xr:uid="{00000000-0005-0000-0000-000023730000}"/>
    <cellStyle name="Separador de milhares 7 4 12" xfId="19288" xr:uid="{00000000-0005-0000-0000-000024730000}"/>
    <cellStyle name="Separador de milhares 7 4 12 2" xfId="13025" xr:uid="{00000000-0005-0000-0000-000025730000}"/>
    <cellStyle name="Separador de milhares 7 4 12 2 2" xfId="13024" xr:uid="{00000000-0005-0000-0000-000026730000}"/>
    <cellStyle name="Separador de milhares 7 4 12 2 3" xfId="12947" xr:uid="{00000000-0005-0000-0000-000027730000}"/>
    <cellStyle name="Separador de milhares 7 4 12 3" xfId="13023" xr:uid="{00000000-0005-0000-0000-000028730000}"/>
    <cellStyle name="Separador de milhares 7 4 12 4" xfId="13022" xr:uid="{00000000-0005-0000-0000-000029730000}"/>
    <cellStyle name="Separador de milhares 7 4 12 5" xfId="12948" xr:uid="{00000000-0005-0000-0000-00002A730000}"/>
    <cellStyle name="Separador de milhares 7 4 12 5 2" xfId="22555" xr:uid="{00000000-0005-0000-0000-00002B730000}"/>
    <cellStyle name="Separador de milhares 7 4 12 6" xfId="22556" xr:uid="{00000000-0005-0000-0000-00002C730000}"/>
    <cellStyle name="Separador de milhares 7 4 12 7" xfId="22557" xr:uid="{00000000-0005-0000-0000-00002D730000}"/>
    <cellStyle name="Separador de milhares 7 4 120" xfId="16805" xr:uid="{00000000-0005-0000-0000-00002E730000}"/>
    <cellStyle name="Separador de milhares 7 4 121" xfId="16768" xr:uid="{00000000-0005-0000-0000-00002F730000}"/>
    <cellStyle name="Separador de milhares 7 4 122" xfId="16358" xr:uid="{00000000-0005-0000-0000-000030730000}"/>
    <cellStyle name="Separador de milhares 7 4 123" xfId="16350" xr:uid="{00000000-0005-0000-0000-000031730000}"/>
    <cellStyle name="Separador de milhares 7 4 124" xfId="16300" xr:uid="{00000000-0005-0000-0000-000032730000}"/>
    <cellStyle name="Separador de milhares 7 4 125" xfId="16211" xr:uid="{00000000-0005-0000-0000-000033730000}"/>
    <cellStyle name="Separador de milhares 7 4 126" xfId="16204" xr:uid="{00000000-0005-0000-0000-000034730000}"/>
    <cellStyle name="Separador de milhares 7 4 127" xfId="15960" xr:uid="{00000000-0005-0000-0000-000035730000}"/>
    <cellStyle name="Separador de milhares 7 4 128" xfId="16260" xr:uid="{00000000-0005-0000-0000-000036730000}"/>
    <cellStyle name="Separador de milhares 7 4 129" xfId="15951" xr:uid="{00000000-0005-0000-0000-000037730000}"/>
    <cellStyle name="Separador de milhares 7 4 13" xfId="19287" xr:uid="{00000000-0005-0000-0000-000038730000}"/>
    <cellStyle name="Separador de milhares 7 4 13 2" xfId="13021" xr:uid="{00000000-0005-0000-0000-000039730000}"/>
    <cellStyle name="Separador de milhares 7 4 13 2 2" xfId="13020" xr:uid="{00000000-0005-0000-0000-00003A730000}"/>
    <cellStyle name="Separador de milhares 7 4 13 2 3" xfId="12945" xr:uid="{00000000-0005-0000-0000-00003B730000}"/>
    <cellStyle name="Separador de milhares 7 4 13 3" xfId="13019" xr:uid="{00000000-0005-0000-0000-00003C730000}"/>
    <cellStyle name="Separador de milhares 7 4 13 4" xfId="13018" xr:uid="{00000000-0005-0000-0000-00003D730000}"/>
    <cellStyle name="Separador de milhares 7 4 13 5" xfId="12946" xr:uid="{00000000-0005-0000-0000-00003E730000}"/>
    <cellStyle name="Separador de milhares 7 4 13 5 2" xfId="22558" xr:uid="{00000000-0005-0000-0000-00003F730000}"/>
    <cellStyle name="Separador de milhares 7 4 13 6" xfId="22559" xr:uid="{00000000-0005-0000-0000-000040730000}"/>
    <cellStyle name="Separador de milhares 7 4 13 7" xfId="22560" xr:uid="{00000000-0005-0000-0000-000041730000}"/>
    <cellStyle name="Separador de milhares 7 4 130" xfId="15941" xr:uid="{00000000-0005-0000-0000-000042730000}"/>
    <cellStyle name="Separador de milhares 7 4 131" xfId="15932" xr:uid="{00000000-0005-0000-0000-000043730000}"/>
    <cellStyle name="Separador de milhares 7 4 132" xfId="15926" xr:uid="{00000000-0005-0000-0000-000044730000}"/>
    <cellStyle name="Separador de milhares 7 4 133" xfId="15818" xr:uid="{00000000-0005-0000-0000-000045730000}"/>
    <cellStyle name="Separador de milhares 7 4 134" xfId="15791" xr:uid="{00000000-0005-0000-0000-000046730000}"/>
    <cellStyle name="Separador de milhares 7 4 135" xfId="15767" xr:uid="{00000000-0005-0000-0000-000047730000}"/>
    <cellStyle name="Separador de milhares 7 4 136" xfId="15760" xr:uid="{00000000-0005-0000-0000-000048730000}"/>
    <cellStyle name="Separador de milhares 7 4 137" xfId="15670" xr:uid="{00000000-0005-0000-0000-000049730000}"/>
    <cellStyle name="Separador de milhares 7 4 138" xfId="15752" xr:uid="{00000000-0005-0000-0000-00004A730000}"/>
    <cellStyle name="Separador de milhares 7 4 139" xfId="15575" xr:uid="{00000000-0005-0000-0000-00004B730000}"/>
    <cellStyle name="Separador de milhares 7 4 14" xfId="19286" xr:uid="{00000000-0005-0000-0000-00004C730000}"/>
    <cellStyle name="Separador de milhares 7 4 14 2" xfId="13017" xr:uid="{00000000-0005-0000-0000-00004D730000}"/>
    <cellStyle name="Separador de milhares 7 4 14 2 2" xfId="13016" xr:uid="{00000000-0005-0000-0000-00004E730000}"/>
    <cellStyle name="Separador de milhares 7 4 14 2 3" xfId="12943" xr:uid="{00000000-0005-0000-0000-00004F730000}"/>
    <cellStyle name="Separador de milhares 7 4 14 3" xfId="13015" xr:uid="{00000000-0005-0000-0000-000050730000}"/>
    <cellStyle name="Separador de milhares 7 4 14 4" xfId="13014" xr:uid="{00000000-0005-0000-0000-000051730000}"/>
    <cellStyle name="Separador de milhares 7 4 14 5" xfId="12944" xr:uid="{00000000-0005-0000-0000-000052730000}"/>
    <cellStyle name="Separador de milhares 7 4 14 5 2" xfId="22561" xr:uid="{00000000-0005-0000-0000-000053730000}"/>
    <cellStyle name="Separador de milhares 7 4 14 6" xfId="22562" xr:uid="{00000000-0005-0000-0000-000054730000}"/>
    <cellStyle name="Separador de milhares 7 4 14 7" xfId="22563" xr:uid="{00000000-0005-0000-0000-000055730000}"/>
    <cellStyle name="Separador de milhares 7 4 140" xfId="15210" xr:uid="{00000000-0005-0000-0000-000056730000}"/>
    <cellStyle name="Separador de milhares 7 4 141" xfId="15282" xr:uid="{00000000-0005-0000-0000-000057730000}"/>
    <cellStyle name="Separador de milhares 7 4 142" xfId="15281" xr:uid="{00000000-0005-0000-0000-000058730000}"/>
    <cellStyle name="Separador de milhares 7 4 143" xfId="14964" xr:uid="{00000000-0005-0000-0000-000059730000}"/>
    <cellStyle name="Separador de milhares 7 4 144" xfId="14540" xr:uid="{00000000-0005-0000-0000-00005A730000}"/>
    <cellStyle name="Separador de milhares 7 4 145" xfId="14431" xr:uid="{00000000-0005-0000-0000-00005B730000}"/>
    <cellStyle name="Separador de milhares 7 4 146" xfId="14304" xr:uid="{00000000-0005-0000-0000-00005C730000}"/>
    <cellStyle name="Separador de milhares 7 4 147" xfId="14246" xr:uid="{00000000-0005-0000-0000-00005D730000}"/>
    <cellStyle name="Separador de milhares 7 4 148" xfId="14324" xr:uid="{00000000-0005-0000-0000-00005E730000}"/>
    <cellStyle name="Separador de milhares 7 4 149" xfId="13030" xr:uid="{00000000-0005-0000-0000-00005F730000}"/>
    <cellStyle name="Separador de milhares 7 4 15" xfId="19285" xr:uid="{00000000-0005-0000-0000-000060730000}"/>
    <cellStyle name="Separador de milhares 7 4 150" xfId="12951" xr:uid="{00000000-0005-0000-0000-000061730000}"/>
    <cellStyle name="Separador de milhares 7 4 151" xfId="14761" xr:uid="{00000000-0005-0000-0000-000062730000}"/>
    <cellStyle name="Separador de milhares 7 4 152" xfId="14796" xr:uid="{00000000-0005-0000-0000-000063730000}"/>
    <cellStyle name="Separador de milhares 7 4 153" xfId="12667" xr:uid="{00000000-0005-0000-0000-000064730000}"/>
    <cellStyle name="Separador de milhares 7 4 154" xfId="12733" xr:uid="{00000000-0005-0000-0000-000065730000}"/>
    <cellStyle name="Separador de milhares 7 4 155" xfId="12717" xr:uid="{00000000-0005-0000-0000-000066730000}"/>
    <cellStyle name="Separador de milhares 7 4 156" xfId="14940" xr:uid="{00000000-0005-0000-0000-000067730000}"/>
    <cellStyle name="Separador de milhares 7 4 157" xfId="12650" xr:uid="{00000000-0005-0000-0000-000068730000}"/>
    <cellStyle name="Separador de milhares 7 4 158" xfId="4739" xr:uid="{00000000-0005-0000-0000-000069730000}"/>
    <cellStyle name="Separador de milhares 7 4 159" xfId="5373" xr:uid="{00000000-0005-0000-0000-00006A730000}"/>
    <cellStyle name="Separador de milhares 7 4 16" xfId="19284" xr:uid="{00000000-0005-0000-0000-00006B730000}"/>
    <cellStyle name="Separador de milhares 7 4 160" xfId="5504" xr:uid="{00000000-0005-0000-0000-00006C730000}"/>
    <cellStyle name="Separador de milhares 7 4 161" xfId="5819" xr:uid="{00000000-0005-0000-0000-00006D730000}"/>
    <cellStyle name="Separador de milhares 7 4 162" xfId="6500" xr:uid="{00000000-0005-0000-0000-00006E730000}"/>
    <cellStyle name="Separador de milhares 7 4 163" xfId="6292" xr:uid="{00000000-0005-0000-0000-00006F730000}"/>
    <cellStyle name="Separador de milhares 7 4 164" xfId="5883" xr:uid="{00000000-0005-0000-0000-000070730000}"/>
    <cellStyle name="Separador de milhares 7 4 165" xfId="5877" xr:uid="{00000000-0005-0000-0000-000071730000}"/>
    <cellStyle name="Separador de milhares 7 4 166" xfId="6452" xr:uid="{00000000-0005-0000-0000-000072730000}"/>
    <cellStyle name="Separador de milhares 7 4 167" xfId="7034" xr:uid="{00000000-0005-0000-0000-000073730000}"/>
    <cellStyle name="Separador de milhares 7 4 168" xfId="6420" xr:uid="{00000000-0005-0000-0000-000074730000}"/>
    <cellStyle name="Separador de milhares 7 4 169" xfId="6674" xr:uid="{00000000-0005-0000-0000-000075730000}"/>
    <cellStyle name="Separador de milhares 7 4 17" xfId="19283" xr:uid="{00000000-0005-0000-0000-000076730000}"/>
    <cellStyle name="Separador de milhares 7 4 170" xfId="6048" xr:uid="{00000000-0005-0000-0000-000077730000}"/>
    <cellStyle name="Separador de milhares 7 4 171" xfId="5953" xr:uid="{00000000-0005-0000-0000-000078730000}"/>
    <cellStyle name="Separador de milhares 7 4 172" xfId="5709" xr:uid="{00000000-0005-0000-0000-000079730000}"/>
    <cellStyle name="Separador de milhares 7 4 173" xfId="6192" xr:uid="{00000000-0005-0000-0000-00007A730000}"/>
    <cellStyle name="Separador de milhares 7 4 174" xfId="5681" xr:uid="{00000000-0005-0000-0000-00007B730000}"/>
    <cellStyle name="Separador de milhares 7 4 175" xfId="5721" xr:uid="{00000000-0005-0000-0000-00007C730000}"/>
    <cellStyle name="Separador de milhares 7 4 176" xfId="5677" xr:uid="{00000000-0005-0000-0000-00007D730000}"/>
    <cellStyle name="Separador de milhares 7 4 177" xfId="7326" xr:uid="{00000000-0005-0000-0000-00007E730000}"/>
    <cellStyle name="Separador de milhares 7 4 178" xfId="6620" xr:uid="{00000000-0005-0000-0000-00007F730000}"/>
    <cellStyle name="Separador de milhares 7 4 179" xfId="7100" xr:uid="{00000000-0005-0000-0000-000080730000}"/>
    <cellStyle name="Separador de milhares 7 4 18" xfId="19282" xr:uid="{00000000-0005-0000-0000-000081730000}"/>
    <cellStyle name="Separador de milhares 7 4 180" xfId="7285" xr:uid="{00000000-0005-0000-0000-000082730000}"/>
    <cellStyle name="Separador de milhares 7 4 181" xfId="7359" xr:uid="{00000000-0005-0000-0000-000083730000}"/>
    <cellStyle name="Separador de milhares 7 4 182" xfId="6568" xr:uid="{00000000-0005-0000-0000-000084730000}"/>
    <cellStyle name="Separador de milhares 7 4 183" xfId="6725" xr:uid="{00000000-0005-0000-0000-000085730000}"/>
    <cellStyle name="Separador de milhares 7 4 184" xfId="7419" xr:uid="{00000000-0005-0000-0000-000086730000}"/>
    <cellStyle name="Separador de milhares 7 4 185" xfId="7430" xr:uid="{00000000-0005-0000-0000-000087730000}"/>
    <cellStyle name="Separador de milhares 7 4 186" xfId="5033" xr:uid="{00000000-0005-0000-0000-000088730000}"/>
    <cellStyle name="Separador de milhares 7 4 187" xfId="4988" xr:uid="{00000000-0005-0000-0000-000089730000}"/>
    <cellStyle name="Separador de milhares 7 4 188" xfId="4977" xr:uid="{00000000-0005-0000-0000-00008A730000}"/>
    <cellStyle name="Separador de milhares 7 4 189" xfId="5183" xr:uid="{00000000-0005-0000-0000-00008B730000}"/>
    <cellStyle name="Separador de milhares 7 4 19" xfId="19281" xr:uid="{00000000-0005-0000-0000-00008C730000}"/>
    <cellStyle name="Separador de milhares 7 4 190" xfId="7689" xr:uid="{00000000-0005-0000-0000-00008D730000}"/>
    <cellStyle name="Separador de milhares 7 4 191" xfId="7913" xr:uid="{00000000-0005-0000-0000-00008E730000}"/>
    <cellStyle name="Separador de milhares 7 4 192" xfId="8275" xr:uid="{00000000-0005-0000-0000-00008F730000}"/>
    <cellStyle name="Separador de milhares 7 4 193" xfId="7838" xr:uid="{00000000-0005-0000-0000-000090730000}"/>
    <cellStyle name="Separador de milhares 7 4 194" xfId="8925" xr:uid="{00000000-0005-0000-0000-000091730000}"/>
    <cellStyle name="Separador de milhares 7 4 195" xfId="7817" xr:uid="{00000000-0005-0000-0000-000092730000}"/>
    <cellStyle name="Separador de milhares 7 4 196" xfId="8787" xr:uid="{00000000-0005-0000-0000-000093730000}"/>
    <cellStyle name="Separador de milhares 7 4 197" xfId="7793" xr:uid="{00000000-0005-0000-0000-000094730000}"/>
    <cellStyle name="Separador de milhares 7 4 198" xfId="7764" xr:uid="{00000000-0005-0000-0000-000095730000}"/>
    <cellStyle name="Separador de milhares 7 4 199" xfId="7792" xr:uid="{00000000-0005-0000-0000-000096730000}"/>
    <cellStyle name="Separador de milhares 7 4 2" xfId="20995" xr:uid="{00000000-0005-0000-0000-000097730000}"/>
    <cellStyle name="Separador de milhares 7 4 2 10" xfId="22564" xr:uid="{00000000-0005-0000-0000-000098730000}"/>
    <cellStyle name="Separador de milhares 7 4 2 11" xfId="22565" xr:uid="{00000000-0005-0000-0000-000099730000}"/>
    <cellStyle name="Separador de milhares 7 4 2 2" xfId="13013" xr:uid="{00000000-0005-0000-0000-00009A730000}"/>
    <cellStyle name="Separador de milhares 7 4 2 2 2" xfId="13012" xr:uid="{00000000-0005-0000-0000-00009B730000}"/>
    <cellStyle name="Separador de milhares 7 4 2 2 3" xfId="12941" xr:uid="{00000000-0005-0000-0000-00009C730000}"/>
    <cellStyle name="Separador de milhares 7 4 2 3" xfId="13011" xr:uid="{00000000-0005-0000-0000-00009D730000}"/>
    <cellStyle name="Separador de milhares 7 4 2 4" xfId="13010" xr:uid="{00000000-0005-0000-0000-00009E730000}"/>
    <cellStyle name="Separador de milhares 7 4 2 5" xfId="13009" xr:uid="{00000000-0005-0000-0000-00009F730000}"/>
    <cellStyle name="Separador de milhares 7 4 2 6" xfId="13008" xr:uid="{00000000-0005-0000-0000-0000A0730000}"/>
    <cellStyle name="Separador de milhares 7 4 2 7" xfId="13007" xr:uid="{00000000-0005-0000-0000-0000A1730000}"/>
    <cellStyle name="Separador de milhares 7 4 2 8" xfId="13006" xr:uid="{00000000-0005-0000-0000-0000A2730000}"/>
    <cellStyle name="Separador de milhares 7 4 2 9" xfId="12942" xr:uid="{00000000-0005-0000-0000-0000A3730000}"/>
    <cellStyle name="Separador de milhares 7 4 2 9 2" xfId="22566" xr:uid="{00000000-0005-0000-0000-0000A4730000}"/>
    <cellStyle name="Separador de milhares 7 4 20" xfId="19280" xr:uid="{00000000-0005-0000-0000-0000A5730000}"/>
    <cellStyle name="Separador de milhares 7 4 200" xfId="8958" xr:uid="{00000000-0005-0000-0000-0000A6730000}"/>
    <cellStyle name="Separador de milhares 7 4 201" xfId="9088" xr:uid="{00000000-0005-0000-0000-0000A7730000}"/>
    <cellStyle name="Separador de milhares 7 4 202" xfId="9169" xr:uid="{00000000-0005-0000-0000-0000A8730000}"/>
    <cellStyle name="Separador de milhares 7 4 203" xfId="9376" xr:uid="{00000000-0005-0000-0000-0000A9730000}"/>
    <cellStyle name="Separador de milhares 7 4 204" xfId="9131" xr:uid="{00000000-0005-0000-0000-0000AA730000}"/>
    <cellStyle name="Separador de milhares 7 4 205" xfId="9591" xr:uid="{00000000-0005-0000-0000-0000AB730000}"/>
    <cellStyle name="Separador de milhares 7 4 206" xfId="9731" xr:uid="{00000000-0005-0000-0000-0000AC730000}"/>
    <cellStyle name="Separador de milhares 7 4 207" xfId="9838" xr:uid="{00000000-0005-0000-0000-0000AD730000}"/>
    <cellStyle name="Separador de milhares 7 4 208" xfId="10423" xr:uid="{00000000-0005-0000-0000-0000AE730000}"/>
    <cellStyle name="Separador de milhares 7 4 209" xfId="9953" xr:uid="{00000000-0005-0000-0000-0000AF730000}"/>
    <cellStyle name="Separador de milhares 7 4 21" xfId="19279" xr:uid="{00000000-0005-0000-0000-0000B0730000}"/>
    <cellStyle name="Separador de milhares 7 4 210" xfId="9989" xr:uid="{00000000-0005-0000-0000-0000B1730000}"/>
    <cellStyle name="Separador de milhares 7 4 211" xfId="10227" xr:uid="{00000000-0005-0000-0000-0000B2730000}"/>
    <cellStyle name="Separador de milhares 7 4 212" xfId="10298" xr:uid="{00000000-0005-0000-0000-0000B3730000}"/>
    <cellStyle name="Separador de milhares 7 4 213" xfId="10407" xr:uid="{00000000-0005-0000-0000-0000B4730000}"/>
    <cellStyle name="Separador de milhares 7 4 214" xfId="10785" xr:uid="{00000000-0005-0000-0000-0000B5730000}"/>
    <cellStyle name="Separador de milhares 7 4 215" xfId="10887" xr:uid="{00000000-0005-0000-0000-0000B6730000}"/>
    <cellStyle name="Separador de milhares 7 4 216" xfId="11003" xr:uid="{00000000-0005-0000-0000-0000B7730000}"/>
    <cellStyle name="Separador de milhares 7 4 217" xfId="11153" xr:uid="{00000000-0005-0000-0000-0000B8730000}"/>
    <cellStyle name="Separador de milhares 7 4 218" xfId="11308" xr:uid="{00000000-0005-0000-0000-0000B9730000}"/>
    <cellStyle name="Separador de milhares 7 4 219" xfId="11577" xr:uid="{00000000-0005-0000-0000-0000BA730000}"/>
    <cellStyle name="Separador de milhares 7 4 22" xfId="19278" xr:uid="{00000000-0005-0000-0000-0000BB730000}"/>
    <cellStyle name="Separador de milhares 7 4 220" xfId="11458" xr:uid="{00000000-0005-0000-0000-0000BC730000}"/>
    <cellStyle name="Separador de milhares 7 4 221" xfId="11680" xr:uid="{00000000-0005-0000-0000-0000BD730000}"/>
    <cellStyle name="Separador de milhares 7 4 222" xfId="12033" xr:uid="{00000000-0005-0000-0000-0000BE730000}"/>
    <cellStyle name="Separador de milhares 7 4 223" xfId="11911" xr:uid="{00000000-0005-0000-0000-0000BF730000}"/>
    <cellStyle name="Separador de milhares 7 4 224" xfId="11668" xr:uid="{00000000-0005-0000-0000-0000C0730000}"/>
    <cellStyle name="Separador de milhares 7 4 225" xfId="12193" xr:uid="{00000000-0005-0000-0000-0000C1730000}"/>
    <cellStyle name="Separador de milhares 7 4 225 2" xfId="21339" xr:uid="{00000000-0005-0000-0000-0000C2730000}"/>
    <cellStyle name="Separador de milhares 7 4 225 3" xfId="21271" xr:uid="{00000000-0005-0000-0000-0000C3730000}"/>
    <cellStyle name="Separador de milhares 7 4 225 4" xfId="21403" xr:uid="{00000000-0005-0000-0000-0000C4730000}"/>
    <cellStyle name="Separador de milhares 7 4 226" xfId="3989" xr:uid="{00000000-0005-0000-0000-0000C5730000}"/>
    <cellStyle name="Separador de milhares 7 4 227" xfId="3626" xr:uid="{00000000-0005-0000-0000-0000C6730000}"/>
    <cellStyle name="Separador de milhares 7 4 228" xfId="3809" xr:uid="{00000000-0005-0000-0000-0000C7730000}"/>
    <cellStyle name="Separador de milhares 7 4 229" xfId="2755" xr:uid="{00000000-0005-0000-0000-0000C8730000}"/>
    <cellStyle name="Separador de milhares 7 4 23" xfId="19277" xr:uid="{00000000-0005-0000-0000-0000C9730000}"/>
    <cellStyle name="Separador de milhares 7 4 230" xfId="1845" xr:uid="{00000000-0005-0000-0000-0000CA730000}"/>
    <cellStyle name="Separador de milhares 7 4 231" xfId="1782" xr:uid="{00000000-0005-0000-0000-0000CB730000}"/>
    <cellStyle name="Separador de milhares 7 4 232" xfId="1110" xr:uid="{00000000-0005-0000-0000-0000CC730000}"/>
    <cellStyle name="Separador de milhares 7 4 233" xfId="1131" xr:uid="{00000000-0005-0000-0000-0000CD730000}"/>
    <cellStyle name="Separador de milhares 7 4 234" xfId="1033" xr:uid="{00000000-0005-0000-0000-0000CE730000}"/>
    <cellStyle name="Separador de milhares 7 4 235" xfId="2022" xr:uid="{00000000-0005-0000-0000-0000CF730000}"/>
    <cellStyle name="Separador de milhares 7 4 236" xfId="230" xr:uid="{00000000-0005-0000-0000-0000D0730000}"/>
    <cellStyle name="Separador de milhares 7 4 237" xfId="21715" xr:uid="{00000000-0005-0000-0000-0000D1730000}"/>
    <cellStyle name="Separador de milhares 7 4 238" xfId="22047" xr:uid="{00000000-0005-0000-0000-0000D2730000}"/>
    <cellStyle name="Separador de milhares 7 4 239" xfId="22407" xr:uid="{00000000-0005-0000-0000-0000D3730000}"/>
    <cellStyle name="Separador de milhares 7 4 24" xfId="19276" xr:uid="{00000000-0005-0000-0000-0000D4730000}"/>
    <cellStyle name="Separador de milhares 7 4 240" xfId="22636" xr:uid="{00000000-0005-0000-0000-0000D5730000}"/>
    <cellStyle name="Separador de milhares 7 4 25" xfId="19275" xr:uid="{00000000-0005-0000-0000-0000D6730000}"/>
    <cellStyle name="Separador de milhares 7 4 26" xfId="19274" xr:uid="{00000000-0005-0000-0000-0000D7730000}"/>
    <cellStyle name="Separador de milhares 7 4 27" xfId="19273" xr:uid="{00000000-0005-0000-0000-0000D8730000}"/>
    <cellStyle name="Separador de milhares 7 4 28" xfId="19272" xr:uid="{00000000-0005-0000-0000-0000D9730000}"/>
    <cellStyle name="Separador de milhares 7 4 29" xfId="19271" xr:uid="{00000000-0005-0000-0000-0000DA730000}"/>
    <cellStyle name="Separador de milhares 7 4 3" xfId="19291" xr:uid="{00000000-0005-0000-0000-0000DB730000}"/>
    <cellStyle name="Separador de milhares 7 4 3 10" xfId="20601" xr:uid="{00000000-0005-0000-0000-0000DC730000}"/>
    <cellStyle name="Separador de milhares 7 4 3 11" xfId="18803" xr:uid="{00000000-0005-0000-0000-0000DD730000}"/>
    <cellStyle name="Separador de milhares 7 4 3 12" xfId="18613" xr:uid="{00000000-0005-0000-0000-0000DE730000}"/>
    <cellStyle name="Separador de milhares 7 4 3 13" xfId="18604" xr:uid="{00000000-0005-0000-0000-0000DF730000}"/>
    <cellStyle name="Separador de milhares 7 4 3 14" xfId="18619" xr:uid="{00000000-0005-0000-0000-0000E0730000}"/>
    <cellStyle name="Separador de milhares 7 4 3 15" xfId="18681" xr:uid="{00000000-0005-0000-0000-0000E1730000}"/>
    <cellStyle name="Separador de milhares 7 4 3 16" xfId="18606" xr:uid="{00000000-0005-0000-0000-0000E2730000}"/>
    <cellStyle name="Separador de milhares 7 4 3 17" xfId="18577" xr:uid="{00000000-0005-0000-0000-0000E3730000}"/>
    <cellStyle name="Separador de milhares 7 4 3 18" xfId="18311" xr:uid="{00000000-0005-0000-0000-0000E4730000}"/>
    <cellStyle name="Separador de milhares 7 4 3 19" xfId="18508" xr:uid="{00000000-0005-0000-0000-0000E5730000}"/>
    <cellStyle name="Separador de milhares 7 4 3 2" xfId="19270" xr:uid="{00000000-0005-0000-0000-0000E6730000}"/>
    <cellStyle name="Separador de milhares 7 4 3 20" xfId="18307" xr:uid="{00000000-0005-0000-0000-0000E7730000}"/>
    <cellStyle name="Separador de milhares 7 4 3 21" xfId="18512" xr:uid="{00000000-0005-0000-0000-0000E8730000}"/>
    <cellStyle name="Separador de milhares 7 4 3 22" xfId="18301" xr:uid="{00000000-0005-0000-0000-0000E9730000}"/>
    <cellStyle name="Separador de milhares 7 4 3 23" xfId="18517" xr:uid="{00000000-0005-0000-0000-0000EA730000}"/>
    <cellStyle name="Separador de milhares 7 4 3 24" xfId="18299" xr:uid="{00000000-0005-0000-0000-0000EB730000}"/>
    <cellStyle name="Separador de milhares 7 4 3 25" xfId="18519" xr:uid="{00000000-0005-0000-0000-0000EC730000}"/>
    <cellStyle name="Separador de milhares 7 4 3 26" xfId="18297" xr:uid="{00000000-0005-0000-0000-0000ED730000}"/>
    <cellStyle name="Separador de milhares 7 4 3 27" xfId="18520" xr:uid="{00000000-0005-0000-0000-0000EE730000}"/>
    <cellStyle name="Separador de milhares 7 4 3 28" xfId="18296" xr:uid="{00000000-0005-0000-0000-0000EF730000}"/>
    <cellStyle name="Separador de milhares 7 4 3 29" xfId="17466" xr:uid="{00000000-0005-0000-0000-0000F0730000}"/>
    <cellStyle name="Separador de milhares 7 4 3 3" xfId="18744" xr:uid="{00000000-0005-0000-0000-0000F1730000}"/>
    <cellStyle name="Separador de milhares 7 4 3 30" xfId="17416" xr:uid="{00000000-0005-0000-0000-0000F2730000}"/>
    <cellStyle name="Separador de milhares 7 4 3 31" xfId="16903" xr:uid="{00000000-0005-0000-0000-0000F3730000}"/>
    <cellStyle name="Separador de milhares 7 4 3 32" xfId="17374" xr:uid="{00000000-0005-0000-0000-0000F4730000}"/>
    <cellStyle name="Separador de milhares 7 4 3 33" xfId="16891" xr:uid="{00000000-0005-0000-0000-0000F5730000}"/>
    <cellStyle name="Separador de milhares 7 4 3 34" xfId="17396" xr:uid="{00000000-0005-0000-0000-0000F6730000}"/>
    <cellStyle name="Separador de milhares 7 4 3 35" xfId="16870" xr:uid="{00000000-0005-0000-0000-0000F7730000}"/>
    <cellStyle name="Separador de milhares 7 4 3 36" xfId="17401" xr:uid="{00000000-0005-0000-0000-0000F8730000}"/>
    <cellStyle name="Separador de milhares 7 4 3 37" xfId="16858" xr:uid="{00000000-0005-0000-0000-0000F9730000}"/>
    <cellStyle name="Separador de milhares 7 4 3 38" xfId="16854" xr:uid="{00000000-0005-0000-0000-0000FA730000}"/>
    <cellStyle name="Separador de milhares 7 4 3 39" xfId="16821" xr:uid="{00000000-0005-0000-0000-0000FB730000}"/>
    <cellStyle name="Separador de milhares 7 4 3 4" xfId="18831" xr:uid="{00000000-0005-0000-0000-0000FC730000}"/>
    <cellStyle name="Separador de milhares 7 4 3 40" xfId="16828" xr:uid="{00000000-0005-0000-0000-0000FD730000}"/>
    <cellStyle name="Separador de milhares 7 4 3 41" xfId="16811" xr:uid="{00000000-0005-0000-0000-0000FE730000}"/>
    <cellStyle name="Separador de milhares 7 4 3 42" xfId="16802" xr:uid="{00000000-0005-0000-0000-0000FF730000}"/>
    <cellStyle name="Separador de milhares 7 4 3 43" xfId="16766" xr:uid="{00000000-0005-0000-0000-000000740000}"/>
    <cellStyle name="Separador de milhares 7 4 3 44" xfId="16299" xr:uid="{00000000-0005-0000-0000-000001740000}"/>
    <cellStyle name="Separador de milhares 7 4 3 45" xfId="15959" xr:uid="{00000000-0005-0000-0000-000002740000}"/>
    <cellStyle name="Separador de milhares 7 4 3 46" xfId="16262" xr:uid="{00000000-0005-0000-0000-000003740000}"/>
    <cellStyle name="Separador de milhares 7 4 3 47" xfId="15949" xr:uid="{00000000-0005-0000-0000-000004740000}"/>
    <cellStyle name="Separador de milhares 7 4 3 48" xfId="15940" xr:uid="{00000000-0005-0000-0000-000005740000}"/>
    <cellStyle name="Separador de milhares 7 4 3 49" xfId="15930" xr:uid="{00000000-0005-0000-0000-000006740000}"/>
    <cellStyle name="Separador de milhares 7 4 3 5" xfId="18751" xr:uid="{00000000-0005-0000-0000-000007740000}"/>
    <cellStyle name="Separador de milhares 7 4 3 50" xfId="15925" xr:uid="{00000000-0005-0000-0000-000008740000}"/>
    <cellStyle name="Separador de milhares 7 4 3 51" xfId="15669" xr:uid="{00000000-0005-0000-0000-000009740000}"/>
    <cellStyle name="Separador de milhares 7 4 3 52" xfId="15754" xr:uid="{00000000-0005-0000-0000-00000A740000}"/>
    <cellStyle name="Separador de milhares 7 4 3 53" xfId="15574" xr:uid="{00000000-0005-0000-0000-00000B740000}"/>
    <cellStyle name="Separador de milhares 7 4 3 54" xfId="13005" xr:uid="{00000000-0005-0000-0000-00000C740000}"/>
    <cellStyle name="Separador de milhares 7 4 3 55" xfId="12940" xr:uid="{00000000-0005-0000-0000-00000D740000}"/>
    <cellStyle name="Separador de milhares 7 4 3 56" xfId="12194" xr:uid="{00000000-0005-0000-0000-00000E740000}"/>
    <cellStyle name="Separador de milhares 7 4 3 56 2 2" xfId="93" xr:uid="{00000000-0005-0000-0000-00000F740000}"/>
    <cellStyle name="Separador de milhares 7 4 3 56 2 2 2" xfId="25251" xr:uid="{00000000-0005-0000-0000-000010740000}"/>
    <cellStyle name="Separador de milhares 7 4 3 56 2 2 2 2" xfId="28590" xr:uid="{00000000-0005-0000-0000-000011740000}"/>
    <cellStyle name="Separador de milhares 7 4 3 56 2 2 3" xfId="23008" xr:uid="{00000000-0005-0000-0000-000012740000}"/>
    <cellStyle name="Separador de milhares 7 4 3 56 2 2 4" xfId="25739" xr:uid="{00000000-0005-0000-0000-000013740000}"/>
    <cellStyle name="Separador de milhares 7 4 3 56 2 2 5" xfId="28190" xr:uid="{00000000-0005-0000-0000-000014740000}"/>
    <cellStyle name="Separador de milhares 7 4 3 6" xfId="18825" xr:uid="{00000000-0005-0000-0000-000015740000}"/>
    <cellStyle name="Separador de milhares 7 4 3 7" xfId="18844" xr:uid="{00000000-0005-0000-0000-000016740000}"/>
    <cellStyle name="Separador de milhares 7 4 3 8" xfId="18842" xr:uid="{00000000-0005-0000-0000-000017740000}"/>
    <cellStyle name="Separador de milhares 7 4 3 9" xfId="18711" xr:uid="{00000000-0005-0000-0000-000018740000}"/>
    <cellStyle name="Separador de milhares 7 4 30" xfId="19269" xr:uid="{00000000-0005-0000-0000-000019740000}"/>
    <cellStyle name="Separador de milhares 7 4 31" xfId="19268" xr:uid="{00000000-0005-0000-0000-00001A740000}"/>
    <cellStyle name="Separador de milhares 7 4 32" xfId="19267" xr:uid="{00000000-0005-0000-0000-00001B740000}"/>
    <cellStyle name="Separador de milhares 7 4 33" xfId="19266" xr:uid="{00000000-0005-0000-0000-00001C740000}"/>
    <cellStyle name="Separador de milhares 7 4 34" xfId="19265" xr:uid="{00000000-0005-0000-0000-00001D740000}"/>
    <cellStyle name="Separador de milhares 7 4 35" xfId="19264" xr:uid="{00000000-0005-0000-0000-00001E740000}"/>
    <cellStyle name="Separador de milhares 7 4 36" xfId="19263" xr:uid="{00000000-0005-0000-0000-00001F740000}"/>
    <cellStyle name="Separador de milhares 7 4 37" xfId="19262" xr:uid="{00000000-0005-0000-0000-000020740000}"/>
    <cellStyle name="Separador de milhares 7 4 38" xfId="19261" xr:uid="{00000000-0005-0000-0000-000021740000}"/>
    <cellStyle name="Separador de milhares 7 4 39" xfId="19260" xr:uid="{00000000-0005-0000-0000-000022740000}"/>
    <cellStyle name="Separador de milhares 7 4 4" xfId="19259" xr:uid="{00000000-0005-0000-0000-000023740000}"/>
    <cellStyle name="Separador de milhares 7 4 40" xfId="19258" xr:uid="{00000000-0005-0000-0000-000024740000}"/>
    <cellStyle name="Separador de milhares 7 4 41" xfId="19257" xr:uid="{00000000-0005-0000-0000-000025740000}"/>
    <cellStyle name="Separador de milhares 7 4 42" xfId="19256" xr:uid="{00000000-0005-0000-0000-000026740000}"/>
    <cellStyle name="Separador de milhares 7 4 43" xfId="19255" xr:uid="{00000000-0005-0000-0000-000027740000}"/>
    <cellStyle name="Separador de milhares 7 4 44" xfId="19254" xr:uid="{00000000-0005-0000-0000-000028740000}"/>
    <cellStyle name="Separador de milhares 7 4 45" xfId="19253" xr:uid="{00000000-0005-0000-0000-000029740000}"/>
    <cellStyle name="Separador de milhares 7 4 46" xfId="19252" xr:uid="{00000000-0005-0000-0000-00002A740000}"/>
    <cellStyle name="Separador de milhares 7 4 47" xfId="19251" xr:uid="{00000000-0005-0000-0000-00002B740000}"/>
    <cellStyle name="Separador de milhares 7 4 48" xfId="19250" xr:uid="{00000000-0005-0000-0000-00002C740000}"/>
    <cellStyle name="Separador de milhares 7 4 49" xfId="19249" xr:uid="{00000000-0005-0000-0000-00002D740000}"/>
    <cellStyle name="Separador de milhares 7 4 5" xfId="19248" xr:uid="{00000000-0005-0000-0000-00002E740000}"/>
    <cellStyle name="Separador de milhares 7 4 50" xfId="19247" xr:uid="{00000000-0005-0000-0000-00002F740000}"/>
    <cellStyle name="Separador de milhares 7 4 51" xfId="19246" xr:uid="{00000000-0005-0000-0000-000030740000}"/>
    <cellStyle name="Separador de milhares 7 4 52" xfId="19245" xr:uid="{00000000-0005-0000-0000-000031740000}"/>
    <cellStyle name="Separador de milhares 7 4 53" xfId="19244" xr:uid="{00000000-0005-0000-0000-000032740000}"/>
    <cellStyle name="Separador de milhares 7 4 54" xfId="19243" xr:uid="{00000000-0005-0000-0000-000033740000}"/>
    <cellStyle name="Separador de milhares 7 4 55" xfId="19242" xr:uid="{00000000-0005-0000-0000-000034740000}"/>
    <cellStyle name="Separador de milhares 7 4 56" xfId="19241" xr:uid="{00000000-0005-0000-0000-000035740000}"/>
    <cellStyle name="Separador de milhares 7 4 57" xfId="19240" xr:uid="{00000000-0005-0000-0000-000036740000}"/>
    <cellStyle name="Separador de milhares 7 4 58" xfId="19239" xr:uid="{00000000-0005-0000-0000-000037740000}"/>
    <cellStyle name="Separador de milhares 7 4 59" xfId="19238" xr:uid="{00000000-0005-0000-0000-000038740000}"/>
    <cellStyle name="Separador de milhares 7 4 6" xfId="19237" xr:uid="{00000000-0005-0000-0000-000039740000}"/>
    <cellStyle name="Separador de milhares 7 4 60" xfId="19236" xr:uid="{00000000-0005-0000-0000-00003A740000}"/>
    <cellStyle name="Separador de milhares 7 4 61" xfId="19235" xr:uid="{00000000-0005-0000-0000-00003B740000}"/>
    <cellStyle name="Separador de milhares 7 4 62" xfId="19234" xr:uid="{00000000-0005-0000-0000-00003C740000}"/>
    <cellStyle name="Separador de milhares 7 4 63" xfId="19233" xr:uid="{00000000-0005-0000-0000-00003D740000}"/>
    <cellStyle name="Separador de milhares 7 4 64" xfId="19232" xr:uid="{00000000-0005-0000-0000-00003E740000}"/>
    <cellStyle name="Separador de milhares 7 4 65" xfId="19231" xr:uid="{00000000-0005-0000-0000-00003F740000}"/>
    <cellStyle name="Separador de milhares 7 4 66" xfId="19230" xr:uid="{00000000-0005-0000-0000-000040740000}"/>
    <cellStyle name="Separador de milhares 7 4 67" xfId="19229" xr:uid="{00000000-0005-0000-0000-000041740000}"/>
    <cellStyle name="Separador de milhares 7 4 68" xfId="19228" xr:uid="{00000000-0005-0000-0000-000042740000}"/>
    <cellStyle name="Separador de milhares 7 4 69" xfId="19227" xr:uid="{00000000-0005-0000-0000-000043740000}"/>
    <cellStyle name="Separador de milhares 7 4 7" xfId="19226" xr:uid="{00000000-0005-0000-0000-000044740000}"/>
    <cellStyle name="Separador de milhares 7 4 70" xfId="19225" xr:uid="{00000000-0005-0000-0000-000045740000}"/>
    <cellStyle name="Separador de milhares 7 4 71" xfId="19224" xr:uid="{00000000-0005-0000-0000-000046740000}"/>
    <cellStyle name="Separador de milhares 7 4 72" xfId="19223" xr:uid="{00000000-0005-0000-0000-000047740000}"/>
    <cellStyle name="Separador de milhares 7 4 73" xfId="18745" xr:uid="{00000000-0005-0000-0000-000048740000}"/>
    <cellStyle name="Separador de milhares 7 4 74" xfId="18724" xr:uid="{00000000-0005-0000-0000-000049740000}"/>
    <cellStyle name="Separador de milhares 7 4 75" xfId="18752" xr:uid="{00000000-0005-0000-0000-00004A740000}"/>
    <cellStyle name="Separador de milhares 7 4 76" xfId="18726" xr:uid="{00000000-0005-0000-0000-00004B740000}"/>
    <cellStyle name="Separador de milhares 7 4 77" xfId="18763" xr:uid="{00000000-0005-0000-0000-00004C740000}"/>
    <cellStyle name="Separador de milhares 7 4 78" xfId="18841" xr:uid="{00000000-0005-0000-0000-00004D740000}"/>
    <cellStyle name="Separador de milhares 7 4 79" xfId="18712" xr:uid="{00000000-0005-0000-0000-00004E740000}"/>
    <cellStyle name="Separador de milhares 7 4 8" xfId="19222" xr:uid="{00000000-0005-0000-0000-00004F740000}"/>
    <cellStyle name="Separador de milhares 7 4 80" xfId="18735" xr:uid="{00000000-0005-0000-0000-000050740000}"/>
    <cellStyle name="Separador de milhares 7 4 81" xfId="18805" xr:uid="{00000000-0005-0000-0000-000051740000}"/>
    <cellStyle name="Separador de milhares 7 4 82" xfId="18614" xr:uid="{00000000-0005-0000-0000-000052740000}"/>
    <cellStyle name="Separador de milhares 7 4 83" xfId="18687" xr:uid="{00000000-0005-0000-0000-000053740000}"/>
    <cellStyle name="Separador de milhares 7 4 84" xfId="18620" xr:uid="{00000000-0005-0000-0000-000054740000}"/>
    <cellStyle name="Separador de milhares 7 4 85" xfId="18679" xr:uid="{00000000-0005-0000-0000-000055740000}"/>
    <cellStyle name="Separador de milhares 7 4 86" xfId="18689" xr:uid="{00000000-0005-0000-0000-000056740000}"/>
    <cellStyle name="Separador de milhares 7 4 87" xfId="18578" xr:uid="{00000000-0005-0000-0000-000057740000}"/>
    <cellStyle name="Separador de milhares 7 4 88" xfId="18546" xr:uid="{00000000-0005-0000-0000-000058740000}"/>
    <cellStyle name="Separador de milhares 7 4 89" xfId="18316" xr:uid="{00000000-0005-0000-0000-000059740000}"/>
    <cellStyle name="Separador de milhares 7 4 9" xfId="19221" xr:uid="{00000000-0005-0000-0000-00005A740000}"/>
    <cellStyle name="Separador de milhares 7 4 90" xfId="18503" xr:uid="{00000000-0005-0000-0000-00005B740000}"/>
    <cellStyle name="Separador de milhares 7 4 91" xfId="18313" xr:uid="{00000000-0005-0000-0000-00005C740000}"/>
    <cellStyle name="Separador de milhares 7 4 92" xfId="18506" xr:uid="{00000000-0005-0000-0000-00005D740000}"/>
    <cellStyle name="Separador de milhares 7 4 93" xfId="18308" xr:uid="{00000000-0005-0000-0000-00005E740000}"/>
    <cellStyle name="Separador de milhares 7 4 94" xfId="18511" xr:uid="{00000000-0005-0000-0000-00005F740000}"/>
    <cellStyle name="Separador de milhares 7 4 95" xfId="18302" xr:uid="{00000000-0005-0000-0000-000060740000}"/>
    <cellStyle name="Separador de milhares 7 4 96" xfId="18516" xr:uid="{00000000-0005-0000-0000-000061740000}"/>
    <cellStyle name="Separador de milhares 7 4 97" xfId="18300" xr:uid="{00000000-0005-0000-0000-000062740000}"/>
    <cellStyle name="Separador de milhares 7 4 98" xfId="18518" xr:uid="{00000000-0005-0000-0000-000063740000}"/>
    <cellStyle name="Separador de milhares 7 4 99" xfId="18298" xr:uid="{00000000-0005-0000-0000-000064740000}"/>
    <cellStyle name="Separador de milhares 7 40" xfId="19220" xr:uid="{00000000-0005-0000-0000-000065740000}"/>
    <cellStyle name="Separador de milhares 7 41" xfId="19219" xr:uid="{00000000-0005-0000-0000-000066740000}"/>
    <cellStyle name="Separador de milhares 7 42" xfId="19218" xr:uid="{00000000-0005-0000-0000-000067740000}"/>
    <cellStyle name="Separador de milhares 7 43" xfId="19217" xr:uid="{00000000-0005-0000-0000-000068740000}"/>
    <cellStyle name="Separador de milhares 7 44" xfId="19216" xr:uid="{00000000-0005-0000-0000-000069740000}"/>
    <cellStyle name="Separador de milhares 7 45" xfId="19215" xr:uid="{00000000-0005-0000-0000-00006A740000}"/>
    <cellStyle name="Separador de milhares 7 46" xfId="19214" xr:uid="{00000000-0005-0000-0000-00006B740000}"/>
    <cellStyle name="Separador de milhares 7 47" xfId="19213" xr:uid="{00000000-0005-0000-0000-00006C740000}"/>
    <cellStyle name="Separador de milhares 7 48" xfId="19212" xr:uid="{00000000-0005-0000-0000-00006D740000}"/>
    <cellStyle name="Separador de milhares 7 49" xfId="19211" xr:uid="{00000000-0005-0000-0000-00006E740000}"/>
    <cellStyle name="Separador de milhares 7 5" xfId="20994" xr:uid="{00000000-0005-0000-0000-00006F740000}"/>
    <cellStyle name="Separador de milhares 7 5 2" xfId="13002" xr:uid="{00000000-0005-0000-0000-000070740000}"/>
    <cellStyle name="Separador de milhares 7 5 3" xfId="13001" xr:uid="{00000000-0005-0000-0000-000071740000}"/>
    <cellStyle name="Separador de milhares 7 5 4" xfId="13000" xr:uid="{00000000-0005-0000-0000-000072740000}"/>
    <cellStyle name="Separador de milhares 7 5 5" xfId="12999" xr:uid="{00000000-0005-0000-0000-000073740000}"/>
    <cellStyle name="Separador de milhares 7 5 6" xfId="12998" xr:uid="{00000000-0005-0000-0000-000074740000}"/>
    <cellStyle name="Separador de milhares 7 5 7" xfId="12997" xr:uid="{00000000-0005-0000-0000-000075740000}"/>
    <cellStyle name="Separador de milhares 7 50" xfId="19210" xr:uid="{00000000-0005-0000-0000-000076740000}"/>
    <cellStyle name="Separador de milhares 7 51" xfId="19209" xr:uid="{00000000-0005-0000-0000-000077740000}"/>
    <cellStyle name="Separador de milhares 7 52" xfId="19208" xr:uid="{00000000-0005-0000-0000-000078740000}"/>
    <cellStyle name="Separador de milhares 7 53" xfId="19207" xr:uid="{00000000-0005-0000-0000-000079740000}"/>
    <cellStyle name="Separador de milhares 7 54" xfId="19206" xr:uid="{00000000-0005-0000-0000-00007A740000}"/>
    <cellStyle name="Separador de milhares 7 55" xfId="19205" xr:uid="{00000000-0005-0000-0000-00007B740000}"/>
    <cellStyle name="Separador de milhares 7 56" xfId="19204" xr:uid="{00000000-0005-0000-0000-00007C740000}"/>
    <cellStyle name="Separador de milhares 7 57" xfId="19203" xr:uid="{00000000-0005-0000-0000-00007D740000}"/>
    <cellStyle name="Separador de milhares 7 58" xfId="19202" xr:uid="{00000000-0005-0000-0000-00007E740000}"/>
    <cellStyle name="Separador de milhares 7 59" xfId="19201" xr:uid="{00000000-0005-0000-0000-00007F740000}"/>
    <cellStyle name="Separador de milhares 7 6" xfId="19200" xr:uid="{00000000-0005-0000-0000-000080740000}"/>
    <cellStyle name="Separador de milhares 7 6 2" xfId="12995" xr:uid="{00000000-0005-0000-0000-000081740000}"/>
    <cellStyle name="Separador de milhares 7 6 3" xfId="12994" xr:uid="{00000000-0005-0000-0000-000082740000}"/>
    <cellStyle name="Separador de milhares 7 6 4" xfId="12993" xr:uid="{00000000-0005-0000-0000-000083740000}"/>
    <cellStyle name="Separador de milhares 7 6 5" xfId="12992" xr:uid="{00000000-0005-0000-0000-000084740000}"/>
    <cellStyle name="Separador de milhares 7 6 6" xfId="12991" xr:uid="{00000000-0005-0000-0000-000085740000}"/>
    <cellStyle name="Separador de milhares 7 6 7" xfId="12990" xr:uid="{00000000-0005-0000-0000-000086740000}"/>
    <cellStyle name="Separador de milhares 7 60" xfId="19199" xr:uid="{00000000-0005-0000-0000-000087740000}"/>
    <cellStyle name="Separador de milhares 7 61" xfId="19198" xr:uid="{00000000-0005-0000-0000-000088740000}"/>
    <cellStyle name="Separador de milhares 7 62" xfId="19197" xr:uid="{00000000-0005-0000-0000-000089740000}"/>
    <cellStyle name="Separador de milhares 7 63" xfId="19196" xr:uid="{00000000-0005-0000-0000-00008A740000}"/>
    <cellStyle name="Separador de milhares 7 64" xfId="19195" xr:uid="{00000000-0005-0000-0000-00008B740000}"/>
    <cellStyle name="Separador de milhares 7 65" xfId="19194" xr:uid="{00000000-0005-0000-0000-00008C740000}"/>
    <cellStyle name="Separador de milhares 7 66" xfId="19193" xr:uid="{00000000-0005-0000-0000-00008D740000}"/>
    <cellStyle name="Separador de milhares 7 67" xfId="19192" xr:uid="{00000000-0005-0000-0000-00008E740000}"/>
    <cellStyle name="Separador de milhares 7 68" xfId="19191" xr:uid="{00000000-0005-0000-0000-00008F740000}"/>
    <cellStyle name="Separador de milhares 7 69" xfId="19190" xr:uid="{00000000-0005-0000-0000-000090740000}"/>
    <cellStyle name="Separador de milhares 7 7" xfId="19189" xr:uid="{00000000-0005-0000-0000-000091740000}"/>
    <cellStyle name="Separador de milhares 7 7 2" xfId="12989" xr:uid="{00000000-0005-0000-0000-000092740000}"/>
    <cellStyle name="Separador de milhares 7 7 3" xfId="12988" xr:uid="{00000000-0005-0000-0000-000093740000}"/>
    <cellStyle name="Separador de milhares 7 7 4" xfId="12987" xr:uid="{00000000-0005-0000-0000-000094740000}"/>
    <cellStyle name="Separador de milhares 7 7 5" xfId="12986" xr:uid="{00000000-0005-0000-0000-000095740000}"/>
    <cellStyle name="Separador de milhares 7 7 6" xfId="12985" xr:uid="{00000000-0005-0000-0000-000096740000}"/>
    <cellStyle name="Separador de milhares 7 7 7" xfId="12984" xr:uid="{00000000-0005-0000-0000-000097740000}"/>
    <cellStyle name="Separador de milhares 7 70" xfId="19188" xr:uid="{00000000-0005-0000-0000-000098740000}"/>
    <cellStyle name="Separador de milhares 7 71" xfId="19187" xr:uid="{00000000-0005-0000-0000-000099740000}"/>
    <cellStyle name="Separador de milhares 7 72" xfId="19186" xr:uid="{00000000-0005-0000-0000-00009A740000}"/>
    <cellStyle name="Separador de milhares 7 73" xfId="19185" xr:uid="{00000000-0005-0000-0000-00009B740000}"/>
    <cellStyle name="Separador de milhares 7 74" xfId="19184" xr:uid="{00000000-0005-0000-0000-00009C740000}"/>
    <cellStyle name="Separador de milhares 7 75" xfId="19183" xr:uid="{00000000-0005-0000-0000-00009D740000}"/>
    <cellStyle name="Separador de milhares 7 76" xfId="19182" xr:uid="{00000000-0005-0000-0000-00009E740000}"/>
    <cellStyle name="Separador de milhares 7 77" xfId="19181" xr:uid="{00000000-0005-0000-0000-00009F740000}"/>
    <cellStyle name="Separador de milhares 7 78" xfId="19180" xr:uid="{00000000-0005-0000-0000-0000A0740000}"/>
    <cellStyle name="Separador de milhares 7 79" xfId="19179" xr:uid="{00000000-0005-0000-0000-0000A1740000}"/>
    <cellStyle name="Separador de milhares 7 8" xfId="19178" xr:uid="{00000000-0005-0000-0000-0000A2740000}"/>
    <cellStyle name="Separador de milhares 7 8 2" xfId="12983" xr:uid="{00000000-0005-0000-0000-0000A3740000}"/>
    <cellStyle name="Separador de milhares 7 8 3" xfId="12982" xr:uid="{00000000-0005-0000-0000-0000A4740000}"/>
    <cellStyle name="Separador de milhares 7 8 4" xfId="12981" xr:uid="{00000000-0005-0000-0000-0000A5740000}"/>
    <cellStyle name="Separador de milhares 7 8 5" xfId="12980" xr:uid="{00000000-0005-0000-0000-0000A6740000}"/>
    <cellStyle name="Separador de milhares 7 8 6" xfId="12979" xr:uid="{00000000-0005-0000-0000-0000A7740000}"/>
    <cellStyle name="Separador de milhares 7 8 7" xfId="12978" xr:uid="{00000000-0005-0000-0000-0000A8740000}"/>
    <cellStyle name="Separador de milhares 7 80" xfId="19177" xr:uid="{00000000-0005-0000-0000-0000A9740000}"/>
    <cellStyle name="Separador de milhares 7 81" xfId="19176" xr:uid="{00000000-0005-0000-0000-0000AA740000}"/>
    <cellStyle name="Separador de milhares 7 82" xfId="19175" xr:uid="{00000000-0005-0000-0000-0000AB740000}"/>
    <cellStyle name="Separador de milhares 7 83" xfId="19174" xr:uid="{00000000-0005-0000-0000-0000AC740000}"/>
    <cellStyle name="Separador de milhares 7 84" xfId="19173" xr:uid="{00000000-0005-0000-0000-0000AD740000}"/>
    <cellStyle name="Separador de milhares 7 85" xfId="19172" xr:uid="{00000000-0005-0000-0000-0000AE740000}"/>
    <cellStyle name="Separador de milhares 7 86" xfId="19171" xr:uid="{00000000-0005-0000-0000-0000AF740000}"/>
    <cellStyle name="Separador de milhares 7 87" xfId="16363" xr:uid="{00000000-0005-0000-0000-0000B0740000}"/>
    <cellStyle name="Separador de milhares 7 87 2" xfId="12977" xr:uid="{00000000-0005-0000-0000-0000B1740000}"/>
    <cellStyle name="Separador de milhares 7 87 3" xfId="12939" xr:uid="{00000000-0005-0000-0000-0000B2740000}"/>
    <cellStyle name="Separador de milhares 7 88" xfId="16352" xr:uid="{00000000-0005-0000-0000-0000B3740000}"/>
    <cellStyle name="Separador de milhares 7 88 2" xfId="12976" xr:uid="{00000000-0005-0000-0000-0000B4740000}"/>
    <cellStyle name="Separador de milhares 7 88 3" xfId="12938" xr:uid="{00000000-0005-0000-0000-0000B5740000}"/>
    <cellStyle name="Separador de milhares 7 89" xfId="16214" xr:uid="{00000000-0005-0000-0000-0000B6740000}"/>
    <cellStyle name="Separador de milhares 7 89 2" xfId="22567" xr:uid="{00000000-0005-0000-0000-0000B7740000}"/>
    <cellStyle name="Separador de milhares 7 9" xfId="19170" xr:uid="{00000000-0005-0000-0000-0000B8740000}"/>
    <cellStyle name="Separador de milhares 7 9 2" xfId="12975" xr:uid="{00000000-0005-0000-0000-0000B9740000}"/>
    <cellStyle name="Separador de milhares 7 9 3" xfId="12974" xr:uid="{00000000-0005-0000-0000-0000BA740000}"/>
    <cellStyle name="Separador de milhares 7 9 4" xfId="12973" xr:uid="{00000000-0005-0000-0000-0000BB740000}"/>
    <cellStyle name="Separador de milhares 7 9 5" xfId="12972" xr:uid="{00000000-0005-0000-0000-0000BC740000}"/>
    <cellStyle name="Separador de milhares 7 9 6" xfId="12971" xr:uid="{00000000-0005-0000-0000-0000BD740000}"/>
    <cellStyle name="Separador de milhares 7 9 7" xfId="12970" xr:uid="{00000000-0005-0000-0000-0000BE740000}"/>
    <cellStyle name="Separador de milhares 7 90" xfId="16206" xr:uid="{00000000-0005-0000-0000-0000BF740000}"/>
    <cellStyle name="Separador de milhares 7 90 2" xfId="22568" xr:uid="{00000000-0005-0000-0000-0000C0740000}"/>
    <cellStyle name="Separador de milhares 7 91" xfId="15820" xr:uid="{00000000-0005-0000-0000-0000C1740000}"/>
    <cellStyle name="Separador de milhares 7 91 2" xfId="22569" xr:uid="{00000000-0005-0000-0000-0000C2740000}"/>
    <cellStyle name="Separador de milhares 7 92" xfId="15796" xr:uid="{00000000-0005-0000-0000-0000C3740000}"/>
    <cellStyle name="Separador de milhares 7 93" xfId="15775" xr:uid="{00000000-0005-0000-0000-0000C4740000}"/>
    <cellStyle name="Separador de milhares 7 94" xfId="15762" xr:uid="{00000000-0005-0000-0000-0000C5740000}"/>
    <cellStyle name="Separador de milhares 7 95" xfId="13106" xr:uid="{00000000-0005-0000-0000-0000C6740000}"/>
    <cellStyle name="Separador de milhares 7 96" xfId="12963" xr:uid="{00000000-0005-0000-0000-0000C7740000}"/>
    <cellStyle name="Separador de milhares 7 97" xfId="5118" xr:uid="{00000000-0005-0000-0000-0000C8740000}"/>
    <cellStyle name="Separador de milhares 72" xfId="19169" xr:uid="{00000000-0005-0000-0000-0000C9740000}"/>
    <cellStyle name="Separador de milhares 72 2" xfId="19168" xr:uid="{00000000-0005-0000-0000-0000CA740000}"/>
    <cellStyle name="Separador de milhares 72 3" xfId="18932" xr:uid="{00000000-0005-0000-0000-0000CB740000}"/>
    <cellStyle name="Separador de milhares 72 4" xfId="18931" xr:uid="{00000000-0005-0000-0000-0000CC740000}"/>
    <cellStyle name="Separador de milhares 77" xfId="19167" xr:uid="{00000000-0005-0000-0000-0000CD740000}"/>
    <cellStyle name="Separador de milhares 77 2" xfId="19166" xr:uid="{00000000-0005-0000-0000-0000CE740000}"/>
    <cellStyle name="Separador de milhares 77 3" xfId="18930" xr:uid="{00000000-0005-0000-0000-0000CF740000}"/>
    <cellStyle name="Separador de milhares 77 4" xfId="18929" xr:uid="{00000000-0005-0000-0000-0000D0740000}"/>
    <cellStyle name="Separador de milhares 77 5" xfId="30032" xr:uid="{00000000-0005-0000-0000-0000D1740000}"/>
    <cellStyle name="Separador de milhares 78" xfId="19165" xr:uid="{00000000-0005-0000-0000-0000D2740000}"/>
    <cellStyle name="Separador de milhares 78 2" xfId="19164" xr:uid="{00000000-0005-0000-0000-0000D3740000}"/>
    <cellStyle name="Separador de milhares 78 3" xfId="18928" xr:uid="{00000000-0005-0000-0000-0000D4740000}"/>
    <cellStyle name="Separador de milhares 78 4" xfId="18927" xr:uid="{00000000-0005-0000-0000-0000D5740000}"/>
    <cellStyle name="Separador de milhares 79" xfId="19163" xr:uid="{00000000-0005-0000-0000-0000D6740000}"/>
    <cellStyle name="Separador de milhares 79 2" xfId="19162" xr:uid="{00000000-0005-0000-0000-0000D7740000}"/>
    <cellStyle name="Separador de milhares 79 3" xfId="18926" xr:uid="{00000000-0005-0000-0000-0000D8740000}"/>
    <cellStyle name="Separador de milhares 79 4" xfId="18925" xr:uid="{00000000-0005-0000-0000-0000D9740000}"/>
    <cellStyle name="Separador de milhares 8" xfId="21180" xr:uid="{00000000-0005-0000-0000-0000DA740000}"/>
    <cellStyle name="Separador de milhares 8 10" xfId="19161" xr:uid="{00000000-0005-0000-0000-0000DB740000}"/>
    <cellStyle name="Separador de milhares 8 100" xfId="14737" xr:uid="{00000000-0005-0000-0000-0000DC740000}"/>
    <cellStyle name="Separador de milhares 8 101" xfId="12863" xr:uid="{00000000-0005-0000-0000-0000DD740000}"/>
    <cellStyle name="Separador de milhares 8 102" xfId="14780" xr:uid="{00000000-0005-0000-0000-0000DE740000}"/>
    <cellStyle name="Separador de milhares 8 103" xfId="12878" xr:uid="{00000000-0005-0000-0000-0000DF740000}"/>
    <cellStyle name="Separador de milhares 8 104" xfId="14786" xr:uid="{00000000-0005-0000-0000-0000E0740000}"/>
    <cellStyle name="Separador de milhares 8 105" xfId="14934" xr:uid="{00000000-0005-0000-0000-0000E1740000}"/>
    <cellStyle name="Separador de milhares 8 106" xfId="12629" xr:uid="{00000000-0005-0000-0000-0000E2740000}"/>
    <cellStyle name="Separador de milhares 8 107" xfId="4718" xr:uid="{00000000-0005-0000-0000-0000E3740000}"/>
    <cellStyle name="Separador de milhares 8 108" xfId="5412" xr:uid="{00000000-0005-0000-0000-0000E4740000}"/>
    <cellStyle name="Separador de milhares 8 109" xfId="5450" xr:uid="{00000000-0005-0000-0000-0000E5740000}"/>
    <cellStyle name="Separador de milhares 8 11" xfId="19160" xr:uid="{00000000-0005-0000-0000-0000E6740000}"/>
    <cellStyle name="Separador de milhares 8 110" xfId="6330" xr:uid="{00000000-0005-0000-0000-0000E7740000}"/>
    <cellStyle name="Separador de milhares 8 111" xfId="6425" xr:uid="{00000000-0005-0000-0000-0000E8740000}"/>
    <cellStyle name="Separador de milhares 8 112" xfId="6056" xr:uid="{00000000-0005-0000-0000-0000E9740000}"/>
    <cellStyle name="Separador de milhares 8 113" xfId="5470" xr:uid="{00000000-0005-0000-0000-0000EA740000}"/>
    <cellStyle name="Separador de milhares 8 114" xfId="6469" xr:uid="{00000000-0005-0000-0000-0000EB740000}"/>
    <cellStyle name="Separador de milhares 8 115" xfId="7166" xr:uid="{00000000-0005-0000-0000-0000EC740000}"/>
    <cellStyle name="Separador de milhares 8 116" xfId="7207" xr:uid="{00000000-0005-0000-0000-0000ED740000}"/>
    <cellStyle name="Separador de milhares 8 117" xfId="6442" xr:uid="{00000000-0005-0000-0000-0000EE740000}"/>
    <cellStyle name="Separador de milhares 8 118" xfId="5784" xr:uid="{00000000-0005-0000-0000-0000EF740000}"/>
    <cellStyle name="Separador de milhares 8 119" xfId="6134" xr:uid="{00000000-0005-0000-0000-0000F0740000}"/>
    <cellStyle name="Separador de milhares 8 12" xfId="19159" xr:uid="{00000000-0005-0000-0000-0000F1740000}"/>
    <cellStyle name="Separador de milhares 8 120" xfId="6838" xr:uid="{00000000-0005-0000-0000-0000F2740000}"/>
    <cellStyle name="Separador de milhares 8 121" xfId="5861" xr:uid="{00000000-0005-0000-0000-0000F3740000}"/>
    <cellStyle name="Separador de milhares 8 122" xfId="7302" xr:uid="{00000000-0005-0000-0000-0000F4740000}"/>
    <cellStyle name="Separador de milhares 8 123" xfId="6701" xr:uid="{00000000-0005-0000-0000-0000F5740000}"/>
    <cellStyle name="Separador de milhares 8 124" xfId="6329" xr:uid="{00000000-0005-0000-0000-0000F6740000}"/>
    <cellStyle name="Separador de milhares 8 125" xfId="6969" xr:uid="{00000000-0005-0000-0000-0000F7740000}"/>
    <cellStyle name="Separador de milhares 8 126" xfId="6559" xr:uid="{00000000-0005-0000-0000-0000F8740000}"/>
    <cellStyle name="Separador de milhares 8 127" xfId="6808" xr:uid="{00000000-0005-0000-0000-0000F9740000}"/>
    <cellStyle name="Separador de milhares 8 128" xfId="6547" xr:uid="{00000000-0005-0000-0000-0000FA740000}"/>
    <cellStyle name="Separador de milhares 8 129" xfId="7352" xr:uid="{00000000-0005-0000-0000-0000FB740000}"/>
    <cellStyle name="Separador de milhares 8 13" xfId="19158" xr:uid="{00000000-0005-0000-0000-0000FC740000}"/>
    <cellStyle name="Separador de milhares 8 130" xfId="6473" xr:uid="{00000000-0005-0000-0000-0000FD740000}"/>
    <cellStyle name="Separador de milhares 8 131" xfId="5806" xr:uid="{00000000-0005-0000-0000-0000FE740000}"/>
    <cellStyle name="Separador de milhares 8 132" xfId="6492" xr:uid="{00000000-0005-0000-0000-0000FF740000}"/>
    <cellStyle name="Separador de milhares 8 133" xfId="7393" xr:uid="{00000000-0005-0000-0000-000000750000}"/>
    <cellStyle name="Separador de milhares 8 134" xfId="7448" xr:uid="{00000000-0005-0000-0000-000001750000}"/>
    <cellStyle name="Separador de milhares 8 135" xfId="5066" xr:uid="{00000000-0005-0000-0000-000002750000}"/>
    <cellStyle name="Separador de milhares 8 136" xfId="7591" xr:uid="{00000000-0005-0000-0000-000003750000}"/>
    <cellStyle name="Separador de milhares 8 137" xfId="7585" xr:uid="{00000000-0005-0000-0000-000004750000}"/>
    <cellStyle name="Separador de milhares 8 138" xfId="5189" xr:uid="{00000000-0005-0000-0000-000005750000}"/>
    <cellStyle name="Separador de milhares 8 139" xfId="7650" xr:uid="{00000000-0005-0000-0000-000006750000}"/>
    <cellStyle name="Separador de milhares 8 14" xfId="19157" xr:uid="{00000000-0005-0000-0000-000007750000}"/>
    <cellStyle name="Separador de milhares 8 140" xfId="8354" xr:uid="{00000000-0005-0000-0000-000008750000}"/>
    <cellStyle name="Separador de milhares 8 141" xfId="8612" xr:uid="{00000000-0005-0000-0000-000009750000}"/>
    <cellStyle name="Separador de milhares 8 142" xfId="7696" xr:uid="{00000000-0005-0000-0000-00000A750000}"/>
    <cellStyle name="Separador de milhares 8 143" xfId="8744" xr:uid="{00000000-0005-0000-0000-00000B750000}"/>
    <cellStyle name="Separador de milhares 8 144" xfId="8517" xr:uid="{00000000-0005-0000-0000-00000C750000}"/>
    <cellStyle name="Separador de milhares 8 145" xfId="8350" xr:uid="{00000000-0005-0000-0000-00000D750000}"/>
    <cellStyle name="Separador de milhares 8 146" xfId="8410" xr:uid="{00000000-0005-0000-0000-00000E750000}"/>
    <cellStyle name="Separador de milhares 8 147" xfId="8896" xr:uid="{00000000-0005-0000-0000-00000F750000}"/>
    <cellStyle name="Separador de milhares 8 148" xfId="7797" xr:uid="{00000000-0005-0000-0000-000010750000}"/>
    <cellStyle name="Separador de milhares 8 149" xfId="8866" xr:uid="{00000000-0005-0000-0000-000011750000}"/>
    <cellStyle name="Separador de milhares 8 15" xfId="19156" xr:uid="{00000000-0005-0000-0000-000012750000}"/>
    <cellStyle name="Separador de milhares 8 150" xfId="9058" xr:uid="{00000000-0005-0000-0000-000013750000}"/>
    <cellStyle name="Separador de milhares 8 151" xfId="9196" xr:uid="{00000000-0005-0000-0000-000014750000}"/>
    <cellStyle name="Separador de milhares 8 152" xfId="9292" xr:uid="{00000000-0005-0000-0000-000015750000}"/>
    <cellStyle name="Separador de milhares 8 153" xfId="9350" xr:uid="{00000000-0005-0000-0000-000016750000}"/>
    <cellStyle name="Separador de milhares 8 154" xfId="9187" xr:uid="{00000000-0005-0000-0000-000017750000}"/>
    <cellStyle name="Separador de milhares 8 155" xfId="9698" xr:uid="{00000000-0005-0000-0000-000018750000}"/>
    <cellStyle name="Separador de milhares 8 156" xfId="9872" xr:uid="{00000000-0005-0000-0000-000019750000}"/>
    <cellStyle name="Separador de milhares 8 157" xfId="10641" xr:uid="{00000000-0005-0000-0000-00001A750000}"/>
    <cellStyle name="Separador de milhares 8 158" xfId="9929" xr:uid="{00000000-0005-0000-0000-00001B750000}"/>
    <cellStyle name="Separador de milhares 8 159" xfId="10645" xr:uid="{00000000-0005-0000-0000-00001C750000}"/>
    <cellStyle name="Separador de milhares 8 16" xfId="19155" xr:uid="{00000000-0005-0000-0000-00001D750000}"/>
    <cellStyle name="Separador de milhares 8 160" xfId="10068" xr:uid="{00000000-0005-0000-0000-00001E750000}"/>
    <cellStyle name="Separador de milhares 8 161" xfId="9782" xr:uid="{00000000-0005-0000-0000-00001F750000}"/>
    <cellStyle name="Separador de milhares 8 162" xfId="10173" xr:uid="{00000000-0005-0000-0000-000020750000}"/>
    <cellStyle name="Separador de milhares 8 163" xfId="10758" xr:uid="{00000000-0005-0000-0000-000021750000}"/>
    <cellStyle name="Separador de milhares 8 164" xfId="11221" xr:uid="{00000000-0005-0000-0000-000022750000}"/>
    <cellStyle name="Separador de milhares 8 165" xfId="10834" xr:uid="{00000000-0005-0000-0000-000023750000}"/>
    <cellStyle name="Separador de milhares 8 166" xfId="11464" xr:uid="{00000000-0005-0000-0000-000024750000}"/>
    <cellStyle name="Separador de milhares 8 167" xfId="11586" xr:uid="{00000000-0005-0000-0000-000025750000}"/>
    <cellStyle name="Separador de milhares 8 168" xfId="11369" xr:uid="{00000000-0005-0000-0000-000026750000}"/>
    <cellStyle name="Separador de milhares 8 169" xfId="11538" xr:uid="{00000000-0005-0000-0000-000027750000}"/>
    <cellStyle name="Separador de milhares 8 17" xfId="19154" xr:uid="{00000000-0005-0000-0000-000028750000}"/>
    <cellStyle name="Separador de milhares 8 170" xfId="11652" xr:uid="{00000000-0005-0000-0000-000029750000}"/>
    <cellStyle name="Separador de milhares 8 171" xfId="12039" xr:uid="{00000000-0005-0000-0000-00002A750000}"/>
    <cellStyle name="Separador de milhares 8 172" xfId="11738" xr:uid="{00000000-0005-0000-0000-00002B750000}"/>
    <cellStyle name="Separador de milhares 8 173" xfId="11715" xr:uid="{00000000-0005-0000-0000-00002C750000}"/>
    <cellStyle name="Separador de milhares 8 174" xfId="12195" xr:uid="{00000000-0005-0000-0000-00002D750000}"/>
    <cellStyle name="Separador de milhares 8 175" xfId="3968" xr:uid="{00000000-0005-0000-0000-00002E750000}"/>
    <cellStyle name="Separador de milhares 8 176" xfId="3602" xr:uid="{00000000-0005-0000-0000-00002F750000}"/>
    <cellStyle name="Separador de milhares 8 177" xfId="3730" xr:uid="{00000000-0005-0000-0000-000030750000}"/>
    <cellStyle name="Separador de milhares 8 178" xfId="2795" xr:uid="{00000000-0005-0000-0000-000031750000}"/>
    <cellStyle name="Separador de milhares 8 179" xfId="2010" xr:uid="{00000000-0005-0000-0000-000032750000}"/>
    <cellStyle name="Separador de milhares 8 18" xfId="19153" xr:uid="{00000000-0005-0000-0000-000033750000}"/>
    <cellStyle name="Separador de milhares 8 180" xfId="1698" xr:uid="{00000000-0005-0000-0000-000034750000}"/>
    <cellStyle name="Separador de milhares 8 181" xfId="2563" xr:uid="{00000000-0005-0000-0000-000035750000}"/>
    <cellStyle name="Separador de milhares 8 182" xfId="1406" xr:uid="{00000000-0005-0000-0000-000036750000}"/>
    <cellStyle name="Separador de milhares 8 183" xfId="976" xr:uid="{00000000-0005-0000-0000-000037750000}"/>
    <cellStyle name="Separador de milhares 8 184" xfId="2325" xr:uid="{00000000-0005-0000-0000-000038750000}"/>
    <cellStyle name="Separador de milhares 8 185" xfId="209" xr:uid="{00000000-0005-0000-0000-000039750000}"/>
    <cellStyle name="Separador de milhares 8 186" xfId="21736" xr:uid="{00000000-0005-0000-0000-00003A750000}"/>
    <cellStyle name="Separador de milhares 8 187" xfId="22068" xr:uid="{00000000-0005-0000-0000-00003B750000}"/>
    <cellStyle name="Separador de milhares 8 188" xfId="22428" xr:uid="{00000000-0005-0000-0000-00003C750000}"/>
    <cellStyle name="Separador de milhares 8 189" xfId="22615" xr:uid="{00000000-0005-0000-0000-00003D750000}"/>
    <cellStyle name="Separador de milhares 8 19" xfId="19152" xr:uid="{00000000-0005-0000-0000-00003E750000}"/>
    <cellStyle name="Separador de milhares 8 2" xfId="21135" xr:uid="{00000000-0005-0000-0000-00003F750000}"/>
    <cellStyle name="Separador de milhares 8 20" xfId="19150" xr:uid="{00000000-0005-0000-0000-000040750000}"/>
    <cellStyle name="Separador de milhares 8 21" xfId="19149" xr:uid="{00000000-0005-0000-0000-000041750000}"/>
    <cellStyle name="Separador de milhares 8 22" xfId="19148" xr:uid="{00000000-0005-0000-0000-000042750000}"/>
    <cellStyle name="Separador de milhares 8 23" xfId="19147" xr:uid="{00000000-0005-0000-0000-000043750000}"/>
    <cellStyle name="Separador de milhares 8 24" xfId="19146" xr:uid="{00000000-0005-0000-0000-000044750000}"/>
    <cellStyle name="Separador de milhares 8 25" xfId="19145" xr:uid="{00000000-0005-0000-0000-000045750000}"/>
    <cellStyle name="Separador de milhares 8 26" xfId="19144" xr:uid="{00000000-0005-0000-0000-000046750000}"/>
    <cellStyle name="Separador de milhares 8 27" xfId="19143" xr:uid="{00000000-0005-0000-0000-000047750000}"/>
    <cellStyle name="Separador de milhares 8 28" xfId="18233" xr:uid="{00000000-0005-0000-0000-000048750000}"/>
    <cellStyle name="Separador de milhares 8 29" xfId="17627" xr:uid="{00000000-0005-0000-0000-000049750000}"/>
    <cellStyle name="Separador de milhares 8 3" xfId="21090" xr:uid="{00000000-0005-0000-0000-00004A750000}"/>
    <cellStyle name="Separador de milhares 8 30" xfId="18182" xr:uid="{00000000-0005-0000-0000-00004B750000}"/>
    <cellStyle name="Separador de milhares 8 31" xfId="17877" xr:uid="{00000000-0005-0000-0000-00004C750000}"/>
    <cellStyle name="Separador de milhares 8 32" xfId="17661" xr:uid="{00000000-0005-0000-0000-00004D750000}"/>
    <cellStyle name="Separador de milhares 8 33" xfId="17623" xr:uid="{00000000-0005-0000-0000-00004E750000}"/>
    <cellStyle name="Separador de milhares 8 34" xfId="17549" xr:uid="{00000000-0005-0000-0000-00004F750000}"/>
    <cellStyle name="Separador de milhares 8 35" xfId="17543" xr:uid="{00000000-0005-0000-0000-000050750000}"/>
    <cellStyle name="Separador de milhares 8 36" xfId="17536" xr:uid="{00000000-0005-0000-0000-000051750000}"/>
    <cellStyle name="Separador de milhares 8 37" xfId="18183" xr:uid="{00000000-0005-0000-0000-000052750000}"/>
    <cellStyle name="Separador de milhares 8 38" xfId="17987" xr:uid="{00000000-0005-0000-0000-000053750000}"/>
    <cellStyle name="Separador de milhares 8 39" xfId="17465" xr:uid="{00000000-0005-0000-0000-000054750000}"/>
    <cellStyle name="Separador de milhares 8 4" xfId="21033" xr:uid="{00000000-0005-0000-0000-000055750000}"/>
    <cellStyle name="Separador de milhares 8 40" xfId="17415" xr:uid="{00000000-0005-0000-0000-000056750000}"/>
    <cellStyle name="Separador de milhares 8 41" xfId="16871" xr:uid="{00000000-0005-0000-0000-000057750000}"/>
    <cellStyle name="Separador de milhares 8 42" xfId="17414" xr:uid="{00000000-0005-0000-0000-000058750000}"/>
    <cellStyle name="Separador de milhares 8 43" xfId="16856" xr:uid="{00000000-0005-0000-0000-000059750000}"/>
    <cellStyle name="Separador de milhares 8 44" xfId="16829" xr:uid="{00000000-0005-0000-0000-00005A750000}"/>
    <cellStyle name="Separador de milhares 8 45" xfId="16817" xr:uid="{00000000-0005-0000-0000-00005B750000}"/>
    <cellStyle name="Separador de milhares 8 46" xfId="16822" xr:uid="{00000000-0005-0000-0000-00005C750000}"/>
    <cellStyle name="Separador de milhares 8 47" xfId="16808" xr:uid="{00000000-0005-0000-0000-00005D750000}"/>
    <cellStyle name="Separador de milhares 8 48" xfId="16797" xr:uid="{00000000-0005-0000-0000-00005E750000}"/>
    <cellStyle name="Separador de milhares 8 49" xfId="16789" xr:uid="{00000000-0005-0000-0000-00005F750000}"/>
    <cellStyle name="Separador de milhares 8 5" xfId="20993" xr:uid="{00000000-0005-0000-0000-000060750000}"/>
    <cellStyle name="Separador de milhares 8 50" xfId="16781" xr:uid="{00000000-0005-0000-0000-000061750000}"/>
    <cellStyle name="Separador de milhares 8 51" xfId="16774" xr:uid="{00000000-0005-0000-0000-000062750000}"/>
    <cellStyle name="Separador de milhares 8 52" xfId="16770" xr:uid="{00000000-0005-0000-0000-000063750000}"/>
    <cellStyle name="Separador de milhares 8 53" xfId="16763" xr:uid="{00000000-0005-0000-0000-000064750000}"/>
    <cellStyle name="Separador de milhares 8 54" xfId="16641" xr:uid="{00000000-0005-0000-0000-000065750000}"/>
    <cellStyle name="Separador de milhares 8 55" xfId="16606" xr:uid="{00000000-0005-0000-0000-000066750000}"/>
    <cellStyle name="Separador de milhares 8 56" xfId="16573" xr:uid="{00000000-0005-0000-0000-000067750000}"/>
    <cellStyle name="Separador de milhares 8 57" xfId="16542" xr:uid="{00000000-0005-0000-0000-000068750000}"/>
    <cellStyle name="Separador de milhares 8 58" xfId="16511" xr:uid="{00000000-0005-0000-0000-000069750000}"/>
    <cellStyle name="Separador de milhares 8 59" xfId="16482" xr:uid="{00000000-0005-0000-0000-00006A750000}"/>
    <cellStyle name="Separador de milhares 8 6" xfId="19142" xr:uid="{00000000-0005-0000-0000-00006B750000}"/>
    <cellStyle name="Separador de milhares 8 60" xfId="16457" xr:uid="{00000000-0005-0000-0000-00006C750000}"/>
    <cellStyle name="Separador de milhares 8 61" xfId="16439" xr:uid="{00000000-0005-0000-0000-00006D750000}"/>
    <cellStyle name="Separador de milhares 8 62" xfId="16430" xr:uid="{00000000-0005-0000-0000-00006E750000}"/>
    <cellStyle name="Separador de milhares 8 63" xfId="16356" xr:uid="{00000000-0005-0000-0000-00006F750000}"/>
    <cellStyle name="Separador de milhares 8 64" xfId="16349" xr:uid="{00000000-0005-0000-0000-000070750000}"/>
    <cellStyle name="Separador de milhares 8 65" xfId="16298" xr:uid="{00000000-0005-0000-0000-000071750000}"/>
    <cellStyle name="Separador de milhares 8 66" xfId="16210" xr:uid="{00000000-0005-0000-0000-000072750000}"/>
    <cellStyle name="Separador de milhares 8 67" xfId="16203" xr:uid="{00000000-0005-0000-0000-000073750000}"/>
    <cellStyle name="Separador de milhares 8 68" xfId="15956" xr:uid="{00000000-0005-0000-0000-000074750000}"/>
    <cellStyle name="Separador de milhares 8 69" xfId="15944" xr:uid="{00000000-0005-0000-0000-000075750000}"/>
    <cellStyle name="Separador de milhares 8 7" xfId="19141" xr:uid="{00000000-0005-0000-0000-000076750000}"/>
    <cellStyle name="Separador de milhares 8 70" xfId="15937" xr:uid="{00000000-0005-0000-0000-000077750000}"/>
    <cellStyle name="Separador de milhares 8 71" xfId="15928" xr:uid="{00000000-0005-0000-0000-000078750000}"/>
    <cellStyle name="Separador de milhares 8 72" xfId="15923" xr:uid="{00000000-0005-0000-0000-000079750000}"/>
    <cellStyle name="Separador de milhares 8 73" xfId="15920" xr:uid="{00000000-0005-0000-0000-00007A750000}"/>
    <cellStyle name="Separador de milhares 8 74" xfId="15817" xr:uid="{00000000-0005-0000-0000-00007B750000}"/>
    <cellStyle name="Separador de milhares 8 75" xfId="15789" xr:uid="{00000000-0005-0000-0000-00007C750000}"/>
    <cellStyle name="Separador de milhares 8 76" xfId="15765" xr:uid="{00000000-0005-0000-0000-00007D750000}"/>
    <cellStyle name="Separador de milhares 8 77" xfId="15759" xr:uid="{00000000-0005-0000-0000-00007E750000}"/>
    <cellStyle name="Separador de milhares 8 78" xfId="15664" xr:uid="{00000000-0005-0000-0000-00007F750000}"/>
    <cellStyle name="Separador de milhares 8 79" xfId="15660" xr:uid="{00000000-0005-0000-0000-000080750000}"/>
    <cellStyle name="Separador de milhares 8 8" xfId="19140" xr:uid="{00000000-0005-0000-0000-000081750000}"/>
    <cellStyle name="Separador de milhares 8 80" xfId="15641" xr:uid="{00000000-0005-0000-0000-000082750000}"/>
    <cellStyle name="Separador de milhares 8 81" xfId="15601" xr:uid="{00000000-0005-0000-0000-000083750000}"/>
    <cellStyle name="Separador de milhares 8 82" xfId="15555" xr:uid="{00000000-0005-0000-0000-000084750000}"/>
    <cellStyle name="Separador de milhares 8 83" xfId="15515" xr:uid="{00000000-0005-0000-0000-000085750000}"/>
    <cellStyle name="Separador de milhares 8 84" xfId="15487" xr:uid="{00000000-0005-0000-0000-000086750000}"/>
    <cellStyle name="Separador de milhares 8 85" xfId="15366" xr:uid="{00000000-0005-0000-0000-000087750000}"/>
    <cellStyle name="Separador de milhares 8 86" xfId="15418" xr:uid="{00000000-0005-0000-0000-000088750000}"/>
    <cellStyle name="Separador de milhares 8 87" xfId="15405" xr:uid="{00000000-0005-0000-0000-000089750000}"/>
    <cellStyle name="Separador de milhares 8 88" xfId="15403" xr:uid="{00000000-0005-0000-0000-00008A750000}"/>
    <cellStyle name="Separador de milhares 8 89" xfId="15409" xr:uid="{00000000-0005-0000-0000-00008B750000}"/>
    <cellStyle name="Separador de milhares 8 9" xfId="19139" xr:uid="{00000000-0005-0000-0000-00008C750000}"/>
    <cellStyle name="Separador de milhares 8 90" xfId="15127" xr:uid="{00000000-0005-0000-0000-00008D750000}"/>
    <cellStyle name="Separador de milhares 8 91" xfId="15024" xr:uid="{00000000-0005-0000-0000-00008E750000}"/>
    <cellStyle name="Separador de milhares 8 92" xfId="14990" xr:uid="{00000000-0005-0000-0000-00008F750000}"/>
    <cellStyle name="Separador de milhares 8 93" xfId="14544" xr:uid="{00000000-0005-0000-0000-000090750000}"/>
    <cellStyle name="Separador de milhares 8 94" xfId="14463" xr:uid="{00000000-0005-0000-0000-000091750000}"/>
    <cellStyle name="Separador de milhares 8 95" xfId="14316" xr:uid="{00000000-0005-0000-0000-000092750000}"/>
    <cellStyle name="Separador de milhares 8 96" xfId="14375" xr:uid="{00000000-0005-0000-0000-000093750000}"/>
    <cellStyle name="Separador de milhares 8 97" xfId="14368" xr:uid="{00000000-0005-0000-0000-000094750000}"/>
    <cellStyle name="Separador de milhares 8 98" xfId="12968" xr:uid="{00000000-0005-0000-0000-000095750000}"/>
    <cellStyle name="Separador de milhares 8 99" xfId="12937" xr:uid="{00000000-0005-0000-0000-000096750000}"/>
    <cellStyle name="Separador de milhares 80" xfId="19138" xr:uid="{00000000-0005-0000-0000-000097750000}"/>
    <cellStyle name="Separador de milhares 80 2" xfId="19137" xr:uid="{00000000-0005-0000-0000-000098750000}"/>
    <cellStyle name="Separador de milhares 80 3" xfId="18924" xr:uid="{00000000-0005-0000-0000-000099750000}"/>
    <cellStyle name="Separador de milhares 80 4" xfId="18923" xr:uid="{00000000-0005-0000-0000-00009A750000}"/>
    <cellStyle name="Separador de milhares 84" xfId="19136" xr:uid="{00000000-0005-0000-0000-00009B750000}"/>
    <cellStyle name="Separador de milhares 84 2" xfId="19135" xr:uid="{00000000-0005-0000-0000-00009C750000}"/>
    <cellStyle name="Separador de milhares 84 3" xfId="18922" xr:uid="{00000000-0005-0000-0000-00009D750000}"/>
    <cellStyle name="Separador de milhares 84 4" xfId="18921" xr:uid="{00000000-0005-0000-0000-00009E750000}"/>
    <cellStyle name="Separador de milhares 9" xfId="21032" xr:uid="{00000000-0005-0000-0000-00009F750000}"/>
    <cellStyle name="Separador de milhares 9 2" xfId="21031" xr:uid="{00000000-0005-0000-0000-0000A0750000}"/>
    <cellStyle name="Separador de milhares 9 2 2" xfId="19134" xr:uid="{00000000-0005-0000-0000-0000A1750000}"/>
    <cellStyle name="Separador de milhares 9 2 3" xfId="19133" xr:uid="{00000000-0005-0000-0000-0000A2750000}"/>
    <cellStyle name="Separador de milhares 9 2 4" xfId="19132" xr:uid="{00000000-0005-0000-0000-0000A3750000}"/>
    <cellStyle name="Separador de milhares 9 2 5" xfId="19131" xr:uid="{00000000-0005-0000-0000-0000A4750000}"/>
    <cellStyle name="Separador de milhares 9 3" xfId="20992" xr:uid="{00000000-0005-0000-0000-0000A5750000}"/>
    <cellStyle name="Separador de milhares 9 3 2" xfId="19130" xr:uid="{00000000-0005-0000-0000-0000A6750000}"/>
    <cellStyle name="Separador de milhares 9 3 3" xfId="19129" xr:uid="{00000000-0005-0000-0000-0000A7750000}"/>
    <cellStyle name="Separador de milhares 9 3 4" xfId="19128" xr:uid="{00000000-0005-0000-0000-0000A8750000}"/>
    <cellStyle name="Separador de milhares 9 3 5" xfId="19127" xr:uid="{00000000-0005-0000-0000-0000A9750000}"/>
    <cellStyle name="Separador de milhares 9 4" xfId="20991" xr:uid="{00000000-0005-0000-0000-0000AA750000}"/>
    <cellStyle name="Separador de milhares 9 4 2" xfId="19126" xr:uid="{00000000-0005-0000-0000-0000AB750000}"/>
    <cellStyle name="Separador de milhares 9 4 3" xfId="19125" xr:uid="{00000000-0005-0000-0000-0000AC750000}"/>
    <cellStyle name="Separador de milhares 9 4 4" xfId="19124" xr:uid="{00000000-0005-0000-0000-0000AD750000}"/>
    <cellStyle name="Separador de milhares 9 4 5" xfId="19123" xr:uid="{00000000-0005-0000-0000-0000AE750000}"/>
    <cellStyle name="Separador de milhares 9 5" xfId="19122" xr:uid="{00000000-0005-0000-0000-0000AF750000}"/>
    <cellStyle name="Separador de milhares 9 5 2" xfId="19121" xr:uid="{00000000-0005-0000-0000-0000B0750000}"/>
    <cellStyle name="Separador de milhares 9 5 3" xfId="19120" xr:uid="{00000000-0005-0000-0000-0000B1750000}"/>
    <cellStyle name="Separador de milhares 9 5 4" xfId="19119" xr:uid="{00000000-0005-0000-0000-0000B2750000}"/>
    <cellStyle name="Separador de milhares 9 5 5" xfId="19118" xr:uid="{00000000-0005-0000-0000-0000B3750000}"/>
    <cellStyle name="Separador de milhares 9 6" xfId="19117" xr:uid="{00000000-0005-0000-0000-0000B4750000}"/>
    <cellStyle name="Separador de milhares 9 7" xfId="19116" xr:uid="{00000000-0005-0000-0000-0000B5750000}"/>
    <cellStyle name="Separador de milhares 9 8" xfId="30096" xr:uid="{00000000-0005-0000-0000-0000B6750000}"/>
    <cellStyle name="Texto de Aviso" xfId="21238" builtinId="11" customBuiltin="1"/>
    <cellStyle name="Texto de Aviso 2" xfId="20941" xr:uid="{00000000-0005-0000-0000-0000B8750000}"/>
    <cellStyle name="Texto de Aviso 2 2" xfId="28439" xr:uid="{00000000-0005-0000-0000-0000B9750000}"/>
    <cellStyle name="Texto de Aviso 2 2 2" xfId="30062" xr:uid="{00000000-0005-0000-0000-0000BA750000}"/>
    <cellStyle name="Texto de Aviso 2 2 3" xfId="29908" xr:uid="{00000000-0005-0000-0000-0000BB750000}"/>
    <cellStyle name="Texto de Aviso 2 2 4" xfId="29881" xr:uid="{00000000-0005-0000-0000-0000BC750000}"/>
    <cellStyle name="Texto de Aviso 2 3" xfId="30025" xr:uid="{00000000-0005-0000-0000-0000BD750000}"/>
    <cellStyle name="Texto Explicativo" xfId="21236" builtinId="53" customBuiltin="1"/>
    <cellStyle name="Texto Explicativo 2" xfId="20940" xr:uid="{00000000-0005-0000-0000-0000BF750000}"/>
    <cellStyle name="Texto Explicativo 2 2" xfId="28440" xr:uid="{00000000-0005-0000-0000-0000C0750000}"/>
    <cellStyle name="Texto Explicativo 2 2 2" xfId="30061" xr:uid="{00000000-0005-0000-0000-0000C1750000}"/>
    <cellStyle name="Texto Explicativo 2 2 3" xfId="29905" xr:uid="{00000000-0005-0000-0000-0000C2750000}"/>
    <cellStyle name="Texto Explicativo 2 2 4" xfId="30105" xr:uid="{00000000-0005-0000-0000-0000C3750000}"/>
    <cellStyle name="Texto Explicativo 2 3" xfId="30026" xr:uid="{00000000-0005-0000-0000-0000C4750000}"/>
    <cellStyle name="Title" xfId="22967" xr:uid="{00000000-0005-0000-0000-0000C5750000}"/>
    <cellStyle name="Título" xfId="21251" builtinId="15" customBuiltin="1"/>
    <cellStyle name="Título 1" xfId="21250" builtinId="16" customBuiltin="1"/>
    <cellStyle name="Título 1 2" xfId="20938" xr:uid="{00000000-0005-0000-0000-0000C8750000}"/>
    <cellStyle name="Título 2" xfId="21249" builtinId="17" customBuiltin="1"/>
    <cellStyle name="Título 2 2" xfId="20937" xr:uid="{00000000-0005-0000-0000-0000CA750000}"/>
    <cellStyle name="Título 3" xfId="21248" builtinId="18" customBuiltin="1"/>
    <cellStyle name="Título 3 2" xfId="20936" xr:uid="{00000000-0005-0000-0000-0000CC750000}"/>
    <cellStyle name="Título 4" xfId="21247" builtinId="19" customBuiltin="1"/>
    <cellStyle name="Título 4 2" xfId="20935" xr:uid="{00000000-0005-0000-0000-0000CE750000}"/>
    <cellStyle name="Título 5" xfId="20939" xr:uid="{00000000-0005-0000-0000-0000CF750000}"/>
    <cellStyle name="Título 5 2" xfId="30147" xr:uid="{00000000-0005-0000-0000-0000D0750000}"/>
    <cellStyle name="Título 5 2 2" xfId="30148" xr:uid="{00000000-0005-0000-0000-0000D1750000}"/>
    <cellStyle name="Título 5 3" xfId="30157" xr:uid="{00000000-0005-0000-0000-0000D2750000}"/>
    <cellStyle name="Título 6" xfId="30156" xr:uid="{00000000-0005-0000-0000-0000D3750000}"/>
    <cellStyle name="Total" xfId="21235" builtinId="25" customBuiltin="1"/>
    <cellStyle name="Total 2" xfId="20934" xr:uid="{00000000-0005-0000-0000-0000D5750000}"/>
    <cellStyle name="Total 2 2" xfId="28441" xr:uid="{00000000-0005-0000-0000-0000D6750000}"/>
    <cellStyle name="Total 2 2 2" xfId="30060" xr:uid="{00000000-0005-0000-0000-0000D7750000}"/>
    <cellStyle name="Total 2 2 3" xfId="29889" xr:uid="{00000000-0005-0000-0000-0000D8750000}"/>
    <cellStyle name="Total 2 2 4" xfId="29951" xr:uid="{00000000-0005-0000-0000-0000D9750000}"/>
    <cellStyle name="Total 2 3" xfId="30027" xr:uid="{00000000-0005-0000-0000-0000DA750000}"/>
    <cellStyle name="Vírgula 2" xfId="22570" xr:uid="{00000000-0005-0000-0000-0000DB750000}"/>
    <cellStyle name="Vírgula 2 2" xfId="22973" xr:uid="{00000000-0005-0000-0000-0000DC750000}"/>
    <cellStyle name="Vírgula 2 2 2" xfId="30123" xr:uid="{00000000-0005-0000-0000-0000DD750000}"/>
    <cellStyle name="Vírgula 2 2 3" xfId="30125" xr:uid="{00000000-0005-0000-0000-0000DE750000}"/>
    <cellStyle name="Vírgula 2 2 4" xfId="29976" xr:uid="{00000000-0005-0000-0000-0000DF750000}"/>
    <cellStyle name="Vírgula 2 2 5" xfId="30170" xr:uid="{00000000-0005-0000-0000-0000E0750000}"/>
    <cellStyle name="Vírgula 2 3" xfId="28410" xr:uid="{00000000-0005-0000-0000-0000E1750000}"/>
    <cellStyle name="Vírgula 2 4" xfId="30150" xr:uid="{00000000-0005-0000-0000-0000E2750000}"/>
    <cellStyle name="Vírgula 2 5" xfId="30168" xr:uid="{00000000-0005-0000-0000-0000E3750000}"/>
    <cellStyle name="Vírgula 3" xfId="28411" xr:uid="{00000000-0005-0000-0000-0000E4750000}"/>
    <cellStyle name="Vírgula 3 2" xfId="28474" xr:uid="{00000000-0005-0000-0000-0000E5750000}"/>
    <cellStyle name="Vírgula 3 2 2" xfId="29866" xr:uid="{00000000-0005-0000-0000-0000E6750000}"/>
    <cellStyle name="Vírgula 3 3" xfId="30153" xr:uid="{00000000-0005-0000-0000-0000E7750000}"/>
    <cellStyle name="Vírgula 4" xfId="30169" xr:uid="{00000000-0005-0000-0000-0000E8750000}"/>
    <cellStyle name="Vírgula 5" xfId="30171" xr:uid="{00000000-0005-0000-0000-0000E9750000}"/>
    <cellStyle name="Warning Text" xfId="22968" xr:uid="{00000000-0005-0000-0000-0000EA750000}"/>
  </cellStyles>
  <dxfs count="0"/>
  <tableStyles count="0" defaultTableStyle="TableStyleMedium2" defaultPivotStyle="PivotStyleLight16"/>
  <colors>
    <mruColors>
      <color rgb="FFFFFF00"/>
      <color rgb="FFB2DE82"/>
      <color rgb="FFFFFF99"/>
      <color rgb="FF99FF66"/>
      <color rgb="FFFF33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xdr:from>
      <xdr:col>6</xdr:col>
      <xdr:colOff>238125</xdr:colOff>
      <xdr:row>0</xdr:row>
      <xdr:rowOff>174624</xdr:rowOff>
    </xdr:from>
    <xdr:to>
      <xdr:col>11</xdr:col>
      <xdr:colOff>746125</xdr:colOff>
      <xdr:row>0</xdr:row>
      <xdr:rowOff>1730375</xdr:rowOff>
    </xdr:to>
    <xdr:pic>
      <xdr:nvPicPr>
        <xdr:cNvPr id="2" name="Picture 1">
          <a:extLst>
            <a:ext uri="{FF2B5EF4-FFF2-40B4-BE49-F238E27FC236}">
              <a16:creationId xmlns:a16="http://schemas.microsoft.com/office/drawing/2014/main" id="{E73FF8DC-47AB-4F20-87B6-FF98981CAD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96500" y="174624"/>
          <a:ext cx="6032500" cy="15557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pic>
      <xdr:nvPicPr>
        <xdr:cNvPr id="2" name="Picture 1" descr="Brazã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0"/>
          <a:ext cx="790575" cy="762000"/>
        </a:xfrm>
        <a:prstGeom prst="rect">
          <a:avLst/>
        </a:prstGeom>
        <a:solidFill>
          <a:srgbClr val="FFFF00"/>
        </a:solidFill>
        <a:ln w="9525">
          <a:noFill/>
          <a:miter lim="800000"/>
          <a:headEnd/>
          <a:tailEnd/>
        </a:ln>
      </xdr:spPr>
    </xdr:pic>
    <xdr:clientData/>
  </xdr:twoCellAnchor>
  <xdr:twoCellAnchor>
    <xdr:from>
      <xdr:col>1</xdr:col>
      <xdr:colOff>3752850</xdr:colOff>
      <xdr:row>0</xdr:row>
      <xdr:rowOff>142875</xdr:rowOff>
    </xdr:from>
    <xdr:to>
      <xdr:col>1</xdr:col>
      <xdr:colOff>7504869</xdr:colOff>
      <xdr:row>5</xdr:row>
      <xdr:rowOff>76200</xdr:rowOff>
    </xdr:to>
    <xdr:pic>
      <xdr:nvPicPr>
        <xdr:cNvPr id="3" name="Picture 1">
          <a:extLst>
            <a:ext uri="{FF2B5EF4-FFF2-40B4-BE49-F238E27FC236}">
              <a16:creationId xmlns:a16="http://schemas.microsoft.com/office/drawing/2014/main" id="{9DB16214-47A0-4CB2-B297-9366A9C3FB0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00625" y="142875"/>
          <a:ext cx="3752019" cy="942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2" name="Picture 1" descr="Brazã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95250"/>
          <a:ext cx="866775" cy="781050"/>
        </a:xfrm>
        <a:prstGeom prst="rect">
          <a:avLst/>
        </a:prstGeom>
        <a:solidFill>
          <a:srgbClr val="FFFF00"/>
        </a:solidFill>
        <a:ln w="9525">
          <a:noFill/>
          <a:miter lim="800000"/>
          <a:headEnd/>
          <a:tailEnd/>
        </a:ln>
      </xdr:spPr>
    </xdr:pic>
    <xdr:clientData/>
  </xdr:twoCellAnchor>
  <xdr:twoCellAnchor>
    <xdr:from>
      <xdr:col>1</xdr:col>
      <xdr:colOff>3914775</xdr:colOff>
      <xdr:row>0</xdr:row>
      <xdr:rowOff>171450</xdr:rowOff>
    </xdr:from>
    <xdr:to>
      <xdr:col>1</xdr:col>
      <xdr:colOff>7666794</xdr:colOff>
      <xdr:row>5</xdr:row>
      <xdr:rowOff>114300</xdr:rowOff>
    </xdr:to>
    <xdr:pic>
      <xdr:nvPicPr>
        <xdr:cNvPr id="3" name="Picture 1">
          <a:extLst>
            <a:ext uri="{FF2B5EF4-FFF2-40B4-BE49-F238E27FC236}">
              <a16:creationId xmlns:a16="http://schemas.microsoft.com/office/drawing/2014/main" id="{30006AED-3ABD-4605-9EEB-58E6F5FA3E2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353050" y="171450"/>
          <a:ext cx="3752019" cy="9429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QUIVOS%20DE%20TRABALHO\Or&#231;amentos%202019\Rivall\UFF%20Niter&#243;i\UFF_IACS%20REV%20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Bloco"/>
      <sheetName val="Memobloco"/>
      <sheetName val="OBS"/>
      <sheetName val="Plan1"/>
      <sheetName val="agosto2019"/>
    </sheetNames>
    <sheetDataSet>
      <sheetData sheetId="0"/>
      <sheetData sheetId="1"/>
      <sheetData sheetId="2"/>
      <sheetData sheetId="3"/>
      <sheetData sheetId="4"/>
      <sheetData sheetId="5">
        <row r="1">
          <cell r="A1" t="str">
            <v>CODIGO</v>
          </cell>
          <cell r="B1" t="str">
            <v>PRECO</v>
          </cell>
        </row>
        <row r="2">
          <cell r="A2" t="str">
            <v>01.001.0001-0</v>
          </cell>
          <cell r="B2">
            <v>143.82</v>
          </cell>
        </row>
        <row r="3">
          <cell r="A3" t="str">
            <v>01.001.0001-A</v>
          </cell>
          <cell r="B3">
            <v>131.22999999999999</v>
          </cell>
        </row>
        <row r="4">
          <cell r="A4" t="str">
            <v>01.001.0002-0</v>
          </cell>
          <cell r="B4">
            <v>143.82</v>
          </cell>
        </row>
        <row r="5">
          <cell r="A5" t="str">
            <v>01.001.0002-A</v>
          </cell>
          <cell r="B5">
            <v>131.22999999999999</v>
          </cell>
        </row>
        <row r="6">
          <cell r="A6" t="str">
            <v>01.001.0003-0</v>
          </cell>
          <cell r="B6">
            <v>83.96</v>
          </cell>
        </row>
        <row r="7">
          <cell r="A7" t="str">
            <v>01.001.0003-A</v>
          </cell>
          <cell r="B7">
            <v>76.61</v>
          </cell>
        </row>
        <row r="8">
          <cell r="A8" t="str">
            <v>01.001.0004-0</v>
          </cell>
          <cell r="B8">
            <v>162.19</v>
          </cell>
        </row>
        <row r="9">
          <cell r="A9" t="str">
            <v>01.001.0004-A</v>
          </cell>
          <cell r="B9">
            <v>147.99</v>
          </cell>
        </row>
        <row r="10">
          <cell r="A10" t="str">
            <v>01.001.0005-0</v>
          </cell>
          <cell r="B10">
            <v>376.49</v>
          </cell>
        </row>
        <row r="11">
          <cell r="A11" t="str">
            <v>01.001.0005-A</v>
          </cell>
          <cell r="B11">
            <v>343.53</v>
          </cell>
        </row>
        <row r="12">
          <cell r="A12" t="str">
            <v>01.001.0006-0</v>
          </cell>
          <cell r="B12">
            <v>198.61</v>
          </cell>
        </row>
        <row r="13">
          <cell r="A13" t="str">
            <v>01.001.0006-A</v>
          </cell>
          <cell r="B13">
            <v>181.22</v>
          </cell>
        </row>
        <row r="14">
          <cell r="A14" t="str">
            <v>01.001.0007-0</v>
          </cell>
          <cell r="B14">
            <v>79.959999999999994</v>
          </cell>
        </row>
        <row r="15">
          <cell r="A15" t="str">
            <v>01.001.0007-A</v>
          </cell>
          <cell r="B15">
            <v>72.959999999999994</v>
          </cell>
        </row>
        <row r="16">
          <cell r="A16" t="str">
            <v>01.001.0008-0</v>
          </cell>
          <cell r="B16">
            <v>74.8</v>
          </cell>
        </row>
        <row r="17">
          <cell r="A17" t="str">
            <v>01.001.0008-A</v>
          </cell>
          <cell r="B17">
            <v>68.25</v>
          </cell>
        </row>
        <row r="18">
          <cell r="A18" t="str">
            <v>01.001.0009-0</v>
          </cell>
          <cell r="B18">
            <v>177.97</v>
          </cell>
        </row>
        <row r="19">
          <cell r="A19" t="str">
            <v>01.001.0009-A</v>
          </cell>
          <cell r="B19">
            <v>162.38999999999999</v>
          </cell>
        </row>
        <row r="20">
          <cell r="A20" t="str">
            <v>01.001.0010-0</v>
          </cell>
          <cell r="B20">
            <v>50.29</v>
          </cell>
        </row>
        <row r="21">
          <cell r="A21" t="str">
            <v>01.001.0010-A</v>
          </cell>
          <cell r="B21">
            <v>45.89</v>
          </cell>
        </row>
        <row r="22">
          <cell r="A22" t="str">
            <v>01.001.0011-0</v>
          </cell>
          <cell r="B22">
            <v>313.83</v>
          </cell>
        </row>
        <row r="23">
          <cell r="A23" t="str">
            <v>01.001.0011-A</v>
          </cell>
          <cell r="B23">
            <v>286.35000000000002</v>
          </cell>
        </row>
        <row r="24">
          <cell r="A24" t="str">
            <v>01.001.0012-0</v>
          </cell>
          <cell r="B24">
            <v>376.49</v>
          </cell>
        </row>
        <row r="25">
          <cell r="A25" t="str">
            <v>01.001.0012-A</v>
          </cell>
          <cell r="B25">
            <v>343.53</v>
          </cell>
        </row>
        <row r="26">
          <cell r="A26" t="str">
            <v>01.001.0013-0</v>
          </cell>
          <cell r="B26">
            <v>605.91999999999996</v>
          </cell>
        </row>
        <row r="27">
          <cell r="A27" t="str">
            <v>01.001.0013-A</v>
          </cell>
          <cell r="B27">
            <v>552.88</v>
          </cell>
        </row>
        <row r="28">
          <cell r="A28" t="str">
            <v>01.001.0014-0</v>
          </cell>
          <cell r="B28">
            <v>691.66</v>
          </cell>
        </row>
        <row r="29">
          <cell r="A29" t="str">
            <v>01.001.0014-A</v>
          </cell>
          <cell r="B29">
            <v>631.12</v>
          </cell>
        </row>
        <row r="30">
          <cell r="A30" t="str">
            <v>01.001.0015-0</v>
          </cell>
          <cell r="B30">
            <v>906.01</v>
          </cell>
        </row>
        <row r="31">
          <cell r="A31" t="str">
            <v>01.001.0015-A</v>
          </cell>
          <cell r="B31">
            <v>826.71</v>
          </cell>
        </row>
        <row r="32">
          <cell r="A32" t="str">
            <v>01.001.0016-0</v>
          </cell>
          <cell r="B32">
            <v>906.01</v>
          </cell>
        </row>
        <row r="33">
          <cell r="A33" t="str">
            <v>01.001.0016-A</v>
          </cell>
          <cell r="B33">
            <v>826.71</v>
          </cell>
        </row>
        <row r="34">
          <cell r="A34" t="str">
            <v>01.001.0017-0</v>
          </cell>
          <cell r="B34">
            <v>1449.81</v>
          </cell>
        </row>
        <row r="35">
          <cell r="A35" t="str">
            <v>01.001.0017-A</v>
          </cell>
          <cell r="B35">
            <v>1322.9</v>
          </cell>
        </row>
        <row r="36">
          <cell r="A36" t="str">
            <v>01.001.0018-0</v>
          </cell>
          <cell r="B36">
            <v>1570.74</v>
          </cell>
        </row>
        <row r="37">
          <cell r="A37" t="str">
            <v>01.001.0018-A</v>
          </cell>
          <cell r="B37">
            <v>1433.25</v>
          </cell>
        </row>
        <row r="38">
          <cell r="A38" t="str">
            <v>01.001.0019-0</v>
          </cell>
          <cell r="B38">
            <v>1691.69</v>
          </cell>
        </row>
        <row r="39">
          <cell r="A39" t="str">
            <v>01.001.0019-A</v>
          </cell>
          <cell r="B39">
            <v>1543.62</v>
          </cell>
        </row>
        <row r="40">
          <cell r="A40" t="str">
            <v>01.001.0020-0</v>
          </cell>
          <cell r="B40">
            <v>2296.44</v>
          </cell>
        </row>
        <row r="41">
          <cell r="A41" t="str">
            <v>01.001.0020-A</v>
          </cell>
          <cell r="B41">
            <v>2095.4299999999998</v>
          </cell>
        </row>
        <row r="42">
          <cell r="A42" t="str">
            <v>01.001.0021-0</v>
          </cell>
          <cell r="B42">
            <v>2536.77</v>
          </cell>
        </row>
        <row r="43">
          <cell r="A43" t="str">
            <v>01.001.0021-A</v>
          </cell>
          <cell r="B43">
            <v>2314.7199999999998</v>
          </cell>
        </row>
        <row r="44">
          <cell r="A44" t="str">
            <v>01.001.0022-0</v>
          </cell>
          <cell r="B44">
            <v>2657.72</v>
          </cell>
        </row>
        <row r="45">
          <cell r="A45" t="str">
            <v>01.001.0022-A</v>
          </cell>
          <cell r="B45">
            <v>2425.08</v>
          </cell>
        </row>
        <row r="46">
          <cell r="A46" t="str">
            <v>01.001.0023-0</v>
          </cell>
          <cell r="B46">
            <v>874.78</v>
          </cell>
        </row>
        <row r="47">
          <cell r="A47" t="str">
            <v>01.001.0023-A</v>
          </cell>
          <cell r="B47">
            <v>798.21</v>
          </cell>
        </row>
        <row r="48">
          <cell r="A48" t="str">
            <v>01.001.0024-0</v>
          </cell>
          <cell r="B48">
            <v>874.78</v>
          </cell>
        </row>
        <row r="49">
          <cell r="A49" t="str">
            <v>01.001.0024-A</v>
          </cell>
          <cell r="B49">
            <v>798.21</v>
          </cell>
        </row>
        <row r="50">
          <cell r="A50" t="str">
            <v>01.001.0025-0</v>
          </cell>
          <cell r="B50">
            <v>846.72</v>
          </cell>
        </row>
        <row r="51">
          <cell r="A51" t="str">
            <v>01.001.0025-A</v>
          </cell>
          <cell r="B51">
            <v>772.6</v>
          </cell>
        </row>
        <row r="52">
          <cell r="A52" t="str">
            <v>01.001.0026-0</v>
          </cell>
          <cell r="B52">
            <v>564.48</v>
          </cell>
        </row>
        <row r="53">
          <cell r="A53" t="str">
            <v>01.001.0026-A</v>
          </cell>
          <cell r="B53">
            <v>515.07000000000005</v>
          </cell>
        </row>
        <row r="54">
          <cell r="A54" t="str">
            <v>01.001.0027-0</v>
          </cell>
          <cell r="B54">
            <v>564.48</v>
          </cell>
        </row>
        <row r="55">
          <cell r="A55" t="str">
            <v>01.001.0027-A</v>
          </cell>
          <cell r="B55">
            <v>515.07000000000005</v>
          </cell>
        </row>
        <row r="56">
          <cell r="A56" t="str">
            <v>01.001.0028-0</v>
          </cell>
          <cell r="B56">
            <v>1780.93</v>
          </cell>
        </row>
        <row r="57">
          <cell r="A57" t="str">
            <v>01.001.0028-A</v>
          </cell>
          <cell r="B57">
            <v>1625.04</v>
          </cell>
        </row>
        <row r="58">
          <cell r="A58" t="str">
            <v>01.001.0029-0</v>
          </cell>
          <cell r="B58">
            <v>1780.93</v>
          </cell>
        </row>
        <row r="59">
          <cell r="A59" t="str">
            <v>01.001.0029-A</v>
          </cell>
          <cell r="B59">
            <v>1625.04</v>
          </cell>
        </row>
        <row r="60">
          <cell r="A60" t="str">
            <v>01.001.0030-0</v>
          </cell>
          <cell r="B60">
            <v>2063.17</v>
          </cell>
        </row>
        <row r="61">
          <cell r="A61" t="str">
            <v>01.001.0030-A</v>
          </cell>
          <cell r="B61">
            <v>1882.58</v>
          </cell>
        </row>
        <row r="62">
          <cell r="A62" t="str">
            <v>01.001.0031-0</v>
          </cell>
          <cell r="B62">
            <v>1627.97</v>
          </cell>
        </row>
        <row r="63">
          <cell r="A63" t="str">
            <v>01.001.0031-A</v>
          </cell>
          <cell r="B63">
            <v>1485.47</v>
          </cell>
        </row>
        <row r="64">
          <cell r="A64" t="str">
            <v>01.001.0032-0</v>
          </cell>
          <cell r="B64">
            <v>1627.97</v>
          </cell>
        </row>
        <row r="65">
          <cell r="A65" t="str">
            <v>01.001.0032-A</v>
          </cell>
          <cell r="B65">
            <v>1485.47</v>
          </cell>
        </row>
        <row r="66">
          <cell r="A66" t="str">
            <v>01.001.0033-0</v>
          </cell>
          <cell r="B66">
            <v>5250.92</v>
          </cell>
        </row>
        <row r="67">
          <cell r="A67" t="str">
            <v>01.001.0033-A</v>
          </cell>
          <cell r="B67">
            <v>4791.29</v>
          </cell>
        </row>
        <row r="68">
          <cell r="A68" t="str">
            <v>01.001.0034-0</v>
          </cell>
          <cell r="B68">
            <v>5646.95</v>
          </cell>
        </row>
        <row r="69">
          <cell r="A69" t="str">
            <v>01.001.0034-A</v>
          </cell>
          <cell r="B69">
            <v>5152.66</v>
          </cell>
        </row>
        <row r="70">
          <cell r="A70" t="str">
            <v>01.001.0035-0</v>
          </cell>
          <cell r="B70">
            <v>1969.94</v>
          </cell>
        </row>
        <row r="71">
          <cell r="A71" t="str">
            <v>01.001.0035-A</v>
          </cell>
          <cell r="B71">
            <v>1797.51</v>
          </cell>
        </row>
        <row r="72">
          <cell r="A72" t="str">
            <v>01.001.0036-0</v>
          </cell>
          <cell r="B72">
            <v>2232.83</v>
          </cell>
        </row>
        <row r="73">
          <cell r="A73" t="str">
            <v>01.001.0036-A</v>
          </cell>
          <cell r="B73">
            <v>2037.39</v>
          </cell>
        </row>
        <row r="74">
          <cell r="A74" t="str">
            <v>01.001.0037-0</v>
          </cell>
          <cell r="B74">
            <v>2888.34</v>
          </cell>
        </row>
        <row r="75">
          <cell r="A75" t="str">
            <v>01.001.0037-A</v>
          </cell>
          <cell r="B75">
            <v>2635.52</v>
          </cell>
        </row>
        <row r="76">
          <cell r="A76" t="str">
            <v>01.001.0038-0</v>
          </cell>
          <cell r="B76">
            <v>3072.7</v>
          </cell>
        </row>
        <row r="77">
          <cell r="A77" t="str">
            <v>01.001.0038-A</v>
          </cell>
          <cell r="B77">
            <v>2803.74</v>
          </cell>
        </row>
        <row r="78">
          <cell r="A78" t="str">
            <v>01.001.0039-0</v>
          </cell>
          <cell r="B78">
            <v>1106.17</v>
          </cell>
        </row>
        <row r="79">
          <cell r="A79" t="str">
            <v>01.001.0039-A</v>
          </cell>
          <cell r="B79">
            <v>1009.34</v>
          </cell>
        </row>
        <row r="80">
          <cell r="A80" t="str">
            <v>01.001.0040-0</v>
          </cell>
          <cell r="B80">
            <v>153.97999999999999</v>
          </cell>
        </row>
        <row r="81">
          <cell r="A81" t="str">
            <v>01.001.0040-A</v>
          </cell>
          <cell r="B81">
            <v>139.51</v>
          </cell>
        </row>
        <row r="82">
          <cell r="A82" t="str">
            <v>01.001.0042-0</v>
          </cell>
          <cell r="B82">
            <v>160.19999999999999</v>
          </cell>
        </row>
        <row r="83">
          <cell r="A83" t="str">
            <v>01.001.0042-A</v>
          </cell>
          <cell r="B83">
            <v>144.9</v>
          </cell>
        </row>
        <row r="84">
          <cell r="A84" t="str">
            <v>01.001.0043-0</v>
          </cell>
          <cell r="B84">
            <v>79.260000000000005</v>
          </cell>
        </row>
        <row r="85">
          <cell r="A85" t="str">
            <v>01.001.0043-A</v>
          </cell>
          <cell r="B85">
            <v>68.7</v>
          </cell>
        </row>
        <row r="86">
          <cell r="A86" t="str">
            <v>01.001.0044-0</v>
          </cell>
          <cell r="B86">
            <v>62.87</v>
          </cell>
        </row>
        <row r="87">
          <cell r="A87" t="str">
            <v>01.001.0044-A</v>
          </cell>
          <cell r="B87">
            <v>54.49</v>
          </cell>
        </row>
        <row r="88">
          <cell r="A88" t="str">
            <v>01.001.0046-0</v>
          </cell>
          <cell r="B88">
            <v>160.47</v>
          </cell>
        </row>
        <row r="89">
          <cell r="A89" t="str">
            <v>01.001.0046-A</v>
          </cell>
          <cell r="B89">
            <v>146.41999999999999</v>
          </cell>
        </row>
        <row r="90">
          <cell r="A90" t="str">
            <v>01.001.0047-0</v>
          </cell>
          <cell r="B90">
            <v>153.41999999999999</v>
          </cell>
        </row>
        <row r="91">
          <cell r="A91" t="str">
            <v>01.001.0047-A</v>
          </cell>
          <cell r="B91">
            <v>132.96</v>
          </cell>
        </row>
        <row r="92">
          <cell r="A92" t="str">
            <v>01.001.0048-0</v>
          </cell>
          <cell r="B92">
            <v>103.3</v>
          </cell>
        </row>
        <row r="93">
          <cell r="A93" t="str">
            <v>01.001.0048-A</v>
          </cell>
          <cell r="B93">
            <v>89.51</v>
          </cell>
        </row>
        <row r="94">
          <cell r="A94" t="str">
            <v>01.001.0049-0</v>
          </cell>
          <cell r="B94">
            <v>281.61</v>
          </cell>
        </row>
        <row r="95">
          <cell r="A95" t="str">
            <v>01.001.0049-A</v>
          </cell>
          <cell r="B95">
            <v>256.95999999999998</v>
          </cell>
        </row>
        <row r="96">
          <cell r="A96" t="str">
            <v>01.001.0050-0</v>
          </cell>
          <cell r="B96">
            <v>2625.46</v>
          </cell>
        </row>
        <row r="97">
          <cell r="A97" t="str">
            <v>01.001.0050-A</v>
          </cell>
          <cell r="B97">
            <v>2395.64</v>
          </cell>
        </row>
        <row r="98">
          <cell r="A98" t="str">
            <v>01.001.0051-0</v>
          </cell>
          <cell r="B98">
            <v>262.87</v>
          </cell>
        </row>
        <row r="99">
          <cell r="A99" t="str">
            <v>01.001.0051-A</v>
          </cell>
          <cell r="B99">
            <v>239.86</v>
          </cell>
        </row>
        <row r="100">
          <cell r="A100" t="str">
            <v>01.001.0052-0</v>
          </cell>
          <cell r="B100">
            <v>86.83</v>
          </cell>
        </row>
        <row r="101">
          <cell r="A101" t="str">
            <v>01.001.0052-A</v>
          </cell>
          <cell r="B101">
            <v>79.23</v>
          </cell>
        </row>
        <row r="102">
          <cell r="A102" t="str">
            <v>01.001.0053-0</v>
          </cell>
          <cell r="B102">
            <v>86.83</v>
          </cell>
        </row>
        <row r="103">
          <cell r="A103" t="str">
            <v>01.001.0053-A</v>
          </cell>
          <cell r="B103">
            <v>79.23</v>
          </cell>
        </row>
        <row r="104">
          <cell r="A104" t="str">
            <v>01.001.0054-0</v>
          </cell>
          <cell r="B104">
            <v>86.83</v>
          </cell>
        </row>
        <row r="105">
          <cell r="A105" t="str">
            <v>01.001.0054-A</v>
          </cell>
          <cell r="B105">
            <v>79.23</v>
          </cell>
        </row>
        <row r="106">
          <cell r="A106" t="str">
            <v>01.001.0055-0</v>
          </cell>
          <cell r="B106">
            <v>680.32</v>
          </cell>
        </row>
        <row r="107">
          <cell r="A107" t="str">
            <v>01.001.0055-A</v>
          </cell>
          <cell r="B107">
            <v>620.77</v>
          </cell>
        </row>
        <row r="108">
          <cell r="A108" t="str">
            <v>01.001.0056-0</v>
          </cell>
          <cell r="B108">
            <v>87.43</v>
          </cell>
        </row>
        <row r="109">
          <cell r="A109" t="str">
            <v>01.001.0056-A</v>
          </cell>
          <cell r="B109">
            <v>79.78</v>
          </cell>
        </row>
        <row r="110">
          <cell r="A110" t="str">
            <v>01.001.0057-0</v>
          </cell>
          <cell r="B110">
            <v>375.54</v>
          </cell>
        </row>
        <row r="111">
          <cell r="A111" t="str">
            <v>01.001.0057-A</v>
          </cell>
          <cell r="B111">
            <v>342.67</v>
          </cell>
        </row>
        <row r="112">
          <cell r="A112" t="str">
            <v>01.001.0059-0</v>
          </cell>
          <cell r="B112">
            <v>150.76</v>
          </cell>
        </row>
        <row r="113">
          <cell r="A113" t="str">
            <v>01.001.0059-A</v>
          </cell>
          <cell r="B113">
            <v>136.63999999999999</v>
          </cell>
        </row>
        <row r="114">
          <cell r="A114" t="str">
            <v>01.001.0060-0</v>
          </cell>
          <cell r="B114">
            <v>434.16</v>
          </cell>
        </row>
        <row r="115">
          <cell r="A115" t="str">
            <v>01.001.0060-A</v>
          </cell>
          <cell r="B115">
            <v>396.16</v>
          </cell>
        </row>
        <row r="116">
          <cell r="A116" t="str">
            <v>01.001.0061-0</v>
          </cell>
          <cell r="B116">
            <v>87.43</v>
          </cell>
        </row>
        <row r="117">
          <cell r="A117" t="str">
            <v>01.001.0061-A</v>
          </cell>
          <cell r="B117">
            <v>79.78</v>
          </cell>
        </row>
        <row r="118">
          <cell r="A118" t="str">
            <v>01.001.0062-0</v>
          </cell>
          <cell r="B118">
            <v>87.43</v>
          </cell>
        </row>
        <row r="119">
          <cell r="A119" t="str">
            <v>01.001.0062-A</v>
          </cell>
          <cell r="B119">
            <v>79.78</v>
          </cell>
        </row>
        <row r="120">
          <cell r="A120" t="str">
            <v>01.001.0063-0</v>
          </cell>
          <cell r="B120">
            <v>87.43</v>
          </cell>
        </row>
        <row r="121">
          <cell r="A121" t="str">
            <v>01.001.0063-A</v>
          </cell>
          <cell r="B121">
            <v>79.78</v>
          </cell>
        </row>
        <row r="122">
          <cell r="A122" t="str">
            <v>01.001.0064-0</v>
          </cell>
          <cell r="B122">
            <v>87.43</v>
          </cell>
        </row>
        <row r="123">
          <cell r="A123" t="str">
            <v>01.001.0064-A</v>
          </cell>
          <cell r="B123">
            <v>79.78</v>
          </cell>
        </row>
        <row r="124">
          <cell r="A124" t="str">
            <v>01.001.0065-0</v>
          </cell>
          <cell r="B124">
            <v>161.87</v>
          </cell>
        </row>
        <row r="125">
          <cell r="A125" t="str">
            <v>01.001.0065-A</v>
          </cell>
          <cell r="B125">
            <v>140.27000000000001</v>
          </cell>
        </row>
        <row r="126">
          <cell r="A126" t="str">
            <v>01.001.0066-0</v>
          </cell>
          <cell r="B126">
            <v>224.74</v>
          </cell>
        </row>
        <row r="127">
          <cell r="A127" t="str">
            <v>01.001.0066-A</v>
          </cell>
          <cell r="B127">
            <v>194.76</v>
          </cell>
        </row>
        <row r="128">
          <cell r="A128" t="str">
            <v>01.001.0068-0</v>
          </cell>
          <cell r="B128">
            <v>445.82</v>
          </cell>
        </row>
        <row r="129">
          <cell r="A129" t="str">
            <v>01.001.0068-A</v>
          </cell>
          <cell r="B129">
            <v>404.07</v>
          </cell>
        </row>
        <row r="130">
          <cell r="A130" t="str">
            <v>01.001.0069-0</v>
          </cell>
          <cell r="B130">
            <v>361.71</v>
          </cell>
        </row>
        <row r="131">
          <cell r="A131" t="str">
            <v>01.001.0069-A</v>
          </cell>
          <cell r="B131">
            <v>329.44</v>
          </cell>
        </row>
        <row r="132">
          <cell r="A132" t="str">
            <v>01.001.0071-0</v>
          </cell>
          <cell r="B132">
            <v>463.26</v>
          </cell>
        </row>
        <row r="133">
          <cell r="A133" t="str">
            <v>01.001.0071-A</v>
          </cell>
          <cell r="B133">
            <v>422.71</v>
          </cell>
        </row>
        <row r="134">
          <cell r="A134" t="str">
            <v>01.001.0073-0</v>
          </cell>
          <cell r="B134">
            <v>106.61</v>
          </cell>
        </row>
        <row r="135">
          <cell r="A135" t="str">
            <v>01.001.0073-A</v>
          </cell>
          <cell r="B135">
            <v>96.62</v>
          </cell>
        </row>
        <row r="136">
          <cell r="A136" t="str">
            <v>01.001.0075-1</v>
          </cell>
          <cell r="B136">
            <v>11.65</v>
          </cell>
        </row>
        <row r="137">
          <cell r="A137" t="str">
            <v>01.001.0075-B</v>
          </cell>
          <cell r="B137">
            <v>10.1</v>
          </cell>
        </row>
        <row r="138">
          <cell r="A138" t="str">
            <v>01.001.0076-0</v>
          </cell>
          <cell r="B138">
            <v>14.76</v>
          </cell>
        </row>
        <row r="139">
          <cell r="A139" t="str">
            <v>01.001.0076-A</v>
          </cell>
          <cell r="B139">
            <v>12.79</v>
          </cell>
        </row>
        <row r="140">
          <cell r="A140" t="str">
            <v>01.001.0077-0</v>
          </cell>
          <cell r="B140">
            <v>17.87</v>
          </cell>
        </row>
        <row r="141">
          <cell r="A141" t="str">
            <v>01.001.0077-A</v>
          </cell>
          <cell r="B141">
            <v>15.49</v>
          </cell>
        </row>
        <row r="142">
          <cell r="A142" t="str">
            <v>01.001.0078-0</v>
          </cell>
          <cell r="B142">
            <v>21.75</v>
          </cell>
        </row>
        <row r="143">
          <cell r="A143" t="str">
            <v>01.001.0078-A</v>
          </cell>
          <cell r="B143">
            <v>18.86</v>
          </cell>
        </row>
        <row r="144">
          <cell r="A144" t="str">
            <v>01.001.0081-0</v>
          </cell>
          <cell r="B144">
            <v>143.78</v>
          </cell>
        </row>
        <row r="145">
          <cell r="A145" t="str">
            <v>01.001.0081-A</v>
          </cell>
          <cell r="B145">
            <v>131.19999999999999</v>
          </cell>
        </row>
        <row r="146">
          <cell r="A146" t="str">
            <v>01.001.0082-0</v>
          </cell>
          <cell r="B146">
            <v>113.74</v>
          </cell>
        </row>
        <row r="147">
          <cell r="A147" t="str">
            <v>01.001.0082-A</v>
          </cell>
          <cell r="B147">
            <v>103.79</v>
          </cell>
        </row>
        <row r="148">
          <cell r="A148" t="str">
            <v>01.001.0083-0</v>
          </cell>
          <cell r="B148">
            <v>143.78</v>
          </cell>
        </row>
        <row r="149">
          <cell r="A149" t="str">
            <v>01.001.0083-A</v>
          </cell>
          <cell r="B149">
            <v>131.19999999999999</v>
          </cell>
        </row>
        <row r="150">
          <cell r="A150" t="str">
            <v>01.001.0084-0</v>
          </cell>
          <cell r="B150">
            <v>3156.53</v>
          </cell>
        </row>
        <row r="151">
          <cell r="A151" t="str">
            <v>01.001.0084-A</v>
          </cell>
          <cell r="B151">
            <v>2880.23</v>
          </cell>
        </row>
        <row r="152">
          <cell r="A152" t="str">
            <v>01.001.0085-0</v>
          </cell>
          <cell r="B152">
            <v>143.78</v>
          </cell>
        </row>
        <row r="153">
          <cell r="A153" t="str">
            <v>01.001.0085-A</v>
          </cell>
          <cell r="B153">
            <v>131.19999999999999</v>
          </cell>
        </row>
        <row r="154">
          <cell r="A154" t="str">
            <v>01.001.0086-0</v>
          </cell>
          <cell r="B154">
            <v>143.78</v>
          </cell>
        </row>
        <row r="155">
          <cell r="A155" t="str">
            <v>01.001.0086-A</v>
          </cell>
          <cell r="B155">
            <v>131.19999999999999</v>
          </cell>
        </row>
        <row r="156">
          <cell r="A156" t="str">
            <v>01.001.0087-0</v>
          </cell>
          <cell r="B156">
            <v>113.86</v>
          </cell>
        </row>
        <row r="157">
          <cell r="A157" t="str">
            <v>01.001.0087-A</v>
          </cell>
          <cell r="B157">
            <v>103.9</v>
          </cell>
        </row>
        <row r="158">
          <cell r="A158" t="str">
            <v>01.001.0088-0</v>
          </cell>
          <cell r="B158">
            <v>155.80000000000001</v>
          </cell>
        </row>
        <row r="159">
          <cell r="A159" t="str">
            <v>01.001.0088-A</v>
          </cell>
          <cell r="B159">
            <v>142.16999999999999</v>
          </cell>
        </row>
        <row r="160">
          <cell r="A160" t="str">
            <v>01.001.0089-0</v>
          </cell>
          <cell r="B160">
            <v>41.93</v>
          </cell>
        </row>
        <row r="161">
          <cell r="A161" t="str">
            <v>01.001.0089-A</v>
          </cell>
          <cell r="B161">
            <v>38.26</v>
          </cell>
        </row>
        <row r="162">
          <cell r="A162" t="str">
            <v>01.001.0090-0</v>
          </cell>
          <cell r="B162">
            <v>83.9</v>
          </cell>
        </row>
        <row r="163">
          <cell r="A163" t="str">
            <v>01.001.0090-A</v>
          </cell>
          <cell r="B163">
            <v>76.55</v>
          </cell>
        </row>
        <row r="164">
          <cell r="A164" t="str">
            <v>01.001.0091-0</v>
          </cell>
          <cell r="B164">
            <v>41.93</v>
          </cell>
        </row>
        <row r="165">
          <cell r="A165" t="str">
            <v>01.001.0091-A</v>
          </cell>
          <cell r="B165">
            <v>38.26</v>
          </cell>
        </row>
        <row r="166">
          <cell r="A166" t="str">
            <v>01.001.0092-0</v>
          </cell>
          <cell r="B166">
            <v>83.9</v>
          </cell>
        </row>
        <row r="167">
          <cell r="A167" t="str">
            <v>01.001.0092-A</v>
          </cell>
          <cell r="B167">
            <v>76.55</v>
          </cell>
        </row>
        <row r="168">
          <cell r="A168" t="str">
            <v>01.001.0093-0</v>
          </cell>
          <cell r="B168">
            <v>605.91999999999996</v>
          </cell>
        </row>
        <row r="169">
          <cell r="A169" t="str">
            <v>01.001.0093-A</v>
          </cell>
          <cell r="B169">
            <v>552.88</v>
          </cell>
        </row>
        <row r="170">
          <cell r="A170" t="str">
            <v>01.001.0094-0</v>
          </cell>
          <cell r="B170">
            <v>552.66</v>
          </cell>
        </row>
        <row r="171">
          <cell r="A171" t="str">
            <v>01.001.0094-A</v>
          </cell>
          <cell r="B171">
            <v>504.28</v>
          </cell>
        </row>
        <row r="172">
          <cell r="A172" t="str">
            <v>01.001.0095-0</v>
          </cell>
          <cell r="B172">
            <v>552.66</v>
          </cell>
        </row>
        <row r="173">
          <cell r="A173" t="str">
            <v>01.001.0095-A</v>
          </cell>
          <cell r="B173">
            <v>504.28</v>
          </cell>
        </row>
        <row r="174">
          <cell r="A174" t="str">
            <v>01.001.0096-0</v>
          </cell>
          <cell r="B174">
            <v>392.21</v>
          </cell>
        </row>
        <row r="175">
          <cell r="A175" t="str">
            <v>01.001.0096-A</v>
          </cell>
          <cell r="B175">
            <v>357.88</v>
          </cell>
        </row>
        <row r="176">
          <cell r="A176" t="str">
            <v>01.001.0097-0</v>
          </cell>
          <cell r="B176">
            <v>906.01</v>
          </cell>
        </row>
        <row r="177">
          <cell r="A177" t="str">
            <v>01.001.0097-A</v>
          </cell>
          <cell r="B177">
            <v>826.71</v>
          </cell>
        </row>
        <row r="178">
          <cell r="A178" t="str">
            <v>01.001.0098-0</v>
          </cell>
          <cell r="B178">
            <v>1254.8900000000001</v>
          </cell>
        </row>
        <row r="179">
          <cell r="A179" t="str">
            <v>01.001.0098-A</v>
          </cell>
          <cell r="B179">
            <v>1145.05</v>
          </cell>
        </row>
        <row r="180">
          <cell r="A180" t="str">
            <v>01.001.0121-0</v>
          </cell>
          <cell r="B180">
            <v>11.92</v>
          </cell>
        </row>
        <row r="181">
          <cell r="A181" t="str">
            <v>01.001.0121-A</v>
          </cell>
          <cell r="B181">
            <v>10.88</v>
          </cell>
        </row>
        <row r="182">
          <cell r="A182" t="str">
            <v>01.001.0123-0</v>
          </cell>
          <cell r="B182">
            <v>36.06</v>
          </cell>
        </row>
        <row r="183">
          <cell r="A183" t="str">
            <v>01.001.0123-A</v>
          </cell>
          <cell r="B183">
            <v>32.9</v>
          </cell>
        </row>
        <row r="184">
          <cell r="A184" t="str">
            <v>01.001.0124-0</v>
          </cell>
          <cell r="B184">
            <v>93.02</v>
          </cell>
        </row>
        <row r="185">
          <cell r="A185" t="str">
            <v>01.001.0124-A</v>
          </cell>
          <cell r="B185">
            <v>84.88</v>
          </cell>
        </row>
        <row r="186">
          <cell r="A186" t="str">
            <v>01.001.0125-0</v>
          </cell>
          <cell r="B186">
            <v>164.59</v>
          </cell>
        </row>
        <row r="187">
          <cell r="A187" t="str">
            <v>01.001.0125-A</v>
          </cell>
          <cell r="B187">
            <v>150.18</v>
          </cell>
        </row>
        <row r="188">
          <cell r="A188" t="str">
            <v>01.001.0126-0</v>
          </cell>
          <cell r="B188">
            <v>164.59</v>
          </cell>
        </row>
        <row r="189">
          <cell r="A189" t="str">
            <v>01.001.0126-A</v>
          </cell>
          <cell r="B189">
            <v>150.18</v>
          </cell>
        </row>
        <row r="190">
          <cell r="A190" t="str">
            <v>01.001.0127-0</v>
          </cell>
          <cell r="B190">
            <v>164.59</v>
          </cell>
        </row>
        <row r="191">
          <cell r="A191" t="str">
            <v>01.001.0127-A</v>
          </cell>
          <cell r="B191">
            <v>150.18</v>
          </cell>
        </row>
        <row r="192">
          <cell r="A192" t="str">
            <v>01.001.0128-0</v>
          </cell>
          <cell r="B192">
            <v>50.08</v>
          </cell>
        </row>
        <row r="193">
          <cell r="A193" t="str">
            <v>01.001.0128-A</v>
          </cell>
          <cell r="B193">
            <v>45.7</v>
          </cell>
        </row>
        <row r="194">
          <cell r="A194" t="str">
            <v>01.001.0129-0</v>
          </cell>
          <cell r="B194">
            <v>24.04</v>
          </cell>
        </row>
        <row r="195">
          <cell r="A195" t="str">
            <v>01.001.0129-A</v>
          </cell>
          <cell r="B195">
            <v>21.93</v>
          </cell>
        </row>
        <row r="196">
          <cell r="A196" t="str">
            <v>01.001.0130-0</v>
          </cell>
          <cell r="B196">
            <v>13091.23</v>
          </cell>
        </row>
        <row r="197">
          <cell r="A197" t="str">
            <v>01.001.0130-A</v>
          </cell>
          <cell r="B197">
            <v>11945.32</v>
          </cell>
        </row>
        <row r="198">
          <cell r="A198" t="str">
            <v>01.001.0131-0</v>
          </cell>
          <cell r="B198">
            <v>4363.7299999999996</v>
          </cell>
        </row>
        <row r="199">
          <cell r="A199" t="str">
            <v>01.001.0131-A</v>
          </cell>
          <cell r="B199">
            <v>3981.77</v>
          </cell>
        </row>
        <row r="200">
          <cell r="A200" t="str">
            <v>01.001.0132-0</v>
          </cell>
          <cell r="B200">
            <v>4363.7299999999996</v>
          </cell>
        </row>
        <row r="201">
          <cell r="A201" t="str">
            <v>01.001.0132-A</v>
          </cell>
          <cell r="B201">
            <v>3981.77</v>
          </cell>
        </row>
        <row r="202">
          <cell r="A202" t="str">
            <v>01.001.0133-0</v>
          </cell>
          <cell r="B202">
            <v>13091.23</v>
          </cell>
        </row>
        <row r="203">
          <cell r="A203" t="str">
            <v>01.001.0133-A</v>
          </cell>
          <cell r="B203">
            <v>11945.32</v>
          </cell>
        </row>
        <row r="204">
          <cell r="A204" t="str">
            <v>01.001.0134-0</v>
          </cell>
          <cell r="B204">
            <v>13091.23</v>
          </cell>
        </row>
        <row r="205">
          <cell r="A205" t="str">
            <v>01.001.0134-A</v>
          </cell>
          <cell r="B205">
            <v>11945.32</v>
          </cell>
        </row>
        <row r="206">
          <cell r="A206" t="str">
            <v>01.001.0135-0</v>
          </cell>
          <cell r="B206">
            <v>13091.23</v>
          </cell>
        </row>
        <row r="207">
          <cell r="A207" t="str">
            <v>01.001.0135-A</v>
          </cell>
          <cell r="B207">
            <v>11945.32</v>
          </cell>
        </row>
        <row r="208">
          <cell r="A208" t="str">
            <v>01.001.0136-0</v>
          </cell>
          <cell r="B208">
            <v>13091.23</v>
          </cell>
        </row>
        <row r="209">
          <cell r="A209" t="str">
            <v>01.001.0136-A</v>
          </cell>
          <cell r="B209">
            <v>11945.32</v>
          </cell>
        </row>
        <row r="210">
          <cell r="A210" t="str">
            <v>01.001.0137-0</v>
          </cell>
          <cell r="B210">
            <v>85688.07</v>
          </cell>
        </row>
        <row r="211">
          <cell r="A211" t="str">
            <v>01.001.0137-A</v>
          </cell>
          <cell r="B211">
            <v>78187.59</v>
          </cell>
        </row>
        <row r="212">
          <cell r="A212" t="str">
            <v>01.001.0138-0</v>
          </cell>
          <cell r="B212">
            <v>31384.95</v>
          </cell>
        </row>
        <row r="213">
          <cell r="A213" t="str">
            <v>01.001.0138-A</v>
          </cell>
          <cell r="B213">
            <v>28637.75</v>
          </cell>
        </row>
        <row r="214">
          <cell r="A214" t="str">
            <v>01.001.0139-0</v>
          </cell>
          <cell r="B214">
            <v>256.72000000000003</v>
          </cell>
        </row>
        <row r="215">
          <cell r="A215" t="str">
            <v>01.001.0139-A</v>
          </cell>
          <cell r="B215">
            <v>256.72000000000003</v>
          </cell>
        </row>
        <row r="216">
          <cell r="A216" t="str">
            <v>01.001.0140-0</v>
          </cell>
          <cell r="B216">
            <v>277.43</v>
          </cell>
        </row>
        <row r="217">
          <cell r="A217" t="str">
            <v>01.001.0140-A</v>
          </cell>
          <cell r="B217">
            <v>277.43</v>
          </cell>
        </row>
        <row r="218">
          <cell r="A218" t="str">
            <v>01.001.0141-0</v>
          </cell>
          <cell r="B218">
            <v>277.43</v>
          </cell>
        </row>
        <row r="219">
          <cell r="A219" t="str">
            <v>01.001.0141-A</v>
          </cell>
          <cell r="B219">
            <v>277.43</v>
          </cell>
        </row>
        <row r="220">
          <cell r="A220" t="str">
            <v>01.001.0143-0</v>
          </cell>
          <cell r="B220">
            <v>1462.1</v>
          </cell>
        </row>
        <row r="221">
          <cell r="A221" t="str">
            <v>01.001.0143-A</v>
          </cell>
          <cell r="B221">
            <v>1334.12</v>
          </cell>
        </row>
        <row r="222">
          <cell r="A222" t="str">
            <v>01.001.0144-0</v>
          </cell>
          <cell r="B222">
            <v>2451.0700000000002</v>
          </cell>
        </row>
        <row r="223">
          <cell r="A223" t="str">
            <v>01.001.0144-A</v>
          </cell>
          <cell r="B223">
            <v>2236.5300000000002</v>
          </cell>
        </row>
        <row r="224">
          <cell r="A224" t="str">
            <v>01.001.0145-0</v>
          </cell>
          <cell r="B224">
            <v>2451.0700000000002</v>
          </cell>
        </row>
        <row r="225">
          <cell r="A225" t="str">
            <v>01.001.0145-A</v>
          </cell>
          <cell r="B225">
            <v>2236.5300000000002</v>
          </cell>
        </row>
        <row r="226">
          <cell r="A226" t="str">
            <v>01.001.0147-0</v>
          </cell>
          <cell r="B226">
            <v>46.74</v>
          </cell>
        </row>
        <row r="227">
          <cell r="A227" t="str">
            <v>01.001.0147-A</v>
          </cell>
          <cell r="B227">
            <v>43.47</v>
          </cell>
        </row>
        <row r="228">
          <cell r="A228" t="str">
            <v>01.001.0148-0</v>
          </cell>
          <cell r="B228">
            <v>73.599999999999994</v>
          </cell>
        </row>
        <row r="229">
          <cell r="A229" t="str">
            <v>01.001.0148-A</v>
          </cell>
          <cell r="B229">
            <v>69.36</v>
          </cell>
        </row>
        <row r="230">
          <cell r="A230" t="str">
            <v>01.001.0149-0</v>
          </cell>
          <cell r="B230">
            <v>155.13</v>
          </cell>
        </row>
        <row r="231">
          <cell r="A231" t="str">
            <v>01.001.0149-A</v>
          </cell>
          <cell r="B231">
            <v>147.94</v>
          </cell>
        </row>
        <row r="232">
          <cell r="A232" t="str">
            <v>01.001.0150-0</v>
          </cell>
          <cell r="B232">
            <v>17.62</v>
          </cell>
        </row>
        <row r="233">
          <cell r="A233" t="str">
            <v>01.001.0150-A</v>
          </cell>
          <cell r="B233">
            <v>16.18</v>
          </cell>
        </row>
        <row r="234">
          <cell r="A234" t="str">
            <v>01.001.0151-0</v>
          </cell>
          <cell r="B234">
            <v>22.05</v>
          </cell>
        </row>
        <row r="235">
          <cell r="A235" t="str">
            <v>01.001.0151-A</v>
          </cell>
          <cell r="B235">
            <v>20.38</v>
          </cell>
        </row>
        <row r="236">
          <cell r="A236" t="str">
            <v>01.001.0152-0</v>
          </cell>
          <cell r="B236">
            <v>31.83</v>
          </cell>
        </row>
        <row r="237">
          <cell r="A237" t="str">
            <v>01.001.0152-A</v>
          </cell>
          <cell r="B237">
            <v>29.81</v>
          </cell>
        </row>
        <row r="238">
          <cell r="A238" t="str">
            <v>01.001.0160-0</v>
          </cell>
          <cell r="B238">
            <v>162.19</v>
          </cell>
        </row>
        <row r="239">
          <cell r="A239" t="str">
            <v>01.001.0160-A</v>
          </cell>
          <cell r="B239">
            <v>147.99</v>
          </cell>
        </row>
        <row r="240">
          <cell r="A240" t="str">
            <v>01.001.0161-0</v>
          </cell>
          <cell r="B240">
            <v>119.85</v>
          </cell>
        </row>
        <row r="241">
          <cell r="A241" t="str">
            <v>01.001.0161-A</v>
          </cell>
          <cell r="B241">
            <v>109.36</v>
          </cell>
        </row>
        <row r="242">
          <cell r="A242" t="str">
            <v>01.001.0162-0</v>
          </cell>
          <cell r="B242">
            <v>162.19</v>
          </cell>
        </row>
        <row r="243">
          <cell r="A243" t="str">
            <v>01.001.0162-A</v>
          </cell>
          <cell r="B243">
            <v>147.99</v>
          </cell>
        </row>
        <row r="244">
          <cell r="A244" t="str">
            <v>01.001.0163-0</v>
          </cell>
          <cell r="B244">
            <v>175.76</v>
          </cell>
        </row>
        <row r="245">
          <cell r="A245" t="str">
            <v>01.001.0163-A</v>
          </cell>
          <cell r="B245">
            <v>160.37</v>
          </cell>
        </row>
        <row r="246">
          <cell r="A246" t="str">
            <v>01.001.0164-0</v>
          </cell>
          <cell r="B246">
            <v>175.76</v>
          </cell>
        </row>
        <row r="247">
          <cell r="A247" t="str">
            <v>01.001.0164-A</v>
          </cell>
          <cell r="B247">
            <v>160.37</v>
          </cell>
        </row>
        <row r="248">
          <cell r="A248" t="str">
            <v>01.001.0165-0</v>
          </cell>
          <cell r="B248">
            <v>345.52</v>
          </cell>
        </row>
        <row r="249">
          <cell r="A249" t="str">
            <v>01.001.0165-A</v>
          </cell>
          <cell r="B249">
            <v>315.27999999999997</v>
          </cell>
        </row>
        <row r="250">
          <cell r="A250" t="str">
            <v>01.001.0166-0</v>
          </cell>
          <cell r="B250">
            <v>288.43</v>
          </cell>
        </row>
        <row r="251">
          <cell r="A251" t="str">
            <v>01.001.0166-A</v>
          </cell>
          <cell r="B251">
            <v>263.18</v>
          </cell>
        </row>
        <row r="252">
          <cell r="A252" t="str">
            <v>01.001.0167-0</v>
          </cell>
          <cell r="B252">
            <v>243.36</v>
          </cell>
        </row>
        <row r="253">
          <cell r="A253" t="str">
            <v>01.001.0167-A</v>
          </cell>
          <cell r="B253">
            <v>222.06</v>
          </cell>
        </row>
        <row r="254">
          <cell r="A254" t="str">
            <v>01.001.0168-0</v>
          </cell>
          <cell r="B254">
            <v>264.39999999999998</v>
          </cell>
        </row>
        <row r="255">
          <cell r="A255" t="str">
            <v>01.001.0168-A</v>
          </cell>
          <cell r="B255">
            <v>241.25</v>
          </cell>
        </row>
        <row r="256">
          <cell r="A256" t="str">
            <v>01.001.0169-0</v>
          </cell>
          <cell r="B256">
            <v>461.2</v>
          </cell>
        </row>
        <row r="257">
          <cell r="A257" t="str">
            <v>01.001.0169-A</v>
          </cell>
          <cell r="B257">
            <v>420.83</v>
          </cell>
        </row>
        <row r="258">
          <cell r="A258" t="str">
            <v>01.001.0170-0</v>
          </cell>
          <cell r="B258">
            <v>229.84</v>
          </cell>
        </row>
        <row r="259">
          <cell r="A259" t="str">
            <v>01.001.0170-A</v>
          </cell>
          <cell r="B259">
            <v>209.72</v>
          </cell>
        </row>
        <row r="260">
          <cell r="A260" t="str">
            <v>01.001.0171-0</v>
          </cell>
          <cell r="B260">
            <v>162.24</v>
          </cell>
        </row>
        <row r="261">
          <cell r="A261" t="str">
            <v>01.001.0171-A</v>
          </cell>
          <cell r="B261">
            <v>148.03</v>
          </cell>
        </row>
        <row r="262">
          <cell r="A262" t="str">
            <v>01.001.0172-0</v>
          </cell>
          <cell r="B262">
            <v>150.21</v>
          </cell>
        </row>
        <row r="263">
          <cell r="A263" t="str">
            <v>01.001.0172-A</v>
          </cell>
          <cell r="B263">
            <v>137.07</v>
          </cell>
        </row>
        <row r="264">
          <cell r="A264" t="str">
            <v>01.001.0173-0</v>
          </cell>
          <cell r="B264">
            <v>588.89</v>
          </cell>
        </row>
        <row r="265">
          <cell r="A265" t="str">
            <v>01.001.0173-A</v>
          </cell>
          <cell r="B265">
            <v>537.34</v>
          </cell>
        </row>
        <row r="266">
          <cell r="A266" t="str">
            <v>01.001.0174-0</v>
          </cell>
          <cell r="B266">
            <v>143.78</v>
          </cell>
        </row>
        <row r="267">
          <cell r="A267" t="str">
            <v>01.001.0174-A</v>
          </cell>
          <cell r="B267">
            <v>131.19999999999999</v>
          </cell>
        </row>
        <row r="268">
          <cell r="A268" t="str">
            <v>01.001.0175-0</v>
          </cell>
          <cell r="B268">
            <v>215.74</v>
          </cell>
        </row>
        <row r="269">
          <cell r="A269" t="str">
            <v>01.001.0175-A</v>
          </cell>
          <cell r="B269">
            <v>196.85</v>
          </cell>
        </row>
        <row r="270">
          <cell r="A270" t="str">
            <v>01.001.0176-0</v>
          </cell>
          <cell r="B270">
            <v>215.74</v>
          </cell>
        </row>
        <row r="271">
          <cell r="A271" t="str">
            <v>01.001.0176-A</v>
          </cell>
          <cell r="B271">
            <v>196.85</v>
          </cell>
        </row>
        <row r="272">
          <cell r="A272" t="str">
            <v>01.001.0177-0</v>
          </cell>
          <cell r="B272">
            <v>171.78</v>
          </cell>
        </row>
        <row r="273">
          <cell r="A273" t="str">
            <v>01.001.0177-A</v>
          </cell>
          <cell r="B273">
            <v>156.74</v>
          </cell>
        </row>
        <row r="274">
          <cell r="A274" t="str">
            <v>01.001.0178-0</v>
          </cell>
          <cell r="B274">
            <v>186.97</v>
          </cell>
        </row>
        <row r="275">
          <cell r="A275" t="str">
            <v>01.001.0178-A</v>
          </cell>
          <cell r="B275">
            <v>170.61</v>
          </cell>
        </row>
        <row r="276">
          <cell r="A276" t="str">
            <v>01.001.0179-0</v>
          </cell>
          <cell r="B276">
            <v>209.34</v>
          </cell>
        </row>
        <row r="277">
          <cell r="A277" t="str">
            <v>01.001.0179-A</v>
          </cell>
          <cell r="B277">
            <v>191.02</v>
          </cell>
        </row>
        <row r="278">
          <cell r="A278" t="str">
            <v>01.001.0180-0</v>
          </cell>
          <cell r="B278">
            <v>215.74</v>
          </cell>
        </row>
        <row r="279">
          <cell r="A279" t="str">
            <v>01.001.0180-A</v>
          </cell>
          <cell r="B279">
            <v>196.85</v>
          </cell>
        </row>
        <row r="280">
          <cell r="A280" t="str">
            <v>01.001.0181-0</v>
          </cell>
          <cell r="B280">
            <v>215.74</v>
          </cell>
        </row>
        <row r="281">
          <cell r="A281" t="str">
            <v>01.001.0181-A</v>
          </cell>
          <cell r="B281">
            <v>196.85</v>
          </cell>
        </row>
        <row r="282">
          <cell r="A282" t="str">
            <v>01.001.0182-0</v>
          </cell>
          <cell r="B282">
            <v>243.36</v>
          </cell>
        </row>
        <row r="283">
          <cell r="A283" t="str">
            <v>01.001.0182-A</v>
          </cell>
          <cell r="B283">
            <v>222.06</v>
          </cell>
        </row>
        <row r="284">
          <cell r="A284" t="str">
            <v>01.001.0183-0</v>
          </cell>
          <cell r="B284">
            <v>392.09</v>
          </cell>
        </row>
        <row r="285">
          <cell r="A285" t="str">
            <v>01.001.0183-A</v>
          </cell>
          <cell r="B285">
            <v>357.77</v>
          </cell>
        </row>
        <row r="286">
          <cell r="A286" t="str">
            <v>01.001.0184-0</v>
          </cell>
          <cell r="B286">
            <v>172.6</v>
          </cell>
        </row>
        <row r="287">
          <cell r="A287" t="str">
            <v>01.001.0184-A</v>
          </cell>
          <cell r="B287">
            <v>157.49</v>
          </cell>
        </row>
        <row r="288">
          <cell r="A288" t="str">
            <v>01.001.0185-0</v>
          </cell>
          <cell r="B288">
            <v>1627.97</v>
          </cell>
        </row>
        <row r="289">
          <cell r="A289" t="str">
            <v>01.001.0185-A</v>
          </cell>
          <cell r="B289">
            <v>1485.47</v>
          </cell>
        </row>
        <row r="290">
          <cell r="A290" t="str">
            <v>01.001.0186-0</v>
          </cell>
          <cell r="B290">
            <v>359.58</v>
          </cell>
        </row>
        <row r="291">
          <cell r="A291" t="str">
            <v>01.001.0186-A</v>
          </cell>
          <cell r="B291">
            <v>328.1</v>
          </cell>
        </row>
        <row r="292">
          <cell r="A292" t="str">
            <v>01.001.0187-0</v>
          </cell>
          <cell r="B292">
            <v>209.34</v>
          </cell>
        </row>
        <row r="293">
          <cell r="A293" t="str">
            <v>01.001.0187-A</v>
          </cell>
          <cell r="B293">
            <v>191.02</v>
          </cell>
        </row>
        <row r="294">
          <cell r="A294" t="str">
            <v>01.001.0188-0</v>
          </cell>
          <cell r="B294">
            <v>143.78</v>
          </cell>
        </row>
        <row r="295">
          <cell r="A295" t="str">
            <v>01.001.0188-A</v>
          </cell>
          <cell r="B295">
            <v>131.19999999999999</v>
          </cell>
        </row>
        <row r="296">
          <cell r="A296" t="str">
            <v>01.001.0189-0</v>
          </cell>
          <cell r="B296">
            <v>205.47</v>
          </cell>
        </row>
        <row r="297">
          <cell r="A297" t="str">
            <v>01.001.0189-A</v>
          </cell>
          <cell r="B297">
            <v>187.49</v>
          </cell>
        </row>
        <row r="298">
          <cell r="A298" t="str">
            <v>01.001.0190-0</v>
          </cell>
          <cell r="B298">
            <v>319.63</v>
          </cell>
        </row>
        <row r="299">
          <cell r="A299" t="str">
            <v>01.001.0190-A</v>
          </cell>
          <cell r="B299">
            <v>291.64999999999998</v>
          </cell>
        </row>
        <row r="300">
          <cell r="A300" t="str">
            <v>01.001.0191-0</v>
          </cell>
          <cell r="B300">
            <v>319.63</v>
          </cell>
        </row>
        <row r="301">
          <cell r="A301" t="str">
            <v>01.001.0191-A</v>
          </cell>
          <cell r="B301">
            <v>291.64999999999998</v>
          </cell>
        </row>
        <row r="302">
          <cell r="A302" t="str">
            <v>01.001.0192-0</v>
          </cell>
          <cell r="B302">
            <v>319.63</v>
          </cell>
        </row>
        <row r="303">
          <cell r="A303" t="str">
            <v>01.001.0192-A</v>
          </cell>
          <cell r="B303">
            <v>291.64999999999998</v>
          </cell>
        </row>
        <row r="304">
          <cell r="A304" t="str">
            <v>01.001.0193-0</v>
          </cell>
          <cell r="B304">
            <v>239.72</v>
          </cell>
        </row>
        <row r="305">
          <cell r="A305" t="str">
            <v>01.001.0193-A</v>
          </cell>
          <cell r="B305">
            <v>218.74</v>
          </cell>
        </row>
        <row r="306">
          <cell r="A306" t="str">
            <v>01.001.0194-0</v>
          </cell>
          <cell r="B306">
            <v>214.6</v>
          </cell>
        </row>
        <row r="307">
          <cell r="A307" t="str">
            <v>01.001.0194-A</v>
          </cell>
          <cell r="B307">
            <v>195.81</v>
          </cell>
        </row>
        <row r="308">
          <cell r="A308" t="str">
            <v>01.001.0195-0</v>
          </cell>
          <cell r="B308">
            <v>399.53</v>
          </cell>
        </row>
        <row r="309">
          <cell r="A309" t="str">
            <v>01.001.0195-A</v>
          </cell>
          <cell r="B309">
            <v>364.56</v>
          </cell>
        </row>
        <row r="310">
          <cell r="A310" t="str">
            <v>01.001.0196-0</v>
          </cell>
          <cell r="B310">
            <v>159.81</v>
          </cell>
        </row>
        <row r="311">
          <cell r="A311" t="str">
            <v>01.001.0196-A</v>
          </cell>
          <cell r="B311">
            <v>145.82</v>
          </cell>
        </row>
        <row r="312">
          <cell r="A312" t="str">
            <v>01.001.0197-0</v>
          </cell>
          <cell r="B312">
            <v>95.88</v>
          </cell>
        </row>
        <row r="313">
          <cell r="A313" t="str">
            <v>01.001.0197-A</v>
          </cell>
          <cell r="B313">
            <v>87.49</v>
          </cell>
        </row>
        <row r="314">
          <cell r="A314" t="str">
            <v>01.001.0198-0</v>
          </cell>
          <cell r="B314">
            <v>376.49</v>
          </cell>
        </row>
        <row r="315">
          <cell r="A315" t="str">
            <v>01.001.0198-A</v>
          </cell>
          <cell r="B315">
            <v>343.53</v>
          </cell>
        </row>
        <row r="316">
          <cell r="A316" t="str">
            <v>01.001.0199-0</v>
          </cell>
          <cell r="B316">
            <v>906.01</v>
          </cell>
        </row>
        <row r="317">
          <cell r="A317" t="str">
            <v>01.001.0199-A</v>
          </cell>
          <cell r="B317">
            <v>826.71</v>
          </cell>
        </row>
        <row r="318">
          <cell r="A318" t="str">
            <v>01.001.0200-0</v>
          </cell>
          <cell r="B318">
            <v>134.69999999999999</v>
          </cell>
        </row>
        <row r="319">
          <cell r="A319" t="str">
            <v>01.001.0200-A</v>
          </cell>
          <cell r="B319">
            <v>122.91</v>
          </cell>
        </row>
        <row r="320">
          <cell r="A320" t="str">
            <v>01.001.0201-0</v>
          </cell>
          <cell r="B320">
            <v>227.42</v>
          </cell>
        </row>
        <row r="321">
          <cell r="A321" t="str">
            <v>01.001.0201-A</v>
          </cell>
          <cell r="B321">
            <v>207.51</v>
          </cell>
        </row>
        <row r="322">
          <cell r="A322" t="str">
            <v>01.001.0202-0</v>
          </cell>
          <cell r="B322">
            <v>1627.97</v>
          </cell>
        </row>
        <row r="323">
          <cell r="A323" t="str">
            <v>01.001.0202-A</v>
          </cell>
          <cell r="B323">
            <v>1485.47</v>
          </cell>
        </row>
        <row r="324">
          <cell r="A324" t="str">
            <v>01.001.0203-0</v>
          </cell>
          <cell r="B324">
            <v>285.43</v>
          </cell>
        </row>
        <row r="325">
          <cell r="A325" t="str">
            <v>01.001.0203-A</v>
          </cell>
          <cell r="B325">
            <v>260.45</v>
          </cell>
        </row>
        <row r="326">
          <cell r="A326" t="str">
            <v>01.001.0204-0</v>
          </cell>
          <cell r="B326">
            <v>142.49</v>
          </cell>
        </row>
        <row r="327">
          <cell r="A327" t="str">
            <v>01.001.0204-A</v>
          </cell>
          <cell r="B327">
            <v>130.01</v>
          </cell>
        </row>
        <row r="328">
          <cell r="A328" t="str">
            <v>01.001.0205-0</v>
          </cell>
          <cell r="B328">
            <v>40.700000000000003</v>
          </cell>
        </row>
        <row r="329">
          <cell r="A329" t="str">
            <v>01.001.0205-A</v>
          </cell>
          <cell r="B329">
            <v>37.130000000000003</v>
          </cell>
        </row>
        <row r="330">
          <cell r="A330" t="str">
            <v>01.001.0206-0</v>
          </cell>
          <cell r="B330">
            <v>48.85</v>
          </cell>
        </row>
        <row r="331">
          <cell r="A331" t="str">
            <v>01.001.0206-A</v>
          </cell>
          <cell r="B331">
            <v>44.57</v>
          </cell>
        </row>
        <row r="332">
          <cell r="A332" t="str">
            <v>01.001.0208-0</v>
          </cell>
          <cell r="B332">
            <v>142.19</v>
          </cell>
        </row>
        <row r="333">
          <cell r="A333" t="str">
            <v>01.001.0208-A</v>
          </cell>
          <cell r="B333">
            <v>129.74</v>
          </cell>
        </row>
        <row r="334">
          <cell r="A334" t="str">
            <v>01.001.0209-0</v>
          </cell>
          <cell r="B334">
            <v>142.19</v>
          </cell>
        </row>
        <row r="335">
          <cell r="A335" t="str">
            <v>01.001.0209-A</v>
          </cell>
          <cell r="B335">
            <v>129.74</v>
          </cell>
        </row>
        <row r="336">
          <cell r="A336" t="str">
            <v>01.001.0210-0</v>
          </cell>
          <cell r="B336">
            <v>86.83</v>
          </cell>
        </row>
        <row r="337">
          <cell r="A337" t="str">
            <v>01.001.0210-A</v>
          </cell>
          <cell r="B337">
            <v>79.23</v>
          </cell>
        </row>
        <row r="338">
          <cell r="A338" t="str">
            <v>01.001.0220-0</v>
          </cell>
          <cell r="B338">
            <v>3132.3</v>
          </cell>
        </row>
        <row r="339">
          <cell r="A339" t="str">
            <v>01.001.0220-A</v>
          </cell>
          <cell r="B339">
            <v>2858.12</v>
          </cell>
        </row>
        <row r="340">
          <cell r="A340" t="str">
            <v>01.001.0221-0</v>
          </cell>
          <cell r="B340">
            <v>162.19</v>
          </cell>
        </row>
        <row r="341">
          <cell r="A341" t="str">
            <v>01.001.0221-A</v>
          </cell>
          <cell r="B341">
            <v>147.99</v>
          </cell>
        </row>
        <row r="342">
          <cell r="A342" t="str">
            <v>01.001.0222-0</v>
          </cell>
          <cell r="B342">
            <v>162.19</v>
          </cell>
        </row>
        <row r="343">
          <cell r="A343" t="str">
            <v>01.001.0222-A</v>
          </cell>
          <cell r="B343">
            <v>147.99</v>
          </cell>
        </row>
        <row r="344">
          <cell r="A344" t="str">
            <v>01.001.0223-0</v>
          </cell>
          <cell r="B344">
            <v>376.49</v>
          </cell>
        </row>
        <row r="345">
          <cell r="A345" t="str">
            <v>01.001.0223-A</v>
          </cell>
          <cell r="B345">
            <v>343.53</v>
          </cell>
        </row>
        <row r="346">
          <cell r="A346" t="str">
            <v>01.001.0224-0</v>
          </cell>
          <cell r="B346">
            <v>143.78</v>
          </cell>
        </row>
        <row r="347">
          <cell r="A347" t="str">
            <v>01.001.0224-A</v>
          </cell>
          <cell r="B347">
            <v>131.19999999999999</v>
          </cell>
        </row>
        <row r="348">
          <cell r="A348" t="str">
            <v>01.001.0225-0</v>
          </cell>
          <cell r="B348">
            <v>376.49</v>
          </cell>
        </row>
        <row r="349">
          <cell r="A349" t="str">
            <v>01.001.0225-A</v>
          </cell>
          <cell r="B349">
            <v>343.53</v>
          </cell>
        </row>
        <row r="350">
          <cell r="A350" t="str">
            <v>01.001.0226-0</v>
          </cell>
          <cell r="B350">
            <v>906.01</v>
          </cell>
        </row>
        <row r="351">
          <cell r="A351" t="str">
            <v>01.001.0226-A</v>
          </cell>
          <cell r="B351">
            <v>826.71</v>
          </cell>
        </row>
        <row r="352">
          <cell r="A352" t="str">
            <v>01.001.0227-0</v>
          </cell>
          <cell r="B352">
            <v>605.91999999999996</v>
          </cell>
        </row>
        <row r="353">
          <cell r="A353" t="str">
            <v>01.001.0227-A</v>
          </cell>
          <cell r="B353">
            <v>552.88</v>
          </cell>
        </row>
        <row r="354">
          <cell r="A354" t="str">
            <v>01.001.0228-0</v>
          </cell>
          <cell r="B354">
            <v>162.19</v>
          </cell>
        </row>
        <row r="355">
          <cell r="A355" t="str">
            <v>01.001.0228-A</v>
          </cell>
          <cell r="B355">
            <v>147.99</v>
          </cell>
        </row>
        <row r="356">
          <cell r="A356" t="str">
            <v>01.001.0229-0</v>
          </cell>
          <cell r="B356">
            <v>881.78</v>
          </cell>
        </row>
        <row r="357">
          <cell r="A357" t="str">
            <v>01.001.0229-A</v>
          </cell>
          <cell r="B357">
            <v>804.6</v>
          </cell>
        </row>
        <row r="358">
          <cell r="A358" t="str">
            <v>01.001.0230-0</v>
          </cell>
          <cell r="B358">
            <v>135.79</v>
          </cell>
        </row>
        <row r="359">
          <cell r="A359" t="str">
            <v>01.001.0230-A</v>
          </cell>
          <cell r="B359">
            <v>123.9</v>
          </cell>
        </row>
        <row r="360">
          <cell r="A360" t="str">
            <v>01.001.0231-0</v>
          </cell>
          <cell r="B360">
            <v>135.79</v>
          </cell>
        </row>
        <row r="361">
          <cell r="A361" t="str">
            <v>01.001.0231-A</v>
          </cell>
          <cell r="B361">
            <v>123.9</v>
          </cell>
        </row>
        <row r="362">
          <cell r="A362" t="str">
            <v>01.001.0232-0</v>
          </cell>
          <cell r="B362">
            <v>135.79</v>
          </cell>
        </row>
        <row r="363">
          <cell r="A363" t="str">
            <v>01.001.0232-A</v>
          </cell>
          <cell r="B363">
            <v>123.9</v>
          </cell>
        </row>
        <row r="364">
          <cell r="A364" t="str">
            <v>01.001.0233-0</v>
          </cell>
          <cell r="B364">
            <v>135.79</v>
          </cell>
        </row>
        <row r="365">
          <cell r="A365" t="str">
            <v>01.001.0233-A</v>
          </cell>
          <cell r="B365">
            <v>123.9</v>
          </cell>
        </row>
        <row r="366">
          <cell r="A366" t="str">
            <v>01.001.0234-0</v>
          </cell>
          <cell r="B366">
            <v>135.79</v>
          </cell>
        </row>
        <row r="367">
          <cell r="A367" t="str">
            <v>01.001.0234-A</v>
          </cell>
          <cell r="B367">
            <v>123.9</v>
          </cell>
        </row>
        <row r="368">
          <cell r="A368" t="str">
            <v>01.001.0235-0</v>
          </cell>
          <cell r="B368">
            <v>135.79</v>
          </cell>
        </row>
        <row r="369">
          <cell r="A369" t="str">
            <v>01.001.0235-A</v>
          </cell>
          <cell r="B369">
            <v>123.9</v>
          </cell>
        </row>
        <row r="370">
          <cell r="A370" t="str">
            <v>01.001.0236-0</v>
          </cell>
          <cell r="B370">
            <v>135.79</v>
          </cell>
        </row>
        <row r="371">
          <cell r="A371" t="str">
            <v>01.001.0236-A</v>
          </cell>
          <cell r="B371">
            <v>123.9</v>
          </cell>
        </row>
        <row r="372">
          <cell r="A372" t="str">
            <v>01.001.0237-0</v>
          </cell>
          <cell r="B372">
            <v>135.79</v>
          </cell>
        </row>
        <row r="373">
          <cell r="A373" t="str">
            <v>01.001.0237-A</v>
          </cell>
          <cell r="B373">
            <v>123.9</v>
          </cell>
        </row>
        <row r="374">
          <cell r="A374" t="str">
            <v>01.001.0238-0</v>
          </cell>
          <cell r="B374">
            <v>135.79</v>
          </cell>
        </row>
        <row r="375">
          <cell r="A375" t="str">
            <v>01.001.0238-A</v>
          </cell>
          <cell r="B375">
            <v>123.9</v>
          </cell>
        </row>
        <row r="376">
          <cell r="A376" t="str">
            <v>01.001.0239-0</v>
          </cell>
          <cell r="B376">
            <v>135.79</v>
          </cell>
        </row>
        <row r="377">
          <cell r="A377" t="str">
            <v>01.001.0239-A</v>
          </cell>
          <cell r="B377">
            <v>123.9</v>
          </cell>
        </row>
        <row r="378">
          <cell r="A378" t="str">
            <v>01.001.0240-0</v>
          </cell>
          <cell r="B378">
            <v>135.79</v>
          </cell>
        </row>
        <row r="379">
          <cell r="A379" t="str">
            <v>01.001.0240-A</v>
          </cell>
          <cell r="B379">
            <v>123.9</v>
          </cell>
        </row>
        <row r="380">
          <cell r="A380" t="str">
            <v>01.001.0241-0</v>
          </cell>
          <cell r="B380">
            <v>135.79</v>
          </cell>
        </row>
        <row r="381">
          <cell r="A381" t="str">
            <v>01.001.0241-A</v>
          </cell>
          <cell r="B381">
            <v>123.9</v>
          </cell>
        </row>
        <row r="382">
          <cell r="A382" t="str">
            <v>01.001.0242-0</v>
          </cell>
          <cell r="B382">
            <v>135.79</v>
          </cell>
        </row>
        <row r="383">
          <cell r="A383" t="str">
            <v>01.001.0242-A</v>
          </cell>
          <cell r="B383">
            <v>123.9</v>
          </cell>
        </row>
        <row r="384">
          <cell r="A384" t="str">
            <v>01.001.0243-0</v>
          </cell>
          <cell r="B384">
            <v>135.79</v>
          </cell>
        </row>
        <row r="385">
          <cell r="A385" t="str">
            <v>01.001.0243-A</v>
          </cell>
          <cell r="B385">
            <v>123.9</v>
          </cell>
        </row>
        <row r="386">
          <cell r="A386" t="str">
            <v>01.001.0244-0</v>
          </cell>
          <cell r="B386">
            <v>135.79</v>
          </cell>
        </row>
        <row r="387">
          <cell r="A387" t="str">
            <v>01.001.0244-A</v>
          </cell>
          <cell r="B387">
            <v>123.9</v>
          </cell>
        </row>
        <row r="388">
          <cell r="A388" t="str">
            <v>01.001.0245-0</v>
          </cell>
          <cell r="B388">
            <v>135.79</v>
          </cell>
        </row>
        <row r="389">
          <cell r="A389" t="str">
            <v>01.001.0245-A</v>
          </cell>
          <cell r="B389">
            <v>123.9</v>
          </cell>
        </row>
        <row r="390">
          <cell r="A390" t="str">
            <v>01.001.0246-0</v>
          </cell>
          <cell r="B390">
            <v>2839.36</v>
          </cell>
        </row>
        <row r="391">
          <cell r="A391" t="str">
            <v>01.001.0246-A</v>
          </cell>
          <cell r="B391">
            <v>2590.8200000000002</v>
          </cell>
        </row>
        <row r="392">
          <cell r="A392" t="str">
            <v>01.001.0247-0</v>
          </cell>
          <cell r="B392">
            <v>132.9</v>
          </cell>
        </row>
        <row r="393">
          <cell r="A393" t="str">
            <v>01.001.0247-A</v>
          </cell>
          <cell r="B393">
            <v>121.27</v>
          </cell>
        </row>
        <row r="394">
          <cell r="A394" t="str">
            <v>01.001.0248-0</v>
          </cell>
          <cell r="B394">
            <v>138.01</v>
          </cell>
        </row>
        <row r="395">
          <cell r="A395" t="str">
            <v>01.001.0248-A</v>
          </cell>
          <cell r="B395">
            <v>125.93</v>
          </cell>
        </row>
        <row r="396">
          <cell r="A396" t="str">
            <v>01.001.0249-0</v>
          </cell>
          <cell r="B396">
            <v>153.35</v>
          </cell>
        </row>
        <row r="397">
          <cell r="A397" t="str">
            <v>01.001.0249-A</v>
          </cell>
          <cell r="B397">
            <v>139.91999999999999</v>
          </cell>
        </row>
        <row r="398">
          <cell r="A398" t="str">
            <v>01.001.0250-0</v>
          </cell>
          <cell r="B398">
            <v>81.11</v>
          </cell>
        </row>
        <row r="399">
          <cell r="A399" t="str">
            <v>01.001.0250-A</v>
          </cell>
          <cell r="B399">
            <v>74.010000000000005</v>
          </cell>
        </row>
        <row r="400">
          <cell r="A400" t="str">
            <v>01.001.0251-0</v>
          </cell>
          <cell r="B400">
            <v>93.13</v>
          </cell>
        </row>
        <row r="401">
          <cell r="A401" t="str">
            <v>01.001.0251-A</v>
          </cell>
          <cell r="B401">
            <v>84.98</v>
          </cell>
        </row>
        <row r="402">
          <cell r="A402" t="str">
            <v>01.001.0252-0</v>
          </cell>
          <cell r="B402">
            <v>135.19999999999999</v>
          </cell>
        </row>
        <row r="403">
          <cell r="A403" t="str">
            <v>01.001.0252-A</v>
          </cell>
          <cell r="B403">
            <v>123.37</v>
          </cell>
        </row>
        <row r="404">
          <cell r="A404" t="str">
            <v>01.001.0253-0</v>
          </cell>
          <cell r="B404">
            <v>162.24</v>
          </cell>
        </row>
        <row r="405">
          <cell r="A405" t="str">
            <v>01.001.0253-A</v>
          </cell>
          <cell r="B405">
            <v>148.03</v>
          </cell>
        </row>
        <row r="406">
          <cell r="A406" t="str">
            <v>01.001.0254-0</v>
          </cell>
          <cell r="B406">
            <v>194.69</v>
          </cell>
        </row>
        <row r="407">
          <cell r="A407" t="str">
            <v>01.001.0254-A</v>
          </cell>
          <cell r="B407">
            <v>177.65</v>
          </cell>
        </row>
        <row r="408">
          <cell r="A408" t="str">
            <v>01.001.0255-0</v>
          </cell>
          <cell r="B408">
            <v>233.62</v>
          </cell>
        </row>
        <row r="409">
          <cell r="A409" t="str">
            <v>01.001.0255-A</v>
          </cell>
          <cell r="B409">
            <v>213.17</v>
          </cell>
        </row>
        <row r="410">
          <cell r="A410" t="str">
            <v>01.001.0256-0</v>
          </cell>
          <cell r="B410">
            <v>404.12</v>
          </cell>
        </row>
        <row r="411">
          <cell r="A411" t="str">
            <v>01.001.0256-A</v>
          </cell>
          <cell r="B411">
            <v>368.75</v>
          </cell>
        </row>
        <row r="412">
          <cell r="A412" t="str">
            <v>01.001.0257-0</v>
          </cell>
          <cell r="B412">
            <v>88.39</v>
          </cell>
        </row>
        <row r="413">
          <cell r="A413" t="str">
            <v>01.001.0257-A</v>
          </cell>
          <cell r="B413">
            <v>80.66</v>
          </cell>
        </row>
        <row r="414">
          <cell r="A414" t="str">
            <v>01.001.0258-0</v>
          </cell>
          <cell r="B414">
            <v>265.2</v>
          </cell>
        </row>
        <row r="415">
          <cell r="A415" t="str">
            <v>01.001.0258-A</v>
          </cell>
          <cell r="B415">
            <v>241.99</v>
          </cell>
        </row>
        <row r="416">
          <cell r="A416" t="str">
            <v>01.001.0259-0</v>
          </cell>
          <cell r="B416">
            <v>318.24</v>
          </cell>
        </row>
        <row r="417">
          <cell r="A417" t="str">
            <v>01.001.0259-A</v>
          </cell>
          <cell r="B417">
            <v>290.38</v>
          </cell>
        </row>
        <row r="418">
          <cell r="A418" t="str">
            <v>01.001.0260-0</v>
          </cell>
          <cell r="B418">
            <v>381.89</v>
          </cell>
        </row>
        <row r="419">
          <cell r="A419" t="str">
            <v>01.001.0260-A</v>
          </cell>
          <cell r="B419">
            <v>348.46</v>
          </cell>
        </row>
        <row r="420">
          <cell r="A420" t="str">
            <v>01.001.0261-0</v>
          </cell>
          <cell r="B420">
            <v>162.05000000000001</v>
          </cell>
        </row>
        <row r="421">
          <cell r="A421" t="str">
            <v>01.001.0261-A</v>
          </cell>
          <cell r="B421">
            <v>147.87</v>
          </cell>
        </row>
        <row r="422">
          <cell r="A422" t="str">
            <v>01.001.0262-0</v>
          </cell>
          <cell r="B422">
            <v>122.07</v>
          </cell>
        </row>
        <row r="423">
          <cell r="A423" t="str">
            <v>01.001.0262-A</v>
          </cell>
          <cell r="B423">
            <v>111.39</v>
          </cell>
        </row>
        <row r="424">
          <cell r="A424" t="str">
            <v>01.001.0263-0</v>
          </cell>
          <cell r="B424">
            <v>122.07</v>
          </cell>
        </row>
        <row r="425">
          <cell r="A425" t="str">
            <v>01.001.0263-A</v>
          </cell>
          <cell r="B425">
            <v>111.39</v>
          </cell>
        </row>
        <row r="426">
          <cell r="A426" t="str">
            <v>01.001.0264-0</v>
          </cell>
          <cell r="B426">
            <v>48.4</v>
          </cell>
        </row>
        <row r="427">
          <cell r="A427" t="str">
            <v>01.001.0264-A</v>
          </cell>
          <cell r="B427">
            <v>44.16</v>
          </cell>
        </row>
        <row r="428">
          <cell r="A428" t="str">
            <v>01.001.0265-0</v>
          </cell>
          <cell r="B428">
            <v>3398.68</v>
          </cell>
        </row>
        <row r="429">
          <cell r="A429" t="str">
            <v>01.001.0265-A</v>
          </cell>
          <cell r="B429">
            <v>3101.19</v>
          </cell>
        </row>
        <row r="430">
          <cell r="A430" t="str">
            <v>01.001.0266-0</v>
          </cell>
          <cell r="B430">
            <v>4248.3500000000004</v>
          </cell>
        </row>
        <row r="431">
          <cell r="A431" t="str">
            <v>01.001.0266-A</v>
          </cell>
          <cell r="B431">
            <v>3876.48</v>
          </cell>
        </row>
        <row r="432">
          <cell r="A432" t="str">
            <v>01.001.0267-0</v>
          </cell>
          <cell r="B432">
            <v>4248.3500000000004</v>
          </cell>
        </row>
        <row r="433">
          <cell r="A433" t="str">
            <v>01.001.0267-A</v>
          </cell>
          <cell r="B433">
            <v>3876.48</v>
          </cell>
        </row>
        <row r="434">
          <cell r="A434" t="str">
            <v>01.001.0268-0</v>
          </cell>
          <cell r="B434">
            <v>6372.53</v>
          </cell>
        </row>
        <row r="435">
          <cell r="A435" t="str">
            <v>01.001.0268-A</v>
          </cell>
          <cell r="B435">
            <v>5814.73</v>
          </cell>
        </row>
        <row r="436">
          <cell r="A436" t="str">
            <v>01.001.0269-0</v>
          </cell>
          <cell r="B436">
            <v>5263.25</v>
          </cell>
        </row>
        <row r="437">
          <cell r="A437" t="str">
            <v>01.001.0269-A</v>
          </cell>
          <cell r="B437">
            <v>4802.54</v>
          </cell>
        </row>
        <row r="438">
          <cell r="A438" t="str">
            <v>01.001.0270-0</v>
          </cell>
          <cell r="B438">
            <v>1627.97</v>
          </cell>
        </row>
        <row r="439">
          <cell r="A439" t="str">
            <v>01.001.0270-A</v>
          </cell>
          <cell r="B439">
            <v>1485.47</v>
          </cell>
        </row>
        <row r="440">
          <cell r="A440" t="str">
            <v>01.001.0271-0</v>
          </cell>
          <cell r="B440">
            <v>1627.97</v>
          </cell>
        </row>
        <row r="441">
          <cell r="A441" t="str">
            <v>01.001.0271-A</v>
          </cell>
          <cell r="B441">
            <v>1485.47</v>
          </cell>
        </row>
        <row r="442">
          <cell r="A442" t="str">
            <v>01.001.0272-0</v>
          </cell>
          <cell r="B442">
            <v>143.77000000000001</v>
          </cell>
        </row>
        <row r="443">
          <cell r="A443" t="str">
            <v>01.001.0272-A</v>
          </cell>
          <cell r="B443">
            <v>131.19</v>
          </cell>
        </row>
        <row r="444">
          <cell r="A444" t="str">
            <v>01.001.0273-0</v>
          </cell>
          <cell r="B444">
            <v>143.77000000000001</v>
          </cell>
        </row>
        <row r="445">
          <cell r="A445" t="str">
            <v>01.001.0273-A</v>
          </cell>
          <cell r="B445">
            <v>131.19</v>
          </cell>
        </row>
        <row r="446">
          <cell r="A446" t="str">
            <v>01.001.0274-0</v>
          </cell>
          <cell r="B446">
            <v>242.98</v>
          </cell>
        </row>
        <row r="447">
          <cell r="A447" t="str">
            <v>01.001.0274-A</v>
          </cell>
          <cell r="B447">
            <v>221.71</v>
          </cell>
        </row>
        <row r="448">
          <cell r="A448" t="str">
            <v>01.001.0275-0</v>
          </cell>
          <cell r="B448">
            <v>1627.97</v>
          </cell>
        </row>
        <row r="449">
          <cell r="A449" t="str">
            <v>01.001.0275-A</v>
          </cell>
          <cell r="B449">
            <v>1485.47</v>
          </cell>
        </row>
        <row r="450">
          <cell r="A450" t="str">
            <v>01.001.0278-0</v>
          </cell>
          <cell r="B450">
            <v>162.19</v>
          </cell>
        </row>
        <row r="451">
          <cell r="A451" t="str">
            <v>01.001.0278-A</v>
          </cell>
          <cell r="B451">
            <v>147.99</v>
          </cell>
        </row>
        <row r="452">
          <cell r="A452" t="str">
            <v>01.001.0279-0</v>
          </cell>
          <cell r="B452">
            <v>1627.97</v>
          </cell>
        </row>
        <row r="453">
          <cell r="A453" t="str">
            <v>01.001.0279-A</v>
          </cell>
          <cell r="B453">
            <v>1485.47</v>
          </cell>
        </row>
        <row r="454">
          <cell r="A454" t="str">
            <v>01.001.0280-0</v>
          </cell>
          <cell r="B454">
            <v>1627.97</v>
          </cell>
        </row>
        <row r="455">
          <cell r="A455" t="str">
            <v>01.001.0280-A</v>
          </cell>
          <cell r="B455">
            <v>1485.47</v>
          </cell>
        </row>
        <row r="456">
          <cell r="A456" t="str">
            <v>01.001.0281-0</v>
          </cell>
          <cell r="B456">
            <v>1627.97</v>
          </cell>
        </row>
        <row r="457">
          <cell r="A457" t="str">
            <v>01.001.0281-A</v>
          </cell>
          <cell r="B457">
            <v>1485.47</v>
          </cell>
        </row>
        <row r="458">
          <cell r="A458" t="str">
            <v>01.001.0290-0</v>
          </cell>
          <cell r="B458">
            <v>237.45</v>
          </cell>
        </row>
        <row r="459">
          <cell r="A459" t="str">
            <v>01.001.0290-A</v>
          </cell>
          <cell r="B459">
            <v>216.66</v>
          </cell>
        </row>
        <row r="460">
          <cell r="A460" t="str">
            <v>01.001.0298-0</v>
          </cell>
          <cell r="B460">
            <v>1627.97</v>
          </cell>
        </row>
        <row r="461">
          <cell r="A461" t="str">
            <v>01.001.0298-A</v>
          </cell>
          <cell r="B461">
            <v>1485.47</v>
          </cell>
        </row>
        <row r="462">
          <cell r="A462" t="str">
            <v>01.001.0300-0</v>
          </cell>
          <cell r="B462">
            <v>286.57</v>
          </cell>
        </row>
        <row r="463">
          <cell r="A463" t="str">
            <v>01.001.0300-A</v>
          </cell>
          <cell r="B463">
            <v>261.49</v>
          </cell>
        </row>
        <row r="464">
          <cell r="A464" t="str">
            <v>01.001.0301-0</v>
          </cell>
          <cell r="B464">
            <v>286.57</v>
          </cell>
        </row>
        <row r="465">
          <cell r="A465" t="str">
            <v>01.001.0301-A</v>
          </cell>
          <cell r="B465">
            <v>261.49</v>
          </cell>
        </row>
        <row r="466">
          <cell r="A466" t="str">
            <v>01.001.0302-0</v>
          </cell>
          <cell r="B466">
            <v>100.07</v>
          </cell>
        </row>
        <row r="467">
          <cell r="A467" t="str">
            <v>01.001.0302-A</v>
          </cell>
          <cell r="B467">
            <v>91.31</v>
          </cell>
        </row>
        <row r="468">
          <cell r="A468" t="str">
            <v>01.001.0303-0</v>
          </cell>
          <cell r="B468">
            <v>100.07</v>
          </cell>
        </row>
        <row r="469">
          <cell r="A469" t="str">
            <v>01.001.0303-A</v>
          </cell>
          <cell r="B469">
            <v>91.31</v>
          </cell>
        </row>
        <row r="470">
          <cell r="A470" t="str">
            <v>01.001.0304-0</v>
          </cell>
          <cell r="B470">
            <v>149.36000000000001</v>
          </cell>
        </row>
        <row r="471">
          <cell r="A471" t="str">
            <v>01.001.0304-A</v>
          </cell>
          <cell r="B471">
            <v>136.29</v>
          </cell>
        </row>
        <row r="472">
          <cell r="A472" t="str">
            <v>01.001.0305-0</v>
          </cell>
          <cell r="B472">
            <v>655.04</v>
          </cell>
        </row>
        <row r="473">
          <cell r="A473" t="str">
            <v>01.001.0305-A</v>
          </cell>
          <cell r="B473">
            <v>597.70000000000005</v>
          </cell>
        </row>
        <row r="474">
          <cell r="A474" t="str">
            <v>01.001.0306-0</v>
          </cell>
          <cell r="B474">
            <v>687.79</v>
          </cell>
        </row>
        <row r="475">
          <cell r="A475" t="str">
            <v>01.001.0306-A</v>
          </cell>
          <cell r="B475">
            <v>627.59</v>
          </cell>
        </row>
        <row r="476">
          <cell r="A476" t="str">
            <v>01.001.0307-0</v>
          </cell>
          <cell r="B476">
            <v>818.8</v>
          </cell>
        </row>
        <row r="477">
          <cell r="A477" t="str">
            <v>01.001.0307-A</v>
          </cell>
          <cell r="B477">
            <v>747.13</v>
          </cell>
        </row>
        <row r="478">
          <cell r="A478" t="str">
            <v>01.001.0400-0</v>
          </cell>
          <cell r="B478">
            <v>82.41</v>
          </cell>
        </row>
        <row r="479">
          <cell r="A479" t="str">
            <v>01.001.0400-A</v>
          </cell>
          <cell r="B479">
            <v>79.2</v>
          </cell>
        </row>
        <row r="480">
          <cell r="A480" t="str">
            <v>01.001.0405-0</v>
          </cell>
          <cell r="B480">
            <v>10.6</v>
          </cell>
        </row>
        <row r="481">
          <cell r="A481" t="str">
            <v>01.001.0405-A</v>
          </cell>
          <cell r="B481">
            <v>9.36</v>
          </cell>
        </row>
        <row r="482">
          <cell r="A482" t="str">
            <v>01.001.0410-0</v>
          </cell>
          <cell r="B482">
            <v>24.09</v>
          </cell>
        </row>
        <row r="483">
          <cell r="A483" t="str">
            <v>01.001.0410-A</v>
          </cell>
          <cell r="B483">
            <v>20.88</v>
          </cell>
        </row>
        <row r="484">
          <cell r="A484" t="str">
            <v>01.002.0001-0</v>
          </cell>
          <cell r="B484">
            <v>101.9</v>
          </cell>
        </row>
        <row r="485">
          <cell r="A485" t="str">
            <v>01.002.0001-A</v>
          </cell>
          <cell r="B485">
            <v>91.73</v>
          </cell>
        </row>
        <row r="486">
          <cell r="A486" t="str">
            <v>01.002.0002-0</v>
          </cell>
          <cell r="B486">
            <v>134.03</v>
          </cell>
        </row>
        <row r="487">
          <cell r="A487" t="str">
            <v>01.002.0002-A</v>
          </cell>
          <cell r="B487">
            <v>120.66</v>
          </cell>
        </row>
        <row r="488">
          <cell r="A488" t="str">
            <v>01.002.0003-0</v>
          </cell>
          <cell r="B488">
            <v>110.2</v>
          </cell>
        </row>
        <row r="489">
          <cell r="A489" t="str">
            <v>01.002.0003-A</v>
          </cell>
          <cell r="B489">
            <v>99.2</v>
          </cell>
        </row>
        <row r="490">
          <cell r="A490" t="str">
            <v>01.002.0004-0</v>
          </cell>
          <cell r="B490">
            <v>148.78</v>
          </cell>
        </row>
        <row r="491">
          <cell r="A491" t="str">
            <v>01.002.0004-A</v>
          </cell>
          <cell r="B491">
            <v>133.93</v>
          </cell>
        </row>
        <row r="492">
          <cell r="A492" t="str">
            <v>01.002.0005-0</v>
          </cell>
          <cell r="B492">
            <v>119.01</v>
          </cell>
        </row>
        <row r="493">
          <cell r="A493" t="str">
            <v>01.002.0005-A</v>
          </cell>
          <cell r="B493">
            <v>107.13</v>
          </cell>
        </row>
        <row r="494">
          <cell r="A494" t="str">
            <v>01.002.0006-0</v>
          </cell>
          <cell r="B494">
            <v>165.31</v>
          </cell>
        </row>
        <row r="495">
          <cell r="A495" t="str">
            <v>01.002.0006-A</v>
          </cell>
          <cell r="B495">
            <v>148.81</v>
          </cell>
        </row>
        <row r="496">
          <cell r="A496" t="str">
            <v>01.002.0007-0</v>
          </cell>
          <cell r="B496">
            <v>137.74</v>
          </cell>
        </row>
        <row r="497">
          <cell r="A497" t="str">
            <v>01.002.0007-A</v>
          </cell>
          <cell r="B497">
            <v>123.99</v>
          </cell>
        </row>
        <row r="498">
          <cell r="A498" t="str">
            <v>01.002.0008-0</v>
          </cell>
          <cell r="B498">
            <v>192.85</v>
          </cell>
        </row>
        <row r="499">
          <cell r="A499" t="str">
            <v>01.002.0008-A</v>
          </cell>
          <cell r="B499">
            <v>173.6</v>
          </cell>
        </row>
        <row r="500">
          <cell r="A500" t="str">
            <v>01.002.0009-0</v>
          </cell>
          <cell r="B500">
            <v>137.41999999999999</v>
          </cell>
        </row>
        <row r="501">
          <cell r="A501" t="str">
            <v>01.002.0009-A</v>
          </cell>
          <cell r="B501">
            <v>123.7</v>
          </cell>
        </row>
        <row r="502">
          <cell r="A502" t="str">
            <v>01.002.0010-0</v>
          </cell>
          <cell r="B502">
            <v>149.36000000000001</v>
          </cell>
        </row>
        <row r="503">
          <cell r="A503" t="str">
            <v>01.002.0010-A</v>
          </cell>
          <cell r="B503">
            <v>134.44999999999999</v>
          </cell>
        </row>
        <row r="504">
          <cell r="A504" t="str">
            <v>01.002.0011-0</v>
          </cell>
          <cell r="B504">
            <v>161.31</v>
          </cell>
        </row>
        <row r="505">
          <cell r="A505" t="str">
            <v>01.002.0011-A</v>
          </cell>
          <cell r="B505">
            <v>145.19999999999999</v>
          </cell>
        </row>
        <row r="506">
          <cell r="A506" t="str">
            <v>01.002.0012-0</v>
          </cell>
          <cell r="B506">
            <v>194.69</v>
          </cell>
        </row>
        <row r="507">
          <cell r="A507" t="str">
            <v>01.002.0012-A</v>
          </cell>
          <cell r="B507">
            <v>175.26</v>
          </cell>
        </row>
        <row r="508">
          <cell r="A508" t="str">
            <v>01.002.0013-0</v>
          </cell>
          <cell r="B508">
            <v>213.81</v>
          </cell>
        </row>
        <row r="509">
          <cell r="A509" t="str">
            <v>01.002.0013-A</v>
          </cell>
          <cell r="B509">
            <v>193.97</v>
          </cell>
        </row>
        <row r="510">
          <cell r="A510" t="str">
            <v>01.002.0014-0</v>
          </cell>
          <cell r="B510">
            <v>237.57</v>
          </cell>
        </row>
        <row r="511">
          <cell r="A511" t="str">
            <v>01.002.0014-A</v>
          </cell>
          <cell r="B511">
            <v>215.53</v>
          </cell>
        </row>
        <row r="512">
          <cell r="A512" t="str">
            <v>01.002.0015-0</v>
          </cell>
          <cell r="B512">
            <v>255.39</v>
          </cell>
        </row>
        <row r="513">
          <cell r="A513" t="str">
            <v>01.002.0015-A</v>
          </cell>
          <cell r="B513">
            <v>231.69</v>
          </cell>
        </row>
        <row r="514">
          <cell r="A514" t="str">
            <v>01.002.0016-0</v>
          </cell>
          <cell r="B514">
            <v>356.38</v>
          </cell>
        </row>
        <row r="515">
          <cell r="A515" t="str">
            <v>01.002.0016-A</v>
          </cell>
          <cell r="B515">
            <v>323.31</v>
          </cell>
        </row>
        <row r="516">
          <cell r="A516" t="str">
            <v>01.002.0021-0</v>
          </cell>
          <cell r="B516">
            <v>78.37</v>
          </cell>
        </row>
        <row r="517">
          <cell r="A517" t="str">
            <v>01.002.0021-A</v>
          </cell>
          <cell r="B517">
            <v>70.55</v>
          </cell>
        </row>
        <row r="518">
          <cell r="A518" t="str">
            <v>01.002.0022-0</v>
          </cell>
          <cell r="B518">
            <v>110.21</v>
          </cell>
        </row>
        <row r="519">
          <cell r="A519" t="str">
            <v>01.002.0022-A</v>
          </cell>
          <cell r="B519">
            <v>99.21</v>
          </cell>
        </row>
        <row r="520">
          <cell r="A520" t="str">
            <v>01.002.0023-0</v>
          </cell>
          <cell r="B520">
            <v>84.77</v>
          </cell>
        </row>
        <row r="521">
          <cell r="A521" t="str">
            <v>01.002.0023-A</v>
          </cell>
          <cell r="B521">
            <v>76.31</v>
          </cell>
        </row>
        <row r="522">
          <cell r="A522" t="str">
            <v>01.002.0024-0</v>
          </cell>
          <cell r="B522">
            <v>122.34</v>
          </cell>
        </row>
        <row r="523">
          <cell r="A523" t="str">
            <v>01.002.0024-A</v>
          </cell>
          <cell r="B523">
            <v>110.14</v>
          </cell>
        </row>
        <row r="524">
          <cell r="A524" t="str">
            <v>01.002.0025-0</v>
          </cell>
          <cell r="B524">
            <v>91.55</v>
          </cell>
        </row>
        <row r="525">
          <cell r="A525" t="str">
            <v>01.002.0025-A</v>
          </cell>
          <cell r="B525">
            <v>82.41</v>
          </cell>
        </row>
        <row r="526">
          <cell r="A526" t="str">
            <v>01.002.0026-0</v>
          </cell>
          <cell r="B526">
            <v>125.96</v>
          </cell>
        </row>
        <row r="527">
          <cell r="A527" t="str">
            <v>01.002.0026-A</v>
          </cell>
          <cell r="B527">
            <v>113.39</v>
          </cell>
        </row>
        <row r="528">
          <cell r="A528" t="str">
            <v>01.002.0027-0</v>
          </cell>
          <cell r="B528">
            <v>105.96</v>
          </cell>
        </row>
        <row r="529">
          <cell r="A529" t="str">
            <v>01.002.0027-A</v>
          </cell>
          <cell r="B529">
            <v>95.38</v>
          </cell>
        </row>
        <row r="530">
          <cell r="A530" t="str">
            <v>01.002.0028-0</v>
          </cell>
          <cell r="B530">
            <v>148.35</v>
          </cell>
        </row>
        <row r="531">
          <cell r="A531" t="str">
            <v>01.002.0028-A</v>
          </cell>
          <cell r="B531">
            <v>133.55000000000001</v>
          </cell>
        </row>
        <row r="532">
          <cell r="A532" t="str">
            <v>01.002.0039-0</v>
          </cell>
          <cell r="B532">
            <v>127.16</v>
          </cell>
        </row>
        <row r="533">
          <cell r="A533" t="str">
            <v>01.002.0039-A</v>
          </cell>
          <cell r="B533">
            <v>114.47</v>
          </cell>
        </row>
        <row r="534">
          <cell r="A534" t="str">
            <v>01.002.0041-0</v>
          </cell>
          <cell r="B534">
            <v>144.1</v>
          </cell>
        </row>
        <row r="535">
          <cell r="A535" t="str">
            <v>01.002.0041-A</v>
          </cell>
          <cell r="B535">
            <v>129.72</v>
          </cell>
        </row>
        <row r="536">
          <cell r="A536" t="str">
            <v>01.002.0042-0</v>
          </cell>
          <cell r="B536">
            <v>169.53</v>
          </cell>
        </row>
        <row r="537">
          <cell r="A537" t="str">
            <v>01.002.0042-A</v>
          </cell>
          <cell r="B537">
            <v>152.61000000000001</v>
          </cell>
        </row>
        <row r="538">
          <cell r="A538" t="str">
            <v>01.002.0043-0</v>
          </cell>
          <cell r="B538">
            <v>211.92</v>
          </cell>
        </row>
        <row r="539">
          <cell r="A539" t="str">
            <v>01.002.0043-A</v>
          </cell>
          <cell r="B539">
            <v>190.77</v>
          </cell>
        </row>
        <row r="540">
          <cell r="A540" t="str">
            <v>01.002.0044-0</v>
          </cell>
          <cell r="B540">
            <v>254.31</v>
          </cell>
        </row>
        <row r="541">
          <cell r="A541" t="str">
            <v>01.002.0044-A</v>
          </cell>
          <cell r="B541">
            <v>228.94</v>
          </cell>
        </row>
        <row r="542">
          <cell r="A542" t="str">
            <v>01.002.0045-0</v>
          </cell>
          <cell r="B542">
            <v>296.7</v>
          </cell>
        </row>
        <row r="543">
          <cell r="A543" t="str">
            <v>01.002.0045-A</v>
          </cell>
          <cell r="B543">
            <v>267.08999999999997</v>
          </cell>
        </row>
        <row r="544">
          <cell r="A544" t="str">
            <v>01.002.0046-0</v>
          </cell>
          <cell r="B544">
            <v>339.09</v>
          </cell>
        </row>
        <row r="545">
          <cell r="A545" t="str">
            <v>01.002.0046-A</v>
          </cell>
          <cell r="B545">
            <v>305.26</v>
          </cell>
        </row>
        <row r="546">
          <cell r="A546" t="str">
            <v>01.002.0060-0</v>
          </cell>
          <cell r="B546">
            <v>105.7</v>
          </cell>
        </row>
        <row r="547">
          <cell r="A547" t="str">
            <v>01.002.0060-A</v>
          </cell>
          <cell r="B547">
            <v>95.14</v>
          </cell>
        </row>
        <row r="548">
          <cell r="A548" t="str">
            <v>01.002.0061-0</v>
          </cell>
          <cell r="B548">
            <v>114.91</v>
          </cell>
        </row>
        <row r="549">
          <cell r="A549" t="str">
            <v>01.002.0061-A</v>
          </cell>
          <cell r="B549">
            <v>103.43</v>
          </cell>
        </row>
        <row r="550">
          <cell r="A550" t="str">
            <v>01.002.0062-0</v>
          </cell>
          <cell r="B550">
            <v>124.09</v>
          </cell>
        </row>
        <row r="551">
          <cell r="A551" t="str">
            <v>01.002.0062-A</v>
          </cell>
          <cell r="B551">
            <v>111.71</v>
          </cell>
        </row>
        <row r="552">
          <cell r="A552" t="str">
            <v>01.002.0063-0</v>
          </cell>
          <cell r="B552">
            <v>149.78</v>
          </cell>
        </row>
        <row r="553">
          <cell r="A553" t="str">
            <v>01.002.0063-A</v>
          </cell>
          <cell r="B553">
            <v>134.82</v>
          </cell>
        </row>
        <row r="554">
          <cell r="A554" t="str">
            <v>01.002.0064-0</v>
          </cell>
          <cell r="B554">
            <v>182.7</v>
          </cell>
        </row>
        <row r="555">
          <cell r="A555" t="str">
            <v>01.002.0064-A</v>
          </cell>
          <cell r="B555">
            <v>164.47</v>
          </cell>
        </row>
        <row r="556">
          <cell r="A556" t="str">
            <v>01.002.0065-0</v>
          </cell>
          <cell r="B556">
            <v>202.19</v>
          </cell>
        </row>
        <row r="557">
          <cell r="A557" t="str">
            <v>01.002.0065-A</v>
          </cell>
          <cell r="B557">
            <v>182</v>
          </cell>
        </row>
        <row r="558">
          <cell r="A558" t="str">
            <v>01.002.0066-0</v>
          </cell>
          <cell r="B558">
            <v>247.12</v>
          </cell>
        </row>
        <row r="559">
          <cell r="A559" t="str">
            <v>01.002.0066-A</v>
          </cell>
          <cell r="B559">
            <v>222.45</v>
          </cell>
        </row>
        <row r="560">
          <cell r="A560" t="str">
            <v>01.002.0067-0</v>
          </cell>
          <cell r="B560">
            <v>284.56</v>
          </cell>
        </row>
        <row r="561">
          <cell r="A561" t="str">
            <v>01.002.0067-A</v>
          </cell>
          <cell r="B561">
            <v>256.14999999999998</v>
          </cell>
        </row>
        <row r="562">
          <cell r="A562" t="str">
            <v>01.002.0068-0</v>
          </cell>
          <cell r="B562">
            <v>341.48</v>
          </cell>
        </row>
        <row r="563">
          <cell r="A563" t="str">
            <v>01.002.0068-A</v>
          </cell>
          <cell r="B563">
            <v>307.39</v>
          </cell>
        </row>
        <row r="564">
          <cell r="A564" t="str">
            <v>01.002.0069-0</v>
          </cell>
          <cell r="B564">
            <v>398.38</v>
          </cell>
        </row>
        <row r="565">
          <cell r="A565" t="str">
            <v>01.002.0069-A</v>
          </cell>
          <cell r="B565">
            <v>358.61</v>
          </cell>
        </row>
        <row r="566">
          <cell r="A566" t="str">
            <v>01.002.0070-0</v>
          </cell>
          <cell r="B566">
            <v>455.3</v>
          </cell>
        </row>
        <row r="567">
          <cell r="A567" t="str">
            <v>01.002.0070-A</v>
          </cell>
          <cell r="B567">
            <v>409.85</v>
          </cell>
        </row>
        <row r="568">
          <cell r="A568" t="str">
            <v>01.002.0075-0</v>
          </cell>
          <cell r="B568">
            <v>164.1</v>
          </cell>
        </row>
        <row r="569">
          <cell r="A569" t="str">
            <v>01.002.0075-A</v>
          </cell>
          <cell r="B569">
            <v>148.97</v>
          </cell>
        </row>
        <row r="570">
          <cell r="A570" t="str">
            <v>01.002.0076-0</v>
          </cell>
          <cell r="B570">
            <v>182.73</v>
          </cell>
        </row>
        <row r="571">
          <cell r="A571" t="str">
            <v>01.002.0076-A</v>
          </cell>
          <cell r="B571">
            <v>165.78</v>
          </cell>
        </row>
        <row r="572">
          <cell r="A572" t="str">
            <v>01.002.0077-0</v>
          </cell>
          <cell r="B572">
            <v>196.45</v>
          </cell>
        </row>
        <row r="573">
          <cell r="A573" t="str">
            <v>01.002.0077-A</v>
          </cell>
          <cell r="B573">
            <v>178.23</v>
          </cell>
        </row>
        <row r="574">
          <cell r="A574" t="str">
            <v>01.002.0078-0</v>
          </cell>
          <cell r="B574">
            <v>274.12</v>
          </cell>
        </row>
        <row r="575">
          <cell r="A575" t="str">
            <v>01.002.0078-A</v>
          </cell>
          <cell r="B575">
            <v>248.69</v>
          </cell>
        </row>
        <row r="576">
          <cell r="A576" t="str">
            <v>01.002.0079-0</v>
          </cell>
          <cell r="B576">
            <v>331.86</v>
          </cell>
        </row>
        <row r="577">
          <cell r="A577" t="str">
            <v>01.002.0079-A</v>
          </cell>
          <cell r="B577">
            <v>301.07</v>
          </cell>
        </row>
        <row r="578">
          <cell r="A578" t="str">
            <v>01.002.0080-0</v>
          </cell>
          <cell r="B578">
            <v>398.23</v>
          </cell>
        </row>
        <row r="579">
          <cell r="A579" t="str">
            <v>01.002.0080-A</v>
          </cell>
          <cell r="B579">
            <v>361.28</v>
          </cell>
        </row>
        <row r="580">
          <cell r="A580" t="str">
            <v>01.002.0081-0</v>
          </cell>
          <cell r="B580">
            <v>530.99</v>
          </cell>
        </row>
        <row r="581">
          <cell r="A581" t="str">
            <v>01.002.0081-A</v>
          </cell>
          <cell r="B581">
            <v>481.72</v>
          </cell>
        </row>
        <row r="582">
          <cell r="A582" t="str">
            <v>01.002.0082-0</v>
          </cell>
          <cell r="B582">
            <v>663.75</v>
          </cell>
        </row>
        <row r="583">
          <cell r="A583" t="str">
            <v>01.002.0082-A</v>
          </cell>
          <cell r="B583">
            <v>602.16</v>
          </cell>
        </row>
        <row r="584">
          <cell r="A584" t="str">
            <v>01.002.0083-0</v>
          </cell>
          <cell r="B584">
            <v>796.51</v>
          </cell>
        </row>
        <row r="585">
          <cell r="A585" t="str">
            <v>01.002.0083-A</v>
          </cell>
          <cell r="B585">
            <v>722.6</v>
          </cell>
        </row>
        <row r="586">
          <cell r="A586" t="str">
            <v>01.002.0084-0</v>
          </cell>
          <cell r="B586">
            <v>929.26</v>
          </cell>
        </row>
        <row r="587">
          <cell r="A587" t="str">
            <v>01.002.0084-A</v>
          </cell>
          <cell r="B587">
            <v>843.04</v>
          </cell>
        </row>
        <row r="588">
          <cell r="A588" t="str">
            <v>01.002.0085-0</v>
          </cell>
          <cell r="B588">
            <v>1062.02</v>
          </cell>
        </row>
        <row r="589">
          <cell r="A589" t="str">
            <v>01.002.0085-A</v>
          </cell>
          <cell r="B589">
            <v>963.47</v>
          </cell>
        </row>
        <row r="590">
          <cell r="A590" t="str">
            <v>01.003.0001-0</v>
          </cell>
          <cell r="B590">
            <v>105.49</v>
          </cell>
        </row>
        <row r="591">
          <cell r="A591" t="str">
            <v>01.003.0001-A</v>
          </cell>
          <cell r="B591">
            <v>91.63</v>
          </cell>
        </row>
        <row r="592">
          <cell r="A592" t="str">
            <v>01.003.0002-0</v>
          </cell>
          <cell r="B592">
            <v>122.11</v>
          </cell>
        </row>
        <row r="593">
          <cell r="A593" t="str">
            <v>01.003.0002-A</v>
          </cell>
          <cell r="B593">
            <v>106.07</v>
          </cell>
        </row>
        <row r="594">
          <cell r="A594" t="str">
            <v>01.003.0003-0</v>
          </cell>
          <cell r="B594">
            <v>165.86</v>
          </cell>
        </row>
        <row r="595">
          <cell r="A595" t="str">
            <v>01.003.0003-A</v>
          </cell>
          <cell r="B595">
            <v>144.07</v>
          </cell>
        </row>
        <row r="596">
          <cell r="A596" t="str">
            <v>01.003.0005-0</v>
          </cell>
          <cell r="B596">
            <v>221.11</v>
          </cell>
        </row>
        <row r="597">
          <cell r="A597" t="str">
            <v>01.003.0005-A</v>
          </cell>
          <cell r="B597">
            <v>192.06</v>
          </cell>
        </row>
        <row r="598">
          <cell r="A598" t="str">
            <v>01.003.0006-0</v>
          </cell>
          <cell r="B598">
            <v>267.12</v>
          </cell>
        </row>
        <row r="599">
          <cell r="A599" t="str">
            <v>01.003.0006-A</v>
          </cell>
          <cell r="B599">
            <v>232.03</v>
          </cell>
        </row>
        <row r="600">
          <cell r="A600" t="str">
            <v>01.003.0011-0</v>
          </cell>
          <cell r="B600">
            <v>1517.25</v>
          </cell>
        </row>
        <row r="601">
          <cell r="A601" t="str">
            <v>01.003.0011-A</v>
          </cell>
          <cell r="B601">
            <v>1517.25</v>
          </cell>
        </row>
        <row r="602">
          <cell r="A602" t="str">
            <v>01.003.0012-0</v>
          </cell>
          <cell r="B602">
            <v>1821.75</v>
          </cell>
        </row>
        <row r="603">
          <cell r="A603" t="str">
            <v>01.003.0012-A</v>
          </cell>
          <cell r="B603">
            <v>1821.75</v>
          </cell>
        </row>
        <row r="604">
          <cell r="A604" t="str">
            <v>01.003.0013-0</v>
          </cell>
          <cell r="B604">
            <v>2184</v>
          </cell>
        </row>
        <row r="605">
          <cell r="A605" t="str">
            <v>01.003.0013-A</v>
          </cell>
          <cell r="B605">
            <v>2184</v>
          </cell>
        </row>
        <row r="606">
          <cell r="A606" t="str">
            <v>01.003.0021-0</v>
          </cell>
          <cell r="B606">
            <v>81.13</v>
          </cell>
        </row>
        <row r="607">
          <cell r="A607" t="str">
            <v>01.003.0021-A</v>
          </cell>
          <cell r="B607">
            <v>70.47</v>
          </cell>
        </row>
        <row r="608">
          <cell r="A608" t="str">
            <v>01.003.0022-0</v>
          </cell>
          <cell r="B608">
            <v>93.95</v>
          </cell>
        </row>
        <row r="609">
          <cell r="A609" t="str">
            <v>01.003.0022-A</v>
          </cell>
          <cell r="B609">
            <v>81.61</v>
          </cell>
        </row>
        <row r="610">
          <cell r="A610" t="str">
            <v>01.003.0023-0</v>
          </cell>
          <cell r="B610">
            <v>127.59</v>
          </cell>
        </row>
        <row r="611">
          <cell r="A611" t="str">
            <v>01.003.0023-A</v>
          </cell>
          <cell r="B611">
            <v>110.83</v>
          </cell>
        </row>
        <row r="612">
          <cell r="A612" t="str">
            <v>01.003.0029-0</v>
          </cell>
          <cell r="B612">
            <v>170.13</v>
          </cell>
        </row>
        <row r="613">
          <cell r="A613" t="str">
            <v>01.003.0029-A</v>
          </cell>
          <cell r="B613">
            <v>147.78</v>
          </cell>
        </row>
        <row r="614">
          <cell r="A614" t="str">
            <v>01.003.0030-0</v>
          </cell>
          <cell r="B614">
            <v>205.49</v>
          </cell>
        </row>
        <row r="615">
          <cell r="A615" t="str">
            <v>01.003.0030-A</v>
          </cell>
          <cell r="B615">
            <v>178.49</v>
          </cell>
        </row>
        <row r="616">
          <cell r="A616" t="str">
            <v>01.003.0032-0</v>
          </cell>
          <cell r="B616">
            <v>109.53</v>
          </cell>
        </row>
        <row r="617">
          <cell r="A617" t="str">
            <v>01.003.0032-A</v>
          </cell>
          <cell r="B617">
            <v>95.14</v>
          </cell>
        </row>
        <row r="618">
          <cell r="A618" t="str">
            <v>01.003.0034-0</v>
          </cell>
          <cell r="B618">
            <v>126.83</v>
          </cell>
        </row>
        <row r="619">
          <cell r="A619" t="str">
            <v>01.003.0034-A</v>
          </cell>
          <cell r="B619">
            <v>110.17</v>
          </cell>
        </row>
        <row r="620">
          <cell r="A620" t="str">
            <v>01.003.0036-0</v>
          </cell>
          <cell r="B620">
            <v>172.24</v>
          </cell>
        </row>
        <row r="621">
          <cell r="A621" t="str">
            <v>01.003.0036-A</v>
          </cell>
          <cell r="B621">
            <v>149.62</v>
          </cell>
        </row>
        <row r="622">
          <cell r="A622" t="str">
            <v>01.003.0038-0</v>
          </cell>
          <cell r="B622">
            <v>229.66</v>
          </cell>
        </row>
        <row r="623">
          <cell r="A623" t="str">
            <v>01.003.0038-A</v>
          </cell>
          <cell r="B623">
            <v>199.49</v>
          </cell>
        </row>
        <row r="624">
          <cell r="A624" t="str">
            <v>01.003.0040-0</v>
          </cell>
          <cell r="B624">
            <v>277.39999999999998</v>
          </cell>
        </row>
        <row r="625">
          <cell r="A625" t="str">
            <v>01.003.0040-A</v>
          </cell>
          <cell r="B625">
            <v>240.96</v>
          </cell>
        </row>
        <row r="626">
          <cell r="A626" t="str">
            <v>01.003.0050-0</v>
          </cell>
          <cell r="B626">
            <v>131.22999999999999</v>
          </cell>
        </row>
        <row r="627">
          <cell r="A627" t="str">
            <v>01.003.0050-A</v>
          </cell>
          <cell r="B627">
            <v>121.28</v>
          </cell>
        </row>
        <row r="628">
          <cell r="A628" t="str">
            <v>01.003.0052-0</v>
          </cell>
          <cell r="B628">
            <v>122.2</v>
          </cell>
        </row>
        <row r="629">
          <cell r="A629" t="str">
            <v>01.003.0052-A</v>
          </cell>
          <cell r="B629">
            <v>116</v>
          </cell>
        </row>
        <row r="630">
          <cell r="A630" t="str">
            <v>01.003.0054-0</v>
          </cell>
          <cell r="B630">
            <v>33.78</v>
          </cell>
        </row>
        <row r="631">
          <cell r="A631" t="str">
            <v>01.003.0054-A</v>
          </cell>
          <cell r="B631">
            <v>32.35</v>
          </cell>
        </row>
        <row r="632">
          <cell r="A632" t="str">
            <v>01.003.0056-0</v>
          </cell>
          <cell r="B632">
            <v>140.34</v>
          </cell>
        </row>
        <row r="633">
          <cell r="A633" t="str">
            <v>01.003.0056-A</v>
          </cell>
          <cell r="B633">
            <v>134.61000000000001</v>
          </cell>
        </row>
        <row r="634">
          <cell r="A634" t="str">
            <v>01.004.0001-0</v>
          </cell>
          <cell r="B634">
            <v>306.95</v>
          </cell>
        </row>
        <row r="635">
          <cell r="A635" t="str">
            <v>01.004.0001-A</v>
          </cell>
          <cell r="B635">
            <v>306.95</v>
          </cell>
        </row>
        <row r="636">
          <cell r="A636" t="str">
            <v>01.004.0002-0</v>
          </cell>
          <cell r="B636">
            <v>338.01</v>
          </cell>
        </row>
        <row r="637">
          <cell r="A637" t="str">
            <v>01.004.0002-A</v>
          </cell>
          <cell r="B637">
            <v>338.01</v>
          </cell>
        </row>
        <row r="638">
          <cell r="A638" t="str">
            <v>01.004.0003-0</v>
          </cell>
          <cell r="B638">
            <v>380.21</v>
          </cell>
        </row>
        <row r="639">
          <cell r="A639" t="str">
            <v>01.004.0003-A</v>
          </cell>
          <cell r="B639">
            <v>380.21</v>
          </cell>
        </row>
        <row r="640">
          <cell r="A640" t="str">
            <v>01.004.0004-0</v>
          </cell>
          <cell r="B640">
            <v>416.14</v>
          </cell>
        </row>
        <row r="641">
          <cell r="A641" t="str">
            <v>01.004.0004-A</v>
          </cell>
          <cell r="B641">
            <v>416.14</v>
          </cell>
        </row>
        <row r="642">
          <cell r="A642" t="str">
            <v>01.004.0005-0</v>
          </cell>
          <cell r="B642">
            <v>510.01</v>
          </cell>
        </row>
        <row r="643">
          <cell r="A643" t="str">
            <v>01.004.0005-A</v>
          </cell>
          <cell r="B643">
            <v>460</v>
          </cell>
        </row>
        <row r="644">
          <cell r="A644" t="str">
            <v>01.004.0011-0</v>
          </cell>
          <cell r="B644">
            <v>782.92</v>
          </cell>
        </row>
        <row r="645">
          <cell r="A645" t="str">
            <v>01.004.0011-A</v>
          </cell>
          <cell r="B645">
            <v>782.92</v>
          </cell>
        </row>
        <row r="646">
          <cell r="A646" t="str">
            <v>01.004.0012-0</v>
          </cell>
          <cell r="B646">
            <v>491.39</v>
          </cell>
        </row>
        <row r="647">
          <cell r="A647" t="str">
            <v>01.004.0012-A</v>
          </cell>
          <cell r="B647">
            <v>491.39</v>
          </cell>
        </row>
        <row r="648">
          <cell r="A648" t="str">
            <v>01.004.0013-0</v>
          </cell>
          <cell r="B648">
            <v>541.29</v>
          </cell>
        </row>
        <row r="649">
          <cell r="A649" t="str">
            <v>01.004.0013-A</v>
          </cell>
          <cell r="B649">
            <v>541.29</v>
          </cell>
        </row>
        <row r="650">
          <cell r="A650" t="str">
            <v>01.004.0014-0</v>
          </cell>
          <cell r="B650">
            <v>637.95000000000005</v>
          </cell>
        </row>
        <row r="651">
          <cell r="A651" t="str">
            <v>01.004.0014-A</v>
          </cell>
          <cell r="B651">
            <v>637.95000000000005</v>
          </cell>
        </row>
        <row r="652">
          <cell r="A652" t="str">
            <v>01.004.0015-0</v>
          </cell>
          <cell r="B652">
            <v>701.08</v>
          </cell>
        </row>
        <row r="653">
          <cell r="A653" t="str">
            <v>01.004.0015-A</v>
          </cell>
          <cell r="B653">
            <v>701.08</v>
          </cell>
        </row>
        <row r="654">
          <cell r="A654" t="str">
            <v>01.004.0016-0</v>
          </cell>
          <cell r="B654">
            <v>957.11</v>
          </cell>
        </row>
        <row r="655">
          <cell r="A655" t="str">
            <v>01.004.0016-A</v>
          </cell>
          <cell r="B655">
            <v>859.77</v>
          </cell>
        </row>
        <row r="656">
          <cell r="A656" t="str">
            <v>01.004.0017-0</v>
          </cell>
          <cell r="B656">
            <v>1502.22</v>
          </cell>
        </row>
        <row r="657">
          <cell r="A657" t="str">
            <v>01.004.0017-A</v>
          </cell>
          <cell r="B657">
            <v>1502.22</v>
          </cell>
        </row>
        <row r="658">
          <cell r="A658" t="str">
            <v>01.004.0021-0</v>
          </cell>
          <cell r="B658">
            <v>229.54</v>
          </cell>
        </row>
        <row r="659">
          <cell r="A659" t="str">
            <v>01.004.0021-A</v>
          </cell>
          <cell r="B659">
            <v>229.54</v>
          </cell>
        </row>
        <row r="660">
          <cell r="A660" t="str">
            <v>01.004.0022-0</v>
          </cell>
          <cell r="B660">
            <v>251.6</v>
          </cell>
        </row>
        <row r="661">
          <cell r="A661" t="str">
            <v>01.004.0022-A</v>
          </cell>
          <cell r="B661">
            <v>251.6</v>
          </cell>
        </row>
        <row r="662">
          <cell r="A662" t="str">
            <v>01.004.0023-0</v>
          </cell>
          <cell r="B662">
            <v>282.24</v>
          </cell>
        </row>
        <row r="663">
          <cell r="A663" t="str">
            <v>01.004.0023-A</v>
          </cell>
          <cell r="B663">
            <v>282.24</v>
          </cell>
        </row>
        <row r="664">
          <cell r="A664" t="str">
            <v>01.004.0024-0</v>
          </cell>
          <cell r="B664">
            <v>306.86</v>
          </cell>
        </row>
        <row r="665">
          <cell r="A665" t="str">
            <v>01.004.0024-A</v>
          </cell>
          <cell r="B665">
            <v>306.86</v>
          </cell>
        </row>
        <row r="666">
          <cell r="A666" t="str">
            <v>01.004.0025-0</v>
          </cell>
          <cell r="B666">
            <v>378.92</v>
          </cell>
        </row>
        <row r="667">
          <cell r="A667" t="str">
            <v>01.004.0025-A</v>
          </cell>
          <cell r="B667">
            <v>342.87</v>
          </cell>
        </row>
        <row r="668">
          <cell r="A668" t="str">
            <v>01.004.0031-0</v>
          </cell>
          <cell r="B668">
            <v>610.19000000000005</v>
          </cell>
        </row>
        <row r="669">
          <cell r="A669" t="str">
            <v>01.004.0031-A</v>
          </cell>
          <cell r="B669">
            <v>610.19000000000005</v>
          </cell>
        </row>
        <row r="670">
          <cell r="A670" t="str">
            <v>01.004.0035-0</v>
          </cell>
          <cell r="B670">
            <v>379.87</v>
          </cell>
        </row>
        <row r="671">
          <cell r="A671" t="str">
            <v>01.004.0035-A</v>
          </cell>
          <cell r="B671">
            <v>379.87</v>
          </cell>
        </row>
        <row r="672">
          <cell r="A672" t="str">
            <v>01.004.0037-0</v>
          </cell>
          <cell r="B672">
            <v>419.34</v>
          </cell>
        </row>
        <row r="673">
          <cell r="A673" t="str">
            <v>01.004.0037-A</v>
          </cell>
          <cell r="B673">
            <v>419.34</v>
          </cell>
        </row>
        <row r="674">
          <cell r="A674" t="str">
            <v>01.004.0039-0</v>
          </cell>
          <cell r="B674">
            <v>469.02</v>
          </cell>
        </row>
        <row r="675">
          <cell r="A675" t="str">
            <v>01.004.0039-A</v>
          </cell>
          <cell r="B675">
            <v>469.02</v>
          </cell>
        </row>
        <row r="676">
          <cell r="A676" t="str">
            <v>01.004.0041-0</v>
          </cell>
          <cell r="B676">
            <v>520.47</v>
          </cell>
        </row>
        <row r="677">
          <cell r="A677" t="str">
            <v>01.004.0041-A</v>
          </cell>
          <cell r="B677">
            <v>520.47</v>
          </cell>
        </row>
        <row r="678">
          <cell r="A678" t="str">
            <v>01.004.0043-0</v>
          </cell>
          <cell r="B678">
            <v>718.06</v>
          </cell>
        </row>
        <row r="679">
          <cell r="A679" t="str">
            <v>01.004.0043-A</v>
          </cell>
          <cell r="B679">
            <v>646.36</v>
          </cell>
        </row>
        <row r="680">
          <cell r="A680" t="str">
            <v>01.004.0045-0</v>
          </cell>
          <cell r="B680">
            <v>1192.98</v>
          </cell>
        </row>
        <row r="681">
          <cell r="A681" t="str">
            <v>01.004.0045-A</v>
          </cell>
          <cell r="B681">
            <v>1192.98</v>
          </cell>
        </row>
        <row r="682">
          <cell r="A682" t="str">
            <v>01.004.0070-0</v>
          </cell>
          <cell r="B682">
            <v>323.37</v>
          </cell>
        </row>
        <row r="683">
          <cell r="A683" t="str">
            <v>01.004.0070-A</v>
          </cell>
          <cell r="B683">
            <v>323.37</v>
          </cell>
        </row>
        <row r="684">
          <cell r="A684" t="str">
            <v>01.004.0073-0</v>
          </cell>
          <cell r="B684">
            <v>364.37</v>
          </cell>
        </row>
        <row r="685">
          <cell r="A685" t="str">
            <v>01.004.0073-A</v>
          </cell>
          <cell r="B685">
            <v>364.37</v>
          </cell>
        </row>
        <row r="686">
          <cell r="A686" t="str">
            <v>01.004.0075-0</v>
          </cell>
          <cell r="B686">
            <v>555.09</v>
          </cell>
        </row>
        <row r="687">
          <cell r="A687" t="str">
            <v>01.004.0075-A</v>
          </cell>
          <cell r="B687">
            <v>555.09</v>
          </cell>
        </row>
        <row r="688">
          <cell r="A688" t="str">
            <v>01.004.0079-0</v>
          </cell>
          <cell r="B688">
            <v>848.59</v>
          </cell>
        </row>
        <row r="689">
          <cell r="A689" t="str">
            <v>01.004.0079-A</v>
          </cell>
          <cell r="B689">
            <v>848.59</v>
          </cell>
        </row>
        <row r="690">
          <cell r="A690" t="str">
            <v>01.004.0100-0</v>
          </cell>
          <cell r="B690">
            <v>1100.52</v>
          </cell>
        </row>
        <row r="691">
          <cell r="A691" t="str">
            <v>01.004.0100-A</v>
          </cell>
          <cell r="B691">
            <v>968.4</v>
          </cell>
        </row>
        <row r="692">
          <cell r="A692" t="str">
            <v>01.004.0105-0</v>
          </cell>
          <cell r="B692">
            <v>7.11</v>
          </cell>
        </row>
        <row r="693">
          <cell r="A693" t="str">
            <v>01.004.0105-A</v>
          </cell>
          <cell r="B693">
            <v>6.28</v>
          </cell>
        </row>
        <row r="694">
          <cell r="A694" t="str">
            <v>01.004.0110-0</v>
          </cell>
          <cell r="B694">
            <v>5.69</v>
          </cell>
        </row>
        <row r="695">
          <cell r="A695" t="str">
            <v>01.004.0110-A</v>
          </cell>
          <cell r="B695">
            <v>5.16</v>
          </cell>
        </row>
        <row r="696">
          <cell r="A696" t="str">
            <v>01.004.0115-0</v>
          </cell>
          <cell r="B696">
            <v>5.03</v>
          </cell>
        </row>
        <row r="697">
          <cell r="A697" t="str">
            <v>01.004.0115-A</v>
          </cell>
          <cell r="B697">
            <v>4.5999999999999996</v>
          </cell>
        </row>
        <row r="698">
          <cell r="A698" t="str">
            <v>01.004.0120-0</v>
          </cell>
          <cell r="B698">
            <v>1.73</v>
          </cell>
        </row>
        <row r="699">
          <cell r="A699" t="str">
            <v>01.004.0120-A</v>
          </cell>
          <cell r="B699">
            <v>1.61</v>
          </cell>
        </row>
        <row r="700">
          <cell r="A700" t="str">
            <v>01.004.0125-0</v>
          </cell>
          <cell r="B700">
            <v>8.5500000000000007</v>
          </cell>
        </row>
        <row r="701">
          <cell r="A701" t="str">
            <v>01.004.0125-A</v>
          </cell>
          <cell r="B701">
            <v>7.41</v>
          </cell>
        </row>
        <row r="702">
          <cell r="A702" t="str">
            <v>01.004.0130-0</v>
          </cell>
          <cell r="B702">
            <v>6.31</v>
          </cell>
        </row>
        <row r="703">
          <cell r="A703" t="str">
            <v>01.004.0130-A</v>
          </cell>
          <cell r="B703">
            <v>5.47</v>
          </cell>
        </row>
        <row r="704">
          <cell r="A704" t="str">
            <v>01.004.0135-0</v>
          </cell>
          <cell r="B704">
            <v>7.71</v>
          </cell>
        </row>
        <row r="705">
          <cell r="A705" t="str">
            <v>01.004.0135-A</v>
          </cell>
          <cell r="B705">
            <v>6.68</v>
          </cell>
        </row>
        <row r="706">
          <cell r="A706" t="str">
            <v>01.004.0140-0</v>
          </cell>
          <cell r="B706">
            <v>6.17</v>
          </cell>
        </row>
        <row r="707">
          <cell r="A707" t="str">
            <v>01.004.0140-A</v>
          </cell>
          <cell r="B707">
            <v>5.34</v>
          </cell>
        </row>
        <row r="708">
          <cell r="A708" t="str">
            <v>01.004.0145-0</v>
          </cell>
          <cell r="B708">
            <v>9.11</v>
          </cell>
        </row>
        <row r="709">
          <cell r="A709" t="str">
            <v>01.004.0145-A</v>
          </cell>
          <cell r="B709">
            <v>7.9</v>
          </cell>
        </row>
        <row r="710">
          <cell r="A710" t="str">
            <v>01.005.0001-0</v>
          </cell>
          <cell r="B710">
            <v>7.77</v>
          </cell>
        </row>
        <row r="711">
          <cell r="A711" t="str">
            <v>01.005.0001-A</v>
          </cell>
          <cell r="B711">
            <v>6.73</v>
          </cell>
        </row>
        <row r="712">
          <cell r="A712" t="str">
            <v>01.005.0003-0</v>
          </cell>
          <cell r="B712">
            <v>9.75</v>
          </cell>
        </row>
        <row r="713">
          <cell r="A713" t="str">
            <v>01.005.0003-A</v>
          </cell>
          <cell r="B713">
            <v>8.66</v>
          </cell>
        </row>
        <row r="714">
          <cell r="A714" t="str">
            <v>01.005.0004-0</v>
          </cell>
          <cell r="B714">
            <v>15.54</v>
          </cell>
        </row>
        <row r="715">
          <cell r="A715" t="str">
            <v>01.005.0004-A</v>
          </cell>
          <cell r="B715">
            <v>13.47</v>
          </cell>
        </row>
        <row r="716">
          <cell r="A716" t="str">
            <v>01.005.0005-0</v>
          </cell>
          <cell r="B716">
            <v>0.93</v>
          </cell>
        </row>
        <row r="717">
          <cell r="A717" t="str">
            <v>01.005.0005-A</v>
          </cell>
          <cell r="B717">
            <v>0.8</v>
          </cell>
        </row>
        <row r="718">
          <cell r="A718" t="str">
            <v>01.005.0006-0</v>
          </cell>
          <cell r="B718">
            <v>0.26</v>
          </cell>
        </row>
        <row r="719">
          <cell r="A719" t="str">
            <v>01.005.0006-A</v>
          </cell>
          <cell r="B719">
            <v>0.22</v>
          </cell>
        </row>
        <row r="720">
          <cell r="A720" t="str">
            <v>01.005.0007-0</v>
          </cell>
          <cell r="B720">
            <v>1.86</v>
          </cell>
        </row>
        <row r="721">
          <cell r="A721" t="str">
            <v>01.005.0007-A</v>
          </cell>
          <cell r="B721">
            <v>1.61</v>
          </cell>
        </row>
        <row r="722">
          <cell r="A722" t="str">
            <v>01.005.0008-0</v>
          </cell>
          <cell r="B722">
            <v>192.72</v>
          </cell>
        </row>
        <row r="723">
          <cell r="A723" t="str">
            <v>01.005.0008-A</v>
          </cell>
          <cell r="B723">
            <v>167.05</v>
          </cell>
        </row>
        <row r="724">
          <cell r="A724" t="str">
            <v>01.005.0009-0</v>
          </cell>
          <cell r="B724">
            <v>2.23</v>
          </cell>
        </row>
        <row r="725">
          <cell r="A725" t="str">
            <v>01.005.0009-A</v>
          </cell>
          <cell r="B725">
            <v>1.94</v>
          </cell>
        </row>
        <row r="726">
          <cell r="A726" t="str">
            <v>01.005.0013-0</v>
          </cell>
          <cell r="B726">
            <v>2020.55</v>
          </cell>
        </row>
        <row r="727">
          <cell r="A727" t="str">
            <v>01.005.0013-A</v>
          </cell>
          <cell r="B727">
            <v>1751.41</v>
          </cell>
        </row>
        <row r="728">
          <cell r="A728" t="str">
            <v>01.005.0014-0</v>
          </cell>
          <cell r="B728">
            <v>1942.83</v>
          </cell>
        </row>
        <row r="729">
          <cell r="A729" t="str">
            <v>01.005.0014-A</v>
          </cell>
          <cell r="B729">
            <v>1684.05</v>
          </cell>
        </row>
        <row r="730">
          <cell r="A730" t="str">
            <v>01.005.0020-0</v>
          </cell>
          <cell r="B730">
            <v>39.630000000000003</v>
          </cell>
        </row>
        <row r="731">
          <cell r="A731" t="str">
            <v>01.005.0020-A</v>
          </cell>
          <cell r="B731">
            <v>34.35</v>
          </cell>
        </row>
        <row r="732">
          <cell r="A732" t="str">
            <v>01.005.0021-0</v>
          </cell>
          <cell r="B732">
            <v>57.5</v>
          </cell>
        </row>
        <row r="733">
          <cell r="A733" t="str">
            <v>01.005.0021-A</v>
          </cell>
          <cell r="B733">
            <v>49.84</v>
          </cell>
        </row>
        <row r="734">
          <cell r="A734" t="str">
            <v>01.005.0022-0</v>
          </cell>
          <cell r="B734">
            <v>77.709999999999994</v>
          </cell>
        </row>
        <row r="735">
          <cell r="A735" t="str">
            <v>01.005.0022-A</v>
          </cell>
          <cell r="B735">
            <v>67.36</v>
          </cell>
        </row>
        <row r="736">
          <cell r="A736" t="str">
            <v>01.006.0001-0</v>
          </cell>
          <cell r="B736">
            <v>31.73</v>
          </cell>
        </row>
        <row r="737">
          <cell r="A737" t="str">
            <v>01.006.0001-A</v>
          </cell>
          <cell r="B737">
            <v>31.33</v>
          </cell>
        </row>
        <row r="738">
          <cell r="A738" t="str">
            <v>01.006.0002-0</v>
          </cell>
          <cell r="B738">
            <v>56.78</v>
          </cell>
        </row>
        <row r="739">
          <cell r="A739" t="str">
            <v>01.006.0002-A</v>
          </cell>
          <cell r="B739">
            <v>56.05</v>
          </cell>
        </row>
        <row r="740">
          <cell r="A740" t="str">
            <v>01.006.0003-0</v>
          </cell>
          <cell r="B740">
            <v>95.05</v>
          </cell>
        </row>
        <row r="741">
          <cell r="A741" t="str">
            <v>01.006.0003-A</v>
          </cell>
          <cell r="B741">
            <v>93.84</v>
          </cell>
        </row>
        <row r="742">
          <cell r="A742" t="str">
            <v>01.006.0004-0</v>
          </cell>
          <cell r="B742">
            <v>0.27</v>
          </cell>
        </row>
        <row r="743">
          <cell r="A743" t="str">
            <v>01.006.0004-A</v>
          </cell>
          <cell r="B743">
            <v>0.26</v>
          </cell>
        </row>
        <row r="744">
          <cell r="A744" t="str">
            <v>01.006.0010-0</v>
          </cell>
          <cell r="B744">
            <v>1</v>
          </cell>
        </row>
        <row r="745">
          <cell r="A745" t="str">
            <v>01.006.0010-A</v>
          </cell>
          <cell r="B745">
            <v>0.96</v>
          </cell>
        </row>
        <row r="746">
          <cell r="A746" t="str">
            <v>01.007.0010-0</v>
          </cell>
          <cell r="B746">
            <v>3827.03</v>
          </cell>
        </row>
        <row r="747">
          <cell r="A747" t="str">
            <v>01.007.0010-A</v>
          </cell>
          <cell r="B747">
            <v>3588.76</v>
          </cell>
        </row>
        <row r="748">
          <cell r="A748" t="str">
            <v>01.007.0020-0</v>
          </cell>
          <cell r="B748">
            <v>276.62</v>
          </cell>
        </row>
        <row r="749">
          <cell r="A749" t="str">
            <v>01.007.0020-A</v>
          </cell>
          <cell r="B749">
            <v>239.71</v>
          </cell>
        </row>
        <row r="750">
          <cell r="A750" t="str">
            <v>01.007.0025-0</v>
          </cell>
          <cell r="B750">
            <v>362.02</v>
          </cell>
        </row>
        <row r="751">
          <cell r="A751" t="str">
            <v>01.007.0025-A</v>
          </cell>
          <cell r="B751">
            <v>313.72000000000003</v>
          </cell>
        </row>
        <row r="752">
          <cell r="A752" t="str">
            <v>01.007.0030-0</v>
          </cell>
          <cell r="B752">
            <v>7.0000000000000007E-2</v>
          </cell>
        </row>
        <row r="753">
          <cell r="A753" t="str">
            <v>01.007.0030-A</v>
          </cell>
          <cell r="B753">
            <v>7.0000000000000007E-2</v>
          </cell>
        </row>
        <row r="754">
          <cell r="A754" t="str">
            <v>01.007.0080-0</v>
          </cell>
          <cell r="B754">
            <v>284.2</v>
          </cell>
        </row>
        <row r="755">
          <cell r="A755" t="str">
            <v>01.007.0080-A</v>
          </cell>
          <cell r="B755">
            <v>284.2</v>
          </cell>
        </row>
        <row r="756">
          <cell r="A756" t="str">
            <v>01.007.0081-0</v>
          </cell>
          <cell r="B756">
            <v>207.98</v>
          </cell>
        </row>
        <row r="757">
          <cell r="A757" t="str">
            <v>01.007.0081-A</v>
          </cell>
          <cell r="B757">
            <v>207.98</v>
          </cell>
        </row>
        <row r="758">
          <cell r="A758" t="str">
            <v>01.007.0085-0</v>
          </cell>
          <cell r="B758">
            <v>179.3</v>
          </cell>
        </row>
        <row r="759">
          <cell r="A759" t="str">
            <v>01.007.0085-A</v>
          </cell>
          <cell r="B759">
            <v>179.3</v>
          </cell>
        </row>
        <row r="760">
          <cell r="A760" t="str">
            <v>01.008.0050-0</v>
          </cell>
          <cell r="B760">
            <v>5939.16</v>
          </cell>
        </row>
        <row r="761">
          <cell r="A761" t="str">
            <v>01.008.0050-A</v>
          </cell>
          <cell r="B761">
            <v>5270.66</v>
          </cell>
        </row>
        <row r="762">
          <cell r="A762" t="str">
            <v>01.008.0100-0</v>
          </cell>
          <cell r="B762">
            <v>6090.51</v>
          </cell>
        </row>
        <row r="763">
          <cell r="A763" t="str">
            <v>01.008.0100-A</v>
          </cell>
          <cell r="B763">
            <v>5418.53</v>
          </cell>
        </row>
        <row r="764">
          <cell r="A764" t="str">
            <v>01.008.0200-0</v>
          </cell>
          <cell r="B764">
            <v>6393.2</v>
          </cell>
        </row>
        <row r="765">
          <cell r="A765" t="str">
            <v>01.008.0200-A</v>
          </cell>
          <cell r="B765">
            <v>5714.28</v>
          </cell>
        </row>
        <row r="766">
          <cell r="A766" t="str">
            <v>01.009.0050-0</v>
          </cell>
          <cell r="B766">
            <v>9669.73</v>
          </cell>
        </row>
        <row r="767">
          <cell r="A767" t="str">
            <v>01.009.0050-A</v>
          </cell>
          <cell r="B767">
            <v>8541.75</v>
          </cell>
        </row>
        <row r="768">
          <cell r="A768" t="str">
            <v>01.009.0100-0</v>
          </cell>
          <cell r="B768">
            <v>9821.08</v>
          </cell>
        </row>
        <row r="769">
          <cell r="A769" t="str">
            <v>01.009.0100-A</v>
          </cell>
          <cell r="B769">
            <v>8689.6200000000008</v>
          </cell>
        </row>
        <row r="770">
          <cell r="A770" t="str">
            <v>01.009.0200-0</v>
          </cell>
          <cell r="B770">
            <v>10123.780000000001</v>
          </cell>
        </row>
        <row r="771">
          <cell r="A771" t="str">
            <v>01.009.0200-A</v>
          </cell>
          <cell r="B771">
            <v>8985.3700000000008</v>
          </cell>
        </row>
        <row r="772">
          <cell r="A772" t="str">
            <v>01.016.0001-0</v>
          </cell>
          <cell r="B772">
            <v>15045.14</v>
          </cell>
        </row>
        <row r="773">
          <cell r="A773" t="str">
            <v>01.016.0001-A</v>
          </cell>
          <cell r="B773">
            <v>13365.3</v>
          </cell>
        </row>
        <row r="774">
          <cell r="A774" t="str">
            <v>01.016.0002-0</v>
          </cell>
          <cell r="B774">
            <v>11509.95</v>
          </cell>
        </row>
        <row r="775">
          <cell r="A775" t="str">
            <v>01.016.0002-A</v>
          </cell>
          <cell r="B775">
            <v>10224.82</v>
          </cell>
        </row>
        <row r="776">
          <cell r="A776" t="str">
            <v>01.016.0003-0</v>
          </cell>
          <cell r="B776">
            <v>9783.4599999999991</v>
          </cell>
        </row>
        <row r="777">
          <cell r="A777" t="str">
            <v>01.016.0003-A</v>
          </cell>
          <cell r="B777">
            <v>8691.1</v>
          </cell>
        </row>
        <row r="778">
          <cell r="A778" t="str">
            <v>01.016.0004-0</v>
          </cell>
          <cell r="B778">
            <v>9043.5300000000007</v>
          </cell>
        </row>
        <row r="779">
          <cell r="A779" t="str">
            <v>01.016.0004-A</v>
          </cell>
          <cell r="B779">
            <v>8033.79</v>
          </cell>
        </row>
        <row r="780">
          <cell r="A780" t="str">
            <v>01.016.0005-0</v>
          </cell>
          <cell r="B780">
            <v>6905.96</v>
          </cell>
        </row>
        <row r="781">
          <cell r="A781" t="str">
            <v>01.016.0005-A</v>
          </cell>
          <cell r="B781">
            <v>6134.89</v>
          </cell>
        </row>
        <row r="782">
          <cell r="A782" t="str">
            <v>01.016.0006-0</v>
          </cell>
          <cell r="B782">
            <v>5878.3</v>
          </cell>
        </row>
        <row r="783">
          <cell r="A783" t="str">
            <v>01.016.0006-A</v>
          </cell>
          <cell r="B783">
            <v>5221.97</v>
          </cell>
        </row>
        <row r="784">
          <cell r="A784" t="str">
            <v>01.016.0007-0</v>
          </cell>
          <cell r="B784">
            <v>10523.38</v>
          </cell>
        </row>
        <row r="785">
          <cell r="A785" t="str">
            <v>01.016.0007-A</v>
          </cell>
          <cell r="B785">
            <v>9348.41</v>
          </cell>
        </row>
        <row r="786">
          <cell r="A786" t="str">
            <v>01.016.0008-0</v>
          </cell>
          <cell r="B786">
            <v>8056.96</v>
          </cell>
        </row>
        <row r="787">
          <cell r="A787" t="str">
            <v>01.016.0008-A</v>
          </cell>
          <cell r="B787">
            <v>7157.38</v>
          </cell>
        </row>
        <row r="788">
          <cell r="A788" t="str">
            <v>01.016.0009-0</v>
          </cell>
          <cell r="B788">
            <v>6864.87</v>
          </cell>
        </row>
        <row r="789">
          <cell r="A789" t="str">
            <v>01.016.0009-A</v>
          </cell>
          <cell r="B789">
            <v>6098.38</v>
          </cell>
        </row>
        <row r="790">
          <cell r="A790" t="str">
            <v>01.016.0010-0</v>
          </cell>
          <cell r="B790">
            <v>6330.47</v>
          </cell>
        </row>
        <row r="791">
          <cell r="A791" t="str">
            <v>01.016.0010-A</v>
          </cell>
          <cell r="B791">
            <v>5623.65</v>
          </cell>
        </row>
        <row r="792">
          <cell r="A792" t="str">
            <v>01.016.0011-0</v>
          </cell>
          <cell r="B792">
            <v>4850.62</v>
          </cell>
        </row>
        <row r="793">
          <cell r="A793" t="str">
            <v>01.016.0011-A</v>
          </cell>
          <cell r="B793">
            <v>4309.03</v>
          </cell>
        </row>
        <row r="794">
          <cell r="A794" t="str">
            <v>01.016.0012-0</v>
          </cell>
          <cell r="B794">
            <v>4110.6899999999996</v>
          </cell>
        </row>
        <row r="795">
          <cell r="A795" t="str">
            <v>01.016.0012-A</v>
          </cell>
          <cell r="B795">
            <v>3651.72</v>
          </cell>
        </row>
        <row r="796">
          <cell r="A796" t="str">
            <v>01.016.0020-0</v>
          </cell>
          <cell r="B796">
            <v>363.23</v>
          </cell>
        </row>
        <row r="797">
          <cell r="A797" t="str">
            <v>01.016.0020-A</v>
          </cell>
          <cell r="B797">
            <v>315.02999999999997</v>
          </cell>
        </row>
        <row r="798">
          <cell r="A798" t="str">
            <v>01.016.0021-0</v>
          </cell>
          <cell r="B798">
            <v>196.4</v>
          </cell>
        </row>
        <row r="799">
          <cell r="A799" t="str">
            <v>01.016.0021-A</v>
          </cell>
          <cell r="B799">
            <v>171.37</v>
          </cell>
        </row>
        <row r="800">
          <cell r="A800" t="str">
            <v>01.016.0030-0</v>
          </cell>
          <cell r="B800">
            <v>2049.7399999999998</v>
          </cell>
        </row>
        <row r="801">
          <cell r="A801" t="str">
            <v>01.016.0030-A</v>
          </cell>
          <cell r="B801">
            <v>1783.43</v>
          </cell>
        </row>
        <row r="802">
          <cell r="A802" t="str">
            <v>01.016.0031-0</v>
          </cell>
          <cell r="B802">
            <v>1231.56</v>
          </cell>
        </row>
        <row r="803">
          <cell r="A803" t="str">
            <v>01.016.0031-A</v>
          </cell>
          <cell r="B803">
            <v>1071.55</v>
          </cell>
        </row>
        <row r="804">
          <cell r="A804" t="str">
            <v>01.016.0032-0</v>
          </cell>
          <cell r="B804">
            <v>1438.26</v>
          </cell>
        </row>
        <row r="805">
          <cell r="A805" t="str">
            <v>01.016.0032-A</v>
          </cell>
          <cell r="B805">
            <v>1251.4000000000001</v>
          </cell>
        </row>
        <row r="806">
          <cell r="A806" t="str">
            <v>01.016.0033-0</v>
          </cell>
          <cell r="B806">
            <v>861.23</v>
          </cell>
        </row>
        <row r="807">
          <cell r="A807" t="str">
            <v>01.016.0033-A</v>
          </cell>
          <cell r="B807">
            <v>749.34</v>
          </cell>
        </row>
        <row r="808">
          <cell r="A808" t="str">
            <v>01.016.0034-0</v>
          </cell>
          <cell r="B808">
            <v>1639.79</v>
          </cell>
        </row>
        <row r="809">
          <cell r="A809" t="str">
            <v>01.016.0034-A</v>
          </cell>
          <cell r="B809">
            <v>1426.74</v>
          </cell>
        </row>
        <row r="810">
          <cell r="A810" t="str">
            <v>01.016.0035-0</v>
          </cell>
          <cell r="B810">
            <v>985.25</v>
          </cell>
        </row>
        <row r="811">
          <cell r="A811" t="str">
            <v>01.016.0035-A</v>
          </cell>
          <cell r="B811">
            <v>857.24</v>
          </cell>
        </row>
        <row r="812">
          <cell r="A812" t="str">
            <v>01.016.0036-0</v>
          </cell>
          <cell r="B812">
            <v>1150.5999999999999</v>
          </cell>
        </row>
        <row r="813">
          <cell r="A813" t="str">
            <v>01.016.0036-A</v>
          </cell>
          <cell r="B813">
            <v>1001.11</v>
          </cell>
        </row>
        <row r="814">
          <cell r="A814" t="str">
            <v>01.016.0037-0</v>
          </cell>
          <cell r="B814">
            <v>688.98</v>
          </cell>
        </row>
        <row r="815">
          <cell r="A815" t="str">
            <v>01.016.0037-A</v>
          </cell>
          <cell r="B815">
            <v>599.47</v>
          </cell>
        </row>
        <row r="816">
          <cell r="A816" t="str">
            <v>01.016.0050-0</v>
          </cell>
          <cell r="B816">
            <v>1461.79</v>
          </cell>
        </row>
        <row r="817">
          <cell r="A817" t="str">
            <v>01.016.0050-A</v>
          </cell>
          <cell r="B817">
            <v>1266.94</v>
          </cell>
        </row>
        <row r="818">
          <cell r="A818" t="str">
            <v>01.016.0051-0</v>
          </cell>
          <cell r="B818">
            <v>1023.25</v>
          </cell>
        </row>
        <row r="819">
          <cell r="A819" t="str">
            <v>01.016.0051-A</v>
          </cell>
          <cell r="B819">
            <v>886.86</v>
          </cell>
        </row>
        <row r="820">
          <cell r="A820" t="str">
            <v>01.016.0052-0</v>
          </cell>
          <cell r="B820">
            <v>730.89</v>
          </cell>
        </row>
        <row r="821">
          <cell r="A821" t="str">
            <v>01.016.0052-A</v>
          </cell>
          <cell r="B821">
            <v>633.47</v>
          </cell>
        </row>
        <row r="822">
          <cell r="A822" t="str">
            <v>01.016.0060-0</v>
          </cell>
          <cell r="B822">
            <v>2.62</v>
          </cell>
        </row>
        <row r="823">
          <cell r="A823" t="str">
            <v>01.016.0060-A</v>
          </cell>
          <cell r="B823">
            <v>2.2799999999999998</v>
          </cell>
        </row>
        <row r="824">
          <cell r="A824" t="str">
            <v>01.016.0061-0</v>
          </cell>
          <cell r="B824">
            <v>1.83</v>
          </cell>
        </row>
        <row r="825">
          <cell r="A825" t="str">
            <v>01.016.0061-A</v>
          </cell>
          <cell r="B825">
            <v>1.59</v>
          </cell>
        </row>
        <row r="826">
          <cell r="A826" t="str">
            <v>01.016.0062-0</v>
          </cell>
          <cell r="B826">
            <v>2.35</v>
          </cell>
        </row>
        <row r="827">
          <cell r="A827" t="str">
            <v>01.016.0062-A</v>
          </cell>
          <cell r="B827">
            <v>2.0299999999999998</v>
          </cell>
        </row>
        <row r="828">
          <cell r="A828" t="str">
            <v>01.016.0063-0</v>
          </cell>
          <cell r="B828">
            <v>1.41</v>
          </cell>
        </row>
        <row r="829">
          <cell r="A829" t="str">
            <v>01.016.0063-A</v>
          </cell>
          <cell r="B829">
            <v>1.22</v>
          </cell>
        </row>
        <row r="830">
          <cell r="A830" t="str">
            <v>01.016.0064-0</v>
          </cell>
          <cell r="B830">
            <v>2.79</v>
          </cell>
        </row>
        <row r="831">
          <cell r="A831" t="str">
            <v>01.016.0064-A</v>
          </cell>
          <cell r="B831">
            <v>2.4700000000000002</v>
          </cell>
        </row>
        <row r="832">
          <cell r="A832" t="str">
            <v>01.016.0067-0</v>
          </cell>
          <cell r="B832">
            <v>4.43</v>
          </cell>
        </row>
        <row r="833">
          <cell r="A833" t="str">
            <v>01.016.0067-A</v>
          </cell>
          <cell r="B833">
            <v>3.92</v>
          </cell>
        </row>
        <row r="834">
          <cell r="A834" t="str">
            <v>01.016.0070-0</v>
          </cell>
          <cell r="B834">
            <v>5.71</v>
          </cell>
        </row>
        <row r="835">
          <cell r="A835" t="str">
            <v>01.016.0070-A</v>
          </cell>
          <cell r="B835">
            <v>5.1100000000000003</v>
          </cell>
        </row>
        <row r="836">
          <cell r="A836" t="str">
            <v>01.016.0080-0</v>
          </cell>
          <cell r="B836">
            <v>6090.46</v>
          </cell>
        </row>
        <row r="837">
          <cell r="A837" t="str">
            <v>01.016.0080-A</v>
          </cell>
          <cell r="B837">
            <v>5407.68</v>
          </cell>
        </row>
        <row r="838">
          <cell r="A838" t="str">
            <v>01.016.0081-0</v>
          </cell>
          <cell r="B838">
            <v>1.96</v>
          </cell>
        </row>
        <row r="839">
          <cell r="A839" t="str">
            <v>01.016.0081-A</v>
          </cell>
          <cell r="B839">
            <v>1.74</v>
          </cell>
        </row>
        <row r="840">
          <cell r="A840" t="str">
            <v>01.016.0082-0</v>
          </cell>
          <cell r="B840">
            <v>1.36</v>
          </cell>
        </row>
        <row r="841">
          <cell r="A841" t="str">
            <v>01.016.0082-A</v>
          </cell>
          <cell r="B841">
            <v>1.2</v>
          </cell>
        </row>
        <row r="842">
          <cell r="A842" t="str">
            <v>01.016.0083-0</v>
          </cell>
          <cell r="B842">
            <v>5475.26</v>
          </cell>
        </row>
        <row r="843">
          <cell r="A843" t="str">
            <v>01.016.0083-A</v>
          </cell>
          <cell r="B843">
            <v>4861.97</v>
          </cell>
        </row>
        <row r="844">
          <cell r="A844" t="str">
            <v>01.016.0084-0</v>
          </cell>
          <cell r="B844">
            <v>2.68</v>
          </cell>
        </row>
        <row r="845">
          <cell r="A845" t="str">
            <v>01.016.0084-A</v>
          </cell>
          <cell r="B845">
            <v>2.38</v>
          </cell>
        </row>
        <row r="846">
          <cell r="A846" t="str">
            <v>01.016.0085-0</v>
          </cell>
          <cell r="B846">
            <v>2.1800000000000002</v>
          </cell>
        </row>
        <row r="847">
          <cell r="A847" t="str">
            <v>01.016.0085-A</v>
          </cell>
          <cell r="B847">
            <v>1.94</v>
          </cell>
        </row>
        <row r="848">
          <cell r="A848" t="str">
            <v>01.016.0086-0</v>
          </cell>
          <cell r="B848">
            <v>6090.46</v>
          </cell>
        </row>
        <row r="849">
          <cell r="A849" t="str">
            <v>01.016.0086-A</v>
          </cell>
          <cell r="B849">
            <v>5407.68</v>
          </cell>
        </row>
        <row r="850">
          <cell r="A850" t="str">
            <v>01.016.0087-0</v>
          </cell>
          <cell r="B850">
            <v>5072.72</v>
          </cell>
        </row>
        <row r="851">
          <cell r="A851" t="str">
            <v>01.016.0087-A</v>
          </cell>
          <cell r="B851">
            <v>4504.01</v>
          </cell>
        </row>
        <row r="852">
          <cell r="A852" t="str">
            <v>01.016.0090-0</v>
          </cell>
          <cell r="B852">
            <v>3623.11</v>
          </cell>
        </row>
        <row r="853">
          <cell r="A853" t="str">
            <v>01.016.0090-A</v>
          </cell>
          <cell r="B853">
            <v>3265.25</v>
          </cell>
        </row>
        <row r="854">
          <cell r="A854" t="str">
            <v>01.016.0092-0</v>
          </cell>
          <cell r="B854">
            <v>1.63</v>
          </cell>
        </row>
        <row r="855">
          <cell r="A855" t="str">
            <v>01.016.0092-A</v>
          </cell>
          <cell r="B855">
            <v>1.41</v>
          </cell>
        </row>
        <row r="856">
          <cell r="A856" t="str">
            <v>01.016.0100-0</v>
          </cell>
          <cell r="B856">
            <v>1.36</v>
          </cell>
        </row>
        <row r="857">
          <cell r="A857" t="str">
            <v>01.016.0100-A</v>
          </cell>
          <cell r="B857">
            <v>1.21</v>
          </cell>
        </row>
        <row r="858">
          <cell r="A858" t="str">
            <v>01.016.0150-0</v>
          </cell>
          <cell r="B858">
            <v>8.64</v>
          </cell>
        </row>
        <row r="859">
          <cell r="A859" t="str">
            <v>01.016.0150-A</v>
          </cell>
          <cell r="B859">
            <v>7.63</v>
          </cell>
        </row>
        <row r="860">
          <cell r="A860" t="str">
            <v>01.016.0152-0</v>
          </cell>
          <cell r="B860">
            <v>11.71</v>
          </cell>
        </row>
        <row r="861">
          <cell r="A861" t="str">
            <v>01.016.0152-A</v>
          </cell>
          <cell r="B861">
            <v>10.35</v>
          </cell>
        </row>
        <row r="862">
          <cell r="A862" t="str">
            <v>01.016.0155-0</v>
          </cell>
          <cell r="B862">
            <v>62.68</v>
          </cell>
        </row>
        <row r="863">
          <cell r="A863" t="str">
            <v>01.016.0155-A</v>
          </cell>
          <cell r="B863">
            <v>55.46</v>
          </cell>
        </row>
        <row r="864">
          <cell r="A864" t="str">
            <v>01.016.0160-0</v>
          </cell>
          <cell r="B864">
            <v>15.19</v>
          </cell>
        </row>
        <row r="865">
          <cell r="A865" t="str">
            <v>01.016.0160-A</v>
          </cell>
          <cell r="B865">
            <v>13.45</v>
          </cell>
        </row>
        <row r="866">
          <cell r="A866" t="str">
            <v>01.016.0165-0</v>
          </cell>
          <cell r="B866">
            <v>20.51</v>
          </cell>
        </row>
        <row r="867">
          <cell r="A867" t="str">
            <v>01.016.0165-A</v>
          </cell>
          <cell r="B867">
            <v>18.16</v>
          </cell>
        </row>
        <row r="868">
          <cell r="A868" t="str">
            <v>01.016.0190-0</v>
          </cell>
          <cell r="B868">
            <v>0.23</v>
          </cell>
        </row>
        <row r="869">
          <cell r="A869" t="str">
            <v>01.016.0190-A</v>
          </cell>
          <cell r="B869">
            <v>0.2</v>
          </cell>
        </row>
        <row r="870">
          <cell r="A870" t="str">
            <v>01.016.0200-0</v>
          </cell>
          <cell r="B870">
            <v>7008.74</v>
          </cell>
        </row>
        <row r="871">
          <cell r="A871" t="str">
            <v>01.016.0200-A</v>
          </cell>
          <cell r="B871">
            <v>6226.19</v>
          </cell>
        </row>
        <row r="872">
          <cell r="A872" t="str">
            <v>01.016.0203-0</v>
          </cell>
          <cell r="B872">
            <v>5606.98</v>
          </cell>
        </row>
        <row r="873">
          <cell r="A873" t="str">
            <v>01.016.0203-A</v>
          </cell>
          <cell r="B873">
            <v>4980.9399999999996</v>
          </cell>
        </row>
        <row r="874">
          <cell r="A874" t="str">
            <v>01.016.0206-0</v>
          </cell>
          <cell r="B874">
            <v>5606.98</v>
          </cell>
        </row>
        <row r="875">
          <cell r="A875" t="str">
            <v>01.016.0206-A</v>
          </cell>
          <cell r="B875">
            <v>4980.9399999999996</v>
          </cell>
        </row>
        <row r="876">
          <cell r="A876" t="str">
            <v>01.016.0209-0</v>
          </cell>
          <cell r="B876">
            <v>4204.43</v>
          </cell>
        </row>
        <row r="877">
          <cell r="A877" t="str">
            <v>01.016.0209-A</v>
          </cell>
          <cell r="B877">
            <v>3734.99</v>
          </cell>
        </row>
        <row r="878">
          <cell r="A878" t="str">
            <v>01.016.0220-0</v>
          </cell>
          <cell r="B878">
            <v>8426.93</v>
          </cell>
        </row>
        <row r="879">
          <cell r="A879" t="str">
            <v>01.016.0220-A</v>
          </cell>
          <cell r="B879">
            <v>7486.04</v>
          </cell>
        </row>
        <row r="880">
          <cell r="A880" t="str">
            <v>01.016.0223-0</v>
          </cell>
          <cell r="B880">
            <v>7008.74</v>
          </cell>
        </row>
        <row r="881">
          <cell r="A881" t="str">
            <v>01.016.0223-A</v>
          </cell>
          <cell r="B881">
            <v>6226.19</v>
          </cell>
        </row>
        <row r="882">
          <cell r="A882" t="str">
            <v>01.016.0226-0</v>
          </cell>
          <cell r="B882">
            <v>7008.74</v>
          </cell>
        </row>
        <row r="883">
          <cell r="A883" t="str">
            <v>01.016.0226-A</v>
          </cell>
          <cell r="B883">
            <v>6226.19</v>
          </cell>
        </row>
        <row r="884">
          <cell r="A884" t="str">
            <v>01.016.0229-0</v>
          </cell>
          <cell r="B884">
            <v>5606.98</v>
          </cell>
        </row>
        <row r="885">
          <cell r="A885" t="str">
            <v>01.016.0229-A</v>
          </cell>
          <cell r="B885">
            <v>4980.9399999999996</v>
          </cell>
        </row>
        <row r="886">
          <cell r="A886" t="str">
            <v>01.016.0240-0</v>
          </cell>
          <cell r="B886">
            <v>9824.56</v>
          </cell>
        </row>
        <row r="887">
          <cell r="A887" t="str">
            <v>01.016.0240-A</v>
          </cell>
          <cell r="B887">
            <v>8727.6200000000008</v>
          </cell>
        </row>
        <row r="888">
          <cell r="A888" t="str">
            <v>01.016.0243-0</v>
          </cell>
          <cell r="B888">
            <v>8426.93</v>
          </cell>
        </row>
        <row r="889">
          <cell r="A889" t="str">
            <v>01.016.0243-A</v>
          </cell>
          <cell r="B889">
            <v>7486.04</v>
          </cell>
        </row>
        <row r="890">
          <cell r="A890" t="str">
            <v>01.016.0246-0</v>
          </cell>
          <cell r="B890">
            <v>8426.93</v>
          </cell>
        </row>
        <row r="891">
          <cell r="A891" t="str">
            <v>01.016.0246-A</v>
          </cell>
          <cell r="B891">
            <v>7486.04</v>
          </cell>
        </row>
        <row r="892">
          <cell r="A892" t="str">
            <v>01.016.0249-0</v>
          </cell>
          <cell r="B892">
            <v>7008.74</v>
          </cell>
        </row>
        <row r="893">
          <cell r="A893" t="str">
            <v>01.016.0249-A</v>
          </cell>
          <cell r="B893">
            <v>6226.19</v>
          </cell>
        </row>
        <row r="894">
          <cell r="A894" t="str">
            <v>01.017.0001-0</v>
          </cell>
          <cell r="B894">
            <v>25235.23</v>
          </cell>
        </row>
        <row r="895">
          <cell r="A895" t="str">
            <v>01.017.0001-A</v>
          </cell>
          <cell r="B895">
            <v>22390.06</v>
          </cell>
        </row>
        <row r="896">
          <cell r="A896" t="str">
            <v>01.017.0002-0</v>
          </cell>
          <cell r="B896">
            <v>13751.22</v>
          </cell>
        </row>
        <row r="897">
          <cell r="A897" t="str">
            <v>01.017.0002-A</v>
          </cell>
          <cell r="B897">
            <v>12228.97</v>
          </cell>
        </row>
        <row r="898">
          <cell r="A898" t="str">
            <v>01.017.0003-0</v>
          </cell>
          <cell r="B898">
            <v>17687.349999999999</v>
          </cell>
        </row>
        <row r="899">
          <cell r="A899" t="str">
            <v>01.017.0003-A</v>
          </cell>
          <cell r="B899">
            <v>15717.84</v>
          </cell>
        </row>
        <row r="900">
          <cell r="A900" t="str">
            <v>01.017.0004-0</v>
          </cell>
          <cell r="B900">
            <v>10046.66</v>
          </cell>
        </row>
        <row r="901">
          <cell r="A901" t="str">
            <v>01.017.0004-A</v>
          </cell>
          <cell r="B901">
            <v>8965.75</v>
          </cell>
        </row>
        <row r="902">
          <cell r="A902" t="str">
            <v>01.017.0005-0</v>
          </cell>
          <cell r="B902">
            <v>11085.15</v>
          </cell>
        </row>
        <row r="903">
          <cell r="A903" t="str">
            <v>01.017.0005-A</v>
          </cell>
          <cell r="B903">
            <v>9948.43</v>
          </cell>
        </row>
        <row r="904">
          <cell r="A904" t="str">
            <v>01.017.0010-0</v>
          </cell>
          <cell r="B904">
            <v>9853.4699999999993</v>
          </cell>
        </row>
        <row r="905">
          <cell r="A905" t="str">
            <v>01.017.0010-A</v>
          </cell>
          <cell r="B905">
            <v>8843.0499999999993</v>
          </cell>
        </row>
        <row r="906">
          <cell r="A906" t="str">
            <v>01.018.0001-0</v>
          </cell>
          <cell r="B906">
            <v>2.62</v>
          </cell>
        </row>
        <row r="907">
          <cell r="A907" t="str">
            <v>01.018.0001-A</v>
          </cell>
          <cell r="B907">
            <v>2.36</v>
          </cell>
        </row>
        <row r="908">
          <cell r="A908" t="str">
            <v>01.018.0002-0</v>
          </cell>
          <cell r="B908">
            <v>17.71</v>
          </cell>
        </row>
        <row r="909">
          <cell r="A909" t="str">
            <v>01.018.0002-A</v>
          </cell>
          <cell r="B909">
            <v>15.99</v>
          </cell>
        </row>
        <row r="910">
          <cell r="A910" t="str">
            <v>01.019.0010-0</v>
          </cell>
          <cell r="B910">
            <v>5.25</v>
          </cell>
        </row>
        <row r="911">
          <cell r="A911" t="str">
            <v>01.019.0010-A</v>
          </cell>
          <cell r="B911">
            <v>4.59</v>
          </cell>
        </row>
        <row r="912">
          <cell r="A912" t="str">
            <v>01.019.0012-0</v>
          </cell>
          <cell r="B912">
            <v>1.68</v>
          </cell>
        </row>
        <row r="913">
          <cell r="A913" t="str">
            <v>01.019.0012-A</v>
          </cell>
          <cell r="B913">
            <v>1.47</v>
          </cell>
        </row>
        <row r="914">
          <cell r="A914" t="str">
            <v>01.019.0015-0</v>
          </cell>
          <cell r="B914">
            <v>0.68</v>
          </cell>
        </row>
        <row r="915">
          <cell r="A915" t="str">
            <v>01.019.0015-A</v>
          </cell>
          <cell r="B915">
            <v>0.6</v>
          </cell>
        </row>
        <row r="916">
          <cell r="A916" t="str">
            <v>01.019.0040-0</v>
          </cell>
          <cell r="B916">
            <v>5.79</v>
          </cell>
        </row>
        <row r="917">
          <cell r="A917" t="str">
            <v>01.019.0040-A</v>
          </cell>
          <cell r="B917">
            <v>5.0199999999999996</v>
          </cell>
        </row>
        <row r="918">
          <cell r="A918" t="str">
            <v>01.019.0045-0</v>
          </cell>
          <cell r="B918">
            <v>49.29</v>
          </cell>
        </row>
        <row r="919">
          <cell r="A919" t="str">
            <v>01.019.0045-A</v>
          </cell>
          <cell r="B919">
            <v>46.73</v>
          </cell>
        </row>
        <row r="920">
          <cell r="A920" t="str">
            <v>01.019.0050-0</v>
          </cell>
          <cell r="B920">
            <v>47.49</v>
          </cell>
        </row>
        <row r="921">
          <cell r="A921" t="str">
            <v>01.019.0050-A</v>
          </cell>
          <cell r="B921">
            <v>44.93</v>
          </cell>
        </row>
        <row r="922">
          <cell r="A922" t="str">
            <v>01.019.0055-0</v>
          </cell>
          <cell r="B922">
            <v>120.17</v>
          </cell>
        </row>
        <row r="923">
          <cell r="A923" t="str">
            <v>01.019.0055-A</v>
          </cell>
          <cell r="B923">
            <v>112.82</v>
          </cell>
        </row>
        <row r="924">
          <cell r="A924" t="str">
            <v>01.019.0060-0</v>
          </cell>
          <cell r="B924">
            <v>163.66999999999999</v>
          </cell>
        </row>
        <row r="925">
          <cell r="A925" t="str">
            <v>01.019.0060-A</v>
          </cell>
          <cell r="B925">
            <v>154.54</v>
          </cell>
        </row>
        <row r="926">
          <cell r="A926" t="str">
            <v>01.019.0065-0</v>
          </cell>
          <cell r="B926">
            <v>161.87</v>
          </cell>
        </row>
        <row r="927">
          <cell r="A927" t="str">
            <v>01.019.0065-A</v>
          </cell>
          <cell r="B927">
            <v>152.74</v>
          </cell>
        </row>
        <row r="928">
          <cell r="A928" t="str">
            <v>01.019.0070-0</v>
          </cell>
          <cell r="B928">
            <v>133.54</v>
          </cell>
        </row>
        <row r="929">
          <cell r="A929" t="str">
            <v>01.019.0070-A</v>
          </cell>
          <cell r="B929">
            <v>125.34</v>
          </cell>
        </row>
        <row r="930">
          <cell r="A930" t="str">
            <v>01.019.0075-0</v>
          </cell>
          <cell r="B930">
            <v>177.04</v>
          </cell>
        </row>
        <row r="931">
          <cell r="A931" t="str">
            <v>01.019.0075-A</v>
          </cell>
          <cell r="B931">
            <v>167.05</v>
          </cell>
        </row>
        <row r="932">
          <cell r="A932" t="str">
            <v>01.019.0080-0</v>
          </cell>
          <cell r="B932">
            <v>175.24</v>
          </cell>
        </row>
        <row r="933">
          <cell r="A933" t="str">
            <v>01.019.0080-A</v>
          </cell>
          <cell r="B933">
            <v>165.25</v>
          </cell>
        </row>
        <row r="934">
          <cell r="A934" t="str">
            <v>01.020.0010-0</v>
          </cell>
          <cell r="B934">
            <v>6270</v>
          </cell>
        </row>
        <row r="935">
          <cell r="A935" t="str">
            <v>01.020.0010-A</v>
          </cell>
          <cell r="B935">
            <v>6270</v>
          </cell>
        </row>
        <row r="936">
          <cell r="A936" t="str">
            <v>01.050.0010-0</v>
          </cell>
          <cell r="B936">
            <v>66.55</v>
          </cell>
        </row>
        <row r="937">
          <cell r="A937" t="str">
            <v>01.050.0010-A</v>
          </cell>
          <cell r="B937">
            <v>57.67</v>
          </cell>
        </row>
        <row r="938">
          <cell r="A938" t="str">
            <v>01.050.0011-0</v>
          </cell>
          <cell r="B938">
            <v>60.79</v>
          </cell>
        </row>
        <row r="939">
          <cell r="A939" t="str">
            <v>01.050.0011-A</v>
          </cell>
          <cell r="B939">
            <v>52.67</v>
          </cell>
        </row>
        <row r="940">
          <cell r="A940" t="str">
            <v>01.050.0012-0</v>
          </cell>
          <cell r="B940">
            <v>57.33</v>
          </cell>
        </row>
        <row r="941">
          <cell r="A941" t="str">
            <v>01.050.0012-A</v>
          </cell>
          <cell r="B941">
            <v>49.68</v>
          </cell>
        </row>
        <row r="942">
          <cell r="A942" t="str">
            <v>01.050.0013-0</v>
          </cell>
          <cell r="B942">
            <v>72.55</v>
          </cell>
        </row>
        <row r="943">
          <cell r="A943" t="str">
            <v>01.050.0013-A</v>
          </cell>
          <cell r="B943">
            <v>62.86</v>
          </cell>
        </row>
        <row r="944">
          <cell r="A944" t="str">
            <v>01.050.0014-0</v>
          </cell>
          <cell r="B944">
            <v>63.7</v>
          </cell>
        </row>
        <row r="945">
          <cell r="A945" t="str">
            <v>01.050.0014-A</v>
          </cell>
          <cell r="B945">
            <v>55.19</v>
          </cell>
        </row>
        <row r="946">
          <cell r="A946" t="str">
            <v>01.050.0015-0</v>
          </cell>
          <cell r="B946">
            <v>54.8</v>
          </cell>
        </row>
        <row r="947">
          <cell r="A947" t="str">
            <v>01.050.0015-A</v>
          </cell>
          <cell r="B947">
            <v>47.48</v>
          </cell>
        </row>
        <row r="948">
          <cell r="A948" t="str">
            <v>01.050.0016-0</v>
          </cell>
          <cell r="B948">
            <v>166.42</v>
          </cell>
        </row>
        <row r="949">
          <cell r="A949" t="str">
            <v>01.050.0016-A</v>
          </cell>
          <cell r="B949">
            <v>144.19999999999999</v>
          </cell>
        </row>
        <row r="950">
          <cell r="A950" t="str">
            <v>01.050.0017-0</v>
          </cell>
          <cell r="B950">
            <v>152.04</v>
          </cell>
        </row>
        <row r="951">
          <cell r="A951" t="str">
            <v>01.050.0017-A</v>
          </cell>
          <cell r="B951">
            <v>131.74</v>
          </cell>
        </row>
        <row r="952">
          <cell r="A952" t="str">
            <v>01.050.0018-0</v>
          </cell>
          <cell r="B952">
            <v>143.38</v>
          </cell>
        </row>
        <row r="953">
          <cell r="A953" t="str">
            <v>01.050.0018-A</v>
          </cell>
          <cell r="B953">
            <v>124.23</v>
          </cell>
        </row>
        <row r="954">
          <cell r="A954" t="str">
            <v>01.050.0019-0</v>
          </cell>
          <cell r="B954">
            <v>52.43</v>
          </cell>
        </row>
        <row r="955">
          <cell r="A955" t="str">
            <v>01.050.0019-A</v>
          </cell>
          <cell r="B955">
            <v>45.43</v>
          </cell>
        </row>
        <row r="956">
          <cell r="A956" t="str">
            <v>01.050.0020-0</v>
          </cell>
          <cell r="B956">
            <v>46.64</v>
          </cell>
        </row>
        <row r="957">
          <cell r="A957" t="str">
            <v>01.050.0020-A</v>
          </cell>
          <cell r="B957">
            <v>40.42</v>
          </cell>
        </row>
        <row r="958">
          <cell r="A958" t="str">
            <v>01.050.0021-0</v>
          </cell>
          <cell r="B958">
            <v>36.92</v>
          </cell>
        </row>
        <row r="959">
          <cell r="A959" t="str">
            <v>01.050.0021-A</v>
          </cell>
          <cell r="B959">
            <v>31.99</v>
          </cell>
        </row>
        <row r="960">
          <cell r="A960" t="str">
            <v>01.050.0022-0</v>
          </cell>
          <cell r="B960">
            <v>131.12</v>
          </cell>
        </row>
        <row r="961">
          <cell r="A961" t="str">
            <v>01.050.0022-A</v>
          </cell>
          <cell r="B961">
            <v>113.62</v>
          </cell>
        </row>
        <row r="962">
          <cell r="A962" t="str">
            <v>01.050.0023-0</v>
          </cell>
          <cell r="B962">
            <v>116.65</v>
          </cell>
        </row>
        <row r="963">
          <cell r="A963" t="str">
            <v>01.050.0023-A</v>
          </cell>
          <cell r="B963">
            <v>101.07</v>
          </cell>
        </row>
        <row r="964">
          <cell r="A964" t="str">
            <v>01.050.0024-0</v>
          </cell>
          <cell r="B964">
            <v>92.38</v>
          </cell>
        </row>
        <row r="965">
          <cell r="A965" t="str">
            <v>01.050.0024-A</v>
          </cell>
          <cell r="B965">
            <v>80.040000000000006</v>
          </cell>
        </row>
        <row r="966">
          <cell r="A966" t="str">
            <v>01.050.0025-0</v>
          </cell>
          <cell r="B966">
            <v>72.569999999999993</v>
          </cell>
        </row>
        <row r="967">
          <cell r="A967" t="str">
            <v>01.050.0025-A</v>
          </cell>
          <cell r="B967">
            <v>62.88</v>
          </cell>
        </row>
        <row r="968">
          <cell r="A968" t="str">
            <v>01.050.0026-0</v>
          </cell>
          <cell r="B968">
            <v>63.73</v>
          </cell>
        </row>
        <row r="969">
          <cell r="A969" t="str">
            <v>01.050.0026-A</v>
          </cell>
          <cell r="B969">
            <v>55.22</v>
          </cell>
        </row>
        <row r="970">
          <cell r="A970" t="str">
            <v>01.050.0027-0</v>
          </cell>
          <cell r="B970">
            <v>57.16</v>
          </cell>
        </row>
        <row r="971">
          <cell r="A971" t="str">
            <v>01.050.0027-A</v>
          </cell>
          <cell r="B971">
            <v>49.53</v>
          </cell>
        </row>
        <row r="972">
          <cell r="A972" t="str">
            <v>01.050.0028-0</v>
          </cell>
          <cell r="B972">
            <v>37.86</v>
          </cell>
        </row>
        <row r="973">
          <cell r="A973" t="str">
            <v>01.050.0028-A</v>
          </cell>
          <cell r="B973">
            <v>32.799999999999997</v>
          </cell>
        </row>
        <row r="974">
          <cell r="A974" t="str">
            <v>01.050.0029-0</v>
          </cell>
          <cell r="B974">
            <v>27.48</v>
          </cell>
        </row>
        <row r="975">
          <cell r="A975" t="str">
            <v>01.050.0029-A</v>
          </cell>
          <cell r="B975">
            <v>23.81</v>
          </cell>
        </row>
        <row r="976">
          <cell r="A976" t="str">
            <v>01.050.0030-0</v>
          </cell>
          <cell r="B976">
            <v>22.07</v>
          </cell>
        </row>
        <row r="977">
          <cell r="A977" t="str">
            <v>01.050.0030-A</v>
          </cell>
          <cell r="B977">
            <v>19.12</v>
          </cell>
        </row>
        <row r="978">
          <cell r="A978" t="str">
            <v>01.050.0031-0</v>
          </cell>
          <cell r="B978">
            <v>94.66</v>
          </cell>
        </row>
        <row r="979">
          <cell r="A979" t="str">
            <v>01.050.0031-A</v>
          </cell>
          <cell r="B979">
            <v>82.02</v>
          </cell>
        </row>
        <row r="980">
          <cell r="A980" t="str">
            <v>01.050.0032-0</v>
          </cell>
          <cell r="B980">
            <v>68.73</v>
          </cell>
        </row>
        <row r="981">
          <cell r="A981" t="str">
            <v>01.050.0032-A</v>
          </cell>
          <cell r="B981">
            <v>59.55</v>
          </cell>
        </row>
        <row r="982">
          <cell r="A982" t="str">
            <v>01.050.0033-0</v>
          </cell>
          <cell r="B982">
            <v>55.24</v>
          </cell>
        </row>
        <row r="983">
          <cell r="A983" t="str">
            <v>01.050.0033-A</v>
          </cell>
          <cell r="B983">
            <v>47.86</v>
          </cell>
        </row>
        <row r="984">
          <cell r="A984" t="str">
            <v>01.050.0034-0</v>
          </cell>
          <cell r="B984">
            <v>63.53</v>
          </cell>
        </row>
        <row r="985">
          <cell r="A985" t="str">
            <v>01.050.0034-A</v>
          </cell>
          <cell r="B985">
            <v>55.05</v>
          </cell>
        </row>
        <row r="986">
          <cell r="A986" t="str">
            <v>01.050.0035-0</v>
          </cell>
          <cell r="B986">
            <v>56.2</v>
          </cell>
        </row>
        <row r="987">
          <cell r="A987" t="str">
            <v>01.050.0035-A</v>
          </cell>
          <cell r="B987">
            <v>48.7</v>
          </cell>
        </row>
        <row r="988">
          <cell r="A988" t="str">
            <v>01.050.0036-0</v>
          </cell>
          <cell r="B988">
            <v>47.3</v>
          </cell>
        </row>
        <row r="989">
          <cell r="A989" t="str">
            <v>01.050.0036-A</v>
          </cell>
          <cell r="B989">
            <v>40.99</v>
          </cell>
        </row>
        <row r="990">
          <cell r="A990" t="str">
            <v>01.050.0037-0</v>
          </cell>
          <cell r="B990">
            <v>10.44</v>
          </cell>
        </row>
        <row r="991">
          <cell r="A991" t="str">
            <v>01.050.0037-A</v>
          </cell>
          <cell r="B991">
            <v>9.0500000000000007</v>
          </cell>
        </row>
        <row r="992">
          <cell r="A992" t="str">
            <v>01.050.0038-0</v>
          </cell>
          <cell r="B992">
            <v>7.2</v>
          </cell>
        </row>
        <row r="993">
          <cell r="A993" t="str">
            <v>01.050.0038-A</v>
          </cell>
          <cell r="B993">
            <v>6.24</v>
          </cell>
        </row>
        <row r="994">
          <cell r="A994" t="str">
            <v>01.050.0039-0</v>
          </cell>
          <cell r="B994">
            <v>7.23</v>
          </cell>
        </row>
        <row r="995">
          <cell r="A995" t="str">
            <v>01.050.0039-A</v>
          </cell>
          <cell r="B995">
            <v>6.26</v>
          </cell>
        </row>
        <row r="996">
          <cell r="A996" t="str">
            <v>01.050.0040-0</v>
          </cell>
          <cell r="B996">
            <v>26.15</v>
          </cell>
        </row>
        <row r="997">
          <cell r="A997" t="str">
            <v>01.050.0040-A</v>
          </cell>
          <cell r="B997">
            <v>22.66</v>
          </cell>
        </row>
        <row r="998">
          <cell r="A998" t="str">
            <v>01.050.0041-0</v>
          </cell>
          <cell r="B998">
            <v>18.079999999999998</v>
          </cell>
        </row>
        <row r="999">
          <cell r="A999" t="str">
            <v>01.050.0041-A</v>
          </cell>
          <cell r="B999">
            <v>15.66</v>
          </cell>
        </row>
        <row r="1000">
          <cell r="A1000" t="str">
            <v>01.050.0042-0</v>
          </cell>
          <cell r="B1000">
            <v>18.09</v>
          </cell>
        </row>
        <row r="1001">
          <cell r="A1001" t="str">
            <v>01.050.0042-A</v>
          </cell>
          <cell r="B1001">
            <v>15.68</v>
          </cell>
        </row>
        <row r="1002">
          <cell r="A1002" t="str">
            <v>01.050.0043-0</v>
          </cell>
          <cell r="B1002">
            <v>35.450000000000003</v>
          </cell>
        </row>
        <row r="1003">
          <cell r="A1003" t="str">
            <v>01.050.0043-A</v>
          </cell>
          <cell r="B1003">
            <v>30.72</v>
          </cell>
        </row>
        <row r="1004">
          <cell r="A1004" t="str">
            <v>01.050.0044-0</v>
          </cell>
          <cell r="B1004">
            <v>24.58</v>
          </cell>
        </row>
        <row r="1005">
          <cell r="A1005" t="str">
            <v>01.050.0044-A</v>
          </cell>
          <cell r="B1005">
            <v>21.3</v>
          </cell>
        </row>
        <row r="1006">
          <cell r="A1006" t="str">
            <v>01.050.0045-0</v>
          </cell>
          <cell r="B1006">
            <v>19.66</v>
          </cell>
        </row>
        <row r="1007">
          <cell r="A1007" t="str">
            <v>01.050.0045-A</v>
          </cell>
          <cell r="B1007">
            <v>17.03</v>
          </cell>
        </row>
        <row r="1008">
          <cell r="A1008" t="str">
            <v>01.050.0046-0</v>
          </cell>
          <cell r="B1008">
            <v>88.71</v>
          </cell>
        </row>
        <row r="1009">
          <cell r="A1009" t="str">
            <v>01.050.0046-A</v>
          </cell>
          <cell r="B1009">
            <v>76.87</v>
          </cell>
        </row>
        <row r="1010">
          <cell r="A1010" t="str">
            <v>01.050.0047-0</v>
          </cell>
          <cell r="B1010">
            <v>61.47</v>
          </cell>
        </row>
        <row r="1011">
          <cell r="A1011" t="str">
            <v>01.050.0047-A</v>
          </cell>
          <cell r="B1011">
            <v>53.26</v>
          </cell>
        </row>
        <row r="1012">
          <cell r="A1012" t="str">
            <v>01.050.0048-0</v>
          </cell>
          <cell r="B1012">
            <v>49.17</v>
          </cell>
        </row>
        <row r="1013">
          <cell r="A1013" t="str">
            <v>01.050.0048-A</v>
          </cell>
          <cell r="B1013">
            <v>42.6</v>
          </cell>
        </row>
        <row r="1014">
          <cell r="A1014" t="str">
            <v>01.050.0049-0</v>
          </cell>
          <cell r="B1014">
            <v>6.89</v>
          </cell>
        </row>
        <row r="1015">
          <cell r="A1015" t="str">
            <v>01.050.0049-A</v>
          </cell>
          <cell r="B1015">
            <v>5.97</v>
          </cell>
        </row>
        <row r="1016">
          <cell r="A1016" t="str">
            <v>01.050.0050-0</v>
          </cell>
          <cell r="B1016">
            <v>3.79</v>
          </cell>
        </row>
        <row r="1017">
          <cell r="A1017" t="str">
            <v>01.050.0050-A</v>
          </cell>
          <cell r="B1017">
            <v>3.28</v>
          </cell>
        </row>
        <row r="1018">
          <cell r="A1018" t="str">
            <v>01.050.0051-0</v>
          </cell>
          <cell r="B1018">
            <v>1.9</v>
          </cell>
        </row>
        <row r="1019">
          <cell r="A1019" t="str">
            <v>01.050.0051-A</v>
          </cell>
          <cell r="B1019">
            <v>1.64</v>
          </cell>
        </row>
        <row r="1020">
          <cell r="A1020" t="str">
            <v>01.050.0052-0</v>
          </cell>
          <cell r="B1020">
            <v>17.27</v>
          </cell>
        </row>
        <row r="1021">
          <cell r="A1021" t="str">
            <v>01.050.0052-A</v>
          </cell>
          <cell r="B1021">
            <v>14.96</v>
          </cell>
        </row>
        <row r="1022">
          <cell r="A1022" t="str">
            <v>01.050.0053-0</v>
          </cell>
          <cell r="B1022">
            <v>11.54</v>
          </cell>
        </row>
        <row r="1023">
          <cell r="A1023" t="str">
            <v>01.050.0053-A</v>
          </cell>
          <cell r="B1023">
            <v>10</v>
          </cell>
        </row>
        <row r="1024">
          <cell r="A1024" t="str">
            <v>01.050.0054-0</v>
          </cell>
          <cell r="B1024">
            <v>13.81</v>
          </cell>
        </row>
        <row r="1025">
          <cell r="A1025" t="str">
            <v>01.050.0054-A</v>
          </cell>
          <cell r="B1025">
            <v>11.97</v>
          </cell>
        </row>
        <row r="1026">
          <cell r="A1026" t="str">
            <v>01.050.0055-0</v>
          </cell>
          <cell r="B1026">
            <v>8.4600000000000009</v>
          </cell>
        </row>
        <row r="1027">
          <cell r="A1027" t="str">
            <v>01.050.0055-A</v>
          </cell>
          <cell r="B1027">
            <v>7.33</v>
          </cell>
        </row>
        <row r="1028">
          <cell r="A1028" t="str">
            <v>01.050.0056-0</v>
          </cell>
          <cell r="B1028">
            <v>4.04</v>
          </cell>
        </row>
        <row r="1029">
          <cell r="A1029" t="str">
            <v>01.050.0056-A</v>
          </cell>
          <cell r="B1029">
            <v>3.5</v>
          </cell>
        </row>
        <row r="1030">
          <cell r="A1030" t="str">
            <v>01.050.0057-0</v>
          </cell>
          <cell r="B1030">
            <v>2.09</v>
          </cell>
        </row>
        <row r="1031">
          <cell r="A1031" t="str">
            <v>01.050.0057-A</v>
          </cell>
          <cell r="B1031">
            <v>1.81</v>
          </cell>
        </row>
        <row r="1032">
          <cell r="A1032" t="str">
            <v>01.050.0058-0</v>
          </cell>
          <cell r="B1032">
            <v>2.25</v>
          </cell>
        </row>
        <row r="1033">
          <cell r="A1033" t="str">
            <v>01.050.0058-A</v>
          </cell>
          <cell r="B1033">
            <v>1.95</v>
          </cell>
        </row>
        <row r="1034">
          <cell r="A1034" t="str">
            <v>01.050.0059-0</v>
          </cell>
          <cell r="B1034">
            <v>1.1200000000000001</v>
          </cell>
        </row>
        <row r="1035">
          <cell r="A1035" t="str">
            <v>01.050.0059-A</v>
          </cell>
          <cell r="B1035">
            <v>0.97</v>
          </cell>
        </row>
        <row r="1036">
          <cell r="A1036" t="str">
            <v>01.050.0060-0</v>
          </cell>
          <cell r="B1036">
            <v>3.79</v>
          </cell>
        </row>
        <row r="1037">
          <cell r="A1037" t="str">
            <v>01.050.0060-A</v>
          </cell>
          <cell r="B1037">
            <v>3.28</v>
          </cell>
        </row>
        <row r="1038">
          <cell r="A1038" t="str">
            <v>01.050.0061-0</v>
          </cell>
          <cell r="B1038">
            <v>1.9</v>
          </cell>
        </row>
        <row r="1039">
          <cell r="A1039" t="str">
            <v>01.050.0061-A</v>
          </cell>
          <cell r="B1039">
            <v>1.64</v>
          </cell>
        </row>
        <row r="1040">
          <cell r="A1040" t="str">
            <v>01.050.0062-0</v>
          </cell>
          <cell r="B1040">
            <v>6.38</v>
          </cell>
        </row>
        <row r="1041">
          <cell r="A1041" t="str">
            <v>01.050.0062-A</v>
          </cell>
          <cell r="B1041">
            <v>5.53</v>
          </cell>
        </row>
        <row r="1042">
          <cell r="A1042" t="str">
            <v>01.050.0063-0</v>
          </cell>
          <cell r="B1042">
            <v>13.81</v>
          </cell>
        </row>
        <row r="1043">
          <cell r="A1043" t="str">
            <v>01.050.0063-A</v>
          </cell>
          <cell r="B1043">
            <v>11.97</v>
          </cell>
        </row>
        <row r="1044">
          <cell r="A1044" t="str">
            <v>01.050.0064-0</v>
          </cell>
          <cell r="B1044">
            <v>6.88</v>
          </cell>
        </row>
        <row r="1045">
          <cell r="A1045" t="str">
            <v>01.050.0064-A</v>
          </cell>
          <cell r="B1045">
            <v>5.96</v>
          </cell>
        </row>
        <row r="1046">
          <cell r="A1046" t="str">
            <v>01.050.0065-0</v>
          </cell>
          <cell r="B1046">
            <v>4.04</v>
          </cell>
        </row>
        <row r="1047">
          <cell r="A1047" t="str">
            <v>01.050.0065-A</v>
          </cell>
          <cell r="B1047">
            <v>3.5</v>
          </cell>
        </row>
        <row r="1048">
          <cell r="A1048" t="str">
            <v>01.050.0066-0</v>
          </cell>
          <cell r="B1048">
            <v>2.09</v>
          </cell>
        </row>
        <row r="1049">
          <cell r="A1049" t="str">
            <v>01.050.0066-A</v>
          </cell>
          <cell r="B1049">
            <v>1.81</v>
          </cell>
        </row>
        <row r="1050">
          <cell r="A1050" t="str">
            <v>01.050.0067-0</v>
          </cell>
          <cell r="B1050">
            <v>2.25</v>
          </cell>
        </row>
        <row r="1051">
          <cell r="A1051" t="str">
            <v>01.050.0067-A</v>
          </cell>
          <cell r="B1051">
            <v>1.95</v>
          </cell>
        </row>
        <row r="1052">
          <cell r="A1052" t="str">
            <v>01.050.0068-0</v>
          </cell>
          <cell r="B1052">
            <v>1.1200000000000001</v>
          </cell>
        </row>
        <row r="1053">
          <cell r="A1053" t="str">
            <v>01.050.0068-A</v>
          </cell>
          <cell r="B1053">
            <v>0.97</v>
          </cell>
        </row>
        <row r="1054">
          <cell r="A1054" t="str">
            <v>01.050.0078-0</v>
          </cell>
          <cell r="B1054">
            <v>3.79</v>
          </cell>
        </row>
        <row r="1055">
          <cell r="A1055" t="str">
            <v>01.050.0078-A</v>
          </cell>
          <cell r="B1055">
            <v>3.28</v>
          </cell>
        </row>
        <row r="1056">
          <cell r="A1056" t="str">
            <v>01.050.0079-0</v>
          </cell>
          <cell r="B1056">
            <v>3.4</v>
          </cell>
        </row>
        <row r="1057">
          <cell r="A1057" t="str">
            <v>01.050.0079-A</v>
          </cell>
          <cell r="B1057">
            <v>2.95</v>
          </cell>
        </row>
        <row r="1058">
          <cell r="A1058" t="str">
            <v>01.050.0080-0</v>
          </cell>
          <cell r="B1058">
            <v>9.65</v>
          </cell>
        </row>
        <row r="1059">
          <cell r="A1059" t="str">
            <v>01.050.0080-A</v>
          </cell>
          <cell r="B1059">
            <v>8.36</v>
          </cell>
        </row>
        <row r="1060">
          <cell r="A1060" t="str">
            <v>01.050.0081-0</v>
          </cell>
          <cell r="B1060">
            <v>8.68</v>
          </cell>
        </row>
        <row r="1061">
          <cell r="A1061" t="str">
            <v>01.050.0081-A</v>
          </cell>
          <cell r="B1061">
            <v>7.52</v>
          </cell>
        </row>
        <row r="1062">
          <cell r="A1062" t="str">
            <v>01.050.0082-0</v>
          </cell>
          <cell r="B1062">
            <v>9.65</v>
          </cell>
        </row>
        <row r="1063">
          <cell r="A1063" t="str">
            <v>01.050.0082-A</v>
          </cell>
          <cell r="B1063">
            <v>8.36</v>
          </cell>
        </row>
        <row r="1064">
          <cell r="A1064" t="str">
            <v>01.050.0083-0</v>
          </cell>
          <cell r="B1064">
            <v>4.0199999999999996</v>
          </cell>
        </row>
        <row r="1065">
          <cell r="A1065" t="str">
            <v>01.050.0083-A</v>
          </cell>
          <cell r="B1065">
            <v>3.48</v>
          </cell>
        </row>
        <row r="1066">
          <cell r="A1066" t="str">
            <v>01.050.0084-0</v>
          </cell>
          <cell r="B1066">
            <v>3.64</v>
          </cell>
        </row>
        <row r="1067">
          <cell r="A1067" t="str">
            <v>01.050.0084-A</v>
          </cell>
          <cell r="B1067">
            <v>3.15</v>
          </cell>
        </row>
        <row r="1068">
          <cell r="A1068" t="str">
            <v>01.050.0085-0</v>
          </cell>
          <cell r="B1068">
            <v>2.25</v>
          </cell>
        </row>
        <row r="1069">
          <cell r="A1069" t="str">
            <v>01.050.0085-A</v>
          </cell>
          <cell r="B1069">
            <v>1.95</v>
          </cell>
        </row>
        <row r="1070">
          <cell r="A1070" t="str">
            <v>01.050.0086-0</v>
          </cell>
          <cell r="B1070">
            <v>1.1200000000000001</v>
          </cell>
        </row>
        <row r="1071">
          <cell r="A1071" t="str">
            <v>01.050.0086-A</v>
          </cell>
          <cell r="B1071">
            <v>0.97</v>
          </cell>
        </row>
        <row r="1072">
          <cell r="A1072" t="str">
            <v>01.050.0087-0</v>
          </cell>
          <cell r="B1072">
            <v>6.88</v>
          </cell>
        </row>
        <row r="1073">
          <cell r="A1073" t="str">
            <v>01.050.0087-A</v>
          </cell>
          <cell r="B1073">
            <v>5.96</v>
          </cell>
        </row>
        <row r="1074">
          <cell r="A1074" t="str">
            <v>01.050.0088-0</v>
          </cell>
          <cell r="B1074">
            <v>6.38</v>
          </cell>
        </row>
        <row r="1075">
          <cell r="A1075" t="str">
            <v>01.050.0088-A</v>
          </cell>
          <cell r="B1075">
            <v>5.53</v>
          </cell>
        </row>
        <row r="1076">
          <cell r="A1076" t="str">
            <v>01.050.0089-0</v>
          </cell>
          <cell r="B1076">
            <v>3.79</v>
          </cell>
        </row>
        <row r="1077">
          <cell r="A1077" t="str">
            <v>01.050.0089-A</v>
          </cell>
          <cell r="B1077">
            <v>3.28</v>
          </cell>
        </row>
        <row r="1078">
          <cell r="A1078" t="str">
            <v>01.050.0090-0</v>
          </cell>
          <cell r="B1078">
            <v>6.38</v>
          </cell>
        </row>
        <row r="1079">
          <cell r="A1079" t="str">
            <v>01.050.0090-A</v>
          </cell>
          <cell r="B1079">
            <v>5.53</v>
          </cell>
        </row>
        <row r="1080">
          <cell r="A1080" t="str">
            <v>01.050.0091-0</v>
          </cell>
          <cell r="B1080">
            <v>20.68</v>
          </cell>
        </row>
        <row r="1081">
          <cell r="A1081" t="str">
            <v>01.050.0091-A</v>
          </cell>
          <cell r="B1081">
            <v>17.91</v>
          </cell>
        </row>
        <row r="1082">
          <cell r="A1082" t="str">
            <v>01.050.0092-0</v>
          </cell>
          <cell r="B1082">
            <v>17.260000000000002</v>
          </cell>
        </row>
        <row r="1083">
          <cell r="A1083" t="str">
            <v>01.050.0092-A</v>
          </cell>
          <cell r="B1083">
            <v>14.95</v>
          </cell>
        </row>
        <row r="1084">
          <cell r="A1084" t="str">
            <v>01.050.0093-0</v>
          </cell>
          <cell r="B1084">
            <v>1.1399999999999999</v>
          </cell>
        </row>
        <row r="1085">
          <cell r="A1085" t="str">
            <v>01.050.0093-A</v>
          </cell>
          <cell r="B1085">
            <v>0.99</v>
          </cell>
        </row>
        <row r="1086">
          <cell r="A1086" t="str">
            <v>01.050.0094-0</v>
          </cell>
          <cell r="B1086">
            <v>0.71</v>
          </cell>
        </row>
        <row r="1087">
          <cell r="A1087" t="str">
            <v>01.050.0094-A</v>
          </cell>
          <cell r="B1087">
            <v>0.62</v>
          </cell>
        </row>
        <row r="1088">
          <cell r="A1088" t="str">
            <v>01.050.0095-0</v>
          </cell>
          <cell r="B1088">
            <v>6.26</v>
          </cell>
        </row>
        <row r="1089">
          <cell r="A1089" t="str">
            <v>01.050.0095-A</v>
          </cell>
          <cell r="B1089">
            <v>5.43</v>
          </cell>
        </row>
        <row r="1090">
          <cell r="A1090" t="str">
            <v>01.050.0096-0</v>
          </cell>
          <cell r="B1090">
            <v>4.55</v>
          </cell>
        </row>
        <row r="1091">
          <cell r="A1091" t="str">
            <v>01.050.0096-A</v>
          </cell>
          <cell r="B1091">
            <v>3.94</v>
          </cell>
        </row>
        <row r="1092">
          <cell r="A1092" t="str">
            <v>01.050.0097-0</v>
          </cell>
          <cell r="B1092">
            <v>2.25</v>
          </cell>
        </row>
        <row r="1093">
          <cell r="A1093" t="str">
            <v>01.050.0097-A</v>
          </cell>
          <cell r="B1093">
            <v>1.95</v>
          </cell>
        </row>
        <row r="1094">
          <cell r="A1094" t="str">
            <v>01.050.0098-0</v>
          </cell>
          <cell r="B1094">
            <v>11.54</v>
          </cell>
        </row>
        <row r="1095">
          <cell r="A1095" t="str">
            <v>01.050.0098-A</v>
          </cell>
          <cell r="B1095">
            <v>10</v>
          </cell>
        </row>
        <row r="1096">
          <cell r="A1096" t="str">
            <v>01.050.0099-0</v>
          </cell>
          <cell r="B1096">
            <v>6.88</v>
          </cell>
        </row>
        <row r="1097">
          <cell r="A1097" t="str">
            <v>01.050.0099-A</v>
          </cell>
          <cell r="B1097">
            <v>5.96</v>
          </cell>
        </row>
        <row r="1098">
          <cell r="A1098" t="str">
            <v>01.050.0100-0</v>
          </cell>
          <cell r="B1098">
            <v>6.38</v>
          </cell>
        </row>
        <row r="1099">
          <cell r="A1099" t="str">
            <v>01.050.0100-A</v>
          </cell>
          <cell r="B1099">
            <v>5.53</v>
          </cell>
        </row>
        <row r="1100">
          <cell r="A1100" t="str">
            <v>01.050.0101-0</v>
          </cell>
          <cell r="B1100">
            <v>11.54</v>
          </cell>
        </row>
        <row r="1101">
          <cell r="A1101" t="str">
            <v>01.050.0101-A</v>
          </cell>
          <cell r="B1101">
            <v>10</v>
          </cell>
        </row>
        <row r="1102">
          <cell r="A1102" t="str">
            <v>01.050.0102-0</v>
          </cell>
          <cell r="B1102">
            <v>20.68</v>
          </cell>
        </row>
        <row r="1103">
          <cell r="A1103" t="str">
            <v>01.050.0102-A</v>
          </cell>
          <cell r="B1103">
            <v>17.91</v>
          </cell>
        </row>
        <row r="1104">
          <cell r="A1104" t="str">
            <v>01.050.0103-0</v>
          </cell>
          <cell r="B1104">
            <v>17.260000000000002</v>
          </cell>
        </row>
        <row r="1105">
          <cell r="A1105" t="str">
            <v>01.050.0103-A</v>
          </cell>
          <cell r="B1105">
            <v>14.95</v>
          </cell>
        </row>
        <row r="1106">
          <cell r="A1106" t="str">
            <v>01.050.0104-0</v>
          </cell>
          <cell r="B1106">
            <v>12.59</v>
          </cell>
        </row>
        <row r="1107">
          <cell r="A1107" t="str">
            <v>01.050.0104-A</v>
          </cell>
          <cell r="B1107">
            <v>10.9</v>
          </cell>
        </row>
        <row r="1108">
          <cell r="A1108" t="str">
            <v>01.050.0105-0</v>
          </cell>
          <cell r="B1108">
            <v>8.4600000000000009</v>
          </cell>
        </row>
        <row r="1109">
          <cell r="A1109" t="str">
            <v>01.050.0105-A</v>
          </cell>
          <cell r="B1109">
            <v>7.33</v>
          </cell>
        </row>
        <row r="1110">
          <cell r="A1110" t="str">
            <v>01.050.0106-0</v>
          </cell>
          <cell r="B1110">
            <v>6.39</v>
          </cell>
        </row>
        <row r="1111">
          <cell r="A1111" t="str">
            <v>01.050.0106-A</v>
          </cell>
          <cell r="B1111">
            <v>5.53</v>
          </cell>
        </row>
        <row r="1112">
          <cell r="A1112" t="str">
            <v>01.050.0107-0</v>
          </cell>
          <cell r="B1112">
            <v>1.1200000000000001</v>
          </cell>
        </row>
        <row r="1113">
          <cell r="A1113" t="str">
            <v>01.050.0107-A</v>
          </cell>
          <cell r="B1113">
            <v>0.97</v>
          </cell>
        </row>
        <row r="1114">
          <cell r="A1114" t="str">
            <v>01.050.0108-0</v>
          </cell>
          <cell r="B1114">
            <v>0.71</v>
          </cell>
        </row>
        <row r="1115">
          <cell r="A1115" t="str">
            <v>01.050.0108-A</v>
          </cell>
          <cell r="B1115">
            <v>0.62</v>
          </cell>
        </row>
        <row r="1116">
          <cell r="A1116" t="str">
            <v>01.050.0109-0</v>
          </cell>
          <cell r="B1116">
            <v>6.88</v>
          </cell>
        </row>
        <row r="1117">
          <cell r="A1117" t="str">
            <v>01.050.0109-A</v>
          </cell>
          <cell r="B1117">
            <v>5.96</v>
          </cell>
        </row>
        <row r="1118">
          <cell r="A1118" t="str">
            <v>01.050.0110-0</v>
          </cell>
          <cell r="B1118">
            <v>4.55</v>
          </cell>
        </row>
        <row r="1119">
          <cell r="A1119" t="str">
            <v>01.050.0110-A</v>
          </cell>
          <cell r="B1119">
            <v>3.94</v>
          </cell>
        </row>
        <row r="1120">
          <cell r="A1120" t="str">
            <v>01.050.0111-0</v>
          </cell>
          <cell r="B1120">
            <v>3.44</v>
          </cell>
        </row>
        <row r="1121">
          <cell r="A1121" t="str">
            <v>01.050.0111-A</v>
          </cell>
          <cell r="B1121">
            <v>2.98</v>
          </cell>
        </row>
        <row r="1122">
          <cell r="A1122" t="str">
            <v>01.050.0112-0</v>
          </cell>
          <cell r="B1122">
            <v>1267.1400000000001</v>
          </cell>
        </row>
        <row r="1123">
          <cell r="A1123" t="str">
            <v>01.050.0112-A</v>
          </cell>
          <cell r="B1123">
            <v>1097.95</v>
          </cell>
        </row>
        <row r="1124">
          <cell r="A1124" t="str">
            <v>01.050.0113-0</v>
          </cell>
          <cell r="B1124">
            <v>13.81</v>
          </cell>
        </row>
        <row r="1125">
          <cell r="A1125" t="str">
            <v>01.050.0113-A</v>
          </cell>
          <cell r="B1125">
            <v>11.97</v>
          </cell>
        </row>
        <row r="1126">
          <cell r="A1126" t="str">
            <v>01.050.0114-0</v>
          </cell>
          <cell r="B1126">
            <v>11.54</v>
          </cell>
        </row>
        <row r="1127">
          <cell r="A1127" t="str">
            <v>01.050.0114-A</v>
          </cell>
          <cell r="B1127">
            <v>10</v>
          </cell>
        </row>
        <row r="1128">
          <cell r="A1128" t="str">
            <v>01.050.0115-0</v>
          </cell>
          <cell r="B1128">
            <v>6.88</v>
          </cell>
        </row>
        <row r="1129">
          <cell r="A1129" t="str">
            <v>01.050.0115-A</v>
          </cell>
          <cell r="B1129">
            <v>5.96</v>
          </cell>
        </row>
        <row r="1130">
          <cell r="A1130" t="str">
            <v>01.050.0116-0</v>
          </cell>
          <cell r="B1130">
            <v>23.09</v>
          </cell>
        </row>
        <row r="1131">
          <cell r="A1131" t="str">
            <v>01.050.0116-A</v>
          </cell>
          <cell r="B1131">
            <v>20.010000000000002</v>
          </cell>
        </row>
        <row r="1132">
          <cell r="A1132" t="str">
            <v>01.050.0117-0</v>
          </cell>
          <cell r="B1132">
            <v>17.260000000000002</v>
          </cell>
        </row>
        <row r="1133">
          <cell r="A1133" t="str">
            <v>01.050.0117-A</v>
          </cell>
          <cell r="B1133">
            <v>14.95</v>
          </cell>
        </row>
        <row r="1134">
          <cell r="A1134" t="str">
            <v>01.050.0118-0</v>
          </cell>
          <cell r="B1134">
            <v>27.61</v>
          </cell>
        </row>
        <row r="1135">
          <cell r="A1135" t="str">
            <v>01.050.0118-A</v>
          </cell>
          <cell r="B1135">
            <v>23.92</v>
          </cell>
        </row>
        <row r="1136">
          <cell r="A1136" t="str">
            <v>01.050.0119-0</v>
          </cell>
          <cell r="B1136">
            <v>16.809999999999999</v>
          </cell>
        </row>
        <row r="1137">
          <cell r="A1137" t="str">
            <v>01.050.0119-A</v>
          </cell>
          <cell r="B1137">
            <v>14.57</v>
          </cell>
        </row>
        <row r="1138">
          <cell r="A1138" t="str">
            <v>01.050.0120-0</v>
          </cell>
          <cell r="B1138">
            <v>12.59</v>
          </cell>
        </row>
        <row r="1139">
          <cell r="A1139" t="str">
            <v>01.050.0120-A</v>
          </cell>
          <cell r="B1139">
            <v>10.9</v>
          </cell>
        </row>
        <row r="1140">
          <cell r="A1140" t="str">
            <v>01.050.0121-0</v>
          </cell>
          <cell r="B1140">
            <v>8.4600000000000009</v>
          </cell>
        </row>
        <row r="1141">
          <cell r="A1141" t="str">
            <v>01.050.0121-A</v>
          </cell>
          <cell r="B1141">
            <v>7.33</v>
          </cell>
        </row>
        <row r="1142">
          <cell r="A1142" t="str">
            <v>01.050.0122-0</v>
          </cell>
          <cell r="B1142">
            <v>1.52</v>
          </cell>
        </row>
        <row r="1143">
          <cell r="A1143" t="str">
            <v>01.050.0122-A</v>
          </cell>
          <cell r="B1143">
            <v>1.31</v>
          </cell>
        </row>
        <row r="1144">
          <cell r="A1144" t="str">
            <v>01.050.0123-0</v>
          </cell>
          <cell r="B1144">
            <v>1.1200000000000001</v>
          </cell>
        </row>
        <row r="1145">
          <cell r="A1145" t="str">
            <v>01.050.0123-A</v>
          </cell>
          <cell r="B1145">
            <v>0.97</v>
          </cell>
        </row>
        <row r="1146">
          <cell r="A1146" t="str">
            <v>01.050.0124-0</v>
          </cell>
          <cell r="B1146">
            <v>6.88</v>
          </cell>
        </row>
        <row r="1147">
          <cell r="A1147" t="str">
            <v>01.050.0124-A</v>
          </cell>
          <cell r="B1147">
            <v>5.96</v>
          </cell>
        </row>
        <row r="1148">
          <cell r="A1148" t="str">
            <v>01.050.0125-0</v>
          </cell>
          <cell r="B1148">
            <v>4.55</v>
          </cell>
        </row>
        <row r="1149">
          <cell r="A1149" t="str">
            <v>01.050.0125-A</v>
          </cell>
          <cell r="B1149">
            <v>3.94</v>
          </cell>
        </row>
        <row r="1150">
          <cell r="A1150" t="str">
            <v>01.050.0126-0</v>
          </cell>
          <cell r="B1150">
            <v>3.44</v>
          </cell>
        </row>
        <row r="1151">
          <cell r="A1151" t="str">
            <v>01.050.0126-A</v>
          </cell>
          <cell r="B1151">
            <v>2.98</v>
          </cell>
        </row>
        <row r="1152">
          <cell r="A1152" t="str">
            <v>01.050.0127-0</v>
          </cell>
          <cell r="B1152">
            <v>1267.1199999999999</v>
          </cell>
        </row>
        <row r="1153">
          <cell r="A1153" t="str">
            <v>01.050.0127-A</v>
          </cell>
          <cell r="B1153">
            <v>1097.93</v>
          </cell>
        </row>
        <row r="1154">
          <cell r="A1154" t="str">
            <v>01.050.0128-0</v>
          </cell>
          <cell r="B1154">
            <v>10.57</v>
          </cell>
        </row>
        <row r="1155">
          <cell r="A1155" t="str">
            <v>01.050.0128-A</v>
          </cell>
          <cell r="B1155">
            <v>9.16</v>
          </cell>
        </row>
        <row r="1156">
          <cell r="A1156" t="str">
            <v>01.050.0129-0</v>
          </cell>
          <cell r="B1156">
            <v>8.8000000000000007</v>
          </cell>
        </row>
        <row r="1157">
          <cell r="A1157" t="str">
            <v>01.050.0129-A</v>
          </cell>
          <cell r="B1157">
            <v>7.63</v>
          </cell>
        </row>
        <row r="1158">
          <cell r="A1158" t="str">
            <v>01.050.0130-0</v>
          </cell>
          <cell r="B1158">
            <v>5.29</v>
          </cell>
        </row>
        <row r="1159">
          <cell r="A1159" t="str">
            <v>01.050.0130-A</v>
          </cell>
          <cell r="B1159">
            <v>4.58</v>
          </cell>
        </row>
        <row r="1160">
          <cell r="A1160" t="str">
            <v>01.050.0137-0</v>
          </cell>
          <cell r="B1160">
            <v>42.27</v>
          </cell>
        </row>
        <row r="1161">
          <cell r="A1161" t="str">
            <v>01.050.0137-A</v>
          </cell>
          <cell r="B1161">
            <v>36.619999999999997</v>
          </cell>
        </row>
        <row r="1162">
          <cell r="A1162" t="str">
            <v>01.050.0138-0</v>
          </cell>
          <cell r="B1162">
            <v>9022.7199999999993</v>
          </cell>
        </row>
        <row r="1163">
          <cell r="A1163" t="str">
            <v>01.050.0138-A</v>
          </cell>
          <cell r="B1163">
            <v>7817.97</v>
          </cell>
        </row>
        <row r="1164">
          <cell r="A1164" t="str">
            <v>01.050.0139-0</v>
          </cell>
          <cell r="B1164">
            <v>1223.4100000000001</v>
          </cell>
        </row>
        <row r="1165">
          <cell r="A1165" t="str">
            <v>01.050.0139-A</v>
          </cell>
          <cell r="B1165">
            <v>1060.0899999999999</v>
          </cell>
        </row>
        <row r="1166">
          <cell r="A1166" t="str">
            <v>01.050.0140-0</v>
          </cell>
          <cell r="B1166">
            <v>2.66</v>
          </cell>
        </row>
        <row r="1167">
          <cell r="A1167" t="str">
            <v>01.050.0140-A</v>
          </cell>
          <cell r="B1167">
            <v>2.2999999999999998</v>
          </cell>
        </row>
        <row r="1168">
          <cell r="A1168" t="str">
            <v>01.050.0141-0</v>
          </cell>
          <cell r="B1168">
            <v>633.57000000000005</v>
          </cell>
        </row>
        <row r="1169">
          <cell r="A1169" t="str">
            <v>01.050.0141-A</v>
          </cell>
          <cell r="B1169">
            <v>548.97</v>
          </cell>
        </row>
        <row r="1170">
          <cell r="A1170" t="str">
            <v>01.050.0142-0</v>
          </cell>
          <cell r="B1170">
            <v>633.57000000000005</v>
          </cell>
        </row>
        <row r="1171">
          <cell r="A1171" t="str">
            <v>01.050.0142-A</v>
          </cell>
          <cell r="B1171">
            <v>548.97</v>
          </cell>
        </row>
        <row r="1172">
          <cell r="A1172" t="str">
            <v>01.050.0143-0</v>
          </cell>
          <cell r="B1172">
            <v>1.54</v>
          </cell>
        </row>
        <row r="1173">
          <cell r="A1173" t="str">
            <v>01.050.0143-A</v>
          </cell>
          <cell r="B1173">
            <v>1.33</v>
          </cell>
        </row>
        <row r="1174">
          <cell r="A1174" t="str">
            <v>01.050.0147-0</v>
          </cell>
          <cell r="B1174">
            <v>121.8</v>
          </cell>
        </row>
        <row r="1175">
          <cell r="A1175" t="str">
            <v>01.050.0147-A</v>
          </cell>
          <cell r="B1175">
            <v>105.53</v>
          </cell>
        </row>
        <row r="1176">
          <cell r="A1176" t="str">
            <v>01.050.0148-0</v>
          </cell>
          <cell r="B1176">
            <v>98.66</v>
          </cell>
        </row>
        <row r="1177">
          <cell r="A1177" t="str">
            <v>01.050.0148-A</v>
          </cell>
          <cell r="B1177">
            <v>85.48</v>
          </cell>
        </row>
        <row r="1178">
          <cell r="A1178" t="str">
            <v>01.050.0149-0</v>
          </cell>
          <cell r="B1178">
            <v>58.34</v>
          </cell>
        </row>
        <row r="1179">
          <cell r="A1179" t="str">
            <v>01.050.0149-A</v>
          </cell>
          <cell r="B1179">
            <v>50.55</v>
          </cell>
        </row>
        <row r="1180">
          <cell r="A1180" t="str">
            <v>01.050.0150-0</v>
          </cell>
          <cell r="B1180">
            <v>4.6100000000000003</v>
          </cell>
        </row>
        <row r="1181">
          <cell r="A1181" t="str">
            <v>01.050.0150-A</v>
          </cell>
          <cell r="B1181">
            <v>3.99</v>
          </cell>
        </row>
        <row r="1182">
          <cell r="A1182" t="str">
            <v>01.050.0151-0</v>
          </cell>
          <cell r="B1182">
            <v>3.16</v>
          </cell>
        </row>
        <row r="1183">
          <cell r="A1183" t="str">
            <v>01.050.0151-A</v>
          </cell>
          <cell r="B1183">
            <v>2.74</v>
          </cell>
        </row>
        <row r="1184">
          <cell r="A1184" t="str">
            <v>01.050.0152-0</v>
          </cell>
          <cell r="B1184">
            <v>1.89</v>
          </cell>
        </row>
        <row r="1185">
          <cell r="A1185" t="str">
            <v>01.050.0152-A</v>
          </cell>
          <cell r="B1185">
            <v>1.64</v>
          </cell>
        </row>
        <row r="1186">
          <cell r="A1186" t="str">
            <v>01.050.0153-0</v>
          </cell>
          <cell r="B1186">
            <v>18796.740000000002</v>
          </cell>
        </row>
        <row r="1187">
          <cell r="A1187" t="str">
            <v>01.050.0153-A</v>
          </cell>
          <cell r="B1187">
            <v>16287.64</v>
          </cell>
        </row>
        <row r="1188">
          <cell r="A1188" t="str">
            <v>01.050.0154-0</v>
          </cell>
          <cell r="B1188">
            <v>25191.3</v>
          </cell>
        </row>
        <row r="1189">
          <cell r="A1189" t="str">
            <v>01.050.0154-A</v>
          </cell>
          <cell r="B1189">
            <v>21828.63</v>
          </cell>
        </row>
        <row r="1190">
          <cell r="A1190" t="str">
            <v>01.050.0156-0</v>
          </cell>
          <cell r="B1190">
            <v>0.96</v>
          </cell>
        </row>
        <row r="1191">
          <cell r="A1191" t="str">
            <v>01.050.0156-A</v>
          </cell>
          <cell r="B1191">
            <v>0.83</v>
          </cell>
        </row>
        <row r="1192">
          <cell r="A1192" t="str">
            <v>01.050.0157-0</v>
          </cell>
          <cell r="B1192">
            <v>0.66</v>
          </cell>
        </row>
        <row r="1193">
          <cell r="A1193" t="str">
            <v>01.050.0157-A</v>
          </cell>
          <cell r="B1193">
            <v>0.56999999999999995</v>
          </cell>
        </row>
        <row r="1194">
          <cell r="A1194" t="str">
            <v>01.050.0160-0</v>
          </cell>
          <cell r="B1194">
            <v>64209.34</v>
          </cell>
        </row>
        <row r="1195">
          <cell r="A1195" t="str">
            <v>01.050.0160-A</v>
          </cell>
          <cell r="B1195">
            <v>55637.919999999998</v>
          </cell>
        </row>
        <row r="1196">
          <cell r="A1196" t="str">
            <v>01.050.0162-0</v>
          </cell>
          <cell r="B1196">
            <v>103428.89</v>
          </cell>
        </row>
        <row r="1197">
          <cell r="A1197" t="str">
            <v>01.050.0162-A</v>
          </cell>
          <cell r="B1197">
            <v>89621.98</v>
          </cell>
        </row>
        <row r="1198">
          <cell r="A1198" t="str">
            <v>01.050.0165-0</v>
          </cell>
          <cell r="B1198">
            <v>48908.19</v>
          </cell>
        </row>
        <row r="1199">
          <cell r="A1199" t="str">
            <v>01.050.0165-A</v>
          </cell>
          <cell r="B1199">
            <v>42379.519999999997</v>
          </cell>
        </row>
        <row r="1200">
          <cell r="A1200" t="str">
            <v>01.050.0168-0</v>
          </cell>
          <cell r="B1200">
            <v>7698.78</v>
          </cell>
        </row>
        <row r="1201">
          <cell r="A1201" t="str">
            <v>01.050.0168-A</v>
          </cell>
          <cell r="B1201">
            <v>6671.03</v>
          </cell>
        </row>
        <row r="1202">
          <cell r="A1202" t="str">
            <v>01.050.0170-0</v>
          </cell>
          <cell r="B1202">
            <v>129.18</v>
          </cell>
        </row>
        <row r="1203">
          <cell r="A1203" t="str">
            <v>01.050.0170-A</v>
          </cell>
          <cell r="B1203">
            <v>111.94</v>
          </cell>
        </row>
        <row r="1204">
          <cell r="A1204" t="str">
            <v>01.050.0175-0</v>
          </cell>
          <cell r="B1204">
            <v>23009.54</v>
          </cell>
        </row>
        <row r="1205">
          <cell r="A1205" t="str">
            <v>01.050.0175-A</v>
          </cell>
          <cell r="B1205">
            <v>19938.04</v>
          </cell>
        </row>
        <row r="1206">
          <cell r="A1206" t="str">
            <v>01.050.0180-0</v>
          </cell>
          <cell r="B1206">
            <v>4621.6000000000004</v>
          </cell>
        </row>
        <row r="1207">
          <cell r="A1207" t="str">
            <v>01.050.0180-A</v>
          </cell>
          <cell r="B1207">
            <v>4004.68</v>
          </cell>
        </row>
        <row r="1208">
          <cell r="A1208" t="str">
            <v>01.050.0185-0</v>
          </cell>
          <cell r="B1208">
            <v>9198.14</v>
          </cell>
        </row>
        <row r="1209">
          <cell r="A1209" t="str">
            <v>01.050.0185-A</v>
          </cell>
          <cell r="B1209">
            <v>7970.27</v>
          </cell>
        </row>
        <row r="1210">
          <cell r="A1210" t="str">
            <v>01.050.0190-0</v>
          </cell>
          <cell r="B1210">
            <v>8510.59</v>
          </cell>
        </row>
        <row r="1211">
          <cell r="A1211" t="str">
            <v>01.050.0190-A</v>
          </cell>
          <cell r="B1211">
            <v>7374.49</v>
          </cell>
        </row>
        <row r="1212">
          <cell r="A1212" t="str">
            <v>01.050.0195-0</v>
          </cell>
          <cell r="B1212">
            <v>7798.15</v>
          </cell>
        </row>
        <row r="1213">
          <cell r="A1213" t="str">
            <v>01.050.0195-A</v>
          </cell>
          <cell r="B1213">
            <v>6757.16</v>
          </cell>
        </row>
        <row r="1214">
          <cell r="A1214" t="str">
            <v>01.050.0200-0</v>
          </cell>
          <cell r="B1214">
            <v>8784.57</v>
          </cell>
        </row>
        <row r="1215">
          <cell r="A1215" t="str">
            <v>01.050.0200-A</v>
          </cell>
          <cell r="B1215">
            <v>7611.96</v>
          </cell>
        </row>
        <row r="1216">
          <cell r="A1216" t="str">
            <v>01.050.0205-0</v>
          </cell>
          <cell r="B1216">
            <v>5528.26</v>
          </cell>
        </row>
        <row r="1217">
          <cell r="A1217" t="str">
            <v>01.050.0205-A</v>
          </cell>
          <cell r="B1217">
            <v>4790.28</v>
          </cell>
        </row>
        <row r="1218">
          <cell r="A1218" t="str">
            <v>01.050.0210-0</v>
          </cell>
          <cell r="B1218">
            <v>8945.7199999999993</v>
          </cell>
        </row>
        <row r="1219">
          <cell r="A1219" t="str">
            <v>01.050.0210-A</v>
          </cell>
          <cell r="B1219">
            <v>7751.54</v>
          </cell>
        </row>
        <row r="1220">
          <cell r="A1220" t="str">
            <v>01.050.0215-0</v>
          </cell>
          <cell r="B1220">
            <v>7661.77</v>
          </cell>
        </row>
        <row r="1221">
          <cell r="A1221" t="str">
            <v>01.050.0215-A</v>
          </cell>
          <cell r="B1221">
            <v>6638.9</v>
          </cell>
        </row>
        <row r="1222">
          <cell r="A1222" t="str">
            <v>01.050.0220-0</v>
          </cell>
          <cell r="B1222">
            <v>11445.04</v>
          </cell>
        </row>
        <row r="1223">
          <cell r="A1223" t="str">
            <v>01.050.0220-A</v>
          </cell>
          <cell r="B1223">
            <v>9917.11</v>
          </cell>
        </row>
        <row r="1224">
          <cell r="A1224" t="str">
            <v>01.050.0230-0</v>
          </cell>
          <cell r="B1224">
            <v>125.88</v>
          </cell>
        </row>
        <row r="1225">
          <cell r="A1225" t="str">
            <v>01.050.0230-A</v>
          </cell>
          <cell r="B1225">
            <v>109.32</v>
          </cell>
        </row>
        <row r="1226">
          <cell r="A1226" t="str">
            <v>01.050.0232-0</v>
          </cell>
          <cell r="B1226">
            <v>115.38</v>
          </cell>
        </row>
        <row r="1227">
          <cell r="A1227" t="str">
            <v>01.050.0232-A</v>
          </cell>
          <cell r="B1227">
            <v>100.22</v>
          </cell>
        </row>
        <row r="1228">
          <cell r="A1228" t="str">
            <v>01.050.0235-0</v>
          </cell>
          <cell r="B1228">
            <v>110.32</v>
          </cell>
        </row>
        <row r="1229">
          <cell r="A1229" t="str">
            <v>01.050.0235-A</v>
          </cell>
          <cell r="B1229">
            <v>95.84</v>
          </cell>
        </row>
        <row r="1230">
          <cell r="A1230" t="str">
            <v>01.050.0245-0</v>
          </cell>
          <cell r="B1230">
            <v>6.9</v>
          </cell>
        </row>
        <row r="1231">
          <cell r="A1231" t="str">
            <v>01.050.0245-A</v>
          </cell>
          <cell r="B1231">
            <v>5.98</v>
          </cell>
        </row>
        <row r="1232">
          <cell r="A1232" t="str">
            <v>01.050.0250-0</v>
          </cell>
          <cell r="B1232">
            <v>5.76</v>
          </cell>
        </row>
        <row r="1233">
          <cell r="A1233" t="str">
            <v>01.050.0250-A</v>
          </cell>
          <cell r="B1233">
            <v>4.99</v>
          </cell>
        </row>
        <row r="1234">
          <cell r="A1234" t="str">
            <v>01.050.0300-0</v>
          </cell>
          <cell r="B1234">
            <v>1435.2</v>
          </cell>
        </row>
        <row r="1235">
          <cell r="A1235" t="str">
            <v>01.050.0300-A</v>
          </cell>
          <cell r="B1235">
            <v>1243.67</v>
          </cell>
        </row>
        <row r="1236">
          <cell r="A1236" t="str">
            <v>01.050.0315-0</v>
          </cell>
          <cell r="B1236">
            <v>19.149999999999999</v>
          </cell>
        </row>
        <row r="1237">
          <cell r="A1237" t="str">
            <v>01.050.0315-A</v>
          </cell>
          <cell r="B1237">
            <v>16.79</v>
          </cell>
        </row>
        <row r="1238">
          <cell r="A1238" t="str">
            <v>01.050.0320-0</v>
          </cell>
          <cell r="B1238">
            <v>12.81</v>
          </cell>
        </row>
        <row r="1239">
          <cell r="A1239" t="str">
            <v>01.050.0320-A</v>
          </cell>
          <cell r="B1239">
            <v>11.22</v>
          </cell>
        </row>
        <row r="1240">
          <cell r="A1240" t="str">
            <v>01.050.0322-0</v>
          </cell>
          <cell r="B1240">
            <v>10.1</v>
          </cell>
        </row>
        <row r="1241">
          <cell r="A1241" t="str">
            <v>01.050.0322-A</v>
          </cell>
          <cell r="B1241">
            <v>8.85</v>
          </cell>
        </row>
        <row r="1242">
          <cell r="A1242" t="str">
            <v>01.050.0324-0</v>
          </cell>
          <cell r="B1242">
            <v>8.6300000000000008</v>
          </cell>
        </row>
        <row r="1243">
          <cell r="A1243" t="str">
            <v>01.050.0324-A</v>
          </cell>
          <cell r="B1243">
            <v>7.56</v>
          </cell>
        </row>
        <row r="1244">
          <cell r="A1244" t="str">
            <v>01.050.0325-0</v>
          </cell>
          <cell r="B1244">
            <v>8.36</v>
          </cell>
        </row>
        <row r="1245">
          <cell r="A1245" t="str">
            <v>01.050.0325-A</v>
          </cell>
          <cell r="B1245">
            <v>7.44</v>
          </cell>
        </row>
        <row r="1246">
          <cell r="A1246" t="str">
            <v>01.050.0326-0</v>
          </cell>
          <cell r="B1246">
            <v>5.58</v>
          </cell>
        </row>
        <row r="1247">
          <cell r="A1247" t="str">
            <v>01.050.0326-A</v>
          </cell>
          <cell r="B1247">
            <v>4.95</v>
          </cell>
        </row>
        <row r="1248">
          <cell r="A1248" t="str">
            <v>01.050.0327-0</v>
          </cell>
          <cell r="B1248">
            <v>4.42</v>
          </cell>
        </row>
        <row r="1249">
          <cell r="A1249" t="str">
            <v>01.050.0327-A</v>
          </cell>
          <cell r="B1249">
            <v>3.93</v>
          </cell>
        </row>
        <row r="1250">
          <cell r="A1250" t="str">
            <v>01.050.0328-0</v>
          </cell>
          <cell r="B1250">
            <v>3.51</v>
          </cell>
        </row>
        <row r="1251">
          <cell r="A1251" t="str">
            <v>01.050.0328-A</v>
          </cell>
          <cell r="B1251">
            <v>3.12</v>
          </cell>
        </row>
        <row r="1252">
          <cell r="A1252" t="str">
            <v>01.050.0350-0</v>
          </cell>
          <cell r="B1252">
            <v>99.84</v>
          </cell>
        </row>
        <row r="1253">
          <cell r="A1253" t="str">
            <v>01.050.0350-A</v>
          </cell>
          <cell r="B1253">
            <v>86.5</v>
          </cell>
        </row>
        <row r="1254">
          <cell r="A1254" t="str">
            <v>01.050.0351-0</v>
          </cell>
          <cell r="B1254">
            <v>91.21</v>
          </cell>
        </row>
        <row r="1255">
          <cell r="A1255" t="str">
            <v>01.050.0351-A</v>
          </cell>
          <cell r="B1255">
            <v>79.03</v>
          </cell>
        </row>
        <row r="1256">
          <cell r="A1256" t="str">
            <v>01.050.0352-0</v>
          </cell>
          <cell r="B1256">
            <v>86</v>
          </cell>
        </row>
        <row r="1257">
          <cell r="A1257" t="str">
            <v>01.050.0352-A</v>
          </cell>
          <cell r="B1257">
            <v>74.52</v>
          </cell>
        </row>
        <row r="1258">
          <cell r="A1258" t="str">
            <v>01.050.0353-0</v>
          </cell>
          <cell r="B1258">
            <v>78.64</v>
          </cell>
        </row>
        <row r="1259">
          <cell r="A1259" t="str">
            <v>01.050.0353-A</v>
          </cell>
          <cell r="B1259">
            <v>68.14</v>
          </cell>
        </row>
        <row r="1260">
          <cell r="A1260" t="str">
            <v>01.050.0354-0</v>
          </cell>
          <cell r="B1260">
            <v>69.97</v>
          </cell>
        </row>
        <row r="1261">
          <cell r="A1261" t="str">
            <v>01.050.0354-A</v>
          </cell>
          <cell r="B1261">
            <v>60.63</v>
          </cell>
        </row>
        <row r="1262">
          <cell r="A1262" t="str">
            <v>01.050.0355-0</v>
          </cell>
          <cell r="B1262">
            <v>55.41</v>
          </cell>
        </row>
        <row r="1263">
          <cell r="A1263" t="str">
            <v>01.050.0355-A</v>
          </cell>
          <cell r="B1263">
            <v>48.01</v>
          </cell>
        </row>
        <row r="1264">
          <cell r="A1264" t="str">
            <v>01.050.0356-0</v>
          </cell>
          <cell r="B1264">
            <v>56.79</v>
          </cell>
        </row>
        <row r="1265">
          <cell r="A1265" t="str">
            <v>01.050.0356-A</v>
          </cell>
          <cell r="B1265">
            <v>49.21</v>
          </cell>
        </row>
        <row r="1266">
          <cell r="A1266" t="str">
            <v>01.050.0357-0</v>
          </cell>
          <cell r="B1266">
            <v>41.23</v>
          </cell>
        </row>
        <row r="1267">
          <cell r="A1267" t="str">
            <v>01.050.0357-A</v>
          </cell>
          <cell r="B1267">
            <v>35.729999999999997</v>
          </cell>
        </row>
        <row r="1268">
          <cell r="A1268" t="str">
            <v>01.050.0358-0</v>
          </cell>
          <cell r="B1268">
            <v>33.130000000000003</v>
          </cell>
        </row>
        <row r="1269">
          <cell r="A1269" t="str">
            <v>01.050.0358-A</v>
          </cell>
          <cell r="B1269">
            <v>28.71</v>
          </cell>
        </row>
        <row r="1270">
          <cell r="A1270" t="str">
            <v>01.050.0359-0</v>
          </cell>
          <cell r="B1270">
            <v>15.69</v>
          </cell>
        </row>
        <row r="1271">
          <cell r="A1271" t="str">
            <v>01.050.0359-A</v>
          </cell>
          <cell r="B1271">
            <v>13.59</v>
          </cell>
        </row>
        <row r="1272">
          <cell r="A1272" t="str">
            <v>01.050.0360-0</v>
          </cell>
          <cell r="B1272">
            <v>10.83</v>
          </cell>
        </row>
        <row r="1273">
          <cell r="A1273" t="str">
            <v>01.050.0360-A</v>
          </cell>
          <cell r="B1273">
            <v>9.39</v>
          </cell>
        </row>
        <row r="1274">
          <cell r="A1274" t="str">
            <v>01.050.0361-0</v>
          </cell>
          <cell r="B1274">
            <v>10.84</v>
          </cell>
        </row>
        <row r="1275">
          <cell r="A1275" t="str">
            <v>01.050.0361-A</v>
          </cell>
          <cell r="B1275">
            <v>9.39</v>
          </cell>
        </row>
        <row r="1276">
          <cell r="A1276" t="str">
            <v>01.050.0362-0</v>
          </cell>
          <cell r="B1276">
            <v>53.21</v>
          </cell>
        </row>
        <row r="1277">
          <cell r="A1277" t="str">
            <v>01.050.0362-A</v>
          </cell>
          <cell r="B1277">
            <v>46.1</v>
          </cell>
        </row>
        <row r="1278">
          <cell r="A1278" t="str">
            <v>01.050.0363-0</v>
          </cell>
          <cell r="B1278">
            <v>36.880000000000003</v>
          </cell>
        </row>
        <row r="1279">
          <cell r="A1279" t="str">
            <v>01.050.0363-A</v>
          </cell>
          <cell r="B1279">
            <v>31.95</v>
          </cell>
        </row>
        <row r="1280">
          <cell r="A1280" t="str">
            <v>01.050.0364-0</v>
          </cell>
          <cell r="B1280">
            <v>29.48</v>
          </cell>
        </row>
        <row r="1281">
          <cell r="A1281" t="str">
            <v>01.050.0364-A</v>
          </cell>
          <cell r="B1281">
            <v>25.54</v>
          </cell>
        </row>
        <row r="1282">
          <cell r="A1282" t="str">
            <v>01.050.0365-0</v>
          </cell>
          <cell r="B1282">
            <v>3.44</v>
          </cell>
        </row>
        <row r="1283">
          <cell r="A1283" t="str">
            <v>01.050.0365-A</v>
          </cell>
          <cell r="B1283">
            <v>2.98</v>
          </cell>
        </row>
        <row r="1284">
          <cell r="A1284" t="str">
            <v>01.050.0366-0</v>
          </cell>
          <cell r="B1284">
            <v>1.89</v>
          </cell>
        </row>
        <row r="1285">
          <cell r="A1285" t="str">
            <v>01.050.0366-A</v>
          </cell>
          <cell r="B1285">
            <v>1.64</v>
          </cell>
        </row>
        <row r="1286">
          <cell r="A1286" t="str">
            <v>01.050.0367-0</v>
          </cell>
          <cell r="B1286">
            <v>0.95</v>
          </cell>
        </row>
        <row r="1287">
          <cell r="A1287" t="str">
            <v>01.050.0367-A</v>
          </cell>
          <cell r="B1287">
            <v>0.82</v>
          </cell>
        </row>
        <row r="1288">
          <cell r="A1288" t="str">
            <v>01.050.0368-0</v>
          </cell>
          <cell r="B1288">
            <v>8.65</v>
          </cell>
        </row>
        <row r="1289">
          <cell r="A1289" t="str">
            <v>01.050.0368-A</v>
          </cell>
          <cell r="B1289">
            <v>7.49</v>
          </cell>
        </row>
        <row r="1290">
          <cell r="A1290" t="str">
            <v>01.050.0369-0</v>
          </cell>
          <cell r="B1290">
            <v>5.78</v>
          </cell>
        </row>
        <row r="1291">
          <cell r="A1291" t="str">
            <v>01.050.0369-A</v>
          </cell>
          <cell r="B1291">
            <v>5.01</v>
          </cell>
        </row>
        <row r="1292">
          <cell r="A1292" t="str">
            <v>01.050.0370-0</v>
          </cell>
          <cell r="B1292">
            <v>6.9</v>
          </cell>
        </row>
        <row r="1293">
          <cell r="A1293" t="str">
            <v>01.050.0370-A</v>
          </cell>
          <cell r="B1293">
            <v>5.98</v>
          </cell>
        </row>
        <row r="1294">
          <cell r="A1294" t="str">
            <v>01.050.0371-0</v>
          </cell>
          <cell r="B1294">
            <v>4.2300000000000004</v>
          </cell>
        </row>
        <row r="1295">
          <cell r="A1295" t="str">
            <v>01.050.0371-A</v>
          </cell>
          <cell r="B1295">
            <v>3.67</v>
          </cell>
        </row>
        <row r="1296">
          <cell r="A1296" t="str">
            <v>01.050.0372-0</v>
          </cell>
          <cell r="B1296">
            <v>2.02</v>
          </cell>
        </row>
        <row r="1297">
          <cell r="A1297" t="str">
            <v>01.050.0372-A</v>
          </cell>
          <cell r="B1297">
            <v>1.75</v>
          </cell>
        </row>
        <row r="1298">
          <cell r="A1298" t="str">
            <v>01.050.0373-0</v>
          </cell>
          <cell r="B1298">
            <v>1.05</v>
          </cell>
        </row>
        <row r="1299">
          <cell r="A1299" t="str">
            <v>01.050.0373-A</v>
          </cell>
          <cell r="B1299">
            <v>0.91</v>
          </cell>
        </row>
        <row r="1300">
          <cell r="A1300" t="str">
            <v>01.050.0374-0</v>
          </cell>
          <cell r="B1300">
            <v>1.1200000000000001</v>
          </cell>
        </row>
        <row r="1301">
          <cell r="A1301" t="str">
            <v>01.050.0374-A</v>
          </cell>
          <cell r="B1301">
            <v>0.97</v>
          </cell>
        </row>
        <row r="1302">
          <cell r="A1302" t="str">
            <v>01.050.0375-0</v>
          </cell>
          <cell r="B1302">
            <v>0.56999999999999995</v>
          </cell>
        </row>
        <row r="1303">
          <cell r="A1303" t="str">
            <v>01.050.0375-A</v>
          </cell>
          <cell r="B1303">
            <v>0.49</v>
          </cell>
        </row>
        <row r="1304">
          <cell r="A1304" t="str">
            <v>01.050.0376-0</v>
          </cell>
          <cell r="B1304">
            <v>3.44</v>
          </cell>
        </row>
        <row r="1305">
          <cell r="A1305" t="str">
            <v>01.050.0376-A</v>
          </cell>
          <cell r="B1305">
            <v>2.98</v>
          </cell>
        </row>
        <row r="1306">
          <cell r="A1306" t="str">
            <v>01.050.0377-0</v>
          </cell>
          <cell r="B1306">
            <v>1.89</v>
          </cell>
        </row>
        <row r="1307">
          <cell r="A1307" t="str">
            <v>01.050.0377-A</v>
          </cell>
          <cell r="B1307">
            <v>1.64</v>
          </cell>
        </row>
        <row r="1308">
          <cell r="A1308" t="str">
            <v>01.050.0378-0</v>
          </cell>
          <cell r="B1308">
            <v>0.95</v>
          </cell>
        </row>
        <row r="1309">
          <cell r="A1309" t="str">
            <v>01.050.0378-A</v>
          </cell>
          <cell r="B1309">
            <v>0.82</v>
          </cell>
        </row>
        <row r="1310">
          <cell r="A1310" t="str">
            <v>01.050.0379-0</v>
          </cell>
          <cell r="B1310">
            <v>8.65</v>
          </cell>
        </row>
        <row r="1311">
          <cell r="A1311" t="str">
            <v>01.050.0379-A</v>
          </cell>
          <cell r="B1311">
            <v>7.49</v>
          </cell>
        </row>
        <row r="1312">
          <cell r="A1312" t="str">
            <v>01.050.0380-0</v>
          </cell>
          <cell r="B1312">
            <v>5.78</v>
          </cell>
        </row>
        <row r="1313">
          <cell r="A1313" t="str">
            <v>01.050.0380-A</v>
          </cell>
          <cell r="B1313">
            <v>5.01</v>
          </cell>
        </row>
        <row r="1314">
          <cell r="A1314" t="str">
            <v>01.050.0381-0</v>
          </cell>
          <cell r="B1314">
            <v>6.9</v>
          </cell>
        </row>
        <row r="1315">
          <cell r="A1315" t="str">
            <v>01.050.0381-A</v>
          </cell>
          <cell r="B1315">
            <v>5.98</v>
          </cell>
        </row>
        <row r="1316">
          <cell r="A1316" t="str">
            <v>01.050.0382-0</v>
          </cell>
          <cell r="B1316">
            <v>4.2300000000000004</v>
          </cell>
        </row>
        <row r="1317">
          <cell r="A1317" t="str">
            <v>01.050.0382-A</v>
          </cell>
          <cell r="B1317">
            <v>3.67</v>
          </cell>
        </row>
        <row r="1318">
          <cell r="A1318" t="str">
            <v>01.050.0383-0</v>
          </cell>
          <cell r="B1318">
            <v>2.02</v>
          </cell>
        </row>
        <row r="1319">
          <cell r="A1319" t="str">
            <v>01.050.0383-A</v>
          </cell>
          <cell r="B1319">
            <v>1.75</v>
          </cell>
        </row>
        <row r="1320">
          <cell r="A1320" t="str">
            <v>01.050.0384-0</v>
          </cell>
          <cell r="B1320">
            <v>1.05</v>
          </cell>
        </row>
        <row r="1321">
          <cell r="A1321" t="str">
            <v>01.050.0384-A</v>
          </cell>
          <cell r="B1321">
            <v>0.91</v>
          </cell>
        </row>
        <row r="1322">
          <cell r="A1322" t="str">
            <v>01.050.0385-0</v>
          </cell>
          <cell r="B1322">
            <v>1.1200000000000001</v>
          </cell>
        </row>
        <row r="1323">
          <cell r="A1323" t="str">
            <v>01.050.0385-A</v>
          </cell>
          <cell r="B1323">
            <v>0.97</v>
          </cell>
        </row>
        <row r="1324">
          <cell r="A1324" t="str">
            <v>01.050.0386-0</v>
          </cell>
          <cell r="B1324">
            <v>0.56999999999999995</v>
          </cell>
        </row>
        <row r="1325">
          <cell r="A1325" t="str">
            <v>01.050.0386-A</v>
          </cell>
          <cell r="B1325">
            <v>0.49</v>
          </cell>
        </row>
        <row r="1326">
          <cell r="A1326" t="str">
            <v>01.050.0387-0</v>
          </cell>
          <cell r="B1326">
            <v>1.89</v>
          </cell>
        </row>
        <row r="1327">
          <cell r="A1327" t="str">
            <v>01.050.0387-A</v>
          </cell>
          <cell r="B1327">
            <v>1.64</v>
          </cell>
        </row>
        <row r="1328">
          <cell r="A1328" t="str">
            <v>01.050.0388-0</v>
          </cell>
          <cell r="B1328">
            <v>0.95</v>
          </cell>
        </row>
        <row r="1329">
          <cell r="A1329" t="str">
            <v>01.050.0388-A</v>
          </cell>
          <cell r="B1329">
            <v>0.82</v>
          </cell>
        </row>
        <row r="1330">
          <cell r="A1330" t="str">
            <v>01.050.0389-0</v>
          </cell>
          <cell r="B1330">
            <v>3.19</v>
          </cell>
        </row>
        <row r="1331">
          <cell r="A1331" t="str">
            <v>01.050.0389-A</v>
          </cell>
          <cell r="B1331">
            <v>2.76</v>
          </cell>
        </row>
        <row r="1332">
          <cell r="A1332" t="str">
            <v>01.050.0390-0</v>
          </cell>
          <cell r="B1332">
            <v>6.9</v>
          </cell>
        </row>
        <row r="1333">
          <cell r="A1333" t="str">
            <v>01.050.0390-A</v>
          </cell>
          <cell r="B1333">
            <v>5.98</v>
          </cell>
        </row>
        <row r="1334">
          <cell r="A1334" t="str">
            <v>01.050.0391-0</v>
          </cell>
          <cell r="B1334">
            <v>3.44</v>
          </cell>
        </row>
        <row r="1335">
          <cell r="A1335" t="str">
            <v>01.050.0391-A</v>
          </cell>
          <cell r="B1335">
            <v>2.98</v>
          </cell>
        </row>
        <row r="1336">
          <cell r="A1336" t="str">
            <v>01.050.0392-0</v>
          </cell>
          <cell r="B1336">
            <v>2.02</v>
          </cell>
        </row>
        <row r="1337">
          <cell r="A1337" t="str">
            <v>01.050.0392-A</v>
          </cell>
          <cell r="B1337">
            <v>1.75</v>
          </cell>
        </row>
        <row r="1338">
          <cell r="A1338" t="str">
            <v>01.050.0393-0</v>
          </cell>
          <cell r="B1338">
            <v>1.05</v>
          </cell>
        </row>
        <row r="1339">
          <cell r="A1339" t="str">
            <v>01.050.0393-A</v>
          </cell>
          <cell r="B1339">
            <v>0.91</v>
          </cell>
        </row>
        <row r="1340">
          <cell r="A1340" t="str">
            <v>01.050.0394-0</v>
          </cell>
          <cell r="B1340">
            <v>1.1200000000000001</v>
          </cell>
        </row>
        <row r="1341">
          <cell r="A1341" t="str">
            <v>01.050.0394-A</v>
          </cell>
          <cell r="B1341">
            <v>0.97</v>
          </cell>
        </row>
        <row r="1342">
          <cell r="A1342" t="str">
            <v>01.050.0395-0</v>
          </cell>
          <cell r="B1342">
            <v>0.56999999999999995</v>
          </cell>
        </row>
        <row r="1343">
          <cell r="A1343" t="str">
            <v>01.050.0395-A</v>
          </cell>
          <cell r="B1343">
            <v>0.49</v>
          </cell>
        </row>
        <row r="1344">
          <cell r="A1344" t="str">
            <v>01.050.0396-0</v>
          </cell>
          <cell r="B1344">
            <v>1.89</v>
          </cell>
        </row>
        <row r="1345">
          <cell r="A1345" t="str">
            <v>01.050.0396-A</v>
          </cell>
          <cell r="B1345">
            <v>1.64</v>
          </cell>
        </row>
        <row r="1346">
          <cell r="A1346" t="str">
            <v>01.050.0397-0</v>
          </cell>
          <cell r="B1346">
            <v>0.95</v>
          </cell>
        </row>
        <row r="1347">
          <cell r="A1347" t="str">
            <v>01.050.0397-A</v>
          </cell>
          <cell r="B1347">
            <v>0.82</v>
          </cell>
        </row>
        <row r="1348">
          <cell r="A1348" t="str">
            <v>01.050.0398-0</v>
          </cell>
          <cell r="B1348">
            <v>3.19</v>
          </cell>
        </row>
        <row r="1349">
          <cell r="A1349" t="str">
            <v>01.050.0398-A</v>
          </cell>
          <cell r="B1349">
            <v>2.76</v>
          </cell>
        </row>
        <row r="1350">
          <cell r="A1350" t="str">
            <v>01.050.0399-0</v>
          </cell>
          <cell r="B1350">
            <v>6.9</v>
          </cell>
        </row>
        <row r="1351">
          <cell r="A1351" t="str">
            <v>01.050.0399-A</v>
          </cell>
          <cell r="B1351">
            <v>5.98</v>
          </cell>
        </row>
        <row r="1352">
          <cell r="A1352" t="str">
            <v>01.050.0400-0</v>
          </cell>
          <cell r="B1352">
            <v>3.44</v>
          </cell>
        </row>
        <row r="1353">
          <cell r="A1353" t="str">
            <v>01.050.0400-A</v>
          </cell>
          <cell r="B1353">
            <v>2.98</v>
          </cell>
        </row>
        <row r="1354">
          <cell r="A1354" t="str">
            <v>01.050.0401-0</v>
          </cell>
          <cell r="B1354">
            <v>2.02</v>
          </cell>
        </row>
        <row r="1355">
          <cell r="A1355" t="str">
            <v>01.050.0401-A</v>
          </cell>
          <cell r="B1355">
            <v>1.75</v>
          </cell>
        </row>
        <row r="1356">
          <cell r="A1356" t="str">
            <v>01.050.0402-0</v>
          </cell>
          <cell r="B1356">
            <v>1.05</v>
          </cell>
        </row>
        <row r="1357">
          <cell r="A1357" t="str">
            <v>01.050.0402-A</v>
          </cell>
          <cell r="B1357">
            <v>0.91</v>
          </cell>
        </row>
        <row r="1358">
          <cell r="A1358" t="str">
            <v>01.050.0403-0</v>
          </cell>
          <cell r="B1358">
            <v>1.1200000000000001</v>
          </cell>
        </row>
        <row r="1359">
          <cell r="A1359" t="str">
            <v>01.050.0403-A</v>
          </cell>
          <cell r="B1359">
            <v>0.97</v>
          </cell>
        </row>
        <row r="1360">
          <cell r="A1360" t="str">
            <v>01.050.0404-0</v>
          </cell>
          <cell r="B1360">
            <v>0.56999999999999995</v>
          </cell>
        </row>
        <row r="1361">
          <cell r="A1361" t="str">
            <v>01.050.0404-A</v>
          </cell>
          <cell r="B1361">
            <v>0.49</v>
          </cell>
        </row>
        <row r="1362">
          <cell r="A1362" t="str">
            <v>01.050.0423-0</v>
          </cell>
          <cell r="B1362">
            <v>1.89</v>
          </cell>
        </row>
        <row r="1363">
          <cell r="A1363" t="str">
            <v>01.050.0423-A</v>
          </cell>
          <cell r="B1363">
            <v>1.64</v>
          </cell>
        </row>
        <row r="1364">
          <cell r="A1364" t="str">
            <v>01.050.0424-0</v>
          </cell>
          <cell r="B1364">
            <v>1.7</v>
          </cell>
        </row>
        <row r="1365">
          <cell r="A1365" t="str">
            <v>01.050.0424-A</v>
          </cell>
          <cell r="B1365">
            <v>1.47</v>
          </cell>
        </row>
        <row r="1366">
          <cell r="A1366" t="str">
            <v>01.050.0425-0</v>
          </cell>
          <cell r="B1366">
            <v>4.83</v>
          </cell>
        </row>
        <row r="1367">
          <cell r="A1367" t="str">
            <v>01.050.0425-A</v>
          </cell>
          <cell r="B1367">
            <v>4.1900000000000004</v>
          </cell>
        </row>
        <row r="1368">
          <cell r="A1368" t="str">
            <v>01.050.0426-0</v>
          </cell>
          <cell r="B1368">
            <v>4.3499999999999996</v>
          </cell>
        </row>
        <row r="1369">
          <cell r="A1369" t="str">
            <v>01.050.0426-A</v>
          </cell>
          <cell r="B1369">
            <v>3.77</v>
          </cell>
        </row>
        <row r="1370">
          <cell r="A1370" t="str">
            <v>01.050.0427-0</v>
          </cell>
          <cell r="B1370">
            <v>4.83</v>
          </cell>
        </row>
        <row r="1371">
          <cell r="A1371" t="str">
            <v>01.050.0427-A</v>
          </cell>
          <cell r="B1371">
            <v>4.1900000000000004</v>
          </cell>
        </row>
        <row r="1372">
          <cell r="A1372" t="str">
            <v>01.050.0428-0</v>
          </cell>
          <cell r="B1372">
            <v>2.02</v>
          </cell>
        </row>
        <row r="1373">
          <cell r="A1373" t="str">
            <v>01.050.0428-A</v>
          </cell>
          <cell r="B1373">
            <v>1.75</v>
          </cell>
        </row>
        <row r="1374">
          <cell r="A1374" t="str">
            <v>01.050.0429-0</v>
          </cell>
          <cell r="B1374">
            <v>1.82</v>
          </cell>
        </row>
        <row r="1375">
          <cell r="A1375" t="str">
            <v>01.050.0429-A</v>
          </cell>
          <cell r="B1375">
            <v>1.58</v>
          </cell>
        </row>
        <row r="1376">
          <cell r="A1376" t="str">
            <v>01.050.0430-0</v>
          </cell>
          <cell r="B1376">
            <v>1.1200000000000001</v>
          </cell>
        </row>
        <row r="1377">
          <cell r="A1377" t="str">
            <v>01.050.0430-A</v>
          </cell>
          <cell r="B1377">
            <v>0.97</v>
          </cell>
        </row>
        <row r="1378">
          <cell r="A1378" t="str">
            <v>01.050.0431-0</v>
          </cell>
          <cell r="B1378">
            <v>0.56999999999999995</v>
          </cell>
        </row>
        <row r="1379">
          <cell r="A1379" t="str">
            <v>01.050.0431-A</v>
          </cell>
          <cell r="B1379">
            <v>0.49</v>
          </cell>
        </row>
        <row r="1380">
          <cell r="A1380" t="str">
            <v>01.050.0432-0</v>
          </cell>
          <cell r="B1380">
            <v>1.89</v>
          </cell>
        </row>
        <row r="1381">
          <cell r="A1381" t="str">
            <v>01.050.0432-A</v>
          </cell>
          <cell r="B1381">
            <v>1.64</v>
          </cell>
        </row>
        <row r="1382">
          <cell r="A1382" t="str">
            <v>01.050.0433-0</v>
          </cell>
          <cell r="B1382">
            <v>1.7</v>
          </cell>
        </row>
        <row r="1383">
          <cell r="A1383" t="str">
            <v>01.050.0433-A</v>
          </cell>
          <cell r="B1383">
            <v>1.47</v>
          </cell>
        </row>
        <row r="1384">
          <cell r="A1384" t="str">
            <v>01.050.0434-0</v>
          </cell>
          <cell r="B1384">
            <v>4.83</v>
          </cell>
        </row>
        <row r="1385">
          <cell r="A1385" t="str">
            <v>01.050.0434-A</v>
          </cell>
          <cell r="B1385">
            <v>4.1900000000000004</v>
          </cell>
        </row>
        <row r="1386">
          <cell r="A1386" t="str">
            <v>01.050.0435-0</v>
          </cell>
          <cell r="B1386">
            <v>4.3499999999999996</v>
          </cell>
        </row>
        <row r="1387">
          <cell r="A1387" t="str">
            <v>01.050.0435-A</v>
          </cell>
          <cell r="B1387">
            <v>3.77</v>
          </cell>
        </row>
        <row r="1388">
          <cell r="A1388" t="str">
            <v>01.050.0436-0</v>
          </cell>
          <cell r="B1388">
            <v>4.83</v>
          </cell>
        </row>
        <row r="1389">
          <cell r="A1389" t="str">
            <v>01.050.0436-A</v>
          </cell>
          <cell r="B1389">
            <v>4.1900000000000004</v>
          </cell>
        </row>
        <row r="1390">
          <cell r="A1390" t="str">
            <v>01.050.0437-0</v>
          </cell>
          <cell r="B1390">
            <v>2.02</v>
          </cell>
        </row>
        <row r="1391">
          <cell r="A1391" t="str">
            <v>01.050.0437-A</v>
          </cell>
          <cell r="B1391">
            <v>1.75</v>
          </cell>
        </row>
        <row r="1392">
          <cell r="A1392" t="str">
            <v>01.050.0438-0</v>
          </cell>
          <cell r="B1392">
            <v>1.82</v>
          </cell>
        </row>
        <row r="1393">
          <cell r="A1393" t="str">
            <v>01.050.0438-A</v>
          </cell>
          <cell r="B1393">
            <v>1.58</v>
          </cell>
        </row>
        <row r="1394">
          <cell r="A1394" t="str">
            <v>01.050.0439-0</v>
          </cell>
          <cell r="B1394">
            <v>1.1200000000000001</v>
          </cell>
        </row>
        <row r="1395">
          <cell r="A1395" t="str">
            <v>01.050.0439-A</v>
          </cell>
          <cell r="B1395">
            <v>0.97</v>
          </cell>
        </row>
        <row r="1396">
          <cell r="A1396" t="str">
            <v>01.050.0440-0</v>
          </cell>
          <cell r="B1396">
            <v>0.56999999999999995</v>
          </cell>
        </row>
        <row r="1397">
          <cell r="A1397" t="str">
            <v>01.050.0440-A</v>
          </cell>
          <cell r="B1397">
            <v>0.49</v>
          </cell>
        </row>
        <row r="1398">
          <cell r="A1398" t="str">
            <v>01.050.0441-0</v>
          </cell>
          <cell r="B1398">
            <v>3.44</v>
          </cell>
        </row>
        <row r="1399">
          <cell r="A1399" t="str">
            <v>01.050.0441-A</v>
          </cell>
          <cell r="B1399">
            <v>2.98</v>
          </cell>
        </row>
        <row r="1400">
          <cell r="A1400" t="str">
            <v>01.050.0442-0</v>
          </cell>
          <cell r="B1400">
            <v>3.19</v>
          </cell>
        </row>
        <row r="1401">
          <cell r="A1401" t="str">
            <v>01.050.0442-A</v>
          </cell>
          <cell r="B1401">
            <v>2.76</v>
          </cell>
        </row>
        <row r="1402">
          <cell r="A1402" t="str">
            <v>01.050.0443-0</v>
          </cell>
          <cell r="B1402">
            <v>1.89</v>
          </cell>
        </row>
        <row r="1403">
          <cell r="A1403" t="str">
            <v>01.050.0443-A</v>
          </cell>
          <cell r="B1403">
            <v>1.64</v>
          </cell>
        </row>
        <row r="1404">
          <cell r="A1404" t="str">
            <v>01.050.0444-0</v>
          </cell>
          <cell r="B1404">
            <v>3.19</v>
          </cell>
        </row>
        <row r="1405">
          <cell r="A1405" t="str">
            <v>01.050.0444-A</v>
          </cell>
          <cell r="B1405">
            <v>2.76</v>
          </cell>
        </row>
        <row r="1406">
          <cell r="A1406" t="str">
            <v>01.050.0445-0</v>
          </cell>
          <cell r="B1406">
            <v>10.35</v>
          </cell>
        </row>
        <row r="1407">
          <cell r="A1407" t="str">
            <v>01.050.0445-A</v>
          </cell>
          <cell r="B1407">
            <v>8.9700000000000006</v>
          </cell>
        </row>
        <row r="1408">
          <cell r="A1408" t="str">
            <v>01.050.0446-0</v>
          </cell>
          <cell r="B1408">
            <v>8.6300000000000008</v>
          </cell>
        </row>
        <row r="1409">
          <cell r="A1409" t="str">
            <v>01.050.0446-A</v>
          </cell>
          <cell r="B1409">
            <v>7.47</v>
          </cell>
        </row>
        <row r="1410">
          <cell r="A1410" t="str">
            <v>01.050.0447-0</v>
          </cell>
          <cell r="B1410">
            <v>0.56999999999999995</v>
          </cell>
        </row>
        <row r="1411">
          <cell r="A1411" t="str">
            <v>01.050.0447-A</v>
          </cell>
          <cell r="B1411">
            <v>0.49</v>
          </cell>
        </row>
        <row r="1412">
          <cell r="A1412" t="str">
            <v>01.050.0448-0</v>
          </cell>
          <cell r="B1412">
            <v>0.37</v>
          </cell>
        </row>
        <row r="1413">
          <cell r="A1413" t="str">
            <v>01.050.0448-A</v>
          </cell>
          <cell r="B1413">
            <v>0.32</v>
          </cell>
        </row>
        <row r="1414">
          <cell r="A1414" t="str">
            <v>01.050.0449-0</v>
          </cell>
          <cell r="B1414">
            <v>3.14</v>
          </cell>
        </row>
        <row r="1415">
          <cell r="A1415" t="str">
            <v>01.050.0449-A</v>
          </cell>
          <cell r="B1415">
            <v>2.72</v>
          </cell>
        </row>
        <row r="1416">
          <cell r="A1416" t="str">
            <v>01.050.0450-0</v>
          </cell>
          <cell r="B1416">
            <v>2.2799999999999998</v>
          </cell>
        </row>
        <row r="1417">
          <cell r="A1417" t="str">
            <v>01.050.0450-A</v>
          </cell>
          <cell r="B1417">
            <v>1.98</v>
          </cell>
        </row>
        <row r="1418">
          <cell r="A1418" t="str">
            <v>01.050.0451-0</v>
          </cell>
          <cell r="B1418">
            <v>1.1200000000000001</v>
          </cell>
        </row>
        <row r="1419">
          <cell r="A1419" t="str">
            <v>01.050.0451-A</v>
          </cell>
          <cell r="B1419">
            <v>0.97</v>
          </cell>
        </row>
        <row r="1420">
          <cell r="A1420" t="str">
            <v>01.050.0452-0</v>
          </cell>
          <cell r="B1420">
            <v>3.44</v>
          </cell>
        </row>
        <row r="1421">
          <cell r="A1421" t="str">
            <v>01.050.0452-A</v>
          </cell>
          <cell r="B1421">
            <v>2.98</v>
          </cell>
        </row>
        <row r="1422">
          <cell r="A1422" t="str">
            <v>01.050.0453-0</v>
          </cell>
          <cell r="B1422">
            <v>3.19</v>
          </cell>
        </row>
        <row r="1423">
          <cell r="A1423" t="str">
            <v>01.050.0453-A</v>
          </cell>
          <cell r="B1423">
            <v>2.76</v>
          </cell>
        </row>
        <row r="1424">
          <cell r="A1424" t="str">
            <v>01.050.0454-0</v>
          </cell>
          <cell r="B1424">
            <v>1.89</v>
          </cell>
        </row>
        <row r="1425">
          <cell r="A1425" t="str">
            <v>01.050.0454-A</v>
          </cell>
          <cell r="B1425">
            <v>1.64</v>
          </cell>
        </row>
        <row r="1426">
          <cell r="A1426" t="str">
            <v>01.050.0455-0</v>
          </cell>
          <cell r="B1426">
            <v>3.19</v>
          </cell>
        </row>
        <row r="1427">
          <cell r="A1427" t="str">
            <v>01.050.0455-A</v>
          </cell>
          <cell r="B1427">
            <v>2.76</v>
          </cell>
        </row>
        <row r="1428">
          <cell r="A1428" t="str">
            <v>01.050.0456-0</v>
          </cell>
          <cell r="B1428">
            <v>10.35</v>
          </cell>
        </row>
        <row r="1429">
          <cell r="A1429" t="str">
            <v>01.050.0456-A</v>
          </cell>
          <cell r="B1429">
            <v>8.9700000000000006</v>
          </cell>
        </row>
        <row r="1430">
          <cell r="A1430" t="str">
            <v>01.050.0457-0</v>
          </cell>
          <cell r="B1430">
            <v>8.6300000000000008</v>
          </cell>
        </row>
        <row r="1431">
          <cell r="A1431" t="str">
            <v>01.050.0457-A</v>
          </cell>
          <cell r="B1431">
            <v>7.47</v>
          </cell>
        </row>
        <row r="1432">
          <cell r="A1432" t="str">
            <v>01.050.0458-0</v>
          </cell>
          <cell r="B1432">
            <v>0.56999999999999995</v>
          </cell>
        </row>
        <row r="1433">
          <cell r="A1433" t="str">
            <v>01.050.0458-A</v>
          </cell>
          <cell r="B1433">
            <v>0.49</v>
          </cell>
        </row>
        <row r="1434">
          <cell r="A1434" t="str">
            <v>01.050.0459-0</v>
          </cell>
          <cell r="B1434">
            <v>0.37</v>
          </cell>
        </row>
        <row r="1435">
          <cell r="A1435" t="str">
            <v>01.050.0459-A</v>
          </cell>
          <cell r="B1435">
            <v>0.32</v>
          </cell>
        </row>
        <row r="1436">
          <cell r="A1436" t="str">
            <v>01.050.0460-0</v>
          </cell>
          <cell r="B1436">
            <v>3.14</v>
          </cell>
        </row>
        <row r="1437">
          <cell r="A1437" t="str">
            <v>01.050.0460-A</v>
          </cell>
          <cell r="B1437">
            <v>2.72</v>
          </cell>
        </row>
        <row r="1438">
          <cell r="A1438" t="str">
            <v>01.050.0461-0</v>
          </cell>
          <cell r="B1438">
            <v>2.2799999999999998</v>
          </cell>
        </row>
        <row r="1439">
          <cell r="A1439" t="str">
            <v>01.050.0461-A</v>
          </cell>
          <cell r="B1439">
            <v>1.98</v>
          </cell>
        </row>
        <row r="1440">
          <cell r="A1440" t="str">
            <v>01.050.0462-0</v>
          </cell>
          <cell r="B1440">
            <v>1.1200000000000001</v>
          </cell>
        </row>
        <row r="1441">
          <cell r="A1441" t="str">
            <v>01.050.0462-A</v>
          </cell>
          <cell r="B1441">
            <v>0.97</v>
          </cell>
        </row>
        <row r="1442">
          <cell r="A1442" t="str">
            <v>01.050.0463-0</v>
          </cell>
          <cell r="B1442">
            <v>5.78</v>
          </cell>
        </row>
        <row r="1443">
          <cell r="A1443" t="str">
            <v>01.050.0463-A</v>
          </cell>
          <cell r="B1443">
            <v>5.01</v>
          </cell>
        </row>
        <row r="1444">
          <cell r="A1444" t="str">
            <v>01.050.0464-0</v>
          </cell>
          <cell r="B1444">
            <v>3.44</v>
          </cell>
        </row>
        <row r="1445">
          <cell r="A1445" t="str">
            <v>01.050.0464-A</v>
          </cell>
          <cell r="B1445">
            <v>2.98</v>
          </cell>
        </row>
        <row r="1446">
          <cell r="A1446" t="str">
            <v>01.050.0465-0</v>
          </cell>
          <cell r="B1446">
            <v>3.19</v>
          </cell>
        </row>
        <row r="1447">
          <cell r="A1447" t="str">
            <v>01.050.0465-A</v>
          </cell>
          <cell r="B1447">
            <v>2.76</v>
          </cell>
        </row>
        <row r="1448">
          <cell r="A1448" t="str">
            <v>01.050.0466-0</v>
          </cell>
          <cell r="B1448">
            <v>5.78</v>
          </cell>
        </row>
        <row r="1449">
          <cell r="A1449" t="str">
            <v>01.050.0466-A</v>
          </cell>
          <cell r="B1449">
            <v>5.01</v>
          </cell>
        </row>
        <row r="1450">
          <cell r="A1450" t="str">
            <v>01.050.0467-0</v>
          </cell>
          <cell r="B1450">
            <v>10.35</v>
          </cell>
        </row>
        <row r="1451">
          <cell r="A1451" t="str">
            <v>01.050.0467-A</v>
          </cell>
          <cell r="B1451">
            <v>8.9700000000000006</v>
          </cell>
        </row>
        <row r="1452">
          <cell r="A1452" t="str">
            <v>01.050.0468-0</v>
          </cell>
          <cell r="B1452">
            <v>8.6300000000000008</v>
          </cell>
        </row>
        <row r="1453">
          <cell r="A1453" t="str">
            <v>01.050.0468-A</v>
          </cell>
          <cell r="B1453">
            <v>7.47</v>
          </cell>
        </row>
        <row r="1454">
          <cell r="A1454" t="str">
            <v>01.050.0469-0</v>
          </cell>
          <cell r="B1454">
            <v>6.3</v>
          </cell>
        </row>
        <row r="1455">
          <cell r="A1455" t="str">
            <v>01.050.0469-A</v>
          </cell>
          <cell r="B1455">
            <v>5.46</v>
          </cell>
        </row>
        <row r="1456">
          <cell r="A1456" t="str">
            <v>01.050.0470-0</v>
          </cell>
          <cell r="B1456">
            <v>4.2300000000000004</v>
          </cell>
        </row>
        <row r="1457">
          <cell r="A1457" t="str">
            <v>01.050.0470-A</v>
          </cell>
          <cell r="B1457">
            <v>3.67</v>
          </cell>
        </row>
        <row r="1458">
          <cell r="A1458" t="str">
            <v>01.050.0471-0</v>
          </cell>
          <cell r="B1458">
            <v>3.2</v>
          </cell>
        </row>
        <row r="1459">
          <cell r="A1459" t="str">
            <v>01.050.0471-A</v>
          </cell>
          <cell r="B1459">
            <v>2.77</v>
          </cell>
        </row>
        <row r="1460">
          <cell r="A1460" t="str">
            <v>01.050.0472-0</v>
          </cell>
          <cell r="B1460">
            <v>0.56999999999999995</v>
          </cell>
        </row>
        <row r="1461">
          <cell r="A1461" t="str">
            <v>01.050.0472-A</v>
          </cell>
          <cell r="B1461">
            <v>0.49</v>
          </cell>
        </row>
        <row r="1462">
          <cell r="A1462" t="str">
            <v>01.050.0473-0</v>
          </cell>
          <cell r="B1462">
            <v>0.37</v>
          </cell>
        </row>
        <row r="1463">
          <cell r="A1463" t="str">
            <v>01.050.0473-A</v>
          </cell>
          <cell r="B1463">
            <v>0.32</v>
          </cell>
        </row>
        <row r="1464">
          <cell r="A1464" t="str">
            <v>01.050.0474-0</v>
          </cell>
          <cell r="B1464">
            <v>3.44</v>
          </cell>
        </row>
        <row r="1465">
          <cell r="A1465" t="str">
            <v>01.050.0474-A</v>
          </cell>
          <cell r="B1465">
            <v>2.98</v>
          </cell>
        </row>
        <row r="1466">
          <cell r="A1466" t="str">
            <v>01.050.0475-0</v>
          </cell>
          <cell r="B1466">
            <v>2.2799999999999998</v>
          </cell>
        </row>
        <row r="1467">
          <cell r="A1467" t="str">
            <v>01.050.0475-A</v>
          </cell>
          <cell r="B1467">
            <v>1.98</v>
          </cell>
        </row>
        <row r="1468">
          <cell r="A1468" t="str">
            <v>01.050.0476-0</v>
          </cell>
          <cell r="B1468">
            <v>1.73</v>
          </cell>
        </row>
        <row r="1469">
          <cell r="A1469" t="str">
            <v>01.050.0476-A</v>
          </cell>
          <cell r="B1469">
            <v>1.5</v>
          </cell>
        </row>
        <row r="1470">
          <cell r="A1470" t="str">
            <v>01.050.0478-0</v>
          </cell>
          <cell r="B1470">
            <v>5.78</v>
          </cell>
        </row>
        <row r="1471">
          <cell r="A1471" t="str">
            <v>01.050.0478-A</v>
          </cell>
          <cell r="B1471">
            <v>5.01</v>
          </cell>
        </row>
        <row r="1472">
          <cell r="A1472" t="str">
            <v>01.050.0479-0</v>
          </cell>
          <cell r="B1472">
            <v>3.44</v>
          </cell>
        </row>
        <row r="1473">
          <cell r="A1473" t="str">
            <v>01.050.0479-A</v>
          </cell>
          <cell r="B1473">
            <v>2.98</v>
          </cell>
        </row>
        <row r="1474">
          <cell r="A1474" t="str">
            <v>01.050.0480-0</v>
          </cell>
          <cell r="B1474">
            <v>3.19</v>
          </cell>
        </row>
        <row r="1475">
          <cell r="A1475" t="str">
            <v>01.050.0480-A</v>
          </cell>
          <cell r="B1475">
            <v>2.76</v>
          </cell>
        </row>
        <row r="1476">
          <cell r="A1476" t="str">
            <v>01.050.0481-0</v>
          </cell>
          <cell r="B1476">
            <v>5.78</v>
          </cell>
        </row>
        <row r="1477">
          <cell r="A1477" t="str">
            <v>01.050.0481-A</v>
          </cell>
          <cell r="B1477">
            <v>5.01</v>
          </cell>
        </row>
        <row r="1478">
          <cell r="A1478" t="str">
            <v>01.050.0482-0</v>
          </cell>
          <cell r="B1478">
            <v>10.35</v>
          </cell>
        </row>
        <row r="1479">
          <cell r="A1479" t="str">
            <v>01.050.0482-A</v>
          </cell>
          <cell r="B1479">
            <v>8.9700000000000006</v>
          </cell>
        </row>
        <row r="1480">
          <cell r="A1480" t="str">
            <v>01.050.0483-0</v>
          </cell>
          <cell r="B1480">
            <v>8.6300000000000008</v>
          </cell>
        </row>
        <row r="1481">
          <cell r="A1481" t="str">
            <v>01.050.0483-A</v>
          </cell>
          <cell r="B1481">
            <v>7.47</v>
          </cell>
        </row>
        <row r="1482">
          <cell r="A1482" t="str">
            <v>01.050.0484-0</v>
          </cell>
          <cell r="B1482">
            <v>6.3</v>
          </cell>
        </row>
        <row r="1483">
          <cell r="A1483" t="str">
            <v>01.050.0484-A</v>
          </cell>
          <cell r="B1483">
            <v>5.46</v>
          </cell>
        </row>
        <row r="1484">
          <cell r="A1484" t="str">
            <v>01.050.0485-0</v>
          </cell>
          <cell r="B1484">
            <v>4.2300000000000004</v>
          </cell>
        </row>
        <row r="1485">
          <cell r="A1485" t="str">
            <v>01.050.0485-A</v>
          </cell>
          <cell r="B1485">
            <v>3.67</v>
          </cell>
        </row>
        <row r="1486">
          <cell r="A1486" t="str">
            <v>01.050.0486-0</v>
          </cell>
          <cell r="B1486">
            <v>3.2</v>
          </cell>
        </row>
        <row r="1487">
          <cell r="A1487" t="str">
            <v>01.050.0486-A</v>
          </cell>
          <cell r="B1487">
            <v>2.77</v>
          </cell>
        </row>
        <row r="1488">
          <cell r="A1488" t="str">
            <v>01.050.0487-0</v>
          </cell>
          <cell r="B1488">
            <v>0.56999999999999995</v>
          </cell>
        </row>
        <row r="1489">
          <cell r="A1489" t="str">
            <v>01.050.0487-A</v>
          </cell>
          <cell r="B1489">
            <v>0.49</v>
          </cell>
        </row>
        <row r="1490">
          <cell r="A1490" t="str">
            <v>01.050.0488-0</v>
          </cell>
          <cell r="B1490">
            <v>0.37</v>
          </cell>
        </row>
        <row r="1491">
          <cell r="A1491" t="str">
            <v>01.050.0488-A</v>
          </cell>
          <cell r="B1491">
            <v>0.32</v>
          </cell>
        </row>
        <row r="1492">
          <cell r="A1492" t="str">
            <v>01.050.0489-0</v>
          </cell>
          <cell r="B1492">
            <v>3.44</v>
          </cell>
        </row>
        <row r="1493">
          <cell r="A1493" t="str">
            <v>01.050.0489-A</v>
          </cell>
          <cell r="B1493">
            <v>2.98</v>
          </cell>
        </row>
        <row r="1494">
          <cell r="A1494" t="str">
            <v>01.050.0490-0</v>
          </cell>
          <cell r="B1494">
            <v>2.2799999999999998</v>
          </cell>
        </row>
        <row r="1495">
          <cell r="A1495" t="str">
            <v>01.050.0490-A</v>
          </cell>
          <cell r="B1495">
            <v>1.98</v>
          </cell>
        </row>
        <row r="1496">
          <cell r="A1496" t="str">
            <v>01.050.0491-0</v>
          </cell>
          <cell r="B1496">
            <v>1.73</v>
          </cell>
        </row>
        <row r="1497">
          <cell r="A1497" t="str">
            <v>01.050.0491-A</v>
          </cell>
          <cell r="B1497">
            <v>1.5</v>
          </cell>
        </row>
        <row r="1498">
          <cell r="A1498" t="str">
            <v>01.050.0493-0</v>
          </cell>
          <cell r="B1498">
            <v>6.9</v>
          </cell>
        </row>
        <row r="1499">
          <cell r="A1499" t="str">
            <v>01.050.0493-A</v>
          </cell>
          <cell r="B1499">
            <v>5.98</v>
          </cell>
        </row>
        <row r="1500">
          <cell r="A1500" t="str">
            <v>01.050.0494-0</v>
          </cell>
          <cell r="B1500">
            <v>5.78</v>
          </cell>
        </row>
        <row r="1501">
          <cell r="A1501" t="str">
            <v>01.050.0494-A</v>
          </cell>
          <cell r="B1501">
            <v>5.01</v>
          </cell>
        </row>
        <row r="1502">
          <cell r="A1502" t="str">
            <v>01.050.0495-0</v>
          </cell>
          <cell r="B1502">
            <v>3.44</v>
          </cell>
        </row>
        <row r="1503">
          <cell r="A1503" t="str">
            <v>01.050.0495-A</v>
          </cell>
          <cell r="B1503">
            <v>2.98</v>
          </cell>
        </row>
        <row r="1504">
          <cell r="A1504" t="str">
            <v>01.050.0496-0</v>
          </cell>
          <cell r="B1504">
            <v>11.55</v>
          </cell>
        </row>
        <row r="1505">
          <cell r="A1505" t="str">
            <v>01.050.0496-A</v>
          </cell>
          <cell r="B1505">
            <v>10</v>
          </cell>
        </row>
        <row r="1506">
          <cell r="A1506" t="str">
            <v>01.050.0497-0</v>
          </cell>
          <cell r="B1506">
            <v>8.6300000000000008</v>
          </cell>
        </row>
        <row r="1507">
          <cell r="A1507" t="str">
            <v>01.050.0497-A</v>
          </cell>
          <cell r="B1507">
            <v>7.47</v>
          </cell>
        </row>
        <row r="1508">
          <cell r="A1508" t="str">
            <v>01.050.0498-0</v>
          </cell>
          <cell r="B1508">
            <v>13.81</v>
          </cell>
        </row>
        <row r="1509">
          <cell r="A1509" t="str">
            <v>01.050.0498-A</v>
          </cell>
          <cell r="B1509">
            <v>11.97</v>
          </cell>
        </row>
        <row r="1510">
          <cell r="A1510" t="str">
            <v>01.050.0499-0</v>
          </cell>
          <cell r="B1510">
            <v>8.41</v>
          </cell>
        </row>
        <row r="1511">
          <cell r="A1511" t="str">
            <v>01.050.0499-A</v>
          </cell>
          <cell r="B1511">
            <v>7.28</v>
          </cell>
        </row>
        <row r="1512">
          <cell r="A1512" t="str">
            <v>01.050.0500-0</v>
          </cell>
          <cell r="B1512">
            <v>6.3</v>
          </cell>
        </row>
        <row r="1513">
          <cell r="A1513" t="str">
            <v>01.050.0500-A</v>
          </cell>
          <cell r="B1513">
            <v>5.46</v>
          </cell>
        </row>
        <row r="1514">
          <cell r="A1514" t="str">
            <v>01.050.0501-0</v>
          </cell>
          <cell r="B1514">
            <v>4.2300000000000004</v>
          </cell>
        </row>
        <row r="1515">
          <cell r="A1515" t="str">
            <v>01.050.0501-A</v>
          </cell>
          <cell r="B1515">
            <v>3.67</v>
          </cell>
        </row>
        <row r="1516">
          <cell r="A1516" t="str">
            <v>01.050.0502-0</v>
          </cell>
          <cell r="B1516">
            <v>0.76</v>
          </cell>
        </row>
        <row r="1517">
          <cell r="A1517" t="str">
            <v>01.050.0502-A</v>
          </cell>
          <cell r="B1517">
            <v>0.66</v>
          </cell>
        </row>
        <row r="1518">
          <cell r="A1518" t="str">
            <v>01.050.0503-0</v>
          </cell>
          <cell r="B1518">
            <v>0.56999999999999995</v>
          </cell>
        </row>
        <row r="1519">
          <cell r="A1519" t="str">
            <v>01.050.0503-A</v>
          </cell>
          <cell r="B1519">
            <v>0.49</v>
          </cell>
        </row>
        <row r="1520">
          <cell r="A1520" t="str">
            <v>01.050.0504-0</v>
          </cell>
          <cell r="B1520">
            <v>3.44</v>
          </cell>
        </row>
        <row r="1521">
          <cell r="A1521" t="str">
            <v>01.050.0504-A</v>
          </cell>
          <cell r="B1521">
            <v>2.98</v>
          </cell>
        </row>
        <row r="1522">
          <cell r="A1522" t="str">
            <v>01.050.0505-0</v>
          </cell>
          <cell r="B1522">
            <v>2.2799999999999998</v>
          </cell>
        </row>
        <row r="1523">
          <cell r="A1523" t="str">
            <v>01.050.0505-A</v>
          </cell>
          <cell r="B1523">
            <v>1.98</v>
          </cell>
        </row>
        <row r="1524">
          <cell r="A1524" t="str">
            <v>01.050.0506-0</v>
          </cell>
          <cell r="B1524">
            <v>1.73</v>
          </cell>
        </row>
        <row r="1525">
          <cell r="A1525" t="str">
            <v>01.050.0506-A</v>
          </cell>
          <cell r="B1525">
            <v>1.5</v>
          </cell>
        </row>
        <row r="1526">
          <cell r="A1526" t="str">
            <v>01.050.0508-0</v>
          </cell>
          <cell r="B1526">
            <v>5.29</v>
          </cell>
        </row>
        <row r="1527">
          <cell r="A1527" t="str">
            <v>01.050.0508-A</v>
          </cell>
          <cell r="B1527">
            <v>4.58</v>
          </cell>
        </row>
        <row r="1528">
          <cell r="A1528" t="str">
            <v>01.050.0509-0</v>
          </cell>
          <cell r="B1528">
            <v>4.4000000000000004</v>
          </cell>
        </row>
        <row r="1529">
          <cell r="A1529" t="str">
            <v>01.050.0509-A</v>
          </cell>
          <cell r="B1529">
            <v>3.81</v>
          </cell>
        </row>
        <row r="1530">
          <cell r="A1530" t="str">
            <v>01.050.0510-0</v>
          </cell>
          <cell r="B1530">
            <v>2.66</v>
          </cell>
        </row>
        <row r="1531">
          <cell r="A1531" t="str">
            <v>01.050.0510-A</v>
          </cell>
          <cell r="B1531">
            <v>2.2999999999999998</v>
          </cell>
        </row>
        <row r="1532">
          <cell r="A1532" t="str">
            <v>01.050.0515-0</v>
          </cell>
          <cell r="B1532">
            <v>6.9</v>
          </cell>
        </row>
        <row r="1533">
          <cell r="A1533" t="str">
            <v>01.050.0515-A</v>
          </cell>
          <cell r="B1533">
            <v>5.98</v>
          </cell>
        </row>
        <row r="1534">
          <cell r="A1534" t="str">
            <v>01.050.0516-0</v>
          </cell>
          <cell r="B1534">
            <v>5.78</v>
          </cell>
        </row>
        <row r="1535">
          <cell r="A1535" t="str">
            <v>01.050.0516-A</v>
          </cell>
          <cell r="B1535">
            <v>5.01</v>
          </cell>
        </row>
        <row r="1536">
          <cell r="A1536" t="str">
            <v>01.050.0517-0</v>
          </cell>
          <cell r="B1536">
            <v>3.44</v>
          </cell>
        </row>
        <row r="1537">
          <cell r="A1537" t="str">
            <v>01.050.0517-A</v>
          </cell>
          <cell r="B1537">
            <v>2.98</v>
          </cell>
        </row>
        <row r="1538">
          <cell r="A1538" t="str">
            <v>01.050.0518-0</v>
          </cell>
          <cell r="B1538">
            <v>11.55</v>
          </cell>
        </row>
        <row r="1539">
          <cell r="A1539" t="str">
            <v>01.050.0518-A</v>
          </cell>
          <cell r="B1539">
            <v>10</v>
          </cell>
        </row>
        <row r="1540">
          <cell r="A1540" t="str">
            <v>01.050.0519-0</v>
          </cell>
          <cell r="B1540">
            <v>8.6300000000000008</v>
          </cell>
        </row>
        <row r="1541">
          <cell r="A1541" t="str">
            <v>01.050.0519-A</v>
          </cell>
          <cell r="B1541">
            <v>7.47</v>
          </cell>
        </row>
        <row r="1542">
          <cell r="A1542" t="str">
            <v>01.050.0520-0</v>
          </cell>
          <cell r="B1542">
            <v>13.81</v>
          </cell>
        </row>
        <row r="1543">
          <cell r="A1543" t="str">
            <v>01.050.0520-A</v>
          </cell>
          <cell r="B1543">
            <v>11.97</v>
          </cell>
        </row>
        <row r="1544">
          <cell r="A1544" t="str">
            <v>01.050.0521-0</v>
          </cell>
          <cell r="B1544">
            <v>8.41</v>
          </cell>
        </row>
        <row r="1545">
          <cell r="A1545" t="str">
            <v>01.050.0521-A</v>
          </cell>
          <cell r="B1545">
            <v>7.28</v>
          </cell>
        </row>
        <row r="1546">
          <cell r="A1546" t="str">
            <v>01.050.0522-0</v>
          </cell>
          <cell r="B1546">
            <v>6.3</v>
          </cell>
        </row>
        <row r="1547">
          <cell r="A1547" t="str">
            <v>01.050.0522-A</v>
          </cell>
          <cell r="B1547">
            <v>5.46</v>
          </cell>
        </row>
        <row r="1548">
          <cell r="A1548" t="str">
            <v>01.050.0523-0</v>
          </cell>
          <cell r="B1548">
            <v>4.2300000000000004</v>
          </cell>
        </row>
        <row r="1549">
          <cell r="A1549" t="str">
            <v>01.050.0523-A</v>
          </cell>
          <cell r="B1549">
            <v>3.67</v>
          </cell>
        </row>
        <row r="1550">
          <cell r="A1550" t="str">
            <v>01.050.0524-0</v>
          </cell>
          <cell r="B1550">
            <v>0.77</v>
          </cell>
        </row>
        <row r="1551">
          <cell r="A1551" t="str">
            <v>01.050.0524-A</v>
          </cell>
          <cell r="B1551">
            <v>0.67</v>
          </cell>
        </row>
        <row r="1552">
          <cell r="A1552" t="str">
            <v>01.050.0525-0</v>
          </cell>
          <cell r="B1552">
            <v>0.56999999999999995</v>
          </cell>
        </row>
        <row r="1553">
          <cell r="A1553" t="str">
            <v>01.050.0525-A</v>
          </cell>
          <cell r="B1553">
            <v>0.49</v>
          </cell>
        </row>
        <row r="1554">
          <cell r="A1554" t="str">
            <v>01.050.0526-0</v>
          </cell>
          <cell r="B1554">
            <v>3.44</v>
          </cell>
        </row>
        <row r="1555">
          <cell r="A1555" t="str">
            <v>01.050.0526-A</v>
          </cell>
          <cell r="B1555">
            <v>2.98</v>
          </cell>
        </row>
        <row r="1556">
          <cell r="A1556" t="str">
            <v>01.050.0527-0</v>
          </cell>
          <cell r="B1556">
            <v>2.2799999999999998</v>
          </cell>
        </row>
        <row r="1557">
          <cell r="A1557" t="str">
            <v>01.050.0527-A</v>
          </cell>
          <cell r="B1557">
            <v>1.98</v>
          </cell>
        </row>
        <row r="1558">
          <cell r="A1558" t="str">
            <v>01.050.0528-0</v>
          </cell>
          <cell r="B1558">
            <v>1.73</v>
          </cell>
        </row>
        <row r="1559">
          <cell r="A1559" t="str">
            <v>01.050.0528-A</v>
          </cell>
          <cell r="B1559">
            <v>1.5</v>
          </cell>
        </row>
        <row r="1560">
          <cell r="A1560" t="str">
            <v>01.050.0530-0</v>
          </cell>
          <cell r="B1560">
            <v>5.29</v>
          </cell>
        </row>
        <row r="1561">
          <cell r="A1561" t="str">
            <v>01.050.0530-A</v>
          </cell>
          <cell r="B1561">
            <v>4.58</v>
          </cell>
        </row>
        <row r="1562">
          <cell r="A1562" t="str">
            <v>01.050.0531-0</v>
          </cell>
          <cell r="B1562">
            <v>4.4000000000000004</v>
          </cell>
        </row>
        <row r="1563">
          <cell r="A1563" t="str">
            <v>01.050.0531-A</v>
          </cell>
          <cell r="B1563">
            <v>3.81</v>
          </cell>
        </row>
        <row r="1564">
          <cell r="A1564" t="str">
            <v>01.050.0532-0</v>
          </cell>
          <cell r="B1564">
            <v>2.66</v>
          </cell>
        </row>
        <row r="1565">
          <cell r="A1565" t="str">
            <v>01.050.0532-A</v>
          </cell>
          <cell r="B1565">
            <v>2.2999999999999998</v>
          </cell>
        </row>
        <row r="1566">
          <cell r="A1566" t="str">
            <v>01.050.0537-0</v>
          </cell>
          <cell r="B1566">
            <v>36.29</v>
          </cell>
        </row>
        <row r="1567">
          <cell r="A1567" t="str">
            <v>01.050.0537-A</v>
          </cell>
          <cell r="B1567">
            <v>31.44</v>
          </cell>
        </row>
        <row r="1568">
          <cell r="A1568" t="str">
            <v>01.050.0538-0</v>
          </cell>
          <cell r="B1568">
            <v>31.85</v>
          </cell>
        </row>
        <row r="1569">
          <cell r="A1569" t="str">
            <v>01.050.0538-A</v>
          </cell>
          <cell r="B1569">
            <v>27.6</v>
          </cell>
        </row>
        <row r="1570">
          <cell r="A1570" t="str">
            <v>01.050.0539-0</v>
          </cell>
          <cell r="B1570">
            <v>27.41</v>
          </cell>
        </row>
        <row r="1571">
          <cell r="A1571" t="str">
            <v>01.050.0539-A</v>
          </cell>
          <cell r="B1571">
            <v>23.75</v>
          </cell>
        </row>
        <row r="1572">
          <cell r="A1572" t="str">
            <v>01.050.0540-0</v>
          </cell>
          <cell r="B1572">
            <v>36.29</v>
          </cell>
        </row>
        <row r="1573">
          <cell r="A1573" t="str">
            <v>01.050.0540-A</v>
          </cell>
          <cell r="B1573">
            <v>31.44</v>
          </cell>
        </row>
        <row r="1574">
          <cell r="A1574" t="str">
            <v>01.050.0541-0</v>
          </cell>
          <cell r="B1574">
            <v>31.85</v>
          </cell>
        </row>
        <row r="1575">
          <cell r="A1575" t="str">
            <v>01.050.0541-A</v>
          </cell>
          <cell r="B1575">
            <v>27.6</v>
          </cell>
        </row>
        <row r="1576">
          <cell r="A1576" t="str">
            <v>01.050.0542-0</v>
          </cell>
          <cell r="B1576">
            <v>27.41</v>
          </cell>
        </row>
        <row r="1577">
          <cell r="A1577" t="str">
            <v>01.050.0542-A</v>
          </cell>
          <cell r="B1577">
            <v>23.75</v>
          </cell>
        </row>
        <row r="1578">
          <cell r="A1578" t="str">
            <v>01.050.0543-0</v>
          </cell>
          <cell r="B1578">
            <v>36.29</v>
          </cell>
        </row>
        <row r="1579">
          <cell r="A1579" t="str">
            <v>01.050.0543-A</v>
          </cell>
          <cell r="B1579">
            <v>31.44</v>
          </cell>
        </row>
        <row r="1580">
          <cell r="A1580" t="str">
            <v>01.050.0544-0</v>
          </cell>
          <cell r="B1580">
            <v>31.87</v>
          </cell>
        </row>
        <row r="1581">
          <cell r="A1581" t="str">
            <v>01.050.0544-A</v>
          </cell>
          <cell r="B1581">
            <v>27.62</v>
          </cell>
        </row>
        <row r="1582">
          <cell r="A1582" t="str">
            <v>01.050.0545-0</v>
          </cell>
          <cell r="B1582">
            <v>28.59</v>
          </cell>
        </row>
        <row r="1583">
          <cell r="A1583" t="str">
            <v>01.050.0545-A</v>
          </cell>
          <cell r="B1583">
            <v>24.77</v>
          </cell>
        </row>
        <row r="1584">
          <cell r="A1584" t="str">
            <v>01.050.0546-0</v>
          </cell>
          <cell r="B1584">
            <v>54.41</v>
          </cell>
        </row>
        <row r="1585">
          <cell r="A1585" t="str">
            <v>01.050.0546-A</v>
          </cell>
          <cell r="B1585">
            <v>47.15</v>
          </cell>
        </row>
        <row r="1586">
          <cell r="A1586" t="str">
            <v>01.050.0547-0</v>
          </cell>
          <cell r="B1586">
            <v>31.87</v>
          </cell>
        </row>
        <row r="1587">
          <cell r="A1587" t="str">
            <v>01.050.0547-A</v>
          </cell>
          <cell r="B1587">
            <v>27.62</v>
          </cell>
        </row>
        <row r="1588">
          <cell r="A1588" t="str">
            <v>01.050.0548-0</v>
          </cell>
          <cell r="B1588">
            <v>28.59</v>
          </cell>
        </row>
        <row r="1589">
          <cell r="A1589" t="str">
            <v>01.050.0548-A</v>
          </cell>
          <cell r="B1589">
            <v>24.77</v>
          </cell>
        </row>
        <row r="1590">
          <cell r="A1590" t="str">
            <v>01.050.0549-0</v>
          </cell>
          <cell r="B1590">
            <v>31.78</v>
          </cell>
        </row>
        <row r="1591">
          <cell r="A1591" t="str">
            <v>01.050.0549-A</v>
          </cell>
          <cell r="B1591">
            <v>27.53</v>
          </cell>
        </row>
        <row r="1592">
          <cell r="A1592" t="str">
            <v>01.050.0550-0</v>
          </cell>
          <cell r="B1592">
            <v>28.11</v>
          </cell>
        </row>
        <row r="1593">
          <cell r="A1593" t="str">
            <v>01.050.0550-A</v>
          </cell>
          <cell r="B1593">
            <v>24.36</v>
          </cell>
        </row>
        <row r="1594">
          <cell r="A1594" t="str">
            <v>01.050.0551-0</v>
          </cell>
          <cell r="B1594">
            <v>23.65</v>
          </cell>
        </row>
        <row r="1595">
          <cell r="A1595" t="str">
            <v>01.050.0551-A</v>
          </cell>
          <cell r="B1595">
            <v>20.49</v>
          </cell>
        </row>
        <row r="1596">
          <cell r="A1596" t="str">
            <v>01.050.0552-0</v>
          </cell>
          <cell r="B1596">
            <v>31.78</v>
          </cell>
        </row>
        <row r="1597">
          <cell r="A1597" t="str">
            <v>01.050.0552-A</v>
          </cell>
          <cell r="B1597">
            <v>27.53</v>
          </cell>
        </row>
        <row r="1598">
          <cell r="A1598" t="str">
            <v>01.050.0553-0</v>
          </cell>
          <cell r="B1598">
            <v>28.11</v>
          </cell>
        </row>
        <row r="1599">
          <cell r="A1599" t="str">
            <v>01.050.0553-A</v>
          </cell>
          <cell r="B1599">
            <v>24.36</v>
          </cell>
        </row>
        <row r="1600">
          <cell r="A1600" t="str">
            <v>01.050.0554-0</v>
          </cell>
          <cell r="B1600">
            <v>23.65</v>
          </cell>
        </row>
        <row r="1601">
          <cell r="A1601" t="str">
            <v>01.050.0554-A</v>
          </cell>
          <cell r="B1601">
            <v>20.49</v>
          </cell>
        </row>
        <row r="1602">
          <cell r="A1602" t="str">
            <v>01.050.0560-0</v>
          </cell>
          <cell r="B1602">
            <v>2.29</v>
          </cell>
        </row>
        <row r="1603">
          <cell r="A1603" t="str">
            <v>01.050.0560-A</v>
          </cell>
          <cell r="B1603">
            <v>1.99</v>
          </cell>
        </row>
        <row r="1604">
          <cell r="A1604" t="str">
            <v>01.050.0561-0</v>
          </cell>
          <cell r="B1604">
            <v>1.59</v>
          </cell>
        </row>
        <row r="1605">
          <cell r="A1605" t="str">
            <v>01.050.0561-A</v>
          </cell>
          <cell r="B1605">
            <v>1.38</v>
          </cell>
        </row>
        <row r="1606">
          <cell r="A1606" t="str">
            <v>01.050.0562-0</v>
          </cell>
          <cell r="B1606">
            <v>0.94</v>
          </cell>
        </row>
        <row r="1607">
          <cell r="A1607" t="str">
            <v>01.050.0562-A</v>
          </cell>
          <cell r="B1607">
            <v>0.82</v>
          </cell>
        </row>
        <row r="1608">
          <cell r="A1608" t="str">
            <v>01.050.0563-0</v>
          </cell>
          <cell r="B1608">
            <v>2.29</v>
          </cell>
        </row>
        <row r="1609">
          <cell r="A1609" t="str">
            <v>01.050.0563-A</v>
          </cell>
          <cell r="B1609">
            <v>1.99</v>
          </cell>
        </row>
        <row r="1610">
          <cell r="A1610" t="str">
            <v>01.050.0564-0</v>
          </cell>
          <cell r="B1610">
            <v>1.59</v>
          </cell>
        </row>
        <row r="1611">
          <cell r="A1611" t="str">
            <v>01.050.0564-A</v>
          </cell>
          <cell r="B1611">
            <v>1.38</v>
          </cell>
        </row>
        <row r="1612">
          <cell r="A1612" t="str">
            <v>01.050.0565-0</v>
          </cell>
          <cell r="B1612">
            <v>0.94</v>
          </cell>
        </row>
        <row r="1613">
          <cell r="A1613" t="str">
            <v>01.050.0565-A</v>
          </cell>
          <cell r="B1613">
            <v>0.82</v>
          </cell>
        </row>
        <row r="1614">
          <cell r="A1614" t="str">
            <v>01.050.0600-0</v>
          </cell>
          <cell r="B1614">
            <v>66.64</v>
          </cell>
        </row>
        <row r="1615">
          <cell r="A1615" t="str">
            <v>01.050.0600-A</v>
          </cell>
          <cell r="B1615">
            <v>57.75</v>
          </cell>
        </row>
        <row r="1616">
          <cell r="A1616" t="str">
            <v>01.050.0601-0</v>
          </cell>
          <cell r="B1616">
            <v>98.21</v>
          </cell>
        </row>
        <row r="1617">
          <cell r="A1617" t="str">
            <v>01.050.0601-A</v>
          </cell>
          <cell r="B1617">
            <v>85.1</v>
          </cell>
        </row>
        <row r="1618">
          <cell r="A1618" t="str">
            <v>01.050.0602-0</v>
          </cell>
          <cell r="B1618">
            <v>140.30000000000001</v>
          </cell>
        </row>
        <row r="1619">
          <cell r="A1619" t="str">
            <v>01.050.0602-A</v>
          </cell>
          <cell r="B1619">
            <v>121.57</v>
          </cell>
        </row>
        <row r="1620">
          <cell r="A1620" t="str">
            <v>01.050.0603-0</v>
          </cell>
          <cell r="B1620">
            <v>95.2</v>
          </cell>
        </row>
        <row r="1621">
          <cell r="A1621" t="str">
            <v>01.050.0603-A</v>
          </cell>
          <cell r="B1621">
            <v>82.49</v>
          </cell>
        </row>
        <row r="1622">
          <cell r="A1622" t="str">
            <v>01.050.0604-0</v>
          </cell>
          <cell r="B1622">
            <v>140.30000000000001</v>
          </cell>
        </row>
        <row r="1623">
          <cell r="A1623" t="str">
            <v>01.050.0604-A</v>
          </cell>
          <cell r="B1623">
            <v>121.57</v>
          </cell>
        </row>
        <row r="1624">
          <cell r="A1624" t="str">
            <v>01.050.0605-0</v>
          </cell>
          <cell r="B1624">
            <v>200.43</v>
          </cell>
        </row>
        <row r="1625">
          <cell r="A1625" t="str">
            <v>01.050.0605-A</v>
          </cell>
          <cell r="B1625">
            <v>173.67</v>
          </cell>
        </row>
        <row r="1626">
          <cell r="A1626" t="str">
            <v>01.050.0606-0</v>
          </cell>
          <cell r="B1626">
            <v>66.64</v>
          </cell>
        </row>
        <row r="1627">
          <cell r="A1627" t="str">
            <v>01.050.0606-A</v>
          </cell>
          <cell r="B1627">
            <v>57.75</v>
          </cell>
        </row>
        <row r="1628">
          <cell r="A1628" t="str">
            <v>01.050.0607-0</v>
          </cell>
          <cell r="B1628">
            <v>98.21</v>
          </cell>
        </row>
        <row r="1629">
          <cell r="A1629" t="str">
            <v>01.050.0607-A</v>
          </cell>
          <cell r="B1629">
            <v>85.1</v>
          </cell>
        </row>
        <row r="1630">
          <cell r="A1630" t="str">
            <v>01.050.0608-0</v>
          </cell>
          <cell r="B1630">
            <v>140.30000000000001</v>
          </cell>
        </row>
        <row r="1631">
          <cell r="A1631" t="str">
            <v>01.050.0608-A</v>
          </cell>
          <cell r="B1631">
            <v>121.57</v>
          </cell>
        </row>
        <row r="1632">
          <cell r="A1632" t="str">
            <v>01.050.0610-0</v>
          </cell>
          <cell r="B1632">
            <v>44.75</v>
          </cell>
        </row>
        <row r="1633">
          <cell r="A1633" t="str">
            <v>01.050.0610-A</v>
          </cell>
          <cell r="B1633">
            <v>38.770000000000003</v>
          </cell>
        </row>
        <row r="1634">
          <cell r="A1634" t="str">
            <v>01.050.0611-0</v>
          </cell>
          <cell r="B1634">
            <v>20.94</v>
          </cell>
        </row>
        <row r="1635">
          <cell r="A1635" t="str">
            <v>01.050.0611-A</v>
          </cell>
          <cell r="B1635">
            <v>18.149999999999999</v>
          </cell>
        </row>
        <row r="1636">
          <cell r="A1636" t="str">
            <v>01.050.0612-0</v>
          </cell>
          <cell r="B1636">
            <v>32.369999999999997</v>
          </cell>
        </row>
        <row r="1637">
          <cell r="A1637" t="str">
            <v>01.050.0612-A</v>
          </cell>
          <cell r="B1637">
            <v>28.05</v>
          </cell>
        </row>
        <row r="1638">
          <cell r="A1638" t="str">
            <v>01.050.0613-0</v>
          </cell>
          <cell r="B1638">
            <v>230.49</v>
          </cell>
        </row>
        <row r="1639">
          <cell r="A1639" t="str">
            <v>01.050.0613-A</v>
          </cell>
          <cell r="B1639">
            <v>199.72</v>
          </cell>
        </row>
        <row r="1640">
          <cell r="A1640" t="str">
            <v>01.050.0614-0</v>
          </cell>
          <cell r="B1640">
            <v>95.2</v>
          </cell>
        </row>
        <row r="1641">
          <cell r="A1641" t="str">
            <v>01.050.0614-A</v>
          </cell>
          <cell r="B1641">
            <v>82.49</v>
          </cell>
        </row>
        <row r="1642">
          <cell r="A1642" t="str">
            <v>01.050.0615-0</v>
          </cell>
          <cell r="B1642">
            <v>140.30000000000001</v>
          </cell>
        </row>
        <row r="1643">
          <cell r="A1643" t="str">
            <v>01.050.0615-A</v>
          </cell>
          <cell r="B1643">
            <v>121.57</v>
          </cell>
        </row>
        <row r="1644">
          <cell r="A1644" t="str">
            <v>01.050.0616-0</v>
          </cell>
          <cell r="B1644">
            <v>200.43</v>
          </cell>
        </row>
        <row r="1645">
          <cell r="A1645" t="str">
            <v>01.050.0616-A</v>
          </cell>
          <cell r="B1645">
            <v>173.67</v>
          </cell>
        </row>
        <row r="1646">
          <cell r="A1646" t="str">
            <v>01.050.0617-0</v>
          </cell>
          <cell r="B1646">
            <v>25.99</v>
          </cell>
        </row>
        <row r="1647">
          <cell r="A1647" t="str">
            <v>01.050.0617-A</v>
          </cell>
          <cell r="B1647">
            <v>22.52</v>
          </cell>
        </row>
        <row r="1648">
          <cell r="A1648" t="str">
            <v>01.050.0618-0</v>
          </cell>
          <cell r="B1648">
            <v>29.7</v>
          </cell>
        </row>
        <row r="1649">
          <cell r="A1649" t="str">
            <v>01.050.0618-A</v>
          </cell>
          <cell r="B1649">
            <v>25.74</v>
          </cell>
        </row>
        <row r="1650">
          <cell r="A1650" t="str">
            <v>01.050.0619-0</v>
          </cell>
          <cell r="B1650">
            <v>37.130000000000003</v>
          </cell>
        </row>
        <row r="1651">
          <cell r="A1651" t="str">
            <v>01.050.0619-A</v>
          </cell>
          <cell r="B1651">
            <v>32.17</v>
          </cell>
        </row>
        <row r="1652">
          <cell r="A1652" t="str">
            <v>01.050.0620-0</v>
          </cell>
          <cell r="B1652">
            <v>43.32</v>
          </cell>
        </row>
        <row r="1653">
          <cell r="A1653" t="str">
            <v>01.050.0620-A</v>
          </cell>
          <cell r="B1653">
            <v>37.53</v>
          </cell>
        </row>
        <row r="1654">
          <cell r="A1654" t="str">
            <v>01.050.0621-0</v>
          </cell>
          <cell r="B1654">
            <v>49.51</v>
          </cell>
        </row>
        <row r="1655">
          <cell r="A1655" t="str">
            <v>01.050.0621-A</v>
          </cell>
          <cell r="B1655">
            <v>42.9</v>
          </cell>
        </row>
        <row r="1656">
          <cell r="A1656" t="str">
            <v>01.050.0622-0</v>
          </cell>
          <cell r="B1656">
            <v>61.88</v>
          </cell>
        </row>
        <row r="1657">
          <cell r="A1657" t="str">
            <v>01.050.0622-A</v>
          </cell>
          <cell r="B1657">
            <v>53.62</v>
          </cell>
        </row>
        <row r="1658">
          <cell r="A1658" t="str">
            <v>01.050.0623-0</v>
          </cell>
          <cell r="B1658">
            <v>122.48</v>
          </cell>
        </row>
        <row r="1659">
          <cell r="A1659" t="str">
            <v>01.050.0623-A</v>
          </cell>
          <cell r="B1659">
            <v>122.48</v>
          </cell>
        </row>
        <row r="1660">
          <cell r="A1660" t="str">
            <v>01.050.0624-0</v>
          </cell>
          <cell r="B1660">
            <v>270.57</v>
          </cell>
        </row>
        <row r="1661">
          <cell r="A1661" t="str">
            <v>01.050.0624-A</v>
          </cell>
          <cell r="B1661">
            <v>234.45</v>
          </cell>
        </row>
        <row r="1662">
          <cell r="A1662" t="str">
            <v>01.050.0625-0</v>
          </cell>
          <cell r="B1662">
            <v>36.630000000000003</v>
          </cell>
        </row>
        <row r="1663">
          <cell r="A1663" t="str">
            <v>01.050.0625-A</v>
          </cell>
          <cell r="B1663">
            <v>36.630000000000003</v>
          </cell>
        </row>
        <row r="1664">
          <cell r="A1664" t="str">
            <v>01.050.0626-0</v>
          </cell>
          <cell r="B1664">
            <v>80.92</v>
          </cell>
        </row>
        <row r="1665">
          <cell r="A1665" t="str">
            <v>01.050.0626-A</v>
          </cell>
          <cell r="B1665">
            <v>70.12</v>
          </cell>
        </row>
        <row r="1666">
          <cell r="A1666" t="str">
            <v>01.050.0627-0</v>
          </cell>
          <cell r="B1666">
            <v>39.03</v>
          </cell>
        </row>
        <row r="1667">
          <cell r="A1667" t="str">
            <v>01.050.0627-A</v>
          </cell>
          <cell r="B1667">
            <v>33.82</v>
          </cell>
        </row>
        <row r="1668">
          <cell r="A1668" t="str">
            <v>01.050.0628-0</v>
          </cell>
          <cell r="B1668">
            <v>44.75</v>
          </cell>
        </row>
        <row r="1669">
          <cell r="A1669" t="str">
            <v>01.050.0628-A</v>
          </cell>
          <cell r="B1669">
            <v>38.770000000000003</v>
          </cell>
        </row>
        <row r="1670">
          <cell r="A1670" t="str">
            <v>01.050.0629-0</v>
          </cell>
          <cell r="B1670">
            <v>56.17</v>
          </cell>
        </row>
        <row r="1671">
          <cell r="A1671" t="str">
            <v>01.050.0629-A</v>
          </cell>
          <cell r="B1671">
            <v>48.67</v>
          </cell>
        </row>
        <row r="1672">
          <cell r="A1672" t="str">
            <v>01.050.0630-0</v>
          </cell>
          <cell r="B1672">
            <v>53.31</v>
          </cell>
        </row>
        <row r="1673">
          <cell r="A1673" t="str">
            <v>01.050.0630-A</v>
          </cell>
          <cell r="B1673">
            <v>46.2</v>
          </cell>
        </row>
        <row r="1674">
          <cell r="A1674" t="str">
            <v>01.050.0631-0</v>
          </cell>
          <cell r="B1674">
            <v>60.93</v>
          </cell>
        </row>
        <row r="1675">
          <cell r="A1675" t="str">
            <v>01.050.0631-A</v>
          </cell>
          <cell r="B1675">
            <v>52.8</v>
          </cell>
        </row>
        <row r="1676">
          <cell r="A1676" t="str">
            <v>01.050.0632-0</v>
          </cell>
          <cell r="B1676">
            <v>76.16</v>
          </cell>
        </row>
        <row r="1677">
          <cell r="A1677" t="str">
            <v>01.050.0632-A</v>
          </cell>
          <cell r="B1677">
            <v>65.989999999999995</v>
          </cell>
        </row>
        <row r="1678">
          <cell r="A1678" t="str">
            <v>01.050.0633-0</v>
          </cell>
          <cell r="B1678">
            <v>19.079999999999998</v>
          </cell>
        </row>
        <row r="1679">
          <cell r="A1679" t="str">
            <v>01.050.0633-A</v>
          </cell>
          <cell r="B1679">
            <v>16.54</v>
          </cell>
        </row>
        <row r="1680">
          <cell r="A1680" t="str">
            <v>01.050.0650-0</v>
          </cell>
          <cell r="B1680">
            <v>38.79</v>
          </cell>
        </row>
        <row r="1681">
          <cell r="A1681" t="str">
            <v>01.050.0650-A</v>
          </cell>
          <cell r="B1681">
            <v>38.79</v>
          </cell>
        </row>
        <row r="1682">
          <cell r="A1682" t="str">
            <v>01.050.0651-0</v>
          </cell>
          <cell r="B1682">
            <v>85.68</v>
          </cell>
        </row>
        <row r="1683">
          <cell r="A1683" t="str">
            <v>01.050.0651-A</v>
          </cell>
          <cell r="B1683">
            <v>74.239999999999995</v>
          </cell>
        </row>
        <row r="1684">
          <cell r="A1684" t="str">
            <v>01.050.0698-0</v>
          </cell>
          <cell r="B1684">
            <v>63.51</v>
          </cell>
        </row>
        <row r="1685">
          <cell r="A1685" t="str">
            <v>01.050.0698-A</v>
          </cell>
          <cell r="B1685">
            <v>63.51</v>
          </cell>
        </row>
        <row r="1686">
          <cell r="A1686" t="str">
            <v>01.050.0699-0</v>
          </cell>
          <cell r="B1686">
            <v>140.30000000000001</v>
          </cell>
        </row>
        <row r="1687">
          <cell r="A1687" t="str">
            <v>01.050.0699-A</v>
          </cell>
          <cell r="B1687">
            <v>121.57</v>
          </cell>
        </row>
        <row r="1688">
          <cell r="A1688" t="str">
            <v>01.050.0700-0</v>
          </cell>
          <cell r="B1688">
            <v>11728.64</v>
          </cell>
        </row>
        <row r="1689">
          <cell r="A1689" t="str">
            <v>01.050.0700-A</v>
          </cell>
          <cell r="B1689">
            <v>10164</v>
          </cell>
        </row>
        <row r="1690">
          <cell r="A1690" t="str">
            <v>01.050.0701-0</v>
          </cell>
          <cell r="B1690">
            <v>17284.96</v>
          </cell>
        </row>
        <row r="1691">
          <cell r="A1691" t="str">
            <v>01.050.0701-A</v>
          </cell>
          <cell r="B1691">
            <v>14977.6</v>
          </cell>
        </row>
        <row r="1692">
          <cell r="A1692" t="str">
            <v>01.050.0702-0</v>
          </cell>
          <cell r="B1692">
            <v>24692.799999999999</v>
          </cell>
        </row>
        <row r="1693">
          <cell r="A1693" t="str">
            <v>01.050.0702-A</v>
          </cell>
          <cell r="B1693">
            <v>21396.32</v>
          </cell>
        </row>
        <row r="1694">
          <cell r="A1694" t="str">
            <v>01.050.0703-0</v>
          </cell>
          <cell r="B1694">
            <v>16755.2</v>
          </cell>
        </row>
        <row r="1695">
          <cell r="A1695" t="str">
            <v>01.050.0703-A</v>
          </cell>
          <cell r="B1695">
            <v>14518.24</v>
          </cell>
        </row>
        <row r="1696">
          <cell r="A1696" t="str">
            <v>01.050.0704-0</v>
          </cell>
          <cell r="B1696">
            <v>24692.799999999999</v>
          </cell>
        </row>
        <row r="1697">
          <cell r="A1697" t="str">
            <v>01.050.0704-A</v>
          </cell>
          <cell r="B1697">
            <v>21396.32</v>
          </cell>
        </row>
        <row r="1698">
          <cell r="A1698" t="str">
            <v>01.050.0705-0</v>
          </cell>
          <cell r="B1698">
            <v>35275.68</v>
          </cell>
        </row>
        <row r="1699">
          <cell r="A1699" t="str">
            <v>01.050.0705-A</v>
          </cell>
          <cell r="B1699">
            <v>30565.919999999998</v>
          </cell>
        </row>
        <row r="1700">
          <cell r="A1700" t="str">
            <v>01.050.0706-0</v>
          </cell>
          <cell r="B1700">
            <v>11728.64</v>
          </cell>
        </row>
        <row r="1701">
          <cell r="A1701" t="str">
            <v>01.050.0706-A</v>
          </cell>
          <cell r="B1701">
            <v>10164</v>
          </cell>
        </row>
        <row r="1702">
          <cell r="A1702" t="str">
            <v>01.050.0707-0</v>
          </cell>
          <cell r="B1702">
            <v>17284.96</v>
          </cell>
        </row>
        <row r="1703">
          <cell r="A1703" t="str">
            <v>01.050.0707-A</v>
          </cell>
          <cell r="B1703">
            <v>14977.6</v>
          </cell>
        </row>
        <row r="1704">
          <cell r="A1704" t="str">
            <v>01.050.0708-0</v>
          </cell>
          <cell r="B1704">
            <v>24692.799999999999</v>
          </cell>
        </row>
        <row r="1705">
          <cell r="A1705" t="str">
            <v>01.050.0708-A</v>
          </cell>
          <cell r="B1705">
            <v>21396.32</v>
          </cell>
        </row>
        <row r="1706">
          <cell r="A1706" t="str">
            <v>01.050.0710-0</v>
          </cell>
          <cell r="B1706">
            <v>7876</v>
          </cell>
        </row>
        <row r="1707">
          <cell r="A1707" t="str">
            <v>01.050.0710-A</v>
          </cell>
          <cell r="B1707">
            <v>6823.52</v>
          </cell>
        </row>
        <row r="1708">
          <cell r="A1708" t="str">
            <v>01.050.0711-0</v>
          </cell>
          <cell r="B1708">
            <v>3685.44</v>
          </cell>
        </row>
        <row r="1709">
          <cell r="A1709" t="str">
            <v>01.050.0711-A</v>
          </cell>
          <cell r="B1709">
            <v>3194.4</v>
          </cell>
        </row>
        <row r="1710">
          <cell r="A1710" t="str">
            <v>01.050.0712-0</v>
          </cell>
          <cell r="B1710">
            <v>5697.12</v>
          </cell>
        </row>
        <row r="1711">
          <cell r="A1711" t="str">
            <v>01.050.0712-A</v>
          </cell>
          <cell r="B1711">
            <v>4936.8</v>
          </cell>
        </row>
        <row r="1712">
          <cell r="A1712" t="str">
            <v>01.050.0713-0</v>
          </cell>
          <cell r="B1712">
            <v>40566.239999999998</v>
          </cell>
        </row>
        <row r="1713">
          <cell r="A1713" t="str">
            <v>01.050.0713-A</v>
          </cell>
          <cell r="B1713">
            <v>35150.720000000001</v>
          </cell>
        </row>
        <row r="1714">
          <cell r="A1714" t="str">
            <v>01.050.0714-0</v>
          </cell>
          <cell r="B1714">
            <v>16755.2</v>
          </cell>
        </row>
        <row r="1715">
          <cell r="A1715" t="str">
            <v>01.050.0714-A</v>
          </cell>
          <cell r="B1715">
            <v>14518.24</v>
          </cell>
        </row>
        <row r="1716">
          <cell r="A1716" t="str">
            <v>01.050.0715-0</v>
          </cell>
          <cell r="B1716">
            <v>24692.799999999999</v>
          </cell>
        </row>
        <row r="1717">
          <cell r="A1717" t="str">
            <v>01.050.0715-A</v>
          </cell>
          <cell r="B1717">
            <v>21396.32</v>
          </cell>
        </row>
        <row r="1718">
          <cell r="A1718" t="str">
            <v>01.050.0716-0</v>
          </cell>
          <cell r="B1718">
            <v>35275.68</v>
          </cell>
        </row>
        <row r="1719">
          <cell r="A1719" t="str">
            <v>01.050.0716-A</v>
          </cell>
          <cell r="B1719">
            <v>30565.919999999998</v>
          </cell>
        </row>
        <row r="1720">
          <cell r="A1720" t="str">
            <v>01.050.0717-0</v>
          </cell>
          <cell r="B1720">
            <v>4574.24</v>
          </cell>
        </row>
        <row r="1721">
          <cell r="A1721" t="str">
            <v>01.050.0717-A</v>
          </cell>
          <cell r="B1721">
            <v>3963.52</v>
          </cell>
        </row>
        <row r="1722">
          <cell r="A1722" t="str">
            <v>01.050.0718-0</v>
          </cell>
          <cell r="B1722">
            <v>5227.2</v>
          </cell>
        </row>
        <row r="1723">
          <cell r="A1723" t="str">
            <v>01.050.0718-A</v>
          </cell>
          <cell r="B1723">
            <v>4530.24</v>
          </cell>
        </row>
        <row r="1724">
          <cell r="A1724" t="str">
            <v>01.050.0719-0</v>
          </cell>
          <cell r="B1724">
            <v>6534.88</v>
          </cell>
        </row>
        <row r="1725">
          <cell r="A1725" t="str">
            <v>01.050.0719-A</v>
          </cell>
          <cell r="B1725">
            <v>5661.92</v>
          </cell>
        </row>
        <row r="1726">
          <cell r="A1726" t="str">
            <v>01.050.0720-0</v>
          </cell>
          <cell r="B1726">
            <v>7624.32</v>
          </cell>
        </row>
        <row r="1727">
          <cell r="A1727" t="str">
            <v>01.050.0720-A</v>
          </cell>
          <cell r="B1727">
            <v>6605.28</v>
          </cell>
        </row>
        <row r="1728">
          <cell r="A1728" t="str">
            <v>01.050.0721-0</v>
          </cell>
          <cell r="B1728">
            <v>8713.76</v>
          </cell>
        </row>
        <row r="1729">
          <cell r="A1729" t="str">
            <v>01.050.0721-A</v>
          </cell>
          <cell r="B1729">
            <v>7550.4</v>
          </cell>
        </row>
        <row r="1730">
          <cell r="A1730" t="str">
            <v>01.050.0722-0</v>
          </cell>
          <cell r="B1730">
            <v>10890.88</v>
          </cell>
        </row>
        <row r="1731">
          <cell r="A1731" t="str">
            <v>01.050.0722-A</v>
          </cell>
          <cell r="B1731">
            <v>9437.1200000000008</v>
          </cell>
        </row>
        <row r="1732">
          <cell r="A1732" t="str">
            <v>01.050.0723-0</v>
          </cell>
          <cell r="B1732">
            <v>26945.599999999999</v>
          </cell>
        </row>
        <row r="1733">
          <cell r="A1733" t="str">
            <v>01.050.0723-A</v>
          </cell>
          <cell r="B1733">
            <v>26945.599999999999</v>
          </cell>
        </row>
        <row r="1734">
          <cell r="A1734" t="str">
            <v>01.050.0724-0</v>
          </cell>
          <cell r="B1734">
            <v>47620.32</v>
          </cell>
        </row>
        <row r="1735">
          <cell r="A1735" t="str">
            <v>01.050.0724-A</v>
          </cell>
          <cell r="B1735">
            <v>41263.199999999997</v>
          </cell>
        </row>
        <row r="1736">
          <cell r="A1736" t="str">
            <v>01.050.0726-0</v>
          </cell>
          <cell r="B1736">
            <v>6869.28</v>
          </cell>
        </row>
        <row r="1737">
          <cell r="A1737" t="str">
            <v>01.050.0726-A</v>
          </cell>
          <cell r="B1737">
            <v>5952.32</v>
          </cell>
        </row>
        <row r="1738">
          <cell r="A1738" t="str">
            <v>01.050.0727-0</v>
          </cell>
          <cell r="B1738">
            <v>7876</v>
          </cell>
        </row>
        <row r="1739">
          <cell r="A1739" t="str">
            <v>01.050.0727-A</v>
          </cell>
          <cell r="B1739">
            <v>6823.52</v>
          </cell>
        </row>
        <row r="1740">
          <cell r="A1740" t="str">
            <v>01.050.0728-0</v>
          </cell>
          <cell r="B1740">
            <v>9885.92</v>
          </cell>
        </row>
        <row r="1741">
          <cell r="A1741" t="str">
            <v>01.050.0728-A</v>
          </cell>
          <cell r="B1741">
            <v>8565.92</v>
          </cell>
        </row>
        <row r="1742">
          <cell r="A1742" t="str">
            <v>01.050.0729-0</v>
          </cell>
          <cell r="B1742">
            <v>9382.56</v>
          </cell>
        </row>
        <row r="1743">
          <cell r="A1743" t="str">
            <v>01.050.0729-A</v>
          </cell>
          <cell r="B1743">
            <v>8131.2</v>
          </cell>
        </row>
        <row r="1744">
          <cell r="A1744" t="str">
            <v>01.050.0730-0</v>
          </cell>
          <cell r="B1744">
            <v>10723.68</v>
          </cell>
        </row>
        <row r="1745">
          <cell r="A1745" t="str">
            <v>01.050.0730-A</v>
          </cell>
          <cell r="B1745">
            <v>9292.7999999999993</v>
          </cell>
        </row>
        <row r="1746">
          <cell r="A1746" t="str">
            <v>01.050.0731-0</v>
          </cell>
          <cell r="B1746">
            <v>13404.16</v>
          </cell>
        </row>
        <row r="1747">
          <cell r="A1747" t="str">
            <v>01.050.0731-A</v>
          </cell>
          <cell r="B1747">
            <v>11614.24</v>
          </cell>
        </row>
        <row r="1748">
          <cell r="A1748" t="str">
            <v>01.050.0732-0</v>
          </cell>
          <cell r="B1748">
            <v>3358.08</v>
          </cell>
        </row>
        <row r="1749">
          <cell r="A1749" t="str">
            <v>01.050.0732-A</v>
          </cell>
          <cell r="B1749">
            <v>2911.04</v>
          </cell>
        </row>
        <row r="1750">
          <cell r="A1750" t="str">
            <v>01.050.0735-0</v>
          </cell>
          <cell r="B1750">
            <v>8058.6</v>
          </cell>
        </row>
        <row r="1751">
          <cell r="A1751" t="str">
            <v>01.050.0735-A</v>
          </cell>
          <cell r="B1751">
            <v>8058.6</v>
          </cell>
        </row>
        <row r="1752">
          <cell r="A1752" t="str">
            <v>01.050.0736-0</v>
          </cell>
          <cell r="B1752">
            <v>14241.92</v>
          </cell>
        </row>
        <row r="1753">
          <cell r="A1753" t="str">
            <v>01.050.0736-A</v>
          </cell>
          <cell r="B1753">
            <v>12341.12</v>
          </cell>
        </row>
        <row r="1754">
          <cell r="A1754" t="str">
            <v>01.050.0740-0</v>
          </cell>
          <cell r="B1754">
            <v>13972.2</v>
          </cell>
        </row>
        <row r="1755">
          <cell r="A1755" t="str">
            <v>01.050.0740-A</v>
          </cell>
          <cell r="B1755">
            <v>13972.2</v>
          </cell>
        </row>
        <row r="1756">
          <cell r="A1756" t="str">
            <v>01.050.0741-0</v>
          </cell>
          <cell r="B1756">
            <v>24692.799999999999</v>
          </cell>
        </row>
        <row r="1757">
          <cell r="A1757" t="str">
            <v>01.050.0741-A</v>
          </cell>
          <cell r="B1757">
            <v>21396.32</v>
          </cell>
        </row>
        <row r="1758">
          <cell r="A1758" t="str">
            <v>01.050.0750-0</v>
          </cell>
          <cell r="B1758">
            <v>8533.7999999999993</v>
          </cell>
        </row>
        <row r="1759">
          <cell r="A1759" t="str">
            <v>01.050.0750-A</v>
          </cell>
          <cell r="B1759">
            <v>8533.7999999999993</v>
          </cell>
        </row>
        <row r="1760">
          <cell r="A1760" t="str">
            <v>01.050.0751-0</v>
          </cell>
          <cell r="B1760">
            <v>15079.68</v>
          </cell>
        </row>
        <row r="1761">
          <cell r="A1761" t="str">
            <v>01.050.0751-A</v>
          </cell>
          <cell r="B1761">
            <v>13066.24</v>
          </cell>
        </row>
        <row r="1762">
          <cell r="A1762" t="str">
            <v>01.050.9999-0</v>
          </cell>
          <cell r="B1762">
            <v>4552</v>
          </cell>
        </row>
        <row r="1763">
          <cell r="A1763" t="str">
            <v>01.050.9999-A</v>
          </cell>
          <cell r="B1763">
            <v>4178</v>
          </cell>
        </row>
        <row r="1764">
          <cell r="A1764" t="str">
            <v>02.001.0001-0</v>
          </cell>
          <cell r="B1764">
            <v>49.38</v>
          </cell>
        </row>
        <row r="1765">
          <cell r="A1765" t="str">
            <v>02.001.0001-A</v>
          </cell>
          <cell r="B1765">
            <v>45.26</v>
          </cell>
        </row>
        <row r="1766">
          <cell r="A1766" t="str">
            <v>02.001.0002-0</v>
          </cell>
          <cell r="B1766">
            <v>40.1</v>
          </cell>
        </row>
        <row r="1767">
          <cell r="A1767" t="str">
            <v>02.001.0002-A</v>
          </cell>
          <cell r="B1767">
            <v>35.979999999999997</v>
          </cell>
        </row>
        <row r="1768">
          <cell r="A1768" t="str">
            <v>02.001.0003-0</v>
          </cell>
          <cell r="B1768">
            <v>33.72</v>
          </cell>
        </row>
        <row r="1769">
          <cell r="A1769" t="str">
            <v>02.001.0003-A</v>
          </cell>
          <cell r="B1769">
            <v>29.6</v>
          </cell>
        </row>
        <row r="1770">
          <cell r="A1770" t="str">
            <v>02.002.0005-0</v>
          </cell>
          <cell r="B1770">
            <v>25.85</v>
          </cell>
        </row>
        <row r="1771">
          <cell r="A1771" t="str">
            <v>02.002.0005-A</v>
          </cell>
          <cell r="B1771">
            <v>24.25</v>
          </cell>
        </row>
        <row r="1772">
          <cell r="A1772" t="str">
            <v>02.002.0006-0</v>
          </cell>
          <cell r="B1772">
            <v>33</v>
          </cell>
        </row>
        <row r="1773">
          <cell r="A1773" t="str">
            <v>02.002.0006-A</v>
          </cell>
          <cell r="B1773">
            <v>30.82</v>
          </cell>
        </row>
        <row r="1774">
          <cell r="A1774" t="str">
            <v>02.002.0007-0</v>
          </cell>
          <cell r="B1774">
            <v>18.71</v>
          </cell>
        </row>
        <row r="1775">
          <cell r="A1775" t="str">
            <v>02.002.0007-A</v>
          </cell>
          <cell r="B1775">
            <v>17.68</v>
          </cell>
        </row>
        <row r="1776">
          <cell r="A1776" t="str">
            <v>02.002.0010-0</v>
          </cell>
          <cell r="B1776">
            <v>33.729999999999997</v>
          </cell>
        </row>
        <row r="1777">
          <cell r="A1777" t="str">
            <v>02.002.0010-A</v>
          </cell>
          <cell r="B1777">
            <v>32.130000000000003</v>
          </cell>
        </row>
        <row r="1778">
          <cell r="A1778" t="str">
            <v>02.002.0011-0</v>
          </cell>
          <cell r="B1778">
            <v>40.869999999999997</v>
          </cell>
        </row>
        <row r="1779">
          <cell r="A1779" t="str">
            <v>02.002.0011-A</v>
          </cell>
          <cell r="B1779">
            <v>38.700000000000003</v>
          </cell>
        </row>
        <row r="1780">
          <cell r="A1780" t="str">
            <v>02.002.0012-0</v>
          </cell>
          <cell r="B1780">
            <v>26.58</v>
          </cell>
        </row>
        <row r="1781">
          <cell r="A1781" t="str">
            <v>02.002.0012-A</v>
          </cell>
          <cell r="B1781">
            <v>25.55</v>
          </cell>
        </row>
        <row r="1782">
          <cell r="A1782" t="str">
            <v>02.003.0001-1</v>
          </cell>
          <cell r="B1782">
            <v>75.73</v>
          </cell>
        </row>
        <row r="1783">
          <cell r="A1783" t="str">
            <v>02.003.0001-B</v>
          </cell>
          <cell r="B1783">
            <v>70.06</v>
          </cell>
        </row>
        <row r="1784">
          <cell r="A1784" t="str">
            <v>02.004.0001-0</v>
          </cell>
          <cell r="B1784">
            <v>385.62</v>
          </cell>
        </row>
        <row r="1785">
          <cell r="A1785" t="str">
            <v>02.004.0001-A</v>
          </cell>
          <cell r="B1785">
            <v>342.96</v>
          </cell>
        </row>
        <row r="1786">
          <cell r="A1786" t="str">
            <v>02.004.0002-1</v>
          </cell>
          <cell r="B1786">
            <v>398.24</v>
          </cell>
        </row>
        <row r="1787">
          <cell r="A1787" t="str">
            <v>02.004.0002-B</v>
          </cell>
          <cell r="B1787">
            <v>356.92</v>
          </cell>
        </row>
        <row r="1788">
          <cell r="A1788" t="str">
            <v>02.004.0003-0</v>
          </cell>
          <cell r="B1788">
            <v>384.47</v>
          </cell>
        </row>
        <row r="1789">
          <cell r="A1789" t="str">
            <v>02.004.0003-A</v>
          </cell>
          <cell r="B1789">
            <v>343.04</v>
          </cell>
        </row>
        <row r="1790">
          <cell r="A1790" t="str">
            <v>02.004.0004-0</v>
          </cell>
          <cell r="B1790">
            <v>330.09</v>
          </cell>
        </row>
        <row r="1791">
          <cell r="A1791" t="str">
            <v>02.004.0004-A</v>
          </cell>
          <cell r="B1791">
            <v>296.01</v>
          </cell>
        </row>
        <row r="1792">
          <cell r="A1792" t="str">
            <v>02.004.0005-0</v>
          </cell>
          <cell r="B1792">
            <v>370.31</v>
          </cell>
        </row>
        <row r="1793">
          <cell r="A1793" t="str">
            <v>02.004.0005-A</v>
          </cell>
          <cell r="B1793">
            <v>335.56</v>
          </cell>
        </row>
        <row r="1794">
          <cell r="A1794" t="str">
            <v>02.004.0006-0</v>
          </cell>
          <cell r="B1794">
            <v>319.67</v>
          </cell>
        </row>
        <row r="1795">
          <cell r="A1795" t="str">
            <v>02.004.0006-A</v>
          </cell>
          <cell r="B1795">
            <v>284.26</v>
          </cell>
        </row>
        <row r="1796">
          <cell r="A1796" t="str">
            <v>02.004.0007-0</v>
          </cell>
          <cell r="B1796">
            <v>415.08</v>
          </cell>
        </row>
        <row r="1797">
          <cell r="A1797" t="str">
            <v>02.004.0007-A</v>
          </cell>
          <cell r="B1797">
            <v>369.52</v>
          </cell>
        </row>
        <row r="1798">
          <cell r="A1798" t="str">
            <v>02.004.0010-0</v>
          </cell>
          <cell r="B1798">
            <v>413.37</v>
          </cell>
        </row>
        <row r="1799">
          <cell r="A1799" t="str">
            <v>02.004.0010-A</v>
          </cell>
          <cell r="B1799">
            <v>370.72</v>
          </cell>
        </row>
        <row r="1800">
          <cell r="A1800" t="str">
            <v>02.004.0012-0</v>
          </cell>
          <cell r="B1800">
            <v>1900.91</v>
          </cell>
        </row>
        <row r="1801">
          <cell r="A1801" t="str">
            <v>02.004.0012-A</v>
          </cell>
          <cell r="B1801">
            <v>1758.46</v>
          </cell>
        </row>
        <row r="1802">
          <cell r="A1802" t="str">
            <v>02.004.0013-0</v>
          </cell>
          <cell r="B1802">
            <v>3413.5</v>
          </cell>
        </row>
        <row r="1803">
          <cell r="A1803" t="str">
            <v>02.004.0013-A</v>
          </cell>
          <cell r="B1803">
            <v>3151.24</v>
          </cell>
        </row>
        <row r="1804">
          <cell r="A1804" t="str">
            <v>02.006.0010-0</v>
          </cell>
          <cell r="B1804">
            <v>378.43</v>
          </cell>
        </row>
        <row r="1805">
          <cell r="A1805" t="str">
            <v>02.006.0010-A</v>
          </cell>
          <cell r="B1805">
            <v>378.43</v>
          </cell>
        </row>
        <row r="1806">
          <cell r="A1806" t="str">
            <v>02.006.0015-0</v>
          </cell>
          <cell r="B1806">
            <v>454.97</v>
          </cell>
        </row>
        <row r="1807">
          <cell r="A1807" t="str">
            <v>02.006.0015-A</v>
          </cell>
          <cell r="B1807">
            <v>454.97</v>
          </cell>
        </row>
        <row r="1808">
          <cell r="A1808" t="str">
            <v>02.006.0020-0</v>
          </cell>
          <cell r="B1808">
            <v>550</v>
          </cell>
        </row>
        <row r="1809">
          <cell r="A1809" t="str">
            <v>02.006.0020-A</v>
          </cell>
          <cell r="B1809">
            <v>550</v>
          </cell>
        </row>
        <row r="1810">
          <cell r="A1810" t="str">
            <v>02.006.0025-0</v>
          </cell>
          <cell r="B1810">
            <v>605.5</v>
          </cell>
        </row>
        <row r="1811">
          <cell r="A1811" t="str">
            <v>02.006.0025-A</v>
          </cell>
          <cell r="B1811">
            <v>605.5</v>
          </cell>
        </row>
        <row r="1812">
          <cell r="A1812" t="str">
            <v>02.006.0030-0</v>
          </cell>
          <cell r="B1812">
            <v>605.5</v>
          </cell>
        </row>
        <row r="1813">
          <cell r="A1813" t="str">
            <v>02.006.0030-A</v>
          </cell>
          <cell r="B1813">
            <v>605.5</v>
          </cell>
        </row>
        <row r="1814">
          <cell r="A1814" t="str">
            <v>02.006.0050-0</v>
          </cell>
          <cell r="B1814">
            <v>800</v>
          </cell>
        </row>
        <row r="1815">
          <cell r="A1815" t="str">
            <v>02.006.0050-A</v>
          </cell>
          <cell r="B1815">
            <v>800</v>
          </cell>
        </row>
        <row r="1816">
          <cell r="A1816" t="str">
            <v>02.010.0001-0</v>
          </cell>
          <cell r="B1816">
            <v>259.5</v>
          </cell>
        </row>
        <row r="1817">
          <cell r="A1817" t="str">
            <v>02.010.0001-A</v>
          </cell>
          <cell r="B1817">
            <v>231.59</v>
          </cell>
        </row>
        <row r="1818">
          <cell r="A1818" t="str">
            <v>02.010.0002-0</v>
          </cell>
          <cell r="B1818">
            <v>228.8</v>
          </cell>
        </row>
        <row r="1819">
          <cell r="A1819" t="str">
            <v>02.010.0002-A</v>
          </cell>
          <cell r="B1819">
            <v>200.89</v>
          </cell>
        </row>
        <row r="1820">
          <cell r="A1820" t="str">
            <v>02.011.0001-0</v>
          </cell>
          <cell r="B1820">
            <v>23.49</v>
          </cell>
        </row>
        <row r="1821">
          <cell r="A1821" t="str">
            <v>02.011.0001-A</v>
          </cell>
          <cell r="B1821">
            <v>22.4</v>
          </cell>
        </row>
        <row r="1822">
          <cell r="A1822" t="str">
            <v>02.011.0002-0</v>
          </cell>
          <cell r="B1822">
            <v>13.24</v>
          </cell>
        </row>
        <row r="1823">
          <cell r="A1823" t="str">
            <v>02.011.0002-A</v>
          </cell>
          <cell r="B1823">
            <v>12.16</v>
          </cell>
        </row>
        <row r="1824">
          <cell r="A1824" t="str">
            <v>02.011.0003-0</v>
          </cell>
          <cell r="B1824">
            <v>12.3</v>
          </cell>
        </row>
        <row r="1825">
          <cell r="A1825" t="str">
            <v>02.011.0003-A</v>
          </cell>
          <cell r="B1825">
            <v>10.66</v>
          </cell>
        </row>
        <row r="1826">
          <cell r="A1826" t="str">
            <v>02.011.0010-0</v>
          </cell>
          <cell r="B1826">
            <v>0.78</v>
          </cell>
        </row>
        <row r="1827">
          <cell r="A1827" t="str">
            <v>02.011.0010-A</v>
          </cell>
          <cell r="B1827">
            <v>0.78</v>
          </cell>
        </row>
        <row r="1828">
          <cell r="A1828" t="str">
            <v>02.011.0014-0</v>
          </cell>
          <cell r="B1828">
            <v>1.57</v>
          </cell>
        </row>
        <row r="1829">
          <cell r="A1829" t="str">
            <v>02.011.0014-A</v>
          </cell>
          <cell r="B1829">
            <v>1.57</v>
          </cell>
        </row>
        <row r="1830">
          <cell r="A1830" t="str">
            <v>02.015.0001-0</v>
          </cell>
          <cell r="B1830">
            <v>3053.67</v>
          </cell>
        </row>
        <row r="1831">
          <cell r="A1831" t="str">
            <v>02.015.0001-A</v>
          </cell>
          <cell r="B1831">
            <v>2930.5</v>
          </cell>
        </row>
        <row r="1832">
          <cell r="A1832" t="str">
            <v>02.016.0001-0</v>
          </cell>
          <cell r="B1832">
            <v>1533.04</v>
          </cell>
        </row>
        <row r="1833">
          <cell r="A1833" t="str">
            <v>02.016.0001-A</v>
          </cell>
          <cell r="B1833">
            <v>1414.63</v>
          </cell>
        </row>
        <row r="1834">
          <cell r="A1834" t="str">
            <v>02.016.0003-0</v>
          </cell>
          <cell r="B1834">
            <v>9118.02</v>
          </cell>
        </row>
        <row r="1835">
          <cell r="A1835" t="str">
            <v>02.016.0003-A</v>
          </cell>
          <cell r="B1835">
            <v>8610.67</v>
          </cell>
        </row>
        <row r="1836">
          <cell r="A1836" t="str">
            <v>02.016.0004-0</v>
          </cell>
          <cell r="B1836">
            <v>10026.82</v>
          </cell>
        </row>
        <row r="1837">
          <cell r="A1837" t="str">
            <v>02.016.0004-A</v>
          </cell>
          <cell r="B1837">
            <v>9519.4699999999993</v>
          </cell>
        </row>
        <row r="1838">
          <cell r="A1838" t="str">
            <v>02.016.0006-0</v>
          </cell>
          <cell r="B1838">
            <v>10962.06</v>
          </cell>
        </row>
        <row r="1839">
          <cell r="A1839" t="str">
            <v>02.016.0006-A</v>
          </cell>
          <cell r="B1839">
            <v>10454.719999999999</v>
          </cell>
        </row>
        <row r="1840">
          <cell r="A1840" t="str">
            <v>02.016.0008-0</v>
          </cell>
          <cell r="B1840">
            <v>11617.5</v>
          </cell>
        </row>
        <row r="1841">
          <cell r="A1841" t="str">
            <v>02.016.0008-A</v>
          </cell>
          <cell r="B1841">
            <v>11104.95</v>
          </cell>
        </row>
        <row r="1842">
          <cell r="A1842" t="str">
            <v>02.016.0010-0</v>
          </cell>
          <cell r="B1842">
            <v>12192.91</v>
          </cell>
        </row>
        <row r="1843">
          <cell r="A1843" t="str">
            <v>02.016.0010-A</v>
          </cell>
          <cell r="B1843">
            <v>11680.36</v>
          </cell>
        </row>
        <row r="1844">
          <cell r="A1844" t="str">
            <v>02.020.0001-0</v>
          </cell>
          <cell r="B1844">
            <v>342.84</v>
          </cell>
        </row>
        <row r="1845">
          <cell r="A1845" t="str">
            <v>02.020.0001-A</v>
          </cell>
          <cell r="B1845">
            <v>318.3</v>
          </cell>
        </row>
        <row r="1846">
          <cell r="A1846" t="str">
            <v>02.020.0002-0</v>
          </cell>
          <cell r="B1846">
            <v>176</v>
          </cell>
        </row>
        <row r="1847">
          <cell r="A1847" t="str">
            <v>02.020.0002-A</v>
          </cell>
          <cell r="B1847">
            <v>165.7</v>
          </cell>
        </row>
        <row r="1848">
          <cell r="A1848" t="str">
            <v>02.020.0003-0</v>
          </cell>
          <cell r="B1848">
            <v>96.4</v>
          </cell>
        </row>
        <row r="1849">
          <cell r="A1849" t="str">
            <v>02.020.0003-A</v>
          </cell>
          <cell r="B1849">
            <v>92.26</v>
          </cell>
        </row>
        <row r="1850">
          <cell r="A1850" t="str">
            <v>02.020.0005-0</v>
          </cell>
          <cell r="B1850">
            <v>2.8</v>
          </cell>
        </row>
        <row r="1851">
          <cell r="A1851" t="str">
            <v>02.020.0005-A</v>
          </cell>
          <cell r="B1851">
            <v>2.52</v>
          </cell>
        </row>
        <row r="1852">
          <cell r="A1852" t="str">
            <v>02.020.0009-0</v>
          </cell>
          <cell r="B1852">
            <v>83.46</v>
          </cell>
        </row>
        <row r="1853">
          <cell r="A1853" t="str">
            <v>02.020.0009-A</v>
          </cell>
          <cell r="B1853">
            <v>77.3</v>
          </cell>
        </row>
        <row r="1854">
          <cell r="A1854" t="str">
            <v>02.025.0010-0</v>
          </cell>
          <cell r="B1854">
            <v>18432.95</v>
          </cell>
        </row>
        <row r="1855">
          <cell r="A1855" t="str">
            <v>02.025.0010-A</v>
          </cell>
          <cell r="B1855">
            <v>16468.82</v>
          </cell>
        </row>
        <row r="1856">
          <cell r="A1856" t="str">
            <v>02.025.0012-0</v>
          </cell>
          <cell r="B1856">
            <v>16702.919999999998</v>
          </cell>
        </row>
        <row r="1857">
          <cell r="A1857" t="str">
            <v>02.025.0012-A</v>
          </cell>
          <cell r="B1857">
            <v>14738.79</v>
          </cell>
        </row>
        <row r="1858">
          <cell r="A1858" t="str">
            <v>02.025.0015-0</v>
          </cell>
          <cell r="B1858">
            <v>10286.049999999999</v>
          </cell>
        </row>
        <row r="1859">
          <cell r="A1859" t="str">
            <v>02.025.0015-A</v>
          </cell>
          <cell r="B1859">
            <v>9062.48</v>
          </cell>
        </row>
        <row r="1860">
          <cell r="A1860" t="str">
            <v>02.025.0020-0</v>
          </cell>
          <cell r="B1860">
            <v>36547.879999999997</v>
          </cell>
        </row>
        <row r="1861">
          <cell r="A1861" t="str">
            <v>02.025.0020-A</v>
          </cell>
          <cell r="B1861">
            <v>32501</v>
          </cell>
        </row>
        <row r="1862">
          <cell r="A1862" t="str">
            <v>02.025.0025-0</v>
          </cell>
          <cell r="B1862">
            <v>27581.119999999999</v>
          </cell>
        </row>
        <row r="1863">
          <cell r="A1863" t="str">
            <v>02.025.0025-A</v>
          </cell>
          <cell r="B1863">
            <v>24341.4</v>
          </cell>
        </row>
        <row r="1864">
          <cell r="A1864" t="str">
            <v>02.025.0030-0</v>
          </cell>
          <cell r="B1864">
            <v>23081.21</v>
          </cell>
        </row>
        <row r="1865">
          <cell r="A1865" t="str">
            <v>02.025.0030-A</v>
          </cell>
          <cell r="B1865">
            <v>20247.3</v>
          </cell>
        </row>
        <row r="1866">
          <cell r="A1866" t="str">
            <v>02.030.0005-0</v>
          </cell>
          <cell r="B1866">
            <v>72.040000000000006</v>
          </cell>
        </row>
        <row r="1867">
          <cell r="A1867" t="str">
            <v>02.030.0005-A</v>
          </cell>
          <cell r="B1867">
            <v>65.08</v>
          </cell>
        </row>
        <row r="1868">
          <cell r="A1868" t="str">
            <v>02.030.0010-0</v>
          </cell>
          <cell r="B1868">
            <v>75</v>
          </cell>
        </row>
        <row r="1869">
          <cell r="A1869" t="str">
            <v>02.030.0010-A</v>
          </cell>
          <cell r="B1869">
            <v>75</v>
          </cell>
        </row>
        <row r="1870">
          <cell r="A1870" t="str">
            <v>02.030.0020-0</v>
          </cell>
          <cell r="B1870">
            <v>41</v>
          </cell>
        </row>
        <row r="1871">
          <cell r="A1871" t="str">
            <v>02.030.0020-A</v>
          </cell>
          <cell r="B1871">
            <v>41</v>
          </cell>
        </row>
        <row r="1872">
          <cell r="A1872" t="str">
            <v>02.030.0025-0</v>
          </cell>
          <cell r="B1872">
            <v>52</v>
          </cell>
        </row>
        <row r="1873">
          <cell r="A1873" t="str">
            <v>02.030.0025-A</v>
          </cell>
          <cell r="B1873">
            <v>52</v>
          </cell>
        </row>
        <row r="1874">
          <cell r="A1874" t="str">
            <v>02.030.0035-0</v>
          </cell>
          <cell r="B1874">
            <v>36.64</v>
          </cell>
        </row>
        <row r="1875">
          <cell r="A1875" t="str">
            <v>02.030.0035-A</v>
          </cell>
          <cell r="B1875">
            <v>36.64</v>
          </cell>
        </row>
        <row r="1876">
          <cell r="A1876" t="str">
            <v>02.030.0040-0</v>
          </cell>
          <cell r="B1876">
            <v>27</v>
          </cell>
        </row>
        <row r="1877">
          <cell r="A1877" t="str">
            <v>02.030.0040-A</v>
          </cell>
          <cell r="B1877">
            <v>27</v>
          </cell>
        </row>
        <row r="1878">
          <cell r="A1878" t="str">
            <v>02.030.0060-0</v>
          </cell>
          <cell r="B1878">
            <v>8.49</v>
          </cell>
        </row>
        <row r="1879">
          <cell r="A1879" t="str">
            <v>02.030.0060-A</v>
          </cell>
          <cell r="B1879">
            <v>7.5</v>
          </cell>
        </row>
        <row r="1880">
          <cell r="A1880" t="str">
            <v>02.050.0001-0</v>
          </cell>
          <cell r="B1880">
            <v>81.67</v>
          </cell>
        </row>
        <row r="1881">
          <cell r="A1881" t="str">
            <v>02.050.0001-A</v>
          </cell>
          <cell r="B1881">
            <v>71.8</v>
          </cell>
        </row>
        <row r="1882">
          <cell r="A1882" t="str">
            <v>03.001.0001-1</v>
          </cell>
          <cell r="B1882">
            <v>52.84</v>
          </cell>
        </row>
        <row r="1883">
          <cell r="A1883" t="str">
            <v>03.001.0001-B</v>
          </cell>
          <cell r="B1883">
            <v>45.8</v>
          </cell>
        </row>
        <row r="1884">
          <cell r="A1884" t="str">
            <v>03.001.0002-1</v>
          </cell>
          <cell r="B1884">
            <v>66.83</v>
          </cell>
        </row>
        <row r="1885">
          <cell r="A1885" t="str">
            <v>03.001.0002-B</v>
          </cell>
          <cell r="B1885">
            <v>57.93</v>
          </cell>
        </row>
        <row r="1886">
          <cell r="A1886" t="str">
            <v>03.001.0003-1</v>
          </cell>
          <cell r="B1886">
            <v>90.14</v>
          </cell>
        </row>
        <row r="1887">
          <cell r="A1887" t="str">
            <v>03.001.0003-B</v>
          </cell>
          <cell r="B1887">
            <v>78.13</v>
          </cell>
        </row>
        <row r="1888">
          <cell r="A1888" t="str">
            <v>03.001.0004-1</v>
          </cell>
          <cell r="B1888">
            <v>121.23</v>
          </cell>
        </row>
        <row r="1889">
          <cell r="A1889" t="str">
            <v>03.001.0004-B</v>
          </cell>
          <cell r="B1889">
            <v>105.08</v>
          </cell>
        </row>
        <row r="1890">
          <cell r="A1890" t="str">
            <v>03.001.0009-1</v>
          </cell>
          <cell r="B1890">
            <v>150.76</v>
          </cell>
        </row>
        <row r="1891">
          <cell r="A1891" t="str">
            <v>03.001.0009-B</v>
          </cell>
          <cell r="B1891">
            <v>130.68</v>
          </cell>
        </row>
        <row r="1892">
          <cell r="A1892" t="str">
            <v>03.001.0010-0</v>
          </cell>
          <cell r="B1892">
            <v>116.57</v>
          </cell>
        </row>
        <row r="1893">
          <cell r="A1893" t="str">
            <v>03.001.0010-A</v>
          </cell>
          <cell r="B1893">
            <v>101.04</v>
          </cell>
        </row>
        <row r="1894">
          <cell r="A1894" t="str">
            <v>03.001.0011-0</v>
          </cell>
          <cell r="B1894">
            <v>147.65</v>
          </cell>
        </row>
        <row r="1895">
          <cell r="A1895" t="str">
            <v>03.001.0011-A</v>
          </cell>
          <cell r="B1895">
            <v>127.98</v>
          </cell>
        </row>
        <row r="1896">
          <cell r="A1896" t="str">
            <v>03.001.0012-0</v>
          </cell>
          <cell r="B1896">
            <v>170.96</v>
          </cell>
        </row>
        <row r="1897">
          <cell r="A1897" t="str">
            <v>03.001.0012-A</v>
          </cell>
          <cell r="B1897">
            <v>148.19</v>
          </cell>
        </row>
        <row r="1898">
          <cell r="A1898" t="str">
            <v>03.001.0021-0</v>
          </cell>
          <cell r="B1898">
            <v>202.05</v>
          </cell>
        </row>
        <row r="1899">
          <cell r="A1899" t="str">
            <v>03.001.0021-A</v>
          </cell>
          <cell r="B1899">
            <v>175.14</v>
          </cell>
        </row>
        <row r="1900">
          <cell r="A1900" t="str">
            <v>03.001.0022-0</v>
          </cell>
          <cell r="B1900">
            <v>233.14</v>
          </cell>
        </row>
        <row r="1901">
          <cell r="A1901" t="str">
            <v>03.001.0022-A</v>
          </cell>
          <cell r="B1901">
            <v>202.08</v>
          </cell>
        </row>
        <row r="1902">
          <cell r="A1902" t="str">
            <v>03.001.0041-0</v>
          </cell>
          <cell r="B1902">
            <v>74.599999999999994</v>
          </cell>
        </row>
        <row r="1903">
          <cell r="A1903" t="str">
            <v>03.001.0041-A</v>
          </cell>
          <cell r="B1903">
            <v>64.66</v>
          </cell>
        </row>
        <row r="1904">
          <cell r="A1904" t="str">
            <v>03.001.0042-0</v>
          </cell>
          <cell r="B1904">
            <v>87.03</v>
          </cell>
        </row>
        <row r="1905">
          <cell r="A1905" t="str">
            <v>03.001.0042-A</v>
          </cell>
          <cell r="B1905">
            <v>75.44</v>
          </cell>
        </row>
        <row r="1906">
          <cell r="A1906" t="str">
            <v>03.001.0043-0</v>
          </cell>
          <cell r="B1906">
            <v>139.88</v>
          </cell>
        </row>
        <row r="1907">
          <cell r="A1907" t="str">
            <v>03.001.0043-A</v>
          </cell>
          <cell r="B1907">
            <v>121.25</v>
          </cell>
        </row>
        <row r="1908">
          <cell r="A1908" t="str">
            <v>03.001.0044-0</v>
          </cell>
          <cell r="B1908">
            <v>170.96</v>
          </cell>
        </row>
        <row r="1909">
          <cell r="A1909" t="str">
            <v>03.001.0044-A</v>
          </cell>
          <cell r="B1909">
            <v>148.19</v>
          </cell>
        </row>
        <row r="1910">
          <cell r="A1910" t="str">
            <v>03.001.0045-0</v>
          </cell>
          <cell r="B1910">
            <v>202.05</v>
          </cell>
        </row>
        <row r="1911">
          <cell r="A1911" t="str">
            <v>03.001.0045-A</v>
          </cell>
          <cell r="B1911">
            <v>175.14</v>
          </cell>
        </row>
        <row r="1912">
          <cell r="A1912" t="str">
            <v>03.001.0047-0</v>
          </cell>
          <cell r="B1912">
            <v>85.48</v>
          </cell>
        </row>
        <row r="1913">
          <cell r="A1913" t="str">
            <v>03.001.0047-A</v>
          </cell>
          <cell r="B1913">
            <v>74.09</v>
          </cell>
        </row>
        <row r="1914">
          <cell r="A1914" t="str">
            <v>03.001.0048-0</v>
          </cell>
          <cell r="B1914">
            <v>155.41999999999999</v>
          </cell>
        </row>
        <row r="1915">
          <cell r="A1915" t="str">
            <v>03.001.0048-A</v>
          </cell>
          <cell r="B1915">
            <v>134.72</v>
          </cell>
        </row>
        <row r="1916">
          <cell r="A1916" t="str">
            <v>03.001.0049-0</v>
          </cell>
          <cell r="B1916">
            <v>233.14</v>
          </cell>
        </row>
        <row r="1917">
          <cell r="A1917" t="str">
            <v>03.001.0049-A</v>
          </cell>
          <cell r="B1917">
            <v>202.08</v>
          </cell>
        </row>
        <row r="1918">
          <cell r="A1918" t="str">
            <v>03.001.0050-0</v>
          </cell>
          <cell r="B1918">
            <v>279.76</v>
          </cell>
        </row>
        <row r="1919">
          <cell r="A1919" t="str">
            <v>03.001.0050-A</v>
          </cell>
          <cell r="B1919">
            <v>242.5</v>
          </cell>
        </row>
        <row r="1920">
          <cell r="A1920" t="str">
            <v>03.001.0051-0</v>
          </cell>
          <cell r="B1920">
            <v>326.39</v>
          </cell>
        </row>
        <row r="1921">
          <cell r="A1921" t="str">
            <v>03.001.0051-A</v>
          </cell>
          <cell r="B1921">
            <v>282.92</v>
          </cell>
        </row>
        <row r="1922">
          <cell r="A1922" t="str">
            <v>03.001.0061-0</v>
          </cell>
          <cell r="B1922">
            <v>42.03</v>
          </cell>
        </row>
        <row r="1923">
          <cell r="A1923" t="str">
            <v>03.001.0061-A</v>
          </cell>
          <cell r="B1923">
            <v>36.42</v>
          </cell>
        </row>
        <row r="1924">
          <cell r="A1924" t="str">
            <v>03.001.0065-1</v>
          </cell>
          <cell r="B1924">
            <v>111.94</v>
          </cell>
        </row>
        <row r="1925">
          <cell r="A1925" t="str">
            <v>03.001.0065-B</v>
          </cell>
          <cell r="B1925">
            <v>97.01</v>
          </cell>
        </row>
        <row r="1926">
          <cell r="A1926" t="str">
            <v>03.001.0070-1</v>
          </cell>
          <cell r="B1926">
            <v>100.75</v>
          </cell>
        </row>
        <row r="1927">
          <cell r="A1927" t="str">
            <v>03.001.0070-B</v>
          </cell>
          <cell r="B1927">
            <v>87.31</v>
          </cell>
        </row>
        <row r="1928">
          <cell r="A1928" t="str">
            <v>03.001.0071-1</v>
          </cell>
          <cell r="B1928">
            <v>37.82</v>
          </cell>
        </row>
        <row r="1929">
          <cell r="A1929" t="str">
            <v>03.001.0071-B</v>
          </cell>
          <cell r="B1929">
            <v>32.78</v>
          </cell>
        </row>
        <row r="1930">
          <cell r="A1930" t="str">
            <v>03.001.0080-1</v>
          </cell>
          <cell r="B1930">
            <v>37.299999999999997</v>
          </cell>
        </row>
        <row r="1931">
          <cell r="A1931" t="str">
            <v>03.001.0080-B</v>
          </cell>
          <cell r="B1931">
            <v>32.33</v>
          </cell>
        </row>
        <row r="1932">
          <cell r="A1932" t="str">
            <v>03.001.0085-1</v>
          </cell>
          <cell r="B1932">
            <v>50.51</v>
          </cell>
        </row>
        <row r="1933">
          <cell r="A1933" t="str">
            <v>03.001.0085-B</v>
          </cell>
          <cell r="B1933">
            <v>43.78</v>
          </cell>
        </row>
        <row r="1934">
          <cell r="A1934" t="str">
            <v>03.001.0090-0</v>
          </cell>
          <cell r="B1934">
            <v>161.52000000000001</v>
          </cell>
        </row>
        <row r="1935">
          <cell r="A1935" t="str">
            <v>03.001.0090-A</v>
          </cell>
          <cell r="B1935">
            <v>140.44</v>
          </cell>
        </row>
        <row r="1936">
          <cell r="A1936" t="str">
            <v>03.001.0095-0</v>
          </cell>
          <cell r="B1936">
            <v>38.229999999999997</v>
          </cell>
        </row>
        <row r="1937">
          <cell r="A1937" t="str">
            <v>03.001.0095-A</v>
          </cell>
          <cell r="B1937">
            <v>33.14</v>
          </cell>
        </row>
        <row r="1938">
          <cell r="A1938" t="str">
            <v>03.001.0096-0</v>
          </cell>
          <cell r="B1938">
            <v>81.59</v>
          </cell>
        </row>
        <row r="1939">
          <cell r="A1939" t="str">
            <v>03.001.0096-A</v>
          </cell>
          <cell r="B1939">
            <v>70.73</v>
          </cell>
        </row>
        <row r="1940">
          <cell r="A1940" t="str">
            <v>03.001.0098-0</v>
          </cell>
          <cell r="B1940">
            <v>7.77</v>
          </cell>
        </row>
        <row r="1941">
          <cell r="A1941" t="str">
            <v>03.001.0098-A</v>
          </cell>
          <cell r="B1941">
            <v>6.73</v>
          </cell>
        </row>
        <row r="1942">
          <cell r="A1942" t="str">
            <v>03.001.0099-0</v>
          </cell>
          <cell r="B1942">
            <v>16.309999999999999</v>
          </cell>
        </row>
        <row r="1943">
          <cell r="A1943" t="str">
            <v>03.001.0099-A</v>
          </cell>
          <cell r="B1943">
            <v>14.14</v>
          </cell>
        </row>
        <row r="1944">
          <cell r="A1944" t="str">
            <v>03.001.0100-0</v>
          </cell>
          <cell r="B1944">
            <v>65.27</v>
          </cell>
        </row>
        <row r="1945">
          <cell r="A1945" t="str">
            <v>03.001.0100-A</v>
          </cell>
          <cell r="B1945">
            <v>56.58</v>
          </cell>
        </row>
        <row r="1946">
          <cell r="A1946" t="str">
            <v>03.001.0101-0</v>
          </cell>
          <cell r="B1946">
            <v>83.93</v>
          </cell>
        </row>
        <row r="1947">
          <cell r="A1947" t="str">
            <v>03.001.0101-A</v>
          </cell>
          <cell r="B1947">
            <v>72.75</v>
          </cell>
        </row>
        <row r="1948">
          <cell r="A1948" t="str">
            <v>03.001.0102-0</v>
          </cell>
          <cell r="B1948">
            <v>111.9</v>
          </cell>
        </row>
        <row r="1949">
          <cell r="A1949" t="str">
            <v>03.001.0102-A</v>
          </cell>
          <cell r="B1949">
            <v>97</v>
          </cell>
        </row>
        <row r="1950">
          <cell r="A1950" t="str">
            <v>03.001.0110-0</v>
          </cell>
          <cell r="B1950">
            <v>98.38</v>
          </cell>
        </row>
        <row r="1951">
          <cell r="A1951" t="str">
            <v>03.001.0110-A</v>
          </cell>
          <cell r="B1951">
            <v>85.28</v>
          </cell>
        </row>
        <row r="1952">
          <cell r="A1952" t="str">
            <v>03.001.0111-0</v>
          </cell>
          <cell r="B1952">
            <v>178.74</v>
          </cell>
        </row>
        <row r="1953">
          <cell r="A1953" t="str">
            <v>03.001.0111-A</v>
          </cell>
          <cell r="B1953">
            <v>154.93</v>
          </cell>
        </row>
        <row r="1954">
          <cell r="A1954" t="str">
            <v>03.002.0001-1</v>
          </cell>
          <cell r="B1954">
            <v>160.84</v>
          </cell>
        </row>
        <row r="1955">
          <cell r="A1955" t="str">
            <v>03.002.0001-B</v>
          </cell>
          <cell r="B1955">
            <v>147.38</v>
          </cell>
        </row>
        <row r="1956">
          <cell r="A1956" t="str">
            <v>03.004.0001-1</v>
          </cell>
          <cell r="B1956">
            <v>190.35</v>
          </cell>
        </row>
        <row r="1957">
          <cell r="A1957" t="str">
            <v>03.004.0001-B</v>
          </cell>
          <cell r="B1957">
            <v>164.96</v>
          </cell>
        </row>
        <row r="1958">
          <cell r="A1958" t="str">
            <v>03.004.0002-0</v>
          </cell>
          <cell r="B1958">
            <v>196.17</v>
          </cell>
        </row>
        <row r="1959">
          <cell r="A1959" t="str">
            <v>03.004.0002-A</v>
          </cell>
          <cell r="B1959">
            <v>170.01</v>
          </cell>
        </row>
        <row r="1960">
          <cell r="A1960" t="str">
            <v>03.004.0003-0</v>
          </cell>
          <cell r="B1960">
            <v>203.56</v>
          </cell>
        </row>
        <row r="1961">
          <cell r="A1961" t="str">
            <v>03.004.0003-A</v>
          </cell>
          <cell r="B1961">
            <v>176.41</v>
          </cell>
        </row>
        <row r="1962">
          <cell r="A1962" t="str">
            <v>03.004.0012-0</v>
          </cell>
          <cell r="B1962">
            <v>209.38</v>
          </cell>
        </row>
        <row r="1963">
          <cell r="A1963" t="str">
            <v>03.004.0012-A</v>
          </cell>
          <cell r="B1963">
            <v>181.46</v>
          </cell>
        </row>
        <row r="1964">
          <cell r="A1964" t="str">
            <v>03.004.0013-0</v>
          </cell>
          <cell r="B1964">
            <v>219.09</v>
          </cell>
        </row>
        <row r="1965">
          <cell r="A1965" t="str">
            <v>03.004.0013-A</v>
          </cell>
          <cell r="B1965">
            <v>189.88</v>
          </cell>
        </row>
        <row r="1966">
          <cell r="A1966" t="str">
            <v>03.004.0020-1</v>
          </cell>
          <cell r="B1966">
            <v>330.2</v>
          </cell>
        </row>
        <row r="1967">
          <cell r="A1967" t="str">
            <v>03.004.0020-B</v>
          </cell>
          <cell r="B1967">
            <v>286.17</v>
          </cell>
        </row>
        <row r="1968">
          <cell r="A1968" t="str">
            <v>03.004.0021-0</v>
          </cell>
          <cell r="B1968">
            <v>340.3</v>
          </cell>
        </row>
        <row r="1969">
          <cell r="A1969" t="str">
            <v>03.004.0021-A</v>
          </cell>
          <cell r="B1969">
            <v>294.92</v>
          </cell>
        </row>
        <row r="1970">
          <cell r="A1970" t="str">
            <v>03.004.0022-0</v>
          </cell>
          <cell r="B1970">
            <v>353.51</v>
          </cell>
        </row>
        <row r="1971">
          <cell r="A1971" t="str">
            <v>03.004.0022-A</v>
          </cell>
          <cell r="B1971">
            <v>306.37</v>
          </cell>
        </row>
        <row r="1972">
          <cell r="A1972" t="str">
            <v>03.004.0023-0</v>
          </cell>
          <cell r="B1972">
            <v>363.22</v>
          </cell>
        </row>
        <row r="1973">
          <cell r="A1973" t="str">
            <v>03.004.0023-A</v>
          </cell>
          <cell r="B1973">
            <v>314.77999999999997</v>
          </cell>
        </row>
        <row r="1974">
          <cell r="A1974" t="str">
            <v>03.004.0024-0</v>
          </cell>
          <cell r="B1974">
            <v>379.92</v>
          </cell>
        </row>
        <row r="1975">
          <cell r="A1975" t="str">
            <v>03.004.0024-A</v>
          </cell>
          <cell r="B1975">
            <v>329.26</v>
          </cell>
        </row>
        <row r="1976">
          <cell r="A1976" t="str">
            <v>03.004.0025-0</v>
          </cell>
          <cell r="B1976">
            <v>108.77</v>
          </cell>
        </row>
        <row r="1977">
          <cell r="A1977" t="str">
            <v>03.004.0025-A</v>
          </cell>
          <cell r="B1977">
            <v>94.26</v>
          </cell>
        </row>
        <row r="1978">
          <cell r="A1978" t="str">
            <v>03.004.0028-0</v>
          </cell>
          <cell r="B1978">
            <v>231.14</v>
          </cell>
        </row>
        <row r="1979">
          <cell r="A1979" t="str">
            <v>03.004.0028-A</v>
          </cell>
          <cell r="B1979">
            <v>200.31</v>
          </cell>
        </row>
        <row r="1980">
          <cell r="A1980" t="str">
            <v>03.004.0030-0</v>
          </cell>
          <cell r="B1980">
            <v>248.7</v>
          </cell>
        </row>
        <row r="1981">
          <cell r="A1981" t="str">
            <v>03.004.0030-A</v>
          </cell>
          <cell r="B1981">
            <v>215.52</v>
          </cell>
        </row>
        <row r="1982">
          <cell r="A1982" t="str">
            <v>03.004.0031-0</v>
          </cell>
          <cell r="B1982">
            <v>214.71</v>
          </cell>
        </row>
        <row r="1983">
          <cell r="A1983" t="str">
            <v>03.004.0031-A</v>
          </cell>
          <cell r="B1983">
            <v>186.07</v>
          </cell>
        </row>
        <row r="1984">
          <cell r="A1984" t="str">
            <v>03.005.0011-0</v>
          </cell>
          <cell r="B1984">
            <v>157.58000000000001</v>
          </cell>
        </row>
        <row r="1985">
          <cell r="A1985" t="str">
            <v>03.005.0011-A</v>
          </cell>
          <cell r="B1985">
            <v>144</v>
          </cell>
        </row>
        <row r="1986">
          <cell r="A1986" t="str">
            <v>03.005.0013-0</v>
          </cell>
          <cell r="B1986">
            <v>174.83</v>
          </cell>
        </row>
        <row r="1987">
          <cell r="A1987" t="str">
            <v>03.005.0013-A</v>
          </cell>
          <cell r="B1987">
            <v>160.91999999999999</v>
          </cell>
        </row>
        <row r="1988">
          <cell r="A1988" t="str">
            <v>03.005.0020-1</v>
          </cell>
          <cell r="B1988">
            <v>101.87</v>
          </cell>
        </row>
        <row r="1989">
          <cell r="A1989" t="str">
            <v>03.005.0020-B</v>
          </cell>
          <cell r="B1989">
            <v>92.55</v>
          </cell>
        </row>
        <row r="1990">
          <cell r="A1990" t="str">
            <v>03.005.0021-0</v>
          </cell>
          <cell r="B1990">
            <v>104.94</v>
          </cell>
        </row>
        <row r="1991">
          <cell r="A1991" t="str">
            <v>03.005.0021-A</v>
          </cell>
          <cell r="B1991">
            <v>95.35</v>
          </cell>
        </row>
        <row r="1992">
          <cell r="A1992" t="str">
            <v>03.005.0022-0</v>
          </cell>
          <cell r="B1992">
            <v>108.98</v>
          </cell>
        </row>
        <row r="1993">
          <cell r="A1993" t="str">
            <v>03.005.0022-A</v>
          </cell>
          <cell r="B1993">
            <v>99.01</v>
          </cell>
        </row>
        <row r="1994">
          <cell r="A1994" t="str">
            <v>03.005.0023-0</v>
          </cell>
          <cell r="B1994">
            <v>112.04</v>
          </cell>
        </row>
        <row r="1995">
          <cell r="A1995" t="str">
            <v>03.005.0023-A</v>
          </cell>
          <cell r="B1995">
            <v>101.8</v>
          </cell>
        </row>
        <row r="1996">
          <cell r="A1996" t="str">
            <v>03.005.0024-0</v>
          </cell>
          <cell r="B1996">
            <v>117.16</v>
          </cell>
        </row>
        <row r="1997">
          <cell r="A1997" t="str">
            <v>03.005.0024-A</v>
          </cell>
          <cell r="B1997">
            <v>106.45</v>
          </cell>
        </row>
        <row r="1998">
          <cell r="A1998" t="str">
            <v>03.005.0025-0</v>
          </cell>
          <cell r="B1998">
            <v>55.78</v>
          </cell>
        </row>
        <row r="1999">
          <cell r="A1999" t="str">
            <v>03.005.0025-A</v>
          </cell>
          <cell r="B1999">
            <v>53.91</v>
          </cell>
        </row>
        <row r="2000">
          <cell r="A2000" t="str">
            <v>03.005.0026-0</v>
          </cell>
          <cell r="B2000">
            <v>76.77</v>
          </cell>
        </row>
        <row r="2001">
          <cell r="A2001" t="str">
            <v>03.005.0026-A</v>
          </cell>
          <cell r="B2001">
            <v>74.78</v>
          </cell>
        </row>
        <row r="2002">
          <cell r="A2002" t="str">
            <v>03.005.0030-1</v>
          </cell>
          <cell r="B2002">
            <v>118.33</v>
          </cell>
        </row>
        <row r="2003">
          <cell r="A2003" t="str">
            <v>03.005.0030-B</v>
          </cell>
          <cell r="B2003">
            <v>107.87</v>
          </cell>
        </row>
        <row r="2004">
          <cell r="A2004" t="str">
            <v>03.005.0031-0</v>
          </cell>
          <cell r="B2004">
            <v>121.9</v>
          </cell>
        </row>
        <row r="2005">
          <cell r="A2005" t="str">
            <v>03.005.0031-A</v>
          </cell>
          <cell r="B2005">
            <v>111.12</v>
          </cell>
        </row>
        <row r="2006">
          <cell r="A2006" t="str">
            <v>03.005.0032-0</v>
          </cell>
          <cell r="B2006">
            <v>126.63</v>
          </cell>
        </row>
        <row r="2007">
          <cell r="A2007" t="str">
            <v>03.005.0032-A</v>
          </cell>
          <cell r="B2007">
            <v>115.43</v>
          </cell>
        </row>
        <row r="2008">
          <cell r="A2008" t="str">
            <v>03.005.0033-0</v>
          </cell>
          <cell r="B2008">
            <v>130.19</v>
          </cell>
        </row>
        <row r="2009">
          <cell r="A2009" t="str">
            <v>03.005.0033-A</v>
          </cell>
          <cell r="B2009">
            <v>118.68</v>
          </cell>
        </row>
        <row r="2010">
          <cell r="A2010" t="str">
            <v>03.005.0034-0</v>
          </cell>
          <cell r="B2010">
            <v>136.1</v>
          </cell>
        </row>
        <row r="2011">
          <cell r="A2011" t="str">
            <v>03.005.0034-A</v>
          </cell>
          <cell r="B2011">
            <v>124.06</v>
          </cell>
        </row>
        <row r="2012">
          <cell r="A2012" t="str">
            <v>03.005.0038-1</v>
          </cell>
          <cell r="B2012">
            <v>55.92</v>
          </cell>
        </row>
        <row r="2013">
          <cell r="A2013" t="str">
            <v>03.005.0038-B</v>
          </cell>
          <cell r="B2013">
            <v>53.93</v>
          </cell>
        </row>
        <row r="2014">
          <cell r="A2014" t="str">
            <v>03.005.0039-0</v>
          </cell>
          <cell r="B2014">
            <v>41.93</v>
          </cell>
        </row>
        <row r="2015">
          <cell r="A2015" t="str">
            <v>03.005.0039-A</v>
          </cell>
          <cell r="B2015">
            <v>40.159999999999997</v>
          </cell>
        </row>
        <row r="2016">
          <cell r="A2016" t="str">
            <v>03.005.0040-0</v>
          </cell>
          <cell r="B2016">
            <v>104.09</v>
          </cell>
        </row>
        <row r="2017">
          <cell r="A2017" t="str">
            <v>03.005.0040-A</v>
          </cell>
          <cell r="B2017">
            <v>91.12</v>
          </cell>
        </row>
        <row r="2018">
          <cell r="A2018" t="str">
            <v>03.005.0041-0</v>
          </cell>
          <cell r="B2018">
            <v>80.53</v>
          </cell>
        </row>
        <row r="2019">
          <cell r="A2019" t="str">
            <v>03.005.0041-A</v>
          </cell>
          <cell r="B2019">
            <v>70.94</v>
          </cell>
        </row>
        <row r="2020">
          <cell r="A2020" t="str">
            <v>03.005.0045-0</v>
          </cell>
          <cell r="B2020">
            <v>123.02</v>
          </cell>
        </row>
        <row r="2021">
          <cell r="A2021" t="str">
            <v>03.005.0045-A</v>
          </cell>
          <cell r="B2021">
            <v>110.97</v>
          </cell>
        </row>
        <row r="2022">
          <cell r="A2022" t="str">
            <v>03.005.0046-0</v>
          </cell>
          <cell r="B2022">
            <v>233.75</v>
          </cell>
        </row>
        <row r="2023">
          <cell r="A2023" t="str">
            <v>03.005.0046-A</v>
          </cell>
          <cell r="B2023">
            <v>214.5</v>
          </cell>
        </row>
        <row r="2024">
          <cell r="A2024" t="str">
            <v>03.007.0004-B</v>
          </cell>
          <cell r="B2024">
            <v>300.81</v>
          </cell>
        </row>
        <row r="2025">
          <cell r="A2025" t="str">
            <v>03.008.0010-1</v>
          </cell>
          <cell r="B2025">
            <v>148.22</v>
          </cell>
        </row>
        <row r="2026">
          <cell r="A2026" t="str">
            <v>03.008.0010-B</v>
          </cell>
          <cell r="B2026">
            <v>134.9</v>
          </cell>
        </row>
        <row r="2027">
          <cell r="A2027" t="str">
            <v>03.008.0011-0</v>
          </cell>
          <cell r="B2027">
            <v>152.65</v>
          </cell>
        </row>
        <row r="2028">
          <cell r="A2028" t="str">
            <v>03.008.0011-A</v>
          </cell>
          <cell r="B2028">
            <v>138.93</v>
          </cell>
        </row>
        <row r="2029">
          <cell r="A2029" t="str">
            <v>03.008.0012-0</v>
          </cell>
          <cell r="B2029">
            <v>159.06</v>
          </cell>
        </row>
        <row r="2030">
          <cell r="A2030" t="str">
            <v>03.008.0012-A</v>
          </cell>
          <cell r="B2030">
            <v>144.77000000000001</v>
          </cell>
        </row>
        <row r="2031">
          <cell r="A2031" t="str">
            <v>03.008.0013-0</v>
          </cell>
          <cell r="B2031">
            <v>163.15</v>
          </cell>
        </row>
        <row r="2032">
          <cell r="A2032" t="str">
            <v>03.008.0013-A</v>
          </cell>
          <cell r="B2032">
            <v>148.5</v>
          </cell>
        </row>
        <row r="2033">
          <cell r="A2033" t="str">
            <v>03.008.0014-0</v>
          </cell>
          <cell r="B2033">
            <v>170.25</v>
          </cell>
        </row>
        <row r="2034">
          <cell r="A2034" t="str">
            <v>03.008.0014-A</v>
          </cell>
          <cell r="B2034">
            <v>154.94</v>
          </cell>
        </row>
        <row r="2035">
          <cell r="A2035" t="str">
            <v>03.008.0020-1</v>
          </cell>
          <cell r="B2035">
            <v>446.61</v>
          </cell>
        </row>
        <row r="2036">
          <cell r="A2036" t="str">
            <v>03.008.0020-B</v>
          </cell>
          <cell r="B2036">
            <v>408.42</v>
          </cell>
        </row>
        <row r="2037">
          <cell r="A2037" t="str">
            <v>03.008.0021-0</v>
          </cell>
          <cell r="B2037">
            <v>460.14</v>
          </cell>
        </row>
        <row r="2038">
          <cell r="A2038" t="str">
            <v>03.008.0021-A</v>
          </cell>
          <cell r="B2038">
            <v>420.8</v>
          </cell>
        </row>
        <row r="2039">
          <cell r="A2039" t="str">
            <v>03.008.0022-0</v>
          </cell>
          <cell r="B2039">
            <v>478</v>
          </cell>
        </row>
        <row r="2040">
          <cell r="A2040" t="str">
            <v>03.008.0022-A</v>
          </cell>
          <cell r="B2040">
            <v>437.14</v>
          </cell>
        </row>
        <row r="2041">
          <cell r="A2041" t="str">
            <v>03.008.0023-0</v>
          </cell>
          <cell r="B2041">
            <v>491.87</v>
          </cell>
        </row>
        <row r="2042">
          <cell r="A2042" t="str">
            <v>03.008.0023-A</v>
          </cell>
          <cell r="B2042">
            <v>449.83</v>
          </cell>
        </row>
        <row r="2043">
          <cell r="A2043" t="str">
            <v>03.008.0024-0</v>
          </cell>
          <cell r="B2043">
            <v>513.73</v>
          </cell>
        </row>
        <row r="2044">
          <cell r="A2044" t="str">
            <v>03.008.0024-A</v>
          </cell>
          <cell r="B2044">
            <v>469.81</v>
          </cell>
        </row>
        <row r="2045">
          <cell r="A2045" t="str">
            <v>03.008.0050-1</v>
          </cell>
          <cell r="B2045">
            <v>507.1</v>
          </cell>
        </row>
        <row r="2046">
          <cell r="A2046" t="str">
            <v>03.008.0050-B</v>
          </cell>
          <cell r="B2046">
            <v>461.88</v>
          </cell>
        </row>
        <row r="2047">
          <cell r="A2047" t="str">
            <v>03.008.0051-0</v>
          </cell>
          <cell r="B2047">
            <v>522.85</v>
          </cell>
        </row>
        <row r="2048">
          <cell r="A2048" t="str">
            <v>03.008.0051-A</v>
          </cell>
          <cell r="B2048">
            <v>476.23</v>
          </cell>
        </row>
        <row r="2049">
          <cell r="A2049" t="str">
            <v>03.008.0052-0</v>
          </cell>
          <cell r="B2049">
            <v>542.25</v>
          </cell>
        </row>
        <row r="2050">
          <cell r="A2050" t="str">
            <v>03.008.0052-A</v>
          </cell>
          <cell r="B2050">
            <v>493.89</v>
          </cell>
        </row>
        <row r="2051">
          <cell r="A2051" t="str">
            <v>03.008.0053-0</v>
          </cell>
          <cell r="B2051">
            <v>558</v>
          </cell>
        </row>
        <row r="2052">
          <cell r="A2052" t="str">
            <v>03.008.0053-A</v>
          </cell>
          <cell r="B2052">
            <v>508.24</v>
          </cell>
        </row>
        <row r="2053">
          <cell r="A2053" t="str">
            <v>03.008.0054-0</v>
          </cell>
          <cell r="B2053">
            <v>583.54999999999995</v>
          </cell>
        </row>
        <row r="2054">
          <cell r="A2054" t="str">
            <v>03.008.0054-A</v>
          </cell>
          <cell r="B2054">
            <v>531.5</v>
          </cell>
        </row>
        <row r="2055">
          <cell r="A2055" t="str">
            <v>03.008.0060-1</v>
          </cell>
          <cell r="B2055">
            <v>1146.98</v>
          </cell>
        </row>
        <row r="2056">
          <cell r="A2056" t="str">
            <v>03.008.0060-B</v>
          </cell>
          <cell r="B2056">
            <v>1048.6500000000001</v>
          </cell>
        </row>
        <row r="2057">
          <cell r="A2057" t="str">
            <v>03.008.0061-0</v>
          </cell>
          <cell r="B2057">
            <v>1197.19</v>
          </cell>
        </row>
        <row r="2058">
          <cell r="A2058" t="str">
            <v>03.008.0061-A</v>
          </cell>
          <cell r="B2058">
            <v>1095.8900000000001</v>
          </cell>
        </row>
        <row r="2059">
          <cell r="A2059" t="str">
            <v>03.008.0062-0</v>
          </cell>
          <cell r="B2059">
            <v>1244.4000000000001</v>
          </cell>
        </row>
        <row r="2060">
          <cell r="A2060" t="str">
            <v>03.008.0062-A</v>
          </cell>
          <cell r="B2060">
            <v>1139.17</v>
          </cell>
        </row>
        <row r="2061">
          <cell r="A2061" t="str">
            <v>03.008.0063-0</v>
          </cell>
          <cell r="B2061">
            <v>1280.04</v>
          </cell>
        </row>
        <row r="2062">
          <cell r="A2062" t="str">
            <v>03.008.0063-A</v>
          </cell>
          <cell r="B2062">
            <v>1171.8900000000001</v>
          </cell>
        </row>
        <row r="2063">
          <cell r="A2063" t="str">
            <v>03.008.0064-0</v>
          </cell>
          <cell r="B2063">
            <v>1338.83</v>
          </cell>
        </row>
        <row r="2064">
          <cell r="A2064" t="str">
            <v>03.008.0064-A</v>
          </cell>
          <cell r="B2064">
            <v>1225.73</v>
          </cell>
        </row>
        <row r="2065">
          <cell r="A2065" t="str">
            <v>03.008.0080-1</v>
          </cell>
          <cell r="B2065">
            <v>304.26</v>
          </cell>
        </row>
        <row r="2066">
          <cell r="A2066" t="str">
            <v>03.008.0080-B</v>
          </cell>
          <cell r="B2066">
            <v>277.13</v>
          </cell>
        </row>
        <row r="2067">
          <cell r="A2067" t="str">
            <v>03.008.0085-0</v>
          </cell>
          <cell r="B2067">
            <v>826.26</v>
          </cell>
        </row>
        <row r="2068">
          <cell r="A2068" t="str">
            <v>03.008.0085-A</v>
          </cell>
          <cell r="B2068">
            <v>757.43</v>
          </cell>
        </row>
        <row r="2069">
          <cell r="A2069" t="str">
            <v>03.008.0090-1</v>
          </cell>
          <cell r="B2069">
            <v>89.03</v>
          </cell>
        </row>
        <row r="2070">
          <cell r="A2070" t="str">
            <v>03.008.0090-B</v>
          </cell>
          <cell r="B2070">
            <v>81.040000000000006</v>
          </cell>
        </row>
        <row r="2071">
          <cell r="A2071" t="str">
            <v>03.008.0095-0</v>
          </cell>
          <cell r="B2071">
            <v>290.17</v>
          </cell>
        </row>
        <row r="2072">
          <cell r="A2072" t="str">
            <v>03.008.0095-A</v>
          </cell>
          <cell r="B2072">
            <v>265.35000000000002</v>
          </cell>
        </row>
        <row r="2073">
          <cell r="A2073" t="str">
            <v>03.008.0120-1</v>
          </cell>
          <cell r="B2073">
            <v>392.58</v>
          </cell>
        </row>
        <row r="2074">
          <cell r="A2074" t="str">
            <v>03.008.0120-B</v>
          </cell>
          <cell r="B2074">
            <v>360.76</v>
          </cell>
        </row>
        <row r="2075">
          <cell r="A2075" t="str">
            <v>03.008.0125-1</v>
          </cell>
          <cell r="B2075">
            <v>137.69999999999999</v>
          </cell>
        </row>
        <row r="2076">
          <cell r="A2076" t="str">
            <v>03.008.0125-B</v>
          </cell>
          <cell r="B2076">
            <v>124.02</v>
          </cell>
        </row>
        <row r="2077">
          <cell r="A2077" t="str">
            <v>03.008.0150-1</v>
          </cell>
          <cell r="B2077">
            <v>551.01</v>
          </cell>
        </row>
        <row r="2078">
          <cell r="A2078" t="str">
            <v>03.008.0150-B</v>
          </cell>
          <cell r="B2078">
            <v>508.42</v>
          </cell>
        </row>
        <row r="2079">
          <cell r="A2079" t="str">
            <v>03.009.0002-1</v>
          </cell>
          <cell r="B2079">
            <v>43.51</v>
          </cell>
        </row>
        <row r="2080">
          <cell r="A2080" t="str">
            <v>03.009.0002-B</v>
          </cell>
          <cell r="B2080">
            <v>37.72</v>
          </cell>
        </row>
        <row r="2081">
          <cell r="A2081" t="str">
            <v>03.009.0003-0</v>
          </cell>
          <cell r="B2081">
            <v>38.85</v>
          </cell>
        </row>
        <row r="2082">
          <cell r="A2082" t="str">
            <v>03.009.0003-A</v>
          </cell>
          <cell r="B2082">
            <v>33.68</v>
          </cell>
        </row>
        <row r="2083">
          <cell r="A2083" t="str">
            <v>03.009.0004-0</v>
          </cell>
          <cell r="B2083">
            <v>69.94</v>
          </cell>
        </row>
        <row r="2084">
          <cell r="A2084" t="str">
            <v>03.009.0004-A</v>
          </cell>
          <cell r="B2084">
            <v>60.62</v>
          </cell>
        </row>
        <row r="2085">
          <cell r="A2085" t="str">
            <v>03.009.0005-0</v>
          </cell>
          <cell r="B2085">
            <v>124.75</v>
          </cell>
        </row>
        <row r="2086">
          <cell r="A2086" t="str">
            <v>03.009.0005-A</v>
          </cell>
          <cell r="B2086">
            <v>109.83</v>
          </cell>
        </row>
        <row r="2087">
          <cell r="A2087" t="str">
            <v>03.009.0006-0</v>
          </cell>
          <cell r="B2087">
            <v>128.54</v>
          </cell>
        </row>
        <row r="2088">
          <cell r="A2088" t="str">
            <v>03.009.0006-A</v>
          </cell>
          <cell r="B2088">
            <v>113.18</v>
          </cell>
        </row>
        <row r="2089">
          <cell r="A2089" t="str">
            <v>03.009.0007-0</v>
          </cell>
          <cell r="B2089">
            <v>132.21</v>
          </cell>
        </row>
        <row r="2090">
          <cell r="A2090" t="str">
            <v>03.009.0007-A</v>
          </cell>
          <cell r="B2090">
            <v>116.4</v>
          </cell>
        </row>
        <row r="2091">
          <cell r="A2091" t="str">
            <v>03.009.0008-0</v>
          </cell>
          <cell r="B2091">
            <v>136.05000000000001</v>
          </cell>
        </row>
        <row r="2092">
          <cell r="A2092" t="str">
            <v>03.009.0008-A</v>
          </cell>
          <cell r="B2092">
            <v>119.79</v>
          </cell>
        </row>
        <row r="2093">
          <cell r="A2093" t="str">
            <v>03.009.0009-0</v>
          </cell>
          <cell r="B2093">
            <v>138.46</v>
          </cell>
        </row>
        <row r="2094">
          <cell r="A2094" t="str">
            <v>03.009.0009-A</v>
          </cell>
          <cell r="B2094">
            <v>121.91</v>
          </cell>
        </row>
        <row r="2095">
          <cell r="A2095" t="str">
            <v>03.009.0015-0</v>
          </cell>
          <cell r="B2095">
            <v>153.09</v>
          </cell>
        </row>
        <row r="2096">
          <cell r="A2096" t="str">
            <v>03.009.0015-A</v>
          </cell>
          <cell r="B2096">
            <v>134.76</v>
          </cell>
        </row>
        <row r="2097">
          <cell r="A2097" t="str">
            <v>03.009.0020-0</v>
          </cell>
          <cell r="B2097">
            <v>163.31</v>
          </cell>
        </row>
        <row r="2098">
          <cell r="A2098" t="str">
            <v>03.009.0020-A</v>
          </cell>
          <cell r="B2098">
            <v>143.81</v>
          </cell>
        </row>
        <row r="2099">
          <cell r="A2099" t="str">
            <v>03.009.0025-0</v>
          </cell>
          <cell r="B2099">
            <v>172.84</v>
          </cell>
        </row>
        <row r="2100">
          <cell r="A2100" t="str">
            <v>03.009.0025-A</v>
          </cell>
          <cell r="B2100">
            <v>152.22</v>
          </cell>
        </row>
        <row r="2101">
          <cell r="A2101" t="str">
            <v>03.009.0030-0</v>
          </cell>
          <cell r="B2101">
            <v>182.06</v>
          </cell>
        </row>
        <row r="2102">
          <cell r="A2102" t="str">
            <v>03.009.0030-A</v>
          </cell>
          <cell r="B2102">
            <v>160.33000000000001</v>
          </cell>
        </row>
        <row r="2103">
          <cell r="A2103" t="str">
            <v>03.009.0035-0</v>
          </cell>
          <cell r="B2103">
            <v>196.21</v>
          </cell>
        </row>
        <row r="2104">
          <cell r="A2104" t="str">
            <v>03.009.0035-A</v>
          </cell>
          <cell r="B2104">
            <v>172.79</v>
          </cell>
        </row>
        <row r="2105">
          <cell r="A2105" t="str">
            <v>03.009.0080-0</v>
          </cell>
          <cell r="B2105">
            <v>40.65</v>
          </cell>
        </row>
        <row r="2106">
          <cell r="A2106" t="str">
            <v>03.009.0080-A</v>
          </cell>
          <cell r="B2106">
            <v>35.43</v>
          </cell>
        </row>
        <row r="2107">
          <cell r="A2107" t="str">
            <v>03.010.0015-0</v>
          </cell>
          <cell r="B2107">
            <v>7.16</v>
          </cell>
        </row>
        <row r="2108">
          <cell r="A2108" t="str">
            <v>03.010.0015-A</v>
          </cell>
          <cell r="B2108">
            <v>6.9</v>
          </cell>
        </row>
        <row r="2109">
          <cell r="A2109" t="str">
            <v>03.010.0016-0</v>
          </cell>
          <cell r="B2109">
            <v>3.34</v>
          </cell>
        </row>
        <row r="2110">
          <cell r="A2110" t="str">
            <v>03.010.0016-A</v>
          </cell>
          <cell r="B2110">
            <v>3.24</v>
          </cell>
        </row>
        <row r="2111">
          <cell r="A2111" t="str">
            <v>03.010.0017-0</v>
          </cell>
          <cell r="B2111">
            <v>2.42</v>
          </cell>
        </row>
        <row r="2112">
          <cell r="A2112" t="str">
            <v>03.010.0017-A</v>
          </cell>
          <cell r="B2112">
            <v>2.37</v>
          </cell>
        </row>
        <row r="2113">
          <cell r="A2113" t="str">
            <v>03.010.0018-0</v>
          </cell>
          <cell r="B2113">
            <v>6.07</v>
          </cell>
        </row>
        <row r="2114">
          <cell r="A2114" t="str">
            <v>03.010.0018-A</v>
          </cell>
          <cell r="B2114">
            <v>5.75</v>
          </cell>
        </row>
        <row r="2115">
          <cell r="A2115" t="str">
            <v>03.010.0019-0</v>
          </cell>
          <cell r="B2115">
            <v>5.55</v>
          </cell>
        </row>
        <row r="2116">
          <cell r="A2116" t="str">
            <v>03.010.0019-A</v>
          </cell>
          <cell r="B2116">
            <v>5.24</v>
          </cell>
        </row>
        <row r="2117">
          <cell r="A2117" t="str">
            <v>03.010.0020-0</v>
          </cell>
          <cell r="B2117">
            <v>11.21</v>
          </cell>
        </row>
        <row r="2118">
          <cell r="A2118" t="str">
            <v>03.010.0020-A</v>
          </cell>
          <cell r="B2118">
            <v>10.94</v>
          </cell>
        </row>
        <row r="2119">
          <cell r="A2119" t="str">
            <v>03.010.0021-0</v>
          </cell>
          <cell r="B2119">
            <v>12.62</v>
          </cell>
        </row>
        <row r="2120">
          <cell r="A2120" t="str">
            <v>03.010.0021-A</v>
          </cell>
          <cell r="B2120">
            <v>12.33</v>
          </cell>
        </row>
        <row r="2121">
          <cell r="A2121" t="str">
            <v>03.010.0022-0</v>
          </cell>
          <cell r="B2121">
            <v>13.56</v>
          </cell>
        </row>
        <row r="2122">
          <cell r="A2122" t="str">
            <v>03.010.0022-A</v>
          </cell>
          <cell r="B2122">
            <v>13.25</v>
          </cell>
        </row>
        <row r="2123">
          <cell r="A2123" t="str">
            <v>03.010.0023-0</v>
          </cell>
          <cell r="B2123">
            <v>15.44</v>
          </cell>
        </row>
        <row r="2124">
          <cell r="A2124" t="str">
            <v>03.010.0023-A</v>
          </cell>
          <cell r="B2124">
            <v>15.1</v>
          </cell>
        </row>
        <row r="2125">
          <cell r="A2125" t="str">
            <v>03.010.0024-0</v>
          </cell>
          <cell r="B2125">
            <v>17.47</v>
          </cell>
        </row>
        <row r="2126">
          <cell r="A2126" t="str">
            <v>03.010.0024-A</v>
          </cell>
          <cell r="B2126">
            <v>17.100000000000001</v>
          </cell>
        </row>
        <row r="2127">
          <cell r="A2127" t="str">
            <v>03.010.0030-0</v>
          </cell>
          <cell r="B2127">
            <v>23.74</v>
          </cell>
        </row>
        <row r="2128">
          <cell r="A2128" t="str">
            <v>03.010.0030-A</v>
          </cell>
          <cell r="B2128">
            <v>23.25</v>
          </cell>
        </row>
        <row r="2129">
          <cell r="A2129" t="str">
            <v>03.010.0035-0</v>
          </cell>
          <cell r="B2129">
            <v>31.57</v>
          </cell>
        </row>
        <row r="2130">
          <cell r="A2130" t="str">
            <v>03.010.0035-A</v>
          </cell>
          <cell r="B2130">
            <v>30.94</v>
          </cell>
        </row>
        <row r="2131">
          <cell r="A2131" t="str">
            <v>03.010.0040-0</v>
          </cell>
          <cell r="B2131">
            <v>39.4</v>
          </cell>
        </row>
        <row r="2132">
          <cell r="A2132" t="str">
            <v>03.010.0040-A</v>
          </cell>
          <cell r="B2132">
            <v>38.630000000000003</v>
          </cell>
        </row>
        <row r="2133">
          <cell r="A2133" t="str">
            <v>03.010.0045-0</v>
          </cell>
          <cell r="B2133">
            <v>47.23</v>
          </cell>
        </row>
        <row r="2134">
          <cell r="A2134" t="str">
            <v>03.010.0045-A</v>
          </cell>
          <cell r="B2134">
            <v>46.32</v>
          </cell>
        </row>
        <row r="2135">
          <cell r="A2135" t="str">
            <v>03.010.0049-0</v>
          </cell>
          <cell r="B2135">
            <v>55.06</v>
          </cell>
        </row>
        <row r="2136">
          <cell r="A2136" t="str">
            <v>03.010.0049-A</v>
          </cell>
          <cell r="B2136">
            <v>54.01</v>
          </cell>
        </row>
        <row r="2137">
          <cell r="A2137" t="str">
            <v>03.010.0100-0</v>
          </cell>
          <cell r="B2137">
            <v>24.85</v>
          </cell>
        </row>
        <row r="2138">
          <cell r="A2138" t="str">
            <v>03.010.0100-A</v>
          </cell>
          <cell r="B2138">
            <v>23.24</v>
          </cell>
        </row>
        <row r="2139">
          <cell r="A2139" t="str">
            <v>03.010.0101-0</v>
          </cell>
          <cell r="B2139">
            <v>31.84</v>
          </cell>
        </row>
        <row r="2140">
          <cell r="A2140" t="str">
            <v>03.010.0101-A</v>
          </cell>
          <cell r="B2140">
            <v>29.75</v>
          </cell>
        </row>
        <row r="2141">
          <cell r="A2141" t="str">
            <v>03.010.0105-0</v>
          </cell>
          <cell r="B2141">
            <v>15.62</v>
          </cell>
        </row>
        <row r="2142">
          <cell r="A2142" t="str">
            <v>03.010.0105-A</v>
          </cell>
          <cell r="B2142">
            <v>15.1</v>
          </cell>
        </row>
        <row r="2143">
          <cell r="A2143" t="str">
            <v>03.010.0106-0</v>
          </cell>
          <cell r="B2143">
            <v>19.63</v>
          </cell>
        </row>
        <row r="2144">
          <cell r="A2144" t="str">
            <v>03.010.0106-A</v>
          </cell>
          <cell r="B2144">
            <v>18.829999999999998</v>
          </cell>
        </row>
        <row r="2145">
          <cell r="A2145" t="str">
            <v>03.011.0015-1</v>
          </cell>
          <cell r="B2145">
            <v>20.51</v>
          </cell>
        </row>
        <row r="2146">
          <cell r="A2146" t="str">
            <v>03.011.0015-B</v>
          </cell>
          <cell r="B2146">
            <v>17.87</v>
          </cell>
        </row>
        <row r="2147">
          <cell r="A2147" t="str">
            <v>03.012.0010-0</v>
          </cell>
          <cell r="B2147">
            <v>2.08</v>
          </cell>
        </row>
        <row r="2148">
          <cell r="A2148" t="str">
            <v>03.012.0010-A</v>
          </cell>
          <cell r="B2148">
            <v>2.0499999999999998</v>
          </cell>
        </row>
        <row r="2149">
          <cell r="A2149" t="str">
            <v>03.013.0001-1</v>
          </cell>
          <cell r="B2149">
            <v>32.630000000000003</v>
          </cell>
        </row>
        <row r="2150">
          <cell r="A2150" t="str">
            <v>03.013.0001-B</v>
          </cell>
          <cell r="B2150">
            <v>28.29</v>
          </cell>
        </row>
        <row r="2151">
          <cell r="A2151" t="str">
            <v>03.013.0002-0</v>
          </cell>
          <cell r="B2151">
            <v>38.85</v>
          </cell>
        </row>
        <row r="2152">
          <cell r="A2152" t="str">
            <v>03.013.0002-A</v>
          </cell>
          <cell r="B2152">
            <v>33.68</v>
          </cell>
        </row>
        <row r="2153">
          <cell r="A2153" t="str">
            <v>03.013.0005-0</v>
          </cell>
          <cell r="B2153">
            <v>46.62</v>
          </cell>
        </row>
        <row r="2154">
          <cell r="A2154" t="str">
            <v>03.013.0005-A</v>
          </cell>
          <cell r="B2154">
            <v>40.409999999999997</v>
          </cell>
        </row>
        <row r="2155">
          <cell r="A2155" t="str">
            <v>03.013.0006-0</v>
          </cell>
          <cell r="B2155">
            <v>39.159999999999997</v>
          </cell>
        </row>
        <row r="2156">
          <cell r="A2156" t="str">
            <v>03.013.0006-A</v>
          </cell>
          <cell r="B2156">
            <v>33.950000000000003</v>
          </cell>
        </row>
        <row r="2157">
          <cell r="A2157" t="str">
            <v>03.014.0005-0</v>
          </cell>
          <cell r="B2157">
            <v>11.27</v>
          </cell>
        </row>
        <row r="2158">
          <cell r="A2158" t="str">
            <v>03.014.0005-A</v>
          </cell>
          <cell r="B2158">
            <v>9.99</v>
          </cell>
        </row>
        <row r="2159">
          <cell r="A2159" t="str">
            <v>03.014.0010-0</v>
          </cell>
          <cell r="B2159">
            <v>8.5</v>
          </cell>
        </row>
        <row r="2160">
          <cell r="A2160" t="str">
            <v>03.014.0010-A</v>
          </cell>
          <cell r="B2160">
            <v>8.1999999999999993</v>
          </cell>
        </row>
        <row r="2161">
          <cell r="A2161" t="str">
            <v>03.015.0010-0</v>
          </cell>
          <cell r="B2161">
            <v>96.78</v>
          </cell>
        </row>
        <row r="2162">
          <cell r="A2162" t="str">
            <v>03.015.0010-A</v>
          </cell>
          <cell r="B2162">
            <v>91.6</v>
          </cell>
        </row>
        <row r="2163">
          <cell r="A2163" t="str">
            <v>03.015.0012-0</v>
          </cell>
          <cell r="B2163">
            <v>106.42</v>
          </cell>
        </row>
        <row r="2164">
          <cell r="A2164" t="str">
            <v>03.015.0012-A</v>
          </cell>
          <cell r="B2164">
            <v>99.96</v>
          </cell>
        </row>
        <row r="2165">
          <cell r="A2165" t="str">
            <v>03.015.0014-0</v>
          </cell>
          <cell r="B2165">
            <v>111.17</v>
          </cell>
        </row>
        <row r="2166">
          <cell r="A2166" t="str">
            <v>03.015.0014-A</v>
          </cell>
          <cell r="B2166">
            <v>106</v>
          </cell>
        </row>
        <row r="2167">
          <cell r="A2167" t="str">
            <v>03.015.0016-0</v>
          </cell>
          <cell r="B2167">
            <v>117.39</v>
          </cell>
        </row>
        <row r="2168">
          <cell r="A2168" t="str">
            <v>03.015.0016-A</v>
          </cell>
          <cell r="B2168">
            <v>111.38</v>
          </cell>
        </row>
        <row r="2169">
          <cell r="A2169" t="str">
            <v>03.015.0025-0</v>
          </cell>
          <cell r="B2169">
            <v>120.58</v>
          </cell>
        </row>
        <row r="2170">
          <cell r="A2170" t="str">
            <v>03.015.0025-A</v>
          </cell>
          <cell r="B2170">
            <v>115.4</v>
          </cell>
        </row>
        <row r="2171">
          <cell r="A2171" t="str">
            <v>03.015.0026-0</v>
          </cell>
          <cell r="B2171">
            <v>126.79</v>
          </cell>
        </row>
        <row r="2172">
          <cell r="A2172" t="str">
            <v>03.015.0026-A</v>
          </cell>
          <cell r="B2172">
            <v>120.79</v>
          </cell>
        </row>
        <row r="2173">
          <cell r="A2173" t="str">
            <v>03.016.0005-1</v>
          </cell>
          <cell r="B2173">
            <v>16.87</v>
          </cell>
        </row>
        <row r="2174">
          <cell r="A2174" t="str">
            <v>03.016.0005-B</v>
          </cell>
          <cell r="B2174">
            <v>16.149999999999999</v>
          </cell>
        </row>
        <row r="2175">
          <cell r="A2175" t="str">
            <v>03.016.0010-1</v>
          </cell>
          <cell r="B2175">
            <v>20.52</v>
          </cell>
        </row>
        <row r="2176">
          <cell r="A2176" t="str">
            <v>03.016.0010-B</v>
          </cell>
          <cell r="B2176">
            <v>19.649999999999999</v>
          </cell>
        </row>
        <row r="2177">
          <cell r="A2177" t="str">
            <v>03.016.0015-1</v>
          </cell>
          <cell r="B2177">
            <v>6.66</v>
          </cell>
        </row>
        <row r="2178">
          <cell r="A2178" t="str">
            <v>03.016.0015-B</v>
          </cell>
          <cell r="B2178">
            <v>6.38</v>
          </cell>
        </row>
        <row r="2179">
          <cell r="A2179" t="str">
            <v>03.016.0018-1</v>
          </cell>
          <cell r="B2179">
            <v>8.07</v>
          </cell>
        </row>
        <row r="2180">
          <cell r="A2180" t="str">
            <v>03.016.0018-B</v>
          </cell>
          <cell r="B2180">
            <v>7.73</v>
          </cell>
        </row>
        <row r="2181">
          <cell r="A2181" t="str">
            <v>03.016.0020-1</v>
          </cell>
          <cell r="B2181">
            <v>20.67</v>
          </cell>
        </row>
        <row r="2182">
          <cell r="A2182" t="str">
            <v>03.016.0020-B</v>
          </cell>
          <cell r="B2182">
            <v>19.79</v>
          </cell>
        </row>
        <row r="2183">
          <cell r="A2183" t="str">
            <v>03.016.0025-1</v>
          </cell>
          <cell r="B2183">
            <v>26.51</v>
          </cell>
        </row>
        <row r="2184">
          <cell r="A2184" t="str">
            <v>03.016.0025-B</v>
          </cell>
          <cell r="B2184">
            <v>25.38</v>
          </cell>
        </row>
        <row r="2185">
          <cell r="A2185" t="str">
            <v>03.016.0050-1</v>
          </cell>
          <cell r="B2185">
            <v>7.77</v>
          </cell>
        </row>
        <row r="2186">
          <cell r="A2186" t="str">
            <v>03.016.0050-B</v>
          </cell>
          <cell r="B2186">
            <v>7.43</v>
          </cell>
        </row>
        <row r="2187">
          <cell r="A2187" t="str">
            <v>03.016.0055-1</v>
          </cell>
          <cell r="B2187">
            <v>9.9</v>
          </cell>
        </row>
        <row r="2188">
          <cell r="A2188" t="str">
            <v>03.016.0055-B</v>
          </cell>
          <cell r="B2188">
            <v>9.48</v>
          </cell>
        </row>
        <row r="2189">
          <cell r="A2189" t="str">
            <v>03.020.0030-1</v>
          </cell>
          <cell r="B2189">
            <v>10.82</v>
          </cell>
        </row>
        <row r="2190">
          <cell r="A2190" t="str">
            <v>03.020.0030-B</v>
          </cell>
          <cell r="B2190">
            <v>10.46</v>
          </cell>
        </row>
        <row r="2191">
          <cell r="A2191" t="str">
            <v>03.020.0035-1</v>
          </cell>
          <cell r="B2191">
            <v>12.42</v>
          </cell>
        </row>
        <row r="2192">
          <cell r="A2192" t="str">
            <v>03.020.0035-B</v>
          </cell>
          <cell r="B2192">
            <v>12.01</v>
          </cell>
        </row>
        <row r="2193">
          <cell r="A2193" t="str">
            <v>03.020.0040-1</v>
          </cell>
          <cell r="B2193">
            <v>14.24</v>
          </cell>
        </row>
        <row r="2194">
          <cell r="A2194" t="str">
            <v>03.020.0040-B</v>
          </cell>
          <cell r="B2194">
            <v>13.72</v>
          </cell>
        </row>
        <row r="2195">
          <cell r="A2195" t="str">
            <v>03.020.0045-1</v>
          </cell>
          <cell r="B2195">
            <v>17.75</v>
          </cell>
        </row>
        <row r="2196">
          <cell r="A2196" t="str">
            <v>03.020.0045-B</v>
          </cell>
          <cell r="B2196">
            <v>17.12</v>
          </cell>
        </row>
        <row r="2197">
          <cell r="A2197" t="str">
            <v>03.020.0050-1</v>
          </cell>
          <cell r="B2197">
            <v>4.2</v>
          </cell>
        </row>
        <row r="2198">
          <cell r="A2198" t="str">
            <v>03.020.0050-B</v>
          </cell>
          <cell r="B2198">
            <v>4.0599999999999996</v>
          </cell>
        </row>
        <row r="2199">
          <cell r="A2199" t="str">
            <v>03.020.0052-1</v>
          </cell>
          <cell r="B2199">
            <v>4.76</v>
          </cell>
        </row>
        <row r="2200">
          <cell r="A2200" t="str">
            <v>03.020.0052-B</v>
          </cell>
          <cell r="B2200">
            <v>4.5999999999999996</v>
          </cell>
        </row>
        <row r="2201">
          <cell r="A2201" t="str">
            <v>03.020.0055-1</v>
          </cell>
          <cell r="B2201">
            <v>5.97</v>
          </cell>
        </row>
        <row r="2202">
          <cell r="A2202" t="str">
            <v>03.020.0055-B</v>
          </cell>
          <cell r="B2202">
            <v>5.77</v>
          </cell>
        </row>
        <row r="2203">
          <cell r="A2203" t="str">
            <v>03.020.0057-1</v>
          </cell>
          <cell r="B2203">
            <v>7.3</v>
          </cell>
        </row>
        <row r="2204">
          <cell r="A2204" t="str">
            <v>03.020.0057-B</v>
          </cell>
          <cell r="B2204">
            <v>7.06</v>
          </cell>
        </row>
        <row r="2205">
          <cell r="A2205" t="str">
            <v>03.020.0060-1</v>
          </cell>
          <cell r="B2205">
            <v>13.94</v>
          </cell>
        </row>
        <row r="2206">
          <cell r="A2206" t="str">
            <v>03.020.0060-B</v>
          </cell>
          <cell r="B2206">
            <v>13.36</v>
          </cell>
        </row>
        <row r="2207">
          <cell r="A2207" t="str">
            <v>03.020.0065-1</v>
          </cell>
          <cell r="B2207">
            <v>16.05</v>
          </cell>
        </row>
        <row r="2208">
          <cell r="A2208" t="str">
            <v>03.020.0065-B</v>
          </cell>
          <cell r="B2208">
            <v>15.38</v>
          </cell>
        </row>
        <row r="2209">
          <cell r="A2209" t="str">
            <v>03.020.0070-1</v>
          </cell>
          <cell r="B2209">
            <v>22.09</v>
          </cell>
        </row>
        <row r="2210">
          <cell r="A2210" t="str">
            <v>03.020.0070-B</v>
          </cell>
          <cell r="B2210">
            <v>21.17</v>
          </cell>
        </row>
        <row r="2211">
          <cell r="A2211" t="str">
            <v>03.020.0075-1</v>
          </cell>
          <cell r="B2211">
            <v>34.07</v>
          </cell>
        </row>
        <row r="2212">
          <cell r="A2212" t="str">
            <v>03.020.0075-B</v>
          </cell>
          <cell r="B2212">
            <v>32.64</v>
          </cell>
        </row>
        <row r="2213">
          <cell r="A2213" t="str">
            <v>03.020.0080-1</v>
          </cell>
          <cell r="B2213">
            <v>5.31</v>
          </cell>
        </row>
        <row r="2214">
          <cell r="A2214" t="str">
            <v>03.020.0080-B</v>
          </cell>
          <cell r="B2214">
            <v>5.08</v>
          </cell>
        </row>
        <row r="2215">
          <cell r="A2215" t="str">
            <v>03.020.0085-1</v>
          </cell>
          <cell r="B2215">
            <v>6.07</v>
          </cell>
        </row>
        <row r="2216">
          <cell r="A2216" t="str">
            <v>03.020.0085-B</v>
          </cell>
          <cell r="B2216">
            <v>5.81</v>
          </cell>
        </row>
        <row r="2217">
          <cell r="A2217" t="str">
            <v>03.020.0090-1</v>
          </cell>
          <cell r="B2217">
            <v>8.9499999999999993</v>
          </cell>
        </row>
        <row r="2218">
          <cell r="A2218" t="str">
            <v>03.020.0090-B</v>
          </cell>
          <cell r="B2218">
            <v>8.58</v>
          </cell>
        </row>
        <row r="2219">
          <cell r="A2219" t="str">
            <v>03.020.0100-1</v>
          </cell>
          <cell r="B2219">
            <v>13.07</v>
          </cell>
        </row>
        <row r="2220">
          <cell r="A2220" t="str">
            <v>03.020.0100-B</v>
          </cell>
          <cell r="B2220">
            <v>12.52</v>
          </cell>
        </row>
        <row r="2221">
          <cell r="A2221" t="str">
            <v>03.020.0200-0</v>
          </cell>
          <cell r="B2221">
            <v>4.29</v>
          </cell>
        </row>
        <row r="2222">
          <cell r="A2222" t="str">
            <v>03.020.0200-A</v>
          </cell>
          <cell r="B2222">
            <v>4.1399999999999997</v>
          </cell>
        </row>
        <row r="2223">
          <cell r="A2223" t="str">
            <v>03.021.0005-1</v>
          </cell>
          <cell r="B2223">
            <v>2.69</v>
          </cell>
        </row>
        <row r="2224">
          <cell r="A2224" t="str">
            <v>03.021.0005-B</v>
          </cell>
          <cell r="B2224">
            <v>2.59</v>
          </cell>
        </row>
        <row r="2225">
          <cell r="A2225" t="str">
            <v>03.022.0010-0</v>
          </cell>
          <cell r="B2225">
            <v>3.61</v>
          </cell>
        </row>
        <row r="2226">
          <cell r="A2226" t="str">
            <v>03.022.0010-A</v>
          </cell>
          <cell r="B2226">
            <v>3.48</v>
          </cell>
        </row>
        <row r="2227">
          <cell r="A2227" t="str">
            <v>03.023.0010-1</v>
          </cell>
          <cell r="B2227">
            <v>170.51</v>
          </cell>
        </row>
        <row r="2228">
          <cell r="A2228" t="str">
            <v>03.023.0010-B</v>
          </cell>
          <cell r="B2228">
            <v>166.99</v>
          </cell>
        </row>
        <row r="2229">
          <cell r="A2229" t="str">
            <v>03.025.0005-0</v>
          </cell>
          <cell r="B2229">
            <v>6.01</v>
          </cell>
        </row>
        <row r="2230">
          <cell r="A2230" t="str">
            <v>03.025.0005-A</v>
          </cell>
          <cell r="B2230">
            <v>5.83</v>
          </cell>
        </row>
        <row r="2231">
          <cell r="A2231" t="str">
            <v>03.025.0010-0</v>
          </cell>
          <cell r="B2231">
            <v>5.1100000000000003</v>
          </cell>
        </row>
        <row r="2232">
          <cell r="A2232" t="str">
            <v>03.025.0010-A</v>
          </cell>
          <cell r="B2232">
            <v>5.0199999999999996</v>
          </cell>
        </row>
        <row r="2233">
          <cell r="A2233" t="str">
            <v>03.025.0015-1</v>
          </cell>
          <cell r="B2233">
            <v>1.86</v>
          </cell>
        </row>
        <row r="2234">
          <cell r="A2234" t="str">
            <v>03.025.0015-B</v>
          </cell>
          <cell r="B2234">
            <v>1.82</v>
          </cell>
        </row>
        <row r="2235">
          <cell r="A2235" t="str">
            <v>03.025.0020-0</v>
          </cell>
          <cell r="B2235">
            <v>3.32</v>
          </cell>
        </row>
        <row r="2236">
          <cell r="A2236" t="str">
            <v>03.025.0020-A</v>
          </cell>
          <cell r="B2236">
            <v>3.22</v>
          </cell>
        </row>
        <row r="2237">
          <cell r="A2237" t="str">
            <v>03.025.0025-0</v>
          </cell>
          <cell r="B2237">
            <v>4.79</v>
          </cell>
        </row>
        <row r="2238">
          <cell r="A2238" t="str">
            <v>03.025.0025-A</v>
          </cell>
          <cell r="B2238">
            <v>4.6500000000000004</v>
          </cell>
        </row>
        <row r="2239">
          <cell r="A2239" t="str">
            <v>03.025.0027-0</v>
          </cell>
          <cell r="B2239">
            <v>7.13</v>
          </cell>
        </row>
        <row r="2240">
          <cell r="A2240" t="str">
            <v>03.025.0027-A</v>
          </cell>
          <cell r="B2240">
            <v>6.92</v>
          </cell>
        </row>
        <row r="2241">
          <cell r="A2241" t="str">
            <v>03.025.0030-0</v>
          </cell>
          <cell r="B2241">
            <v>8.14</v>
          </cell>
        </row>
        <row r="2242">
          <cell r="A2242" t="str">
            <v>03.025.0030-A</v>
          </cell>
          <cell r="B2242">
            <v>7.99</v>
          </cell>
        </row>
        <row r="2243">
          <cell r="A2243" t="str">
            <v>03.025.0031-0</v>
          </cell>
          <cell r="B2243">
            <v>8.85</v>
          </cell>
        </row>
        <row r="2244">
          <cell r="A2244" t="str">
            <v>03.025.0031-A</v>
          </cell>
          <cell r="B2244">
            <v>8.58</v>
          </cell>
        </row>
        <row r="2245">
          <cell r="A2245" t="str">
            <v>03.025.0033-0</v>
          </cell>
          <cell r="B2245">
            <v>2.16</v>
          </cell>
        </row>
        <row r="2246">
          <cell r="A2246" t="str">
            <v>03.025.0033-A</v>
          </cell>
          <cell r="B2246">
            <v>2.09</v>
          </cell>
        </row>
        <row r="2247">
          <cell r="A2247" t="str">
            <v>03.025.0035-0</v>
          </cell>
          <cell r="B2247">
            <v>1.55</v>
          </cell>
        </row>
        <row r="2248">
          <cell r="A2248" t="str">
            <v>03.025.0035-A</v>
          </cell>
          <cell r="B2248">
            <v>1.51</v>
          </cell>
        </row>
        <row r="2249">
          <cell r="A2249" t="str">
            <v>03.025.0036-0</v>
          </cell>
          <cell r="B2249">
            <v>1.28</v>
          </cell>
        </row>
        <row r="2250">
          <cell r="A2250" t="str">
            <v>03.025.0036-A</v>
          </cell>
          <cell r="B2250">
            <v>1.25</v>
          </cell>
        </row>
        <row r="2251">
          <cell r="A2251" t="str">
            <v>03.025.0037-0</v>
          </cell>
          <cell r="B2251">
            <v>1.81</v>
          </cell>
        </row>
        <row r="2252">
          <cell r="A2252" t="str">
            <v>03.025.0037-A</v>
          </cell>
          <cell r="B2252">
            <v>1.77</v>
          </cell>
        </row>
        <row r="2253">
          <cell r="A2253" t="str">
            <v>03.025.0038-0</v>
          </cell>
          <cell r="B2253">
            <v>1.66</v>
          </cell>
        </row>
        <row r="2254">
          <cell r="A2254" t="str">
            <v>03.025.0038-A</v>
          </cell>
          <cell r="B2254">
            <v>1.62</v>
          </cell>
        </row>
        <row r="2255">
          <cell r="A2255" t="str">
            <v>03.025.0039-0</v>
          </cell>
          <cell r="B2255">
            <v>3.55</v>
          </cell>
        </row>
        <row r="2256">
          <cell r="A2256" t="str">
            <v>03.025.0039-A</v>
          </cell>
          <cell r="B2256">
            <v>3.52</v>
          </cell>
        </row>
        <row r="2257">
          <cell r="A2257" t="str">
            <v>03.025.0040-0</v>
          </cell>
          <cell r="B2257">
            <v>2.98</v>
          </cell>
        </row>
        <row r="2258">
          <cell r="A2258" t="str">
            <v>03.025.0040-A</v>
          </cell>
          <cell r="B2258">
            <v>2.85</v>
          </cell>
        </row>
        <row r="2259">
          <cell r="A2259" t="str">
            <v>03.026.0010-0</v>
          </cell>
          <cell r="B2259">
            <v>4.7</v>
          </cell>
        </row>
        <row r="2260">
          <cell r="A2260" t="str">
            <v>03.026.0010-A</v>
          </cell>
          <cell r="B2260">
            <v>4.6399999999999997</v>
          </cell>
        </row>
        <row r="2261">
          <cell r="A2261" t="str">
            <v>03.026.0015-0</v>
          </cell>
          <cell r="B2261">
            <v>4.66</v>
          </cell>
        </row>
        <row r="2262">
          <cell r="A2262" t="str">
            <v>03.026.0015-A</v>
          </cell>
          <cell r="B2262">
            <v>4.57</v>
          </cell>
        </row>
        <row r="2263">
          <cell r="A2263" t="str">
            <v>03.026.0020-0</v>
          </cell>
          <cell r="B2263">
            <v>9.15</v>
          </cell>
        </row>
        <row r="2264">
          <cell r="A2264" t="str">
            <v>03.026.0020-A</v>
          </cell>
          <cell r="B2264">
            <v>9.0299999999999994</v>
          </cell>
        </row>
        <row r="2265">
          <cell r="A2265" t="str">
            <v>03.030.0150-0</v>
          </cell>
          <cell r="B2265">
            <v>3.67</v>
          </cell>
        </row>
        <row r="2266">
          <cell r="A2266" t="str">
            <v>03.030.0150-A</v>
          </cell>
          <cell r="B2266">
            <v>3.52</v>
          </cell>
        </row>
        <row r="2267">
          <cell r="A2267" t="str">
            <v>03.030.0155-0</v>
          </cell>
          <cell r="B2267">
            <v>3.28</v>
          </cell>
        </row>
        <row r="2268">
          <cell r="A2268" t="str">
            <v>03.030.0155-A</v>
          </cell>
          <cell r="B2268">
            <v>3.18</v>
          </cell>
        </row>
        <row r="2269">
          <cell r="A2269" t="str">
            <v>03.030.0159-0</v>
          </cell>
          <cell r="B2269">
            <v>1.75</v>
          </cell>
        </row>
        <row r="2270">
          <cell r="A2270" t="str">
            <v>03.030.0159-A</v>
          </cell>
          <cell r="B2270">
            <v>1.68</v>
          </cell>
        </row>
        <row r="2271">
          <cell r="A2271" t="str">
            <v>03.036.0200-0</v>
          </cell>
          <cell r="B2271">
            <v>8.09</v>
          </cell>
        </row>
        <row r="2272">
          <cell r="A2272" t="str">
            <v>03.036.0200-A</v>
          </cell>
          <cell r="B2272">
            <v>7.78</v>
          </cell>
        </row>
        <row r="2273">
          <cell r="A2273" t="str">
            <v>03.036.0205-0</v>
          </cell>
          <cell r="B2273">
            <v>11.55</v>
          </cell>
        </row>
        <row r="2274">
          <cell r="A2274" t="str">
            <v>03.036.0205-A</v>
          </cell>
          <cell r="B2274">
            <v>11.1</v>
          </cell>
        </row>
        <row r="2275">
          <cell r="A2275" t="str">
            <v>03.036.0210-0</v>
          </cell>
          <cell r="B2275">
            <v>11.98</v>
          </cell>
        </row>
        <row r="2276">
          <cell r="A2276" t="str">
            <v>03.036.0210-A</v>
          </cell>
          <cell r="B2276">
            <v>11.85</v>
          </cell>
        </row>
        <row r="2277">
          <cell r="A2277" t="str">
            <v>03.036.0215-0</v>
          </cell>
          <cell r="B2277">
            <v>16.690000000000001</v>
          </cell>
        </row>
        <row r="2278">
          <cell r="A2278" t="str">
            <v>03.036.0215-A</v>
          </cell>
          <cell r="B2278">
            <v>16.510000000000002</v>
          </cell>
        </row>
        <row r="2279">
          <cell r="A2279" t="str">
            <v>03.040.0001-0</v>
          </cell>
          <cell r="B2279">
            <v>4.51</v>
          </cell>
        </row>
        <row r="2280">
          <cell r="A2280" t="str">
            <v>03.040.0001-A</v>
          </cell>
          <cell r="B2280">
            <v>4.46</v>
          </cell>
        </row>
        <row r="2281">
          <cell r="A2281" t="str">
            <v>03.040.0002-0</v>
          </cell>
          <cell r="B2281">
            <v>5.27</v>
          </cell>
        </row>
        <row r="2282">
          <cell r="A2282" t="str">
            <v>03.040.0002-A</v>
          </cell>
          <cell r="B2282">
            <v>5.21</v>
          </cell>
        </row>
        <row r="2283">
          <cell r="A2283" t="str">
            <v>03.040.0003-0</v>
          </cell>
          <cell r="B2283">
            <v>6.03</v>
          </cell>
        </row>
        <row r="2284">
          <cell r="A2284" t="str">
            <v>03.040.0003-A</v>
          </cell>
          <cell r="B2284">
            <v>5.95</v>
          </cell>
        </row>
        <row r="2285">
          <cell r="A2285" t="str">
            <v>03.040.0004-0</v>
          </cell>
          <cell r="B2285">
            <v>6.77</v>
          </cell>
        </row>
        <row r="2286">
          <cell r="A2286" t="str">
            <v>03.040.0004-A</v>
          </cell>
          <cell r="B2286">
            <v>6.69</v>
          </cell>
        </row>
        <row r="2287">
          <cell r="A2287" t="str">
            <v>03.040.0005-0</v>
          </cell>
          <cell r="B2287">
            <v>7.54</v>
          </cell>
        </row>
        <row r="2288">
          <cell r="A2288" t="str">
            <v>03.040.0005-A</v>
          </cell>
          <cell r="B2288">
            <v>7.45</v>
          </cell>
        </row>
        <row r="2289">
          <cell r="A2289" t="str">
            <v>03.040.0006-0</v>
          </cell>
          <cell r="B2289">
            <v>8.2899999999999991</v>
          </cell>
        </row>
        <row r="2290">
          <cell r="A2290" t="str">
            <v>03.040.0006-A</v>
          </cell>
          <cell r="B2290">
            <v>8.19</v>
          </cell>
        </row>
        <row r="2291">
          <cell r="A2291" t="str">
            <v>03.040.0007-0</v>
          </cell>
          <cell r="B2291">
            <v>9.07</v>
          </cell>
        </row>
        <row r="2292">
          <cell r="A2292" t="str">
            <v>03.040.0007-A</v>
          </cell>
          <cell r="B2292">
            <v>8.9600000000000009</v>
          </cell>
        </row>
        <row r="2293">
          <cell r="A2293" t="str">
            <v>03.040.0008-0</v>
          </cell>
          <cell r="B2293">
            <v>9.77</v>
          </cell>
        </row>
        <row r="2294">
          <cell r="A2294" t="str">
            <v>03.040.0008-A</v>
          </cell>
          <cell r="B2294">
            <v>9.65</v>
          </cell>
        </row>
        <row r="2295">
          <cell r="A2295" t="str">
            <v>03.040.0009-0</v>
          </cell>
          <cell r="B2295">
            <v>10.59</v>
          </cell>
        </row>
        <row r="2296">
          <cell r="A2296" t="str">
            <v>03.040.0009-A</v>
          </cell>
          <cell r="B2296">
            <v>10.46</v>
          </cell>
        </row>
        <row r="2297">
          <cell r="A2297" t="str">
            <v>03.040.0010-0</v>
          </cell>
          <cell r="B2297">
            <v>11.35</v>
          </cell>
        </row>
        <row r="2298">
          <cell r="A2298" t="str">
            <v>03.040.0010-A</v>
          </cell>
          <cell r="B2298">
            <v>11.22</v>
          </cell>
        </row>
        <row r="2299">
          <cell r="A2299" t="str">
            <v>03.040.0011-0</v>
          </cell>
          <cell r="B2299">
            <v>12.12</v>
          </cell>
        </row>
        <row r="2300">
          <cell r="A2300" t="str">
            <v>03.040.0011-A</v>
          </cell>
          <cell r="B2300">
            <v>11.97</v>
          </cell>
        </row>
        <row r="2301">
          <cell r="A2301" t="str">
            <v>03.040.0012-0</v>
          </cell>
          <cell r="B2301">
            <v>12.86</v>
          </cell>
        </row>
        <row r="2302">
          <cell r="A2302" t="str">
            <v>03.040.0012-A</v>
          </cell>
          <cell r="B2302">
            <v>12.7</v>
          </cell>
        </row>
        <row r="2303">
          <cell r="A2303" t="str">
            <v>03.040.0013-0</v>
          </cell>
          <cell r="B2303">
            <v>13.55</v>
          </cell>
        </row>
        <row r="2304">
          <cell r="A2304" t="str">
            <v>03.040.0013-A</v>
          </cell>
          <cell r="B2304">
            <v>13.38</v>
          </cell>
        </row>
        <row r="2305">
          <cell r="A2305" t="str">
            <v>03.040.0014-0</v>
          </cell>
          <cell r="B2305">
            <v>14.32</v>
          </cell>
        </row>
        <row r="2306">
          <cell r="A2306" t="str">
            <v>03.040.0014-A</v>
          </cell>
          <cell r="B2306">
            <v>14.14</v>
          </cell>
        </row>
        <row r="2307">
          <cell r="A2307" t="str">
            <v>03.040.0015-0</v>
          </cell>
          <cell r="B2307">
            <v>15.19</v>
          </cell>
        </row>
        <row r="2308">
          <cell r="A2308" t="str">
            <v>03.040.0015-A</v>
          </cell>
          <cell r="B2308">
            <v>15</v>
          </cell>
        </row>
        <row r="2309">
          <cell r="A2309" t="str">
            <v>03.040.0016-0</v>
          </cell>
          <cell r="B2309">
            <v>15.96</v>
          </cell>
        </row>
        <row r="2310">
          <cell r="A2310" t="str">
            <v>03.040.0016-A</v>
          </cell>
          <cell r="B2310">
            <v>15.76</v>
          </cell>
        </row>
        <row r="2311">
          <cell r="A2311" t="str">
            <v>03.040.0017-0</v>
          </cell>
          <cell r="B2311">
            <v>16.59</v>
          </cell>
        </row>
        <row r="2312">
          <cell r="A2312" t="str">
            <v>03.040.0017-A</v>
          </cell>
          <cell r="B2312">
            <v>16.38</v>
          </cell>
        </row>
        <row r="2313">
          <cell r="A2313" t="str">
            <v>03.040.0018-0</v>
          </cell>
          <cell r="B2313">
            <v>17.27</v>
          </cell>
        </row>
        <row r="2314">
          <cell r="A2314" t="str">
            <v>03.040.0018-A</v>
          </cell>
          <cell r="B2314">
            <v>17.059999999999999</v>
          </cell>
        </row>
        <row r="2315">
          <cell r="A2315" t="str">
            <v>03.040.0019-0</v>
          </cell>
          <cell r="B2315">
            <v>18.27</v>
          </cell>
        </row>
        <row r="2316">
          <cell r="A2316" t="str">
            <v>03.040.0019-A</v>
          </cell>
          <cell r="B2316">
            <v>18.05</v>
          </cell>
        </row>
        <row r="2317">
          <cell r="A2317" t="str">
            <v>03.040.0020-0</v>
          </cell>
          <cell r="B2317">
            <v>18.809999999999999</v>
          </cell>
        </row>
        <row r="2318">
          <cell r="A2318" t="str">
            <v>03.040.0020-A</v>
          </cell>
          <cell r="B2318">
            <v>18.579999999999998</v>
          </cell>
        </row>
        <row r="2319">
          <cell r="A2319" t="str">
            <v>03.040.0021-0</v>
          </cell>
          <cell r="B2319">
            <v>19.7</v>
          </cell>
        </row>
        <row r="2320">
          <cell r="A2320" t="str">
            <v>03.040.0021-A</v>
          </cell>
          <cell r="B2320">
            <v>19.46</v>
          </cell>
        </row>
        <row r="2321">
          <cell r="A2321" t="str">
            <v>03.040.0022-0</v>
          </cell>
          <cell r="B2321">
            <v>20.329999999999998</v>
          </cell>
        </row>
        <row r="2322">
          <cell r="A2322" t="str">
            <v>03.040.0022-A</v>
          </cell>
          <cell r="B2322">
            <v>20.079999999999998</v>
          </cell>
        </row>
        <row r="2323">
          <cell r="A2323" t="str">
            <v>03.040.0023-0</v>
          </cell>
          <cell r="B2323">
            <v>21.37</v>
          </cell>
        </row>
        <row r="2324">
          <cell r="A2324" t="str">
            <v>03.040.0023-A</v>
          </cell>
          <cell r="B2324">
            <v>21.1</v>
          </cell>
        </row>
        <row r="2325">
          <cell r="A2325" t="str">
            <v>03.040.0024-0</v>
          </cell>
          <cell r="B2325">
            <v>9.11</v>
          </cell>
        </row>
        <row r="2326">
          <cell r="A2326" t="str">
            <v>03.040.0024-A</v>
          </cell>
          <cell r="B2326">
            <v>9.02</v>
          </cell>
        </row>
        <row r="2327">
          <cell r="A2327" t="str">
            <v>03.040.0025-0</v>
          </cell>
          <cell r="B2327">
            <v>10.5</v>
          </cell>
        </row>
        <row r="2328">
          <cell r="A2328" t="str">
            <v>03.040.0025-A</v>
          </cell>
          <cell r="B2328">
            <v>10.41</v>
          </cell>
        </row>
        <row r="2329">
          <cell r="A2329" t="str">
            <v>03.040.0026-0</v>
          </cell>
          <cell r="B2329">
            <v>11.96</v>
          </cell>
        </row>
        <row r="2330">
          <cell r="A2330" t="str">
            <v>03.040.0026-A</v>
          </cell>
          <cell r="B2330">
            <v>11.85</v>
          </cell>
        </row>
        <row r="2331">
          <cell r="A2331" t="str">
            <v>03.040.0027-0</v>
          </cell>
          <cell r="B2331">
            <v>13.33</v>
          </cell>
        </row>
        <row r="2332">
          <cell r="A2332" t="str">
            <v>03.040.0027-A</v>
          </cell>
          <cell r="B2332">
            <v>13.2</v>
          </cell>
        </row>
        <row r="2333">
          <cell r="A2333" t="str">
            <v>03.040.0028-0</v>
          </cell>
          <cell r="B2333">
            <v>14.82</v>
          </cell>
        </row>
        <row r="2334">
          <cell r="A2334" t="str">
            <v>03.040.0028-A</v>
          </cell>
          <cell r="B2334">
            <v>14.68</v>
          </cell>
        </row>
        <row r="2335">
          <cell r="A2335" t="str">
            <v>03.040.0029-0</v>
          </cell>
          <cell r="B2335">
            <v>16.14</v>
          </cell>
        </row>
        <row r="2336">
          <cell r="A2336" t="str">
            <v>03.040.0029-A</v>
          </cell>
          <cell r="B2336">
            <v>15.99</v>
          </cell>
        </row>
        <row r="2337">
          <cell r="A2337" t="str">
            <v>03.040.0030-0</v>
          </cell>
          <cell r="B2337">
            <v>17.57</v>
          </cell>
        </row>
        <row r="2338">
          <cell r="A2338" t="str">
            <v>03.040.0030-A</v>
          </cell>
          <cell r="B2338">
            <v>17.41</v>
          </cell>
        </row>
        <row r="2339">
          <cell r="A2339" t="str">
            <v>03.040.0031-0</v>
          </cell>
          <cell r="B2339">
            <v>19.09</v>
          </cell>
        </row>
        <row r="2340">
          <cell r="A2340" t="str">
            <v>03.040.0031-A</v>
          </cell>
          <cell r="B2340">
            <v>18.91</v>
          </cell>
        </row>
        <row r="2341">
          <cell r="A2341" t="str">
            <v>03.040.0032-0</v>
          </cell>
          <cell r="B2341">
            <v>20.47</v>
          </cell>
        </row>
        <row r="2342">
          <cell r="A2342" t="str">
            <v>03.040.0032-A</v>
          </cell>
          <cell r="B2342">
            <v>20.28</v>
          </cell>
        </row>
        <row r="2343">
          <cell r="A2343" t="str">
            <v>03.040.0033-0</v>
          </cell>
          <cell r="B2343">
            <v>21.82</v>
          </cell>
        </row>
        <row r="2344">
          <cell r="A2344" t="str">
            <v>03.040.0033-A</v>
          </cell>
          <cell r="B2344">
            <v>21.62</v>
          </cell>
        </row>
        <row r="2345">
          <cell r="A2345" t="str">
            <v>03.040.0034-0</v>
          </cell>
          <cell r="B2345">
            <v>23.36</v>
          </cell>
        </row>
        <row r="2346">
          <cell r="A2346" t="str">
            <v>03.040.0034-A</v>
          </cell>
          <cell r="B2346">
            <v>23.14</v>
          </cell>
        </row>
        <row r="2347">
          <cell r="A2347" t="str">
            <v>03.040.0035-0</v>
          </cell>
          <cell r="B2347">
            <v>24.82</v>
          </cell>
        </row>
        <row r="2348">
          <cell r="A2348" t="str">
            <v>03.040.0035-A</v>
          </cell>
          <cell r="B2348">
            <v>24.59</v>
          </cell>
        </row>
        <row r="2349">
          <cell r="A2349" t="str">
            <v>03.040.0036-0</v>
          </cell>
          <cell r="B2349">
            <v>26.13</v>
          </cell>
        </row>
        <row r="2350">
          <cell r="A2350" t="str">
            <v>03.040.0036-A</v>
          </cell>
          <cell r="B2350">
            <v>25.88</v>
          </cell>
        </row>
        <row r="2351">
          <cell r="A2351" t="str">
            <v>03.040.0037-0</v>
          </cell>
          <cell r="B2351">
            <v>27.58</v>
          </cell>
        </row>
        <row r="2352">
          <cell r="A2352" t="str">
            <v>03.040.0037-A</v>
          </cell>
          <cell r="B2352">
            <v>27.32</v>
          </cell>
        </row>
        <row r="2353">
          <cell r="A2353" t="str">
            <v>03.040.0038-0</v>
          </cell>
          <cell r="B2353">
            <v>29.2</v>
          </cell>
        </row>
        <row r="2354">
          <cell r="A2354" t="str">
            <v>03.040.0038-A</v>
          </cell>
          <cell r="B2354">
            <v>28.93</v>
          </cell>
        </row>
        <row r="2355">
          <cell r="A2355" t="str">
            <v>03.040.0039-0</v>
          </cell>
          <cell r="B2355">
            <v>30.55</v>
          </cell>
        </row>
        <row r="2356">
          <cell r="A2356" t="str">
            <v>03.040.0039-A</v>
          </cell>
          <cell r="B2356">
            <v>30.27</v>
          </cell>
        </row>
        <row r="2357">
          <cell r="A2357" t="str">
            <v>03.040.0040-0</v>
          </cell>
          <cell r="B2357">
            <v>32.03</v>
          </cell>
        </row>
        <row r="2358">
          <cell r="A2358" t="str">
            <v>03.040.0040-A</v>
          </cell>
          <cell r="B2358">
            <v>31.73</v>
          </cell>
        </row>
        <row r="2359">
          <cell r="A2359" t="str">
            <v>03.040.0041-0</v>
          </cell>
          <cell r="B2359">
            <v>33.1</v>
          </cell>
        </row>
        <row r="2360">
          <cell r="A2360" t="str">
            <v>03.040.0041-A</v>
          </cell>
          <cell r="B2360">
            <v>32.799999999999997</v>
          </cell>
        </row>
        <row r="2361">
          <cell r="A2361" t="str">
            <v>03.040.0042-0</v>
          </cell>
          <cell r="B2361">
            <v>34.840000000000003</v>
          </cell>
        </row>
        <row r="2362">
          <cell r="A2362" t="str">
            <v>03.040.0042-A</v>
          </cell>
          <cell r="B2362">
            <v>34.51</v>
          </cell>
        </row>
        <row r="2363">
          <cell r="A2363" t="str">
            <v>03.040.0043-0</v>
          </cell>
          <cell r="B2363">
            <v>36.11</v>
          </cell>
        </row>
        <row r="2364">
          <cell r="A2364" t="str">
            <v>03.040.0043-A</v>
          </cell>
          <cell r="B2364">
            <v>35.770000000000003</v>
          </cell>
        </row>
        <row r="2365">
          <cell r="A2365" t="str">
            <v>03.040.0044-0</v>
          </cell>
          <cell r="B2365">
            <v>37.47</v>
          </cell>
        </row>
        <row r="2366">
          <cell r="A2366" t="str">
            <v>03.040.0044-A</v>
          </cell>
          <cell r="B2366">
            <v>37.119999999999997</v>
          </cell>
        </row>
        <row r="2367">
          <cell r="A2367" t="str">
            <v>03.040.0045-0</v>
          </cell>
          <cell r="B2367">
            <v>38.94</v>
          </cell>
        </row>
        <row r="2368">
          <cell r="A2368" t="str">
            <v>03.040.0045-A</v>
          </cell>
          <cell r="B2368">
            <v>38.58</v>
          </cell>
        </row>
        <row r="2369">
          <cell r="A2369" t="str">
            <v>03.040.0046-0</v>
          </cell>
          <cell r="B2369">
            <v>40.53</v>
          </cell>
        </row>
        <row r="2370">
          <cell r="A2370" t="str">
            <v>03.040.0046-A</v>
          </cell>
          <cell r="B2370">
            <v>40.15</v>
          </cell>
        </row>
        <row r="2371">
          <cell r="A2371" t="str">
            <v>04.005.0003-0</v>
          </cell>
          <cell r="B2371">
            <v>0.64</v>
          </cell>
        </row>
        <row r="2372">
          <cell r="A2372" t="str">
            <v>04.005.0003-A</v>
          </cell>
          <cell r="B2372">
            <v>0.62</v>
          </cell>
        </row>
        <row r="2373">
          <cell r="A2373" t="str">
            <v>04.005.0004-0</v>
          </cell>
          <cell r="B2373">
            <v>0.81</v>
          </cell>
        </row>
        <row r="2374">
          <cell r="A2374" t="str">
            <v>04.005.0004-A</v>
          </cell>
          <cell r="B2374">
            <v>0.79</v>
          </cell>
        </row>
        <row r="2375">
          <cell r="A2375" t="str">
            <v>04.005.0005-0</v>
          </cell>
          <cell r="B2375">
            <v>0.92</v>
          </cell>
        </row>
        <row r="2376">
          <cell r="A2376" t="str">
            <v>04.005.0005-A</v>
          </cell>
          <cell r="B2376">
            <v>0.89</v>
          </cell>
        </row>
        <row r="2377">
          <cell r="A2377" t="str">
            <v>04.005.0006-1</v>
          </cell>
          <cell r="B2377">
            <v>1.07</v>
          </cell>
        </row>
        <row r="2378">
          <cell r="A2378" t="str">
            <v>04.005.0006-B</v>
          </cell>
          <cell r="B2378">
            <v>1.05</v>
          </cell>
        </row>
        <row r="2379">
          <cell r="A2379" t="str">
            <v>04.005.0007-0</v>
          </cell>
          <cell r="B2379">
            <v>1.29</v>
          </cell>
        </row>
        <row r="2380">
          <cell r="A2380" t="str">
            <v>04.005.0007-A</v>
          </cell>
          <cell r="B2380">
            <v>1.26</v>
          </cell>
        </row>
        <row r="2381">
          <cell r="A2381" t="str">
            <v>04.005.0011-0</v>
          </cell>
          <cell r="B2381">
            <v>1.61</v>
          </cell>
        </row>
        <row r="2382">
          <cell r="A2382" t="str">
            <v>04.005.0011-A</v>
          </cell>
          <cell r="B2382">
            <v>1.57</v>
          </cell>
        </row>
        <row r="2383">
          <cell r="A2383" t="str">
            <v>04.005.0012-1</v>
          </cell>
          <cell r="B2383">
            <v>2.15</v>
          </cell>
        </row>
        <row r="2384">
          <cell r="A2384" t="str">
            <v>04.005.0012-B</v>
          </cell>
          <cell r="B2384">
            <v>2.1</v>
          </cell>
        </row>
        <row r="2385">
          <cell r="A2385" t="str">
            <v>04.005.0013-0</v>
          </cell>
          <cell r="B2385">
            <v>3.23</v>
          </cell>
        </row>
        <row r="2386">
          <cell r="A2386" t="str">
            <v>04.005.0013-A</v>
          </cell>
          <cell r="B2386">
            <v>3.15</v>
          </cell>
        </row>
        <row r="2387">
          <cell r="A2387" t="str">
            <v>04.005.0014-0</v>
          </cell>
          <cell r="B2387">
            <v>6.45</v>
          </cell>
        </row>
        <row r="2388">
          <cell r="A2388" t="str">
            <v>04.005.0014-A</v>
          </cell>
          <cell r="B2388">
            <v>6.3</v>
          </cell>
        </row>
        <row r="2389">
          <cell r="A2389" t="str">
            <v>04.005.0015-0</v>
          </cell>
          <cell r="B2389">
            <v>0.48</v>
          </cell>
        </row>
        <row r="2390">
          <cell r="A2390" t="str">
            <v>04.005.0015-A</v>
          </cell>
          <cell r="B2390">
            <v>0.47</v>
          </cell>
        </row>
        <row r="2391">
          <cell r="A2391" t="str">
            <v>04.005.0016-0</v>
          </cell>
          <cell r="B2391">
            <v>0.62</v>
          </cell>
        </row>
        <row r="2392">
          <cell r="A2392" t="str">
            <v>04.005.0016-A</v>
          </cell>
          <cell r="B2392">
            <v>0.61</v>
          </cell>
        </row>
        <row r="2393">
          <cell r="A2393" t="str">
            <v>04.005.0017-0</v>
          </cell>
          <cell r="B2393">
            <v>0.71</v>
          </cell>
        </row>
        <row r="2394">
          <cell r="A2394" t="str">
            <v>04.005.0017-A</v>
          </cell>
          <cell r="B2394">
            <v>0.69</v>
          </cell>
        </row>
        <row r="2395">
          <cell r="A2395" t="str">
            <v>04.005.0018-0</v>
          </cell>
          <cell r="B2395">
            <v>0.83</v>
          </cell>
        </row>
        <row r="2396">
          <cell r="A2396" t="str">
            <v>04.005.0018-A</v>
          </cell>
          <cell r="B2396">
            <v>0.81</v>
          </cell>
        </row>
        <row r="2397">
          <cell r="A2397" t="str">
            <v>04.005.0019-0</v>
          </cell>
          <cell r="B2397">
            <v>0.99</v>
          </cell>
        </row>
        <row r="2398">
          <cell r="A2398" t="str">
            <v>04.005.0019-A</v>
          </cell>
          <cell r="B2398">
            <v>0.97</v>
          </cell>
        </row>
        <row r="2399">
          <cell r="A2399" t="str">
            <v>04.005.0020-0</v>
          </cell>
          <cell r="B2399">
            <v>1.23</v>
          </cell>
        </row>
        <row r="2400">
          <cell r="A2400" t="str">
            <v>04.005.0020-A</v>
          </cell>
          <cell r="B2400">
            <v>1.2</v>
          </cell>
        </row>
        <row r="2401">
          <cell r="A2401" t="str">
            <v>04.005.0021-0</v>
          </cell>
          <cell r="B2401">
            <v>1.64</v>
          </cell>
        </row>
        <row r="2402">
          <cell r="A2402" t="str">
            <v>04.005.0021-A</v>
          </cell>
          <cell r="B2402">
            <v>1.61</v>
          </cell>
        </row>
        <row r="2403">
          <cell r="A2403" t="str">
            <v>04.005.0022-0</v>
          </cell>
          <cell r="B2403">
            <v>2.4700000000000002</v>
          </cell>
        </row>
        <row r="2404">
          <cell r="A2404" t="str">
            <v>04.005.0022-A</v>
          </cell>
          <cell r="B2404">
            <v>2.42</v>
          </cell>
        </row>
        <row r="2405">
          <cell r="A2405" t="str">
            <v>04.005.0023-0</v>
          </cell>
          <cell r="B2405">
            <v>4.93</v>
          </cell>
        </row>
        <row r="2406">
          <cell r="A2406" t="str">
            <v>04.005.0023-A</v>
          </cell>
          <cell r="B2406">
            <v>4.84</v>
          </cell>
        </row>
        <row r="2407">
          <cell r="A2407" t="str">
            <v>04.005.0100-0</v>
          </cell>
          <cell r="B2407">
            <v>0.82</v>
          </cell>
        </row>
        <row r="2408">
          <cell r="A2408" t="str">
            <v>04.005.0100-A</v>
          </cell>
          <cell r="B2408">
            <v>0.79</v>
          </cell>
        </row>
        <row r="2409">
          <cell r="A2409" t="str">
            <v>04.005.0101-0</v>
          </cell>
          <cell r="B2409">
            <v>1.04</v>
          </cell>
        </row>
        <row r="2410">
          <cell r="A2410" t="str">
            <v>04.005.0101-A</v>
          </cell>
          <cell r="B2410">
            <v>1</v>
          </cell>
        </row>
        <row r="2411">
          <cell r="A2411" t="str">
            <v>04.005.0102-0</v>
          </cell>
          <cell r="B2411">
            <v>1.18</v>
          </cell>
        </row>
        <row r="2412">
          <cell r="A2412" t="str">
            <v>04.005.0102-A</v>
          </cell>
          <cell r="B2412">
            <v>1.1299999999999999</v>
          </cell>
        </row>
        <row r="2413">
          <cell r="A2413" t="str">
            <v>04.005.0103-0</v>
          </cell>
          <cell r="B2413">
            <v>1.39</v>
          </cell>
        </row>
        <row r="2414">
          <cell r="A2414" t="str">
            <v>04.005.0103-A</v>
          </cell>
          <cell r="B2414">
            <v>1.33</v>
          </cell>
        </row>
        <row r="2415">
          <cell r="A2415" t="str">
            <v>04.005.0104-0</v>
          </cell>
          <cell r="B2415">
            <v>1.67</v>
          </cell>
        </row>
        <row r="2416">
          <cell r="A2416" t="str">
            <v>04.005.0104-A</v>
          </cell>
          <cell r="B2416">
            <v>1.6</v>
          </cell>
        </row>
        <row r="2417">
          <cell r="A2417" t="str">
            <v>04.005.0105-0</v>
          </cell>
          <cell r="B2417">
            <v>2.08</v>
          </cell>
        </row>
        <row r="2418">
          <cell r="A2418" t="str">
            <v>04.005.0105-A</v>
          </cell>
          <cell r="B2418">
            <v>1.99</v>
          </cell>
        </row>
        <row r="2419">
          <cell r="A2419" t="str">
            <v>04.005.0106-0</v>
          </cell>
          <cell r="B2419">
            <v>2.78</v>
          </cell>
        </row>
        <row r="2420">
          <cell r="A2420" t="str">
            <v>04.005.0106-A</v>
          </cell>
          <cell r="B2420">
            <v>2.66</v>
          </cell>
        </row>
        <row r="2421">
          <cell r="A2421" t="str">
            <v>04.005.0107-0</v>
          </cell>
          <cell r="B2421">
            <v>4.22</v>
          </cell>
        </row>
        <row r="2422">
          <cell r="A2422" t="str">
            <v>04.005.0107-A</v>
          </cell>
          <cell r="B2422">
            <v>4.04</v>
          </cell>
        </row>
        <row r="2423">
          <cell r="A2423" t="str">
            <v>04.005.0108-0</v>
          </cell>
          <cell r="B2423">
            <v>8.3699999999999992</v>
          </cell>
        </row>
        <row r="2424">
          <cell r="A2424" t="str">
            <v>04.005.0108-A</v>
          </cell>
          <cell r="B2424">
            <v>8.01</v>
          </cell>
        </row>
        <row r="2425">
          <cell r="A2425" t="str">
            <v>04.005.0120-0</v>
          </cell>
          <cell r="B2425">
            <v>0.65</v>
          </cell>
        </row>
        <row r="2426">
          <cell r="A2426" t="str">
            <v>04.005.0120-A</v>
          </cell>
          <cell r="B2426">
            <v>0.64</v>
          </cell>
        </row>
        <row r="2427">
          <cell r="A2427" t="str">
            <v>04.005.0121-0</v>
          </cell>
          <cell r="B2427">
            <v>0.82</v>
          </cell>
        </row>
        <row r="2428">
          <cell r="A2428" t="str">
            <v>04.005.0121-A</v>
          </cell>
          <cell r="B2428">
            <v>0.8</v>
          </cell>
        </row>
        <row r="2429">
          <cell r="A2429" t="str">
            <v>04.005.0122-0</v>
          </cell>
          <cell r="B2429">
            <v>0.93</v>
          </cell>
        </row>
        <row r="2430">
          <cell r="A2430" t="str">
            <v>04.005.0122-A</v>
          </cell>
          <cell r="B2430">
            <v>0.91</v>
          </cell>
        </row>
        <row r="2431">
          <cell r="A2431" t="str">
            <v>04.005.0123-1</v>
          </cell>
          <cell r="B2431">
            <v>1.08</v>
          </cell>
        </row>
        <row r="2432">
          <cell r="A2432" t="str">
            <v>04.005.0123-B</v>
          </cell>
          <cell r="B2432">
            <v>1.06</v>
          </cell>
        </row>
        <row r="2433">
          <cell r="A2433" t="str">
            <v>04.005.0124-0</v>
          </cell>
          <cell r="B2433">
            <v>1.3</v>
          </cell>
        </row>
        <row r="2434">
          <cell r="A2434" t="str">
            <v>04.005.0124-A</v>
          </cell>
          <cell r="B2434">
            <v>1.28</v>
          </cell>
        </row>
        <row r="2435">
          <cell r="A2435" t="str">
            <v>04.005.0125-0</v>
          </cell>
          <cell r="B2435">
            <v>1.63</v>
          </cell>
        </row>
        <row r="2436">
          <cell r="A2436" t="str">
            <v>04.005.0125-A</v>
          </cell>
          <cell r="B2436">
            <v>1.6</v>
          </cell>
        </row>
        <row r="2437">
          <cell r="A2437" t="str">
            <v>04.005.0126-0</v>
          </cell>
          <cell r="B2437">
            <v>2.1800000000000002</v>
          </cell>
        </row>
        <row r="2438">
          <cell r="A2438" t="str">
            <v>04.005.0126-A</v>
          </cell>
          <cell r="B2438">
            <v>2.14</v>
          </cell>
        </row>
        <row r="2439">
          <cell r="A2439" t="str">
            <v>04.005.0127-0</v>
          </cell>
          <cell r="B2439">
            <v>3.27</v>
          </cell>
        </row>
        <row r="2440">
          <cell r="A2440" t="str">
            <v>04.005.0127-A</v>
          </cell>
          <cell r="B2440">
            <v>3.2</v>
          </cell>
        </row>
        <row r="2441">
          <cell r="A2441" t="str">
            <v>04.005.0128-0</v>
          </cell>
          <cell r="B2441">
            <v>6.54</v>
          </cell>
        </row>
        <row r="2442">
          <cell r="A2442" t="str">
            <v>04.005.0128-A</v>
          </cell>
          <cell r="B2442">
            <v>6.41</v>
          </cell>
        </row>
        <row r="2443">
          <cell r="A2443" t="str">
            <v>04.005.0140-0</v>
          </cell>
          <cell r="B2443">
            <v>0.51</v>
          </cell>
        </row>
        <row r="2444">
          <cell r="A2444" t="str">
            <v>04.005.0140-A</v>
          </cell>
          <cell r="B2444">
            <v>0.5</v>
          </cell>
        </row>
        <row r="2445">
          <cell r="A2445" t="str">
            <v>04.005.0141-0</v>
          </cell>
          <cell r="B2445">
            <v>0.65</v>
          </cell>
        </row>
        <row r="2446">
          <cell r="A2446" t="str">
            <v>04.005.0141-A</v>
          </cell>
          <cell r="B2446">
            <v>0.64</v>
          </cell>
        </row>
        <row r="2447">
          <cell r="A2447" t="str">
            <v>04.005.0142-0</v>
          </cell>
          <cell r="B2447">
            <v>0.75</v>
          </cell>
        </row>
        <row r="2448">
          <cell r="A2448" t="str">
            <v>04.005.0142-A</v>
          </cell>
          <cell r="B2448">
            <v>0.73</v>
          </cell>
        </row>
        <row r="2449">
          <cell r="A2449" t="str">
            <v>04.005.0143-1</v>
          </cell>
          <cell r="B2449">
            <v>0.87</v>
          </cell>
        </row>
        <row r="2450">
          <cell r="A2450" t="str">
            <v>04.005.0143-B</v>
          </cell>
          <cell r="B2450">
            <v>0.86</v>
          </cell>
        </row>
        <row r="2451">
          <cell r="A2451" t="str">
            <v>04.005.0144-0</v>
          </cell>
          <cell r="B2451">
            <v>1.04</v>
          </cell>
        </row>
        <row r="2452">
          <cell r="A2452" t="str">
            <v>04.005.0144-A</v>
          </cell>
          <cell r="B2452">
            <v>1.03</v>
          </cell>
        </row>
        <row r="2453">
          <cell r="A2453" t="str">
            <v>04.005.0145-0</v>
          </cell>
          <cell r="B2453">
            <v>1.29</v>
          </cell>
        </row>
        <row r="2454">
          <cell r="A2454" t="str">
            <v>04.005.0145-A</v>
          </cell>
          <cell r="B2454">
            <v>1.27</v>
          </cell>
        </row>
        <row r="2455">
          <cell r="A2455" t="str">
            <v>04.005.0146-0</v>
          </cell>
          <cell r="B2455">
            <v>1.73</v>
          </cell>
        </row>
        <row r="2456">
          <cell r="A2456" t="str">
            <v>04.005.0146-A</v>
          </cell>
          <cell r="B2456">
            <v>1.7</v>
          </cell>
        </row>
        <row r="2457">
          <cell r="A2457" t="str">
            <v>04.005.0147-0</v>
          </cell>
          <cell r="B2457">
            <v>2.66</v>
          </cell>
        </row>
        <row r="2458">
          <cell r="A2458" t="str">
            <v>04.005.0147-A</v>
          </cell>
          <cell r="B2458">
            <v>2.61</v>
          </cell>
        </row>
        <row r="2459">
          <cell r="A2459" t="str">
            <v>04.005.0148-0</v>
          </cell>
          <cell r="B2459">
            <v>5.21</v>
          </cell>
        </row>
        <row r="2460">
          <cell r="A2460" t="str">
            <v>04.005.0148-A</v>
          </cell>
          <cell r="B2460">
            <v>5.12</v>
          </cell>
        </row>
        <row r="2461">
          <cell r="A2461" t="str">
            <v>04.005.0160-0</v>
          </cell>
          <cell r="B2461">
            <v>0.38</v>
          </cell>
        </row>
        <row r="2462">
          <cell r="A2462" t="str">
            <v>04.005.0160-A</v>
          </cell>
          <cell r="B2462">
            <v>0.37</v>
          </cell>
        </row>
        <row r="2463">
          <cell r="A2463" t="str">
            <v>04.005.0161-0</v>
          </cell>
          <cell r="B2463">
            <v>0.45</v>
          </cell>
        </row>
        <row r="2464">
          <cell r="A2464" t="str">
            <v>04.005.0161-A</v>
          </cell>
          <cell r="B2464">
            <v>0.45</v>
          </cell>
        </row>
        <row r="2465">
          <cell r="A2465" t="str">
            <v>04.005.0162-0</v>
          </cell>
          <cell r="B2465">
            <v>0.53</v>
          </cell>
        </row>
        <row r="2466">
          <cell r="A2466" t="str">
            <v>04.005.0162-A</v>
          </cell>
          <cell r="B2466">
            <v>0.52</v>
          </cell>
        </row>
        <row r="2467">
          <cell r="A2467" t="str">
            <v>04.005.0163-0</v>
          </cell>
          <cell r="B2467">
            <v>0.61</v>
          </cell>
        </row>
        <row r="2468">
          <cell r="A2468" t="str">
            <v>04.005.0163-A</v>
          </cell>
          <cell r="B2468">
            <v>0.6</v>
          </cell>
        </row>
        <row r="2469">
          <cell r="A2469" t="str">
            <v>04.005.0164-0</v>
          </cell>
          <cell r="B2469">
            <v>0.74</v>
          </cell>
        </row>
        <row r="2470">
          <cell r="A2470" t="str">
            <v>04.005.0164-A</v>
          </cell>
          <cell r="B2470">
            <v>0.73</v>
          </cell>
        </row>
        <row r="2471">
          <cell r="A2471" t="str">
            <v>04.005.0165-0</v>
          </cell>
          <cell r="B2471">
            <v>0.93</v>
          </cell>
        </row>
        <row r="2472">
          <cell r="A2472" t="str">
            <v>04.005.0165-A</v>
          </cell>
          <cell r="B2472">
            <v>0.91</v>
          </cell>
        </row>
        <row r="2473">
          <cell r="A2473" t="str">
            <v>04.005.0166-0</v>
          </cell>
          <cell r="B2473">
            <v>1.23</v>
          </cell>
        </row>
        <row r="2474">
          <cell r="A2474" t="str">
            <v>04.005.0166-A</v>
          </cell>
          <cell r="B2474">
            <v>1.21</v>
          </cell>
        </row>
        <row r="2475">
          <cell r="A2475" t="str">
            <v>04.005.0167-0</v>
          </cell>
          <cell r="B2475">
            <v>1.86</v>
          </cell>
        </row>
        <row r="2476">
          <cell r="A2476" t="str">
            <v>04.005.0167-A</v>
          </cell>
          <cell r="B2476">
            <v>1.83</v>
          </cell>
        </row>
        <row r="2477">
          <cell r="A2477" t="str">
            <v>04.005.0168-0</v>
          </cell>
          <cell r="B2477">
            <v>3.72</v>
          </cell>
        </row>
        <row r="2478">
          <cell r="A2478" t="str">
            <v>04.005.0168-A</v>
          </cell>
          <cell r="B2478">
            <v>3.65</v>
          </cell>
        </row>
        <row r="2479">
          <cell r="A2479" t="str">
            <v>04.005.0170-0</v>
          </cell>
          <cell r="B2479">
            <v>0.28000000000000003</v>
          </cell>
        </row>
        <row r="2480">
          <cell r="A2480" t="str">
            <v>04.005.0170-A</v>
          </cell>
          <cell r="B2480">
            <v>0.28000000000000003</v>
          </cell>
        </row>
        <row r="2481">
          <cell r="A2481" t="str">
            <v>04.005.0171-0</v>
          </cell>
          <cell r="B2481">
            <v>0.37</v>
          </cell>
        </row>
        <row r="2482">
          <cell r="A2482" t="str">
            <v>04.005.0171-A</v>
          </cell>
          <cell r="B2482">
            <v>0.36</v>
          </cell>
        </row>
        <row r="2483">
          <cell r="A2483" t="str">
            <v>04.005.0172-0</v>
          </cell>
          <cell r="B2483">
            <v>0.48</v>
          </cell>
        </row>
        <row r="2484">
          <cell r="A2484" t="str">
            <v>04.005.0172-A</v>
          </cell>
          <cell r="B2484">
            <v>0.47</v>
          </cell>
        </row>
        <row r="2485">
          <cell r="A2485" t="str">
            <v>04.005.0180-0</v>
          </cell>
          <cell r="B2485">
            <v>7.61</v>
          </cell>
        </row>
        <row r="2486">
          <cell r="A2486" t="str">
            <v>04.005.0180-A</v>
          </cell>
          <cell r="B2486">
            <v>7.03</v>
          </cell>
        </row>
        <row r="2487">
          <cell r="A2487" t="str">
            <v>04.005.0300-0</v>
          </cell>
          <cell r="B2487">
            <v>21.89</v>
          </cell>
        </row>
        <row r="2488">
          <cell r="A2488" t="str">
            <v>04.005.0300-A</v>
          </cell>
          <cell r="B2488">
            <v>21.08</v>
          </cell>
        </row>
        <row r="2489">
          <cell r="A2489" t="str">
            <v>04.005.0350-1</v>
          </cell>
          <cell r="B2489">
            <v>1.43</v>
          </cell>
        </row>
        <row r="2490">
          <cell r="A2490" t="str">
            <v>04.005.0350-B</v>
          </cell>
          <cell r="B2490">
            <v>1.41</v>
          </cell>
        </row>
        <row r="2491">
          <cell r="A2491" t="str">
            <v>04.005.0495-0</v>
          </cell>
          <cell r="B2491">
            <v>13.21</v>
          </cell>
        </row>
        <row r="2492">
          <cell r="A2492" t="str">
            <v>04.005.0495-A</v>
          </cell>
          <cell r="B2492">
            <v>12.38</v>
          </cell>
        </row>
        <row r="2493">
          <cell r="A2493" t="str">
            <v>04.005.0501-0</v>
          </cell>
          <cell r="B2493">
            <v>13.88</v>
          </cell>
        </row>
        <row r="2494">
          <cell r="A2494" t="str">
            <v>04.005.0501-A</v>
          </cell>
          <cell r="B2494">
            <v>13.01</v>
          </cell>
        </row>
        <row r="2495">
          <cell r="A2495" t="str">
            <v>04.005.0502-0</v>
          </cell>
          <cell r="B2495">
            <v>14.58</v>
          </cell>
        </row>
        <row r="2496">
          <cell r="A2496" t="str">
            <v>04.005.0502-A</v>
          </cell>
          <cell r="B2496">
            <v>13.66</v>
          </cell>
        </row>
        <row r="2497">
          <cell r="A2497" t="str">
            <v>04.005.0503-0</v>
          </cell>
          <cell r="B2497">
            <v>15.31</v>
          </cell>
        </row>
        <row r="2498">
          <cell r="A2498" t="str">
            <v>04.005.0503-A</v>
          </cell>
          <cell r="B2498">
            <v>14.35</v>
          </cell>
        </row>
        <row r="2499">
          <cell r="A2499" t="str">
            <v>04.005.0504-0</v>
          </cell>
          <cell r="B2499">
            <v>16.04</v>
          </cell>
        </row>
        <row r="2500">
          <cell r="A2500" t="str">
            <v>04.005.0504-A</v>
          </cell>
          <cell r="B2500">
            <v>15.03</v>
          </cell>
        </row>
        <row r="2501">
          <cell r="A2501" t="str">
            <v>04.005.0505-0</v>
          </cell>
          <cell r="B2501">
            <v>16.86</v>
          </cell>
        </row>
        <row r="2502">
          <cell r="A2502" t="str">
            <v>04.005.0505-A</v>
          </cell>
          <cell r="B2502">
            <v>15.8</v>
          </cell>
        </row>
        <row r="2503">
          <cell r="A2503" t="str">
            <v>04.005.0506-0</v>
          </cell>
          <cell r="B2503">
            <v>17.73</v>
          </cell>
        </row>
        <row r="2504">
          <cell r="A2504" t="str">
            <v>04.005.0506-A</v>
          </cell>
          <cell r="B2504">
            <v>16.61</v>
          </cell>
        </row>
        <row r="2505">
          <cell r="A2505" t="str">
            <v>04.005.0507-0</v>
          </cell>
          <cell r="B2505">
            <v>18.600000000000001</v>
          </cell>
        </row>
        <row r="2506">
          <cell r="A2506" t="str">
            <v>04.005.0507-A</v>
          </cell>
          <cell r="B2506">
            <v>17.43</v>
          </cell>
        </row>
        <row r="2507">
          <cell r="A2507" t="str">
            <v>04.005.0508-0</v>
          </cell>
          <cell r="B2507">
            <v>19.5</v>
          </cell>
        </row>
        <row r="2508">
          <cell r="A2508" t="str">
            <v>04.005.0508-A</v>
          </cell>
          <cell r="B2508">
            <v>18.27</v>
          </cell>
        </row>
        <row r="2509">
          <cell r="A2509" t="str">
            <v>04.006.0008-1</v>
          </cell>
          <cell r="B2509">
            <v>29.9</v>
          </cell>
        </row>
        <row r="2510">
          <cell r="A2510" t="str">
            <v>04.006.0008-B</v>
          </cell>
          <cell r="B2510">
            <v>27.3</v>
          </cell>
        </row>
        <row r="2511">
          <cell r="A2511" t="str">
            <v>04.006.0009-0</v>
          </cell>
          <cell r="B2511">
            <v>21.13</v>
          </cell>
        </row>
        <row r="2512">
          <cell r="A2512" t="str">
            <v>04.006.0009-A</v>
          </cell>
          <cell r="B2512">
            <v>19.04</v>
          </cell>
        </row>
        <row r="2513">
          <cell r="A2513" t="str">
            <v>04.006.0010-0</v>
          </cell>
          <cell r="B2513">
            <v>21.28</v>
          </cell>
        </row>
        <row r="2514">
          <cell r="A2514" t="str">
            <v>04.006.0010-A</v>
          </cell>
          <cell r="B2514">
            <v>19.2</v>
          </cell>
        </row>
        <row r="2515">
          <cell r="A2515" t="str">
            <v>04.006.0012-0</v>
          </cell>
          <cell r="B2515">
            <v>39.99</v>
          </cell>
        </row>
        <row r="2516">
          <cell r="A2516" t="str">
            <v>04.006.0012-A</v>
          </cell>
          <cell r="B2516">
            <v>36.33</v>
          </cell>
        </row>
        <row r="2517">
          <cell r="A2517" t="str">
            <v>04.006.0013-1</v>
          </cell>
          <cell r="B2517">
            <v>44.22</v>
          </cell>
        </row>
        <row r="2518">
          <cell r="A2518" t="str">
            <v>04.006.0013-B</v>
          </cell>
          <cell r="B2518">
            <v>39.61</v>
          </cell>
        </row>
        <row r="2519">
          <cell r="A2519" t="str">
            <v>04.006.0014-1</v>
          </cell>
          <cell r="B2519">
            <v>79.44</v>
          </cell>
        </row>
        <row r="2520">
          <cell r="A2520" t="str">
            <v>04.006.0014-B</v>
          </cell>
          <cell r="B2520">
            <v>71.14</v>
          </cell>
        </row>
        <row r="2521">
          <cell r="A2521" t="str">
            <v>04.006.0020-0</v>
          </cell>
          <cell r="B2521">
            <v>194.9</v>
          </cell>
        </row>
        <row r="2522">
          <cell r="A2522" t="str">
            <v>04.006.0020-A</v>
          </cell>
          <cell r="B2522">
            <v>174.35</v>
          </cell>
        </row>
        <row r="2523">
          <cell r="A2523" t="str">
            <v>04.007.0015-0</v>
          </cell>
          <cell r="B2523">
            <v>54.26</v>
          </cell>
        </row>
        <row r="2524">
          <cell r="A2524" t="str">
            <v>04.007.0015-A</v>
          </cell>
          <cell r="B2524">
            <v>51.6</v>
          </cell>
        </row>
        <row r="2525">
          <cell r="A2525" t="str">
            <v>04.007.0016-0</v>
          </cell>
          <cell r="B2525">
            <v>59.92</v>
          </cell>
        </row>
        <row r="2526">
          <cell r="A2526" t="str">
            <v>04.007.0016-A</v>
          </cell>
          <cell r="B2526">
            <v>56.96</v>
          </cell>
        </row>
        <row r="2527">
          <cell r="A2527" t="str">
            <v>04.007.0017-0</v>
          </cell>
          <cell r="B2527">
            <v>68.09</v>
          </cell>
        </row>
        <row r="2528">
          <cell r="A2528" t="str">
            <v>04.007.0017-A</v>
          </cell>
          <cell r="B2528">
            <v>64.73</v>
          </cell>
        </row>
        <row r="2529">
          <cell r="A2529" t="str">
            <v>04.007.0018-0</v>
          </cell>
          <cell r="B2529">
            <v>78.989999999999995</v>
          </cell>
        </row>
        <row r="2530">
          <cell r="A2530" t="str">
            <v>04.007.0018-A</v>
          </cell>
          <cell r="B2530">
            <v>75.08</v>
          </cell>
        </row>
        <row r="2531">
          <cell r="A2531" t="str">
            <v>04.007.0019-0</v>
          </cell>
          <cell r="B2531">
            <v>89.88</v>
          </cell>
        </row>
        <row r="2532">
          <cell r="A2532" t="str">
            <v>04.007.0019-A</v>
          </cell>
          <cell r="B2532">
            <v>85.44</v>
          </cell>
        </row>
        <row r="2533">
          <cell r="A2533" t="str">
            <v>04.007.0050-0</v>
          </cell>
          <cell r="B2533">
            <v>85.03</v>
          </cell>
        </row>
        <row r="2534">
          <cell r="A2534" t="str">
            <v>04.007.0050-A</v>
          </cell>
          <cell r="B2534">
            <v>76.89</v>
          </cell>
        </row>
        <row r="2535">
          <cell r="A2535" t="str">
            <v>04.008.0020-0</v>
          </cell>
          <cell r="B2535">
            <v>158.41</v>
          </cell>
        </row>
        <row r="2536">
          <cell r="A2536" t="str">
            <v>04.008.0020-A</v>
          </cell>
          <cell r="B2536">
            <v>141.81</v>
          </cell>
        </row>
        <row r="2537">
          <cell r="A2537" t="str">
            <v>04.008.0021-0</v>
          </cell>
          <cell r="B2537">
            <v>159.72</v>
          </cell>
        </row>
        <row r="2538">
          <cell r="A2538" t="str">
            <v>04.008.0021-A</v>
          </cell>
          <cell r="B2538">
            <v>141.97</v>
          </cell>
        </row>
        <row r="2539">
          <cell r="A2539" t="str">
            <v>04.009.0022-0</v>
          </cell>
          <cell r="B2539">
            <v>62.2</v>
          </cell>
        </row>
        <row r="2540">
          <cell r="A2540" t="str">
            <v>04.009.0022-A</v>
          </cell>
          <cell r="B2540">
            <v>56.29</v>
          </cell>
        </row>
        <row r="2541">
          <cell r="A2541" t="str">
            <v>04.009.0023-0</v>
          </cell>
          <cell r="B2541">
            <v>80.87</v>
          </cell>
        </row>
        <row r="2542">
          <cell r="A2542" t="str">
            <v>04.009.0023-A</v>
          </cell>
          <cell r="B2542">
            <v>73.180000000000007</v>
          </cell>
        </row>
        <row r="2543">
          <cell r="A2543" t="str">
            <v>04.010.0045-0</v>
          </cell>
          <cell r="B2543">
            <v>1.03</v>
          </cell>
        </row>
        <row r="2544">
          <cell r="A2544" t="str">
            <v>04.010.0045-A</v>
          </cell>
          <cell r="B2544">
            <v>0.99</v>
          </cell>
        </row>
        <row r="2545">
          <cell r="A2545" t="str">
            <v>04.010.0046-0</v>
          </cell>
          <cell r="B2545">
            <v>0.85</v>
          </cell>
        </row>
        <row r="2546">
          <cell r="A2546" t="str">
            <v>04.010.0046-A</v>
          </cell>
          <cell r="B2546">
            <v>0.82</v>
          </cell>
        </row>
        <row r="2547">
          <cell r="A2547" t="str">
            <v>04.010.0047-0</v>
          </cell>
          <cell r="B2547">
            <v>0.82</v>
          </cell>
        </row>
        <row r="2548">
          <cell r="A2548" t="str">
            <v>04.010.0047-A</v>
          </cell>
          <cell r="B2548">
            <v>0.79</v>
          </cell>
        </row>
        <row r="2549">
          <cell r="A2549" t="str">
            <v>04.011.0051-1</v>
          </cell>
          <cell r="B2549">
            <v>8.3699999999999992</v>
          </cell>
        </row>
        <row r="2550">
          <cell r="A2550" t="str">
            <v>04.011.0051-B</v>
          </cell>
          <cell r="B2550">
            <v>8.01</v>
          </cell>
        </row>
        <row r="2551">
          <cell r="A2551" t="str">
            <v>04.011.0052-1</v>
          </cell>
          <cell r="B2551">
            <v>6.03</v>
          </cell>
        </row>
        <row r="2552">
          <cell r="A2552" t="str">
            <v>04.011.0052-B</v>
          </cell>
          <cell r="B2552">
            <v>5.8</v>
          </cell>
        </row>
        <row r="2553">
          <cell r="A2553" t="str">
            <v>04.011.0053-1</v>
          </cell>
          <cell r="B2553">
            <v>5.35</v>
          </cell>
        </row>
        <row r="2554">
          <cell r="A2554" t="str">
            <v>04.011.0053-B</v>
          </cell>
          <cell r="B2554">
            <v>5.17</v>
          </cell>
        </row>
        <row r="2555">
          <cell r="A2555" t="str">
            <v>04.011.0054-1</v>
          </cell>
          <cell r="B2555">
            <v>4.99</v>
          </cell>
        </row>
        <row r="2556">
          <cell r="A2556" t="str">
            <v>04.011.0054-B</v>
          </cell>
          <cell r="B2556">
            <v>4.82</v>
          </cell>
        </row>
        <row r="2557">
          <cell r="A2557" t="str">
            <v>04.011.0055-1</v>
          </cell>
          <cell r="B2557">
            <v>4.83</v>
          </cell>
        </row>
        <row r="2558">
          <cell r="A2558" t="str">
            <v>04.011.0055-B</v>
          </cell>
          <cell r="B2558">
            <v>4.68</v>
          </cell>
        </row>
        <row r="2559">
          <cell r="A2559" t="str">
            <v>04.011.0056-1</v>
          </cell>
          <cell r="B2559">
            <v>3.31</v>
          </cell>
        </row>
        <row r="2560">
          <cell r="A2560" t="str">
            <v>04.011.0056-B</v>
          </cell>
          <cell r="B2560">
            <v>3.21</v>
          </cell>
        </row>
        <row r="2561">
          <cell r="A2561" t="str">
            <v>04.011.0057-1</v>
          </cell>
          <cell r="B2561">
            <v>3.67</v>
          </cell>
        </row>
        <row r="2562">
          <cell r="A2562" t="str">
            <v>04.011.0057-B</v>
          </cell>
          <cell r="B2562">
            <v>3.67</v>
          </cell>
        </row>
        <row r="2563">
          <cell r="A2563" t="str">
            <v>04.011.0058-1</v>
          </cell>
          <cell r="B2563">
            <v>3.01</v>
          </cell>
        </row>
        <row r="2564">
          <cell r="A2564" t="str">
            <v>04.011.0058-B</v>
          </cell>
          <cell r="B2564">
            <v>3.01</v>
          </cell>
        </row>
        <row r="2565">
          <cell r="A2565" t="str">
            <v>04.012.0071-1</v>
          </cell>
          <cell r="B2565">
            <v>6.51</v>
          </cell>
        </row>
        <row r="2566">
          <cell r="A2566" t="str">
            <v>04.012.0071-B</v>
          </cell>
          <cell r="B2566">
            <v>6.23</v>
          </cell>
        </row>
        <row r="2567">
          <cell r="A2567" t="str">
            <v>04.012.0072-1</v>
          </cell>
          <cell r="B2567">
            <v>4.43</v>
          </cell>
        </row>
        <row r="2568">
          <cell r="A2568" t="str">
            <v>04.012.0072-B</v>
          </cell>
          <cell r="B2568">
            <v>4.28</v>
          </cell>
        </row>
        <row r="2569">
          <cell r="A2569" t="str">
            <v>04.012.0073-1</v>
          </cell>
          <cell r="B2569">
            <v>3.76</v>
          </cell>
        </row>
        <row r="2570">
          <cell r="A2570" t="str">
            <v>04.012.0073-B</v>
          </cell>
          <cell r="B2570">
            <v>3.64</v>
          </cell>
        </row>
        <row r="2571">
          <cell r="A2571" t="str">
            <v>04.012.0074-1</v>
          </cell>
          <cell r="B2571">
            <v>3.39</v>
          </cell>
        </row>
        <row r="2572">
          <cell r="A2572" t="str">
            <v>04.012.0074-B</v>
          </cell>
          <cell r="B2572">
            <v>3.3</v>
          </cell>
        </row>
        <row r="2573">
          <cell r="A2573" t="str">
            <v>04.012.0075-1</v>
          </cell>
          <cell r="B2573">
            <v>3.24</v>
          </cell>
        </row>
        <row r="2574">
          <cell r="A2574" t="str">
            <v>04.012.0075-B</v>
          </cell>
          <cell r="B2574">
            <v>3.15</v>
          </cell>
        </row>
        <row r="2575">
          <cell r="A2575" t="str">
            <v>04.012.0076-1</v>
          </cell>
          <cell r="B2575">
            <v>2.0499999999999998</v>
          </cell>
        </row>
        <row r="2576">
          <cell r="A2576" t="str">
            <v>04.012.0076-B</v>
          </cell>
          <cell r="B2576">
            <v>2</v>
          </cell>
        </row>
        <row r="2577">
          <cell r="A2577" t="str">
            <v>04.012.0077-1</v>
          </cell>
          <cell r="B2577">
            <v>2.54</v>
          </cell>
        </row>
        <row r="2578">
          <cell r="A2578" t="str">
            <v>04.012.0077-B</v>
          </cell>
          <cell r="B2578">
            <v>2.5099999999999998</v>
          </cell>
        </row>
        <row r="2579">
          <cell r="A2579" t="str">
            <v>04.012.0078-1</v>
          </cell>
          <cell r="B2579">
            <v>2.0299999999999998</v>
          </cell>
        </row>
        <row r="2580">
          <cell r="A2580" t="str">
            <v>04.012.0078-B</v>
          </cell>
          <cell r="B2580">
            <v>2.0099999999999998</v>
          </cell>
        </row>
        <row r="2581">
          <cell r="A2581" t="str">
            <v>04.013.0015-0</v>
          </cell>
          <cell r="B2581">
            <v>60.67</v>
          </cell>
        </row>
        <row r="2582">
          <cell r="A2582" t="str">
            <v>04.013.0015-A</v>
          </cell>
          <cell r="B2582">
            <v>55.84</v>
          </cell>
        </row>
        <row r="2583">
          <cell r="A2583" t="str">
            <v>04.014.0091-1</v>
          </cell>
          <cell r="B2583">
            <v>41.7</v>
          </cell>
        </row>
        <row r="2584">
          <cell r="A2584" t="str">
            <v>04.014.0091-B</v>
          </cell>
          <cell r="B2584">
            <v>36.869999999999997</v>
          </cell>
        </row>
        <row r="2585">
          <cell r="A2585" t="str">
            <v>04.014.0095-0</v>
          </cell>
          <cell r="B2585">
            <v>239.32</v>
          </cell>
        </row>
        <row r="2586">
          <cell r="A2586" t="str">
            <v>04.014.0095-A</v>
          </cell>
          <cell r="B2586">
            <v>238.08</v>
          </cell>
        </row>
        <row r="2587">
          <cell r="A2587" t="str">
            <v>04.015.0100-0</v>
          </cell>
          <cell r="B2587">
            <v>1.1100000000000001</v>
          </cell>
        </row>
        <row r="2588">
          <cell r="A2588" t="str">
            <v>04.015.0100-A</v>
          </cell>
          <cell r="B2588">
            <v>1.1100000000000001</v>
          </cell>
        </row>
        <row r="2589">
          <cell r="A2589" t="str">
            <v>04.015.0101-0</v>
          </cell>
          <cell r="B2589">
            <v>0.83</v>
          </cell>
        </row>
        <row r="2590">
          <cell r="A2590" t="str">
            <v>04.015.0101-A</v>
          </cell>
          <cell r="B2590">
            <v>0.83</v>
          </cell>
        </row>
        <row r="2591">
          <cell r="A2591" t="str">
            <v>04.015.0105-0</v>
          </cell>
          <cell r="B2591">
            <v>1.24</v>
          </cell>
        </row>
        <row r="2592">
          <cell r="A2592" t="str">
            <v>04.015.0105-A</v>
          </cell>
          <cell r="B2592">
            <v>1.24</v>
          </cell>
        </row>
        <row r="2593">
          <cell r="A2593" t="str">
            <v>04.015.0106-0</v>
          </cell>
          <cell r="B2593">
            <v>0.9</v>
          </cell>
        </row>
        <row r="2594">
          <cell r="A2594" t="str">
            <v>04.015.0106-A</v>
          </cell>
          <cell r="B2594">
            <v>0.9</v>
          </cell>
        </row>
        <row r="2595">
          <cell r="A2595" t="str">
            <v>04.015.0111-0</v>
          </cell>
          <cell r="B2595">
            <v>0.97</v>
          </cell>
        </row>
        <row r="2596">
          <cell r="A2596" t="str">
            <v>04.015.0111-A</v>
          </cell>
          <cell r="B2596">
            <v>0.97</v>
          </cell>
        </row>
        <row r="2597">
          <cell r="A2597" t="str">
            <v>04.018.0010-0</v>
          </cell>
          <cell r="B2597">
            <v>0.4</v>
          </cell>
        </row>
        <row r="2598">
          <cell r="A2598" t="str">
            <v>04.018.0010-A</v>
          </cell>
          <cell r="B2598">
            <v>0.38</v>
          </cell>
        </row>
        <row r="2599">
          <cell r="A2599" t="str">
            <v>04.018.0012-0</v>
          </cell>
          <cell r="B2599">
            <v>30.48</v>
          </cell>
        </row>
        <row r="2600">
          <cell r="A2600" t="str">
            <v>04.018.0012-A</v>
          </cell>
          <cell r="B2600">
            <v>28.76</v>
          </cell>
        </row>
        <row r="2601">
          <cell r="A2601" t="str">
            <v>04.018.0015-0</v>
          </cell>
          <cell r="B2601">
            <v>0.88</v>
          </cell>
        </row>
        <row r="2602">
          <cell r="A2602" t="str">
            <v>04.018.0015-A</v>
          </cell>
          <cell r="B2602">
            <v>0.84</v>
          </cell>
        </row>
        <row r="2603">
          <cell r="A2603" t="str">
            <v>04.018.0020-1</v>
          </cell>
          <cell r="B2603">
            <v>0.57999999999999996</v>
          </cell>
        </row>
        <row r="2604">
          <cell r="A2604" t="str">
            <v>04.018.0020-B</v>
          </cell>
          <cell r="B2604">
            <v>0.56000000000000005</v>
          </cell>
        </row>
        <row r="2605">
          <cell r="A2605" t="str">
            <v>04.018.0025-0</v>
          </cell>
          <cell r="B2605">
            <v>0.35</v>
          </cell>
        </row>
        <row r="2606">
          <cell r="A2606" t="str">
            <v>04.018.0025-A</v>
          </cell>
          <cell r="B2606">
            <v>0.34</v>
          </cell>
        </row>
        <row r="2607">
          <cell r="A2607" t="str">
            <v>04.018.0030-0</v>
          </cell>
          <cell r="B2607">
            <v>0.54</v>
          </cell>
        </row>
        <row r="2608">
          <cell r="A2608" t="str">
            <v>04.018.0030-A</v>
          </cell>
          <cell r="B2608">
            <v>0.52</v>
          </cell>
        </row>
        <row r="2609">
          <cell r="A2609" t="str">
            <v>04.020.0122-0</v>
          </cell>
          <cell r="B2609">
            <v>0.12</v>
          </cell>
        </row>
        <row r="2610">
          <cell r="A2610" t="str">
            <v>04.020.0122-A</v>
          </cell>
          <cell r="B2610">
            <v>0.11</v>
          </cell>
        </row>
        <row r="2611">
          <cell r="A2611" t="str">
            <v>04.020.0126-0</v>
          </cell>
          <cell r="B2611">
            <v>0.6</v>
          </cell>
        </row>
        <row r="2612">
          <cell r="A2612" t="str">
            <v>04.020.0126-A</v>
          </cell>
          <cell r="B2612">
            <v>0.57999999999999996</v>
          </cell>
        </row>
        <row r="2613">
          <cell r="A2613" t="str">
            <v>04.020.0131-0</v>
          </cell>
          <cell r="B2613">
            <v>0.75</v>
          </cell>
        </row>
        <row r="2614">
          <cell r="A2614" t="str">
            <v>04.020.0131-A</v>
          </cell>
          <cell r="B2614">
            <v>0.73</v>
          </cell>
        </row>
        <row r="2615">
          <cell r="A2615" t="str">
            <v>04.020.0136-0</v>
          </cell>
          <cell r="B2615">
            <v>3.02</v>
          </cell>
        </row>
        <row r="2616">
          <cell r="A2616" t="str">
            <v>04.020.0136-A</v>
          </cell>
          <cell r="B2616">
            <v>2.95</v>
          </cell>
        </row>
        <row r="2617">
          <cell r="A2617" t="str">
            <v>04.021.0010-0</v>
          </cell>
          <cell r="B2617">
            <v>0.69</v>
          </cell>
        </row>
        <row r="2618">
          <cell r="A2618" t="str">
            <v>04.021.0010-A</v>
          </cell>
          <cell r="B2618">
            <v>0.63</v>
          </cell>
        </row>
        <row r="2619">
          <cell r="A2619" t="str">
            <v>04.021.0015-0</v>
          </cell>
          <cell r="B2619">
            <v>13.44</v>
          </cell>
        </row>
        <row r="2620">
          <cell r="A2620" t="str">
            <v>04.021.0015-A</v>
          </cell>
          <cell r="B2620">
            <v>12.23</v>
          </cell>
        </row>
        <row r="2621">
          <cell r="A2621" t="str">
            <v>04.021.0020-0</v>
          </cell>
          <cell r="B2621">
            <v>10.210000000000001</v>
          </cell>
        </row>
        <row r="2622">
          <cell r="A2622" t="str">
            <v>04.021.0020-A</v>
          </cell>
          <cell r="B2622">
            <v>9.2899999999999991</v>
          </cell>
        </row>
        <row r="2623">
          <cell r="A2623" t="str">
            <v>04.021.0025-0</v>
          </cell>
          <cell r="B2623">
            <v>133.74</v>
          </cell>
        </row>
        <row r="2624">
          <cell r="A2624" t="str">
            <v>04.021.0025-A</v>
          </cell>
          <cell r="B2624">
            <v>122.68</v>
          </cell>
        </row>
        <row r="2625">
          <cell r="A2625" t="str">
            <v>04.025.0200-0</v>
          </cell>
          <cell r="B2625">
            <v>12733.61</v>
          </cell>
        </row>
        <row r="2626">
          <cell r="A2626" t="str">
            <v>04.025.0200-A</v>
          </cell>
          <cell r="B2626">
            <v>11917.18</v>
          </cell>
        </row>
        <row r="2627">
          <cell r="A2627" t="str">
            <v>04.025.0205-0</v>
          </cell>
          <cell r="B2627">
            <v>17785.13</v>
          </cell>
        </row>
        <row r="2628">
          <cell r="A2628" t="str">
            <v>04.025.0205-A</v>
          </cell>
          <cell r="B2628">
            <v>16545.099999999999</v>
          </cell>
        </row>
        <row r="2629">
          <cell r="A2629" t="str">
            <v>04.025.0210-0</v>
          </cell>
          <cell r="B2629">
            <v>22875.24</v>
          </cell>
        </row>
        <row r="2630">
          <cell r="A2630" t="str">
            <v>04.025.0210-A</v>
          </cell>
          <cell r="B2630">
            <v>21218.91</v>
          </cell>
        </row>
        <row r="2631">
          <cell r="A2631" t="str">
            <v>04.025.0215-0</v>
          </cell>
          <cell r="B2631">
            <v>28584.37</v>
          </cell>
        </row>
        <row r="2632">
          <cell r="A2632" t="str">
            <v>04.025.0215-A</v>
          </cell>
          <cell r="B2632">
            <v>26258.79</v>
          </cell>
        </row>
        <row r="2633">
          <cell r="A2633" t="str">
            <v>05.001.0001-0</v>
          </cell>
          <cell r="B2633">
            <v>212.25</v>
          </cell>
        </row>
        <row r="2634">
          <cell r="A2634" t="str">
            <v>05.001.0001-A</v>
          </cell>
          <cell r="B2634">
            <v>183.97</v>
          </cell>
        </row>
        <row r="2635">
          <cell r="A2635" t="str">
            <v>05.001.0002-1</v>
          </cell>
          <cell r="B2635">
            <v>293.89</v>
          </cell>
        </row>
        <row r="2636">
          <cell r="A2636" t="str">
            <v>05.001.0002-B</v>
          </cell>
          <cell r="B2636">
            <v>254.73</v>
          </cell>
        </row>
        <row r="2637">
          <cell r="A2637" t="str">
            <v>05.001.0005-0</v>
          </cell>
          <cell r="B2637">
            <v>123.25</v>
          </cell>
        </row>
        <row r="2638">
          <cell r="A2638" t="str">
            <v>05.001.0005-A</v>
          </cell>
          <cell r="B2638">
            <v>106.83</v>
          </cell>
        </row>
        <row r="2639">
          <cell r="A2639" t="str">
            <v>05.001.0006-0</v>
          </cell>
          <cell r="B2639">
            <v>62.17</v>
          </cell>
        </row>
        <row r="2640">
          <cell r="A2640" t="str">
            <v>05.001.0006-A</v>
          </cell>
          <cell r="B2640">
            <v>53.88</v>
          </cell>
        </row>
        <row r="2641">
          <cell r="A2641" t="str">
            <v>05.001.0007-0</v>
          </cell>
          <cell r="B2641">
            <v>7.77</v>
          </cell>
        </row>
        <row r="2642">
          <cell r="A2642" t="str">
            <v>05.001.0007-A</v>
          </cell>
          <cell r="B2642">
            <v>6.73</v>
          </cell>
        </row>
        <row r="2643">
          <cell r="A2643" t="str">
            <v>05.001.0008-0</v>
          </cell>
          <cell r="B2643">
            <v>23.31</v>
          </cell>
        </row>
        <row r="2644">
          <cell r="A2644" t="str">
            <v>05.001.0008-A</v>
          </cell>
          <cell r="B2644">
            <v>20.2</v>
          </cell>
        </row>
        <row r="2645">
          <cell r="A2645" t="str">
            <v>05.001.0009-0</v>
          </cell>
          <cell r="B2645">
            <v>18.649999999999999</v>
          </cell>
        </row>
        <row r="2646">
          <cell r="A2646" t="str">
            <v>05.001.0009-A</v>
          </cell>
          <cell r="B2646">
            <v>16.16</v>
          </cell>
        </row>
        <row r="2647">
          <cell r="A2647" t="str">
            <v>05.001.0010-0</v>
          </cell>
          <cell r="B2647">
            <v>14.57</v>
          </cell>
        </row>
        <row r="2648">
          <cell r="A2648" t="str">
            <v>05.001.0010-A</v>
          </cell>
          <cell r="B2648">
            <v>12.63</v>
          </cell>
        </row>
        <row r="2649">
          <cell r="A2649" t="str">
            <v>05.001.0011-0</v>
          </cell>
          <cell r="B2649">
            <v>10.35</v>
          </cell>
        </row>
        <row r="2650">
          <cell r="A2650" t="str">
            <v>05.001.0011-A</v>
          </cell>
          <cell r="B2650">
            <v>8.9700000000000006</v>
          </cell>
        </row>
        <row r="2651">
          <cell r="A2651" t="str">
            <v>05.001.0012-0</v>
          </cell>
          <cell r="B2651">
            <v>41.96</v>
          </cell>
        </row>
        <row r="2652">
          <cell r="A2652" t="str">
            <v>05.001.0012-A</v>
          </cell>
          <cell r="B2652">
            <v>36.369999999999997</v>
          </cell>
        </row>
        <row r="2653">
          <cell r="A2653" t="str">
            <v>05.001.0013-0</v>
          </cell>
          <cell r="B2653">
            <v>21.13</v>
          </cell>
        </row>
        <row r="2654">
          <cell r="A2654" t="str">
            <v>05.001.0013-A</v>
          </cell>
          <cell r="B2654">
            <v>18.32</v>
          </cell>
        </row>
        <row r="2655">
          <cell r="A2655" t="str">
            <v>05.001.0014-0</v>
          </cell>
          <cell r="B2655">
            <v>7.77</v>
          </cell>
        </row>
        <row r="2656">
          <cell r="A2656" t="str">
            <v>05.001.0014-A</v>
          </cell>
          <cell r="B2656">
            <v>6.73</v>
          </cell>
        </row>
        <row r="2657">
          <cell r="A2657" t="str">
            <v>05.001.0015-0</v>
          </cell>
          <cell r="B2657">
            <v>15.17</v>
          </cell>
        </row>
        <row r="2658">
          <cell r="A2658" t="str">
            <v>05.001.0015-A</v>
          </cell>
          <cell r="B2658">
            <v>13.14</v>
          </cell>
        </row>
        <row r="2659">
          <cell r="A2659" t="str">
            <v>05.001.0016-0</v>
          </cell>
          <cell r="B2659">
            <v>21.13</v>
          </cell>
        </row>
        <row r="2660">
          <cell r="A2660" t="str">
            <v>05.001.0016-A</v>
          </cell>
          <cell r="B2660">
            <v>18.32</v>
          </cell>
        </row>
        <row r="2661">
          <cell r="A2661" t="str">
            <v>05.001.0017-0</v>
          </cell>
          <cell r="B2661">
            <v>20.2</v>
          </cell>
        </row>
        <row r="2662">
          <cell r="A2662" t="str">
            <v>05.001.0017-A</v>
          </cell>
          <cell r="B2662">
            <v>17.510000000000002</v>
          </cell>
        </row>
        <row r="2663">
          <cell r="A2663" t="str">
            <v>05.001.0018-0</v>
          </cell>
          <cell r="B2663">
            <v>10.87</v>
          </cell>
        </row>
        <row r="2664">
          <cell r="A2664" t="str">
            <v>05.001.0018-A</v>
          </cell>
          <cell r="B2664">
            <v>9.43</v>
          </cell>
        </row>
        <row r="2665">
          <cell r="A2665" t="str">
            <v>05.001.0019-0</v>
          </cell>
          <cell r="B2665">
            <v>57.5</v>
          </cell>
        </row>
        <row r="2666">
          <cell r="A2666" t="str">
            <v>05.001.0019-A</v>
          </cell>
          <cell r="B2666">
            <v>49.84</v>
          </cell>
        </row>
        <row r="2667">
          <cell r="A2667" t="str">
            <v>05.001.0020-0</v>
          </cell>
          <cell r="B2667">
            <v>9.48</v>
          </cell>
        </row>
        <row r="2668">
          <cell r="A2668" t="str">
            <v>05.001.0020-A</v>
          </cell>
          <cell r="B2668">
            <v>8.2200000000000006</v>
          </cell>
        </row>
        <row r="2669">
          <cell r="A2669" t="str">
            <v>05.001.0021-0</v>
          </cell>
          <cell r="B2669">
            <v>23.31</v>
          </cell>
        </row>
        <row r="2670">
          <cell r="A2670" t="str">
            <v>05.001.0021-A</v>
          </cell>
          <cell r="B2670">
            <v>20.2</v>
          </cell>
        </row>
        <row r="2671">
          <cell r="A2671" t="str">
            <v>05.001.0022-0</v>
          </cell>
          <cell r="B2671">
            <v>23.31</v>
          </cell>
        </row>
        <row r="2672">
          <cell r="A2672" t="str">
            <v>05.001.0022-A</v>
          </cell>
          <cell r="B2672">
            <v>20.2</v>
          </cell>
        </row>
        <row r="2673">
          <cell r="A2673" t="str">
            <v>05.001.0023-0</v>
          </cell>
          <cell r="B2673">
            <v>79.59</v>
          </cell>
        </row>
        <row r="2674">
          <cell r="A2674" t="str">
            <v>05.001.0023-A</v>
          </cell>
          <cell r="B2674">
            <v>68.989999999999995</v>
          </cell>
        </row>
        <row r="2675">
          <cell r="A2675" t="str">
            <v>05.001.0024-0</v>
          </cell>
          <cell r="B2675">
            <v>97.28</v>
          </cell>
        </row>
        <row r="2676">
          <cell r="A2676" t="str">
            <v>05.001.0024-A</v>
          </cell>
          <cell r="B2676">
            <v>84.32</v>
          </cell>
        </row>
        <row r="2677">
          <cell r="A2677" t="str">
            <v>05.001.0025-0</v>
          </cell>
          <cell r="B2677">
            <v>154.66</v>
          </cell>
        </row>
        <row r="2678">
          <cell r="A2678" t="str">
            <v>05.001.0025-A</v>
          </cell>
          <cell r="B2678">
            <v>134.04</v>
          </cell>
        </row>
        <row r="2679">
          <cell r="A2679" t="str">
            <v>05.001.0027-0</v>
          </cell>
          <cell r="B2679">
            <v>361.1</v>
          </cell>
        </row>
        <row r="2680">
          <cell r="A2680" t="str">
            <v>05.001.0027-A</v>
          </cell>
          <cell r="B2680">
            <v>312.95999999999998</v>
          </cell>
        </row>
        <row r="2681">
          <cell r="A2681" t="str">
            <v>05.001.0031-0</v>
          </cell>
          <cell r="B2681">
            <v>23.31</v>
          </cell>
        </row>
        <row r="2682">
          <cell r="A2682" t="str">
            <v>05.001.0031-A</v>
          </cell>
          <cell r="B2682">
            <v>20.2</v>
          </cell>
        </row>
        <row r="2683">
          <cell r="A2683" t="str">
            <v>05.001.0033-0</v>
          </cell>
          <cell r="B2683">
            <v>294.22000000000003</v>
          </cell>
        </row>
        <row r="2684">
          <cell r="A2684" t="str">
            <v>05.001.0033-A</v>
          </cell>
          <cell r="B2684">
            <v>255</v>
          </cell>
        </row>
        <row r="2685">
          <cell r="A2685" t="str">
            <v>05.001.0035-0</v>
          </cell>
          <cell r="B2685">
            <v>6.83</v>
          </cell>
        </row>
        <row r="2686">
          <cell r="A2686" t="str">
            <v>05.001.0035-A</v>
          </cell>
          <cell r="B2686">
            <v>5.92</v>
          </cell>
        </row>
        <row r="2687">
          <cell r="A2687" t="str">
            <v>05.001.0039-0</v>
          </cell>
          <cell r="B2687">
            <v>12.43</v>
          </cell>
        </row>
        <row r="2688">
          <cell r="A2688" t="str">
            <v>05.001.0039-A</v>
          </cell>
          <cell r="B2688">
            <v>10.77</v>
          </cell>
        </row>
        <row r="2689">
          <cell r="A2689" t="str">
            <v>05.001.0040-0</v>
          </cell>
          <cell r="B2689">
            <v>7.39</v>
          </cell>
        </row>
        <row r="2690">
          <cell r="A2690" t="str">
            <v>05.001.0040-A</v>
          </cell>
          <cell r="B2690">
            <v>6.41</v>
          </cell>
        </row>
        <row r="2691">
          <cell r="A2691" t="str">
            <v>05.001.0041-0</v>
          </cell>
          <cell r="B2691">
            <v>13.5</v>
          </cell>
        </row>
        <row r="2692">
          <cell r="A2692" t="str">
            <v>05.001.0041-A</v>
          </cell>
          <cell r="B2692">
            <v>11.7</v>
          </cell>
        </row>
        <row r="2693">
          <cell r="A2693" t="str">
            <v>05.001.0042-0</v>
          </cell>
          <cell r="B2693">
            <v>9.4700000000000006</v>
          </cell>
        </row>
        <row r="2694">
          <cell r="A2694" t="str">
            <v>05.001.0042-A</v>
          </cell>
          <cell r="B2694">
            <v>8.1999999999999993</v>
          </cell>
        </row>
        <row r="2695">
          <cell r="A2695" t="str">
            <v>05.001.0043-0</v>
          </cell>
          <cell r="B2695">
            <v>16.28</v>
          </cell>
        </row>
        <row r="2696">
          <cell r="A2696" t="str">
            <v>05.001.0043-A</v>
          </cell>
          <cell r="B2696">
            <v>14.11</v>
          </cell>
        </row>
        <row r="2697">
          <cell r="A2697" t="str">
            <v>05.001.0044-0</v>
          </cell>
          <cell r="B2697">
            <v>12.6</v>
          </cell>
        </row>
        <row r="2698">
          <cell r="A2698" t="str">
            <v>05.001.0044-A</v>
          </cell>
          <cell r="B2698">
            <v>10.92</v>
          </cell>
        </row>
        <row r="2699">
          <cell r="A2699" t="str">
            <v>05.001.0045-0</v>
          </cell>
          <cell r="B2699">
            <v>11.19</v>
          </cell>
        </row>
        <row r="2700">
          <cell r="A2700" t="str">
            <v>05.001.0045-A</v>
          </cell>
          <cell r="B2700">
            <v>9.69</v>
          </cell>
        </row>
        <row r="2701">
          <cell r="A2701" t="str">
            <v>05.001.0046-0</v>
          </cell>
          <cell r="B2701">
            <v>7.84</v>
          </cell>
        </row>
        <row r="2702">
          <cell r="A2702" t="str">
            <v>05.001.0046-A</v>
          </cell>
          <cell r="B2702">
            <v>6.79</v>
          </cell>
        </row>
        <row r="2703">
          <cell r="A2703" t="str">
            <v>05.001.0047-0</v>
          </cell>
          <cell r="B2703">
            <v>12.09</v>
          </cell>
        </row>
        <row r="2704">
          <cell r="A2704" t="str">
            <v>05.001.0047-A</v>
          </cell>
          <cell r="B2704">
            <v>10.48</v>
          </cell>
        </row>
        <row r="2705">
          <cell r="A2705" t="str">
            <v>05.001.0048-0</v>
          </cell>
          <cell r="B2705">
            <v>10.19</v>
          </cell>
        </row>
        <row r="2706">
          <cell r="A2706" t="str">
            <v>05.001.0048-A</v>
          </cell>
          <cell r="B2706">
            <v>8.83</v>
          </cell>
        </row>
        <row r="2707">
          <cell r="A2707" t="str">
            <v>05.001.0049-0</v>
          </cell>
          <cell r="B2707">
            <v>27.74</v>
          </cell>
        </row>
        <row r="2708">
          <cell r="A2708" t="str">
            <v>05.001.0049-A</v>
          </cell>
          <cell r="B2708">
            <v>24.04</v>
          </cell>
        </row>
        <row r="2709">
          <cell r="A2709" t="str">
            <v>05.001.0050-0</v>
          </cell>
          <cell r="B2709">
            <v>31.52</v>
          </cell>
        </row>
        <row r="2710">
          <cell r="A2710" t="str">
            <v>05.001.0050-A</v>
          </cell>
          <cell r="B2710">
            <v>27.32</v>
          </cell>
        </row>
        <row r="2711">
          <cell r="A2711" t="str">
            <v>05.001.0051-0</v>
          </cell>
          <cell r="B2711">
            <v>63.04</v>
          </cell>
        </row>
        <row r="2712">
          <cell r="A2712" t="str">
            <v>05.001.0051-A</v>
          </cell>
          <cell r="B2712">
            <v>54.64</v>
          </cell>
        </row>
        <row r="2713">
          <cell r="A2713" t="str">
            <v>05.001.0052-0</v>
          </cell>
          <cell r="B2713">
            <v>28.89</v>
          </cell>
        </row>
        <row r="2714">
          <cell r="A2714" t="str">
            <v>05.001.0052-A</v>
          </cell>
          <cell r="B2714">
            <v>25.04</v>
          </cell>
        </row>
        <row r="2715">
          <cell r="A2715" t="str">
            <v>05.001.0055-0</v>
          </cell>
          <cell r="B2715">
            <v>10.87</v>
          </cell>
        </row>
        <row r="2716">
          <cell r="A2716" t="str">
            <v>05.001.0055-A</v>
          </cell>
          <cell r="B2716">
            <v>9.43</v>
          </cell>
        </row>
        <row r="2717">
          <cell r="A2717" t="str">
            <v>05.001.0056-0</v>
          </cell>
          <cell r="B2717">
            <v>3058.22</v>
          </cell>
        </row>
        <row r="2718">
          <cell r="A2718" t="str">
            <v>05.001.0056-A</v>
          </cell>
          <cell r="B2718">
            <v>2650.4</v>
          </cell>
        </row>
        <row r="2719">
          <cell r="A2719" t="str">
            <v>05.001.0057-0</v>
          </cell>
          <cell r="B2719">
            <v>91.75</v>
          </cell>
        </row>
        <row r="2720">
          <cell r="A2720" t="str">
            <v>05.001.0057-A</v>
          </cell>
          <cell r="B2720">
            <v>79.510000000000005</v>
          </cell>
        </row>
        <row r="2721">
          <cell r="A2721" t="str">
            <v>05.001.0058-0</v>
          </cell>
          <cell r="B2721">
            <v>153.16</v>
          </cell>
        </row>
        <row r="2722">
          <cell r="A2722" t="str">
            <v>05.001.0058-A</v>
          </cell>
          <cell r="B2722">
            <v>132.74</v>
          </cell>
        </row>
        <row r="2723">
          <cell r="A2723" t="str">
            <v>05.001.0059-0</v>
          </cell>
          <cell r="B2723">
            <v>16.309999999999999</v>
          </cell>
        </row>
        <row r="2724">
          <cell r="A2724" t="str">
            <v>05.001.0059-A</v>
          </cell>
          <cell r="B2724">
            <v>14.14</v>
          </cell>
        </row>
        <row r="2725">
          <cell r="A2725" t="str">
            <v>05.001.0060-0</v>
          </cell>
          <cell r="B2725">
            <v>8.5399999999999991</v>
          </cell>
        </row>
        <row r="2726">
          <cell r="A2726" t="str">
            <v>05.001.0060-A</v>
          </cell>
          <cell r="B2726">
            <v>7.4</v>
          </cell>
        </row>
        <row r="2727">
          <cell r="A2727" t="str">
            <v>05.001.0061-0</v>
          </cell>
          <cell r="B2727">
            <v>18.649999999999999</v>
          </cell>
        </row>
        <row r="2728">
          <cell r="A2728" t="str">
            <v>05.001.0061-A</v>
          </cell>
          <cell r="B2728">
            <v>16.16</v>
          </cell>
        </row>
        <row r="2729">
          <cell r="A2729" t="str">
            <v>05.001.0062-0</v>
          </cell>
          <cell r="B2729">
            <v>5.43</v>
          </cell>
        </row>
        <row r="2730">
          <cell r="A2730" t="str">
            <v>05.001.0062-A</v>
          </cell>
          <cell r="B2730">
            <v>4.71</v>
          </cell>
        </row>
        <row r="2731">
          <cell r="A2731" t="str">
            <v>05.001.0063-0</v>
          </cell>
          <cell r="B2731">
            <v>19.420000000000002</v>
          </cell>
        </row>
        <row r="2732">
          <cell r="A2732" t="str">
            <v>05.001.0063-A</v>
          </cell>
          <cell r="B2732">
            <v>16.84</v>
          </cell>
        </row>
        <row r="2733">
          <cell r="A2733" t="str">
            <v>05.001.0064-0</v>
          </cell>
          <cell r="B2733">
            <v>32.630000000000003</v>
          </cell>
        </row>
        <row r="2734">
          <cell r="A2734" t="str">
            <v>05.001.0064-A</v>
          </cell>
          <cell r="B2734">
            <v>28.29</v>
          </cell>
        </row>
        <row r="2735">
          <cell r="A2735" t="str">
            <v>05.001.0065-0</v>
          </cell>
          <cell r="B2735">
            <v>6.99</v>
          </cell>
        </row>
        <row r="2736">
          <cell r="A2736" t="str">
            <v>05.001.0065-A</v>
          </cell>
          <cell r="B2736">
            <v>6.06</v>
          </cell>
        </row>
        <row r="2737">
          <cell r="A2737" t="str">
            <v>05.001.0066-0</v>
          </cell>
          <cell r="B2737">
            <v>20.98</v>
          </cell>
        </row>
        <row r="2738">
          <cell r="A2738" t="str">
            <v>05.001.0066-A</v>
          </cell>
          <cell r="B2738">
            <v>18.18</v>
          </cell>
        </row>
        <row r="2739">
          <cell r="A2739" t="str">
            <v>05.001.0067-0</v>
          </cell>
          <cell r="B2739">
            <v>15.54</v>
          </cell>
        </row>
        <row r="2740">
          <cell r="A2740" t="str">
            <v>05.001.0067-A</v>
          </cell>
          <cell r="B2740">
            <v>13.47</v>
          </cell>
        </row>
        <row r="2741">
          <cell r="A2741" t="str">
            <v>05.001.0068-0</v>
          </cell>
          <cell r="B2741">
            <v>31.08</v>
          </cell>
        </row>
        <row r="2742">
          <cell r="A2742" t="str">
            <v>05.001.0068-A</v>
          </cell>
          <cell r="B2742">
            <v>26.94</v>
          </cell>
        </row>
        <row r="2743">
          <cell r="A2743" t="str">
            <v>05.001.0069-0</v>
          </cell>
          <cell r="B2743">
            <v>13.98</v>
          </cell>
        </row>
        <row r="2744">
          <cell r="A2744" t="str">
            <v>05.001.0069-A</v>
          </cell>
          <cell r="B2744">
            <v>12.12</v>
          </cell>
        </row>
        <row r="2745">
          <cell r="A2745" t="str">
            <v>05.001.0070-0</v>
          </cell>
          <cell r="B2745">
            <v>5.43</v>
          </cell>
        </row>
        <row r="2746">
          <cell r="A2746" t="str">
            <v>05.001.0070-A</v>
          </cell>
          <cell r="B2746">
            <v>4.71</v>
          </cell>
        </row>
        <row r="2747">
          <cell r="A2747" t="str">
            <v>05.001.0071-0</v>
          </cell>
          <cell r="B2747">
            <v>53.63</v>
          </cell>
        </row>
        <row r="2748">
          <cell r="A2748" t="str">
            <v>05.001.0071-A</v>
          </cell>
          <cell r="B2748">
            <v>46.47</v>
          </cell>
        </row>
        <row r="2749">
          <cell r="A2749" t="str">
            <v>05.001.0072-0</v>
          </cell>
          <cell r="B2749">
            <v>3.1</v>
          </cell>
        </row>
        <row r="2750">
          <cell r="A2750" t="str">
            <v>05.001.0072-A</v>
          </cell>
          <cell r="B2750">
            <v>2.69</v>
          </cell>
        </row>
        <row r="2751">
          <cell r="A2751" t="str">
            <v>05.001.0073-0</v>
          </cell>
          <cell r="B2751">
            <v>5.43</v>
          </cell>
        </row>
        <row r="2752">
          <cell r="A2752" t="str">
            <v>05.001.0073-A</v>
          </cell>
          <cell r="B2752">
            <v>4.71</v>
          </cell>
        </row>
        <row r="2753">
          <cell r="A2753" t="str">
            <v>05.001.0074-0</v>
          </cell>
          <cell r="B2753">
            <v>4.66</v>
          </cell>
        </row>
        <row r="2754">
          <cell r="A2754" t="str">
            <v>05.001.0074-A</v>
          </cell>
          <cell r="B2754">
            <v>4.04</v>
          </cell>
        </row>
        <row r="2755">
          <cell r="A2755" t="str">
            <v>05.001.0075-0</v>
          </cell>
          <cell r="B2755">
            <v>10.87</v>
          </cell>
        </row>
        <row r="2756">
          <cell r="A2756" t="str">
            <v>05.001.0075-A</v>
          </cell>
          <cell r="B2756">
            <v>9.43</v>
          </cell>
        </row>
        <row r="2757">
          <cell r="A2757" t="str">
            <v>05.001.0076-0</v>
          </cell>
          <cell r="B2757">
            <v>7.77</v>
          </cell>
        </row>
        <row r="2758">
          <cell r="A2758" t="str">
            <v>05.001.0076-A</v>
          </cell>
          <cell r="B2758">
            <v>6.73</v>
          </cell>
        </row>
        <row r="2759">
          <cell r="A2759" t="str">
            <v>05.001.0077-0</v>
          </cell>
          <cell r="B2759">
            <v>52.54</v>
          </cell>
        </row>
        <row r="2760">
          <cell r="A2760" t="str">
            <v>05.001.0077-A</v>
          </cell>
          <cell r="B2760">
            <v>45.53</v>
          </cell>
        </row>
        <row r="2761">
          <cell r="A2761" t="str">
            <v>05.001.0078-0</v>
          </cell>
          <cell r="B2761">
            <v>1.94</v>
          </cell>
        </row>
        <row r="2762">
          <cell r="A2762" t="str">
            <v>05.001.0078-A</v>
          </cell>
          <cell r="B2762">
            <v>1.68</v>
          </cell>
        </row>
        <row r="2763">
          <cell r="A2763" t="str">
            <v>05.001.0079-0</v>
          </cell>
          <cell r="B2763">
            <v>5.82</v>
          </cell>
        </row>
        <row r="2764">
          <cell r="A2764" t="str">
            <v>05.001.0079-A</v>
          </cell>
          <cell r="B2764">
            <v>5.05</v>
          </cell>
        </row>
        <row r="2765">
          <cell r="A2765" t="str">
            <v>05.001.0080-0</v>
          </cell>
          <cell r="B2765">
            <v>12.43</v>
          </cell>
        </row>
        <row r="2766">
          <cell r="A2766" t="str">
            <v>05.001.0080-A</v>
          </cell>
          <cell r="B2766">
            <v>10.77</v>
          </cell>
        </row>
        <row r="2767">
          <cell r="A2767" t="str">
            <v>05.001.0081-0</v>
          </cell>
          <cell r="B2767">
            <v>1.08</v>
          </cell>
        </row>
        <row r="2768">
          <cell r="A2768" t="str">
            <v>05.001.0081-A</v>
          </cell>
          <cell r="B2768">
            <v>0.94</v>
          </cell>
        </row>
        <row r="2769">
          <cell r="A2769" t="str">
            <v>05.001.0082-0</v>
          </cell>
          <cell r="B2769">
            <v>10.87</v>
          </cell>
        </row>
        <row r="2770">
          <cell r="A2770" t="str">
            <v>05.001.0082-A</v>
          </cell>
          <cell r="B2770">
            <v>9.43</v>
          </cell>
        </row>
        <row r="2771">
          <cell r="A2771" t="str">
            <v>05.001.0083-0</v>
          </cell>
          <cell r="B2771">
            <v>7.77</v>
          </cell>
        </row>
        <row r="2772">
          <cell r="A2772" t="str">
            <v>05.001.0083-A</v>
          </cell>
          <cell r="B2772">
            <v>6.73</v>
          </cell>
        </row>
        <row r="2773">
          <cell r="A2773" t="str">
            <v>05.001.0084-0</v>
          </cell>
          <cell r="B2773">
            <v>8.5399999999999991</v>
          </cell>
        </row>
        <row r="2774">
          <cell r="A2774" t="str">
            <v>05.001.0084-A</v>
          </cell>
          <cell r="B2774">
            <v>7.4</v>
          </cell>
        </row>
        <row r="2775">
          <cell r="A2775" t="str">
            <v>05.001.0085-0</v>
          </cell>
          <cell r="B2775">
            <v>35.74</v>
          </cell>
        </row>
        <row r="2776">
          <cell r="A2776" t="str">
            <v>05.001.0085-A</v>
          </cell>
          <cell r="B2776">
            <v>30.98</v>
          </cell>
        </row>
        <row r="2777">
          <cell r="A2777" t="str">
            <v>05.001.0086-0</v>
          </cell>
          <cell r="B2777">
            <v>23.31</v>
          </cell>
        </row>
        <row r="2778">
          <cell r="A2778" t="str">
            <v>05.001.0086-A</v>
          </cell>
          <cell r="B2778">
            <v>20.2</v>
          </cell>
        </row>
        <row r="2779">
          <cell r="A2779" t="str">
            <v>05.001.0087-0</v>
          </cell>
          <cell r="B2779">
            <v>3.1</v>
          </cell>
        </row>
        <row r="2780">
          <cell r="A2780" t="str">
            <v>05.001.0087-A</v>
          </cell>
          <cell r="B2780">
            <v>2.69</v>
          </cell>
        </row>
        <row r="2781">
          <cell r="A2781" t="str">
            <v>05.001.0088-0</v>
          </cell>
          <cell r="B2781">
            <v>8.5399999999999991</v>
          </cell>
        </row>
        <row r="2782">
          <cell r="A2782" t="str">
            <v>05.001.0088-A</v>
          </cell>
          <cell r="B2782">
            <v>7.4</v>
          </cell>
        </row>
        <row r="2783">
          <cell r="A2783" t="str">
            <v>05.001.0089-0</v>
          </cell>
          <cell r="B2783">
            <v>8.5399999999999991</v>
          </cell>
        </row>
        <row r="2784">
          <cell r="A2784" t="str">
            <v>05.001.0089-A</v>
          </cell>
          <cell r="B2784">
            <v>7.4</v>
          </cell>
        </row>
        <row r="2785">
          <cell r="A2785" t="str">
            <v>05.001.0090-0</v>
          </cell>
          <cell r="B2785">
            <v>6.99</v>
          </cell>
        </row>
        <row r="2786">
          <cell r="A2786" t="str">
            <v>05.001.0090-A</v>
          </cell>
          <cell r="B2786">
            <v>6.06</v>
          </cell>
        </row>
        <row r="2787">
          <cell r="A2787" t="str">
            <v>05.001.0095-0</v>
          </cell>
          <cell r="B2787">
            <v>1.55</v>
          </cell>
        </row>
        <row r="2788">
          <cell r="A2788" t="str">
            <v>05.001.0095-A</v>
          </cell>
          <cell r="B2788">
            <v>1.34</v>
          </cell>
        </row>
        <row r="2789">
          <cell r="A2789" t="str">
            <v>05.001.0100-0</v>
          </cell>
          <cell r="B2789">
            <v>32.700000000000003</v>
          </cell>
        </row>
        <row r="2790">
          <cell r="A2790" t="str">
            <v>05.001.0100-A</v>
          </cell>
          <cell r="B2790">
            <v>28.34</v>
          </cell>
        </row>
        <row r="2791">
          <cell r="A2791" t="str">
            <v>05.001.0105-0</v>
          </cell>
          <cell r="B2791">
            <v>33.770000000000003</v>
          </cell>
        </row>
        <row r="2792">
          <cell r="A2792" t="str">
            <v>05.001.0105-A</v>
          </cell>
          <cell r="B2792">
            <v>29.27</v>
          </cell>
        </row>
        <row r="2793">
          <cell r="A2793" t="str">
            <v>05.001.0106-0</v>
          </cell>
          <cell r="B2793">
            <v>36.700000000000003</v>
          </cell>
        </row>
        <row r="2794">
          <cell r="A2794" t="str">
            <v>05.001.0106-A</v>
          </cell>
          <cell r="B2794">
            <v>31.81</v>
          </cell>
        </row>
        <row r="2795">
          <cell r="A2795" t="str">
            <v>05.001.0123-0</v>
          </cell>
          <cell r="B2795">
            <v>19.579999999999998</v>
          </cell>
        </row>
        <row r="2796">
          <cell r="A2796" t="str">
            <v>05.001.0123-A</v>
          </cell>
          <cell r="B2796">
            <v>16.97</v>
          </cell>
        </row>
        <row r="2797">
          <cell r="A2797" t="str">
            <v>05.001.0124-0</v>
          </cell>
          <cell r="B2797">
            <v>0.25</v>
          </cell>
        </row>
        <row r="2798">
          <cell r="A2798" t="str">
            <v>05.001.0124-A</v>
          </cell>
          <cell r="B2798">
            <v>0.22</v>
          </cell>
        </row>
        <row r="2799">
          <cell r="A2799" t="str">
            <v>05.001.0125-0</v>
          </cell>
          <cell r="B2799">
            <v>39.58</v>
          </cell>
        </row>
        <row r="2800">
          <cell r="A2800" t="str">
            <v>05.001.0125-A</v>
          </cell>
          <cell r="B2800">
            <v>34.299999999999997</v>
          </cell>
        </row>
        <row r="2801">
          <cell r="A2801" t="str">
            <v>05.001.0126-0</v>
          </cell>
          <cell r="B2801">
            <v>79.540000000000006</v>
          </cell>
        </row>
        <row r="2802">
          <cell r="A2802" t="str">
            <v>05.001.0126-A</v>
          </cell>
          <cell r="B2802">
            <v>68.930000000000007</v>
          </cell>
        </row>
        <row r="2803">
          <cell r="A2803" t="str">
            <v>05.001.0127-0</v>
          </cell>
          <cell r="B2803">
            <v>194.23</v>
          </cell>
        </row>
        <row r="2804">
          <cell r="A2804" t="str">
            <v>05.001.0127-A</v>
          </cell>
          <cell r="B2804">
            <v>168.33</v>
          </cell>
        </row>
        <row r="2805">
          <cell r="A2805" t="str">
            <v>05.001.0128-0</v>
          </cell>
          <cell r="B2805">
            <v>90.63</v>
          </cell>
        </row>
        <row r="2806">
          <cell r="A2806" t="str">
            <v>05.001.0128-A</v>
          </cell>
          <cell r="B2806">
            <v>78.959999999999994</v>
          </cell>
        </row>
        <row r="2807">
          <cell r="A2807" t="str">
            <v>05.001.0130-0</v>
          </cell>
          <cell r="B2807">
            <v>14.2</v>
          </cell>
        </row>
        <row r="2808">
          <cell r="A2808" t="str">
            <v>05.001.0130-A</v>
          </cell>
          <cell r="B2808">
            <v>12.31</v>
          </cell>
        </row>
        <row r="2809">
          <cell r="A2809" t="str">
            <v>05.001.0131-0</v>
          </cell>
          <cell r="B2809">
            <v>11.09</v>
          </cell>
        </row>
        <row r="2810">
          <cell r="A2810" t="str">
            <v>05.001.0131-A</v>
          </cell>
          <cell r="B2810">
            <v>9.61</v>
          </cell>
        </row>
        <row r="2811">
          <cell r="A2811" t="str">
            <v>05.001.0132-0</v>
          </cell>
          <cell r="B2811">
            <v>2.33</v>
          </cell>
        </row>
        <row r="2812">
          <cell r="A2812" t="str">
            <v>05.001.0132-A</v>
          </cell>
          <cell r="B2812">
            <v>2.02</v>
          </cell>
        </row>
        <row r="2813">
          <cell r="A2813" t="str">
            <v>05.001.0133-0</v>
          </cell>
          <cell r="B2813">
            <v>27.04</v>
          </cell>
        </row>
        <row r="2814">
          <cell r="A2814" t="str">
            <v>05.001.0133-A</v>
          </cell>
          <cell r="B2814">
            <v>23.43</v>
          </cell>
        </row>
        <row r="2815">
          <cell r="A2815" t="str">
            <v>05.001.0134-0</v>
          </cell>
          <cell r="B2815">
            <v>21.97</v>
          </cell>
        </row>
        <row r="2816">
          <cell r="A2816" t="str">
            <v>05.001.0134-A</v>
          </cell>
          <cell r="B2816">
            <v>19.04</v>
          </cell>
        </row>
        <row r="2817">
          <cell r="A2817" t="str">
            <v>05.001.0135-0</v>
          </cell>
          <cell r="B2817">
            <v>23.31</v>
          </cell>
        </row>
        <row r="2818">
          <cell r="A2818" t="str">
            <v>05.001.0135-A</v>
          </cell>
          <cell r="B2818">
            <v>20.2</v>
          </cell>
        </row>
        <row r="2819">
          <cell r="A2819" t="str">
            <v>05.001.0136-0</v>
          </cell>
          <cell r="B2819">
            <v>10.1</v>
          </cell>
        </row>
        <row r="2820">
          <cell r="A2820" t="str">
            <v>05.001.0136-A</v>
          </cell>
          <cell r="B2820">
            <v>8.75</v>
          </cell>
        </row>
        <row r="2821">
          <cell r="A2821" t="str">
            <v>05.001.0137-0</v>
          </cell>
          <cell r="B2821">
            <v>13.98</v>
          </cell>
        </row>
        <row r="2822">
          <cell r="A2822" t="str">
            <v>05.001.0137-A</v>
          </cell>
          <cell r="B2822">
            <v>12.12</v>
          </cell>
        </row>
        <row r="2823">
          <cell r="A2823" t="str">
            <v>05.001.0138-0</v>
          </cell>
          <cell r="B2823">
            <v>5.36</v>
          </cell>
        </row>
        <row r="2824">
          <cell r="A2824" t="str">
            <v>05.001.0138-A</v>
          </cell>
          <cell r="B2824">
            <v>4.6399999999999997</v>
          </cell>
        </row>
        <row r="2825">
          <cell r="A2825" t="str">
            <v>05.001.0141-0</v>
          </cell>
          <cell r="B2825">
            <v>20.2</v>
          </cell>
        </row>
        <row r="2826">
          <cell r="A2826" t="str">
            <v>05.001.0141-A</v>
          </cell>
          <cell r="B2826">
            <v>17.510000000000002</v>
          </cell>
        </row>
        <row r="2827">
          <cell r="A2827" t="str">
            <v>05.001.0142-0</v>
          </cell>
          <cell r="B2827">
            <v>17.09</v>
          </cell>
        </row>
        <row r="2828">
          <cell r="A2828" t="str">
            <v>05.001.0142-A</v>
          </cell>
          <cell r="B2828">
            <v>14.81</v>
          </cell>
        </row>
        <row r="2829">
          <cell r="A2829" t="str">
            <v>05.001.0143-0</v>
          </cell>
          <cell r="B2829">
            <v>7.77</v>
          </cell>
        </row>
        <row r="2830">
          <cell r="A2830" t="str">
            <v>05.001.0143-A</v>
          </cell>
          <cell r="B2830">
            <v>6.73</v>
          </cell>
        </row>
        <row r="2831">
          <cell r="A2831" t="str">
            <v>05.001.0144-0</v>
          </cell>
          <cell r="B2831">
            <v>5.36</v>
          </cell>
        </row>
        <row r="2832">
          <cell r="A2832" t="str">
            <v>05.001.0144-A</v>
          </cell>
          <cell r="B2832">
            <v>4.6399999999999997</v>
          </cell>
        </row>
        <row r="2833">
          <cell r="A2833" t="str">
            <v>05.001.0145-0</v>
          </cell>
          <cell r="B2833">
            <v>18.489999999999998</v>
          </cell>
        </row>
        <row r="2834">
          <cell r="A2834" t="str">
            <v>05.001.0145-A</v>
          </cell>
          <cell r="B2834">
            <v>16.03</v>
          </cell>
        </row>
        <row r="2835">
          <cell r="A2835" t="str">
            <v>05.001.0146-0</v>
          </cell>
          <cell r="B2835">
            <v>36.99</v>
          </cell>
        </row>
        <row r="2836">
          <cell r="A2836" t="str">
            <v>05.001.0146-A</v>
          </cell>
          <cell r="B2836">
            <v>32.06</v>
          </cell>
        </row>
        <row r="2837">
          <cell r="A2837" t="str">
            <v>05.001.0147-0</v>
          </cell>
          <cell r="B2837">
            <v>15.54</v>
          </cell>
        </row>
        <row r="2838">
          <cell r="A2838" t="str">
            <v>05.001.0147-A</v>
          </cell>
          <cell r="B2838">
            <v>13.47</v>
          </cell>
        </row>
        <row r="2839">
          <cell r="A2839" t="str">
            <v>05.001.0148-0</v>
          </cell>
          <cell r="B2839">
            <v>5.12</v>
          </cell>
        </row>
        <row r="2840">
          <cell r="A2840" t="str">
            <v>05.001.0148-A</v>
          </cell>
          <cell r="B2840">
            <v>4.4400000000000004</v>
          </cell>
        </row>
        <row r="2841">
          <cell r="A2841" t="str">
            <v>05.001.0149-0</v>
          </cell>
          <cell r="B2841">
            <v>6.21</v>
          </cell>
        </row>
        <row r="2842">
          <cell r="A2842" t="str">
            <v>05.001.0149-A</v>
          </cell>
          <cell r="B2842">
            <v>5.38</v>
          </cell>
        </row>
        <row r="2843">
          <cell r="A2843" t="str">
            <v>05.001.0155-0</v>
          </cell>
          <cell r="B2843">
            <v>315.24</v>
          </cell>
        </row>
        <row r="2844">
          <cell r="A2844" t="str">
            <v>05.001.0155-A</v>
          </cell>
          <cell r="B2844">
            <v>273.20999999999998</v>
          </cell>
        </row>
        <row r="2845">
          <cell r="A2845" t="str">
            <v>05.001.0158-0</v>
          </cell>
          <cell r="B2845">
            <v>155.41999999999999</v>
          </cell>
        </row>
        <row r="2846">
          <cell r="A2846" t="str">
            <v>05.001.0158-A</v>
          </cell>
          <cell r="B2846">
            <v>134.72</v>
          </cell>
        </row>
        <row r="2847">
          <cell r="A2847" t="str">
            <v>05.001.0160-0</v>
          </cell>
          <cell r="B2847">
            <v>2.06</v>
          </cell>
        </row>
        <row r="2848">
          <cell r="A2848" t="str">
            <v>05.001.0160-A</v>
          </cell>
          <cell r="B2848">
            <v>1.79</v>
          </cell>
        </row>
        <row r="2849">
          <cell r="A2849" t="str">
            <v>05.001.0162-0</v>
          </cell>
          <cell r="B2849">
            <v>62.17</v>
          </cell>
        </row>
        <row r="2850">
          <cell r="A2850" t="str">
            <v>05.001.0162-A</v>
          </cell>
          <cell r="B2850">
            <v>53.88</v>
          </cell>
        </row>
        <row r="2851">
          <cell r="A2851" t="str">
            <v>05.001.0163-0</v>
          </cell>
          <cell r="B2851">
            <v>57.95</v>
          </cell>
        </row>
        <row r="2852">
          <cell r="A2852" t="str">
            <v>05.001.0163-A</v>
          </cell>
          <cell r="B2852">
            <v>50.22</v>
          </cell>
        </row>
        <row r="2853">
          <cell r="A2853" t="str">
            <v>05.001.0164-0</v>
          </cell>
          <cell r="B2853">
            <v>31.44</v>
          </cell>
        </row>
        <row r="2854">
          <cell r="A2854" t="str">
            <v>05.001.0164-A</v>
          </cell>
          <cell r="B2854">
            <v>27.25</v>
          </cell>
        </row>
        <row r="2855">
          <cell r="A2855" t="str">
            <v>05.001.0168-0</v>
          </cell>
          <cell r="B2855">
            <v>5.59</v>
          </cell>
        </row>
        <row r="2856">
          <cell r="A2856" t="str">
            <v>05.001.0168-A</v>
          </cell>
          <cell r="B2856">
            <v>4.8499999999999996</v>
          </cell>
        </row>
        <row r="2857">
          <cell r="A2857" t="str">
            <v>05.001.0169-0</v>
          </cell>
          <cell r="B2857">
            <v>90.37</v>
          </cell>
        </row>
        <row r="2858">
          <cell r="A2858" t="str">
            <v>05.001.0169-A</v>
          </cell>
          <cell r="B2858">
            <v>80.34</v>
          </cell>
        </row>
        <row r="2859">
          <cell r="A2859" t="str">
            <v>05.001.0170-0</v>
          </cell>
          <cell r="B2859">
            <v>17.87</v>
          </cell>
        </row>
        <row r="2860">
          <cell r="A2860" t="str">
            <v>05.001.0170-A</v>
          </cell>
          <cell r="B2860">
            <v>15.49</v>
          </cell>
        </row>
        <row r="2861">
          <cell r="A2861" t="str">
            <v>05.001.0171-0</v>
          </cell>
          <cell r="B2861">
            <v>21.75</v>
          </cell>
        </row>
        <row r="2862">
          <cell r="A2862" t="str">
            <v>05.001.0171-A</v>
          </cell>
          <cell r="B2862">
            <v>18.86</v>
          </cell>
        </row>
        <row r="2863">
          <cell r="A2863" t="str">
            <v>05.001.0172-0</v>
          </cell>
          <cell r="B2863">
            <v>25.64</v>
          </cell>
        </row>
        <row r="2864">
          <cell r="A2864" t="str">
            <v>05.001.0172-A</v>
          </cell>
          <cell r="B2864">
            <v>22.22</v>
          </cell>
        </row>
        <row r="2865">
          <cell r="A2865" t="str">
            <v>05.001.0173-0</v>
          </cell>
          <cell r="B2865">
            <v>36.520000000000003</v>
          </cell>
        </row>
        <row r="2866">
          <cell r="A2866" t="str">
            <v>05.001.0173-A</v>
          </cell>
          <cell r="B2866">
            <v>31.66</v>
          </cell>
        </row>
        <row r="2867">
          <cell r="A2867" t="str">
            <v>05.001.0177-0</v>
          </cell>
          <cell r="B2867">
            <v>45.07</v>
          </cell>
        </row>
        <row r="2868">
          <cell r="A2868" t="str">
            <v>05.001.0177-A</v>
          </cell>
          <cell r="B2868">
            <v>39.06</v>
          </cell>
        </row>
        <row r="2869">
          <cell r="A2869" t="str">
            <v>05.001.0178-0</v>
          </cell>
          <cell r="B2869">
            <v>57.5</v>
          </cell>
        </row>
        <row r="2870">
          <cell r="A2870" t="str">
            <v>05.001.0178-A</v>
          </cell>
          <cell r="B2870">
            <v>49.84</v>
          </cell>
        </row>
        <row r="2871">
          <cell r="A2871" t="str">
            <v>05.001.0179-0</v>
          </cell>
          <cell r="B2871">
            <v>75.38</v>
          </cell>
        </row>
        <row r="2872">
          <cell r="A2872" t="str">
            <v>05.001.0179-A</v>
          </cell>
          <cell r="B2872">
            <v>65.34</v>
          </cell>
        </row>
        <row r="2873">
          <cell r="A2873" t="str">
            <v>05.001.0182-0</v>
          </cell>
          <cell r="B2873">
            <v>0.85</v>
          </cell>
        </row>
        <row r="2874">
          <cell r="A2874" t="str">
            <v>05.001.0182-A</v>
          </cell>
          <cell r="B2874">
            <v>0.74</v>
          </cell>
        </row>
        <row r="2875">
          <cell r="A2875" t="str">
            <v>05.001.0183-0</v>
          </cell>
          <cell r="B2875">
            <v>0.62</v>
          </cell>
        </row>
        <row r="2876">
          <cell r="A2876" t="str">
            <v>05.001.0183-A</v>
          </cell>
          <cell r="B2876">
            <v>0.53</v>
          </cell>
        </row>
        <row r="2877">
          <cell r="A2877" t="str">
            <v>05.001.0185-0</v>
          </cell>
          <cell r="B2877">
            <v>1.39</v>
          </cell>
        </row>
        <row r="2878">
          <cell r="A2878" t="str">
            <v>05.001.0185-A</v>
          </cell>
          <cell r="B2878">
            <v>1.21</v>
          </cell>
        </row>
        <row r="2879">
          <cell r="A2879" t="str">
            <v>05.001.0186-0</v>
          </cell>
          <cell r="B2879">
            <v>0.93</v>
          </cell>
        </row>
        <row r="2880">
          <cell r="A2880" t="str">
            <v>05.001.0186-A</v>
          </cell>
          <cell r="B2880">
            <v>0.8</v>
          </cell>
        </row>
        <row r="2881">
          <cell r="A2881" t="str">
            <v>05.001.0187-0</v>
          </cell>
          <cell r="B2881">
            <v>21.44</v>
          </cell>
        </row>
        <row r="2882">
          <cell r="A2882" t="str">
            <v>05.001.0187-A</v>
          </cell>
          <cell r="B2882">
            <v>18.59</v>
          </cell>
        </row>
        <row r="2883">
          <cell r="A2883" t="str">
            <v>05.001.0188-0</v>
          </cell>
          <cell r="B2883">
            <v>0.23</v>
          </cell>
        </row>
        <row r="2884">
          <cell r="A2884" t="str">
            <v>05.001.0188-A</v>
          </cell>
          <cell r="B2884">
            <v>0.2</v>
          </cell>
        </row>
        <row r="2885">
          <cell r="A2885" t="str">
            <v>05.001.0189-0</v>
          </cell>
          <cell r="B2885">
            <v>0.15</v>
          </cell>
        </row>
        <row r="2886">
          <cell r="A2886" t="str">
            <v>05.001.0189-A</v>
          </cell>
          <cell r="B2886">
            <v>0.13</v>
          </cell>
        </row>
        <row r="2887">
          <cell r="A2887" t="str">
            <v>05.001.0195-0</v>
          </cell>
          <cell r="B2887">
            <v>23.31</v>
          </cell>
        </row>
        <row r="2888">
          <cell r="A2888" t="str">
            <v>05.001.0195-A</v>
          </cell>
          <cell r="B2888">
            <v>20.2</v>
          </cell>
        </row>
        <row r="2889">
          <cell r="A2889" t="str">
            <v>05.001.0196-0</v>
          </cell>
          <cell r="B2889">
            <v>17.87</v>
          </cell>
        </row>
        <row r="2890">
          <cell r="A2890" t="str">
            <v>05.001.0196-A</v>
          </cell>
          <cell r="B2890">
            <v>15.49</v>
          </cell>
        </row>
        <row r="2891">
          <cell r="A2891" t="str">
            <v>05.001.0205-0</v>
          </cell>
          <cell r="B2891">
            <v>1.04</v>
          </cell>
        </row>
        <row r="2892">
          <cell r="A2892" t="str">
            <v>05.001.0205-A</v>
          </cell>
          <cell r="B2892">
            <v>0.9</v>
          </cell>
        </row>
        <row r="2893">
          <cell r="A2893" t="str">
            <v>05.001.0206-0</v>
          </cell>
          <cell r="B2893">
            <v>0.77</v>
          </cell>
        </row>
        <row r="2894">
          <cell r="A2894" t="str">
            <v>05.001.0206-A</v>
          </cell>
          <cell r="B2894">
            <v>0.67</v>
          </cell>
        </row>
        <row r="2895">
          <cell r="A2895" t="str">
            <v>05.001.0250-0</v>
          </cell>
          <cell r="B2895">
            <v>31.08</v>
          </cell>
        </row>
        <row r="2896">
          <cell r="A2896" t="str">
            <v>05.001.0250-A</v>
          </cell>
          <cell r="B2896">
            <v>26.94</v>
          </cell>
        </row>
        <row r="2897">
          <cell r="A2897" t="str">
            <v>05.001.0300-0</v>
          </cell>
          <cell r="B2897">
            <v>124.58</v>
          </cell>
        </row>
        <row r="2898">
          <cell r="A2898" t="str">
            <v>05.001.0300-A</v>
          </cell>
          <cell r="B2898">
            <v>116.57</v>
          </cell>
        </row>
        <row r="2899">
          <cell r="A2899" t="str">
            <v>05.001.0301-0</v>
          </cell>
          <cell r="B2899">
            <v>103.84</v>
          </cell>
        </row>
        <row r="2900">
          <cell r="A2900" t="str">
            <v>05.001.0301-A</v>
          </cell>
          <cell r="B2900">
            <v>96.89</v>
          </cell>
        </row>
        <row r="2901">
          <cell r="A2901" t="str">
            <v>05.001.0305-0</v>
          </cell>
          <cell r="B2901">
            <v>93.25</v>
          </cell>
        </row>
        <row r="2902">
          <cell r="A2902" t="str">
            <v>05.001.0305-A</v>
          </cell>
          <cell r="B2902">
            <v>80.83</v>
          </cell>
        </row>
        <row r="2903">
          <cell r="A2903" t="str">
            <v>05.001.0310-0</v>
          </cell>
          <cell r="B2903">
            <v>38.130000000000003</v>
          </cell>
        </row>
        <row r="2904">
          <cell r="A2904" t="str">
            <v>05.001.0310-A</v>
          </cell>
          <cell r="B2904">
            <v>33.049999999999997</v>
          </cell>
        </row>
        <row r="2905">
          <cell r="A2905" t="str">
            <v>05.001.0315-0</v>
          </cell>
          <cell r="B2905">
            <v>61.44</v>
          </cell>
        </row>
        <row r="2906">
          <cell r="A2906" t="str">
            <v>05.001.0315-A</v>
          </cell>
          <cell r="B2906">
            <v>53.26</v>
          </cell>
        </row>
        <row r="2907">
          <cell r="A2907" t="str">
            <v>05.001.0320-0</v>
          </cell>
          <cell r="B2907">
            <v>155.41999999999999</v>
          </cell>
        </row>
        <row r="2908">
          <cell r="A2908" t="str">
            <v>05.001.0320-A</v>
          </cell>
          <cell r="B2908">
            <v>134.72</v>
          </cell>
        </row>
        <row r="2909">
          <cell r="A2909" t="str">
            <v>05.001.0325-0</v>
          </cell>
          <cell r="B2909">
            <v>2.33</v>
          </cell>
        </row>
        <row r="2910">
          <cell r="A2910" t="str">
            <v>05.001.0325-A</v>
          </cell>
          <cell r="B2910">
            <v>2.02</v>
          </cell>
        </row>
        <row r="2911">
          <cell r="A2911" t="str">
            <v>05.001.0350-0</v>
          </cell>
          <cell r="B2911">
            <v>10.98</v>
          </cell>
        </row>
        <row r="2912">
          <cell r="A2912" t="str">
            <v>05.001.0350-A</v>
          </cell>
          <cell r="B2912">
            <v>9.52</v>
          </cell>
        </row>
        <row r="2913">
          <cell r="A2913" t="str">
            <v>05.001.0360-0</v>
          </cell>
          <cell r="B2913">
            <v>5.43</v>
          </cell>
        </row>
        <row r="2914">
          <cell r="A2914" t="str">
            <v>05.001.0360-A</v>
          </cell>
          <cell r="B2914">
            <v>4.7</v>
          </cell>
        </row>
        <row r="2915">
          <cell r="A2915" t="str">
            <v>05.001.0365-0</v>
          </cell>
          <cell r="B2915">
            <v>7.24</v>
          </cell>
        </row>
        <row r="2916">
          <cell r="A2916" t="str">
            <v>05.001.0365-A</v>
          </cell>
          <cell r="B2916">
            <v>6.27</v>
          </cell>
        </row>
        <row r="2917">
          <cell r="A2917" t="str">
            <v>05.001.0366-0</v>
          </cell>
          <cell r="B2917">
            <v>5.07</v>
          </cell>
        </row>
        <row r="2918">
          <cell r="A2918" t="str">
            <v>05.001.0366-A</v>
          </cell>
          <cell r="B2918">
            <v>4.3899999999999997</v>
          </cell>
        </row>
        <row r="2919">
          <cell r="A2919" t="str">
            <v>05.001.0370-0</v>
          </cell>
          <cell r="B2919">
            <v>10.14</v>
          </cell>
        </row>
        <row r="2920">
          <cell r="A2920" t="str">
            <v>05.001.0370-A</v>
          </cell>
          <cell r="B2920">
            <v>8.7799999999999994</v>
          </cell>
        </row>
        <row r="2921">
          <cell r="A2921" t="str">
            <v>05.001.0375-0</v>
          </cell>
          <cell r="B2921">
            <v>3.04</v>
          </cell>
        </row>
        <row r="2922">
          <cell r="A2922" t="str">
            <v>05.001.0375-A</v>
          </cell>
          <cell r="B2922">
            <v>2.63</v>
          </cell>
        </row>
        <row r="2923">
          <cell r="A2923" t="str">
            <v>05.001.0380-0</v>
          </cell>
          <cell r="B2923">
            <v>4.5199999999999996</v>
          </cell>
        </row>
        <row r="2924">
          <cell r="A2924" t="str">
            <v>05.001.0380-A</v>
          </cell>
          <cell r="B2924">
            <v>3.92</v>
          </cell>
        </row>
        <row r="2925">
          <cell r="A2925" t="str">
            <v>05.001.0385-0</v>
          </cell>
          <cell r="B2925">
            <v>6.33</v>
          </cell>
        </row>
        <row r="2926">
          <cell r="A2926" t="str">
            <v>05.001.0385-A</v>
          </cell>
          <cell r="B2926">
            <v>5.49</v>
          </cell>
        </row>
        <row r="2927">
          <cell r="A2927" t="str">
            <v>05.001.0386-0</v>
          </cell>
          <cell r="B2927">
            <v>5.43</v>
          </cell>
        </row>
        <row r="2928">
          <cell r="A2928" t="str">
            <v>05.001.0386-A</v>
          </cell>
          <cell r="B2928">
            <v>4.7</v>
          </cell>
        </row>
        <row r="2929">
          <cell r="A2929" t="str">
            <v>05.001.0387-0</v>
          </cell>
          <cell r="B2929">
            <v>5.43</v>
          </cell>
        </row>
        <row r="2930">
          <cell r="A2930" t="str">
            <v>05.001.0387-A</v>
          </cell>
          <cell r="B2930">
            <v>4.7</v>
          </cell>
        </row>
        <row r="2931">
          <cell r="A2931" t="str">
            <v>05.001.0388-0</v>
          </cell>
          <cell r="B2931">
            <v>12.31</v>
          </cell>
        </row>
        <row r="2932">
          <cell r="A2932" t="str">
            <v>05.001.0388-A</v>
          </cell>
          <cell r="B2932">
            <v>10.67</v>
          </cell>
        </row>
        <row r="2933">
          <cell r="A2933" t="str">
            <v>05.001.0389-0</v>
          </cell>
          <cell r="B2933">
            <v>10.86</v>
          </cell>
        </row>
        <row r="2934">
          <cell r="A2934" t="str">
            <v>05.001.0389-A</v>
          </cell>
          <cell r="B2934">
            <v>9.41</v>
          </cell>
        </row>
        <row r="2935">
          <cell r="A2935" t="str">
            <v>05.001.0391-0</v>
          </cell>
          <cell r="B2935">
            <v>10.14</v>
          </cell>
        </row>
        <row r="2936">
          <cell r="A2936" t="str">
            <v>05.001.0391-A</v>
          </cell>
          <cell r="B2936">
            <v>8.7799999999999994</v>
          </cell>
        </row>
        <row r="2937">
          <cell r="A2937" t="str">
            <v>05.001.0392-0</v>
          </cell>
          <cell r="B2937">
            <v>7.24</v>
          </cell>
        </row>
        <row r="2938">
          <cell r="A2938" t="str">
            <v>05.001.0392-A</v>
          </cell>
          <cell r="B2938">
            <v>6.27</v>
          </cell>
        </row>
        <row r="2939">
          <cell r="A2939" t="str">
            <v>05.001.0393-0</v>
          </cell>
          <cell r="B2939">
            <v>5.07</v>
          </cell>
        </row>
        <row r="2940">
          <cell r="A2940" t="str">
            <v>05.001.0393-A</v>
          </cell>
          <cell r="B2940">
            <v>4.3899999999999997</v>
          </cell>
        </row>
        <row r="2941">
          <cell r="A2941" t="str">
            <v>05.001.0400-0</v>
          </cell>
          <cell r="B2941">
            <v>1.7</v>
          </cell>
        </row>
        <row r="2942">
          <cell r="A2942" t="str">
            <v>05.001.0400-A</v>
          </cell>
          <cell r="B2942">
            <v>1.48</v>
          </cell>
        </row>
        <row r="2943">
          <cell r="A2943" t="str">
            <v>05.001.0402-0</v>
          </cell>
          <cell r="B2943">
            <v>22.53</v>
          </cell>
        </row>
        <row r="2944">
          <cell r="A2944" t="str">
            <v>05.001.0402-A</v>
          </cell>
          <cell r="B2944">
            <v>19.53</v>
          </cell>
        </row>
        <row r="2945">
          <cell r="A2945" t="str">
            <v>05.001.0405-0</v>
          </cell>
          <cell r="B2945">
            <v>62.17</v>
          </cell>
        </row>
        <row r="2946">
          <cell r="A2946" t="str">
            <v>05.001.0405-A</v>
          </cell>
          <cell r="B2946">
            <v>53.88</v>
          </cell>
        </row>
        <row r="2947">
          <cell r="A2947" t="str">
            <v>05.001.0410-0</v>
          </cell>
          <cell r="B2947">
            <v>6.33</v>
          </cell>
        </row>
        <row r="2948">
          <cell r="A2948" t="str">
            <v>05.001.0410-A</v>
          </cell>
          <cell r="B2948">
            <v>5.49</v>
          </cell>
        </row>
        <row r="2949">
          <cell r="A2949" t="str">
            <v>05.001.0415-0</v>
          </cell>
          <cell r="B2949">
            <v>6.88</v>
          </cell>
        </row>
        <row r="2950">
          <cell r="A2950" t="str">
            <v>05.001.0415-A</v>
          </cell>
          <cell r="B2950">
            <v>5.96</v>
          </cell>
        </row>
        <row r="2951">
          <cell r="A2951" t="str">
            <v>05.001.0450-0</v>
          </cell>
          <cell r="B2951">
            <v>285.75</v>
          </cell>
        </row>
        <row r="2952">
          <cell r="A2952" t="str">
            <v>05.001.0450-A</v>
          </cell>
          <cell r="B2952">
            <v>248.2</v>
          </cell>
        </row>
        <row r="2953">
          <cell r="A2953" t="str">
            <v>05.001.0455-0</v>
          </cell>
          <cell r="B2953">
            <v>428.62</v>
          </cell>
        </row>
        <row r="2954">
          <cell r="A2954" t="str">
            <v>05.001.0455-A</v>
          </cell>
          <cell r="B2954">
            <v>372.29</v>
          </cell>
        </row>
        <row r="2955">
          <cell r="A2955" t="str">
            <v>05.001.0460-0</v>
          </cell>
          <cell r="B2955">
            <v>622.76</v>
          </cell>
        </row>
        <row r="2956">
          <cell r="A2956" t="str">
            <v>05.001.0460-A</v>
          </cell>
          <cell r="B2956">
            <v>540.91999999999996</v>
          </cell>
        </row>
        <row r="2957">
          <cell r="A2957" t="str">
            <v>05.001.0465-0</v>
          </cell>
          <cell r="B2957">
            <v>857.25</v>
          </cell>
        </row>
        <row r="2958">
          <cell r="A2958" t="str">
            <v>05.001.0465-A</v>
          </cell>
          <cell r="B2958">
            <v>744.59</v>
          </cell>
        </row>
        <row r="2959">
          <cell r="A2959" t="str">
            <v>05.001.0600-0</v>
          </cell>
          <cell r="B2959">
            <v>21.45</v>
          </cell>
        </row>
        <row r="2960">
          <cell r="A2960" t="str">
            <v>05.001.0600-A</v>
          </cell>
          <cell r="B2960">
            <v>18.59</v>
          </cell>
        </row>
        <row r="2961">
          <cell r="A2961" t="str">
            <v>05.001.0601-0</v>
          </cell>
          <cell r="B2961">
            <v>53.23</v>
          </cell>
        </row>
        <row r="2962">
          <cell r="A2962" t="str">
            <v>05.001.0601-A</v>
          </cell>
          <cell r="B2962">
            <v>46.13</v>
          </cell>
        </row>
        <row r="2963">
          <cell r="A2963" t="str">
            <v>05.001.0602-0</v>
          </cell>
          <cell r="B2963">
            <v>266.17</v>
          </cell>
        </row>
        <row r="2964">
          <cell r="A2964" t="str">
            <v>05.001.0602-A</v>
          </cell>
          <cell r="B2964">
            <v>230.65</v>
          </cell>
        </row>
        <row r="2965">
          <cell r="A2965" t="str">
            <v>05.001.0603-0</v>
          </cell>
          <cell r="B2965">
            <v>88.72</v>
          </cell>
        </row>
        <row r="2966">
          <cell r="A2966" t="str">
            <v>05.001.0603-A</v>
          </cell>
          <cell r="B2966">
            <v>76.88</v>
          </cell>
        </row>
        <row r="2967">
          <cell r="A2967" t="str">
            <v>05.001.0605-0</v>
          </cell>
          <cell r="B2967">
            <v>88.72</v>
          </cell>
        </row>
        <row r="2968">
          <cell r="A2968" t="str">
            <v>05.001.0605-A</v>
          </cell>
          <cell r="B2968">
            <v>76.88</v>
          </cell>
        </row>
        <row r="2969">
          <cell r="A2969" t="str">
            <v>05.001.0606-0</v>
          </cell>
          <cell r="B2969">
            <v>177.45</v>
          </cell>
        </row>
        <row r="2970">
          <cell r="A2970" t="str">
            <v>05.001.0606-A</v>
          </cell>
          <cell r="B2970">
            <v>153.77000000000001</v>
          </cell>
        </row>
        <row r="2971">
          <cell r="A2971" t="str">
            <v>05.001.0607-0</v>
          </cell>
          <cell r="B2971">
            <v>10.93</v>
          </cell>
        </row>
        <row r="2972">
          <cell r="A2972" t="str">
            <v>05.001.0607-A</v>
          </cell>
          <cell r="B2972">
            <v>9.74</v>
          </cell>
        </row>
        <row r="2973">
          <cell r="A2973" t="str">
            <v>05.001.0608-0</v>
          </cell>
          <cell r="B2973">
            <v>11.46</v>
          </cell>
        </row>
        <row r="2974">
          <cell r="A2974" t="str">
            <v>05.001.0608-A</v>
          </cell>
          <cell r="B2974">
            <v>10.220000000000001</v>
          </cell>
        </row>
        <row r="2975">
          <cell r="A2975" t="str">
            <v>05.001.0609-0</v>
          </cell>
          <cell r="B2975">
            <v>12.27</v>
          </cell>
        </row>
        <row r="2976">
          <cell r="A2976" t="str">
            <v>05.001.0609-A</v>
          </cell>
          <cell r="B2976">
            <v>10.94</v>
          </cell>
        </row>
        <row r="2977">
          <cell r="A2977" t="str">
            <v>05.001.0612-0</v>
          </cell>
          <cell r="B2977">
            <v>15.51</v>
          </cell>
        </row>
        <row r="2978">
          <cell r="A2978" t="str">
            <v>05.001.0612-A</v>
          </cell>
          <cell r="B2978">
            <v>13.84</v>
          </cell>
        </row>
        <row r="2979">
          <cell r="A2979" t="str">
            <v>05.001.0613-0</v>
          </cell>
          <cell r="B2979">
            <v>33.85</v>
          </cell>
        </row>
        <row r="2980">
          <cell r="A2980" t="str">
            <v>05.001.0613-A</v>
          </cell>
          <cell r="B2980">
            <v>30.5</v>
          </cell>
        </row>
        <row r="2981">
          <cell r="A2981" t="str">
            <v>05.001.0615-0</v>
          </cell>
          <cell r="B2981">
            <v>31.08</v>
          </cell>
        </row>
        <row r="2982">
          <cell r="A2982" t="str">
            <v>05.001.0615-A</v>
          </cell>
          <cell r="B2982">
            <v>26.94</v>
          </cell>
        </row>
        <row r="2983">
          <cell r="A2983" t="str">
            <v>05.001.0616-0</v>
          </cell>
          <cell r="B2983">
            <v>69.94</v>
          </cell>
        </row>
        <row r="2984">
          <cell r="A2984" t="str">
            <v>05.001.0616-A</v>
          </cell>
          <cell r="B2984">
            <v>60.62</v>
          </cell>
        </row>
        <row r="2985">
          <cell r="A2985" t="str">
            <v>05.001.0618-0</v>
          </cell>
          <cell r="B2985">
            <v>1.35</v>
          </cell>
        </row>
        <row r="2986">
          <cell r="A2986" t="str">
            <v>05.001.0618-A</v>
          </cell>
          <cell r="B2986">
            <v>1.31</v>
          </cell>
        </row>
        <row r="2987">
          <cell r="A2987" t="str">
            <v>05.001.0620-0</v>
          </cell>
          <cell r="B2987">
            <v>10.72</v>
          </cell>
        </row>
        <row r="2988">
          <cell r="A2988" t="str">
            <v>05.001.0620-A</v>
          </cell>
          <cell r="B2988">
            <v>9.2899999999999991</v>
          </cell>
        </row>
        <row r="2989">
          <cell r="A2989" t="str">
            <v>05.001.0621-0</v>
          </cell>
          <cell r="B2989">
            <v>21.45</v>
          </cell>
        </row>
        <row r="2990">
          <cell r="A2990" t="str">
            <v>05.001.0621-A</v>
          </cell>
          <cell r="B2990">
            <v>18.59</v>
          </cell>
        </row>
        <row r="2991">
          <cell r="A2991" t="str">
            <v>05.001.0622-0</v>
          </cell>
          <cell r="B2991">
            <v>42.9</v>
          </cell>
        </row>
        <row r="2992">
          <cell r="A2992" t="str">
            <v>05.001.0622-A</v>
          </cell>
          <cell r="B2992">
            <v>37.18</v>
          </cell>
        </row>
        <row r="2993">
          <cell r="A2993" t="str">
            <v>05.001.0623-0</v>
          </cell>
          <cell r="B2993">
            <v>96.54</v>
          </cell>
        </row>
        <row r="2994">
          <cell r="A2994" t="str">
            <v>05.001.0623-A</v>
          </cell>
          <cell r="B2994">
            <v>83.66</v>
          </cell>
        </row>
        <row r="2995">
          <cell r="A2995" t="str">
            <v>05.001.0680-0</v>
          </cell>
          <cell r="B2995">
            <v>7.5</v>
          </cell>
        </row>
        <row r="2996">
          <cell r="A2996" t="str">
            <v>05.001.0680-A</v>
          </cell>
          <cell r="B2996">
            <v>6.5</v>
          </cell>
        </row>
        <row r="2997">
          <cell r="A2997" t="str">
            <v>05.001.0690-0</v>
          </cell>
          <cell r="B2997">
            <v>12.87</v>
          </cell>
        </row>
        <row r="2998">
          <cell r="A2998" t="str">
            <v>05.001.0690-A</v>
          </cell>
          <cell r="B2998">
            <v>11.15</v>
          </cell>
        </row>
        <row r="2999">
          <cell r="A2999" t="str">
            <v>05.001.0700-0</v>
          </cell>
          <cell r="B2999">
            <v>20.98</v>
          </cell>
        </row>
        <row r="3000">
          <cell r="A3000" t="str">
            <v>05.001.0700-A</v>
          </cell>
          <cell r="B3000">
            <v>18.18</v>
          </cell>
        </row>
        <row r="3001">
          <cell r="A3001" t="str">
            <v>05.001.0750-0</v>
          </cell>
          <cell r="B3001">
            <v>23.31</v>
          </cell>
        </row>
        <row r="3002">
          <cell r="A3002" t="str">
            <v>05.001.0750-A</v>
          </cell>
          <cell r="B3002">
            <v>20.2</v>
          </cell>
        </row>
        <row r="3003">
          <cell r="A3003" t="str">
            <v>05.001.0755-0</v>
          </cell>
          <cell r="B3003">
            <v>6.71</v>
          </cell>
        </row>
        <row r="3004">
          <cell r="A3004" t="str">
            <v>05.001.0755-A</v>
          </cell>
          <cell r="B3004">
            <v>5.92</v>
          </cell>
        </row>
        <row r="3005">
          <cell r="A3005" t="str">
            <v>05.001.0758-0</v>
          </cell>
          <cell r="B3005">
            <v>2.2000000000000002</v>
          </cell>
        </row>
        <row r="3006">
          <cell r="A3006" t="str">
            <v>05.001.0758-A</v>
          </cell>
          <cell r="B3006">
            <v>1.91</v>
          </cell>
        </row>
        <row r="3007">
          <cell r="A3007" t="str">
            <v>05.001.0800-0</v>
          </cell>
          <cell r="B3007">
            <v>52.07</v>
          </cell>
        </row>
        <row r="3008">
          <cell r="A3008" t="str">
            <v>05.001.0800-A</v>
          </cell>
          <cell r="B3008">
            <v>45.12</v>
          </cell>
        </row>
        <row r="3009">
          <cell r="A3009" t="str">
            <v>05.001.0802-0</v>
          </cell>
          <cell r="B3009">
            <v>53.37</v>
          </cell>
        </row>
        <row r="3010">
          <cell r="A3010" t="str">
            <v>05.001.0802-A</v>
          </cell>
          <cell r="B3010">
            <v>46.25</v>
          </cell>
        </row>
        <row r="3011">
          <cell r="A3011" t="str">
            <v>05.001.0805-0</v>
          </cell>
          <cell r="B3011">
            <v>61.18</v>
          </cell>
        </row>
        <row r="3012">
          <cell r="A3012" t="str">
            <v>05.001.0805-A</v>
          </cell>
          <cell r="B3012">
            <v>53.02</v>
          </cell>
        </row>
        <row r="3013">
          <cell r="A3013" t="str">
            <v>05.001.0810-0</v>
          </cell>
          <cell r="B3013">
            <v>63.79</v>
          </cell>
        </row>
        <row r="3014">
          <cell r="A3014" t="str">
            <v>05.001.0810-A</v>
          </cell>
          <cell r="B3014">
            <v>55.27</v>
          </cell>
        </row>
        <row r="3015">
          <cell r="A3015" t="str">
            <v>05.001.0815-0</v>
          </cell>
          <cell r="B3015">
            <v>79.41</v>
          </cell>
        </row>
        <row r="3016">
          <cell r="A3016" t="str">
            <v>05.001.0815-A</v>
          </cell>
          <cell r="B3016">
            <v>68.81</v>
          </cell>
        </row>
        <row r="3017">
          <cell r="A3017" t="str">
            <v>05.001.0820-0</v>
          </cell>
          <cell r="B3017">
            <v>30.15</v>
          </cell>
        </row>
        <row r="3018">
          <cell r="A3018" t="str">
            <v>05.001.0820-A</v>
          </cell>
          <cell r="B3018">
            <v>27.11</v>
          </cell>
        </row>
        <row r="3019">
          <cell r="A3019" t="str">
            <v>05.001.0825-0</v>
          </cell>
          <cell r="B3019">
            <v>31.48</v>
          </cell>
        </row>
        <row r="3020">
          <cell r="A3020" t="str">
            <v>05.001.0825-A</v>
          </cell>
          <cell r="B3020">
            <v>28.44</v>
          </cell>
        </row>
        <row r="3021">
          <cell r="A3021" t="str">
            <v>05.001.0840-0</v>
          </cell>
          <cell r="B3021">
            <v>29.8</v>
          </cell>
        </row>
        <row r="3022">
          <cell r="A3022" t="str">
            <v>05.001.0840-A</v>
          </cell>
          <cell r="B3022">
            <v>26.76</v>
          </cell>
        </row>
        <row r="3023">
          <cell r="A3023" t="str">
            <v>05.001.0845-0</v>
          </cell>
          <cell r="B3023">
            <v>31.48</v>
          </cell>
        </row>
        <row r="3024">
          <cell r="A3024" t="str">
            <v>05.001.0845-A</v>
          </cell>
          <cell r="B3024">
            <v>28.44</v>
          </cell>
        </row>
        <row r="3025">
          <cell r="A3025" t="str">
            <v>05.001.0850-0</v>
          </cell>
          <cell r="B3025">
            <v>9.82</v>
          </cell>
        </row>
        <row r="3026">
          <cell r="A3026" t="str">
            <v>05.001.0850-A</v>
          </cell>
          <cell r="B3026">
            <v>9.0500000000000007</v>
          </cell>
        </row>
        <row r="3027">
          <cell r="A3027" t="str">
            <v>05.001.0876-0</v>
          </cell>
          <cell r="B3027">
            <v>19.38</v>
          </cell>
        </row>
        <row r="3028">
          <cell r="A3028" t="str">
            <v>05.001.0876-A</v>
          </cell>
          <cell r="B3028">
            <v>16.79</v>
          </cell>
        </row>
        <row r="3029">
          <cell r="A3029" t="str">
            <v>05.001.0900-0</v>
          </cell>
          <cell r="B3029">
            <v>0.82</v>
          </cell>
        </row>
        <row r="3030">
          <cell r="A3030" t="str">
            <v>05.001.0900-A</v>
          </cell>
          <cell r="B3030">
            <v>0.71</v>
          </cell>
        </row>
        <row r="3031">
          <cell r="A3031" t="str">
            <v>05.001.0950-0</v>
          </cell>
          <cell r="B3031">
            <v>11.59</v>
          </cell>
        </row>
        <row r="3032">
          <cell r="A3032" t="str">
            <v>05.001.0950-A</v>
          </cell>
          <cell r="B3032">
            <v>10.039999999999999</v>
          </cell>
        </row>
        <row r="3033">
          <cell r="A3033" t="str">
            <v>05.001.0955-0</v>
          </cell>
          <cell r="B3033">
            <v>18.559999999999999</v>
          </cell>
        </row>
        <row r="3034">
          <cell r="A3034" t="str">
            <v>05.001.0955-A</v>
          </cell>
          <cell r="B3034">
            <v>16.079999999999998</v>
          </cell>
        </row>
        <row r="3035">
          <cell r="A3035" t="str">
            <v>05.001.0960-0</v>
          </cell>
          <cell r="B3035">
            <v>23.21</v>
          </cell>
        </row>
        <row r="3036">
          <cell r="A3036" t="str">
            <v>05.001.0960-A</v>
          </cell>
          <cell r="B3036">
            <v>20.12</v>
          </cell>
        </row>
        <row r="3037">
          <cell r="A3037" t="str">
            <v>05.002.0001-0</v>
          </cell>
          <cell r="B3037">
            <v>131.82</v>
          </cell>
        </row>
        <row r="3038">
          <cell r="A3038" t="str">
            <v>05.002.0001-A</v>
          </cell>
          <cell r="B3038">
            <v>120.34</v>
          </cell>
        </row>
        <row r="3039">
          <cell r="A3039" t="str">
            <v>05.002.0002-0</v>
          </cell>
          <cell r="B3039">
            <v>224.1</v>
          </cell>
        </row>
        <row r="3040">
          <cell r="A3040" t="str">
            <v>05.002.0002-A</v>
          </cell>
          <cell r="B3040">
            <v>204.58</v>
          </cell>
        </row>
        <row r="3041">
          <cell r="A3041" t="str">
            <v>05.002.0003-1</v>
          </cell>
          <cell r="B3041">
            <v>303.05</v>
          </cell>
        </row>
        <row r="3042">
          <cell r="A3042" t="str">
            <v>05.002.0003-B</v>
          </cell>
          <cell r="B3042">
            <v>276.89</v>
          </cell>
        </row>
        <row r="3043">
          <cell r="A3043" t="str">
            <v>05.002.0004-0</v>
          </cell>
          <cell r="B3043">
            <v>515.19000000000005</v>
          </cell>
        </row>
        <row r="3044">
          <cell r="A3044" t="str">
            <v>05.002.0004-A</v>
          </cell>
          <cell r="B3044">
            <v>470.72</v>
          </cell>
        </row>
        <row r="3045">
          <cell r="A3045" t="str">
            <v>05.002.0005-1</v>
          </cell>
          <cell r="B3045">
            <v>19.22</v>
          </cell>
        </row>
        <row r="3046">
          <cell r="A3046" t="str">
            <v>05.002.0005-B</v>
          </cell>
          <cell r="B3046">
            <v>17.59</v>
          </cell>
        </row>
        <row r="3047">
          <cell r="A3047" t="str">
            <v>05.002.0006-1</v>
          </cell>
          <cell r="B3047">
            <v>28.51</v>
          </cell>
        </row>
        <row r="3048">
          <cell r="A3048" t="str">
            <v>05.002.0006-B</v>
          </cell>
          <cell r="B3048">
            <v>26.06</v>
          </cell>
        </row>
        <row r="3049">
          <cell r="A3049" t="str">
            <v>05.002.0007-0</v>
          </cell>
          <cell r="B3049">
            <v>22.58</v>
          </cell>
        </row>
        <row r="3050">
          <cell r="A3050" t="str">
            <v>05.002.0007-A</v>
          </cell>
          <cell r="B3050">
            <v>20.66</v>
          </cell>
        </row>
        <row r="3051">
          <cell r="A3051" t="str">
            <v>05.002.0008-0</v>
          </cell>
          <cell r="B3051">
            <v>33.5</v>
          </cell>
        </row>
        <row r="3052">
          <cell r="A3052" t="str">
            <v>05.002.0008-A</v>
          </cell>
          <cell r="B3052">
            <v>30.62</v>
          </cell>
        </row>
        <row r="3053">
          <cell r="A3053" t="str">
            <v>05.002.0009-1</v>
          </cell>
          <cell r="B3053">
            <v>20.54</v>
          </cell>
        </row>
        <row r="3054">
          <cell r="A3054" t="str">
            <v>05.002.0009-B</v>
          </cell>
          <cell r="B3054">
            <v>18.75</v>
          </cell>
        </row>
        <row r="3055">
          <cell r="A3055" t="str">
            <v>05.002.0010-1</v>
          </cell>
          <cell r="B3055">
            <v>25.71</v>
          </cell>
        </row>
        <row r="3056">
          <cell r="A3056" t="str">
            <v>05.002.0010-B</v>
          </cell>
          <cell r="B3056">
            <v>23.47</v>
          </cell>
        </row>
        <row r="3057">
          <cell r="A3057" t="str">
            <v>05.002.0011-0</v>
          </cell>
          <cell r="B3057">
            <v>35.950000000000003</v>
          </cell>
        </row>
        <row r="3058">
          <cell r="A3058" t="str">
            <v>05.002.0011-A</v>
          </cell>
          <cell r="B3058">
            <v>32.82</v>
          </cell>
        </row>
        <row r="3059">
          <cell r="A3059" t="str">
            <v>05.002.0012-0</v>
          </cell>
          <cell r="B3059">
            <v>44.99</v>
          </cell>
        </row>
        <row r="3060">
          <cell r="A3060" t="str">
            <v>05.002.0012-A</v>
          </cell>
          <cell r="B3060">
            <v>41.07</v>
          </cell>
        </row>
        <row r="3061">
          <cell r="A3061" t="str">
            <v>05.002.0013-0</v>
          </cell>
          <cell r="B3061">
            <v>692.73</v>
          </cell>
        </row>
        <row r="3062">
          <cell r="A3062" t="str">
            <v>05.002.0013-A</v>
          </cell>
          <cell r="B3062">
            <v>631.69000000000005</v>
          </cell>
        </row>
        <row r="3063">
          <cell r="A3063" t="str">
            <v>05.002.0014-0</v>
          </cell>
          <cell r="B3063">
            <v>9.6300000000000008</v>
          </cell>
        </row>
        <row r="3064">
          <cell r="A3064" t="str">
            <v>05.002.0014-A</v>
          </cell>
          <cell r="B3064">
            <v>8.81</v>
          </cell>
        </row>
        <row r="3065">
          <cell r="A3065" t="str">
            <v>05.002.0015-0</v>
          </cell>
          <cell r="B3065">
            <v>99.44</v>
          </cell>
        </row>
        <row r="3066">
          <cell r="A3066" t="str">
            <v>05.002.0015-A</v>
          </cell>
          <cell r="B3066">
            <v>90.78</v>
          </cell>
        </row>
        <row r="3067">
          <cell r="A3067" t="str">
            <v>05.002.0016-0</v>
          </cell>
          <cell r="B3067">
            <v>87.88</v>
          </cell>
        </row>
        <row r="3068">
          <cell r="A3068" t="str">
            <v>05.002.0016-A</v>
          </cell>
          <cell r="B3068">
            <v>80.22</v>
          </cell>
        </row>
        <row r="3069">
          <cell r="A3069" t="str">
            <v>05.002.0030-0</v>
          </cell>
          <cell r="B3069">
            <v>30.21</v>
          </cell>
        </row>
        <row r="3070">
          <cell r="A3070" t="str">
            <v>05.002.0030-A</v>
          </cell>
          <cell r="B3070">
            <v>30.21</v>
          </cell>
        </row>
        <row r="3071">
          <cell r="A3071" t="str">
            <v>05.002.0031-0</v>
          </cell>
          <cell r="B3071">
            <v>30.89</v>
          </cell>
        </row>
        <row r="3072">
          <cell r="A3072" t="str">
            <v>05.002.0031-A</v>
          </cell>
          <cell r="B3072">
            <v>27.91</v>
          </cell>
        </row>
        <row r="3073">
          <cell r="A3073" t="str">
            <v>05.002.0050-0</v>
          </cell>
          <cell r="B3073">
            <v>12.94</v>
          </cell>
        </row>
        <row r="3074">
          <cell r="A3074" t="str">
            <v>05.002.0050-A</v>
          </cell>
          <cell r="B3074">
            <v>11.83</v>
          </cell>
        </row>
        <row r="3075">
          <cell r="A3075" t="str">
            <v>05.002.0055-0</v>
          </cell>
          <cell r="B3075">
            <v>48.79</v>
          </cell>
        </row>
        <row r="3076">
          <cell r="A3076" t="str">
            <v>05.002.0055-A</v>
          </cell>
          <cell r="B3076">
            <v>43.41</v>
          </cell>
        </row>
        <row r="3077">
          <cell r="A3077" t="str">
            <v>05.002.0060-0</v>
          </cell>
          <cell r="B3077">
            <v>51.54</v>
          </cell>
        </row>
        <row r="3078">
          <cell r="A3078" t="str">
            <v>05.002.0060-A</v>
          </cell>
          <cell r="B3078">
            <v>46.9</v>
          </cell>
        </row>
        <row r="3079">
          <cell r="A3079" t="str">
            <v>05.002.0061-0</v>
          </cell>
          <cell r="B3079">
            <v>312.08</v>
          </cell>
        </row>
        <row r="3080">
          <cell r="A3080" t="str">
            <v>05.002.0061-A</v>
          </cell>
          <cell r="B3080">
            <v>285.60000000000002</v>
          </cell>
        </row>
        <row r="3081">
          <cell r="A3081" t="str">
            <v>05.002.0062-0</v>
          </cell>
          <cell r="B3081">
            <v>40.020000000000003</v>
          </cell>
        </row>
        <row r="3082">
          <cell r="A3082" t="str">
            <v>05.002.0062-A</v>
          </cell>
          <cell r="B3082">
            <v>37.83</v>
          </cell>
        </row>
        <row r="3083">
          <cell r="A3083" t="str">
            <v>05.002.0063-0</v>
          </cell>
          <cell r="B3083">
            <v>35.94</v>
          </cell>
        </row>
        <row r="3084">
          <cell r="A3084" t="str">
            <v>05.002.0063-A</v>
          </cell>
          <cell r="B3084">
            <v>34.64</v>
          </cell>
        </row>
        <row r="3085">
          <cell r="A3085" t="str">
            <v>05.002.0065-0</v>
          </cell>
          <cell r="B3085">
            <v>2</v>
          </cell>
        </row>
        <row r="3086">
          <cell r="A3086" t="str">
            <v>05.002.0065-A</v>
          </cell>
          <cell r="B3086">
            <v>1.77</v>
          </cell>
        </row>
        <row r="3087">
          <cell r="A3087" t="str">
            <v>05.002.0070-0</v>
          </cell>
          <cell r="B3087">
            <v>497.08</v>
          </cell>
        </row>
        <row r="3088">
          <cell r="A3088" t="str">
            <v>05.002.0070-A</v>
          </cell>
          <cell r="B3088">
            <v>481.34</v>
          </cell>
        </row>
        <row r="3089">
          <cell r="A3089" t="str">
            <v>05.002.0075-0</v>
          </cell>
          <cell r="B3089">
            <v>486.55</v>
          </cell>
        </row>
        <row r="3090">
          <cell r="A3090" t="str">
            <v>05.002.0075-A</v>
          </cell>
          <cell r="B3090">
            <v>463.59</v>
          </cell>
        </row>
        <row r="3091">
          <cell r="A3091" t="str">
            <v>05.002.0081-0</v>
          </cell>
          <cell r="B3091">
            <v>51.89</v>
          </cell>
        </row>
        <row r="3092">
          <cell r="A3092" t="str">
            <v>05.002.0081-A</v>
          </cell>
          <cell r="B3092">
            <v>48.57</v>
          </cell>
        </row>
        <row r="3093">
          <cell r="A3093" t="str">
            <v>05.002.0082-0</v>
          </cell>
          <cell r="B3093">
            <v>56.77</v>
          </cell>
        </row>
        <row r="3094">
          <cell r="A3094" t="str">
            <v>05.002.0082-A</v>
          </cell>
          <cell r="B3094">
            <v>52.86</v>
          </cell>
        </row>
        <row r="3095">
          <cell r="A3095" t="str">
            <v>05.002.0083-0</v>
          </cell>
          <cell r="B3095">
            <v>57.64</v>
          </cell>
        </row>
        <row r="3096">
          <cell r="A3096" t="str">
            <v>05.002.0083-A</v>
          </cell>
          <cell r="B3096">
            <v>53.67</v>
          </cell>
        </row>
        <row r="3097">
          <cell r="A3097" t="str">
            <v>05.002.0084-0</v>
          </cell>
          <cell r="B3097">
            <v>62.27</v>
          </cell>
        </row>
        <row r="3098">
          <cell r="A3098" t="str">
            <v>05.002.0084-A</v>
          </cell>
          <cell r="B3098">
            <v>57.68</v>
          </cell>
        </row>
        <row r="3099">
          <cell r="A3099" t="str">
            <v>05.002.0085-0</v>
          </cell>
          <cell r="B3099">
            <v>65.2</v>
          </cell>
        </row>
        <row r="3100">
          <cell r="A3100" t="str">
            <v>05.002.0085-A</v>
          </cell>
          <cell r="B3100">
            <v>60.29</v>
          </cell>
        </row>
        <row r="3101">
          <cell r="A3101" t="str">
            <v>05.002.0086-0</v>
          </cell>
          <cell r="B3101">
            <v>66.95</v>
          </cell>
        </row>
        <row r="3102">
          <cell r="A3102" t="str">
            <v>05.002.0086-A</v>
          </cell>
          <cell r="B3102">
            <v>61.94</v>
          </cell>
        </row>
        <row r="3103">
          <cell r="A3103" t="str">
            <v>05.002.0087-0</v>
          </cell>
          <cell r="B3103">
            <v>72.2</v>
          </cell>
        </row>
        <row r="3104">
          <cell r="A3104" t="str">
            <v>05.002.0087-A</v>
          </cell>
          <cell r="B3104">
            <v>66.52</v>
          </cell>
        </row>
        <row r="3105">
          <cell r="A3105" t="str">
            <v>05.002.0088-0</v>
          </cell>
          <cell r="B3105">
            <v>77.739999999999995</v>
          </cell>
        </row>
        <row r="3106">
          <cell r="A3106" t="str">
            <v>05.002.0088-A</v>
          </cell>
          <cell r="B3106">
            <v>71.58</v>
          </cell>
        </row>
        <row r="3107">
          <cell r="A3107" t="str">
            <v>05.002.0089-0</v>
          </cell>
          <cell r="B3107">
            <v>88</v>
          </cell>
        </row>
        <row r="3108">
          <cell r="A3108" t="str">
            <v>05.002.0089-A</v>
          </cell>
          <cell r="B3108">
            <v>80.88</v>
          </cell>
        </row>
        <row r="3109">
          <cell r="A3109" t="str">
            <v>05.002.0090-0</v>
          </cell>
          <cell r="B3109">
            <v>95.66</v>
          </cell>
        </row>
        <row r="3110">
          <cell r="A3110" t="str">
            <v>05.002.0090-A</v>
          </cell>
          <cell r="B3110">
            <v>87.92</v>
          </cell>
        </row>
        <row r="3111">
          <cell r="A3111" t="str">
            <v>05.002.0091-0</v>
          </cell>
          <cell r="B3111">
            <v>105.19</v>
          </cell>
        </row>
        <row r="3112">
          <cell r="A3112" t="str">
            <v>05.002.0091-A</v>
          </cell>
          <cell r="B3112">
            <v>96.48</v>
          </cell>
        </row>
        <row r="3113">
          <cell r="A3113" t="str">
            <v>05.002.0092-0</v>
          </cell>
          <cell r="B3113">
            <v>144.41</v>
          </cell>
        </row>
        <row r="3114">
          <cell r="A3114" t="str">
            <v>05.002.0092-A</v>
          </cell>
          <cell r="B3114">
            <v>134.31</v>
          </cell>
        </row>
        <row r="3115">
          <cell r="A3115" t="str">
            <v>05.002.0093-0</v>
          </cell>
          <cell r="B3115">
            <v>208.61</v>
          </cell>
        </row>
        <row r="3116">
          <cell r="A3116" t="str">
            <v>05.002.0093-A</v>
          </cell>
          <cell r="B3116">
            <v>194.95</v>
          </cell>
        </row>
        <row r="3117">
          <cell r="A3117" t="str">
            <v>05.002.0100-0</v>
          </cell>
          <cell r="B3117">
            <v>216.8</v>
          </cell>
        </row>
        <row r="3118">
          <cell r="A3118" t="str">
            <v>05.002.0100-A</v>
          </cell>
          <cell r="B3118">
            <v>197.26</v>
          </cell>
        </row>
        <row r="3119">
          <cell r="A3119" t="str">
            <v>05.002.0101-0</v>
          </cell>
          <cell r="B3119">
            <v>222.15</v>
          </cell>
        </row>
        <row r="3120">
          <cell r="A3120" t="str">
            <v>05.002.0101-A</v>
          </cell>
          <cell r="B3120">
            <v>202.62</v>
          </cell>
        </row>
        <row r="3121">
          <cell r="A3121" t="str">
            <v>05.002.0102-0</v>
          </cell>
          <cell r="B3121">
            <v>324.74</v>
          </cell>
        </row>
        <row r="3122">
          <cell r="A3122" t="str">
            <v>05.002.0102-A</v>
          </cell>
          <cell r="B3122">
            <v>293.45</v>
          </cell>
        </row>
        <row r="3123">
          <cell r="A3123" t="str">
            <v>05.002.0105-0</v>
          </cell>
          <cell r="B3123">
            <v>424.31</v>
          </cell>
        </row>
        <row r="3124">
          <cell r="A3124" t="str">
            <v>05.002.0105-A</v>
          </cell>
          <cell r="B3124">
            <v>399.98</v>
          </cell>
        </row>
        <row r="3125">
          <cell r="A3125" t="str">
            <v>05.002.0106-0</v>
          </cell>
          <cell r="B3125">
            <v>443.58</v>
          </cell>
        </row>
        <row r="3126">
          <cell r="A3126" t="str">
            <v>05.002.0106-A</v>
          </cell>
          <cell r="B3126">
            <v>417.39</v>
          </cell>
        </row>
        <row r="3127">
          <cell r="A3127" t="str">
            <v>05.003.0010-1</v>
          </cell>
          <cell r="B3127">
            <v>69.94</v>
          </cell>
        </row>
        <row r="3128">
          <cell r="A3128" t="str">
            <v>05.003.0010-B</v>
          </cell>
          <cell r="B3128">
            <v>60.62</v>
          </cell>
        </row>
        <row r="3129">
          <cell r="A3129" t="str">
            <v>05.003.0011-0</v>
          </cell>
          <cell r="B3129">
            <v>129.96</v>
          </cell>
        </row>
        <row r="3130">
          <cell r="A3130" t="str">
            <v>05.003.0011-A</v>
          </cell>
          <cell r="B3130">
            <v>117.18</v>
          </cell>
        </row>
        <row r="3131">
          <cell r="A3131" t="str">
            <v>05.003.0015-1</v>
          </cell>
          <cell r="B3131">
            <v>60.02</v>
          </cell>
        </row>
        <row r="3132">
          <cell r="A3132" t="str">
            <v>05.003.0015-B</v>
          </cell>
          <cell r="B3132">
            <v>56.56</v>
          </cell>
        </row>
        <row r="3133">
          <cell r="A3133" t="str">
            <v>05.003.0016-1</v>
          </cell>
          <cell r="B3133">
            <v>86.05</v>
          </cell>
        </row>
        <row r="3134">
          <cell r="A3134" t="str">
            <v>05.003.0016-B</v>
          </cell>
          <cell r="B3134">
            <v>81.39</v>
          </cell>
        </row>
        <row r="3135">
          <cell r="A3135" t="str">
            <v>05.003.0017-1</v>
          </cell>
          <cell r="B3135">
            <v>111.98</v>
          </cell>
        </row>
        <row r="3136">
          <cell r="A3136" t="str">
            <v>05.003.0017-B</v>
          </cell>
          <cell r="B3136">
            <v>106.21</v>
          </cell>
        </row>
        <row r="3137">
          <cell r="A3137" t="str">
            <v>05.003.0020-0</v>
          </cell>
          <cell r="B3137">
            <v>153.27000000000001</v>
          </cell>
        </row>
        <row r="3138">
          <cell r="A3138" t="str">
            <v>05.003.0020-A</v>
          </cell>
          <cell r="B3138">
            <v>137.38999999999999</v>
          </cell>
        </row>
        <row r="3139">
          <cell r="A3139" t="str">
            <v>05.003.0021-0</v>
          </cell>
          <cell r="B3139">
            <v>179.3</v>
          </cell>
        </row>
        <row r="3140">
          <cell r="A3140" t="str">
            <v>05.003.0021-A</v>
          </cell>
          <cell r="B3140">
            <v>162.22</v>
          </cell>
        </row>
        <row r="3141">
          <cell r="A3141" t="str">
            <v>05.003.0022-0</v>
          </cell>
          <cell r="B3141">
            <v>205.23</v>
          </cell>
        </row>
        <row r="3142">
          <cell r="A3142" t="str">
            <v>05.003.0022-A</v>
          </cell>
          <cell r="B3142">
            <v>187.05</v>
          </cell>
        </row>
        <row r="3143">
          <cell r="A3143" t="str">
            <v>05.003.0090-0</v>
          </cell>
          <cell r="B3143">
            <v>572.92999999999995</v>
          </cell>
        </row>
        <row r="3144">
          <cell r="A3144" t="str">
            <v>05.003.0090-A</v>
          </cell>
          <cell r="B3144">
            <v>501.15</v>
          </cell>
        </row>
        <row r="3145">
          <cell r="A3145" t="str">
            <v>05.003.0091-0</v>
          </cell>
          <cell r="B3145">
            <v>598.95000000000005</v>
          </cell>
        </row>
        <row r="3146">
          <cell r="A3146" t="str">
            <v>05.003.0091-A</v>
          </cell>
          <cell r="B3146">
            <v>525.98</v>
          </cell>
        </row>
        <row r="3147">
          <cell r="A3147" t="str">
            <v>05.003.0092-0</v>
          </cell>
          <cell r="B3147">
            <v>624.89</v>
          </cell>
        </row>
        <row r="3148">
          <cell r="A3148" t="str">
            <v>05.003.0092-A</v>
          </cell>
          <cell r="B3148">
            <v>550.79999999999995</v>
          </cell>
        </row>
        <row r="3149">
          <cell r="A3149" t="str">
            <v>05.004.0010-0</v>
          </cell>
          <cell r="B3149">
            <v>5.86</v>
          </cell>
        </row>
        <row r="3150">
          <cell r="A3150" t="str">
            <v>05.004.0010-A</v>
          </cell>
          <cell r="B3150">
            <v>5.6</v>
          </cell>
        </row>
        <row r="3151">
          <cell r="A3151" t="str">
            <v>05.004.0025-0</v>
          </cell>
          <cell r="B3151">
            <v>34.700000000000003</v>
          </cell>
        </row>
        <row r="3152">
          <cell r="A3152" t="str">
            <v>05.004.0025-A</v>
          </cell>
          <cell r="B3152">
            <v>30.08</v>
          </cell>
        </row>
        <row r="3153">
          <cell r="A3153" t="str">
            <v>05.004.0026-0</v>
          </cell>
          <cell r="B3153">
            <v>97.17</v>
          </cell>
        </row>
        <row r="3154">
          <cell r="A3154" t="str">
            <v>05.004.0026-A</v>
          </cell>
          <cell r="B3154">
            <v>84.23</v>
          </cell>
        </row>
        <row r="3155">
          <cell r="A3155" t="str">
            <v>05.004.0027-0</v>
          </cell>
          <cell r="B3155">
            <v>54.14</v>
          </cell>
        </row>
        <row r="3156">
          <cell r="A3156" t="str">
            <v>05.004.0027-A</v>
          </cell>
          <cell r="B3156">
            <v>46.93</v>
          </cell>
        </row>
        <row r="3157">
          <cell r="A3157" t="str">
            <v>05.004.0028-0</v>
          </cell>
          <cell r="B3157">
            <v>27.76</v>
          </cell>
        </row>
        <row r="3158">
          <cell r="A3158" t="str">
            <v>05.004.0028-A</v>
          </cell>
          <cell r="B3158">
            <v>24.06</v>
          </cell>
        </row>
        <row r="3159">
          <cell r="A3159" t="str">
            <v>05.004.0030-0</v>
          </cell>
          <cell r="B3159">
            <v>16.63</v>
          </cell>
        </row>
        <row r="3160">
          <cell r="A3160" t="str">
            <v>05.004.0030-A</v>
          </cell>
          <cell r="B3160">
            <v>16</v>
          </cell>
        </row>
        <row r="3161">
          <cell r="A3161" t="str">
            <v>05.004.0035-0</v>
          </cell>
          <cell r="B3161">
            <v>1364.51</v>
          </cell>
        </row>
        <row r="3162">
          <cell r="A3162" t="str">
            <v>05.004.0035-A</v>
          </cell>
          <cell r="B3162">
            <v>1193.45</v>
          </cell>
        </row>
        <row r="3163">
          <cell r="A3163" t="str">
            <v>05.004.0040-0</v>
          </cell>
          <cell r="B3163">
            <v>9.9600000000000009</v>
          </cell>
        </row>
        <row r="3164">
          <cell r="A3164" t="str">
            <v>05.004.0040-A</v>
          </cell>
          <cell r="B3164">
            <v>9.2100000000000009</v>
          </cell>
        </row>
        <row r="3165">
          <cell r="A3165" t="str">
            <v>05.004.0045-0</v>
          </cell>
          <cell r="B3165">
            <v>29.38</v>
          </cell>
        </row>
        <row r="3166">
          <cell r="A3166" t="str">
            <v>05.004.0045-A</v>
          </cell>
          <cell r="B3166">
            <v>27.27</v>
          </cell>
        </row>
        <row r="3167">
          <cell r="A3167" t="str">
            <v>05.004.0050-0</v>
          </cell>
          <cell r="B3167">
            <v>24.91</v>
          </cell>
        </row>
        <row r="3168">
          <cell r="A3168" t="str">
            <v>05.004.0050-A</v>
          </cell>
          <cell r="B3168">
            <v>22.15</v>
          </cell>
        </row>
        <row r="3169">
          <cell r="A3169" t="str">
            <v>05.004.0055-0</v>
          </cell>
          <cell r="B3169">
            <v>327.49</v>
          </cell>
        </row>
        <row r="3170">
          <cell r="A3170" t="str">
            <v>05.004.0055-A</v>
          </cell>
          <cell r="B3170">
            <v>293.52999999999997</v>
          </cell>
        </row>
        <row r="3171">
          <cell r="A3171" t="str">
            <v>05.004.0060-0</v>
          </cell>
          <cell r="B3171">
            <v>87.31</v>
          </cell>
        </row>
        <row r="3172">
          <cell r="A3172" t="str">
            <v>05.004.0060-A</v>
          </cell>
          <cell r="B3172">
            <v>85.71</v>
          </cell>
        </row>
        <row r="3173">
          <cell r="A3173" t="str">
            <v>05.004.0065-0</v>
          </cell>
          <cell r="B3173">
            <v>3.88</v>
          </cell>
        </row>
        <row r="3174">
          <cell r="A3174" t="str">
            <v>05.004.0065-A</v>
          </cell>
          <cell r="B3174">
            <v>3.36</v>
          </cell>
        </row>
        <row r="3175">
          <cell r="A3175" t="str">
            <v>05.004.0070-0</v>
          </cell>
          <cell r="B3175">
            <v>3.08</v>
          </cell>
        </row>
        <row r="3176">
          <cell r="A3176" t="str">
            <v>05.004.0070-A</v>
          </cell>
          <cell r="B3176">
            <v>2.74</v>
          </cell>
        </row>
        <row r="3177">
          <cell r="A3177" t="str">
            <v>05.004.0080-0</v>
          </cell>
          <cell r="B3177">
            <v>41.12</v>
          </cell>
        </row>
        <row r="3178">
          <cell r="A3178" t="str">
            <v>05.004.0080-A</v>
          </cell>
          <cell r="B3178">
            <v>40.44</v>
          </cell>
        </row>
        <row r="3179">
          <cell r="A3179" t="str">
            <v>05.004.0081-0</v>
          </cell>
          <cell r="B3179">
            <v>26.32</v>
          </cell>
        </row>
        <row r="3180">
          <cell r="A3180" t="str">
            <v>05.004.0081-A</v>
          </cell>
          <cell r="B3180">
            <v>25.64</v>
          </cell>
        </row>
        <row r="3181">
          <cell r="A3181" t="str">
            <v>05.004.0083-0</v>
          </cell>
          <cell r="B3181">
            <v>54.16</v>
          </cell>
        </row>
        <row r="3182">
          <cell r="A3182" t="str">
            <v>05.004.0083-A</v>
          </cell>
          <cell r="B3182">
            <v>53.29</v>
          </cell>
        </row>
        <row r="3183">
          <cell r="A3183" t="str">
            <v>05.004.0084-0</v>
          </cell>
          <cell r="B3183">
            <v>34.42</v>
          </cell>
        </row>
        <row r="3184">
          <cell r="A3184" t="str">
            <v>05.004.0084-A</v>
          </cell>
          <cell r="B3184">
            <v>33.549999999999997</v>
          </cell>
        </row>
        <row r="3185">
          <cell r="A3185" t="str">
            <v>05.004.0085-0</v>
          </cell>
          <cell r="B3185">
            <v>74.069999999999993</v>
          </cell>
        </row>
        <row r="3186">
          <cell r="A3186" t="str">
            <v>05.004.0085-A</v>
          </cell>
          <cell r="B3186">
            <v>72.02</v>
          </cell>
        </row>
        <row r="3187">
          <cell r="A3187" t="str">
            <v>05.004.0086-0</v>
          </cell>
          <cell r="B3187">
            <v>54.33</v>
          </cell>
        </row>
        <row r="3188">
          <cell r="A3188" t="str">
            <v>05.004.0086-A</v>
          </cell>
          <cell r="B3188">
            <v>52.28</v>
          </cell>
        </row>
        <row r="3189">
          <cell r="A3189" t="str">
            <v>05.004.0090-0</v>
          </cell>
          <cell r="B3189">
            <v>342.76</v>
          </cell>
        </row>
        <row r="3190">
          <cell r="A3190" t="str">
            <v>05.004.0090-A</v>
          </cell>
          <cell r="B3190">
            <v>308.95999999999998</v>
          </cell>
        </row>
        <row r="3191">
          <cell r="A3191" t="str">
            <v>05.005.0001-1</v>
          </cell>
          <cell r="B3191">
            <v>26.44</v>
          </cell>
        </row>
        <row r="3192">
          <cell r="A3192" t="str">
            <v>05.005.0001-B</v>
          </cell>
          <cell r="B3192">
            <v>24.22</v>
          </cell>
        </row>
        <row r="3193">
          <cell r="A3193" t="str">
            <v>05.005.0002-0</v>
          </cell>
          <cell r="B3193">
            <v>22.65</v>
          </cell>
        </row>
        <row r="3194">
          <cell r="A3194" t="str">
            <v>05.005.0002-A</v>
          </cell>
          <cell r="B3194">
            <v>20.43</v>
          </cell>
        </row>
        <row r="3195">
          <cell r="A3195" t="str">
            <v>05.005.0003-1</v>
          </cell>
          <cell r="B3195">
            <v>44.42</v>
          </cell>
        </row>
        <row r="3196">
          <cell r="A3196" t="str">
            <v>05.005.0003-B</v>
          </cell>
          <cell r="B3196">
            <v>41.7</v>
          </cell>
        </row>
        <row r="3197">
          <cell r="A3197" t="str">
            <v>05.005.0004-0</v>
          </cell>
          <cell r="B3197">
            <v>56.67</v>
          </cell>
        </row>
        <row r="3198">
          <cell r="A3198" t="str">
            <v>05.005.0004-A</v>
          </cell>
          <cell r="B3198">
            <v>51.38</v>
          </cell>
        </row>
        <row r="3199">
          <cell r="A3199" t="str">
            <v>05.005.0005-1</v>
          </cell>
          <cell r="B3199">
            <v>9.4499999999999993</v>
          </cell>
        </row>
        <row r="3200">
          <cell r="A3200" t="str">
            <v>05.005.0005-B</v>
          </cell>
          <cell r="B3200">
            <v>8.93</v>
          </cell>
        </row>
        <row r="3201">
          <cell r="A3201" t="str">
            <v>05.005.0006-1</v>
          </cell>
          <cell r="B3201">
            <v>14.95</v>
          </cell>
        </row>
        <row r="3202">
          <cell r="A3202" t="str">
            <v>05.005.0006-B</v>
          </cell>
          <cell r="B3202">
            <v>14.44</v>
          </cell>
        </row>
        <row r="3203">
          <cell r="A3203" t="str">
            <v>05.005.0007-0</v>
          </cell>
          <cell r="B3203">
            <v>12.03</v>
          </cell>
        </row>
        <row r="3204">
          <cell r="A3204" t="str">
            <v>05.005.0007-A</v>
          </cell>
          <cell r="B3204">
            <v>11.47</v>
          </cell>
        </row>
        <row r="3205">
          <cell r="A3205" t="str">
            <v>05.005.0012-1</v>
          </cell>
          <cell r="B3205">
            <v>2.64</v>
          </cell>
        </row>
        <row r="3206">
          <cell r="A3206" t="str">
            <v>05.005.0012-B</v>
          </cell>
          <cell r="B3206">
            <v>2.64</v>
          </cell>
        </row>
        <row r="3207">
          <cell r="A3207" t="str">
            <v>05.005.0013-0</v>
          </cell>
          <cell r="B3207">
            <v>1.32</v>
          </cell>
        </row>
        <row r="3208">
          <cell r="A3208" t="str">
            <v>05.005.0013-A</v>
          </cell>
          <cell r="B3208">
            <v>1.32</v>
          </cell>
        </row>
        <row r="3209">
          <cell r="A3209" t="str">
            <v>05.005.0014-0</v>
          </cell>
          <cell r="B3209">
            <v>0.87</v>
          </cell>
        </row>
        <row r="3210">
          <cell r="A3210" t="str">
            <v>05.005.0014-A</v>
          </cell>
          <cell r="B3210">
            <v>0.87</v>
          </cell>
        </row>
        <row r="3211">
          <cell r="A3211" t="str">
            <v>05.005.0015-0</v>
          </cell>
          <cell r="B3211">
            <v>0.66</v>
          </cell>
        </row>
        <row r="3212">
          <cell r="A3212" t="str">
            <v>05.005.0015-A</v>
          </cell>
          <cell r="B3212">
            <v>0.66</v>
          </cell>
        </row>
        <row r="3213">
          <cell r="A3213" t="str">
            <v>05.005.0018-0</v>
          </cell>
          <cell r="B3213">
            <v>71.77</v>
          </cell>
        </row>
        <row r="3214">
          <cell r="A3214" t="str">
            <v>05.005.0018-A</v>
          </cell>
          <cell r="B3214">
            <v>65.25</v>
          </cell>
        </row>
        <row r="3215">
          <cell r="A3215" t="str">
            <v>05.005.0019-0</v>
          </cell>
          <cell r="B3215">
            <v>120.6</v>
          </cell>
        </row>
        <row r="3216">
          <cell r="A3216" t="str">
            <v>05.005.0019-A</v>
          </cell>
          <cell r="B3216">
            <v>107.58</v>
          </cell>
        </row>
        <row r="3217">
          <cell r="A3217" t="str">
            <v>05.005.0020-0</v>
          </cell>
          <cell r="B3217">
            <v>479.28</v>
          </cell>
        </row>
        <row r="3218">
          <cell r="A3218" t="str">
            <v>05.005.0020-A</v>
          </cell>
          <cell r="B3218">
            <v>439.81</v>
          </cell>
        </row>
        <row r="3219">
          <cell r="A3219" t="str">
            <v>05.005.0025-0</v>
          </cell>
          <cell r="B3219">
            <v>92.12</v>
          </cell>
        </row>
        <row r="3220">
          <cell r="A3220" t="str">
            <v>05.005.0025-A</v>
          </cell>
          <cell r="B3220">
            <v>88.02</v>
          </cell>
        </row>
        <row r="3221">
          <cell r="A3221" t="str">
            <v>05.005.0030-0</v>
          </cell>
          <cell r="B3221">
            <v>56.55</v>
          </cell>
        </row>
        <row r="3222">
          <cell r="A3222" t="str">
            <v>05.005.0030-A</v>
          </cell>
          <cell r="B3222">
            <v>52.45</v>
          </cell>
        </row>
        <row r="3223">
          <cell r="A3223" t="str">
            <v>05.005.0035-0</v>
          </cell>
          <cell r="B3223">
            <v>50.21</v>
          </cell>
        </row>
        <row r="3224">
          <cell r="A3224" t="str">
            <v>05.005.0035-A</v>
          </cell>
          <cell r="B3224">
            <v>46.11</v>
          </cell>
        </row>
        <row r="3225">
          <cell r="A3225" t="str">
            <v>05.005.0040-0</v>
          </cell>
          <cell r="B3225">
            <v>47.06</v>
          </cell>
        </row>
        <row r="3226">
          <cell r="A3226" t="str">
            <v>05.005.0040-A</v>
          </cell>
          <cell r="B3226">
            <v>42.96</v>
          </cell>
        </row>
        <row r="3227">
          <cell r="A3227" t="str">
            <v>05.005.0046-0</v>
          </cell>
          <cell r="B3227">
            <v>5.03</v>
          </cell>
        </row>
        <row r="3228">
          <cell r="A3228" t="str">
            <v>05.005.0046-A</v>
          </cell>
          <cell r="B3228">
            <v>4.62</v>
          </cell>
        </row>
        <row r="3229">
          <cell r="A3229" t="str">
            <v>05.005.0050-0</v>
          </cell>
          <cell r="B3229">
            <v>17.71</v>
          </cell>
        </row>
        <row r="3230">
          <cell r="A3230" t="str">
            <v>05.005.0050-A</v>
          </cell>
          <cell r="B3230">
            <v>16.170000000000002</v>
          </cell>
        </row>
        <row r="3231">
          <cell r="A3231" t="str">
            <v>05.005.0053-0</v>
          </cell>
          <cell r="B3231">
            <v>115.5</v>
          </cell>
        </row>
        <row r="3232">
          <cell r="A3232" t="str">
            <v>05.005.0053-A</v>
          </cell>
          <cell r="B3232">
            <v>109.23</v>
          </cell>
        </row>
        <row r="3233">
          <cell r="A3233" t="str">
            <v>05.005.0055-0</v>
          </cell>
          <cell r="B3233">
            <v>156.53</v>
          </cell>
        </row>
        <row r="3234">
          <cell r="A3234" t="str">
            <v>05.005.0055-A</v>
          </cell>
          <cell r="B3234">
            <v>143.44</v>
          </cell>
        </row>
        <row r="3235">
          <cell r="A3235" t="str">
            <v>05.006.0001-1</v>
          </cell>
          <cell r="B3235">
            <v>4</v>
          </cell>
        </row>
        <row r="3236">
          <cell r="A3236" t="str">
            <v>05.006.0001-B</v>
          </cell>
          <cell r="B3236">
            <v>4</v>
          </cell>
        </row>
        <row r="3237">
          <cell r="A3237" t="str">
            <v>05.006.0002-1</v>
          </cell>
          <cell r="B3237">
            <v>8</v>
          </cell>
        </row>
        <row r="3238">
          <cell r="A3238" t="str">
            <v>05.006.0002-B</v>
          </cell>
          <cell r="B3238">
            <v>8</v>
          </cell>
        </row>
        <row r="3239">
          <cell r="A3239" t="str">
            <v>05.006.0004-0</v>
          </cell>
          <cell r="B3239">
            <v>9493.76</v>
          </cell>
        </row>
        <row r="3240">
          <cell r="A3240" t="str">
            <v>05.006.0004-A</v>
          </cell>
          <cell r="B3240">
            <v>8928.17</v>
          </cell>
        </row>
        <row r="3241">
          <cell r="A3241" t="str">
            <v>05.006.0010-0</v>
          </cell>
          <cell r="B3241">
            <v>62.4</v>
          </cell>
        </row>
        <row r="3242">
          <cell r="A3242" t="str">
            <v>05.006.0010-A</v>
          </cell>
          <cell r="B3242">
            <v>62.4</v>
          </cell>
        </row>
        <row r="3243">
          <cell r="A3243" t="str">
            <v>05.006.0015-0</v>
          </cell>
          <cell r="B3243">
            <v>86.4</v>
          </cell>
        </row>
        <row r="3244">
          <cell r="A3244" t="str">
            <v>05.006.0015-A</v>
          </cell>
          <cell r="B3244">
            <v>86.4</v>
          </cell>
        </row>
        <row r="3245">
          <cell r="A3245" t="str">
            <v>05.007.0001-1</v>
          </cell>
          <cell r="B3245">
            <v>133.63</v>
          </cell>
        </row>
        <row r="3246">
          <cell r="A3246" t="str">
            <v>05.007.0001-B</v>
          </cell>
          <cell r="B3246">
            <v>133.63</v>
          </cell>
        </row>
        <row r="3247">
          <cell r="A3247" t="str">
            <v>05.007.0002-1</v>
          </cell>
          <cell r="B3247">
            <v>294</v>
          </cell>
        </row>
        <row r="3248">
          <cell r="A3248" t="str">
            <v>05.007.0002-B</v>
          </cell>
          <cell r="B3248">
            <v>294</v>
          </cell>
        </row>
        <row r="3249">
          <cell r="A3249" t="str">
            <v>05.007.0007-0</v>
          </cell>
          <cell r="B3249">
            <v>21.78</v>
          </cell>
        </row>
        <row r="3250">
          <cell r="A3250" t="str">
            <v>05.007.0007-A</v>
          </cell>
          <cell r="B3250">
            <v>21.78</v>
          </cell>
        </row>
        <row r="3251">
          <cell r="A3251" t="str">
            <v>05.007.0015-0</v>
          </cell>
          <cell r="B3251">
            <v>265.32</v>
          </cell>
        </row>
        <row r="3252">
          <cell r="A3252" t="str">
            <v>05.007.0015-A</v>
          </cell>
          <cell r="B3252">
            <v>265.32</v>
          </cell>
        </row>
        <row r="3253">
          <cell r="A3253" t="str">
            <v>05.008.0001-0</v>
          </cell>
          <cell r="B3253">
            <v>6.21</v>
          </cell>
        </row>
        <row r="3254">
          <cell r="A3254" t="str">
            <v>05.008.0001-A</v>
          </cell>
          <cell r="B3254">
            <v>5.38</v>
          </cell>
        </row>
        <row r="3255">
          <cell r="A3255" t="str">
            <v>05.008.0002-0</v>
          </cell>
          <cell r="B3255">
            <v>29.56</v>
          </cell>
        </row>
        <row r="3256">
          <cell r="A3256" t="str">
            <v>05.008.0002-A</v>
          </cell>
          <cell r="B3256">
            <v>25.62</v>
          </cell>
        </row>
        <row r="3257">
          <cell r="A3257" t="str">
            <v>05.008.0003-0</v>
          </cell>
          <cell r="B3257">
            <v>2855.55</v>
          </cell>
        </row>
        <row r="3258">
          <cell r="A3258" t="str">
            <v>05.008.0003-A</v>
          </cell>
          <cell r="B3258">
            <v>2474.7600000000002</v>
          </cell>
        </row>
        <row r="3259">
          <cell r="A3259" t="str">
            <v>05.008.0004-0</v>
          </cell>
          <cell r="B3259">
            <v>514.28</v>
          </cell>
        </row>
        <row r="3260">
          <cell r="A3260" t="str">
            <v>05.008.0004-A</v>
          </cell>
          <cell r="B3260">
            <v>452.71</v>
          </cell>
        </row>
        <row r="3261">
          <cell r="A3261" t="str">
            <v>05.008.0005-0</v>
          </cell>
          <cell r="B3261">
            <v>737.5</v>
          </cell>
        </row>
        <row r="3262">
          <cell r="A3262" t="str">
            <v>05.008.0005-A</v>
          </cell>
          <cell r="B3262">
            <v>645.92999999999995</v>
          </cell>
        </row>
        <row r="3263">
          <cell r="A3263" t="str">
            <v>05.008.0006-0</v>
          </cell>
          <cell r="B3263">
            <v>2.4900000000000002</v>
          </cell>
        </row>
        <row r="3264">
          <cell r="A3264" t="str">
            <v>05.008.0006-A</v>
          </cell>
          <cell r="B3264">
            <v>2.16</v>
          </cell>
        </row>
        <row r="3265">
          <cell r="A3265" t="str">
            <v>05.008.0008-1</v>
          </cell>
          <cell r="B3265">
            <v>0.51</v>
          </cell>
        </row>
        <row r="3266">
          <cell r="A3266" t="str">
            <v>05.008.0008-B</v>
          </cell>
          <cell r="B3266">
            <v>0.44</v>
          </cell>
        </row>
        <row r="3267">
          <cell r="A3267" t="str">
            <v>05.008.0009-0</v>
          </cell>
          <cell r="B3267">
            <v>0.15</v>
          </cell>
        </row>
        <row r="3268">
          <cell r="A3268" t="str">
            <v>05.008.0009-A</v>
          </cell>
          <cell r="B3268">
            <v>0.13</v>
          </cell>
        </row>
        <row r="3269">
          <cell r="A3269" t="str">
            <v>05.008.0010-0</v>
          </cell>
          <cell r="B3269">
            <v>42040.71</v>
          </cell>
        </row>
        <row r="3270">
          <cell r="A3270" t="str">
            <v>05.008.0010-A</v>
          </cell>
          <cell r="B3270">
            <v>37537.07</v>
          </cell>
        </row>
        <row r="3271">
          <cell r="A3271" t="str">
            <v>05.008.0012-0</v>
          </cell>
          <cell r="B3271">
            <v>214971.44</v>
          </cell>
        </row>
        <row r="3272">
          <cell r="A3272" t="str">
            <v>05.008.0012-A</v>
          </cell>
          <cell r="B3272">
            <v>193984.31</v>
          </cell>
        </row>
        <row r="3273">
          <cell r="A3273" t="str">
            <v>05.008.0013-0</v>
          </cell>
          <cell r="B3273">
            <v>3706.62</v>
          </cell>
        </row>
        <row r="3274">
          <cell r="A3274" t="str">
            <v>05.008.0013-A</v>
          </cell>
          <cell r="B3274">
            <v>3212.75</v>
          </cell>
        </row>
        <row r="3275">
          <cell r="A3275" t="str">
            <v>05.009.0002-0</v>
          </cell>
          <cell r="B3275">
            <v>51.11</v>
          </cell>
        </row>
        <row r="3276">
          <cell r="A3276" t="str">
            <v>05.009.0002-A</v>
          </cell>
          <cell r="B3276">
            <v>50.29</v>
          </cell>
        </row>
        <row r="3277">
          <cell r="A3277" t="str">
            <v>05.009.0003-0</v>
          </cell>
          <cell r="B3277">
            <v>63.17</v>
          </cell>
        </row>
        <row r="3278">
          <cell r="A3278" t="str">
            <v>05.009.0003-A</v>
          </cell>
          <cell r="B3278">
            <v>61.53</v>
          </cell>
        </row>
        <row r="3279">
          <cell r="A3279" t="str">
            <v>05.009.0004-0</v>
          </cell>
          <cell r="B3279">
            <v>152.35</v>
          </cell>
        </row>
        <row r="3280">
          <cell r="A3280" t="str">
            <v>05.009.0004-A</v>
          </cell>
          <cell r="B3280">
            <v>149.91</v>
          </cell>
        </row>
        <row r="3281">
          <cell r="A3281" t="str">
            <v>05.009.0010-0</v>
          </cell>
          <cell r="B3281">
            <v>344.39</v>
          </cell>
        </row>
        <row r="3282">
          <cell r="A3282" t="str">
            <v>05.009.0010-A</v>
          </cell>
          <cell r="B3282">
            <v>344.39</v>
          </cell>
        </row>
        <row r="3283">
          <cell r="A3283" t="str">
            <v>05.009.0015-0</v>
          </cell>
          <cell r="B3283">
            <v>357</v>
          </cell>
        </row>
        <row r="3284">
          <cell r="A3284" t="str">
            <v>05.009.0015-A</v>
          </cell>
          <cell r="B3284">
            <v>357</v>
          </cell>
        </row>
        <row r="3285">
          <cell r="A3285" t="str">
            <v>05.010.0001-0</v>
          </cell>
          <cell r="B3285">
            <v>0.8</v>
          </cell>
        </row>
        <row r="3286">
          <cell r="A3286" t="str">
            <v>05.010.0001-A</v>
          </cell>
          <cell r="B3286">
            <v>0.76</v>
          </cell>
        </row>
        <row r="3287">
          <cell r="A3287" t="str">
            <v>05.010.0005-0</v>
          </cell>
          <cell r="B3287">
            <v>5.35</v>
          </cell>
        </row>
        <row r="3288">
          <cell r="A3288" t="str">
            <v>05.010.0005-A</v>
          </cell>
          <cell r="B3288">
            <v>4.88</v>
          </cell>
        </row>
        <row r="3289">
          <cell r="A3289" t="str">
            <v>05.010.0006-0</v>
          </cell>
          <cell r="B3289">
            <v>3.62</v>
          </cell>
        </row>
        <row r="3290">
          <cell r="A3290" t="str">
            <v>05.010.0006-A</v>
          </cell>
          <cell r="B3290">
            <v>3.14</v>
          </cell>
        </row>
        <row r="3291">
          <cell r="A3291" t="str">
            <v>05.010.0020-0</v>
          </cell>
          <cell r="B3291">
            <v>3.45</v>
          </cell>
        </row>
        <row r="3292">
          <cell r="A3292" t="str">
            <v>05.010.0020-A</v>
          </cell>
          <cell r="B3292">
            <v>3.45</v>
          </cell>
        </row>
        <row r="3293">
          <cell r="A3293" t="str">
            <v>05.010.0021-0</v>
          </cell>
          <cell r="B3293">
            <v>0.16</v>
          </cell>
        </row>
        <row r="3294">
          <cell r="A3294" t="str">
            <v>05.010.0021-A</v>
          </cell>
          <cell r="B3294">
            <v>0.16</v>
          </cell>
        </row>
        <row r="3295">
          <cell r="A3295" t="str">
            <v>05.011.0001-0</v>
          </cell>
          <cell r="B3295">
            <v>75.11</v>
          </cell>
        </row>
        <row r="3296">
          <cell r="A3296" t="str">
            <v>05.011.0001-A</v>
          </cell>
          <cell r="B3296">
            <v>70.59</v>
          </cell>
        </row>
        <row r="3297">
          <cell r="A3297" t="str">
            <v>05.011.0002-0</v>
          </cell>
          <cell r="B3297">
            <v>33.880000000000003</v>
          </cell>
        </row>
        <row r="3298">
          <cell r="A3298" t="str">
            <v>05.011.0002-A</v>
          </cell>
          <cell r="B3298">
            <v>31.62</v>
          </cell>
        </row>
        <row r="3299">
          <cell r="A3299" t="str">
            <v>05.011.0006-0</v>
          </cell>
          <cell r="B3299">
            <v>93.57</v>
          </cell>
        </row>
        <row r="3300">
          <cell r="A3300" t="str">
            <v>05.011.0006-A</v>
          </cell>
          <cell r="B3300">
            <v>87.48</v>
          </cell>
        </row>
        <row r="3301">
          <cell r="A3301" t="str">
            <v>05.012.0001-0</v>
          </cell>
          <cell r="B3301">
            <v>227.21</v>
          </cell>
        </row>
        <row r="3302">
          <cell r="A3302" t="str">
            <v>05.012.0001-A</v>
          </cell>
          <cell r="B3302">
            <v>227.21</v>
          </cell>
        </row>
        <row r="3303">
          <cell r="A3303" t="str">
            <v>05.012.0005-0</v>
          </cell>
          <cell r="B3303">
            <v>234.29</v>
          </cell>
        </row>
        <row r="3304">
          <cell r="A3304" t="str">
            <v>05.012.0005-A</v>
          </cell>
          <cell r="B3304">
            <v>234.29</v>
          </cell>
        </row>
        <row r="3305">
          <cell r="A3305" t="str">
            <v>05.013.0001-0</v>
          </cell>
          <cell r="B3305">
            <v>32.6</v>
          </cell>
        </row>
        <row r="3306">
          <cell r="A3306" t="str">
            <v>05.013.0001-A</v>
          </cell>
          <cell r="B3306">
            <v>29.49</v>
          </cell>
        </row>
        <row r="3307">
          <cell r="A3307" t="str">
            <v>05.013.0002-0</v>
          </cell>
          <cell r="B3307">
            <v>62.9</v>
          </cell>
        </row>
        <row r="3308">
          <cell r="A3308" t="str">
            <v>05.013.0002-A</v>
          </cell>
          <cell r="B3308">
            <v>57.15</v>
          </cell>
        </row>
        <row r="3309">
          <cell r="A3309" t="str">
            <v>05.013.0003-0</v>
          </cell>
          <cell r="B3309">
            <v>5.28</v>
          </cell>
        </row>
        <row r="3310">
          <cell r="A3310" t="str">
            <v>05.013.0003-A</v>
          </cell>
          <cell r="B3310">
            <v>4.58</v>
          </cell>
        </row>
        <row r="3311">
          <cell r="A3311" t="str">
            <v>05.014.0001-0</v>
          </cell>
          <cell r="B3311">
            <v>377.01</v>
          </cell>
        </row>
        <row r="3312">
          <cell r="A3312" t="str">
            <v>05.014.0001-A</v>
          </cell>
          <cell r="B3312">
            <v>377.01</v>
          </cell>
        </row>
        <row r="3313">
          <cell r="A3313" t="str">
            <v>05.014.0005-0</v>
          </cell>
          <cell r="B3313">
            <v>498.63</v>
          </cell>
        </row>
        <row r="3314">
          <cell r="A3314" t="str">
            <v>05.014.0005-A</v>
          </cell>
          <cell r="B3314">
            <v>498.63</v>
          </cell>
        </row>
        <row r="3315">
          <cell r="A3315" t="str">
            <v>05.014.0009-0</v>
          </cell>
          <cell r="B3315">
            <v>595.91999999999996</v>
          </cell>
        </row>
        <row r="3316">
          <cell r="A3316" t="str">
            <v>05.014.0009-A</v>
          </cell>
          <cell r="B3316">
            <v>595.91999999999996</v>
          </cell>
        </row>
        <row r="3317">
          <cell r="A3317" t="str">
            <v>05.014.0015-0</v>
          </cell>
          <cell r="B3317">
            <v>778.35</v>
          </cell>
        </row>
        <row r="3318">
          <cell r="A3318" t="str">
            <v>05.014.0015-A</v>
          </cell>
          <cell r="B3318">
            <v>778.35</v>
          </cell>
        </row>
        <row r="3319">
          <cell r="A3319" t="str">
            <v>05.014.0020-0</v>
          </cell>
          <cell r="B3319">
            <v>912.13</v>
          </cell>
        </row>
        <row r="3320">
          <cell r="A3320" t="str">
            <v>05.014.0020-A</v>
          </cell>
          <cell r="B3320">
            <v>912.13</v>
          </cell>
        </row>
        <row r="3321">
          <cell r="A3321" t="str">
            <v>05.014.0023-0</v>
          </cell>
          <cell r="B3321">
            <v>1276.98</v>
          </cell>
        </row>
        <row r="3322">
          <cell r="A3322" t="str">
            <v>05.014.0023-A</v>
          </cell>
          <cell r="B3322">
            <v>1276.98</v>
          </cell>
        </row>
        <row r="3323">
          <cell r="A3323" t="str">
            <v>05.014.0025-0</v>
          </cell>
          <cell r="B3323">
            <v>1641.84</v>
          </cell>
        </row>
        <row r="3324">
          <cell r="A3324" t="str">
            <v>05.014.0025-A</v>
          </cell>
          <cell r="B3324">
            <v>1641.84</v>
          </cell>
        </row>
        <row r="3325">
          <cell r="A3325" t="str">
            <v>05.015.0030-0</v>
          </cell>
          <cell r="B3325">
            <v>52778.17</v>
          </cell>
        </row>
        <row r="3326">
          <cell r="A3326" t="str">
            <v>05.015.0030-A</v>
          </cell>
          <cell r="B3326">
            <v>52241.09</v>
          </cell>
        </row>
        <row r="3327">
          <cell r="A3327" t="str">
            <v>05.015.0031-0</v>
          </cell>
          <cell r="B3327">
            <v>43521.45</v>
          </cell>
        </row>
        <row r="3328">
          <cell r="A3328" t="str">
            <v>05.015.0031-A</v>
          </cell>
          <cell r="B3328">
            <v>42986.79</v>
          </cell>
        </row>
        <row r="3329">
          <cell r="A3329" t="str">
            <v>05.015.0032-0</v>
          </cell>
          <cell r="B3329">
            <v>26862.01</v>
          </cell>
        </row>
        <row r="3330">
          <cell r="A3330" t="str">
            <v>05.015.0032-A</v>
          </cell>
          <cell r="B3330">
            <v>26328.39</v>
          </cell>
        </row>
        <row r="3331">
          <cell r="A3331" t="str">
            <v>05.015.0033-0</v>
          </cell>
          <cell r="B3331">
            <v>25352.89</v>
          </cell>
        </row>
        <row r="3332">
          <cell r="A3332" t="str">
            <v>05.015.0033-A</v>
          </cell>
          <cell r="B3332">
            <v>24820.560000000001</v>
          </cell>
        </row>
        <row r="3333">
          <cell r="A3333" t="str">
            <v>05.015.0034-0</v>
          </cell>
          <cell r="B3333">
            <v>24190.27</v>
          </cell>
        </row>
        <row r="3334">
          <cell r="A3334" t="str">
            <v>05.015.0034-A</v>
          </cell>
          <cell r="B3334">
            <v>23659.23</v>
          </cell>
        </row>
        <row r="3335">
          <cell r="A3335" t="str">
            <v>05.015.0040-0</v>
          </cell>
          <cell r="B3335">
            <v>21612.89</v>
          </cell>
        </row>
        <row r="3336">
          <cell r="A3336" t="str">
            <v>05.015.0040-A</v>
          </cell>
          <cell r="B3336">
            <v>21177.75</v>
          </cell>
        </row>
        <row r="3337">
          <cell r="A3337" t="str">
            <v>05.015.0041-0</v>
          </cell>
          <cell r="B3337">
            <v>11306.82</v>
          </cell>
        </row>
        <row r="3338">
          <cell r="A3338" t="str">
            <v>05.015.0041-A</v>
          </cell>
          <cell r="B3338">
            <v>10957.56</v>
          </cell>
        </row>
        <row r="3339">
          <cell r="A3339" t="str">
            <v>05.015.0045-0</v>
          </cell>
          <cell r="B3339">
            <v>29982.34</v>
          </cell>
        </row>
        <row r="3340">
          <cell r="A3340" t="str">
            <v>05.015.0045-A</v>
          </cell>
          <cell r="B3340">
            <v>29547.200000000001</v>
          </cell>
        </row>
        <row r="3341">
          <cell r="A3341" t="str">
            <v>05.015.0046-0</v>
          </cell>
          <cell r="B3341">
            <v>17198.330000000002</v>
          </cell>
        </row>
        <row r="3342">
          <cell r="A3342" t="str">
            <v>05.015.0046-A</v>
          </cell>
          <cell r="B3342">
            <v>16849.07</v>
          </cell>
        </row>
        <row r="3343">
          <cell r="A3343" t="str">
            <v>05.015.0050-0</v>
          </cell>
          <cell r="B3343">
            <v>352.18</v>
          </cell>
        </row>
        <row r="3344">
          <cell r="A3344" t="str">
            <v>05.015.0050-A</v>
          </cell>
          <cell r="B3344">
            <v>342.4</v>
          </cell>
        </row>
        <row r="3345">
          <cell r="A3345" t="str">
            <v>05.015.0055-0</v>
          </cell>
          <cell r="B3345">
            <v>365.01</v>
          </cell>
        </row>
        <row r="3346">
          <cell r="A3346" t="str">
            <v>05.015.0055-A</v>
          </cell>
          <cell r="B3346">
            <v>355.22</v>
          </cell>
        </row>
        <row r="3347">
          <cell r="A3347" t="str">
            <v>05.015.0060-0</v>
          </cell>
          <cell r="B3347">
            <v>371.04</v>
          </cell>
        </row>
        <row r="3348">
          <cell r="A3348" t="str">
            <v>05.015.0060-A</v>
          </cell>
          <cell r="B3348">
            <v>361.26</v>
          </cell>
        </row>
        <row r="3349">
          <cell r="A3349" t="str">
            <v>05.015.0065-0</v>
          </cell>
          <cell r="B3349">
            <v>438.3</v>
          </cell>
        </row>
        <row r="3350">
          <cell r="A3350" t="str">
            <v>05.015.0065-A</v>
          </cell>
          <cell r="B3350">
            <v>426</v>
          </cell>
        </row>
        <row r="3351">
          <cell r="A3351" t="str">
            <v>05.015.0070-0</v>
          </cell>
          <cell r="B3351">
            <v>451.12</v>
          </cell>
        </row>
        <row r="3352">
          <cell r="A3352" t="str">
            <v>05.015.0070-A</v>
          </cell>
          <cell r="B3352">
            <v>438.83</v>
          </cell>
        </row>
        <row r="3353">
          <cell r="A3353" t="str">
            <v>05.015.0075-0</v>
          </cell>
          <cell r="B3353">
            <v>457.16</v>
          </cell>
        </row>
        <row r="3354">
          <cell r="A3354" t="str">
            <v>05.015.0075-A</v>
          </cell>
          <cell r="B3354">
            <v>444.86</v>
          </cell>
        </row>
        <row r="3355">
          <cell r="A3355" t="str">
            <v>05.016.0005-0</v>
          </cell>
          <cell r="B3355">
            <v>60.3</v>
          </cell>
        </row>
        <row r="3356">
          <cell r="A3356" t="str">
            <v>05.016.0005-A</v>
          </cell>
          <cell r="B3356">
            <v>57.84</v>
          </cell>
        </row>
        <row r="3357">
          <cell r="A3357" t="str">
            <v>05.016.0006-0</v>
          </cell>
          <cell r="B3357">
            <v>87.11</v>
          </cell>
        </row>
        <row r="3358">
          <cell r="A3358" t="str">
            <v>05.016.0006-A</v>
          </cell>
          <cell r="B3358">
            <v>84.65</v>
          </cell>
        </row>
        <row r="3359">
          <cell r="A3359" t="str">
            <v>05.020.0005-0</v>
          </cell>
          <cell r="B3359">
            <v>47.38</v>
          </cell>
        </row>
        <row r="3360">
          <cell r="A3360" t="str">
            <v>05.020.0005-A</v>
          </cell>
          <cell r="B3360">
            <v>46.45</v>
          </cell>
        </row>
        <row r="3361">
          <cell r="A3361" t="str">
            <v>05.020.0007-0</v>
          </cell>
          <cell r="B3361">
            <v>70.989999999999995</v>
          </cell>
        </row>
        <row r="3362">
          <cell r="A3362" t="str">
            <v>05.020.0007-A</v>
          </cell>
          <cell r="B3362">
            <v>69.12</v>
          </cell>
        </row>
        <row r="3363">
          <cell r="A3363" t="str">
            <v>05.020.0010-0</v>
          </cell>
          <cell r="B3363">
            <v>31.83</v>
          </cell>
        </row>
        <row r="3364">
          <cell r="A3364" t="str">
            <v>05.020.0010-A</v>
          </cell>
          <cell r="B3364">
            <v>30.9</v>
          </cell>
        </row>
        <row r="3365">
          <cell r="A3365" t="str">
            <v>05.020.0012-0</v>
          </cell>
          <cell r="B3365">
            <v>47.72</v>
          </cell>
        </row>
        <row r="3366">
          <cell r="A3366" t="str">
            <v>05.020.0012-A</v>
          </cell>
          <cell r="B3366">
            <v>45.86</v>
          </cell>
        </row>
        <row r="3367">
          <cell r="A3367" t="str">
            <v>05.020.0013-0</v>
          </cell>
          <cell r="B3367">
            <v>69.900000000000006</v>
          </cell>
        </row>
        <row r="3368">
          <cell r="A3368" t="str">
            <v>05.020.0013-A</v>
          </cell>
          <cell r="B3368">
            <v>67.569999999999993</v>
          </cell>
        </row>
        <row r="3369">
          <cell r="A3369" t="str">
            <v>05.020.0014-0</v>
          </cell>
          <cell r="B3369">
            <v>76.11</v>
          </cell>
        </row>
        <row r="3370">
          <cell r="A3370" t="str">
            <v>05.020.0014-A</v>
          </cell>
          <cell r="B3370">
            <v>73.31</v>
          </cell>
        </row>
        <row r="3371">
          <cell r="A3371" t="str">
            <v>05.020.0015-1</v>
          </cell>
          <cell r="B3371">
            <v>15.4</v>
          </cell>
        </row>
        <row r="3372">
          <cell r="A3372" t="str">
            <v>05.020.0015-B</v>
          </cell>
          <cell r="B3372">
            <v>15.26</v>
          </cell>
        </row>
        <row r="3373">
          <cell r="A3373" t="str">
            <v>05.020.0020-0</v>
          </cell>
          <cell r="B3373">
            <v>22.13</v>
          </cell>
        </row>
        <row r="3374">
          <cell r="A3374" t="str">
            <v>05.020.0020-A</v>
          </cell>
          <cell r="B3374">
            <v>21.57</v>
          </cell>
        </row>
        <row r="3375">
          <cell r="A3375" t="str">
            <v>05.020.0025-0</v>
          </cell>
          <cell r="B3375">
            <v>32.94</v>
          </cell>
        </row>
        <row r="3376">
          <cell r="A3376" t="str">
            <v>05.020.0025-A</v>
          </cell>
          <cell r="B3376">
            <v>31.78</v>
          </cell>
        </row>
        <row r="3377">
          <cell r="A3377" t="str">
            <v>05.020.0030-0</v>
          </cell>
          <cell r="B3377">
            <v>43.99</v>
          </cell>
        </row>
        <row r="3378">
          <cell r="A3378" t="str">
            <v>05.020.0030-A</v>
          </cell>
          <cell r="B3378">
            <v>42.13</v>
          </cell>
        </row>
        <row r="3379">
          <cell r="A3379" t="str">
            <v>05.021.0030-0</v>
          </cell>
          <cell r="B3379">
            <v>29.92</v>
          </cell>
        </row>
        <row r="3380">
          <cell r="A3380" t="str">
            <v>05.021.0030-A</v>
          </cell>
          <cell r="B3380">
            <v>29.7</v>
          </cell>
        </row>
        <row r="3381">
          <cell r="A3381" t="str">
            <v>05.021.0050-0</v>
          </cell>
          <cell r="B3381">
            <v>20.68</v>
          </cell>
        </row>
        <row r="3382">
          <cell r="A3382" t="str">
            <v>05.021.0050-A</v>
          </cell>
          <cell r="B3382">
            <v>20.43</v>
          </cell>
        </row>
        <row r="3383">
          <cell r="A3383" t="str">
            <v>05.021.0055-0</v>
          </cell>
          <cell r="B3383">
            <v>20.96</v>
          </cell>
        </row>
        <row r="3384">
          <cell r="A3384" t="str">
            <v>05.021.0055-A</v>
          </cell>
          <cell r="B3384">
            <v>20.71</v>
          </cell>
        </row>
        <row r="3385">
          <cell r="A3385" t="str">
            <v>05.021.0060-0</v>
          </cell>
          <cell r="B3385">
            <v>22.22</v>
          </cell>
        </row>
        <row r="3386">
          <cell r="A3386" t="str">
            <v>05.021.0060-A</v>
          </cell>
          <cell r="B3386">
            <v>21.97</v>
          </cell>
        </row>
        <row r="3387">
          <cell r="A3387" t="str">
            <v>05.021.0065-0</v>
          </cell>
          <cell r="B3387">
            <v>23.74</v>
          </cell>
        </row>
        <row r="3388">
          <cell r="A3388" t="str">
            <v>05.021.0065-A</v>
          </cell>
          <cell r="B3388">
            <v>23.5</v>
          </cell>
        </row>
        <row r="3389">
          <cell r="A3389" t="str">
            <v>05.021.0070-0</v>
          </cell>
          <cell r="B3389">
            <v>25</v>
          </cell>
        </row>
        <row r="3390">
          <cell r="A3390" t="str">
            <v>05.021.0070-A</v>
          </cell>
          <cell r="B3390">
            <v>24.76</v>
          </cell>
        </row>
        <row r="3391">
          <cell r="A3391" t="str">
            <v>05.021.0075-0</v>
          </cell>
          <cell r="B3391">
            <v>26.31</v>
          </cell>
        </row>
        <row r="3392">
          <cell r="A3392" t="str">
            <v>05.021.0075-A</v>
          </cell>
          <cell r="B3392">
            <v>26.07</v>
          </cell>
        </row>
        <row r="3393">
          <cell r="A3393" t="str">
            <v>05.021.0090-0</v>
          </cell>
          <cell r="B3393">
            <v>11.47</v>
          </cell>
        </row>
        <row r="3394">
          <cell r="A3394" t="str">
            <v>05.021.0090-A</v>
          </cell>
          <cell r="B3394">
            <v>11.23</v>
          </cell>
        </row>
        <row r="3395">
          <cell r="A3395" t="str">
            <v>05.021.0095-0</v>
          </cell>
          <cell r="B3395">
            <v>15.61</v>
          </cell>
        </row>
        <row r="3396">
          <cell r="A3396" t="str">
            <v>05.021.0095-A</v>
          </cell>
          <cell r="B3396">
            <v>15.37</v>
          </cell>
        </row>
        <row r="3397">
          <cell r="A3397" t="str">
            <v>05.021.0100-0</v>
          </cell>
          <cell r="B3397">
            <v>72.72</v>
          </cell>
        </row>
        <row r="3398">
          <cell r="A3398" t="str">
            <v>05.021.0100-A</v>
          </cell>
          <cell r="B3398">
            <v>72.209999999999994</v>
          </cell>
        </row>
        <row r="3399">
          <cell r="A3399" t="str">
            <v>05.022.0015-0</v>
          </cell>
          <cell r="B3399">
            <v>5.9</v>
          </cell>
        </row>
        <row r="3400">
          <cell r="A3400" t="str">
            <v>05.022.0015-A</v>
          </cell>
          <cell r="B3400">
            <v>5.76</v>
          </cell>
        </row>
        <row r="3401">
          <cell r="A3401" t="str">
            <v>05.022.0016-0</v>
          </cell>
          <cell r="B3401">
            <v>5.96</v>
          </cell>
        </row>
        <row r="3402">
          <cell r="A3402" t="str">
            <v>05.022.0016-A</v>
          </cell>
          <cell r="B3402">
            <v>5.81</v>
          </cell>
        </row>
        <row r="3403">
          <cell r="A3403" t="str">
            <v>05.022.0018-0</v>
          </cell>
          <cell r="B3403">
            <v>4.4800000000000004</v>
          </cell>
        </row>
        <row r="3404">
          <cell r="A3404" t="str">
            <v>05.022.0018-A</v>
          </cell>
          <cell r="B3404">
            <v>4.37</v>
          </cell>
        </row>
        <row r="3405">
          <cell r="A3405" t="str">
            <v>05.022.0020-0</v>
          </cell>
          <cell r="B3405">
            <v>4.5199999999999996</v>
          </cell>
        </row>
        <row r="3406">
          <cell r="A3406" t="str">
            <v>05.022.0020-A</v>
          </cell>
          <cell r="B3406">
            <v>4.41</v>
          </cell>
        </row>
        <row r="3407">
          <cell r="A3407" t="str">
            <v>05.022.0030-0</v>
          </cell>
          <cell r="B3407">
            <v>8.43</v>
          </cell>
        </row>
        <row r="3408">
          <cell r="A3408" t="str">
            <v>05.022.0030-A</v>
          </cell>
          <cell r="B3408">
            <v>8.2799999999999994</v>
          </cell>
        </row>
        <row r="3409">
          <cell r="A3409" t="str">
            <v>05.022.0031-0</v>
          </cell>
          <cell r="B3409">
            <v>8.94</v>
          </cell>
        </row>
        <row r="3410">
          <cell r="A3410" t="str">
            <v>05.022.0031-A</v>
          </cell>
          <cell r="B3410">
            <v>8.7200000000000006</v>
          </cell>
        </row>
        <row r="3411">
          <cell r="A3411" t="str">
            <v>05.022.0033-0</v>
          </cell>
          <cell r="B3411">
            <v>6.72</v>
          </cell>
        </row>
        <row r="3412">
          <cell r="A3412" t="str">
            <v>05.022.0033-A</v>
          </cell>
          <cell r="B3412">
            <v>6.56</v>
          </cell>
        </row>
        <row r="3413">
          <cell r="A3413" t="str">
            <v>05.022.0035-0</v>
          </cell>
          <cell r="B3413">
            <v>6.79</v>
          </cell>
        </row>
        <row r="3414">
          <cell r="A3414" t="str">
            <v>05.022.0035-A</v>
          </cell>
          <cell r="B3414">
            <v>6.62</v>
          </cell>
        </row>
        <row r="3415">
          <cell r="A3415" t="str">
            <v>05.025.0025-1</v>
          </cell>
          <cell r="B3415">
            <v>83.43</v>
          </cell>
        </row>
        <row r="3416">
          <cell r="A3416" t="str">
            <v>05.025.0025-B</v>
          </cell>
          <cell r="B3416">
            <v>76.58</v>
          </cell>
        </row>
        <row r="3417">
          <cell r="A3417" t="str">
            <v>05.025.0026-0</v>
          </cell>
          <cell r="B3417">
            <v>79.260000000000005</v>
          </cell>
        </row>
        <row r="3418">
          <cell r="A3418" t="str">
            <v>05.025.0026-A</v>
          </cell>
          <cell r="B3418">
            <v>72.75</v>
          </cell>
        </row>
        <row r="3419">
          <cell r="A3419" t="str">
            <v>05.025.0027-1</v>
          </cell>
          <cell r="B3419">
            <v>104.29</v>
          </cell>
        </row>
        <row r="3420">
          <cell r="A3420" t="str">
            <v>05.025.0027-B</v>
          </cell>
          <cell r="B3420">
            <v>95.72</v>
          </cell>
        </row>
        <row r="3421">
          <cell r="A3421" t="str">
            <v>05.025.0028-0</v>
          </cell>
          <cell r="B3421">
            <v>99.07</v>
          </cell>
        </row>
        <row r="3422">
          <cell r="A3422" t="str">
            <v>05.025.0028-A</v>
          </cell>
          <cell r="B3422">
            <v>90.93</v>
          </cell>
        </row>
        <row r="3423">
          <cell r="A3423" t="str">
            <v>05.025.0029-1</v>
          </cell>
          <cell r="B3423">
            <v>140.19</v>
          </cell>
        </row>
        <row r="3424">
          <cell r="A3424" t="str">
            <v>05.025.0029-B</v>
          </cell>
          <cell r="B3424">
            <v>128.77000000000001</v>
          </cell>
        </row>
        <row r="3425">
          <cell r="A3425" t="str">
            <v>05.025.0030-0</v>
          </cell>
          <cell r="B3425">
            <v>133.18</v>
          </cell>
        </row>
        <row r="3426">
          <cell r="A3426" t="str">
            <v>05.025.0030-A</v>
          </cell>
          <cell r="B3426">
            <v>122.33</v>
          </cell>
        </row>
        <row r="3427">
          <cell r="A3427" t="str">
            <v>05.025.0031-1</v>
          </cell>
          <cell r="B3427">
            <v>239.08</v>
          </cell>
        </row>
        <row r="3428">
          <cell r="A3428" t="str">
            <v>05.025.0031-B</v>
          </cell>
          <cell r="B3428">
            <v>219.09</v>
          </cell>
        </row>
        <row r="3429">
          <cell r="A3429" t="str">
            <v>05.025.0032-0</v>
          </cell>
          <cell r="B3429">
            <v>227.13</v>
          </cell>
        </row>
        <row r="3430">
          <cell r="A3430" t="str">
            <v>05.025.0032-A</v>
          </cell>
          <cell r="B3430">
            <v>208.14</v>
          </cell>
        </row>
        <row r="3431">
          <cell r="A3431" t="str">
            <v>05.025.0033-1</v>
          </cell>
          <cell r="B3431">
            <v>318.75</v>
          </cell>
        </row>
        <row r="3432">
          <cell r="A3432" t="str">
            <v>05.025.0033-B</v>
          </cell>
          <cell r="B3432">
            <v>292.10000000000002</v>
          </cell>
        </row>
        <row r="3433">
          <cell r="A3433" t="str">
            <v>05.025.0034-0</v>
          </cell>
          <cell r="B3433">
            <v>302.81</v>
          </cell>
        </row>
        <row r="3434">
          <cell r="A3434" t="str">
            <v>05.025.0034-A</v>
          </cell>
          <cell r="B3434">
            <v>277.49</v>
          </cell>
        </row>
        <row r="3435">
          <cell r="A3435" t="str">
            <v>05.025.0035-1</v>
          </cell>
          <cell r="B3435">
            <v>414.46</v>
          </cell>
        </row>
        <row r="3436">
          <cell r="A3436" t="str">
            <v>05.025.0035-B</v>
          </cell>
          <cell r="B3436">
            <v>379.82</v>
          </cell>
        </row>
        <row r="3437">
          <cell r="A3437" t="str">
            <v>05.025.0036-0</v>
          </cell>
          <cell r="B3437">
            <v>393.74</v>
          </cell>
        </row>
        <row r="3438">
          <cell r="A3438" t="str">
            <v>05.025.0036-A</v>
          </cell>
          <cell r="B3438">
            <v>360.83</v>
          </cell>
        </row>
        <row r="3439">
          <cell r="A3439" t="str">
            <v>05.025.0041-1</v>
          </cell>
          <cell r="B3439">
            <v>28.53</v>
          </cell>
        </row>
        <row r="3440">
          <cell r="A3440" t="str">
            <v>05.025.0041-B</v>
          </cell>
          <cell r="B3440">
            <v>26.76</v>
          </cell>
        </row>
        <row r="3441">
          <cell r="A3441" t="str">
            <v>05.025.0042-0</v>
          </cell>
          <cell r="B3441">
            <v>32.82</v>
          </cell>
        </row>
        <row r="3442">
          <cell r="A3442" t="str">
            <v>05.025.0042-A</v>
          </cell>
          <cell r="B3442">
            <v>30.78</v>
          </cell>
        </row>
        <row r="3443">
          <cell r="A3443" t="str">
            <v>05.025.0043-1</v>
          </cell>
          <cell r="B3443">
            <v>37.92</v>
          </cell>
        </row>
        <row r="3444">
          <cell r="A3444" t="str">
            <v>05.025.0043-B</v>
          </cell>
          <cell r="B3444">
            <v>35.65</v>
          </cell>
        </row>
        <row r="3445">
          <cell r="A3445" t="str">
            <v>05.025.0044-0</v>
          </cell>
          <cell r="B3445">
            <v>43.61</v>
          </cell>
        </row>
        <row r="3446">
          <cell r="A3446" t="str">
            <v>05.025.0044-A</v>
          </cell>
          <cell r="B3446">
            <v>41</v>
          </cell>
        </row>
        <row r="3447">
          <cell r="A3447" t="str">
            <v>05.025.0045-1</v>
          </cell>
          <cell r="B3447">
            <v>62.75</v>
          </cell>
        </row>
        <row r="3448">
          <cell r="A3448" t="str">
            <v>05.025.0045-B</v>
          </cell>
          <cell r="B3448">
            <v>58.37</v>
          </cell>
        </row>
        <row r="3449">
          <cell r="A3449" t="str">
            <v>05.025.0046-0</v>
          </cell>
          <cell r="B3449">
            <v>72.16</v>
          </cell>
        </row>
        <row r="3450">
          <cell r="A3450" t="str">
            <v>05.025.0046-A</v>
          </cell>
          <cell r="B3450">
            <v>67.13</v>
          </cell>
        </row>
        <row r="3451">
          <cell r="A3451" t="str">
            <v>05.025.0047-1</v>
          </cell>
          <cell r="B3451">
            <v>119.53</v>
          </cell>
        </row>
        <row r="3452">
          <cell r="A3452" t="str">
            <v>05.025.0047-B</v>
          </cell>
          <cell r="B3452">
            <v>110.35</v>
          </cell>
        </row>
        <row r="3453">
          <cell r="A3453" t="str">
            <v>05.025.0048-0</v>
          </cell>
          <cell r="B3453">
            <v>137.46</v>
          </cell>
        </row>
        <row r="3454">
          <cell r="A3454" t="str">
            <v>05.025.0048-A</v>
          </cell>
          <cell r="B3454">
            <v>126.9</v>
          </cell>
        </row>
        <row r="3455">
          <cell r="A3455" t="str">
            <v>05.025.0049-0</v>
          </cell>
          <cell r="B3455">
            <v>5.42</v>
          </cell>
        </row>
        <row r="3456">
          <cell r="A3456" t="str">
            <v>05.025.0049-A</v>
          </cell>
          <cell r="B3456">
            <v>5.08</v>
          </cell>
        </row>
        <row r="3457">
          <cell r="A3457" t="str">
            <v>05.025.0050-0</v>
          </cell>
          <cell r="B3457">
            <v>5.97</v>
          </cell>
        </row>
        <row r="3458">
          <cell r="A3458" t="str">
            <v>05.025.0050-A</v>
          </cell>
          <cell r="B3458">
            <v>5.6</v>
          </cell>
        </row>
        <row r="3459">
          <cell r="A3459" t="str">
            <v>05.025.0051-0</v>
          </cell>
          <cell r="B3459">
            <v>6.49</v>
          </cell>
        </row>
        <row r="3460">
          <cell r="A3460" t="str">
            <v>05.025.0051-A</v>
          </cell>
          <cell r="B3460">
            <v>6.09</v>
          </cell>
        </row>
        <row r="3461">
          <cell r="A3461" t="str">
            <v>05.025.0052-0</v>
          </cell>
          <cell r="B3461">
            <v>7.52</v>
          </cell>
        </row>
        <row r="3462">
          <cell r="A3462" t="str">
            <v>05.025.0052-A</v>
          </cell>
          <cell r="B3462">
            <v>7.07</v>
          </cell>
        </row>
        <row r="3463">
          <cell r="A3463" t="str">
            <v>05.025.0053-0</v>
          </cell>
          <cell r="B3463">
            <v>9.39</v>
          </cell>
        </row>
        <row r="3464">
          <cell r="A3464" t="str">
            <v>05.025.0053-A</v>
          </cell>
          <cell r="B3464">
            <v>8.86</v>
          </cell>
        </row>
        <row r="3465">
          <cell r="A3465" t="str">
            <v>05.026.0001-0</v>
          </cell>
          <cell r="B3465">
            <v>4.12</v>
          </cell>
        </row>
        <row r="3466">
          <cell r="A3466" t="str">
            <v>05.026.0001-A</v>
          </cell>
          <cell r="B3466">
            <v>3.7</v>
          </cell>
        </row>
        <row r="3467">
          <cell r="A3467" t="str">
            <v>05.026.0002-0</v>
          </cell>
          <cell r="B3467">
            <v>5.03</v>
          </cell>
        </row>
        <row r="3468">
          <cell r="A3468" t="str">
            <v>05.026.0002-A</v>
          </cell>
          <cell r="B3468">
            <v>4.53</v>
          </cell>
        </row>
        <row r="3469">
          <cell r="A3469" t="str">
            <v>05.026.0003-0</v>
          </cell>
          <cell r="B3469">
            <v>6.53</v>
          </cell>
        </row>
        <row r="3470">
          <cell r="A3470" t="str">
            <v>05.026.0003-A</v>
          </cell>
          <cell r="B3470">
            <v>5.9</v>
          </cell>
        </row>
        <row r="3471">
          <cell r="A3471" t="str">
            <v>05.026.0004-0</v>
          </cell>
          <cell r="B3471">
            <v>8.18</v>
          </cell>
        </row>
        <row r="3472">
          <cell r="A3472" t="str">
            <v>05.026.0004-A</v>
          </cell>
          <cell r="B3472">
            <v>7.42</v>
          </cell>
        </row>
        <row r="3473">
          <cell r="A3473" t="str">
            <v>05.027.0001-0</v>
          </cell>
          <cell r="B3473">
            <v>6.11</v>
          </cell>
        </row>
        <row r="3474">
          <cell r="A3474" t="str">
            <v>05.027.0001-A</v>
          </cell>
          <cell r="B3474">
            <v>5.43</v>
          </cell>
        </row>
        <row r="3475">
          <cell r="A3475" t="str">
            <v>05.027.0003-0</v>
          </cell>
          <cell r="B3475">
            <v>7.96</v>
          </cell>
        </row>
        <row r="3476">
          <cell r="A3476" t="str">
            <v>05.027.0003-A</v>
          </cell>
          <cell r="B3476">
            <v>7.08</v>
          </cell>
        </row>
        <row r="3477">
          <cell r="A3477" t="str">
            <v>05.027.0005-0</v>
          </cell>
          <cell r="B3477">
            <v>12.32</v>
          </cell>
        </row>
        <row r="3478">
          <cell r="A3478" t="str">
            <v>05.027.0005-A</v>
          </cell>
          <cell r="B3478">
            <v>10.95</v>
          </cell>
        </row>
        <row r="3479">
          <cell r="A3479" t="str">
            <v>05.027.0007-0</v>
          </cell>
          <cell r="B3479">
            <v>17.2</v>
          </cell>
        </row>
        <row r="3480">
          <cell r="A3480" t="str">
            <v>05.027.0007-A</v>
          </cell>
          <cell r="B3480">
            <v>15.27</v>
          </cell>
        </row>
        <row r="3481">
          <cell r="A3481" t="str">
            <v>05.027.0009-0</v>
          </cell>
          <cell r="B3481">
            <v>20.16</v>
          </cell>
        </row>
        <row r="3482">
          <cell r="A3482" t="str">
            <v>05.027.0009-A</v>
          </cell>
          <cell r="B3482">
            <v>17.96</v>
          </cell>
        </row>
        <row r="3483">
          <cell r="A3483" t="str">
            <v>05.027.0011-0</v>
          </cell>
          <cell r="B3483">
            <v>26.05</v>
          </cell>
        </row>
        <row r="3484">
          <cell r="A3484" t="str">
            <v>05.027.0011-A</v>
          </cell>
          <cell r="B3484">
            <v>23.3</v>
          </cell>
        </row>
        <row r="3485">
          <cell r="A3485" t="str">
            <v>05.028.0001-0</v>
          </cell>
          <cell r="B3485">
            <v>11.68</v>
          </cell>
        </row>
        <row r="3486">
          <cell r="A3486" t="str">
            <v>05.028.0001-A</v>
          </cell>
          <cell r="B3486">
            <v>11.68</v>
          </cell>
        </row>
        <row r="3487">
          <cell r="A3487" t="str">
            <v>05.028.0002-0</v>
          </cell>
          <cell r="B3487">
            <v>13.3</v>
          </cell>
        </row>
        <row r="3488">
          <cell r="A3488" t="str">
            <v>05.028.0002-A</v>
          </cell>
          <cell r="B3488">
            <v>13.3</v>
          </cell>
        </row>
        <row r="3489">
          <cell r="A3489" t="str">
            <v>05.028.0003-0</v>
          </cell>
          <cell r="B3489">
            <v>17.79</v>
          </cell>
        </row>
        <row r="3490">
          <cell r="A3490" t="str">
            <v>05.028.0003-A</v>
          </cell>
          <cell r="B3490">
            <v>17.79</v>
          </cell>
        </row>
        <row r="3491">
          <cell r="A3491" t="str">
            <v>05.028.0004-0</v>
          </cell>
          <cell r="B3491">
            <v>18.46</v>
          </cell>
        </row>
        <row r="3492">
          <cell r="A3492" t="str">
            <v>05.028.0004-A</v>
          </cell>
          <cell r="B3492">
            <v>18.46</v>
          </cell>
        </row>
        <row r="3493">
          <cell r="A3493" t="str">
            <v>05.028.0005-0</v>
          </cell>
          <cell r="B3493">
            <v>21.44</v>
          </cell>
        </row>
        <row r="3494">
          <cell r="A3494" t="str">
            <v>05.028.0005-A</v>
          </cell>
          <cell r="B3494">
            <v>21.44</v>
          </cell>
        </row>
        <row r="3495">
          <cell r="A3495" t="str">
            <v>05.028.0006-0</v>
          </cell>
          <cell r="B3495">
            <v>23.4</v>
          </cell>
        </row>
        <row r="3496">
          <cell r="A3496" t="str">
            <v>05.028.0006-A</v>
          </cell>
          <cell r="B3496">
            <v>23.4</v>
          </cell>
        </row>
        <row r="3497">
          <cell r="A3497" t="str">
            <v>05.028.0007-0</v>
          </cell>
          <cell r="B3497">
            <v>30.13</v>
          </cell>
        </row>
        <row r="3498">
          <cell r="A3498" t="str">
            <v>05.028.0007-A</v>
          </cell>
          <cell r="B3498">
            <v>30.13</v>
          </cell>
        </row>
        <row r="3499">
          <cell r="A3499" t="str">
            <v>05.028.0008-0</v>
          </cell>
          <cell r="B3499">
            <v>31.79</v>
          </cell>
        </row>
        <row r="3500">
          <cell r="A3500" t="str">
            <v>05.028.0008-A</v>
          </cell>
          <cell r="B3500">
            <v>31.79</v>
          </cell>
        </row>
        <row r="3501">
          <cell r="A3501" t="str">
            <v>05.030.0001-0</v>
          </cell>
          <cell r="B3501">
            <v>0.09</v>
          </cell>
        </row>
        <row r="3502">
          <cell r="A3502" t="str">
            <v>05.030.0001-A</v>
          </cell>
          <cell r="B3502">
            <v>0.09</v>
          </cell>
        </row>
        <row r="3503">
          <cell r="A3503" t="str">
            <v>05.030.0005-0</v>
          </cell>
          <cell r="B3503">
            <v>0.36</v>
          </cell>
        </row>
        <row r="3504">
          <cell r="A3504" t="str">
            <v>05.030.0005-A</v>
          </cell>
          <cell r="B3504">
            <v>0.36</v>
          </cell>
        </row>
        <row r="3505">
          <cell r="A3505" t="str">
            <v>05.032.0001-0</v>
          </cell>
          <cell r="B3505">
            <v>314.13</v>
          </cell>
        </row>
        <row r="3506">
          <cell r="A3506" t="str">
            <v>05.032.0001-A</v>
          </cell>
          <cell r="B3506">
            <v>295.5</v>
          </cell>
        </row>
        <row r="3507">
          <cell r="A3507" t="str">
            <v>05.033.0001-0</v>
          </cell>
          <cell r="B3507">
            <v>148.69999999999999</v>
          </cell>
        </row>
        <row r="3508">
          <cell r="A3508" t="str">
            <v>05.033.0001-A</v>
          </cell>
          <cell r="B3508">
            <v>140.41999999999999</v>
          </cell>
        </row>
        <row r="3509">
          <cell r="A3509" t="str">
            <v>05.033.0002-0</v>
          </cell>
          <cell r="B3509">
            <v>179.79</v>
          </cell>
        </row>
        <row r="3510">
          <cell r="A3510" t="str">
            <v>05.033.0002-A</v>
          </cell>
          <cell r="B3510">
            <v>167.37</v>
          </cell>
        </row>
        <row r="3511">
          <cell r="A3511" t="str">
            <v>05.033.0003-0</v>
          </cell>
          <cell r="B3511">
            <v>93.25</v>
          </cell>
        </row>
        <row r="3512">
          <cell r="A3512" t="str">
            <v>05.033.0003-A</v>
          </cell>
          <cell r="B3512">
            <v>80.83</v>
          </cell>
        </row>
        <row r="3513">
          <cell r="A3513" t="str">
            <v>05.035.0001-0</v>
          </cell>
          <cell r="B3513">
            <v>27.63</v>
          </cell>
        </row>
        <row r="3514">
          <cell r="A3514" t="str">
            <v>05.035.0001-A</v>
          </cell>
          <cell r="B3514">
            <v>26.19</v>
          </cell>
        </row>
        <row r="3515">
          <cell r="A3515" t="str">
            <v>05.035.0002-0</v>
          </cell>
          <cell r="B3515">
            <v>22.05</v>
          </cell>
        </row>
        <row r="3516">
          <cell r="A3516" t="str">
            <v>05.035.0002-A</v>
          </cell>
          <cell r="B3516">
            <v>20.8</v>
          </cell>
        </row>
        <row r="3517">
          <cell r="A3517" t="str">
            <v>05.035.0003-0</v>
          </cell>
          <cell r="B3517">
            <v>41.88</v>
          </cell>
        </row>
        <row r="3518">
          <cell r="A3518" t="str">
            <v>05.035.0003-A</v>
          </cell>
          <cell r="B3518">
            <v>39.78</v>
          </cell>
        </row>
        <row r="3519">
          <cell r="A3519" t="str">
            <v>05.035.0004-0</v>
          </cell>
          <cell r="B3519">
            <v>33.229999999999997</v>
          </cell>
        </row>
        <row r="3520">
          <cell r="A3520" t="str">
            <v>05.035.0004-A</v>
          </cell>
          <cell r="B3520">
            <v>31.44</v>
          </cell>
        </row>
        <row r="3521">
          <cell r="A3521" t="str">
            <v>05.035.0005-0</v>
          </cell>
          <cell r="B3521">
            <v>42.86</v>
          </cell>
        </row>
        <row r="3522">
          <cell r="A3522" t="str">
            <v>05.035.0005-A</v>
          </cell>
          <cell r="B3522">
            <v>40.47</v>
          </cell>
        </row>
        <row r="3523">
          <cell r="A3523" t="str">
            <v>05.035.0006-0</v>
          </cell>
          <cell r="B3523">
            <v>49.98</v>
          </cell>
        </row>
        <row r="3524">
          <cell r="A3524" t="str">
            <v>05.035.0006-A</v>
          </cell>
          <cell r="B3524">
            <v>46.99</v>
          </cell>
        </row>
        <row r="3525">
          <cell r="A3525" t="str">
            <v>05.035.0007-0</v>
          </cell>
          <cell r="B3525">
            <v>67.45</v>
          </cell>
        </row>
        <row r="3526">
          <cell r="A3526" t="str">
            <v>05.035.0007-A</v>
          </cell>
          <cell r="B3526">
            <v>65.56</v>
          </cell>
        </row>
        <row r="3527">
          <cell r="A3527" t="str">
            <v>05.035.0008-0</v>
          </cell>
          <cell r="B3527">
            <v>34.86</v>
          </cell>
        </row>
        <row r="3528">
          <cell r="A3528" t="str">
            <v>05.035.0008-A</v>
          </cell>
          <cell r="B3528">
            <v>33.6</v>
          </cell>
        </row>
        <row r="3529">
          <cell r="A3529" t="str">
            <v>05.035.0009-0</v>
          </cell>
          <cell r="B3529">
            <v>180.43</v>
          </cell>
        </row>
        <row r="3530">
          <cell r="A3530" t="str">
            <v>05.035.0009-A</v>
          </cell>
          <cell r="B3530">
            <v>173.16</v>
          </cell>
        </row>
        <row r="3531">
          <cell r="A3531" t="str">
            <v>05.035.0010-0</v>
          </cell>
          <cell r="B3531">
            <v>23.21</v>
          </cell>
        </row>
        <row r="3532">
          <cell r="A3532" t="str">
            <v>05.035.0010-A</v>
          </cell>
          <cell r="B3532">
            <v>22.01</v>
          </cell>
        </row>
        <row r="3533">
          <cell r="A3533" t="str">
            <v>05.035.0011-0</v>
          </cell>
          <cell r="B3533">
            <v>145.16</v>
          </cell>
        </row>
        <row r="3534">
          <cell r="A3534" t="str">
            <v>05.035.0011-A</v>
          </cell>
          <cell r="B3534">
            <v>141.99</v>
          </cell>
        </row>
        <row r="3535">
          <cell r="A3535" t="str">
            <v>05.035.0012-0</v>
          </cell>
          <cell r="B3535">
            <v>48.19</v>
          </cell>
        </row>
        <row r="3536">
          <cell r="A3536" t="str">
            <v>05.035.0012-A</v>
          </cell>
          <cell r="B3536">
            <v>46.85</v>
          </cell>
        </row>
        <row r="3537">
          <cell r="A3537" t="str">
            <v>05.035.0013-0</v>
          </cell>
          <cell r="B3537">
            <v>173.26</v>
          </cell>
        </row>
        <row r="3538">
          <cell r="A3538" t="str">
            <v>05.035.0013-A</v>
          </cell>
          <cell r="B3538">
            <v>160.38999999999999</v>
          </cell>
        </row>
        <row r="3539">
          <cell r="A3539" t="str">
            <v>05.035.0015-0</v>
          </cell>
          <cell r="B3539">
            <v>10.54</v>
          </cell>
        </row>
        <row r="3540">
          <cell r="A3540" t="str">
            <v>05.035.0015-A</v>
          </cell>
          <cell r="B3540">
            <v>9.67</v>
          </cell>
        </row>
        <row r="3541">
          <cell r="A3541" t="str">
            <v>05.035.0016-0</v>
          </cell>
          <cell r="B3541">
            <v>23.69</v>
          </cell>
        </row>
        <row r="3542">
          <cell r="A3542" t="str">
            <v>05.035.0016-A</v>
          </cell>
          <cell r="B3542">
            <v>21.72</v>
          </cell>
        </row>
        <row r="3543">
          <cell r="A3543" t="str">
            <v>05.035.0019-0</v>
          </cell>
          <cell r="B3543">
            <v>1287.68</v>
          </cell>
        </row>
        <row r="3544">
          <cell r="A3544" t="str">
            <v>05.035.0019-A</v>
          </cell>
          <cell r="B3544">
            <v>1189.8499999999999</v>
          </cell>
        </row>
        <row r="3545">
          <cell r="A3545" t="str">
            <v>05.035.0020-0</v>
          </cell>
          <cell r="B3545">
            <v>55.35</v>
          </cell>
        </row>
        <row r="3546">
          <cell r="A3546" t="str">
            <v>05.035.0020-A</v>
          </cell>
          <cell r="B3546">
            <v>51.38</v>
          </cell>
        </row>
        <row r="3547">
          <cell r="A3547" t="str">
            <v>05.035.0021-0</v>
          </cell>
          <cell r="B3547">
            <v>70.91</v>
          </cell>
        </row>
        <row r="3548">
          <cell r="A3548" t="str">
            <v>05.035.0021-A</v>
          </cell>
          <cell r="B3548">
            <v>66.22</v>
          </cell>
        </row>
        <row r="3549">
          <cell r="A3549" t="str">
            <v>05.035.0025-0</v>
          </cell>
          <cell r="B3549">
            <v>32.409999999999997</v>
          </cell>
        </row>
        <row r="3550">
          <cell r="A3550" t="str">
            <v>05.035.0025-A</v>
          </cell>
          <cell r="B3550">
            <v>29.69</v>
          </cell>
        </row>
        <row r="3551">
          <cell r="A3551" t="str">
            <v>05.038.0001-0</v>
          </cell>
          <cell r="B3551">
            <v>169.89</v>
          </cell>
        </row>
        <row r="3552">
          <cell r="A3552" t="str">
            <v>05.038.0001-A</v>
          </cell>
          <cell r="B3552">
            <v>161.61000000000001</v>
          </cell>
        </row>
        <row r="3553">
          <cell r="A3553" t="str">
            <v>05.039.0001-0</v>
          </cell>
          <cell r="B3553">
            <v>30.32</v>
          </cell>
        </row>
        <row r="3554">
          <cell r="A3554" t="str">
            <v>05.039.0001-A</v>
          </cell>
          <cell r="B3554">
            <v>27.61</v>
          </cell>
        </row>
        <row r="3555">
          <cell r="A3555" t="str">
            <v>05.039.0005-0</v>
          </cell>
          <cell r="B3555">
            <v>32.56</v>
          </cell>
        </row>
        <row r="3556">
          <cell r="A3556" t="str">
            <v>05.039.0005-A</v>
          </cell>
          <cell r="B3556">
            <v>29.47</v>
          </cell>
        </row>
        <row r="3557">
          <cell r="A3557" t="str">
            <v>05.039.0010-0</v>
          </cell>
          <cell r="B3557">
            <v>43.57</v>
          </cell>
        </row>
        <row r="3558">
          <cell r="A3558" t="str">
            <v>05.039.0010-A</v>
          </cell>
          <cell r="B3558">
            <v>39.97</v>
          </cell>
        </row>
        <row r="3559">
          <cell r="A3559" t="str">
            <v>05.040.0870-0</v>
          </cell>
          <cell r="B3559">
            <v>17.48</v>
          </cell>
        </row>
        <row r="3560">
          <cell r="A3560" t="str">
            <v>05.040.0870-A</v>
          </cell>
          <cell r="B3560">
            <v>15.48</v>
          </cell>
        </row>
        <row r="3561">
          <cell r="A3561" t="str">
            <v>05.041.0875-0</v>
          </cell>
          <cell r="B3561">
            <v>40</v>
          </cell>
        </row>
        <row r="3562">
          <cell r="A3562" t="str">
            <v>05.041.0875-A</v>
          </cell>
          <cell r="B3562">
            <v>40</v>
          </cell>
        </row>
        <row r="3563">
          <cell r="A3563" t="str">
            <v>05.042.0880-0</v>
          </cell>
          <cell r="B3563">
            <v>4.62</v>
          </cell>
        </row>
        <row r="3564">
          <cell r="A3564" t="str">
            <v>05.042.0880-A</v>
          </cell>
          <cell r="B3564">
            <v>4.1900000000000004</v>
          </cell>
        </row>
        <row r="3565">
          <cell r="A3565" t="str">
            <v>05.042.0881-0</v>
          </cell>
          <cell r="B3565">
            <v>1.83</v>
          </cell>
        </row>
        <row r="3566">
          <cell r="A3566" t="str">
            <v>05.042.0881-A</v>
          </cell>
          <cell r="B3566">
            <v>1.61</v>
          </cell>
        </row>
        <row r="3567">
          <cell r="A3567" t="str">
            <v>05.042.0882-0</v>
          </cell>
          <cell r="B3567">
            <v>2.2999999999999998</v>
          </cell>
        </row>
        <row r="3568">
          <cell r="A3568" t="str">
            <v>05.042.0882-A</v>
          </cell>
          <cell r="B3568">
            <v>2.04</v>
          </cell>
        </row>
        <row r="3569">
          <cell r="A3569" t="str">
            <v>05.050.0001-0</v>
          </cell>
          <cell r="B3569">
            <v>312.56</v>
          </cell>
        </row>
        <row r="3570">
          <cell r="A3570" t="str">
            <v>05.050.0001-A</v>
          </cell>
          <cell r="B3570">
            <v>308.26</v>
          </cell>
        </row>
        <row r="3571">
          <cell r="A3571" t="str">
            <v>05.050.0003-0</v>
          </cell>
          <cell r="B3571">
            <v>887.57</v>
          </cell>
        </row>
        <row r="3572">
          <cell r="A3572" t="str">
            <v>05.050.0003-A</v>
          </cell>
          <cell r="B3572">
            <v>883.27</v>
          </cell>
        </row>
        <row r="3573">
          <cell r="A3573" t="str">
            <v>05.050.0008-0</v>
          </cell>
          <cell r="B3573">
            <v>1485.66</v>
          </cell>
        </row>
        <row r="3574">
          <cell r="A3574" t="str">
            <v>05.050.0008-A</v>
          </cell>
          <cell r="B3574">
            <v>1479.94</v>
          </cell>
        </row>
        <row r="3575">
          <cell r="A3575" t="str">
            <v>05.051.0010-0</v>
          </cell>
          <cell r="B3575">
            <v>0.48</v>
          </cell>
        </row>
        <row r="3576">
          <cell r="A3576" t="str">
            <v>05.051.0010-A</v>
          </cell>
          <cell r="B3576">
            <v>0.48</v>
          </cell>
        </row>
        <row r="3577">
          <cell r="A3577" t="str">
            <v>05.054.0001-0</v>
          </cell>
          <cell r="B3577">
            <v>36.29</v>
          </cell>
        </row>
        <row r="3578">
          <cell r="A3578" t="str">
            <v>05.054.0001-A</v>
          </cell>
          <cell r="B3578">
            <v>35.71</v>
          </cell>
        </row>
        <row r="3579">
          <cell r="A3579" t="str">
            <v>05.054.0003-0</v>
          </cell>
          <cell r="B3579">
            <v>36.29</v>
          </cell>
        </row>
        <row r="3580">
          <cell r="A3580" t="str">
            <v>05.054.0003-A</v>
          </cell>
          <cell r="B3580">
            <v>35.71</v>
          </cell>
        </row>
        <row r="3581">
          <cell r="A3581" t="str">
            <v>05.054.0015-0</v>
          </cell>
          <cell r="B3581">
            <v>63.21</v>
          </cell>
        </row>
        <row r="3582">
          <cell r="A3582" t="str">
            <v>05.054.0015-A</v>
          </cell>
          <cell r="B3582">
            <v>62.64</v>
          </cell>
        </row>
        <row r="3583">
          <cell r="A3583" t="str">
            <v>05.054.0025-0</v>
          </cell>
          <cell r="B3583">
            <v>598.77</v>
          </cell>
        </row>
        <row r="3584">
          <cell r="A3584" t="str">
            <v>05.054.0025-A</v>
          </cell>
          <cell r="B3584">
            <v>598.77</v>
          </cell>
        </row>
        <row r="3585">
          <cell r="A3585" t="str">
            <v>05.054.0030-0</v>
          </cell>
          <cell r="B3585">
            <v>45.1</v>
          </cell>
        </row>
        <row r="3586">
          <cell r="A3586" t="str">
            <v>05.054.0030-A</v>
          </cell>
          <cell r="B3586">
            <v>43.87</v>
          </cell>
        </row>
        <row r="3587">
          <cell r="A3587" t="str">
            <v>05.054.0035-0</v>
          </cell>
          <cell r="B3587">
            <v>59.22</v>
          </cell>
        </row>
        <row r="3588">
          <cell r="A3588" t="str">
            <v>05.054.0035-A</v>
          </cell>
          <cell r="B3588">
            <v>57.99</v>
          </cell>
        </row>
        <row r="3589">
          <cell r="A3589" t="str">
            <v>05.054.0040-0</v>
          </cell>
          <cell r="B3589">
            <v>1750.31</v>
          </cell>
        </row>
        <row r="3590">
          <cell r="A3590" t="str">
            <v>05.054.0040-A</v>
          </cell>
          <cell r="B3590">
            <v>1746.01</v>
          </cell>
        </row>
        <row r="3591">
          <cell r="A3591" t="str">
            <v>05.054.0045-0</v>
          </cell>
          <cell r="B3591">
            <v>1456.91</v>
          </cell>
        </row>
        <row r="3592">
          <cell r="A3592" t="str">
            <v>05.054.0045-A</v>
          </cell>
          <cell r="B3592">
            <v>1455.02</v>
          </cell>
        </row>
        <row r="3593">
          <cell r="A3593" t="str">
            <v>05.054.0050-0</v>
          </cell>
          <cell r="B3593">
            <v>1761.6</v>
          </cell>
        </row>
        <row r="3594">
          <cell r="A3594" t="str">
            <v>05.054.0050-A</v>
          </cell>
          <cell r="B3594">
            <v>1734.55</v>
          </cell>
        </row>
        <row r="3595">
          <cell r="A3595" t="str">
            <v>05.054.0055-0</v>
          </cell>
          <cell r="B3595">
            <v>165.08</v>
          </cell>
        </row>
        <row r="3596">
          <cell r="A3596" t="str">
            <v>05.054.0055-A</v>
          </cell>
          <cell r="B3596">
            <v>162.85</v>
          </cell>
        </row>
        <row r="3597">
          <cell r="A3597" t="str">
            <v>05.054.0100-0</v>
          </cell>
          <cell r="B3597">
            <v>9.23</v>
          </cell>
        </row>
        <row r="3598">
          <cell r="A3598" t="str">
            <v>05.054.0100-A</v>
          </cell>
          <cell r="B3598">
            <v>8.65</v>
          </cell>
        </row>
        <row r="3599">
          <cell r="A3599" t="str">
            <v>05.054.0102-0</v>
          </cell>
          <cell r="B3599">
            <v>31.45</v>
          </cell>
        </row>
        <row r="3600">
          <cell r="A3600" t="str">
            <v>05.054.0102-A</v>
          </cell>
          <cell r="B3600">
            <v>30.87</v>
          </cell>
        </row>
        <row r="3601">
          <cell r="A3601" t="str">
            <v>05.054.0103-0</v>
          </cell>
          <cell r="B3601">
            <v>12.59</v>
          </cell>
        </row>
        <row r="3602">
          <cell r="A3602" t="str">
            <v>05.054.0103-A</v>
          </cell>
          <cell r="B3602">
            <v>12.01</v>
          </cell>
        </row>
        <row r="3603">
          <cell r="A3603" t="str">
            <v>05.054.0104-0</v>
          </cell>
          <cell r="B3603">
            <v>13.25</v>
          </cell>
        </row>
        <row r="3604">
          <cell r="A3604" t="str">
            <v>05.054.0104-A</v>
          </cell>
          <cell r="B3604">
            <v>12.67</v>
          </cell>
        </row>
        <row r="3605">
          <cell r="A3605" t="str">
            <v>05.054.0105-0</v>
          </cell>
          <cell r="B3605">
            <v>10.07</v>
          </cell>
        </row>
        <row r="3606">
          <cell r="A3606" t="str">
            <v>05.054.0105-A</v>
          </cell>
          <cell r="B3606">
            <v>9.49</v>
          </cell>
        </row>
        <row r="3607">
          <cell r="A3607" t="str">
            <v>05.054.0110-0</v>
          </cell>
          <cell r="B3607">
            <v>35.79</v>
          </cell>
        </row>
        <row r="3608">
          <cell r="A3608" t="str">
            <v>05.054.0110-A</v>
          </cell>
          <cell r="B3608">
            <v>35.21</v>
          </cell>
        </row>
        <row r="3609">
          <cell r="A3609" t="str">
            <v>05.054.0115-0</v>
          </cell>
          <cell r="B3609">
            <v>16.649999999999999</v>
          </cell>
        </row>
        <row r="3610">
          <cell r="A3610" t="str">
            <v>05.054.0115-A</v>
          </cell>
          <cell r="B3610">
            <v>16.07</v>
          </cell>
        </row>
        <row r="3611">
          <cell r="A3611" t="str">
            <v>05.054.0120-0</v>
          </cell>
          <cell r="B3611">
            <v>15.22</v>
          </cell>
        </row>
        <row r="3612">
          <cell r="A3612" t="str">
            <v>05.054.0120-A</v>
          </cell>
          <cell r="B3612">
            <v>14.64</v>
          </cell>
        </row>
        <row r="3613">
          <cell r="A3613" t="str">
            <v>05.054.0130-0</v>
          </cell>
          <cell r="B3613">
            <v>13.11</v>
          </cell>
        </row>
        <row r="3614">
          <cell r="A3614" t="str">
            <v>05.054.0130-A</v>
          </cell>
          <cell r="B3614">
            <v>12.53</v>
          </cell>
        </row>
        <row r="3615">
          <cell r="A3615" t="str">
            <v>05.055.0010-0</v>
          </cell>
          <cell r="B3615">
            <v>98.07</v>
          </cell>
        </row>
        <row r="3616">
          <cell r="A3616" t="str">
            <v>05.055.0010-A</v>
          </cell>
          <cell r="B3616">
            <v>95.6</v>
          </cell>
        </row>
        <row r="3617">
          <cell r="A3617" t="str">
            <v>05.055.0020-0</v>
          </cell>
          <cell r="B3617">
            <v>212.94</v>
          </cell>
        </row>
        <row r="3618">
          <cell r="A3618" t="str">
            <v>05.055.0020-A</v>
          </cell>
          <cell r="B3618">
            <v>210.47</v>
          </cell>
        </row>
        <row r="3619">
          <cell r="A3619" t="str">
            <v>05.055.0022-0</v>
          </cell>
          <cell r="B3619">
            <v>118.49</v>
          </cell>
        </row>
        <row r="3620">
          <cell r="A3620" t="str">
            <v>05.055.0022-A</v>
          </cell>
          <cell r="B3620">
            <v>116.03</v>
          </cell>
        </row>
        <row r="3621">
          <cell r="A3621" t="str">
            <v>05.055.0024-0</v>
          </cell>
          <cell r="B3621">
            <v>138.49</v>
          </cell>
        </row>
        <row r="3622">
          <cell r="A3622" t="str">
            <v>05.055.0024-A</v>
          </cell>
          <cell r="B3622">
            <v>136.03</v>
          </cell>
        </row>
        <row r="3623">
          <cell r="A3623" t="str">
            <v>05.055.0030-0</v>
          </cell>
          <cell r="B3623">
            <v>57.39</v>
          </cell>
        </row>
        <row r="3624">
          <cell r="A3624" t="str">
            <v>05.055.0030-A</v>
          </cell>
          <cell r="B3624">
            <v>55.66</v>
          </cell>
        </row>
        <row r="3625">
          <cell r="A3625" t="str">
            <v>05.055.0040-0</v>
          </cell>
          <cell r="B3625">
            <v>101.83</v>
          </cell>
        </row>
        <row r="3626">
          <cell r="A3626" t="str">
            <v>05.055.0040-A</v>
          </cell>
          <cell r="B3626">
            <v>100.11</v>
          </cell>
        </row>
        <row r="3627">
          <cell r="A3627" t="str">
            <v>05.056.0001-0</v>
          </cell>
          <cell r="B3627">
            <v>57.39</v>
          </cell>
        </row>
        <row r="3628">
          <cell r="A3628" t="str">
            <v>05.056.0001-A</v>
          </cell>
          <cell r="B3628">
            <v>56.41</v>
          </cell>
        </row>
        <row r="3629">
          <cell r="A3629" t="str">
            <v>05.056.0002-0</v>
          </cell>
          <cell r="B3629">
            <v>15.04</v>
          </cell>
        </row>
        <row r="3630">
          <cell r="A3630" t="str">
            <v>05.056.0002-A</v>
          </cell>
          <cell r="B3630">
            <v>14.3</v>
          </cell>
        </row>
        <row r="3631">
          <cell r="A3631" t="str">
            <v>05.057.0010-0</v>
          </cell>
          <cell r="B3631">
            <v>69.459999999999994</v>
          </cell>
        </row>
        <row r="3632">
          <cell r="A3632" t="str">
            <v>05.057.0010-A</v>
          </cell>
          <cell r="B3632">
            <v>68.03</v>
          </cell>
        </row>
        <row r="3633">
          <cell r="A3633" t="str">
            <v>05.057.0015-0</v>
          </cell>
          <cell r="B3633">
            <v>676.29</v>
          </cell>
        </row>
        <row r="3634">
          <cell r="A3634" t="str">
            <v>05.057.0015-A</v>
          </cell>
          <cell r="B3634">
            <v>675.71</v>
          </cell>
        </row>
        <row r="3635">
          <cell r="A3635" t="str">
            <v>05.057.0020-0</v>
          </cell>
          <cell r="B3635">
            <v>33.82</v>
          </cell>
        </row>
        <row r="3636">
          <cell r="A3636" t="str">
            <v>05.057.0020-A</v>
          </cell>
          <cell r="B3636">
            <v>32.39</v>
          </cell>
        </row>
        <row r="3637">
          <cell r="A3637" t="str">
            <v>05.058.0010-0</v>
          </cell>
          <cell r="B3637">
            <v>1.0900000000000001</v>
          </cell>
        </row>
        <row r="3638">
          <cell r="A3638" t="str">
            <v>05.058.0010-A</v>
          </cell>
          <cell r="B3638">
            <v>0.96</v>
          </cell>
        </row>
        <row r="3639">
          <cell r="A3639" t="str">
            <v>05.058.0011-0</v>
          </cell>
          <cell r="B3639">
            <v>1.18</v>
          </cell>
        </row>
        <row r="3640">
          <cell r="A3640" t="str">
            <v>05.058.0011-A</v>
          </cell>
          <cell r="B3640">
            <v>1.06</v>
          </cell>
        </row>
        <row r="3641">
          <cell r="A3641" t="str">
            <v>05.058.0020-0</v>
          </cell>
          <cell r="B3641">
            <v>1.3</v>
          </cell>
        </row>
        <row r="3642">
          <cell r="A3642" t="str">
            <v>05.058.0020-A</v>
          </cell>
          <cell r="B3642">
            <v>1.27</v>
          </cell>
        </row>
        <row r="3643">
          <cell r="A3643" t="str">
            <v>05.058.0030-0</v>
          </cell>
          <cell r="B3643">
            <v>2.71</v>
          </cell>
        </row>
        <row r="3644">
          <cell r="A3644" t="str">
            <v>05.058.0030-A</v>
          </cell>
          <cell r="B3644">
            <v>2.5</v>
          </cell>
        </row>
        <row r="3645">
          <cell r="A3645" t="str">
            <v>05.075.0005-0</v>
          </cell>
          <cell r="B3645">
            <v>130.43</v>
          </cell>
        </row>
        <row r="3646">
          <cell r="A3646" t="str">
            <v>05.075.0005-A</v>
          </cell>
          <cell r="B3646">
            <v>120.95</v>
          </cell>
        </row>
        <row r="3647">
          <cell r="A3647" t="str">
            <v>05.075.0006-0</v>
          </cell>
          <cell r="B3647">
            <v>168.65</v>
          </cell>
        </row>
        <row r="3648">
          <cell r="A3648" t="str">
            <v>05.075.0006-A</v>
          </cell>
          <cell r="B3648">
            <v>156.91</v>
          </cell>
        </row>
        <row r="3649">
          <cell r="A3649" t="str">
            <v>05.075.0007-1</v>
          </cell>
          <cell r="B3649">
            <v>106.49</v>
          </cell>
        </row>
        <row r="3650">
          <cell r="A3650" t="str">
            <v>05.075.0007-B</v>
          </cell>
          <cell r="B3650">
            <v>100.34</v>
          </cell>
        </row>
        <row r="3651">
          <cell r="A3651" t="str">
            <v>05.075.0008-0</v>
          </cell>
          <cell r="B3651">
            <v>141</v>
          </cell>
        </row>
        <row r="3652">
          <cell r="A3652" t="str">
            <v>05.075.0008-A</v>
          </cell>
          <cell r="B3652">
            <v>134.26</v>
          </cell>
        </row>
        <row r="3653">
          <cell r="A3653" t="str">
            <v>05.077.0001-0</v>
          </cell>
          <cell r="B3653">
            <v>206.04</v>
          </cell>
        </row>
        <row r="3654">
          <cell r="A3654" t="str">
            <v>05.077.0001-A</v>
          </cell>
          <cell r="B3654">
            <v>190.2</v>
          </cell>
        </row>
        <row r="3655">
          <cell r="A3655" t="str">
            <v>05.077.0010-0</v>
          </cell>
          <cell r="B3655">
            <v>375.64</v>
          </cell>
        </row>
        <row r="3656">
          <cell r="A3656" t="str">
            <v>05.077.0010-A</v>
          </cell>
          <cell r="B3656">
            <v>350.41</v>
          </cell>
        </row>
        <row r="3657">
          <cell r="A3657" t="str">
            <v>05.080.0020-0</v>
          </cell>
          <cell r="B3657">
            <v>57.37</v>
          </cell>
        </row>
        <row r="3658">
          <cell r="A3658" t="str">
            <v>05.080.0020-A</v>
          </cell>
          <cell r="B3658">
            <v>53.34</v>
          </cell>
        </row>
        <row r="3659">
          <cell r="A3659" t="str">
            <v>05.080.0025-0</v>
          </cell>
          <cell r="B3659">
            <v>61.71</v>
          </cell>
        </row>
        <row r="3660">
          <cell r="A3660" t="str">
            <v>05.080.0025-A</v>
          </cell>
          <cell r="B3660">
            <v>57.68</v>
          </cell>
        </row>
        <row r="3661">
          <cell r="A3661" t="str">
            <v>05.080.0030-0</v>
          </cell>
          <cell r="B3661">
            <v>83.39</v>
          </cell>
        </row>
        <row r="3662">
          <cell r="A3662" t="str">
            <v>05.080.0030-A</v>
          </cell>
          <cell r="B3662">
            <v>79.37</v>
          </cell>
        </row>
        <row r="3663">
          <cell r="A3663" t="str">
            <v>05.080.0040-0</v>
          </cell>
          <cell r="B3663">
            <v>77.709999999999994</v>
          </cell>
        </row>
        <row r="3664">
          <cell r="A3664" t="str">
            <v>05.080.0040-A</v>
          </cell>
          <cell r="B3664">
            <v>71.88</v>
          </cell>
        </row>
        <row r="3665">
          <cell r="A3665" t="str">
            <v>05.080.0045-0</v>
          </cell>
          <cell r="B3665">
            <v>82.07</v>
          </cell>
        </row>
        <row r="3666">
          <cell r="A3666" t="str">
            <v>05.080.0045-A</v>
          </cell>
          <cell r="B3666">
            <v>76.239999999999995</v>
          </cell>
        </row>
        <row r="3667">
          <cell r="A3667" t="str">
            <v>05.080.0050-0</v>
          </cell>
          <cell r="B3667">
            <v>103.89</v>
          </cell>
        </row>
        <row r="3668">
          <cell r="A3668" t="str">
            <v>05.080.0050-A</v>
          </cell>
          <cell r="B3668">
            <v>98.06</v>
          </cell>
        </row>
        <row r="3669">
          <cell r="A3669" t="str">
            <v>05.080.0060-0</v>
          </cell>
          <cell r="B3669">
            <v>92.27</v>
          </cell>
        </row>
        <row r="3670">
          <cell r="A3670" t="str">
            <v>05.080.0060-A</v>
          </cell>
          <cell r="B3670">
            <v>85.21</v>
          </cell>
        </row>
        <row r="3671">
          <cell r="A3671" t="str">
            <v>05.080.0065-0</v>
          </cell>
          <cell r="B3671">
            <v>96.57</v>
          </cell>
        </row>
        <row r="3672">
          <cell r="A3672" t="str">
            <v>05.080.0065-A</v>
          </cell>
          <cell r="B3672">
            <v>89.5</v>
          </cell>
        </row>
        <row r="3673">
          <cell r="A3673" t="str">
            <v>05.080.0070-0</v>
          </cell>
          <cell r="B3673">
            <v>118.03</v>
          </cell>
        </row>
        <row r="3674">
          <cell r="A3674" t="str">
            <v>05.080.0070-A</v>
          </cell>
          <cell r="B3674">
            <v>110.97</v>
          </cell>
        </row>
        <row r="3675">
          <cell r="A3675" t="str">
            <v>05.081.0010-0</v>
          </cell>
          <cell r="B3675">
            <v>64.97</v>
          </cell>
        </row>
        <row r="3676">
          <cell r="A3676" t="str">
            <v>05.081.0010-A</v>
          </cell>
          <cell r="B3676">
            <v>60.46</v>
          </cell>
        </row>
        <row r="3677">
          <cell r="A3677" t="str">
            <v>05.081.0012-0</v>
          </cell>
          <cell r="B3677">
            <v>69.31</v>
          </cell>
        </row>
        <row r="3678">
          <cell r="A3678" t="str">
            <v>05.081.0012-A</v>
          </cell>
          <cell r="B3678">
            <v>64.8</v>
          </cell>
        </row>
        <row r="3679">
          <cell r="A3679" t="str">
            <v>05.081.0015-0</v>
          </cell>
          <cell r="B3679">
            <v>90.99</v>
          </cell>
        </row>
        <row r="3680">
          <cell r="A3680" t="str">
            <v>05.081.0015-A</v>
          </cell>
          <cell r="B3680">
            <v>86.49</v>
          </cell>
        </row>
        <row r="3681">
          <cell r="A3681" t="str">
            <v>05.081.0017-0</v>
          </cell>
          <cell r="B3681">
            <v>90.64</v>
          </cell>
        </row>
        <row r="3682">
          <cell r="A3682" t="str">
            <v>05.081.0017-A</v>
          </cell>
          <cell r="B3682">
            <v>84.2</v>
          </cell>
        </row>
        <row r="3683">
          <cell r="A3683" t="str">
            <v>05.081.0020-0</v>
          </cell>
          <cell r="B3683">
            <v>95</v>
          </cell>
        </row>
        <row r="3684">
          <cell r="A3684" t="str">
            <v>05.081.0020-A</v>
          </cell>
          <cell r="B3684">
            <v>88.56</v>
          </cell>
        </row>
        <row r="3685">
          <cell r="A3685" t="str">
            <v>05.081.0022-0</v>
          </cell>
          <cell r="B3685">
            <v>116.82</v>
          </cell>
        </row>
        <row r="3686">
          <cell r="A3686" t="str">
            <v>05.081.0022-A</v>
          </cell>
          <cell r="B3686">
            <v>110.38</v>
          </cell>
        </row>
        <row r="3687">
          <cell r="A3687" t="str">
            <v>05.081.0025-0</v>
          </cell>
          <cell r="B3687">
            <v>106.24</v>
          </cell>
        </row>
        <row r="3688">
          <cell r="A3688" t="str">
            <v>05.081.0025-A</v>
          </cell>
          <cell r="B3688">
            <v>98.46</v>
          </cell>
        </row>
        <row r="3689">
          <cell r="A3689" t="str">
            <v>05.081.0027-0</v>
          </cell>
          <cell r="B3689">
            <v>110.53</v>
          </cell>
        </row>
        <row r="3690">
          <cell r="A3690" t="str">
            <v>05.081.0027-A</v>
          </cell>
          <cell r="B3690">
            <v>102.75</v>
          </cell>
        </row>
        <row r="3691">
          <cell r="A3691" t="str">
            <v>05.081.0029-0</v>
          </cell>
          <cell r="B3691">
            <v>132</v>
          </cell>
        </row>
        <row r="3692">
          <cell r="A3692" t="str">
            <v>05.081.0029-A</v>
          </cell>
          <cell r="B3692">
            <v>124.22</v>
          </cell>
        </row>
        <row r="3693">
          <cell r="A3693" t="str">
            <v>05.081.0031-0</v>
          </cell>
          <cell r="B3693">
            <v>25.72</v>
          </cell>
        </row>
        <row r="3694">
          <cell r="A3694" t="str">
            <v>05.081.0031-A</v>
          </cell>
          <cell r="B3694">
            <v>25.32</v>
          </cell>
        </row>
        <row r="3695">
          <cell r="A3695" t="str">
            <v>05.081.0032-0</v>
          </cell>
          <cell r="B3695">
            <v>45.19</v>
          </cell>
        </row>
        <row r="3696">
          <cell r="A3696" t="str">
            <v>05.081.0032-A</v>
          </cell>
          <cell r="B3696">
            <v>44.57</v>
          </cell>
        </row>
        <row r="3697">
          <cell r="A3697" t="str">
            <v>05.081.0033-0</v>
          </cell>
          <cell r="B3697">
            <v>65.19</v>
          </cell>
        </row>
        <row r="3698">
          <cell r="A3698" t="str">
            <v>05.081.0033-A</v>
          </cell>
          <cell r="B3698">
            <v>64.37</v>
          </cell>
        </row>
        <row r="3699">
          <cell r="A3699" t="str">
            <v>05.081.0050-0</v>
          </cell>
          <cell r="B3699">
            <v>38.06</v>
          </cell>
        </row>
        <row r="3700">
          <cell r="A3700" t="str">
            <v>05.081.0050-A</v>
          </cell>
          <cell r="B3700">
            <v>37.51</v>
          </cell>
        </row>
        <row r="3701">
          <cell r="A3701" t="str">
            <v>05.081.0051-0</v>
          </cell>
          <cell r="B3701">
            <v>57.82</v>
          </cell>
        </row>
        <row r="3702">
          <cell r="A3702" t="str">
            <v>05.081.0051-A</v>
          </cell>
          <cell r="B3702">
            <v>57.02</v>
          </cell>
        </row>
        <row r="3703">
          <cell r="A3703" t="str">
            <v>05.081.0052-0</v>
          </cell>
          <cell r="B3703">
            <v>91.51</v>
          </cell>
        </row>
        <row r="3704">
          <cell r="A3704" t="str">
            <v>05.081.0052-A</v>
          </cell>
          <cell r="B3704">
            <v>90.38</v>
          </cell>
        </row>
        <row r="3705">
          <cell r="A3705" t="str">
            <v>05.082.0001-0</v>
          </cell>
          <cell r="B3705">
            <v>71.13</v>
          </cell>
        </row>
        <row r="3706">
          <cell r="A3706" t="str">
            <v>05.082.0001-A</v>
          </cell>
          <cell r="B3706">
            <v>64.63</v>
          </cell>
        </row>
        <row r="3707">
          <cell r="A3707" t="str">
            <v>05.085.0010-1</v>
          </cell>
          <cell r="B3707">
            <v>198.48</v>
          </cell>
        </row>
        <row r="3708">
          <cell r="A3708" t="str">
            <v>05.085.0010-B</v>
          </cell>
          <cell r="B3708">
            <v>181.55</v>
          </cell>
        </row>
        <row r="3709">
          <cell r="A3709" t="str">
            <v>05.085.0011-0</v>
          </cell>
          <cell r="B3709">
            <v>247.26</v>
          </cell>
        </row>
        <row r="3710">
          <cell r="A3710" t="str">
            <v>05.085.0011-A</v>
          </cell>
          <cell r="B3710">
            <v>226.72</v>
          </cell>
        </row>
        <row r="3711">
          <cell r="A3711" t="str">
            <v>05.085.0012-0</v>
          </cell>
          <cell r="B3711">
            <v>204.67</v>
          </cell>
        </row>
        <row r="3712">
          <cell r="A3712" t="str">
            <v>05.085.0012-A</v>
          </cell>
          <cell r="B3712">
            <v>186.76</v>
          </cell>
        </row>
        <row r="3713">
          <cell r="A3713" t="str">
            <v>05.085.0013-1</v>
          </cell>
          <cell r="B3713">
            <v>246.43</v>
          </cell>
        </row>
        <row r="3714">
          <cell r="A3714" t="str">
            <v>05.085.0013-B</v>
          </cell>
          <cell r="B3714">
            <v>225.14</v>
          </cell>
        </row>
        <row r="3715">
          <cell r="A3715" t="str">
            <v>05.085.0014-0</v>
          </cell>
          <cell r="B3715">
            <v>134.87</v>
          </cell>
        </row>
        <row r="3716">
          <cell r="A3716" t="str">
            <v>05.085.0014-A</v>
          </cell>
          <cell r="B3716">
            <v>120.87</v>
          </cell>
        </row>
        <row r="3717">
          <cell r="A3717" t="str">
            <v>05.085.0015-0</v>
          </cell>
          <cell r="B3717">
            <v>137.09</v>
          </cell>
        </row>
        <row r="3718">
          <cell r="A3718" t="str">
            <v>05.085.0015-A</v>
          </cell>
          <cell r="B3718">
            <v>122.57</v>
          </cell>
        </row>
        <row r="3719">
          <cell r="A3719" t="str">
            <v>05.085.0016-1</v>
          </cell>
          <cell r="B3719">
            <v>165.4</v>
          </cell>
        </row>
        <row r="3720">
          <cell r="A3720" t="str">
            <v>05.085.0016-B</v>
          </cell>
          <cell r="B3720">
            <v>151.16</v>
          </cell>
        </row>
        <row r="3721">
          <cell r="A3721" t="str">
            <v>05.085.0017-0</v>
          </cell>
          <cell r="B3721">
            <v>206.75</v>
          </cell>
        </row>
        <row r="3722">
          <cell r="A3722" t="str">
            <v>05.085.0017-A</v>
          </cell>
          <cell r="B3722">
            <v>188.95</v>
          </cell>
        </row>
        <row r="3723">
          <cell r="A3723" t="str">
            <v>05.085.0018-0</v>
          </cell>
          <cell r="B3723">
            <v>173.67</v>
          </cell>
        </row>
        <row r="3724">
          <cell r="A3724" t="str">
            <v>05.085.0018-A</v>
          </cell>
          <cell r="B3724">
            <v>158.72</v>
          </cell>
        </row>
        <row r="3725">
          <cell r="A3725" t="str">
            <v>05.085.0019-0</v>
          </cell>
          <cell r="B3725">
            <v>223.29</v>
          </cell>
        </row>
        <row r="3726">
          <cell r="A3726" t="str">
            <v>05.085.0019-A</v>
          </cell>
          <cell r="B3726">
            <v>204.07</v>
          </cell>
        </row>
        <row r="3727">
          <cell r="A3727" t="str">
            <v>05.085.0020-0</v>
          </cell>
          <cell r="B3727">
            <v>112.79</v>
          </cell>
        </row>
        <row r="3728">
          <cell r="A3728" t="str">
            <v>05.085.0020-A</v>
          </cell>
          <cell r="B3728">
            <v>101.12</v>
          </cell>
        </row>
        <row r="3729">
          <cell r="A3729" t="str">
            <v>05.085.0021-0</v>
          </cell>
          <cell r="B3729">
            <v>114.85</v>
          </cell>
        </row>
        <row r="3730">
          <cell r="A3730" t="str">
            <v>05.085.0021-A</v>
          </cell>
          <cell r="B3730">
            <v>102.77</v>
          </cell>
        </row>
        <row r="3731">
          <cell r="A3731" t="str">
            <v>05.090.0001-0</v>
          </cell>
          <cell r="B3731">
            <v>132.72</v>
          </cell>
        </row>
        <row r="3732">
          <cell r="A3732" t="str">
            <v>05.090.0001-A</v>
          </cell>
          <cell r="B3732">
            <v>120.01</v>
          </cell>
        </row>
        <row r="3733">
          <cell r="A3733" t="str">
            <v>05.090.0002-0</v>
          </cell>
          <cell r="B3733">
            <v>148.11000000000001</v>
          </cell>
        </row>
        <row r="3734">
          <cell r="A3734" t="str">
            <v>05.090.0002-A</v>
          </cell>
          <cell r="B3734">
            <v>135.41</v>
          </cell>
        </row>
        <row r="3735">
          <cell r="A3735" t="str">
            <v>05.095.0001-0</v>
          </cell>
          <cell r="B3735">
            <v>172.08</v>
          </cell>
        </row>
        <row r="3736">
          <cell r="A3736" t="str">
            <v>05.095.0001-A</v>
          </cell>
          <cell r="B3736">
            <v>159.47</v>
          </cell>
        </row>
        <row r="3737">
          <cell r="A3737" t="str">
            <v>05.095.0002-1</v>
          </cell>
          <cell r="B3737">
            <v>102.47</v>
          </cell>
        </row>
        <row r="3738">
          <cell r="A3738" t="str">
            <v>05.095.0002-B</v>
          </cell>
          <cell r="B3738">
            <v>92.64</v>
          </cell>
        </row>
        <row r="3739">
          <cell r="A3739" t="str">
            <v>05.097.0001-0</v>
          </cell>
          <cell r="B3739">
            <v>58.48</v>
          </cell>
        </row>
        <row r="3740">
          <cell r="A3740" t="str">
            <v>05.097.0001-A</v>
          </cell>
          <cell r="B3740">
            <v>52.27</v>
          </cell>
        </row>
        <row r="3741">
          <cell r="A3741" t="str">
            <v>05.098.0002-0</v>
          </cell>
          <cell r="B3741">
            <v>42.3</v>
          </cell>
        </row>
        <row r="3742">
          <cell r="A3742" t="str">
            <v>05.098.0002-A</v>
          </cell>
          <cell r="B3742">
            <v>41.62</v>
          </cell>
        </row>
        <row r="3743">
          <cell r="A3743" t="str">
            <v>05.099.0001-1</v>
          </cell>
          <cell r="B3743">
            <v>93.07</v>
          </cell>
        </row>
        <row r="3744">
          <cell r="A3744" t="str">
            <v>05.099.0001-B</v>
          </cell>
          <cell r="B3744">
            <v>85.5</v>
          </cell>
        </row>
        <row r="3745">
          <cell r="A3745" t="str">
            <v>05.099.0002-1</v>
          </cell>
          <cell r="B3745">
            <v>49.58</v>
          </cell>
        </row>
        <row r="3746">
          <cell r="A3746" t="str">
            <v>05.099.0002-B</v>
          </cell>
          <cell r="B3746">
            <v>47.77</v>
          </cell>
        </row>
        <row r="3747">
          <cell r="A3747" t="str">
            <v>05.099.0003-0</v>
          </cell>
          <cell r="B3747">
            <v>63.79</v>
          </cell>
        </row>
        <row r="3748">
          <cell r="A3748" t="str">
            <v>05.099.0003-A</v>
          </cell>
          <cell r="B3748">
            <v>61.48</v>
          </cell>
        </row>
        <row r="3749">
          <cell r="A3749" t="str">
            <v>05.099.0004-1</v>
          </cell>
          <cell r="B3749">
            <v>123.37</v>
          </cell>
        </row>
        <row r="3750">
          <cell r="A3750" t="str">
            <v>05.099.0004-B</v>
          </cell>
          <cell r="B3750">
            <v>116.26</v>
          </cell>
        </row>
        <row r="3751">
          <cell r="A3751" t="str">
            <v>05.100.0020-0</v>
          </cell>
          <cell r="B3751">
            <v>4.5</v>
          </cell>
        </row>
        <row r="3752">
          <cell r="A3752" t="str">
            <v>05.100.0020-A</v>
          </cell>
          <cell r="B3752">
            <v>4.5</v>
          </cell>
        </row>
        <row r="3753">
          <cell r="A3753" t="str">
            <v>05.100.0022-0</v>
          </cell>
          <cell r="B3753">
            <v>10</v>
          </cell>
        </row>
        <row r="3754">
          <cell r="A3754" t="str">
            <v>05.100.0022-A</v>
          </cell>
          <cell r="B3754">
            <v>10</v>
          </cell>
        </row>
        <row r="3755">
          <cell r="A3755" t="str">
            <v>05.100.0024-0</v>
          </cell>
          <cell r="B3755">
            <v>240</v>
          </cell>
        </row>
        <row r="3756">
          <cell r="A3756" t="str">
            <v>05.100.0024-A</v>
          </cell>
          <cell r="B3756">
            <v>240</v>
          </cell>
        </row>
        <row r="3757">
          <cell r="A3757" t="str">
            <v>05.100.0026-0</v>
          </cell>
          <cell r="B3757">
            <v>7.16</v>
          </cell>
        </row>
        <row r="3758">
          <cell r="A3758" t="str">
            <v>05.100.0026-A</v>
          </cell>
          <cell r="B3758">
            <v>7.16</v>
          </cell>
        </row>
        <row r="3759">
          <cell r="A3759" t="str">
            <v>05.100.0900-0</v>
          </cell>
          <cell r="B3759">
            <v>25.74</v>
          </cell>
        </row>
        <row r="3760">
          <cell r="A3760" t="str">
            <v>05.100.0900-A</v>
          </cell>
          <cell r="B3760">
            <v>25.74</v>
          </cell>
        </row>
        <row r="3761">
          <cell r="A3761" t="str">
            <v>05.100.9999-0</v>
          </cell>
          <cell r="B3761">
            <v>5258</v>
          </cell>
        </row>
        <row r="3762">
          <cell r="A3762" t="str">
            <v>05.100.9999-A</v>
          </cell>
          <cell r="B3762">
            <v>4732</v>
          </cell>
        </row>
        <row r="3763">
          <cell r="A3763" t="str">
            <v>05.103.9999-0</v>
          </cell>
          <cell r="B3763">
            <v>3462</v>
          </cell>
        </row>
        <row r="3764">
          <cell r="A3764" t="str">
            <v>05.103.9999-A</v>
          </cell>
          <cell r="B3764">
            <v>3462</v>
          </cell>
        </row>
        <row r="3765">
          <cell r="A3765" t="str">
            <v>05.105.0002-0</v>
          </cell>
          <cell r="B3765">
            <v>28.83</v>
          </cell>
        </row>
        <row r="3766">
          <cell r="A3766" t="str">
            <v>05.105.0002-A</v>
          </cell>
          <cell r="B3766">
            <v>24.98</v>
          </cell>
        </row>
        <row r="3767">
          <cell r="A3767" t="str">
            <v>05.105.0003-0</v>
          </cell>
          <cell r="B3767">
            <v>22.42</v>
          </cell>
        </row>
        <row r="3768">
          <cell r="A3768" t="str">
            <v>05.105.0003-A</v>
          </cell>
          <cell r="B3768">
            <v>19.43</v>
          </cell>
        </row>
        <row r="3769">
          <cell r="A3769" t="str">
            <v>05.105.0004-0</v>
          </cell>
          <cell r="B3769">
            <v>20.83</v>
          </cell>
        </row>
        <row r="3770">
          <cell r="A3770" t="str">
            <v>05.105.0004-A</v>
          </cell>
          <cell r="B3770">
            <v>18.05</v>
          </cell>
        </row>
        <row r="3771">
          <cell r="A3771" t="str">
            <v>05.105.0005-0</v>
          </cell>
          <cell r="B3771">
            <v>20.83</v>
          </cell>
        </row>
        <row r="3772">
          <cell r="A3772" t="str">
            <v>05.105.0005-A</v>
          </cell>
          <cell r="B3772">
            <v>18.05</v>
          </cell>
        </row>
        <row r="3773">
          <cell r="A3773" t="str">
            <v>05.105.0006-0</v>
          </cell>
          <cell r="B3773">
            <v>22.42</v>
          </cell>
        </row>
        <row r="3774">
          <cell r="A3774" t="str">
            <v>05.105.0006-A</v>
          </cell>
          <cell r="B3774">
            <v>19.43</v>
          </cell>
        </row>
        <row r="3775">
          <cell r="A3775" t="str">
            <v>05.105.0007-0</v>
          </cell>
          <cell r="B3775">
            <v>20.83</v>
          </cell>
        </row>
        <row r="3776">
          <cell r="A3776" t="str">
            <v>05.105.0007-A</v>
          </cell>
          <cell r="B3776">
            <v>18.05</v>
          </cell>
        </row>
        <row r="3777">
          <cell r="A3777" t="str">
            <v>05.105.0008-0</v>
          </cell>
          <cell r="B3777">
            <v>20.83</v>
          </cell>
        </row>
        <row r="3778">
          <cell r="A3778" t="str">
            <v>05.105.0008-A</v>
          </cell>
          <cell r="B3778">
            <v>18.05</v>
          </cell>
        </row>
        <row r="3779">
          <cell r="A3779" t="str">
            <v>05.105.0009-0</v>
          </cell>
          <cell r="B3779">
            <v>20.83</v>
          </cell>
        </row>
        <row r="3780">
          <cell r="A3780" t="str">
            <v>05.105.0009-A</v>
          </cell>
          <cell r="B3780">
            <v>18.05</v>
          </cell>
        </row>
        <row r="3781">
          <cell r="A3781" t="str">
            <v>05.105.0010-0</v>
          </cell>
          <cell r="B3781">
            <v>20.83</v>
          </cell>
        </row>
        <row r="3782">
          <cell r="A3782" t="str">
            <v>05.105.0010-A</v>
          </cell>
          <cell r="B3782">
            <v>18.05</v>
          </cell>
        </row>
        <row r="3783">
          <cell r="A3783" t="str">
            <v>05.105.0011-0</v>
          </cell>
          <cell r="B3783">
            <v>20.83</v>
          </cell>
        </row>
        <row r="3784">
          <cell r="A3784" t="str">
            <v>05.105.0011-A</v>
          </cell>
          <cell r="B3784">
            <v>18.05</v>
          </cell>
        </row>
        <row r="3785">
          <cell r="A3785" t="str">
            <v>05.105.0012-0</v>
          </cell>
          <cell r="B3785">
            <v>22.42</v>
          </cell>
        </row>
        <row r="3786">
          <cell r="A3786" t="str">
            <v>05.105.0012-A</v>
          </cell>
          <cell r="B3786">
            <v>19.43</v>
          </cell>
        </row>
        <row r="3787">
          <cell r="A3787" t="str">
            <v>05.105.0013-0</v>
          </cell>
          <cell r="B3787">
            <v>20.83</v>
          </cell>
        </row>
        <row r="3788">
          <cell r="A3788" t="str">
            <v>05.105.0013-A</v>
          </cell>
          <cell r="B3788">
            <v>18.05</v>
          </cell>
        </row>
        <row r="3789">
          <cell r="A3789" t="str">
            <v>05.105.0014-0</v>
          </cell>
          <cell r="B3789">
            <v>20.83</v>
          </cell>
        </row>
        <row r="3790">
          <cell r="A3790" t="str">
            <v>05.105.0014-A</v>
          </cell>
          <cell r="B3790">
            <v>18.05</v>
          </cell>
        </row>
        <row r="3791">
          <cell r="A3791" t="str">
            <v>05.105.0015-0</v>
          </cell>
          <cell r="B3791">
            <v>15.09</v>
          </cell>
        </row>
        <row r="3792">
          <cell r="A3792" t="str">
            <v>05.105.0015-A</v>
          </cell>
          <cell r="B3792">
            <v>13.08</v>
          </cell>
        </row>
        <row r="3793">
          <cell r="A3793" t="str">
            <v>05.105.0016-0</v>
          </cell>
          <cell r="B3793">
            <v>15.09</v>
          </cell>
        </row>
        <row r="3794">
          <cell r="A3794" t="str">
            <v>05.105.0016-A</v>
          </cell>
          <cell r="B3794">
            <v>13.08</v>
          </cell>
        </row>
        <row r="3795">
          <cell r="A3795" t="str">
            <v>05.105.0017-0</v>
          </cell>
          <cell r="B3795">
            <v>22.42</v>
          </cell>
        </row>
        <row r="3796">
          <cell r="A3796" t="str">
            <v>05.105.0017-A</v>
          </cell>
          <cell r="B3796">
            <v>19.43</v>
          </cell>
        </row>
        <row r="3797">
          <cell r="A3797" t="str">
            <v>05.105.0018-0</v>
          </cell>
          <cell r="B3797">
            <v>20.83</v>
          </cell>
        </row>
        <row r="3798">
          <cell r="A3798" t="str">
            <v>05.105.0018-A</v>
          </cell>
          <cell r="B3798">
            <v>18.05</v>
          </cell>
        </row>
        <row r="3799">
          <cell r="A3799" t="str">
            <v>05.105.0019-0</v>
          </cell>
          <cell r="B3799">
            <v>20.83</v>
          </cell>
        </row>
        <row r="3800">
          <cell r="A3800" t="str">
            <v>05.105.0019-A</v>
          </cell>
          <cell r="B3800">
            <v>18.05</v>
          </cell>
        </row>
        <row r="3801">
          <cell r="A3801" t="str">
            <v>05.105.0020-0</v>
          </cell>
          <cell r="B3801">
            <v>20.399999999999999</v>
          </cell>
        </row>
        <row r="3802">
          <cell r="A3802" t="str">
            <v>05.105.0020-A</v>
          </cell>
          <cell r="B3802">
            <v>17.670000000000002</v>
          </cell>
        </row>
        <row r="3803">
          <cell r="A3803" t="str">
            <v>05.105.0021-0</v>
          </cell>
          <cell r="B3803">
            <v>23.41</v>
          </cell>
        </row>
        <row r="3804">
          <cell r="A3804" t="str">
            <v>05.105.0021-A</v>
          </cell>
          <cell r="B3804">
            <v>20.29</v>
          </cell>
        </row>
        <row r="3805">
          <cell r="A3805" t="str">
            <v>05.105.0022-0</v>
          </cell>
          <cell r="B3805">
            <v>24.66</v>
          </cell>
        </row>
        <row r="3806">
          <cell r="A3806" t="str">
            <v>05.105.0022-A</v>
          </cell>
          <cell r="B3806">
            <v>21.37</v>
          </cell>
        </row>
        <row r="3807">
          <cell r="A3807" t="str">
            <v>05.105.0023-0</v>
          </cell>
          <cell r="B3807">
            <v>24.66</v>
          </cell>
        </row>
        <row r="3808">
          <cell r="A3808" t="str">
            <v>05.105.0023-A</v>
          </cell>
          <cell r="B3808">
            <v>21.37</v>
          </cell>
        </row>
        <row r="3809">
          <cell r="A3809" t="str">
            <v>05.105.0024-0</v>
          </cell>
          <cell r="B3809">
            <v>15.88</v>
          </cell>
        </row>
        <row r="3810">
          <cell r="A3810" t="str">
            <v>05.105.0024-A</v>
          </cell>
          <cell r="B3810">
            <v>13.76</v>
          </cell>
        </row>
        <row r="3811">
          <cell r="A3811" t="str">
            <v>05.105.0025-0</v>
          </cell>
          <cell r="B3811">
            <v>10.02</v>
          </cell>
        </row>
        <row r="3812">
          <cell r="A3812" t="str">
            <v>05.105.0025-A</v>
          </cell>
          <cell r="B3812">
            <v>8.68</v>
          </cell>
        </row>
        <row r="3813">
          <cell r="A3813" t="str">
            <v>05.105.0026-0</v>
          </cell>
          <cell r="B3813">
            <v>15.88</v>
          </cell>
        </row>
        <row r="3814">
          <cell r="A3814" t="str">
            <v>05.105.0026-A</v>
          </cell>
          <cell r="B3814">
            <v>13.76</v>
          </cell>
        </row>
        <row r="3815">
          <cell r="A3815" t="str">
            <v>05.105.0027-0</v>
          </cell>
          <cell r="B3815">
            <v>28.83</v>
          </cell>
        </row>
        <row r="3816">
          <cell r="A3816" t="str">
            <v>05.105.0027-A</v>
          </cell>
          <cell r="B3816">
            <v>24.98</v>
          </cell>
        </row>
        <row r="3817">
          <cell r="A3817" t="str">
            <v>05.105.0028-0</v>
          </cell>
          <cell r="B3817">
            <v>34.68</v>
          </cell>
        </row>
        <row r="3818">
          <cell r="A3818" t="str">
            <v>05.105.0028-A</v>
          </cell>
          <cell r="B3818">
            <v>30.05</v>
          </cell>
        </row>
        <row r="3819">
          <cell r="A3819" t="str">
            <v>05.105.0029-0</v>
          </cell>
          <cell r="B3819">
            <v>47.66</v>
          </cell>
        </row>
        <row r="3820">
          <cell r="A3820" t="str">
            <v>05.105.0029-A</v>
          </cell>
          <cell r="B3820">
            <v>41.3</v>
          </cell>
        </row>
        <row r="3821">
          <cell r="A3821" t="str">
            <v>05.105.0030-0</v>
          </cell>
          <cell r="B3821">
            <v>34.68</v>
          </cell>
        </row>
        <row r="3822">
          <cell r="A3822" t="str">
            <v>05.105.0030-A</v>
          </cell>
          <cell r="B3822">
            <v>30.05</v>
          </cell>
        </row>
        <row r="3823">
          <cell r="A3823" t="str">
            <v>05.105.0031-0</v>
          </cell>
          <cell r="B3823">
            <v>85.18</v>
          </cell>
        </row>
        <row r="3824">
          <cell r="A3824" t="str">
            <v>05.105.0031-A</v>
          </cell>
          <cell r="B3824">
            <v>73.81</v>
          </cell>
        </row>
        <row r="3825">
          <cell r="A3825" t="str">
            <v>05.105.0032-0</v>
          </cell>
          <cell r="B3825">
            <v>85.18</v>
          </cell>
        </row>
        <row r="3826">
          <cell r="A3826" t="str">
            <v>05.105.0032-A</v>
          </cell>
          <cell r="B3826">
            <v>73.81</v>
          </cell>
        </row>
        <row r="3827">
          <cell r="A3827" t="str">
            <v>05.105.0033-0</v>
          </cell>
          <cell r="B3827">
            <v>170.36</v>
          </cell>
        </row>
        <row r="3828">
          <cell r="A3828" t="str">
            <v>05.105.0033-A</v>
          </cell>
          <cell r="B3828">
            <v>147.62</v>
          </cell>
        </row>
        <row r="3829">
          <cell r="A3829" t="str">
            <v>05.105.0034-0</v>
          </cell>
          <cell r="B3829">
            <v>195.92</v>
          </cell>
        </row>
        <row r="3830">
          <cell r="A3830" t="str">
            <v>05.105.0034-A</v>
          </cell>
          <cell r="B3830">
            <v>169.76</v>
          </cell>
        </row>
        <row r="3831">
          <cell r="A3831" t="str">
            <v>05.105.0035-0</v>
          </cell>
          <cell r="B3831">
            <v>28.83</v>
          </cell>
        </row>
        <row r="3832">
          <cell r="A3832" t="str">
            <v>05.105.0035-A</v>
          </cell>
          <cell r="B3832">
            <v>24.98</v>
          </cell>
        </row>
        <row r="3833">
          <cell r="A3833" t="str">
            <v>05.105.0036-0</v>
          </cell>
          <cell r="B3833">
            <v>19.079999999999998</v>
          </cell>
        </row>
        <row r="3834">
          <cell r="A3834" t="str">
            <v>05.105.0036-A</v>
          </cell>
          <cell r="B3834">
            <v>16.54</v>
          </cell>
        </row>
        <row r="3835">
          <cell r="A3835" t="str">
            <v>05.105.0037-0</v>
          </cell>
          <cell r="B3835">
            <v>33.28</v>
          </cell>
        </row>
        <row r="3836">
          <cell r="A3836" t="str">
            <v>05.105.0037-A</v>
          </cell>
          <cell r="B3836">
            <v>28.84</v>
          </cell>
        </row>
        <row r="3837">
          <cell r="A3837" t="str">
            <v>05.105.0038-0</v>
          </cell>
          <cell r="B3837">
            <v>24.66</v>
          </cell>
        </row>
        <row r="3838">
          <cell r="A3838" t="str">
            <v>05.105.0038-A</v>
          </cell>
          <cell r="B3838">
            <v>21.37</v>
          </cell>
        </row>
        <row r="3839">
          <cell r="A3839" t="str">
            <v>05.105.0039-0</v>
          </cell>
          <cell r="B3839">
            <v>19.079999999999998</v>
          </cell>
        </row>
        <row r="3840">
          <cell r="A3840" t="str">
            <v>05.105.0039-A</v>
          </cell>
          <cell r="B3840">
            <v>16.54</v>
          </cell>
        </row>
        <row r="3841">
          <cell r="A3841" t="str">
            <v>05.105.0040-0</v>
          </cell>
          <cell r="B3841">
            <v>19.079999999999998</v>
          </cell>
        </row>
        <row r="3842">
          <cell r="A3842" t="str">
            <v>05.105.0040-A</v>
          </cell>
          <cell r="B3842">
            <v>16.54</v>
          </cell>
        </row>
        <row r="3843">
          <cell r="A3843" t="str">
            <v>05.105.0041-0</v>
          </cell>
          <cell r="B3843">
            <v>19.079999999999998</v>
          </cell>
        </row>
        <row r="3844">
          <cell r="A3844" t="str">
            <v>05.105.0041-A</v>
          </cell>
          <cell r="B3844">
            <v>16.54</v>
          </cell>
        </row>
        <row r="3845">
          <cell r="A3845" t="str">
            <v>05.105.0042-0</v>
          </cell>
          <cell r="B3845">
            <v>20.83</v>
          </cell>
        </row>
        <row r="3846">
          <cell r="A3846" t="str">
            <v>05.105.0042-A</v>
          </cell>
          <cell r="B3846">
            <v>18.05</v>
          </cell>
        </row>
        <row r="3847">
          <cell r="A3847" t="str">
            <v>05.105.0043-0</v>
          </cell>
          <cell r="B3847">
            <v>20.83</v>
          </cell>
        </row>
        <row r="3848">
          <cell r="A3848" t="str">
            <v>05.105.0043-A</v>
          </cell>
          <cell r="B3848">
            <v>18.05</v>
          </cell>
        </row>
        <row r="3849">
          <cell r="A3849" t="str">
            <v>05.105.0044-0</v>
          </cell>
          <cell r="B3849">
            <v>28.83</v>
          </cell>
        </row>
        <row r="3850">
          <cell r="A3850" t="str">
            <v>05.105.0044-A</v>
          </cell>
          <cell r="B3850">
            <v>24.98</v>
          </cell>
        </row>
        <row r="3851">
          <cell r="A3851" t="str">
            <v>05.105.0045-0</v>
          </cell>
          <cell r="B3851">
            <v>120.26</v>
          </cell>
        </row>
        <row r="3852">
          <cell r="A3852" t="str">
            <v>05.105.0045-A</v>
          </cell>
          <cell r="B3852">
            <v>104.2</v>
          </cell>
        </row>
        <row r="3853">
          <cell r="A3853" t="str">
            <v>05.105.0046-0</v>
          </cell>
          <cell r="B3853">
            <v>20.83</v>
          </cell>
        </row>
        <row r="3854">
          <cell r="A3854" t="str">
            <v>05.105.0046-A</v>
          </cell>
          <cell r="B3854">
            <v>18.05</v>
          </cell>
        </row>
        <row r="3855">
          <cell r="A3855" t="str">
            <v>05.105.0047-0</v>
          </cell>
          <cell r="B3855">
            <v>34.68</v>
          </cell>
        </row>
        <row r="3856">
          <cell r="A3856" t="str">
            <v>05.105.0047-A</v>
          </cell>
          <cell r="B3856">
            <v>30.05</v>
          </cell>
        </row>
        <row r="3857">
          <cell r="A3857" t="str">
            <v>05.105.0048-0</v>
          </cell>
          <cell r="B3857">
            <v>19.079999999999998</v>
          </cell>
        </row>
        <row r="3858">
          <cell r="A3858" t="str">
            <v>05.105.0048-A</v>
          </cell>
          <cell r="B3858">
            <v>16.54</v>
          </cell>
        </row>
        <row r="3859">
          <cell r="A3859" t="str">
            <v>05.105.0049-0</v>
          </cell>
          <cell r="B3859">
            <v>34.68</v>
          </cell>
        </row>
        <row r="3860">
          <cell r="A3860" t="str">
            <v>05.105.0049-A</v>
          </cell>
          <cell r="B3860">
            <v>30.05</v>
          </cell>
        </row>
        <row r="3861">
          <cell r="A3861" t="str">
            <v>05.105.0050-0</v>
          </cell>
          <cell r="B3861">
            <v>34.68</v>
          </cell>
        </row>
        <row r="3862">
          <cell r="A3862" t="str">
            <v>05.105.0050-A</v>
          </cell>
          <cell r="B3862">
            <v>30.05</v>
          </cell>
        </row>
        <row r="3863">
          <cell r="A3863" t="str">
            <v>05.105.0051-0</v>
          </cell>
          <cell r="B3863">
            <v>28.83</v>
          </cell>
        </row>
        <row r="3864">
          <cell r="A3864" t="str">
            <v>05.105.0051-A</v>
          </cell>
          <cell r="B3864">
            <v>24.98</v>
          </cell>
        </row>
        <row r="3865">
          <cell r="A3865" t="str">
            <v>05.105.0052-0</v>
          </cell>
          <cell r="B3865">
            <v>15.88</v>
          </cell>
        </row>
        <row r="3866">
          <cell r="A3866" t="str">
            <v>05.105.0052-A</v>
          </cell>
          <cell r="B3866">
            <v>13.76</v>
          </cell>
        </row>
        <row r="3867">
          <cell r="A3867" t="str">
            <v>05.105.0053-0</v>
          </cell>
          <cell r="B3867">
            <v>28.83</v>
          </cell>
        </row>
        <row r="3868">
          <cell r="A3868" t="str">
            <v>05.105.0053-A</v>
          </cell>
          <cell r="B3868">
            <v>24.98</v>
          </cell>
        </row>
        <row r="3869">
          <cell r="A3869" t="str">
            <v>05.105.0054-0</v>
          </cell>
          <cell r="B3869">
            <v>20.83</v>
          </cell>
        </row>
        <row r="3870">
          <cell r="A3870" t="str">
            <v>05.105.0054-A</v>
          </cell>
          <cell r="B3870">
            <v>18.05</v>
          </cell>
        </row>
        <row r="3871">
          <cell r="A3871" t="str">
            <v>05.105.0055-0</v>
          </cell>
          <cell r="B3871">
            <v>22.42</v>
          </cell>
        </row>
        <row r="3872">
          <cell r="A3872" t="str">
            <v>05.105.0055-A</v>
          </cell>
          <cell r="B3872">
            <v>19.43</v>
          </cell>
        </row>
        <row r="3873">
          <cell r="A3873" t="str">
            <v>05.105.0057-0</v>
          </cell>
          <cell r="B3873">
            <v>22.42</v>
          </cell>
        </row>
        <row r="3874">
          <cell r="A3874" t="str">
            <v>05.105.0057-A</v>
          </cell>
          <cell r="B3874">
            <v>19.43</v>
          </cell>
        </row>
        <row r="3875">
          <cell r="A3875" t="str">
            <v>05.105.0058-0</v>
          </cell>
          <cell r="B3875">
            <v>23.41</v>
          </cell>
        </row>
        <row r="3876">
          <cell r="A3876" t="str">
            <v>05.105.0058-A</v>
          </cell>
          <cell r="B3876">
            <v>20.29</v>
          </cell>
        </row>
        <row r="3877">
          <cell r="A3877" t="str">
            <v>05.105.0059-0</v>
          </cell>
          <cell r="B3877">
            <v>20.83</v>
          </cell>
        </row>
        <row r="3878">
          <cell r="A3878" t="str">
            <v>05.105.0059-A</v>
          </cell>
          <cell r="B3878">
            <v>18.05</v>
          </cell>
        </row>
        <row r="3879">
          <cell r="A3879" t="str">
            <v>05.105.0060-0</v>
          </cell>
          <cell r="B3879">
            <v>20.010000000000002</v>
          </cell>
        </row>
        <row r="3880">
          <cell r="A3880" t="str">
            <v>05.105.0060-A</v>
          </cell>
          <cell r="B3880">
            <v>17.34</v>
          </cell>
        </row>
        <row r="3881">
          <cell r="A3881" t="str">
            <v>05.105.0061-0</v>
          </cell>
          <cell r="B3881">
            <v>12.34</v>
          </cell>
        </row>
        <row r="3882">
          <cell r="A3882" t="str">
            <v>05.105.0061-A</v>
          </cell>
          <cell r="B3882">
            <v>10.7</v>
          </cell>
        </row>
        <row r="3883">
          <cell r="A3883" t="str">
            <v>05.105.0062-0</v>
          </cell>
          <cell r="B3883">
            <v>24.66</v>
          </cell>
        </row>
        <row r="3884">
          <cell r="A3884" t="str">
            <v>05.105.0062-A</v>
          </cell>
          <cell r="B3884">
            <v>21.37</v>
          </cell>
        </row>
        <row r="3885">
          <cell r="A3885" t="str">
            <v>05.105.0063-0</v>
          </cell>
          <cell r="B3885">
            <v>34.68</v>
          </cell>
        </row>
        <row r="3886">
          <cell r="A3886" t="str">
            <v>05.105.0063-A</v>
          </cell>
          <cell r="B3886">
            <v>30.05</v>
          </cell>
        </row>
        <row r="3887">
          <cell r="A3887" t="str">
            <v>05.105.0066-0</v>
          </cell>
          <cell r="B3887">
            <v>22.42</v>
          </cell>
        </row>
        <row r="3888">
          <cell r="A3888" t="str">
            <v>05.105.0066-A</v>
          </cell>
          <cell r="B3888">
            <v>19.43</v>
          </cell>
        </row>
        <row r="3889">
          <cell r="A3889" t="str">
            <v>05.105.0069-0</v>
          </cell>
          <cell r="B3889">
            <v>34.68</v>
          </cell>
        </row>
        <row r="3890">
          <cell r="A3890" t="str">
            <v>05.105.0069-A</v>
          </cell>
          <cell r="B3890">
            <v>30.05</v>
          </cell>
        </row>
        <row r="3891">
          <cell r="A3891" t="str">
            <v>05.105.0070-0</v>
          </cell>
          <cell r="B3891">
            <v>85.18</v>
          </cell>
        </row>
        <row r="3892">
          <cell r="A3892" t="str">
            <v>05.105.0070-A</v>
          </cell>
          <cell r="B3892">
            <v>73.81</v>
          </cell>
        </row>
        <row r="3893">
          <cell r="A3893" t="str">
            <v>05.105.0071-0</v>
          </cell>
          <cell r="B3893">
            <v>34.68</v>
          </cell>
        </row>
        <row r="3894">
          <cell r="A3894" t="str">
            <v>05.105.0071-A</v>
          </cell>
          <cell r="B3894">
            <v>30.05</v>
          </cell>
        </row>
        <row r="3895">
          <cell r="A3895" t="str">
            <v>05.105.0072-0</v>
          </cell>
          <cell r="B3895">
            <v>34.68</v>
          </cell>
        </row>
        <row r="3896">
          <cell r="A3896" t="str">
            <v>05.105.0072-A</v>
          </cell>
          <cell r="B3896">
            <v>30.05</v>
          </cell>
        </row>
        <row r="3897">
          <cell r="A3897" t="str">
            <v>05.105.0073-0</v>
          </cell>
          <cell r="B3897">
            <v>24.66</v>
          </cell>
        </row>
        <row r="3898">
          <cell r="A3898" t="str">
            <v>05.105.0073-A</v>
          </cell>
          <cell r="B3898">
            <v>21.37</v>
          </cell>
        </row>
        <row r="3899">
          <cell r="A3899" t="str">
            <v>05.105.0074-0</v>
          </cell>
          <cell r="B3899">
            <v>22.42</v>
          </cell>
        </row>
        <row r="3900">
          <cell r="A3900" t="str">
            <v>05.105.0074-A</v>
          </cell>
          <cell r="B3900">
            <v>19.43</v>
          </cell>
        </row>
        <row r="3901">
          <cell r="A3901" t="str">
            <v>05.105.0075-0</v>
          </cell>
          <cell r="B3901">
            <v>22.42</v>
          </cell>
        </row>
        <row r="3902">
          <cell r="A3902" t="str">
            <v>05.105.0075-A</v>
          </cell>
          <cell r="B3902">
            <v>19.43</v>
          </cell>
        </row>
        <row r="3903">
          <cell r="A3903" t="str">
            <v>05.105.0080-0</v>
          </cell>
          <cell r="B3903">
            <v>15.09</v>
          </cell>
        </row>
        <row r="3904">
          <cell r="A3904" t="str">
            <v>05.105.0080-A</v>
          </cell>
          <cell r="B3904">
            <v>13.08</v>
          </cell>
        </row>
        <row r="3905">
          <cell r="A3905" t="str">
            <v>05.105.0081-0</v>
          </cell>
          <cell r="B3905">
            <v>15.09</v>
          </cell>
        </row>
        <row r="3906">
          <cell r="A3906" t="str">
            <v>05.105.0081-A</v>
          </cell>
          <cell r="B3906">
            <v>13.08</v>
          </cell>
        </row>
        <row r="3907">
          <cell r="A3907" t="str">
            <v>05.105.0095-0</v>
          </cell>
          <cell r="B3907">
            <v>41.57</v>
          </cell>
        </row>
        <row r="3908">
          <cell r="A3908" t="str">
            <v>05.105.0095-A</v>
          </cell>
          <cell r="B3908">
            <v>36.020000000000003</v>
          </cell>
        </row>
        <row r="3909">
          <cell r="A3909" t="str">
            <v>05.105.0096-0</v>
          </cell>
          <cell r="B3909">
            <v>47.66</v>
          </cell>
        </row>
        <row r="3910">
          <cell r="A3910" t="str">
            <v>05.105.0096-A</v>
          </cell>
          <cell r="B3910">
            <v>41.3</v>
          </cell>
        </row>
        <row r="3911">
          <cell r="A3911" t="str">
            <v>05.105.0097-0</v>
          </cell>
          <cell r="B3911">
            <v>15.88</v>
          </cell>
        </row>
        <row r="3912">
          <cell r="A3912" t="str">
            <v>05.105.0097-A</v>
          </cell>
          <cell r="B3912">
            <v>13.76</v>
          </cell>
        </row>
        <row r="3913">
          <cell r="A3913" t="str">
            <v>05.105.0098-0</v>
          </cell>
          <cell r="B3913">
            <v>19.510000000000002</v>
          </cell>
        </row>
        <row r="3914">
          <cell r="A3914" t="str">
            <v>05.105.0098-A</v>
          </cell>
          <cell r="B3914">
            <v>16.899999999999999</v>
          </cell>
        </row>
        <row r="3915">
          <cell r="A3915" t="str">
            <v>05.105.0100-0</v>
          </cell>
          <cell r="B3915">
            <v>2794.88</v>
          </cell>
        </row>
        <row r="3916">
          <cell r="A3916" t="str">
            <v>05.105.0100-A</v>
          </cell>
          <cell r="B3916">
            <v>2421.7600000000002</v>
          </cell>
        </row>
        <row r="3917">
          <cell r="A3917" t="str">
            <v>05.105.0101-0</v>
          </cell>
          <cell r="B3917">
            <v>5074.08</v>
          </cell>
        </row>
        <row r="3918">
          <cell r="A3918" t="str">
            <v>05.105.0101-A</v>
          </cell>
          <cell r="B3918">
            <v>4396.4799999999996</v>
          </cell>
        </row>
        <row r="3919">
          <cell r="A3919" t="str">
            <v>05.105.0102-0</v>
          </cell>
          <cell r="B3919">
            <v>3945.92</v>
          </cell>
        </row>
        <row r="3920">
          <cell r="A3920" t="str">
            <v>05.105.0102-A</v>
          </cell>
          <cell r="B3920">
            <v>3419.68</v>
          </cell>
        </row>
        <row r="3921">
          <cell r="A3921" t="str">
            <v>05.105.0103-0</v>
          </cell>
          <cell r="B3921">
            <v>3666.08</v>
          </cell>
        </row>
        <row r="3922">
          <cell r="A3922" t="str">
            <v>05.105.0103-A</v>
          </cell>
          <cell r="B3922">
            <v>3176.8</v>
          </cell>
        </row>
        <row r="3923">
          <cell r="A3923" t="str">
            <v>05.105.0104-0</v>
          </cell>
          <cell r="B3923">
            <v>3666.08</v>
          </cell>
        </row>
        <row r="3924">
          <cell r="A3924" t="str">
            <v>05.105.0104-A</v>
          </cell>
          <cell r="B3924">
            <v>3176.8</v>
          </cell>
        </row>
        <row r="3925">
          <cell r="A3925" t="str">
            <v>05.105.0105-0</v>
          </cell>
          <cell r="B3925">
            <v>3945.92</v>
          </cell>
        </row>
        <row r="3926">
          <cell r="A3926" t="str">
            <v>05.105.0105-A</v>
          </cell>
          <cell r="B3926">
            <v>3419.68</v>
          </cell>
        </row>
        <row r="3927">
          <cell r="A3927" t="str">
            <v>05.105.0106-0</v>
          </cell>
          <cell r="B3927">
            <v>3666.08</v>
          </cell>
        </row>
        <row r="3928">
          <cell r="A3928" t="str">
            <v>05.105.0106-A</v>
          </cell>
          <cell r="B3928">
            <v>3176.8</v>
          </cell>
        </row>
        <row r="3929">
          <cell r="A3929" t="str">
            <v>05.105.0107-0</v>
          </cell>
          <cell r="B3929">
            <v>3666.08</v>
          </cell>
        </row>
        <row r="3930">
          <cell r="A3930" t="str">
            <v>05.105.0107-A</v>
          </cell>
          <cell r="B3930">
            <v>3176.8</v>
          </cell>
        </row>
        <row r="3931">
          <cell r="A3931" t="str">
            <v>05.105.0108-0</v>
          </cell>
          <cell r="B3931">
            <v>3666.08</v>
          </cell>
        </row>
        <row r="3932">
          <cell r="A3932" t="str">
            <v>05.105.0108-A</v>
          </cell>
          <cell r="B3932">
            <v>3176.8</v>
          </cell>
        </row>
        <row r="3933">
          <cell r="A3933" t="str">
            <v>05.105.0109-0</v>
          </cell>
          <cell r="B3933">
            <v>3666.08</v>
          </cell>
        </row>
        <row r="3934">
          <cell r="A3934" t="str">
            <v>05.105.0109-A</v>
          </cell>
          <cell r="B3934">
            <v>3176.8</v>
          </cell>
        </row>
        <row r="3935">
          <cell r="A3935" t="str">
            <v>05.105.0110-0</v>
          </cell>
          <cell r="B3935">
            <v>3666.08</v>
          </cell>
        </row>
        <row r="3936">
          <cell r="A3936" t="str">
            <v>05.105.0110-A</v>
          </cell>
          <cell r="B3936">
            <v>3176.8</v>
          </cell>
        </row>
        <row r="3937">
          <cell r="A3937" t="str">
            <v>05.105.0111-0</v>
          </cell>
          <cell r="B3937">
            <v>3945.92</v>
          </cell>
        </row>
        <row r="3938">
          <cell r="A3938" t="str">
            <v>05.105.0111-A</v>
          </cell>
          <cell r="B3938">
            <v>3419.68</v>
          </cell>
        </row>
        <row r="3939">
          <cell r="A3939" t="str">
            <v>05.105.0112-0</v>
          </cell>
          <cell r="B3939">
            <v>3666.08</v>
          </cell>
        </row>
        <row r="3940">
          <cell r="A3940" t="str">
            <v>05.105.0112-A</v>
          </cell>
          <cell r="B3940">
            <v>3176.8</v>
          </cell>
        </row>
        <row r="3941">
          <cell r="A3941" t="str">
            <v>05.105.0113-0</v>
          </cell>
          <cell r="B3941">
            <v>3666.08</v>
          </cell>
        </row>
        <row r="3942">
          <cell r="A3942" t="str">
            <v>05.105.0113-A</v>
          </cell>
          <cell r="B3942">
            <v>3176.8</v>
          </cell>
        </row>
        <row r="3943">
          <cell r="A3943" t="str">
            <v>05.105.0114-0</v>
          </cell>
          <cell r="B3943">
            <v>2655.84</v>
          </cell>
        </row>
        <row r="3944">
          <cell r="A3944" t="str">
            <v>05.105.0114-A</v>
          </cell>
          <cell r="B3944">
            <v>2302.08</v>
          </cell>
        </row>
        <row r="3945">
          <cell r="A3945" t="str">
            <v>05.105.0115-0</v>
          </cell>
          <cell r="B3945">
            <v>2655.84</v>
          </cell>
        </row>
        <row r="3946">
          <cell r="A3946" t="str">
            <v>05.105.0115-A</v>
          </cell>
          <cell r="B3946">
            <v>2302.08</v>
          </cell>
        </row>
        <row r="3947">
          <cell r="A3947" t="str">
            <v>05.105.0116-0</v>
          </cell>
          <cell r="B3947">
            <v>3945.92</v>
          </cell>
        </row>
        <row r="3948">
          <cell r="A3948" t="str">
            <v>05.105.0116-A</v>
          </cell>
          <cell r="B3948">
            <v>3419.68</v>
          </cell>
        </row>
        <row r="3949">
          <cell r="A3949" t="str">
            <v>05.105.0117-0</v>
          </cell>
          <cell r="B3949">
            <v>3666.08</v>
          </cell>
        </row>
        <row r="3950">
          <cell r="A3950" t="str">
            <v>05.105.0117-A</v>
          </cell>
          <cell r="B3950">
            <v>3176.8</v>
          </cell>
        </row>
        <row r="3951">
          <cell r="A3951" t="str">
            <v>05.105.0118-0</v>
          </cell>
          <cell r="B3951">
            <v>3666.08</v>
          </cell>
        </row>
        <row r="3952">
          <cell r="A3952" t="str">
            <v>05.105.0118-A</v>
          </cell>
          <cell r="B3952">
            <v>3176.8</v>
          </cell>
        </row>
        <row r="3953">
          <cell r="A3953" t="str">
            <v>05.105.0119-0</v>
          </cell>
          <cell r="B3953">
            <v>3590.4</v>
          </cell>
        </row>
        <row r="3954">
          <cell r="A3954" t="str">
            <v>05.105.0119-A</v>
          </cell>
          <cell r="B3954">
            <v>3109.92</v>
          </cell>
        </row>
        <row r="3955">
          <cell r="A3955" t="str">
            <v>05.105.0120-0</v>
          </cell>
          <cell r="B3955">
            <v>4120.16</v>
          </cell>
        </row>
        <row r="3956">
          <cell r="A3956" t="str">
            <v>05.105.0120-A</v>
          </cell>
          <cell r="B3956">
            <v>3571.04</v>
          </cell>
        </row>
        <row r="3957">
          <cell r="A3957" t="str">
            <v>05.105.0121-0</v>
          </cell>
          <cell r="B3957">
            <v>4340.16</v>
          </cell>
        </row>
        <row r="3958">
          <cell r="A3958" t="str">
            <v>05.105.0121-A</v>
          </cell>
          <cell r="B3958">
            <v>3761.12</v>
          </cell>
        </row>
        <row r="3959">
          <cell r="A3959" t="str">
            <v>05.105.0122-0</v>
          </cell>
          <cell r="B3959">
            <v>4340.16</v>
          </cell>
        </row>
        <row r="3960">
          <cell r="A3960" t="str">
            <v>05.105.0122-A</v>
          </cell>
          <cell r="B3960">
            <v>3761.12</v>
          </cell>
        </row>
        <row r="3961">
          <cell r="A3961" t="str">
            <v>05.105.0123-0</v>
          </cell>
          <cell r="B3961">
            <v>2794.88</v>
          </cell>
        </row>
        <row r="3962">
          <cell r="A3962" t="str">
            <v>05.105.0123-A</v>
          </cell>
          <cell r="B3962">
            <v>2421.7600000000002</v>
          </cell>
        </row>
        <row r="3963">
          <cell r="A3963" t="str">
            <v>05.105.0124-0</v>
          </cell>
          <cell r="B3963">
            <v>1202.4000000000001</v>
          </cell>
        </row>
        <row r="3964">
          <cell r="A3964" t="str">
            <v>05.105.0124-A</v>
          </cell>
          <cell r="B3964">
            <v>1041.5999999999999</v>
          </cell>
        </row>
        <row r="3965">
          <cell r="A3965" t="str">
            <v>05.105.0125-0</v>
          </cell>
          <cell r="B3965">
            <v>2794.88</v>
          </cell>
        </row>
        <row r="3966">
          <cell r="A3966" t="str">
            <v>05.105.0125-A</v>
          </cell>
          <cell r="B3966">
            <v>2421.7600000000002</v>
          </cell>
        </row>
        <row r="3967">
          <cell r="A3967" t="str">
            <v>05.105.0126-0</v>
          </cell>
          <cell r="B3967">
            <v>5074.08</v>
          </cell>
        </row>
        <row r="3968">
          <cell r="A3968" t="str">
            <v>05.105.0126-A</v>
          </cell>
          <cell r="B3968">
            <v>4396.4799999999996</v>
          </cell>
        </row>
        <row r="3969">
          <cell r="A3969" t="str">
            <v>05.105.0127-0</v>
          </cell>
          <cell r="B3969">
            <v>6103.68</v>
          </cell>
        </row>
        <row r="3970">
          <cell r="A3970" t="str">
            <v>05.105.0127-A</v>
          </cell>
          <cell r="B3970">
            <v>5288.8</v>
          </cell>
        </row>
        <row r="3971">
          <cell r="A3971" t="str">
            <v>05.105.0128-0</v>
          </cell>
          <cell r="B3971">
            <v>8388.16</v>
          </cell>
        </row>
        <row r="3972">
          <cell r="A3972" t="str">
            <v>05.105.0128-A</v>
          </cell>
          <cell r="B3972">
            <v>7268.8</v>
          </cell>
        </row>
        <row r="3973">
          <cell r="A3973" t="str">
            <v>05.105.0129-0</v>
          </cell>
          <cell r="B3973">
            <v>6103.68</v>
          </cell>
        </row>
        <row r="3974">
          <cell r="A3974" t="str">
            <v>05.105.0129-A</v>
          </cell>
          <cell r="B3974">
            <v>5288.8</v>
          </cell>
        </row>
        <row r="3975">
          <cell r="A3975" t="str">
            <v>05.105.0130-0</v>
          </cell>
          <cell r="B3975">
            <v>14991.68</v>
          </cell>
        </row>
        <row r="3976">
          <cell r="A3976" t="str">
            <v>05.105.0130-A</v>
          </cell>
          <cell r="B3976">
            <v>12990.56</v>
          </cell>
        </row>
        <row r="3977">
          <cell r="A3977" t="str">
            <v>05.105.0131-0</v>
          </cell>
          <cell r="B3977">
            <v>29983.360000000001</v>
          </cell>
        </row>
        <row r="3978">
          <cell r="A3978" t="str">
            <v>05.105.0131-A</v>
          </cell>
          <cell r="B3978">
            <v>25981.119999999999</v>
          </cell>
        </row>
        <row r="3979">
          <cell r="A3979" t="str">
            <v>05.105.0132-0</v>
          </cell>
          <cell r="B3979">
            <v>34481.919999999998</v>
          </cell>
        </row>
        <row r="3980">
          <cell r="A3980" t="str">
            <v>05.105.0132-A</v>
          </cell>
          <cell r="B3980">
            <v>29877.759999999998</v>
          </cell>
        </row>
        <row r="3981">
          <cell r="A3981" t="str">
            <v>05.105.0133-0</v>
          </cell>
          <cell r="B3981">
            <v>5074.08</v>
          </cell>
        </row>
        <row r="3982">
          <cell r="A3982" t="str">
            <v>05.105.0133-A</v>
          </cell>
          <cell r="B3982">
            <v>4396.4799999999996</v>
          </cell>
        </row>
        <row r="3983">
          <cell r="A3983" t="str">
            <v>05.105.0134-0</v>
          </cell>
          <cell r="B3983">
            <v>3358.08</v>
          </cell>
        </row>
        <row r="3984">
          <cell r="A3984" t="str">
            <v>05.105.0134-A</v>
          </cell>
          <cell r="B3984">
            <v>2911.04</v>
          </cell>
        </row>
        <row r="3985">
          <cell r="A3985" t="str">
            <v>05.105.0135-0</v>
          </cell>
          <cell r="B3985">
            <v>5857.28</v>
          </cell>
        </row>
        <row r="3986">
          <cell r="A3986" t="str">
            <v>05.105.0135-A</v>
          </cell>
          <cell r="B3986">
            <v>5075.84</v>
          </cell>
        </row>
        <row r="3987">
          <cell r="A3987" t="str">
            <v>05.105.0136-0</v>
          </cell>
          <cell r="B3987">
            <v>4340.16</v>
          </cell>
        </row>
        <row r="3988">
          <cell r="A3988" t="str">
            <v>05.105.0136-A</v>
          </cell>
          <cell r="B3988">
            <v>3761.12</v>
          </cell>
        </row>
        <row r="3989">
          <cell r="A3989" t="str">
            <v>05.105.0137-0</v>
          </cell>
          <cell r="B3989">
            <v>21165.759999999998</v>
          </cell>
        </row>
        <row r="3990">
          <cell r="A3990" t="str">
            <v>05.105.0137-A</v>
          </cell>
          <cell r="B3990">
            <v>18339.2</v>
          </cell>
        </row>
        <row r="3991">
          <cell r="A3991" t="str">
            <v>05.105.0138-0</v>
          </cell>
          <cell r="B3991">
            <v>3358.08</v>
          </cell>
        </row>
        <row r="3992">
          <cell r="A3992" t="str">
            <v>05.105.0138-A</v>
          </cell>
          <cell r="B3992">
            <v>2911.04</v>
          </cell>
        </row>
        <row r="3993">
          <cell r="A3993" t="str">
            <v>05.105.0139-0</v>
          </cell>
          <cell r="B3993">
            <v>3358.08</v>
          </cell>
        </row>
        <row r="3994">
          <cell r="A3994" t="str">
            <v>05.105.0139-A</v>
          </cell>
          <cell r="B3994">
            <v>2911.04</v>
          </cell>
        </row>
        <row r="3995">
          <cell r="A3995" t="str">
            <v>05.105.0140-0</v>
          </cell>
          <cell r="B3995">
            <v>3666.08</v>
          </cell>
        </row>
        <row r="3996">
          <cell r="A3996" t="str">
            <v>05.105.0140-A</v>
          </cell>
          <cell r="B3996">
            <v>3176.8</v>
          </cell>
        </row>
        <row r="3997">
          <cell r="A3997" t="str">
            <v>05.105.0141-0</v>
          </cell>
          <cell r="B3997">
            <v>3666.08</v>
          </cell>
        </row>
        <row r="3998">
          <cell r="A3998" t="str">
            <v>05.105.0141-A</v>
          </cell>
          <cell r="B3998">
            <v>3176.8</v>
          </cell>
        </row>
        <row r="3999">
          <cell r="A3999" t="str">
            <v>05.105.0142-0</v>
          </cell>
          <cell r="B3999">
            <v>5074.08</v>
          </cell>
        </row>
        <row r="4000">
          <cell r="A4000" t="str">
            <v>05.105.0142-A</v>
          </cell>
          <cell r="B4000">
            <v>4396.4799999999996</v>
          </cell>
        </row>
        <row r="4001">
          <cell r="A4001" t="str">
            <v>05.105.0143-0</v>
          </cell>
          <cell r="B4001">
            <v>3666.08</v>
          </cell>
        </row>
        <row r="4002">
          <cell r="A4002" t="str">
            <v>05.105.0143-A</v>
          </cell>
          <cell r="B4002">
            <v>3176.8</v>
          </cell>
        </row>
        <row r="4003">
          <cell r="A4003" t="str">
            <v>05.105.0144-0</v>
          </cell>
          <cell r="B4003">
            <v>6103.68</v>
          </cell>
        </row>
        <row r="4004">
          <cell r="A4004" t="str">
            <v>05.105.0144-A</v>
          </cell>
          <cell r="B4004">
            <v>5288.8</v>
          </cell>
        </row>
        <row r="4005">
          <cell r="A4005" t="str">
            <v>05.105.0145-0</v>
          </cell>
          <cell r="B4005">
            <v>5074.08</v>
          </cell>
        </row>
        <row r="4006">
          <cell r="A4006" t="str">
            <v>05.105.0145-A</v>
          </cell>
          <cell r="B4006">
            <v>4396.4799999999996</v>
          </cell>
        </row>
        <row r="4007">
          <cell r="A4007" t="str">
            <v>05.105.0146-0</v>
          </cell>
          <cell r="B4007">
            <v>2794.88</v>
          </cell>
        </row>
        <row r="4008">
          <cell r="A4008" t="str">
            <v>05.105.0146-A</v>
          </cell>
          <cell r="B4008">
            <v>2421.7600000000002</v>
          </cell>
        </row>
        <row r="4009">
          <cell r="A4009" t="str">
            <v>05.105.0147-0</v>
          </cell>
          <cell r="B4009">
            <v>5074.08</v>
          </cell>
        </row>
        <row r="4010">
          <cell r="A4010" t="str">
            <v>05.105.0147-A</v>
          </cell>
          <cell r="B4010">
            <v>4396.4799999999996</v>
          </cell>
        </row>
        <row r="4011">
          <cell r="A4011" t="str">
            <v>05.105.0148-0</v>
          </cell>
          <cell r="B4011">
            <v>3666.08</v>
          </cell>
        </row>
        <row r="4012">
          <cell r="A4012" t="str">
            <v>05.105.0148-A</v>
          </cell>
          <cell r="B4012">
            <v>3176.8</v>
          </cell>
        </row>
        <row r="4013">
          <cell r="A4013" t="str">
            <v>05.105.0149-0</v>
          </cell>
          <cell r="B4013">
            <v>3945.92</v>
          </cell>
        </row>
        <row r="4014">
          <cell r="A4014" t="str">
            <v>05.105.0149-A</v>
          </cell>
          <cell r="B4014">
            <v>3419.68</v>
          </cell>
        </row>
        <row r="4015">
          <cell r="A4015" t="str">
            <v>05.105.0150-0</v>
          </cell>
          <cell r="B4015">
            <v>3945.92</v>
          </cell>
        </row>
        <row r="4016">
          <cell r="A4016" t="str">
            <v>05.105.0150-A</v>
          </cell>
          <cell r="B4016">
            <v>3419.68</v>
          </cell>
        </row>
        <row r="4017">
          <cell r="A4017" t="str">
            <v>05.105.0151-0</v>
          </cell>
          <cell r="B4017">
            <v>4120.16</v>
          </cell>
        </row>
        <row r="4018">
          <cell r="A4018" t="str">
            <v>05.105.0151-A</v>
          </cell>
          <cell r="B4018">
            <v>3571.04</v>
          </cell>
        </row>
        <row r="4019">
          <cell r="A4019" t="str">
            <v>05.105.0152-0</v>
          </cell>
          <cell r="B4019">
            <v>3666.08</v>
          </cell>
        </row>
        <row r="4020">
          <cell r="A4020" t="str">
            <v>05.105.0152-A</v>
          </cell>
          <cell r="B4020">
            <v>3176.8</v>
          </cell>
        </row>
        <row r="4021">
          <cell r="A4021" t="str">
            <v>05.105.0153-0</v>
          </cell>
          <cell r="B4021">
            <v>3521.76</v>
          </cell>
        </row>
        <row r="4022">
          <cell r="A4022" t="str">
            <v>05.105.0153-A</v>
          </cell>
          <cell r="B4022">
            <v>3051.84</v>
          </cell>
        </row>
        <row r="4023">
          <cell r="A4023" t="str">
            <v>05.105.0154-0</v>
          </cell>
          <cell r="B4023">
            <v>2171.84</v>
          </cell>
        </row>
        <row r="4024">
          <cell r="A4024" t="str">
            <v>05.105.0154-A</v>
          </cell>
          <cell r="B4024">
            <v>1883.2</v>
          </cell>
        </row>
        <row r="4025">
          <cell r="A4025" t="str">
            <v>05.105.0155-0</v>
          </cell>
          <cell r="B4025">
            <v>4340.16</v>
          </cell>
        </row>
        <row r="4026">
          <cell r="A4026" t="str">
            <v>05.105.0155-A</v>
          </cell>
          <cell r="B4026">
            <v>3761.12</v>
          </cell>
        </row>
        <row r="4027">
          <cell r="A4027" t="str">
            <v>05.105.0156-0</v>
          </cell>
          <cell r="B4027">
            <v>7316.32</v>
          </cell>
        </row>
        <row r="4028">
          <cell r="A4028" t="str">
            <v>05.105.0156-A</v>
          </cell>
          <cell r="B4028">
            <v>6339.52</v>
          </cell>
        </row>
        <row r="4029">
          <cell r="A4029" t="str">
            <v>05.105.0157-0</v>
          </cell>
          <cell r="B4029">
            <v>3945.92</v>
          </cell>
        </row>
        <row r="4030">
          <cell r="A4030" t="str">
            <v>05.105.0157-A</v>
          </cell>
          <cell r="B4030">
            <v>3419.68</v>
          </cell>
        </row>
        <row r="4031">
          <cell r="A4031" t="str">
            <v>05.105.0158-0</v>
          </cell>
          <cell r="B4031">
            <v>8388.16</v>
          </cell>
        </row>
        <row r="4032">
          <cell r="A4032" t="str">
            <v>05.105.0158-A</v>
          </cell>
          <cell r="B4032">
            <v>7268.8</v>
          </cell>
        </row>
        <row r="4033">
          <cell r="A4033" t="str">
            <v>05.105.0159-0</v>
          </cell>
          <cell r="B4033">
            <v>6103.68</v>
          </cell>
        </row>
        <row r="4034">
          <cell r="A4034" t="str">
            <v>05.105.0159-A</v>
          </cell>
          <cell r="B4034">
            <v>5288.8</v>
          </cell>
        </row>
        <row r="4035">
          <cell r="A4035" t="str">
            <v>05.105.0165-0</v>
          </cell>
          <cell r="B4035">
            <v>14991.68</v>
          </cell>
        </row>
        <row r="4036">
          <cell r="A4036" t="str">
            <v>05.105.0165-A</v>
          </cell>
          <cell r="B4036">
            <v>12990.56</v>
          </cell>
        </row>
        <row r="4037">
          <cell r="A4037" t="str">
            <v>05.105.0169-0</v>
          </cell>
          <cell r="B4037">
            <v>6103.68</v>
          </cell>
        </row>
        <row r="4038">
          <cell r="A4038" t="str">
            <v>05.105.0169-A</v>
          </cell>
          <cell r="B4038">
            <v>5288.8</v>
          </cell>
        </row>
        <row r="4039">
          <cell r="A4039" t="str">
            <v>05.105.0175-0</v>
          </cell>
          <cell r="B4039">
            <v>6103.68</v>
          </cell>
        </row>
        <row r="4040">
          <cell r="A4040" t="str">
            <v>05.105.0175-A</v>
          </cell>
          <cell r="B4040">
            <v>5288.8</v>
          </cell>
        </row>
        <row r="4041">
          <cell r="A4041" t="str">
            <v>05.105.0176-0</v>
          </cell>
          <cell r="B4041">
            <v>3358.08</v>
          </cell>
        </row>
        <row r="4042">
          <cell r="A4042" t="str">
            <v>05.105.0176-A</v>
          </cell>
          <cell r="B4042">
            <v>2911.04</v>
          </cell>
        </row>
        <row r="4043">
          <cell r="A4043" t="str">
            <v>05.105.0178-0</v>
          </cell>
          <cell r="B4043">
            <v>6103.68</v>
          </cell>
        </row>
        <row r="4044">
          <cell r="A4044" t="str">
            <v>05.105.0178-A</v>
          </cell>
          <cell r="B4044">
            <v>5288.8</v>
          </cell>
        </row>
        <row r="4045">
          <cell r="A4045" t="str">
            <v>05.105.0179-0</v>
          </cell>
          <cell r="B4045">
            <v>6103.68</v>
          </cell>
        </row>
        <row r="4046">
          <cell r="A4046" t="str">
            <v>05.105.0179-A</v>
          </cell>
          <cell r="B4046">
            <v>5288.8</v>
          </cell>
        </row>
        <row r="4047">
          <cell r="A4047" t="str">
            <v>05.105.0180-0</v>
          </cell>
          <cell r="B4047">
            <v>14991.68</v>
          </cell>
        </row>
        <row r="4048">
          <cell r="A4048" t="str">
            <v>05.105.0180-A</v>
          </cell>
          <cell r="B4048">
            <v>12990.56</v>
          </cell>
        </row>
        <row r="4049">
          <cell r="A4049" t="str">
            <v>05.105.0185-0</v>
          </cell>
          <cell r="B4049">
            <v>4340.16</v>
          </cell>
        </row>
        <row r="4050">
          <cell r="A4050" t="str">
            <v>05.105.0185-A</v>
          </cell>
          <cell r="B4050">
            <v>3761.12</v>
          </cell>
        </row>
        <row r="4051">
          <cell r="A4051" t="str">
            <v>05.105.0186-0</v>
          </cell>
          <cell r="B4051">
            <v>3358.08</v>
          </cell>
        </row>
        <row r="4052">
          <cell r="A4052" t="str">
            <v>05.105.0186-A</v>
          </cell>
          <cell r="B4052">
            <v>2911.04</v>
          </cell>
        </row>
        <row r="4053">
          <cell r="A4053" t="str">
            <v>05.105.0187-0</v>
          </cell>
          <cell r="B4053">
            <v>3945.92</v>
          </cell>
        </row>
        <row r="4054">
          <cell r="A4054" t="str">
            <v>05.105.0187-A</v>
          </cell>
          <cell r="B4054">
            <v>3419.68</v>
          </cell>
        </row>
        <row r="4055">
          <cell r="A4055" t="str">
            <v>05.105.0188-0</v>
          </cell>
          <cell r="B4055">
            <v>3945.92</v>
          </cell>
        </row>
        <row r="4056">
          <cell r="A4056" t="str">
            <v>05.105.0188-A</v>
          </cell>
          <cell r="B4056">
            <v>3419.68</v>
          </cell>
        </row>
        <row r="4057">
          <cell r="A4057" t="str">
            <v>05.105.0190-0</v>
          </cell>
          <cell r="B4057">
            <v>2655.84</v>
          </cell>
        </row>
        <row r="4058">
          <cell r="A4058" t="str">
            <v>05.105.0190-A</v>
          </cell>
          <cell r="B4058">
            <v>2302.08</v>
          </cell>
        </row>
        <row r="4059">
          <cell r="A4059" t="str">
            <v>05.105.0195-0</v>
          </cell>
          <cell r="B4059">
            <v>2655.84</v>
          </cell>
        </row>
        <row r="4060">
          <cell r="A4060" t="str">
            <v>05.105.0195-A</v>
          </cell>
          <cell r="B4060">
            <v>2302.08</v>
          </cell>
        </row>
        <row r="4061">
          <cell r="A4061" t="str">
            <v>05.105.0200-0</v>
          </cell>
          <cell r="B4061">
            <v>13104.01</v>
          </cell>
        </row>
        <row r="4062">
          <cell r="A4062" t="str">
            <v>05.105.0200-A</v>
          </cell>
          <cell r="B4062">
            <v>11354.61</v>
          </cell>
        </row>
        <row r="4063">
          <cell r="A4063" t="str">
            <v>05.105.0201-0</v>
          </cell>
          <cell r="B4063">
            <v>26208.03</v>
          </cell>
        </row>
        <row r="4064">
          <cell r="A4064" t="str">
            <v>05.105.0201-A</v>
          </cell>
          <cell r="B4064">
            <v>22709.22</v>
          </cell>
        </row>
        <row r="4065">
          <cell r="A4065" t="str">
            <v>05.105.0202-0</v>
          </cell>
          <cell r="B4065">
            <v>39312.050000000003</v>
          </cell>
        </row>
        <row r="4066">
          <cell r="A4066" t="str">
            <v>05.105.0202-A</v>
          </cell>
          <cell r="B4066">
            <v>34063.839999999997</v>
          </cell>
        </row>
        <row r="4067">
          <cell r="A4067" t="str">
            <v>05.105.0203-0</v>
          </cell>
          <cell r="B4067">
            <v>52416.06</v>
          </cell>
        </row>
        <row r="4068">
          <cell r="A4068" t="str">
            <v>05.105.0203-A</v>
          </cell>
          <cell r="B4068">
            <v>45418.45</v>
          </cell>
        </row>
        <row r="4069">
          <cell r="A4069" t="str">
            <v>05.105.0204-0</v>
          </cell>
          <cell r="B4069">
            <v>10154.780000000001</v>
          </cell>
        </row>
        <row r="4070">
          <cell r="A4070" t="str">
            <v>05.105.0204-A</v>
          </cell>
          <cell r="B4070">
            <v>8799.1</v>
          </cell>
        </row>
        <row r="4071">
          <cell r="A4071" t="str">
            <v>05.105.0205-0</v>
          </cell>
          <cell r="B4071">
            <v>20309.560000000001</v>
          </cell>
        </row>
        <row r="4072">
          <cell r="A4072" t="str">
            <v>05.105.0205-A</v>
          </cell>
          <cell r="B4072">
            <v>17598.21</v>
          </cell>
        </row>
        <row r="4073">
          <cell r="A4073" t="str">
            <v>05.105.0206-0</v>
          </cell>
          <cell r="B4073">
            <v>30464.35</v>
          </cell>
        </row>
        <row r="4074">
          <cell r="A4074" t="str">
            <v>05.105.0206-A</v>
          </cell>
          <cell r="B4074">
            <v>26397.32</v>
          </cell>
        </row>
        <row r="4075">
          <cell r="A4075" t="str">
            <v>05.105.0207-0</v>
          </cell>
          <cell r="B4075">
            <v>40619.129999999997</v>
          </cell>
        </row>
        <row r="4076">
          <cell r="A4076" t="str">
            <v>05.105.0207-A</v>
          </cell>
          <cell r="B4076">
            <v>35196.42</v>
          </cell>
        </row>
        <row r="4077">
          <cell r="A4077" t="str">
            <v>05.105.9999-0</v>
          </cell>
          <cell r="B4077">
            <v>8216</v>
          </cell>
        </row>
        <row r="4078">
          <cell r="A4078" t="str">
            <v>05.105.9999-A</v>
          </cell>
          <cell r="B4078">
            <v>7120</v>
          </cell>
        </row>
        <row r="4079">
          <cell r="A4079" t="str">
            <v>05.205.0010-0</v>
          </cell>
          <cell r="B4079">
            <v>15629.09</v>
          </cell>
        </row>
        <row r="4080">
          <cell r="A4080" t="str">
            <v>05.205.0010-A</v>
          </cell>
          <cell r="B4080">
            <v>13541.36</v>
          </cell>
        </row>
        <row r="4081">
          <cell r="A4081" t="str">
            <v>05.205.0011-0</v>
          </cell>
          <cell r="B4081">
            <v>31258.19</v>
          </cell>
        </row>
        <row r="4082">
          <cell r="A4082" t="str">
            <v>05.205.0011-A</v>
          </cell>
          <cell r="B4082">
            <v>27082.73</v>
          </cell>
        </row>
        <row r="4083">
          <cell r="A4083" t="str">
            <v>05.205.0012-0</v>
          </cell>
          <cell r="B4083">
            <v>46887.29</v>
          </cell>
        </row>
        <row r="4084">
          <cell r="A4084" t="str">
            <v>05.205.0012-A</v>
          </cell>
          <cell r="B4084">
            <v>40624.1</v>
          </cell>
        </row>
        <row r="4085">
          <cell r="A4085" t="str">
            <v>05.205.0013-0</v>
          </cell>
          <cell r="B4085">
            <v>62516.39</v>
          </cell>
        </row>
        <row r="4086">
          <cell r="A4086" t="str">
            <v>05.205.0013-A</v>
          </cell>
          <cell r="B4086">
            <v>54165.47</v>
          </cell>
        </row>
        <row r="4087">
          <cell r="A4087" t="str">
            <v>05.205.0015-0</v>
          </cell>
          <cell r="B4087">
            <v>12111.56</v>
          </cell>
        </row>
        <row r="4088">
          <cell r="A4088" t="str">
            <v>05.205.0015-A</v>
          </cell>
          <cell r="B4088">
            <v>10493.7</v>
          </cell>
        </row>
        <row r="4089">
          <cell r="A4089" t="str">
            <v>05.205.0016-0</v>
          </cell>
          <cell r="B4089">
            <v>24223.119999999999</v>
          </cell>
        </row>
        <row r="4090">
          <cell r="A4090" t="str">
            <v>05.205.0016-A</v>
          </cell>
          <cell r="B4090">
            <v>20987.4</v>
          </cell>
        </row>
        <row r="4091">
          <cell r="A4091" t="str">
            <v>05.205.0017-0</v>
          </cell>
          <cell r="B4091">
            <v>36334.68</v>
          </cell>
        </row>
        <row r="4092">
          <cell r="A4092" t="str">
            <v>05.205.0017-A</v>
          </cell>
          <cell r="B4092">
            <v>31481.1</v>
          </cell>
        </row>
        <row r="4093">
          <cell r="A4093" t="str">
            <v>05.205.0018-0</v>
          </cell>
          <cell r="B4093">
            <v>48446.239999999998</v>
          </cell>
        </row>
        <row r="4094">
          <cell r="A4094" t="str">
            <v>05.205.0018-A</v>
          </cell>
          <cell r="B4094">
            <v>41974.81</v>
          </cell>
        </row>
        <row r="4095">
          <cell r="A4095" t="str">
            <v>05.205.9999-0</v>
          </cell>
          <cell r="B4095">
            <v>4434</v>
          </cell>
        </row>
        <row r="4096">
          <cell r="A4096" t="str">
            <v>05.205.9999-A</v>
          </cell>
          <cell r="B4096">
            <v>3964</v>
          </cell>
        </row>
        <row r="4097">
          <cell r="A4097" t="str">
            <v>06.001.0020-0</v>
          </cell>
          <cell r="B4097">
            <v>25.71</v>
          </cell>
        </row>
        <row r="4098">
          <cell r="A4098" t="str">
            <v>06.001.0020-A</v>
          </cell>
          <cell r="B4098">
            <v>22.31</v>
          </cell>
        </row>
        <row r="4099">
          <cell r="A4099" t="str">
            <v>06.001.0022-0</v>
          </cell>
          <cell r="B4099">
            <v>37.590000000000003</v>
          </cell>
        </row>
        <row r="4100">
          <cell r="A4100" t="str">
            <v>06.001.0022-A</v>
          </cell>
          <cell r="B4100">
            <v>32.630000000000003</v>
          </cell>
        </row>
        <row r="4101">
          <cell r="A4101" t="str">
            <v>06.001.0023-0</v>
          </cell>
          <cell r="B4101">
            <v>52.28</v>
          </cell>
        </row>
        <row r="4102">
          <cell r="A4102" t="str">
            <v>06.001.0023-A</v>
          </cell>
          <cell r="B4102">
            <v>45.71</v>
          </cell>
        </row>
        <row r="4103">
          <cell r="A4103" t="str">
            <v>06.001.0024-0</v>
          </cell>
          <cell r="B4103">
            <v>66.69</v>
          </cell>
        </row>
        <row r="4104">
          <cell r="A4104" t="str">
            <v>06.001.0024-A</v>
          </cell>
          <cell r="B4104">
            <v>58.45</v>
          </cell>
        </row>
        <row r="4105">
          <cell r="A4105" t="str">
            <v>06.001.0025-0</v>
          </cell>
          <cell r="B4105">
            <v>78.510000000000005</v>
          </cell>
        </row>
        <row r="4106">
          <cell r="A4106" t="str">
            <v>06.001.0025-A</v>
          </cell>
          <cell r="B4106">
            <v>68.819999999999993</v>
          </cell>
        </row>
        <row r="4107">
          <cell r="A4107" t="str">
            <v>06.001.0030-0</v>
          </cell>
          <cell r="B4107">
            <v>37.51</v>
          </cell>
        </row>
        <row r="4108">
          <cell r="A4108" t="str">
            <v>06.001.0030-A</v>
          </cell>
          <cell r="B4108">
            <v>32.81</v>
          </cell>
        </row>
        <row r="4109">
          <cell r="A4109" t="str">
            <v>06.001.0031-0</v>
          </cell>
          <cell r="B4109">
            <v>55.66</v>
          </cell>
        </row>
        <row r="4110">
          <cell r="A4110" t="str">
            <v>06.001.0031-A</v>
          </cell>
          <cell r="B4110">
            <v>48.66</v>
          </cell>
        </row>
        <row r="4111">
          <cell r="A4111" t="str">
            <v>06.001.0032-0</v>
          </cell>
          <cell r="B4111">
            <v>69</v>
          </cell>
        </row>
        <row r="4112">
          <cell r="A4112" t="str">
            <v>06.001.0032-A</v>
          </cell>
          <cell r="B4112">
            <v>60.47</v>
          </cell>
        </row>
        <row r="4113">
          <cell r="A4113" t="str">
            <v>06.001.0033-0</v>
          </cell>
          <cell r="B4113">
            <v>86.07</v>
          </cell>
        </row>
        <row r="4114">
          <cell r="A4114" t="str">
            <v>06.001.0033-A</v>
          </cell>
          <cell r="B4114">
            <v>75.400000000000006</v>
          </cell>
        </row>
        <row r="4115">
          <cell r="A4115" t="str">
            <v>06.001.0034-0</v>
          </cell>
          <cell r="B4115">
            <v>99.97</v>
          </cell>
        </row>
        <row r="4116">
          <cell r="A4116" t="str">
            <v>06.001.0034-A</v>
          </cell>
          <cell r="B4116">
            <v>87.68</v>
          </cell>
        </row>
        <row r="4117">
          <cell r="A4117" t="str">
            <v>06.001.0035-0</v>
          </cell>
          <cell r="B4117">
            <v>123.28</v>
          </cell>
        </row>
        <row r="4118">
          <cell r="A4118" t="str">
            <v>06.001.0035-A</v>
          </cell>
          <cell r="B4118">
            <v>108.13</v>
          </cell>
        </row>
        <row r="4119">
          <cell r="A4119" t="str">
            <v>06.001.0036-0</v>
          </cell>
          <cell r="B4119">
            <v>142.56</v>
          </cell>
        </row>
        <row r="4120">
          <cell r="A4120" t="str">
            <v>06.001.0036-A</v>
          </cell>
          <cell r="B4120">
            <v>125.13</v>
          </cell>
        </row>
        <row r="4121">
          <cell r="A4121" t="str">
            <v>06.001.0037-0</v>
          </cell>
          <cell r="B4121">
            <v>223.72</v>
          </cell>
        </row>
        <row r="4122">
          <cell r="A4122" t="str">
            <v>06.001.0037-A</v>
          </cell>
          <cell r="B4122">
            <v>203.8</v>
          </cell>
        </row>
        <row r="4123">
          <cell r="A4123" t="str">
            <v>06.001.0038-0</v>
          </cell>
          <cell r="B4123">
            <v>248.07</v>
          </cell>
        </row>
        <row r="4124">
          <cell r="A4124" t="str">
            <v>06.001.0038-A</v>
          </cell>
          <cell r="B4124">
            <v>226.33</v>
          </cell>
        </row>
        <row r="4125">
          <cell r="A4125" t="str">
            <v>06.001.0039-0</v>
          </cell>
          <cell r="B4125">
            <v>279.52999999999997</v>
          </cell>
        </row>
        <row r="4126">
          <cell r="A4126" t="str">
            <v>06.001.0039-A</v>
          </cell>
          <cell r="B4126">
            <v>255.02</v>
          </cell>
        </row>
        <row r="4127">
          <cell r="A4127" t="str">
            <v>06.001.0040-0</v>
          </cell>
          <cell r="B4127">
            <v>338.44</v>
          </cell>
        </row>
        <row r="4128">
          <cell r="A4128" t="str">
            <v>06.001.0040-A</v>
          </cell>
          <cell r="B4128">
            <v>307.7</v>
          </cell>
        </row>
        <row r="4129">
          <cell r="A4129" t="str">
            <v>06.001.0041-0</v>
          </cell>
          <cell r="B4129">
            <v>400.95</v>
          </cell>
        </row>
        <row r="4130">
          <cell r="A4130" t="str">
            <v>06.001.0041-A</v>
          </cell>
          <cell r="B4130">
            <v>363.72</v>
          </cell>
        </row>
        <row r="4131">
          <cell r="A4131" t="str">
            <v>06.001.0042-0</v>
          </cell>
          <cell r="B4131">
            <v>446.56</v>
          </cell>
        </row>
        <row r="4132">
          <cell r="A4132" t="str">
            <v>06.001.0042-A</v>
          </cell>
          <cell r="B4132">
            <v>404.55</v>
          </cell>
        </row>
        <row r="4133">
          <cell r="A4133" t="str">
            <v>06.001.0059-0</v>
          </cell>
          <cell r="B4133">
            <v>26.31</v>
          </cell>
        </row>
        <row r="4134">
          <cell r="A4134" t="str">
            <v>06.001.0059-A</v>
          </cell>
          <cell r="B4134">
            <v>23.17</v>
          </cell>
        </row>
        <row r="4135">
          <cell r="A4135" t="str">
            <v>06.001.0060-0</v>
          </cell>
          <cell r="B4135">
            <v>35.67</v>
          </cell>
        </row>
        <row r="4136">
          <cell r="A4136" t="str">
            <v>06.001.0060-A</v>
          </cell>
          <cell r="B4136">
            <v>31.28</v>
          </cell>
        </row>
        <row r="4137">
          <cell r="A4137" t="str">
            <v>06.001.0061-0</v>
          </cell>
          <cell r="B4137">
            <v>49.69</v>
          </cell>
        </row>
        <row r="4138">
          <cell r="A4138" t="str">
            <v>06.001.0061-A</v>
          </cell>
          <cell r="B4138">
            <v>43.65</v>
          </cell>
        </row>
        <row r="4139">
          <cell r="A4139" t="str">
            <v>06.001.0062-0</v>
          </cell>
          <cell r="B4139">
            <v>59.51</v>
          </cell>
        </row>
        <row r="4140">
          <cell r="A4140" t="str">
            <v>06.001.0062-A</v>
          </cell>
          <cell r="B4140">
            <v>52.28</v>
          </cell>
        </row>
        <row r="4141">
          <cell r="A4141" t="str">
            <v>06.001.0063-0</v>
          </cell>
          <cell r="B4141">
            <v>70.959999999999994</v>
          </cell>
        </row>
        <row r="4142">
          <cell r="A4142" t="str">
            <v>06.001.0063-A</v>
          </cell>
          <cell r="B4142">
            <v>62.37</v>
          </cell>
        </row>
        <row r="4143">
          <cell r="A4143" t="str">
            <v>06.001.0064-0</v>
          </cell>
          <cell r="B4143">
            <v>86.57</v>
          </cell>
        </row>
        <row r="4144">
          <cell r="A4144" t="str">
            <v>06.001.0064-A</v>
          </cell>
          <cell r="B4144">
            <v>76.09</v>
          </cell>
        </row>
        <row r="4145">
          <cell r="A4145" t="str">
            <v>06.001.0065-0</v>
          </cell>
          <cell r="B4145">
            <v>101.11</v>
          </cell>
        </row>
        <row r="4146">
          <cell r="A4146" t="str">
            <v>06.001.0065-A</v>
          </cell>
          <cell r="B4146">
            <v>88.92</v>
          </cell>
        </row>
        <row r="4147">
          <cell r="A4147" t="str">
            <v>06.001.0066-0</v>
          </cell>
          <cell r="B4147">
            <v>174.32</v>
          </cell>
        </row>
        <row r="4148">
          <cell r="A4148" t="str">
            <v>06.001.0066-A</v>
          </cell>
          <cell r="B4148">
            <v>160.72999999999999</v>
          </cell>
        </row>
        <row r="4149">
          <cell r="A4149" t="str">
            <v>06.001.0067-0</v>
          </cell>
          <cell r="B4149">
            <v>192.81</v>
          </cell>
        </row>
        <row r="4150">
          <cell r="A4150" t="str">
            <v>06.001.0067-A</v>
          </cell>
          <cell r="B4150">
            <v>178.14</v>
          </cell>
        </row>
        <row r="4151">
          <cell r="A4151" t="str">
            <v>06.001.0068-0</v>
          </cell>
          <cell r="B4151">
            <v>219.18</v>
          </cell>
        </row>
        <row r="4152">
          <cell r="A4152" t="str">
            <v>06.001.0068-A</v>
          </cell>
          <cell r="B4152">
            <v>202.37</v>
          </cell>
        </row>
        <row r="4153">
          <cell r="A4153" t="str">
            <v>06.001.0069-0</v>
          </cell>
          <cell r="B4153">
            <v>260.06</v>
          </cell>
        </row>
        <row r="4154">
          <cell r="A4154" t="str">
            <v>06.001.0069-A</v>
          </cell>
          <cell r="B4154">
            <v>239.19</v>
          </cell>
        </row>
        <row r="4155">
          <cell r="A4155" t="str">
            <v>06.001.0070-0</v>
          </cell>
          <cell r="B4155">
            <v>303.22000000000003</v>
          </cell>
        </row>
        <row r="4156">
          <cell r="A4156" t="str">
            <v>06.001.0070-A</v>
          </cell>
          <cell r="B4156">
            <v>278.8</v>
          </cell>
        </row>
        <row r="4157">
          <cell r="A4157" t="str">
            <v>06.001.0071-0</v>
          </cell>
          <cell r="B4157">
            <v>346.38</v>
          </cell>
        </row>
        <row r="4158">
          <cell r="A4158" t="str">
            <v>06.001.0071-A</v>
          </cell>
          <cell r="B4158">
            <v>318.41000000000003</v>
          </cell>
        </row>
        <row r="4159">
          <cell r="A4159" t="str">
            <v>06.001.0080-0</v>
          </cell>
          <cell r="B4159">
            <v>4.25</v>
          </cell>
        </row>
        <row r="4160">
          <cell r="A4160" t="str">
            <v>06.001.0080-A</v>
          </cell>
          <cell r="B4160">
            <v>3.69</v>
          </cell>
        </row>
        <row r="4161">
          <cell r="A4161" t="str">
            <v>06.001.0081-0</v>
          </cell>
          <cell r="B4161">
            <v>4.9400000000000004</v>
          </cell>
        </row>
        <row r="4162">
          <cell r="A4162" t="str">
            <v>06.001.0081-A</v>
          </cell>
          <cell r="B4162">
            <v>4.28</v>
          </cell>
        </row>
        <row r="4163">
          <cell r="A4163" t="str">
            <v>06.001.0082-0</v>
          </cell>
          <cell r="B4163">
            <v>5.69</v>
          </cell>
        </row>
        <row r="4164">
          <cell r="A4164" t="str">
            <v>06.001.0082-A</v>
          </cell>
          <cell r="B4164">
            <v>4.93</v>
          </cell>
        </row>
        <row r="4165">
          <cell r="A4165" t="str">
            <v>06.001.0083-0</v>
          </cell>
          <cell r="B4165">
            <v>6.53</v>
          </cell>
        </row>
        <row r="4166">
          <cell r="A4166" t="str">
            <v>06.001.0083-A</v>
          </cell>
          <cell r="B4166">
            <v>5.66</v>
          </cell>
        </row>
        <row r="4167">
          <cell r="A4167" t="str">
            <v>06.001.0084-0</v>
          </cell>
          <cell r="B4167">
            <v>7.44</v>
          </cell>
        </row>
        <row r="4168">
          <cell r="A4168" t="str">
            <v>06.001.0084-A</v>
          </cell>
          <cell r="B4168">
            <v>6.45</v>
          </cell>
        </row>
        <row r="4169">
          <cell r="A4169" t="str">
            <v>06.001.0085-0</v>
          </cell>
          <cell r="B4169">
            <v>8.44</v>
          </cell>
        </row>
        <row r="4170">
          <cell r="A4170" t="str">
            <v>06.001.0085-A</v>
          </cell>
          <cell r="B4170">
            <v>7.31</v>
          </cell>
        </row>
        <row r="4171">
          <cell r="A4171" t="str">
            <v>06.001.0101-0</v>
          </cell>
          <cell r="B4171">
            <v>21.31</v>
          </cell>
        </row>
        <row r="4172">
          <cell r="A4172" t="str">
            <v>06.001.0101-A</v>
          </cell>
          <cell r="B4172">
            <v>18.52</v>
          </cell>
        </row>
        <row r="4173">
          <cell r="A4173" t="str">
            <v>06.001.0102-0</v>
          </cell>
          <cell r="B4173">
            <v>25.53</v>
          </cell>
        </row>
        <row r="4174">
          <cell r="A4174" t="str">
            <v>06.001.0102-A</v>
          </cell>
          <cell r="B4174">
            <v>22.18</v>
          </cell>
        </row>
        <row r="4175">
          <cell r="A4175" t="str">
            <v>06.001.0103-0</v>
          </cell>
          <cell r="B4175">
            <v>29.82</v>
          </cell>
        </row>
        <row r="4176">
          <cell r="A4176" t="str">
            <v>06.001.0103-A</v>
          </cell>
          <cell r="B4176">
            <v>25.91</v>
          </cell>
        </row>
        <row r="4177">
          <cell r="A4177" t="str">
            <v>06.001.0105-0</v>
          </cell>
          <cell r="B4177">
            <v>38.08</v>
          </cell>
        </row>
        <row r="4178">
          <cell r="A4178" t="str">
            <v>06.001.0105-A</v>
          </cell>
          <cell r="B4178">
            <v>33.11</v>
          </cell>
        </row>
        <row r="4179">
          <cell r="A4179" t="str">
            <v>06.001.0106-0</v>
          </cell>
          <cell r="B4179">
            <v>42.66</v>
          </cell>
        </row>
        <row r="4180">
          <cell r="A4180" t="str">
            <v>06.001.0106-A</v>
          </cell>
          <cell r="B4180">
            <v>37.11</v>
          </cell>
        </row>
        <row r="4181">
          <cell r="A4181" t="str">
            <v>06.001.0110-0</v>
          </cell>
          <cell r="B4181">
            <v>14.22</v>
          </cell>
        </row>
        <row r="4182">
          <cell r="A4182" t="str">
            <v>06.001.0110-A</v>
          </cell>
          <cell r="B4182">
            <v>12.32</v>
          </cell>
        </row>
        <row r="4183">
          <cell r="A4183" t="str">
            <v>06.001.0115-0</v>
          </cell>
          <cell r="B4183">
            <v>17.25</v>
          </cell>
        </row>
        <row r="4184">
          <cell r="A4184" t="str">
            <v>06.001.0115-A</v>
          </cell>
          <cell r="B4184">
            <v>14.95</v>
          </cell>
        </row>
        <row r="4185">
          <cell r="A4185" t="str">
            <v>06.001.0120-0</v>
          </cell>
          <cell r="B4185">
            <v>20.59</v>
          </cell>
        </row>
        <row r="4186">
          <cell r="A4186" t="str">
            <v>06.001.0120-A</v>
          </cell>
          <cell r="B4186">
            <v>17.850000000000001</v>
          </cell>
        </row>
        <row r="4187">
          <cell r="A4187" t="str">
            <v>06.001.0125-0</v>
          </cell>
          <cell r="B4187">
            <v>24.25</v>
          </cell>
        </row>
        <row r="4188">
          <cell r="A4188" t="str">
            <v>06.001.0125-A</v>
          </cell>
          <cell r="B4188">
            <v>21.02</v>
          </cell>
        </row>
        <row r="4189">
          <cell r="A4189" t="str">
            <v>06.001.0130-0</v>
          </cell>
          <cell r="B4189">
            <v>28.22</v>
          </cell>
        </row>
        <row r="4190">
          <cell r="A4190" t="str">
            <v>06.001.0130-A</v>
          </cell>
          <cell r="B4190">
            <v>24.46</v>
          </cell>
        </row>
        <row r="4191">
          <cell r="A4191" t="str">
            <v>06.001.0151-0</v>
          </cell>
          <cell r="B4191">
            <v>30.68</v>
          </cell>
        </row>
        <row r="4192">
          <cell r="A4192" t="str">
            <v>06.001.0151-A</v>
          </cell>
          <cell r="B4192">
            <v>26.63</v>
          </cell>
        </row>
        <row r="4193">
          <cell r="A4193" t="str">
            <v>06.001.0152-0</v>
          </cell>
          <cell r="B4193">
            <v>38.130000000000003</v>
          </cell>
        </row>
        <row r="4194">
          <cell r="A4194" t="str">
            <v>06.001.0152-A</v>
          </cell>
          <cell r="B4194">
            <v>33.090000000000003</v>
          </cell>
        </row>
        <row r="4195">
          <cell r="A4195" t="str">
            <v>06.001.0153-0</v>
          </cell>
          <cell r="B4195">
            <v>53.11</v>
          </cell>
        </row>
        <row r="4196">
          <cell r="A4196" t="str">
            <v>06.001.0153-A</v>
          </cell>
          <cell r="B4196">
            <v>46.1</v>
          </cell>
        </row>
        <row r="4197">
          <cell r="A4197" t="str">
            <v>06.001.0155-0</v>
          </cell>
          <cell r="B4197">
            <v>60.64</v>
          </cell>
        </row>
        <row r="4198">
          <cell r="A4198" t="str">
            <v>06.001.0155-A</v>
          </cell>
          <cell r="B4198">
            <v>52.64</v>
          </cell>
        </row>
        <row r="4199">
          <cell r="A4199" t="str">
            <v>06.001.0161-0</v>
          </cell>
          <cell r="B4199">
            <v>17.600000000000001</v>
          </cell>
        </row>
        <row r="4200">
          <cell r="A4200" t="str">
            <v>06.001.0161-A</v>
          </cell>
          <cell r="B4200">
            <v>15.28</v>
          </cell>
        </row>
        <row r="4201">
          <cell r="A4201" t="str">
            <v>06.001.0162-0</v>
          </cell>
          <cell r="B4201">
            <v>24.46</v>
          </cell>
        </row>
        <row r="4202">
          <cell r="A4202" t="str">
            <v>06.001.0162-A</v>
          </cell>
          <cell r="B4202">
            <v>21.24</v>
          </cell>
        </row>
        <row r="4203">
          <cell r="A4203" t="str">
            <v>06.001.0163-0</v>
          </cell>
          <cell r="B4203">
            <v>30.03</v>
          </cell>
        </row>
        <row r="4204">
          <cell r="A4204" t="str">
            <v>06.001.0163-A</v>
          </cell>
          <cell r="B4204">
            <v>26.08</v>
          </cell>
        </row>
        <row r="4205">
          <cell r="A4205" t="str">
            <v>06.001.0165-0</v>
          </cell>
          <cell r="B4205">
            <v>33.39</v>
          </cell>
        </row>
        <row r="4206">
          <cell r="A4206" t="str">
            <v>06.001.0165-A</v>
          </cell>
          <cell r="B4206">
            <v>28.99</v>
          </cell>
        </row>
        <row r="4207">
          <cell r="A4207" t="str">
            <v>06.001.0170-0</v>
          </cell>
          <cell r="B4207">
            <v>33.36</v>
          </cell>
        </row>
        <row r="4208">
          <cell r="A4208" t="str">
            <v>06.001.0170-A</v>
          </cell>
          <cell r="B4208">
            <v>28.96</v>
          </cell>
        </row>
        <row r="4209">
          <cell r="A4209" t="str">
            <v>06.001.0171-0</v>
          </cell>
          <cell r="B4209">
            <v>38.01</v>
          </cell>
        </row>
        <row r="4210">
          <cell r="A4210" t="str">
            <v>06.001.0171-A</v>
          </cell>
          <cell r="B4210">
            <v>33.01</v>
          </cell>
        </row>
        <row r="4211">
          <cell r="A4211" t="str">
            <v>06.001.0172-0</v>
          </cell>
          <cell r="B4211">
            <v>47.08</v>
          </cell>
        </row>
        <row r="4212">
          <cell r="A4212" t="str">
            <v>06.001.0172-A</v>
          </cell>
          <cell r="B4212">
            <v>40.880000000000003</v>
          </cell>
        </row>
        <row r="4213">
          <cell r="A4213" t="str">
            <v>06.001.0173-0</v>
          </cell>
          <cell r="B4213">
            <v>51.67</v>
          </cell>
        </row>
        <row r="4214">
          <cell r="A4214" t="str">
            <v>06.001.0173-A</v>
          </cell>
          <cell r="B4214">
            <v>44.88</v>
          </cell>
        </row>
        <row r="4215">
          <cell r="A4215" t="str">
            <v>06.001.0174-0</v>
          </cell>
          <cell r="B4215">
            <v>69.8</v>
          </cell>
        </row>
        <row r="4216">
          <cell r="A4216" t="str">
            <v>06.001.0174-A</v>
          </cell>
          <cell r="B4216">
            <v>60.63</v>
          </cell>
        </row>
        <row r="4217">
          <cell r="A4217" t="str">
            <v>06.001.0180-0</v>
          </cell>
          <cell r="B4217">
            <v>12.13</v>
          </cell>
        </row>
        <row r="4218">
          <cell r="A4218" t="str">
            <v>06.001.0180-A</v>
          </cell>
          <cell r="B4218">
            <v>10.51</v>
          </cell>
        </row>
        <row r="4219">
          <cell r="A4219" t="str">
            <v>06.001.0183-0</v>
          </cell>
          <cell r="B4219">
            <v>15.05</v>
          </cell>
        </row>
        <row r="4220">
          <cell r="A4220" t="str">
            <v>06.001.0183-A</v>
          </cell>
          <cell r="B4220">
            <v>13.04</v>
          </cell>
        </row>
        <row r="4221">
          <cell r="A4221" t="str">
            <v>06.001.0184-0</v>
          </cell>
          <cell r="B4221">
            <v>20.64</v>
          </cell>
        </row>
        <row r="4222">
          <cell r="A4222" t="str">
            <v>06.001.0184-A</v>
          </cell>
          <cell r="B4222">
            <v>17.89</v>
          </cell>
        </row>
        <row r="4223">
          <cell r="A4223" t="str">
            <v>06.001.0185-0</v>
          </cell>
          <cell r="B4223">
            <v>24.47</v>
          </cell>
        </row>
        <row r="4224">
          <cell r="A4224" t="str">
            <v>06.001.0185-A</v>
          </cell>
          <cell r="B4224">
            <v>21.2</v>
          </cell>
        </row>
        <row r="4225">
          <cell r="A4225" t="str">
            <v>06.001.0187-0</v>
          </cell>
          <cell r="B4225">
            <v>28.79</v>
          </cell>
        </row>
        <row r="4226">
          <cell r="A4226" t="str">
            <v>06.001.0187-A</v>
          </cell>
          <cell r="B4226">
            <v>24.95</v>
          </cell>
        </row>
        <row r="4227">
          <cell r="A4227" t="str">
            <v>06.001.0188-0</v>
          </cell>
          <cell r="B4227">
            <v>34.380000000000003</v>
          </cell>
        </row>
        <row r="4228">
          <cell r="A4228" t="str">
            <v>06.001.0188-A</v>
          </cell>
          <cell r="B4228">
            <v>29.79</v>
          </cell>
        </row>
        <row r="4229">
          <cell r="A4229" t="str">
            <v>06.001.0189-0</v>
          </cell>
          <cell r="B4229">
            <v>40.43</v>
          </cell>
        </row>
        <row r="4230">
          <cell r="A4230" t="str">
            <v>06.001.0189-A</v>
          </cell>
          <cell r="B4230">
            <v>35.04</v>
          </cell>
        </row>
        <row r="4231">
          <cell r="A4231" t="str">
            <v>06.001.0190-0</v>
          </cell>
          <cell r="B4231">
            <v>46.44</v>
          </cell>
        </row>
        <row r="4232">
          <cell r="A4232" t="str">
            <v>06.001.0190-A</v>
          </cell>
          <cell r="B4232">
            <v>40.25</v>
          </cell>
        </row>
        <row r="4233">
          <cell r="A4233" t="str">
            <v>06.001.0192-0</v>
          </cell>
          <cell r="B4233">
            <v>54.58</v>
          </cell>
        </row>
        <row r="4234">
          <cell r="A4234" t="str">
            <v>06.001.0192-A</v>
          </cell>
          <cell r="B4234">
            <v>47.3</v>
          </cell>
        </row>
        <row r="4235">
          <cell r="A4235" t="str">
            <v>06.001.0193-0</v>
          </cell>
          <cell r="B4235">
            <v>65.569999999999993</v>
          </cell>
        </row>
        <row r="4236">
          <cell r="A4236" t="str">
            <v>06.001.0193-A</v>
          </cell>
          <cell r="B4236">
            <v>56.82</v>
          </cell>
        </row>
        <row r="4237">
          <cell r="A4237" t="str">
            <v>06.001.0195-0</v>
          </cell>
          <cell r="B4237">
            <v>95.58</v>
          </cell>
        </row>
        <row r="4238">
          <cell r="A4238" t="str">
            <v>06.001.0195-A</v>
          </cell>
          <cell r="B4238">
            <v>82.84</v>
          </cell>
        </row>
        <row r="4239">
          <cell r="A4239" t="str">
            <v>06.001.0198-0</v>
          </cell>
          <cell r="B4239">
            <v>123.59</v>
          </cell>
        </row>
        <row r="4240">
          <cell r="A4240" t="str">
            <v>06.001.0198-A</v>
          </cell>
          <cell r="B4240">
            <v>107.11</v>
          </cell>
        </row>
        <row r="4241">
          <cell r="A4241" t="str">
            <v>06.001.0200-0</v>
          </cell>
          <cell r="B4241">
            <v>145.22</v>
          </cell>
        </row>
        <row r="4242">
          <cell r="A4242" t="str">
            <v>06.001.0200-A</v>
          </cell>
          <cell r="B4242">
            <v>125.85</v>
          </cell>
        </row>
        <row r="4243">
          <cell r="A4243" t="str">
            <v>06.001.0205-0</v>
          </cell>
          <cell r="B4243">
            <v>211.52</v>
          </cell>
        </row>
        <row r="4244">
          <cell r="A4244" t="str">
            <v>06.001.0205-A</v>
          </cell>
          <cell r="B4244">
            <v>183.32</v>
          </cell>
        </row>
        <row r="4245">
          <cell r="A4245" t="str">
            <v>06.001.0210-0</v>
          </cell>
          <cell r="B4245">
            <v>293.48</v>
          </cell>
        </row>
        <row r="4246">
          <cell r="A4246" t="str">
            <v>06.001.0210-A</v>
          </cell>
          <cell r="B4246">
            <v>254.34</v>
          </cell>
        </row>
        <row r="4247">
          <cell r="A4247" t="str">
            <v>06.001.0220-0</v>
          </cell>
          <cell r="B4247">
            <v>13.11</v>
          </cell>
        </row>
        <row r="4248">
          <cell r="A4248" t="str">
            <v>06.001.0220-A</v>
          </cell>
          <cell r="B4248">
            <v>11.37</v>
          </cell>
        </row>
        <row r="4249">
          <cell r="A4249" t="str">
            <v>06.001.0221-0</v>
          </cell>
          <cell r="B4249">
            <v>14.89</v>
          </cell>
        </row>
        <row r="4250">
          <cell r="A4250" t="str">
            <v>06.001.0221-A</v>
          </cell>
          <cell r="B4250">
            <v>12.9</v>
          </cell>
        </row>
        <row r="4251">
          <cell r="A4251" t="str">
            <v>06.001.0222-0</v>
          </cell>
          <cell r="B4251">
            <v>16.420000000000002</v>
          </cell>
        </row>
        <row r="4252">
          <cell r="A4252" t="str">
            <v>06.001.0222-A</v>
          </cell>
          <cell r="B4252">
            <v>14.23</v>
          </cell>
        </row>
        <row r="4253">
          <cell r="A4253" t="str">
            <v>06.001.0224-0</v>
          </cell>
          <cell r="B4253">
            <v>22.39</v>
          </cell>
        </row>
        <row r="4254">
          <cell r="A4254" t="str">
            <v>06.001.0224-A</v>
          </cell>
          <cell r="B4254">
            <v>19.41</v>
          </cell>
        </row>
        <row r="4255">
          <cell r="A4255" t="str">
            <v>06.001.0225-0</v>
          </cell>
          <cell r="B4255">
            <v>26.59</v>
          </cell>
        </row>
        <row r="4256">
          <cell r="A4256" t="str">
            <v>06.001.0225-A</v>
          </cell>
          <cell r="B4256">
            <v>23.04</v>
          </cell>
        </row>
        <row r="4257">
          <cell r="A4257" t="str">
            <v>06.001.0226-0</v>
          </cell>
          <cell r="B4257">
            <v>31.31</v>
          </cell>
        </row>
        <row r="4258">
          <cell r="A4258" t="str">
            <v>06.001.0226-A</v>
          </cell>
          <cell r="B4258">
            <v>27.13</v>
          </cell>
        </row>
        <row r="4259">
          <cell r="A4259" t="str">
            <v>06.001.0227-0</v>
          </cell>
          <cell r="B4259">
            <v>37.29</v>
          </cell>
        </row>
        <row r="4260">
          <cell r="A4260" t="str">
            <v>06.001.0227-A</v>
          </cell>
          <cell r="B4260">
            <v>32.31</v>
          </cell>
        </row>
        <row r="4261">
          <cell r="A4261" t="str">
            <v>06.001.0228-0</v>
          </cell>
          <cell r="B4261">
            <v>43.82</v>
          </cell>
        </row>
        <row r="4262">
          <cell r="A4262" t="str">
            <v>06.001.0228-A</v>
          </cell>
          <cell r="B4262">
            <v>37.979999999999997</v>
          </cell>
        </row>
        <row r="4263">
          <cell r="A4263" t="str">
            <v>06.001.0229-0</v>
          </cell>
          <cell r="B4263">
            <v>50.48</v>
          </cell>
        </row>
        <row r="4264">
          <cell r="A4264" t="str">
            <v>06.001.0229-A</v>
          </cell>
          <cell r="B4264">
            <v>43.74</v>
          </cell>
        </row>
        <row r="4265">
          <cell r="A4265" t="str">
            <v>06.001.0231-0</v>
          </cell>
          <cell r="B4265">
            <v>71.260000000000005</v>
          </cell>
        </row>
        <row r="4266">
          <cell r="A4266" t="str">
            <v>06.001.0231-A</v>
          </cell>
          <cell r="B4266">
            <v>61.75</v>
          </cell>
        </row>
        <row r="4267">
          <cell r="A4267" t="str">
            <v>06.001.0233-0</v>
          </cell>
          <cell r="B4267">
            <v>82.07</v>
          </cell>
        </row>
        <row r="4268">
          <cell r="A4268" t="str">
            <v>06.001.0233-A</v>
          </cell>
          <cell r="B4268">
            <v>71.13</v>
          </cell>
        </row>
        <row r="4269">
          <cell r="A4269" t="str">
            <v>06.001.0235-0</v>
          </cell>
          <cell r="B4269">
            <v>86.34</v>
          </cell>
        </row>
        <row r="4270">
          <cell r="A4270" t="str">
            <v>06.001.0235-A</v>
          </cell>
          <cell r="B4270">
            <v>74.83</v>
          </cell>
        </row>
        <row r="4271">
          <cell r="A4271" t="str">
            <v>06.001.0237-0</v>
          </cell>
          <cell r="B4271">
            <v>90.68</v>
          </cell>
        </row>
        <row r="4272">
          <cell r="A4272" t="str">
            <v>06.001.0237-A</v>
          </cell>
          <cell r="B4272">
            <v>78.58</v>
          </cell>
        </row>
        <row r="4273">
          <cell r="A4273" t="str">
            <v>06.001.0242-0</v>
          </cell>
          <cell r="B4273">
            <v>7.17</v>
          </cell>
        </row>
        <row r="4274">
          <cell r="A4274" t="str">
            <v>06.001.0242-A</v>
          </cell>
          <cell r="B4274">
            <v>6.22</v>
          </cell>
        </row>
        <row r="4275">
          <cell r="A4275" t="str">
            <v>06.001.0243-0</v>
          </cell>
          <cell r="B4275">
            <v>9.84</v>
          </cell>
        </row>
        <row r="4276">
          <cell r="A4276" t="str">
            <v>06.001.0243-A</v>
          </cell>
          <cell r="B4276">
            <v>8.5299999999999994</v>
          </cell>
        </row>
        <row r="4277">
          <cell r="A4277" t="str">
            <v>06.001.0244-0</v>
          </cell>
          <cell r="B4277">
            <v>12.51</v>
          </cell>
        </row>
        <row r="4278">
          <cell r="A4278" t="str">
            <v>06.001.0244-A</v>
          </cell>
          <cell r="B4278">
            <v>10.84</v>
          </cell>
        </row>
        <row r="4279">
          <cell r="A4279" t="str">
            <v>06.001.0245-0</v>
          </cell>
          <cell r="B4279">
            <v>15.17</v>
          </cell>
        </row>
        <row r="4280">
          <cell r="A4280" t="str">
            <v>06.001.0245-A</v>
          </cell>
          <cell r="B4280">
            <v>13.15</v>
          </cell>
        </row>
        <row r="4281">
          <cell r="A4281" t="str">
            <v>06.001.0246-0</v>
          </cell>
          <cell r="B4281">
            <v>17.84</v>
          </cell>
        </row>
        <row r="4282">
          <cell r="A4282" t="str">
            <v>06.001.0246-A</v>
          </cell>
          <cell r="B4282">
            <v>15.46</v>
          </cell>
        </row>
        <row r="4283">
          <cell r="A4283" t="str">
            <v>06.001.0247-0</v>
          </cell>
          <cell r="B4283">
            <v>20.5</v>
          </cell>
        </row>
        <row r="4284">
          <cell r="A4284" t="str">
            <v>06.001.0247-A</v>
          </cell>
          <cell r="B4284">
            <v>17.77</v>
          </cell>
        </row>
        <row r="4285">
          <cell r="A4285" t="str">
            <v>06.001.0248-0</v>
          </cell>
          <cell r="B4285">
            <v>23.17</v>
          </cell>
        </row>
        <row r="4286">
          <cell r="A4286" t="str">
            <v>06.001.0248-A</v>
          </cell>
          <cell r="B4286">
            <v>20.079999999999998</v>
          </cell>
        </row>
        <row r="4287">
          <cell r="A4287" t="str">
            <v>06.001.0250-0</v>
          </cell>
          <cell r="B4287">
            <v>2.4300000000000002</v>
          </cell>
        </row>
        <row r="4288">
          <cell r="A4288" t="str">
            <v>06.001.0250-A</v>
          </cell>
          <cell r="B4288">
            <v>2.12</v>
          </cell>
        </row>
        <row r="4289">
          <cell r="A4289" t="str">
            <v>06.001.0251-0</v>
          </cell>
          <cell r="B4289">
            <v>4.22</v>
          </cell>
        </row>
        <row r="4290">
          <cell r="A4290" t="str">
            <v>06.001.0251-A</v>
          </cell>
          <cell r="B4290">
            <v>3.68</v>
          </cell>
        </row>
        <row r="4291">
          <cell r="A4291" t="str">
            <v>06.001.0252-0</v>
          </cell>
          <cell r="B4291">
            <v>5.69</v>
          </cell>
        </row>
        <row r="4292">
          <cell r="A4292" t="str">
            <v>06.001.0252-A</v>
          </cell>
          <cell r="B4292">
            <v>4.96</v>
          </cell>
        </row>
        <row r="4293">
          <cell r="A4293" t="str">
            <v>06.001.0254-0</v>
          </cell>
          <cell r="B4293">
            <v>8.6300000000000008</v>
          </cell>
        </row>
        <row r="4294">
          <cell r="A4294" t="str">
            <v>06.001.0254-A</v>
          </cell>
          <cell r="B4294">
            <v>7.52</v>
          </cell>
        </row>
        <row r="4295">
          <cell r="A4295" t="str">
            <v>06.001.0255-0</v>
          </cell>
          <cell r="B4295">
            <v>12.05</v>
          </cell>
        </row>
        <row r="4296">
          <cell r="A4296" t="str">
            <v>06.001.0255-A</v>
          </cell>
          <cell r="B4296">
            <v>10.5</v>
          </cell>
        </row>
        <row r="4297">
          <cell r="A4297" t="str">
            <v>06.001.0256-0</v>
          </cell>
          <cell r="B4297">
            <v>15.51</v>
          </cell>
        </row>
        <row r="4298">
          <cell r="A4298" t="str">
            <v>06.001.0256-A</v>
          </cell>
          <cell r="B4298">
            <v>13.53</v>
          </cell>
        </row>
        <row r="4299">
          <cell r="A4299" t="str">
            <v>06.001.0257-0</v>
          </cell>
          <cell r="B4299">
            <v>19.14</v>
          </cell>
        </row>
        <row r="4300">
          <cell r="A4300" t="str">
            <v>06.001.0257-A</v>
          </cell>
          <cell r="B4300">
            <v>16.71</v>
          </cell>
        </row>
        <row r="4301">
          <cell r="A4301" t="str">
            <v>06.001.0258-0</v>
          </cell>
          <cell r="B4301">
            <v>25.41</v>
          </cell>
        </row>
        <row r="4302">
          <cell r="A4302" t="str">
            <v>06.001.0258-A</v>
          </cell>
          <cell r="B4302">
            <v>22.21</v>
          </cell>
        </row>
        <row r="4303">
          <cell r="A4303" t="str">
            <v>06.001.0259-0</v>
          </cell>
          <cell r="B4303">
            <v>31.68</v>
          </cell>
        </row>
        <row r="4304">
          <cell r="A4304" t="str">
            <v>06.001.0259-A</v>
          </cell>
          <cell r="B4304">
            <v>27.71</v>
          </cell>
        </row>
        <row r="4305">
          <cell r="A4305" t="str">
            <v>06.001.0260-0</v>
          </cell>
          <cell r="B4305">
            <v>5.91</v>
          </cell>
        </row>
        <row r="4306">
          <cell r="A4306" t="str">
            <v>06.001.0260-A</v>
          </cell>
          <cell r="B4306">
            <v>5.13</v>
          </cell>
        </row>
        <row r="4307">
          <cell r="A4307" t="str">
            <v>06.001.0261-0</v>
          </cell>
          <cell r="B4307">
            <v>8.8699999999999992</v>
          </cell>
        </row>
        <row r="4308">
          <cell r="A4308" t="str">
            <v>06.001.0261-A</v>
          </cell>
          <cell r="B4308">
            <v>7.69</v>
          </cell>
        </row>
        <row r="4309">
          <cell r="A4309" t="str">
            <v>06.001.0262-0</v>
          </cell>
          <cell r="B4309">
            <v>11.83</v>
          </cell>
        </row>
        <row r="4310">
          <cell r="A4310" t="str">
            <v>06.001.0262-A</v>
          </cell>
          <cell r="B4310">
            <v>10.26</v>
          </cell>
        </row>
        <row r="4311">
          <cell r="A4311" t="str">
            <v>06.001.0263-0</v>
          </cell>
          <cell r="B4311">
            <v>14.79</v>
          </cell>
        </row>
        <row r="4312">
          <cell r="A4312" t="str">
            <v>06.001.0263-A</v>
          </cell>
          <cell r="B4312">
            <v>12.82</v>
          </cell>
        </row>
        <row r="4313">
          <cell r="A4313" t="str">
            <v>06.001.0264-0</v>
          </cell>
          <cell r="B4313">
            <v>17.75</v>
          </cell>
        </row>
        <row r="4314">
          <cell r="A4314" t="str">
            <v>06.001.0264-A</v>
          </cell>
          <cell r="B4314">
            <v>15.39</v>
          </cell>
        </row>
        <row r="4315">
          <cell r="A4315" t="str">
            <v>06.001.0265-0</v>
          </cell>
          <cell r="B4315">
            <v>20.71</v>
          </cell>
        </row>
        <row r="4316">
          <cell r="A4316" t="str">
            <v>06.001.0265-A</v>
          </cell>
          <cell r="B4316">
            <v>17.95</v>
          </cell>
        </row>
        <row r="4317">
          <cell r="A4317" t="str">
            <v>06.001.0266-0</v>
          </cell>
          <cell r="B4317">
            <v>23.67</v>
          </cell>
        </row>
        <row r="4318">
          <cell r="A4318" t="str">
            <v>06.001.0266-A</v>
          </cell>
          <cell r="B4318">
            <v>20.52</v>
          </cell>
        </row>
        <row r="4319">
          <cell r="A4319" t="str">
            <v>06.001.0267-0</v>
          </cell>
          <cell r="B4319">
            <v>26.63</v>
          </cell>
        </row>
        <row r="4320">
          <cell r="A4320" t="str">
            <v>06.001.0267-A</v>
          </cell>
          <cell r="B4320">
            <v>23.08</v>
          </cell>
        </row>
        <row r="4321">
          <cell r="A4321" t="str">
            <v>06.001.0268-0</v>
          </cell>
          <cell r="B4321">
            <v>29.59</v>
          </cell>
        </row>
        <row r="4322">
          <cell r="A4322" t="str">
            <v>06.001.0268-A</v>
          </cell>
          <cell r="B4322">
            <v>25.65</v>
          </cell>
        </row>
        <row r="4323">
          <cell r="A4323" t="str">
            <v>06.001.0269-0</v>
          </cell>
          <cell r="B4323">
            <v>35.51</v>
          </cell>
        </row>
        <row r="4324">
          <cell r="A4324" t="str">
            <v>06.001.0269-A</v>
          </cell>
          <cell r="B4324">
            <v>30.78</v>
          </cell>
        </row>
        <row r="4325">
          <cell r="A4325" t="str">
            <v>06.001.0270-0</v>
          </cell>
          <cell r="B4325">
            <v>1.4</v>
          </cell>
        </row>
        <row r="4326">
          <cell r="A4326" t="str">
            <v>06.001.0270-A</v>
          </cell>
          <cell r="B4326">
            <v>1.21</v>
          </cell>
        </row>
        <row r="4327">
          <cell r="A4327" t="str">
            <v>06.001.0271-0</v>
          </cell>
          <cell r="B4327">
            <v>1.55</v>
          </cell>
        </row>
        <row r="4328">
          <cell r="A4328" t="str">
            <v>06.001.0271-A</v>
          </cell>
          <cell r="B4328">
            <v>1.34</v>
          </cell>
        </row>
        <row r="4329">
          <cell r="A4329" t="str">
            <v>06.001.0272-0</v>
          </cell>
          <cell r="B4329">
            <v>1.84</v>
          </cell>
        </row>
        <row r="4330">
          <cell r="A4330" t="str">
            <v>06.001.0272-A</v>
          </cell>
          <cell r="B4330">
            <v>1.6</v>
          </cell>
        </row>
        <row r="4331">
          <cell r="A4331" t="str">
            <v>06.001.0273-0</v>
          </cell>
          <cell r="B4331">
            <v>2.21</v>
          </cell>
        </row>
        <row r="4332">
          <cell r="A4332" t="str">
            <v>06.001.0273-A</v>
          </cell>
          <cell r="B4332">
            <v>1.92</v>
          </cell>
        </row>
        <row r="4333">
          <cell r="A4333" t="str">
            <v>06.001.0274-0</v>
          </cell>
          <cell r="B4333">
            <v>2.44</v>
          </cell>
        </row>
        <row r="4334">
          <cell r="A4334" t="str">
            <v>06.001.0274-A</v>
          </cell>
          <cell r="B4334">
            <v>2.11</v>
          </cell>
        </row>
        <row r="4335">
          <cell r="A4335" t="str">
            <v>06.001.0275-0</v>
          </cell>
          <cell r="B4335">
            <v>3.14</v>
          </cell>
        </row>
        <row r="4336">
          <cell r="A4336" t="str">
            <v>06.001.0275-A</v>
          </cell>
          <cell r="B4336">
            <v>2.72</v>
          </cell>
        </row>
        <row r="4337">
          <cell r="A4337" t="str">
            <v>06.001.0276-0</v>
          </cell>
          <cell r="B4337">
            <v>4.03</v>
          </cell>
        </row>
        <row r="4338">
          <cell r="A4338" t="str">
            <v>06.001.0276-A</v>
          </cell>
          <cell r="B4338">
            <v>3.49</v>
          </cell>
        </row>
        <row r="4339">
          <cell r="A4339" t="str">
            <v>06.001.0300-0</v>
          </cell>
          <cell r="B4339">
            <v>1417.35</v>
          </cell>
        </row>
        <row r="4340">
          <cell r="A4340" t="str">
            <v>06.001.0300-A</v>
          </cell>
          <cell r="B4340">
            <v>1230.75</v>
          </cell>
        </row>
        <row r="4341">
          <cell r="A4341" t="str">
            <v>06.001.0301-0</v>
          </cell>
          <cell r="B4341">
            <v>700.27</v>
          </cell>
        </row>
        <row r="4342">
          <cell r="A4342" t="str">
            <v>06.001.0301-A</v>
          </cell>
          <cell r="B4342">
            <v>608.16999999999996</v>
          </cell>
        </row>
        <row r="4343">
          <cell r="A4343" t="str">
            <v>06.001.0305-0</v>
          </cell>
          <cell r="B4343">
            <v>365.18</v>
          </cell>
        </row>
        <row r="4344">
          <cell r="A4344" t="str">
            <v>06.001.0305-A</v>
          </cell>
          <cell r="B4344">
            <v>317.26</v>
          </cell>
        </row>
        <row r="4345">
          <cell r="A4345" t="str">
            <v>06.001.0306-0</v>
          </cell>
          <cell r="B4345">
            <v>34.92</v>
          </cell>
        </row>
        <row r="4346">
          <cell r="A4346" t="str">
            <v>06.001.0306-A</v>
          </cell>
          <cell r="B4346">
            <v>30.62</v>
          </cell>
        </row>
        <row r="4347">
          <cell r="A4347" t="str">
            <v>06.001.0307-0</v>
          </cell>
          <cell r="B4347">
            <v>43.69</v>
          </cell>
        </row>
        <row r="4348">
          <cell r="A4348" t="str">
            <v>06.001.0307-A</v>
          </cell>
          <cell r="B4348">
            <v>38.35</v>
          </cell>
        </row>
        <row r="4349">
          <cell r="A4349" t="str">
            <v>06.001.0308-0</v>
          </cell>
          <cell r="B4349">
            <v>137.94999999999999</v>
          </cell>
        </row>
        <row r="4350">
          <cell r="A4350" t="str">
            <v>06.001.0308-A</v>
          </cell>
          <cell r="B4350">
            <v>130.1</v>
          </cell>
        </row>
        <row r="4351">
          <cell r="A4351" t="str">
            <v>06.001.0309-0</v>
          </cell>
          <cell r="B4351">
            <v>148.54</v>
          </cell>
        </row>
        <row r="4352">
          <cell r="A4352" t="str">
            <v>06.001.0309-A</v>
          </cell>
          <cell r="B4352">
            <v>140.65</v>
          </cell>
        </row>
        <row r="4353">
          <cell r="A4353" t="str">
            <v>06.001.0310-0</v>
          </cell>
          <cell r="B4353">
            <v>172.89</v>
          </cell>
        </row>
        <row r="4354">
          <cell r="A4354" t="str">
            <v>06.001.0310-A</v>
          </cell>
          <cell r="B4354">
            <v>163.44</v>
          </cell>
        </row>
        <row r="4355">
          <cell r="A4355" t="str">
            <v>06.001.0311-0</v>
          </cell>
          <cell r="B4355">
            <v>185.8</v>
          </cell>
        </row>
        <row r="4356">
          <cell r="A4356" t="str">
            <v>06.001.0311-A</v>
          </cell>
          <cell r="B4356">
            <v>175.12</v>
          </cell>
        </row>
        <row r="4357">
          <cell r="A4357" t="str">
            <v>06.001.0312-0</v>
          </cell>
          <cell r="B4357">
            <v>197.86</v>
          </cell>
        </row>
        <row r="4358">
          <cell r="A4358" t="str">
            <v>06.001.0312-A</v>
          </cell>
          <cell r="B4358">
            <v>186.44</v>
          </cell>
        </row>
        <row r="4359">
          <cell r="A4359" t="str">
            <v>06.001.0313-0</v>
          </cell>
          <cell r="B4359">
            <v>42.72</v>
          </cell>
        </row>
        <row r="4360">
          <cell r="A4360" t="str">
            <v>06.001.0313-A</v>
          </cell>
          <cell r="B4360">
            <v>37.380000000000003</v>
          </cell>
        </row>
        <row r="4361">
          <cell r="A4361" t="str">
            <v>06.001.0314-0</v>
          </cell>
          <cell r="B4361">
            <v>43.8</v>
          </cell>
        </row>
        <row r="4362">
          <cell r="A4362" t="str">
            <v>06.001.0314-A</v>
          </cell>
          <cell r="B4362">
            <v>38.44</v>
          </cell>
        </row>
        <row r="4363">
          <cell r="A4363" t="str">
            <v>06.001.0315-0</v>
          </cell>
          <cell r="B4363">
            <v>137.13</v>
          </cell>
        </row>
        <row r="4364">
          <cell r="A4364" t="str">
            <v>06.001.0315-A</v>
          </cell>
          <cell r="B4364">
            <v>129.32</v>
          </cell>
        </row>
        <row r="4365">
          <cell r="A4365" t="str">
            <v>06.001.0316-0</v>
          </cell>
          <cell r="B4365">
            <v>147.86000000000001</v>
          </cell>
        </row>
        <row r="4366">
          <cell r="A4366" t="str">
            <v>06.001.0316-A</v>
          </cell>
          <cell r="B4366">
            <v>140</v>
          </cell>
        </row>
        <row r="4367">
          <cell r="A4367" t="str">
            <v>06.001.0317-0</v>
          </cell>
          <cell r="B4367">
            <v>174.02</v>
          </cell>
        </row>
        <row r="4368">
          <cell r="A4368" t="str">
            <v>06.001.0317-A</v>
          </cell>
          <cell r="B4368">
            <v>164.51</v>
          </cell>
        </row>
        <row r="4369">
          <cell r="A4369" t="str">
            <v>06.001.0318-0</v>
          </cell>
          <cell r="B4369">
            <v>9.7799999999999994</v>
          </cell>
        </row>
        <row r="4370">
          <cell r="A4370" t="str">
            <v>06.001.0318-A</v>
          </cell>
          <cell r="B4370">
            <v>8.6199999999999992</v>
          </cell>
        </row>
        <row r="4371">
          <cell r="A4371" t="str">
            <v>06.001.0319-0</v>
          </cell>
          <cell r="B4371">
            <v>37.78</v>
          </cell>
        </row>
        <row r="4372">
          <cell r="A4372" t="str">
            <v>06.001.0319-A</v>
          </cell>
          <cell r="B4372">
            <v>32.82</v>
          </cell>
        </row>
        <row r="4373">
          <cell r="A4373" t="str">
            <v>06.001.0320-0</v>
          </cell>
          <cell r="B4373">
            <v>150.6</v>
          </cell>
        </row>
        <row r="4374">
          <cell r="A4374" t="str">
            <v>06.001.0320-A</v>
          </cell>
          <cell r="B4374">
            <v>130.79</v>
          </cell>
        </row>
        <row r="4375">
          <cell r="A4375" t="str">
            <v>06.001.0325-0</v>
          </cell>
          <cell r="B4375">
            <v>208.31</v>
          </cell>
        </row>
        <row r="4376">
          <cell r="A4376" t="str">
            <v>06.001.0325-A</v>
          </cell>
          <cell r="B4376">
            <v>180.81</v>
          </cell>
        </row>
        <row r="4377">
          <cell r="A4377" t="str">
            <v>06.001.0327-0</v>
          </cell>
          <cell r="B4377">
            <v>75.3</v>
          </cell>
        </row>
        <row r="4378">
          <cell r="A4378" t="str">
            <v>06.001.0327-A</v>
          </cell>
          <cell r="B4378">
            <v>65.39</v>
          </cell>
        </row>
        <row r="4379">
          <cell r="A4379" t="str">
            <v>06.001.0328-0</v>
          </cell>
          <cell r="B4379">
            <v>75.3</v>
          </cell>
        </row>
        <row r="4380">
          <cell r="A4380" t="str">
            <v>06.001.0328-A</v>
          </cell>
          <cell r="B4380">
            <v>65.39</v>
          </cell>
        </row>
        <row r="4381">
          <cell r="A4381" t="str">
            <v>06.001.0329-0</v>
          </cell>
          <cell r="B4381">
            <v>150.6</v>
          </cell>
        </row>
        <row r="4382">
          <cell r="A4382" t="str">
            <v>06.001.0329-A</v>
          </cell>
          <cell r="B4382">
            <v>130.79</v>
          </cell>
        </row>
        <row r="4383">
          <cell r="A4383" t="str">
            <v>06.001.0330-0</v>
          </cell>
          <cell r="B4383">
            <v>225.9</v>
          </cell>
        </row>
        <row r="4384">
          <cell r="A4384" t="str">
            <v>06.001.0330-A</v>
          </cell>
          <cell r="B4384">
            <v>196.18</v>
          </cell>
        </row>
        <row r="4385">
          <cell r="A4385" t="str">
            <v>06.001.0331-0</v>
          </cell>
          <cell r="B4385">
            <v>380.42</v>
          </cell>
        </row>
        <row r="4386">
          <cell r="A4386" t="str">
            <v>06.001.0331-A</v>
          </cell>
          <cell r="B4386">
            <v>330.78</v>
          </cell>
        </row>
        <row r="4387">
          <cell r="A4387" t="str">
            <v>06.001.0332-0</v>
          </cell>
          <cell r="B4387">
            <v>98.28</v>
          </cell>
        </row>
        <row r="4388">
          <cell r="A4388" t="str">
            <v>06.001.0332-A</v>
          </cell>
          <cell r="B4388">
            <v>85.39</v>
          </cell>
        </row>
        <row r="4389">
          <cell r="A4389" t="str">
            <v>06.001.0335-0</v>
          </cell>
          <cell r="B4389">
            <v>56.8</v>
          </cell>
        </row>
        <row r="4390">
          <cell r="A4390" t="str">
            <v>06.001.0335-A</v>
          </cell>
          <cell r="B4390">
            <v>49.36</v>
          </cell>
        </row>
        <row r="4391">
          <cell r="A4391" t="str">
            <v>06.001.0500-0</v>
          </cell>
          <cell r="B4391">
            <v>3.83</v>
          </cell>
        </row>
        <row r="4392">
          <cell r="A4392" t="str">
            <v>06.001.0500-A</v>
          </cell>
          <cell r="B4392">
            <v>3.35</v>
          </cell>
        </row>
        <row r="4393">
          <cell r="A4393" t="str">
            <v>06.001.0501-0</v>
          </cell>
          <cell r="B4393">
            <v>6.22</v>
          </cell>
        </row>
        <row r="4394">
          <cell r="A4394" t="str">
            <v>06.001.0501-A</v>
          </cell>
          <cell r="B4394">
            <v>5.43</v>
          </cell>
        </row>
        <row r="4395">
          <cell r="A4395" t="str">
            <v>06.001.0502-0</v>
          </cell>
          <cell r="B4395">
            <v>9.06</v>
          </cell>
        </row>
        <row r="4396">
          <cell r="A4396" t="str">
            <v>06.001.0502-A</v>
          </cell>
          <cell r="B4396">
            <v>7.9</v>
          </cell>
        </row>
        <row r="4397">
          <cell r="A4397" t="str">
            <v>06.001.0503-0</v>
          </cell>
          <cell r="B4397">
            <v>14.89</v>
          </cell>
        </row>
        <row r="4398">
          <cell r="A4398" t="str">
            <v>06.001.0503-A</v>
          </cell>
          <cell r="B4398">
            <v>12.98</v>
          </cell>
        </row>
        <row r="4399">
          <cell r="A4399" t="str">
            <v>06.001.0504-0</v>
          </cell>
          <cell r="B4399">
            <v>22.35</v>
          </cell>
        </row>
        <row r="4400">
          <cell r="A4400" t="str">
            <v>06.001.0504-A</v>
          </cell>
          <cell r="B4400">
            <v>19.48</v>
          </cell>
        </row>
        <row r="4401">
          <cell r="A4401" t="str">
            <v>06.001.0505-0</v>
          </cell>
          <cell r="B4401">
            <v>29.15</v>
          </cell>
        </row>
        <row r="4402">
          <cell r="A4402" t="str">
            <v>06.001.0505-A</v>
          </cell>
          <cell r="B4402">
            <v>25.41</v>
          </cell>
        </row>
        <row r="4403">
          <cell r="A4403" t="str">
            <v>06.001.0506-0</v>
          </cell>
          <cell r="B4403">
            <v>31.54</v>
          </cell>
        </row>
        <row r="4404">
          <cell r="A4404" t="str">
            <v>06.001.0506-A</v>
          </cell>
          <cell r="B4404">
            <v>27.85</v>
          </cell>
        </row>
        <row r="4405">
          <cell r="A4405" t="str">
            <v>06.001.0507-0</v>
          </cell>
          <cell r="B4405">
            <v>36.58</v>
          </cell>
        </row>
        <row r="4406">
          <cell r="A4406" t="str">
            <v>06.001.0507-A</v>
          </cell>
          <cell r="B4406">
            <v>32.31</v>
          </cell>
        </row>
        <row r="4407">
          <cell r="A4407" t="str">
            <v>06.001.0508-0</v>
          </cell>
          <cell r="B4407">
            <v>42.72</v>
          </cell>
        </row>
        <row r="4408">
          <cell r="A4408" t="str">
            <v>06.001.0508-A</v>
          </cell>
          <cell r="B4408">
            <v>37.74</v>
          </cell>
        </row>
        <row r="4409">
          <cell r="A4409" t="str">
            <v>06.001.0509-0</v>
          </cell>
          <cell r="B4409">
            <v>53.61</v>
          </cell>
        </row>
        <row r="4410">
          <cell r="A4410" t="str">
            <v>06.001.0509-A</v>
          </cell>
          <cell r="B4410">
            <v>47.81</v>
          </cell>
        </row>
        <row r="4411">
          <cell r="A4411" t="str">
            <v>06.001.0510-0</v>
          </cell>
          <cell r="B4411">
            <v>54.47</v>
          </cell>
        </row>
        <row r="4412">
          <cell r="A4412" t="str">
            <v>06.001.0510-A</v>
          </cell>
          <cell r="B4412">
            <v>48.14</v>
          </cell>
        </row>
        <row r="4413">
          <cell r="A4413" t="str">
            <v>06.001.0511-0</v>
          </cell>
          <cell r="B4413">
            <v>66.709999999999994</v>
          </cell>
        </row>
        <row r="4414">
          <cell r="A4414" t="str">
            <v>06.001.0511-A</v>
          </cell>
          <cell r="B4414">
            <v>58.99</v>
          </cell>
        </row>
        <row r="4415">
          <cell r="A4415" t="str">
            <v>06.001.0512-0</v>
          </cell>
          <cell r="B4415">
            <v>102.44</v>
          </cell>
        </row>
        <row r="4416">
          <cell r="A4416" t="str">
            <v>06.001.0512-A</v>
          </cell>
          <cell r="B4416">
            <v>93.56</v>
          </cell>
        </row>
        <row r="4417">
          <cell r="A4417" t="str">
            <v>06.001.0513-0</v>
          </cell>
          <cell r="B4417">
            <v>121.88</v>
          </cell>
        </row>
        <row r="4418">
          <cell r="A4418" t="str">
            <v>06.001.0513-A</v>
          </cell>
          <cell r="B4418">
            <v>111.37</v>
          </cell>
        </row>
        <row r="4419">
          <cell r="A4419" t="str">
            <v>06.001.0514-0</v>
          </cell>
          <cell r="B4419">
            <v>145.87</v>
          </cell>
        </row>
        <row r="4420">
          <cell r="A4420" t="str">
            <v>06.001.0514-A</v>
          </cell>
          <cell r="B4420">
            <v>133.44999999999999</v>
          </cell>
        </row>
        <row r="4421">
          <cell r="A4421" t="str">
            <v>06.001.0515-0</v>
          </cell>
          <cell r="B4421">
            <v>170</v>
          </cell>
        </row>
        <row r="4422">
          <cell r="A4422" t="str">
            <v>06.001.0515-A</v>
          </cell>
          <cell r="B4422">
            <v>155.62</v>
          </cell>
        </row>
        <row r="4423">
          <cell r="A4423" t="str">
            <v>06.001.0516-0</v>
          </cell>
          <cell r="B4423">
            <v>211.14</v>
          </cell>
        </row>
        <row r="4424">
          <cell r="A4424" t="str">
            <v>06.001.0516-A</v>
          </cell>
          <cell r="B4424">
            <v>193.29</v>
          </cell>
        </row>
        <row r="4425">
          <cell r="A4425" t="str">
            <v>06.001.0550-0</v>
          </cell>
          <cell r="B4425">
            <v>2.56</v>
          </cell>
        </row>
        <row r="4426">
          <cell r="A4426" t="str">
            <v>06.001.0550-A</v>
          </cell>
          <cell r="B4426">
            <v>2.25</v>
          </cell>
        </row>
        <row r="4427">
          <cell r="A4427" t="str">
            <v>06.001.0551-0</v>
          </cell>
          <cell r="B4427">
            <v>4.2</v>
          </cell>
        </row>
        <row r="4428">
          <cell r="A4428" t="str">
            <v>06.001.0551-A</v>
          </cell>
          <cell r="B4428">
            <v>3.68</v>
          </cell>
        </row>
        <row r="4429">
          <cell r="A4429" t="str">
            <v>06.001.0552-0</v>
          </cell>
          <cell r="B4429">
            <v>6.22</v>
          </cell>
        </row>
        <row r="4430">
          <cell r="A4430" t="str">
            <v>06.001.0552-A</v>
          </cell>
          <cell r="B4430">
            <v>5.44</v>
          </cell>
        </row>
        <row r="4431">
          <cell r="A4431" t="str">
            <v>06.001.0553-0</v>
          </cell>
          <cell r="B4431">
            <v>10.39</v>
          </cell>
        </row>
        <row r="4432">
          <cell r="A4432" t="str">
            <v>06.001.0553-A</v>
          </cell>
          <cell r="B4432">
            <v>9.09</v>
          </cell>
        </row>
        <row r="4433">
          <cell r="A4433" t="str">
            <v>06.001.0554-0</v>
          </cell>
          <cell r="B4433">
            <v>15.89</v>
          </cell>
        </row>
        <row r="4434">
          <cell r="A4434" t="str">
            <v>06.001.0554-A</v>
          </cell>
          <cell r="B4434">
            <v>13.88</v>
          </cell>
        </row>
        <row r="4435">
          <cell r="A4435" t="str">
            <v>06.001.0555-0</v>
          </cell>
          <cell r="B4435">
            <v>20.89</v>
          </cell>
        </row>
        <row r="4436">
          <cell r="A4436" t="str">
            <v>06.001.0555-A</v>
          </cell>
          <cell r="B4436">
            <v>18.25</v>
          </cell>
        </row>
        <row r="4437">
          <cell r="A4437" t="str">
            <v>06.001.0556-0</v>
          </cell>
          <cell r="B4437">
            <v>23.49</v>
          </cell>
        </row>
        <row r="4438">
          <cell r="A4438" t="str">
            <v>06.001.0556-A</v>
          </cell>
          <cell r="B4438">
            <v>20.88</v>
          </cell>
        </row>
        <row r="4439">
          <cell r="A4439" t="str">
            <v>06.001.0557-0</v>
          </cell>
          <cell r="B4439">
            <v>27.75</v>
          </cell>
        </row>
        <row r="4440">
          <cell r="A4440" t="str">
            <v>06.001.0557-A</v>
          </cell>
          <cell r="B4440">
            <v>24.66</v>
          </cell>
        </row>
        <row r="4441">
          <cell r="A4441" t="str">
            <v>06.001.0558-0</v>
          </cell>
          <cell r="B4441">
            <v>31.99</v>
          </cell>
        </row>
        <row r="4442">
          <cell r="A4442" t="str">
            <v>06.001.0558-A</v>
          </cell>
          <cell r="B4442">
            <v>28.44</v>
          </cell>
        </row>
        <row r="4443">
          <cell r="A4443" t="str">
            <v>06.001.0559-0</v>
          </cell>
          <cell r="B4443">
            <v>36.520000000000003</v>
          </cell>
        </row>
        <row r="4444">
          <cell r="A4444" t="str">
            <v>06.001.0559-A</v>
          </cell>
          <cell r="B4444">
            <v>32.47</v>
          </cell>
        </row>
        <row r="4445">
          <cell r="A4445" t="str">
            <v>06.001.0560-0</v>
          </cell>
          <cell r="B4445">
            <v>41.05</v>
          </cell>
        </row>
        <row r="4446">
          <cell r="A4446" t="str">
            <v>06.001.0560-A</v>
          </cell>
          <cell r="B4446">
            <v>36.51</v>
          </cell>
        </row>
        <row r="4447">
          <cell r="A4447" t="str">
            <v>06.001.0561-0</v>
          </cell>
          <cell r="B4447">
            <v>50.62</v>
          </cell>
        </row>
        <row r="4448">
          <cell r="A4448" t="str">
            <v>06.001.0561-A</v>
          </cell>
          <cell r="B4448">
            <v>45.04</v>
          </cell>
        </row>
        <row r="4449">
          <cell r="A4449" t="str">
            <v>06.001.0562-0</v>
          </cell>
          <cell r="B4449">
            <v>83.19</v>
          </cell>
        </row>
        <row r="4450">
          <cell r="A4450" t="str">
            <v>06.001.0562-A</v>
          </cell>
          <cell r="B4450">
            <v>76.87</v>
          </cell>
        </row>
        <row r="4451">
          <cell r="A4451" t="str">
            <v>06.001.0563-0</v>
          </cell>
          <cell r="B4451">
            <v>99.8</v>
          </cell>
        </row>
        <row r="4452">
          <cell r="A4452" t="str">
            <v>06.001.0563-A</v>
          </cell>
          <cell r="B4452">
            <v>92.23</v>
          </cell>
        </row>
        <row r="4453">
          <cell r="A4453" t="str">
            <v>06.001.0564-0</v>
          </cell>
          <cell r="B4453">
            <v>120.49</v>
          </cell>
        </row>
        <row r="4454">
          <cell r="A4454" t="str">
            <v>06.001.0564-A</v>
          </cell>
          <cell r="B4454">
            <v>111.44</v>
          </cell>
        </row>
        <row r="4455">
          <cell r="A4455" t="str">
            <v>06.001.0565-0</v>
          </cell>
          <cell r="B4455">
            <v>141.31</v>
          </cell>
        </row>
        <row r="4456">
          <cell r="A4456" t="str">
            <v>06.001.0565-A</v>
          </cell>
          <cell r="B4456">
            <v>130.75</v>
          </cell>
        </row>
        <row r="4457">
          <cell r="A4457" t="str">
            <v>06.001.0566-0</v>
          </cell>
          <cell r="B4457">
            <v>176.46</v>
          </cell>
        </row>
        <row r="4458">
          <cell r="A4458" t="str">
            <v>06.001.0566-A</v>
          </cell>
          <cell r="B4458">
            <v>163.22999999999999</v>
          </cell>
        </row>
        <row r="4459">
          <cell r="A4459" t="str">
            <v>06.001.0630-0</v>
          </cell>
          <cell r="B4459">
            <v>8.93</v>
          </cell>
        </row>
        <row r="4460">
          <cell r="A4460" t="str">
            <v>06.001.0630-A</v>
          </cell>
          <cell r="B4460">
            <v>7.78</v>
          </cell>
        </row>
        <row r="4461">
          <cell r="A4461" t="str">
            <v>06.001.0631-0</v>
          </cell>
          <cell r="B4461">
            <v>14.72</v>
          </cell>
        </row>
        <row r="4462">
          <cell r="A4462" t="str">
            <v>06.001.0631-A</v>
          </cell>
          <cell r="B4462">
            <v>12.82</v>
          </cell>
        </row>
        <row r="4463">
          <cell r="A4463" t="str">
            <v>06.001.0632-0</v>
          </cell>
          <cell r="B4463">
            <v>22.15</v>
          </cell>
        </row>
        <row r="4464">
          <cell r="A4464" t="str">
            <v>06.001.0632-A</v>
          </cell>
          <cell r="B4464">
            <v>19.28</v>
          </cell>
        </row>
        <row r="4465">
          <cell r="A4465" t="str">
            <v>06.001.0633-0</v>
          </cell>
          <cell r="B4465">
            <v>28.87</v>
          </cell>
        </row>
        <row r="4466">
          <cell r="A4466" t="str">
            <v>06.001.0633-A</v>
          </cell>
          <cell r="B4466">
            <v>25.14</v>
          </cell>
        </row>
        <row r="4467">
          <cell r="A4467" t="str">
            <v>06.001.0634-0</v>
          </cell>
          <cell r="B4467">
            <v>31.17</v>
          </cell>
        </row>
        <row r="4468">
          <cell r="A4468" t="str">
            <v>06.001.0634-A</v>
          </cell>
          <cell r="B4468">
            <v>27.49</v>
          </cell>
        </row>
        <row r="4469">
          <cell r="A4469" t="str">
            <v>06.001.0650-0</v>
          </cell>
          <cell r="B4469">
            <v>7.39</v>
          </cell>
        </row>
        <row r="4470">
          <cell r="A4470" t="str">
            <v>06.001.0650-A</v>
          </cell>
          <cell r="B4470">
            <v>6.41</v>
          </cell>
        </row>
        <row r="4471">
          <cell r="A4471" t="str">
            <v>06.001.0651-0</v>
          </cell>
          <cell r="B4471">
            <v>11.09</v>
          </cell>
        </row>
        <row r="4472">
          <cell r="A4472" t="str">
            <v>06.001.0651-A</v>
          </cell>
          <cell r="B4472">
            <v>9.61</v>
          </cell>
        </row>
        <row r="4473">
          <cell r="A4473" t="str">
            <v>06.001.0652-0</v>
          </cell>
          <cell r="B4473">
            <v>14.79</v>
          </cell>
        </row>
        <row r="4474">
          <cell r="A4474" t="str">
            <v>06.001.0652-A</v>
          </cell>
          <cell r="B4474">
            <v>12.82</v>
          </cell>
        </row>
        <row r="4475">
          <cell r="A4475" t="str">
            <v>06.001.0653-0</v>
          </cell>
          <cell r="B4475">
            <v>18.489999999999998</v>
          </cell>
        </row>
        <row r="4476">
          <cell r="A4476" t="str">
            <v>06.001.0653-A</v>
          </cell>
          <cell r="B4476">
            <v>16.03</v>
          </cell>
        </row>
        <row r="4477">
          <cell r="A4477" t="str">
            <v>06.001.0654-0</v>
          </cell>
          <cell r="B4477">
            <v>22.19</v>
          </cell>
        </row>
        <row r="4478">
          <cell r="A4478" t="str">
            <v>06.001.0654-A</v>
          </cell>
          <cell r="B4478">
            <v>19.23</v>
          </cell>
        </row>
        <row r="4479">
          <cell r="A4479" t="str">
            <v>06.001.0655-0</v>
          </cell>
          <cell r="B4479">
            <v>25.89</v>
          </cell>
        </row>
        <row r="4480">
          <cell r="A4480" t="str">
            <v>06.001.0655-A</v>
          </cell>
          <cell r="B4480">
            <v>22.44</v>
          </cell>
        </row>
        <row r="4481">
          <cell r="A4481" t="str">
            <v>06.001.0656-0</v>
          </cell>
          <cell r="B4481">
            <v>29.59</v>
          </cell>
        </row>
        <row r="4482">
          <cell r="A4482" t="str">
            <v>06.001.0656-A</v>
          </cell>
          <cell r="B4482">
            <v>25.65</v>
          </cell>
        </row>
        <row r="4483">
          <cell r="A4483" t="str">
            <v>06.001.0657-0</v>
          </cell>
          <cell r="B4483">
            <v>33.29</v>
          </cell>
        </row>
        <row r="4484">
          <cell r="A4484" t="str">
            <v>06.001.0657-A</v>
          </cell>
          <cell r="B4484">
            <v>28.85</v>
          </cell>
        </row>
        <row r="4485">
          <cell r="A4485" t="str">
            <v>06.001.0658-0</v>
          </cell>
          <cell r="B4485">
            <v>36.99</v>
          </cell>
        </row>
        <row r="4486">
          <cell r="A4486" t="str">
            <v>06.001.0658-A</v>
          </cell>
          <cell r="B4486">
            <v>32.06</v>
          </cell>
        </row>
        <row r="4487">
          <cell r="A4487" t="str">
            <v>06.001.0659-0</v>
          </cell>
          <cell r="B4487">
            <v>40.69</v>
          </cell>
        </row>
        <row r="4488">
          <cell r="A4488" t="str">
            <v>06.001.0659-A</v>
          </cell>
          <cell r="B4488">
            <v>35.270000000000003</v>
          </cell>
        </row>
        <row r="4489">
          <cell r="A4489" t="str">
            <v>06.001.0660-0</v>
          </cell>
          <cell r="B4489">
            <v>44.39</v>
          </cell>
        </row>
        <row r="4490">
          <cell r="A4490" t="str">
            <v>06.001.0660-A</v>
          </cell>
          <cell r="B4490">
            <v>38.47</v>
          </cell>
        </row>
        <row r="4491">
          <cell r="A4491" t="str">
            <v>06.001.0661-0</v>
          </cell>
          <cell r="B4491">
            <v>48.09</v>
          </cell>
        </row>
        <row r="4492">
          <cell r="A4492" t="str">
            <v>06.001.0661-A</v>
          </cell>
          <cell r="B4492">
            <v>41.68</v>
          </cell>
        </row>
        <row r="4493">
          <cell r="A4493" t="str">
            <v>06.001.0662-0</v>
          </cell>
          <cell r="B4493">
            <v>51.79</v>
          </cell>
        </row>
        <row r="4494">
          <cell r="A4494" t="str">
            <v>06.001.0662-A</v>
          </cell>
          <cell r="B4494">
            <v>44.88</v>
          </cell>
        </row>
        <row r="4495">
          <cell r="A4495" t="str">
            <v>06.001.0663-0</v>
          </cell>
          <cell r="B4495">
            <v>55.49</v>
          </cell>
        </row>
        <row r="4496">
          <cell r="A4496" t="str">
            <v>06.001.0663-A</v>
          </cell>
          <cell r="B4496">
            <v>48.09</v>
          </cell>
        </row>
        <row r="4497">
          <cell r="A4497" t="str">
            <v>06.001.0664-0</v>
          </cell>
          <cell r="B4497">
            <v>59.19</v>
          </cell>
        </row>
        <row r="4498">
          <cell r="A4498" t="str">
            <v>06.001.0664-A</v>
          </cell>
          <cell r="B4498">
            <v>51.3</v>
          </cell>
        </row>
        <row r="4499">
          <cell r="A4499" t="str">
            <v>06.001.0665-0</v>
          </cell>
          <cell r="B4499">
            <v>62.89</v>
          </cell>
        </row>
        <row r="4500">
          <cell r="A4500" t="str">
            <v>06.001.0665-A</v>
          </cell>
          <cell r="B4500">
            <v>54.5</v>
          </cell>
        </row>
        <row r="4501">
          <cell r="A4501" t="str">
            <v>06.001.0666-0</v>
          </cell>
          <cell r="B4501">
            <v>70.290000000000006</v>
          </cell>
        </row>
        <row r="4502">
          <cell r="A4502" t="str">
            <v>06.001.0666-A</v>
          </cell>
          <cell r="B4502">
            <v>60.92</v>
          </cell>
        </row>
        <row r="4503">
          <cell r="A4503" t="str">
            <v>06.001.0670-0</v>
          </cell>
          <cell r="B4503">
            <v>18.489999999999998</v>
          </cell>
        </row>
        <row r="4504">
          <cell r="A4504" t="str">
            <v>06.001.0670-A</v>
          </cell>
          <cell r="B4504">
            <v>16.03</v>
          </cell>
        </row>
        <row r="4505">
          <cell r="A4505" t="str">
            <v>06.001.0671-0</v>
          </cell>
          <cell r="B4505">
            <v>27.37</v>
          </cell>
        </row>
        <row r="4506">
          <cell r="A4506" t="str">
            <v>06.001.0671-A</v>
          </cell>
          <cell r="B4506">
            <v>23.72</v>
          </cell>
        </row>
        <row r="4507">
          <cell r="A4507" t="str">
            <v>06.001.0672-0</v>
          </cell>
          <cell r="B4507">
            <v>35.880000000000003</v>
          </cell>
        </row>
        <row r="4508">
          <cell r="A4508" t="str">
            <v>06.001.0672-A</v>
          </cell>
          <cell r="B4508">
            <v>31.1</v>
          </cell>
        </row>
        <row r="4509">
          <cell r="A4509" t="str">
            <v>06.001.0673-0</v>
          </cell>
          <cell r="B4509">
            <v>53.27</v>
          </cell>
        </row>
        <row r="4510">
          <cell r="A4510" t="str">
            <v>06.001.0673-A</v>
          </cell>
          <cell r="B4510">
            <v>46.17</v>
          </cell>
        </row>
        <row r="4511">
          <cell r="A4511" t="str">
            <v>06.001.0674-0</v>
          </cell>
          <cell r="B4511">
            <v>69.180000000000007</v>
          </cell>
        </row>
        <row r="4512">
          <cell r="A4512" t="str">
            <v>06.001.0674-A</v>
          </cell>
          <cell r="B4512">
            <v>59.95</v>
          </cell>
        </row>
        <row r="4513">
          <cell r="A4513" t="str">
            <v>06.001.0675-0</v>
          </cell>
          <cell r="B4513">
            <v>84.72</v>
          </cell>
        </row>
        <row r="4514">
          <cell r="A4514" t="str">
            <v>06.001.0675-A</v>
          </cell>
          <cell r="B4514">
            <v>73.42</v>
          </cell>
        </row>
        <row r="4515">
          <cell r="A4515" t="str">
            <v>06.001.0676-0</v>
          </cell>
          <cell r="B4515">
            <v>99.52</v>
          </cell>
        </row>
        <row r="4516">
          <cell r="A4516" t="str">
            <v>06.001.0676-A</v>
          </cell>
          <cell r="B4516">
            <v>86.25</v>
          </cell>
        </row>
        <row r="4517">
          <cell r="A4517" t="str">
            <v>06.001.0677-0</v>
          </cell>
          <cell r="B4517">
            <v>113.21</v>
          </cell>
        </row>
        <row r="4518">
          <cell r="A4518" t="str">
            <v>06.001.0677-A</v>
          </cell>
          <cell r="B4518">
            <v>98.11</v>
          </cell>
        </row>
        <row r="4519">
          <cell r="A4519" t="str">
            <v>06.001.0678-0</v>
          </cell>
          <cell r="B4519">
            <v>126.16</v>
          </cell>
        </row>
        <row r="4520">
          <cell r="A4520" t="str">
            <v>06.001.0678-A</v>
          </cell>
          <cell r="B4520">
            <v>109.33</v>
          </cell>
        </row>
        <row r="4521">
          <cell r="A4521" t="str">
            <v>06.001.0679-0</v>
          </cell>
          <cell r="B4521">
            <v>138.74</v>
          </cell>
        </row>
        <row r="4522">
          <cell r="A4522" t="str">
            <v>06.001.0679-A</v>
          </cell>
          <cell r="B4522">
            <v>120.23</v>
          </cell>
        </row>
        <row r="4523">
          <cell r="A4523" t="str">
            <v>06.001.0680-0</v>
          </cell>
          <cell r="B4523">
            <v>150.21</v>
          </cell>
        </row>
        <row r="4524">
          <cell r="A4524" t="str">
            <v>06.001.0680-A</v>
          </cell>
          <cell r="B4524">
            <v>130.16999999999999</v>
          </cell>
        </row>
        <row r="4525">
          <cell r="A4525" t="str">
            <v>06.001.0681-0</v>
          </cell>
          <cell r="B4525">
            <v>171.29</v>
          </cell>
        </row>
        <row r="4526">
          <cell r="A4526" t="str">
            <v>06.001.0681-A</v>
          </cell>
          <cell r="B4526">
            <v>148.44999999999999</v>
          </cell>
        </row>
        <row r="4527">
          <cell r="A4527" t="str">
            <v>06.001.0682-0</v>
          </cell>
          <cell r="B4527">
            <v>189.05</v>
          </cell>
        </row>
        <row r="4528">
          <cell r="A4528" t="str">
            <v>06.001.0682-A</v>
          </cell>
          <cell r="B4528">
            <v>163.84</v>
          </cell>
        </row>
        <row r="4529">
          <cell r="A4529" t="str">
            <v>06.001.0683-0</v>
          </cell>
          <cell r="B4529">
            <v>197.56</v>
          </cell>
        </row>
        <row r="4530">
          <cell r="A4530" t="str">
            <v>06.001.0683-A</v>
          </cell>
          <cell r="B4530">
            <v>171.22</v>
          </cell>
        </row>
        <row r="4531">
          <cell r="A4531" t="str">
            <v>06.001.0684-0</v>
          </cell>
          <cell r="B4531">
            <v>203.85</v>
          </cell>
        </row>
        <row r="4532">
          <cell r="A4532" t="str">
            <v>06.001.0684-A</v>
          </cell>
          <cell r="B4532">
            <v>176.67</v>
          </cell>
        </row>
        <row r="4533">
          <cell r="A4533" t="str">
            <v>06.001.0685-0</v>
          </cell>
          <cell r="B4533">
            <v>223.83</v>
          </cell>
        </row>
        <row r="4534">
          <cell r="A4534" t="str">
            <v>06.001.0685-A</v>
          </cell>
          <cell r="B4534">
            <v>193.98</v>
          </cell>
        </row>
        <row r="4535">
          <cell r="A4535" t="str">
            <v>06.001.0686-0</v>
          </cell>
          <cell r="B4535">
            <v>231.97</v>
          </cell>
        </row>
        <row r="4536">
          <cell r="A4536" t="str">
            <v>06.001.0686-A</v>
          </cell>
          <cell r="B4536">
            <v>201.04</v>
          </cell>
        </row>
        <row r="4537">
          <cell r="A4537" t="str">
            <v>06.001.0710-0</v>
          </cell>
          <cell r="B4537">
            <v>23.14</v>
          </cell>
        </row>
        <row r="4538">
          <cell r="A4538" t="str">
            <v>06.001.0710-A</v>
          </cell>
          <cell r="B4538">
            <v>20.05</v>
          </cell>
        </row>
        <row r="4539">
          <cell r="A4539" t="str">
            <v>06.001.0711-0</v>
          </cell>
          <cell r="B4539">
            <v>33.44</v>
          </cell>
        </row>
        <row r="4540">
          <cell r="A4540" t="str">
            <v>06.001.0711-A</v>
          </cell>
          <cell r="B4540">
            <v>28.98</v>
          </cell>
        </row>
        <row r="4541">
          <cell r="A4541" t="str">
            <v>06.001.0712-0</v>
          </cell>
          <cell r="B4541">
            <v>122.65</v>
          </cell>
        </row>
        <row r="4542">
          <cell r="A4542" t="str">
            <v>06.001.0712-A</v>
          </cell>
          <cell r="B4542">
            <v>116.11</v>
          </cell>
        </row>
        <row r="4543">
          <cell r="A4543" t="str">
            <v>06.001.0715-0</v>
          </cell>
          <cell r="B4543">
            <v>17.61</v>
          </cell>
        </row>
        <row r="4544">
          <cell r="A4544" t="str">
            <v>06.001.0715-A</v>
          </cell>
          <cell r="B4544">
            <v>15.26</v>
          </cell>
        </row>
        <row r="4545">
          <cell r="A4545" t="str">
            <v>06.001.0716-0</v>
          </cell>
          <cell r="B4545">
            <v>21.79</v>
          </cell>
        </row>
        <row r="4546">
          <cell r="A4546" t="str">
            <v>06.001.0716-A</v>
          </cell>
          <cell r="B4546">
            <v>18.88</v>
          </cell>
        </row>
        <row r="4547">
          <cell r="A4547" t="str">
            <v>06.001.0717-0</v>
          </cell>
          <cell r="B4547">
            <v>24.49</v>
          </cell>
        </row>
        <row r="4548">
          <cell r="A4548" t="str">
            <v>06.001.0717-A</v>
          </cell>
          <cell r="B4548">
            <v>21.22</v>
          </cell>
        </row>
        <row r="4549">
          <cell r="A4549" t="str">
            <v>06.001.0718-0</v>
          </cell>
          <cell r="B4549">
            <v>28.5</v>
          </cell>
        </row>
        <row r="4550">
          <cell r="A4550" t="str">
            <v>06.001.0718-A</v>
          </cell>
          <cell r="B4550">
            <v>24.7</v>
          </cell>
        </row>
        <row r="4551">
          <cell r="A4551" t="str">
            <v>06.001.0719-0</v>
          </cell>
          <cell r="B4551">
            <v>31.14</v>
          </cell>
        </row>
        <row r="4552">
          <cell r="A4552" t="str">
            <v>06.001.0719-A</v>
          </cell>
          <cell r="B4552">
            <v>26.99</v>
          </cell>
        </row>
        <row r="4553">
          <cell r="A4553" t="str">
            <v>06.001.0720-0</v>
          </cell>
          <cell r="B4553">
            <v>56.41</v>
          </cell>
        </row>
        <row r="4554">
          <cell r="A4554" t="str">
            <v>06.001.0720-A</v>
          </cell>
          <cell r="B4554">
            <v>49.54</v>
          </cell>
        </row>
        <row r="4555">
          <cell r="A4555" t="str">
            <v>06.001.0721-0</v>
          </cell>
          <cell r="B4555">
            <v>71.599999999999994</v>
          </cell>
        </row>
        <row r="4556">
          <cell r="A4556" t="str">
            <v>06.001.0721-A</v>
          </cell>
          <cell r="B4556">
            <v>62.76</v>
          </cell>
        </row>
        <row r="4557">
          <cell r="A4557" t="str">
            <v>06.001.0722-0</v>
          </cell>
          <cell r="B4557">
            <v>73.64</v>
          </cell>
        </row>
        <row r="4558">
          <cell r="A4558" t="str">
            <v>06.001.0722-A</v>
          </cell>
          <cell r="B4558">
            <v>64.790000000000006</v>
          </cell>
        </row>
        <row r="4559">
          <cell r="A4559" t="str">
            <v>06.001.0723-0</v>
          </cell>
          <cell r="B4559">
            <v>181.51</v>
          </cell>
        </row>
        <row r="4560">
          <cell r="A4560" t="str">
            <v>06.001.0723-A</v>
          </cell>
          <cell r="B4560">
            <v>168.46</v>
          </cell>
        </row>
        <row r="4561">
          <cell r="A4561" t="str">
            <v>06.001.0724-0</v>
          </cell>
          <cell r="B4561">
            <v>202.09</v>
          </cell>
        </row>
        <row r="4562">
          <cell r="A4562" t="str">
            <v>06.001.0724-A</v>
          </cell>
          <cell r="B4562">
            <v>189</v>
          </cell>
        </row>
        <row r="4563">
          <cell r="A4563" t="str">
            <v>06.001.0725-0</v>
          </cell>
          <cell r="B4563">
            <v>240.94</v>
          </cell>
        </row>
        <row r="4564">
          <cell r="A4564" t="str">
            <v>06.001.0725-A</v>
          </cell>
          <cell r="B4564">
            <v>225.19</v>
          </cell>
        </row>
        <row r="4565">
          <cell r="A4565" t="str">
            <v>06.001.0726-0</v>
          </cell>
          <cell r="B4565">
            <v>260.55</v>
          </cell>
        </row>
        <row r="4566">
          <cell r="A4566" t="str">
            <v>06.001.0726-A</v>
          </cell>
          <cell r="B4566">
            <v>242.91</v>
          </cell>
        </row>
        <row r="4567">
          <cell r="A4567" t="str">
            <v>06.001.0727-0</v>
          </cell>
          <cell r="B4567">
            <v>262.36</v>
          </cell>
        </row>
        <row r="4568">
          <cell r="A4568" t="str">
            <v>06.001.0727-A</v>
          </cell>
          <cell r="B4568">
            <v>244.68</v>
          </cell>
        </row>
        <row r="4569">
          <cell r="A4569" t="str">
            <v>06.001.0728-0</v>
          </cell>
          <cell r="B4569">
            <v>287.38</v>
          </cell>
        </row>
        <row r="4570">
          <cell r="A4570" t="str">
            <v>06.001.0728-A</v>
          </cell>
          <cell r="B4570">
            <v>266.58</v>
          </cell>
        </row>
        <row r="4571">
          <cell r="A4571" t="str">
            <v>06.001.0729-0</v>
          </cell>
          <cell r="B4571">
            <v>310.20999999999998</v>
          </cell>
        </row>
        <row r="4572">
          <cell r="A4572" t="str">
            <v>06.001.0729-A</v>
          </cell>
          <cell r="B4572">
            <v>287.60000000000002</v>
          </cell>
        </row>
        <row r="4573">
          <cell r="A4573" t="str">
            <v>06.001.0730-0</v>
          </cell>
          <cell r="B4573">
            <v>339.35</v>
          </cell>
        </row>
        <row r="4574">
          <cell r="A4574" t="str">
            <v>06.001.0730-A</v>
          </cell>
          <cell r="B4574">
            <v>313.20999999999998</v>
          </cell>
        </row>
        <row r="4575">
          <cell r="A4575" t="str">
            <v>06.001.0731-0</v>
          </cell>
          <cell r="B4575">
            <v>371.46</v>
          </cell>
        </row>
        <row r="4576">
          <cell r="A4576" t="str">
            <v>06.001.0731-A</v>
          </cell>
          <cell r="B4576">
            <v>343.09</v>
          </cell>
        </row>
        <row r="4577">
          <cell r="A4577" t="str">
            <v>06.001.0732-0</v>
          </cell>
          <cell r="B4577">
            <v>408.92</v>
          </cell>
        </row>
        <row r="4578">
          <cell r="A4578" t="str">
            <v>06.001.0732-A</v>
          </cell>
          <cell r="B4578">
            <v>376.67</v>
          </cell>
        </row>
        <row r="4579">
          <cell r="A4579" t="str">
            <v>06.001.0733-0</v>
          </cell>
          <cell r="B4579">
            <v>445.21</v>
          </cell>
        </row>
        <row r="4580">
          <cell r="A4580" t="str">
            <v>06.001.0733-A</v>
          </cell>
          <cell r="B4580">
            <v>410.41</v>
          </cell>
        </row>
        <row r="4581">
          <cell r="A4581" t="str">
            <v>06.001.0734-0</v>
          </cell>
          <cell r="B4581">
            <v>517.5</v>
          </cell>
        </row>
        <row r="4582">
          <cell r="A4582" t="str">
            <v>06.001.0734-A</v>
          </cell>
          <cell r="B4582">
            <v>475.36</v>
          </cell>
        </row>
        <row r="4583">
          <cell r="A4583" t="str">
            <v>06.001.0735-0</v>
          </cell>
          <cell r="B4583">
            <v>586.84</v>
          </cell>
        </row>
        <row r="4584">
          <cell r="A4584" t="str">
            <v>06.001.0735-A</v>
          </cell>
          <cell r="B4584">
            <v>537.97</v>
          </cell>
        </row>
        <row r="4585">
          <cell r="A4585" t="str">
            <v>06.001.0736-0</v>
          </cell>
          <cell r="B4585">
            <v>621.49</v>
          </cell>
        </row>
        <row r="4586">
          <cell r="A4586" t="str">
            <v>06.001.0736-A</v>
          </cell>
          <cell r="B4586">
            <v>571.05999999999995</v>
          </cell>
        </row>
        <row r="4587">
          <cell r="A4587" t="str">
            <v>06.001.0750-0</v>
          </cell>
          <cell r="B4587">
            <v>27.16</v>
          </cell>
        </row>
        <row r="4588">
          <cell r="A4588" t="str">
            <v>06.001.0750-A</v>
          </cell>
          <cell r="B4588">
            <v>23.54</v>
          </cell>
        </row>
        <row r="4589">
          <cell r="A4589" t="str">
            <v>06.001.0751-0</v>
          </cell>
          <cell r="B4589">
            <v>27.19</v>
          </cell>
        </row>
        <row r="4590">
          <cell r="A4590" t="str">
            <v>06.001.0751-A</v>
          </cell>
          <cell r="B4590">
            <v>23.57</v>
          </cell>
        </row>
        <row r="4591">
          <cell r="A4591" t="str">
            <v>06.001.0752-0</v>
          </cell>
          <cell r="B4591">
            <v>29.9</v>
          </cell>
        </row>
        <row r="4592">
          <cell r="A4592" t="str">
            <v>06.001.0752-A</v>
          </cell>
          <cell r="B4592">
            <v>25.91</v>
          </cell>
        </row>
        <row r="4593">
          <cell r="A4593" t="str">
            <v>06.001.0753-0</v>
          </cell>
          <cell r="B4593">
            <v>29.94</v>
          </cell>
        </row>
        <row r="4594">
          <cell r="A4594" t="str">
            <v>06.001.0753-A</v>
          </cell>
          <cell r="B4594">
            <v>25.95</v>
          </cell>
        </row>
        <row r="4595">
          <cell r="A4595" t="str">
            <v>06.001.0754-0</v>
          </cell>
          <cell r="B4595">
            <v>29.94</v>
          </cell>
        </row>
        <row r="4596">
          <cell r="A4596" t="str">
            <v>06.001.0754-A</v>
          </cell>
          <cell r="B4596">
            <v>25.95</v>
          </cell>
        </row>
        <row r="4597">
          <cell r="A4597" t="str">
            <v>06.001.0755-0</v>
          </cell>
          <cell r="B4597">
            <v>40.39</v>
          </cell>
        </row>
        <row r="4598">
          <cell r="A4598" t="str">
            <v>06.001.0755-A</v>
          </cell>
          <cell r="B4598">
            <v>35.01</v>
          </cell>
        </row>
        <row r="4599">
          <cell r="A4599" t="str">
            <v>06.001.0756-0</v>
          </cell>
          <cell r="B4599">
            <v>40.39</v>
          </cell>
        </row>
        <row r="4600">
          <cell r="A4600" t="str">
            <v>06.001.0756-A</v>
          </cell>
          <cell r="B4600">
            <v>35.01</v>
          </cell>
        </row>
        <row r="4601">
          <cell r="A4601" t="str">
            <v>06.001.0757-0</v>
          </cell>
          <cell r="B4601">
            <v>43.15</v>
          </cell>
        </row>
        <row r="4602">
          <cell r="A4602" t="str">
            <v>06.001.0757-A</v>
          </cell>
          <cell r="B4602">
            <v>37.4</v>
          </cell>
        </row>
        <row r="4603">
          <cell r="A4603" t="str">
            <v>06.001.0758-0</v>
          </cell>
          <cell r="B4603">
            <v>45.91</v>
          </cell>
        </row>
        <row r="4604">
          <cell r="A4604" t="str">
            <v>06.001.0758-A</v>
          </cell>
          <cell r="B4604">
            <v>39.79</v>
          </cell>
        </row>
        <row r="4605">
          <cell r="A4605" t="str">
            <v>06.001.0759-0</v>
          </cell>
          <cell r="B4605">
            <v>45.96</v>
          </cell>
        </row>
        <row r="4606">
          <cell r="A4606" t="str">
            <v>06.001.0759-A</v>
          </cell>
          <cell r="B4606">
            <v>39.83</v>
          </cell>
        </row>
        <row r="4607">
          <cell r="A4607" t="str">
            <v>06.001.0760-0</v>
          </cell>
          <cell r="B4607">
            <v>133.13999999999999</v>
          </cell>
        </row>
        <row r="4608">
          <cell r="A4608" t="str">
            <v>06.001.0760-A</v>
          </cell>
          <cell r="B4608">
            <v>125.08</v>
          </cell>
        </row>
        <row r="4609">
          <cell r="A4609" t="str">
            <v>06.001.0761-0</v>
          </cell>
          <cell r="B4609">
            <v>136.04</v>
          </cell>
        </row>
        <row r="4610">
          <cell r="A4610" t="str">
            <v>06.001.0761-A</v>
          </cell>
          <cell r="B4610">
            <v>127.61</v>
          </cell>
        </row>
        <row r="4611">
          <cell r="A4611" t="str">
            <v>06.001.0762-0</v>
          </cell>
          <cell r="B4611">
            <v>138.27000000000001</v>
          </cell>
        </row>
        <row r="4612">
          <cell r="A4612" t="str">
            <v>06.001.0762-A</v>
          </cell>
          <cell r="B4612">
            <v>129.74</v>
          </cell>
        </row>
        <row r="4613">
          <cell r="A4613" t="str">
            <v>06.001.0763-0</v>
          </cell>
          <cell r="B4613">
            <v>144.16</v>
          </cell>
        </row>
        <row r="4614">
          <cell r="A4614" t="str">
            <v>06.001.0763-A</v>
          </cell>
          <cell r="B4614">
            <v>134.88999999999999</v>
          </cell>
        </row>
        <row r="4615">
          <cell r="A4615" t="str">
            <v>06.001.0764-0</v>
          </cell>
          <cell r="B4615">
            <v>147.54</v>
          </cell>
        </row>
        <row r="4616">
          <cell r="A4616" t="str">
            <v>06.001.0764-A</v>
          </cell>
          <cell r="B4616">
            <v>137.88</v>
          </cell>
        </row>
        <row r="4617">
          <cell r="A4617" t="str">
            <v>06.001.0765-0</v>
          </cell>
          <cell r="B4617">
            <v>151.6</v>
          </cell>
        </row>
        <row r="4618">
          <cell r="A4618" t="str">
            <v>06.001.0765-A</v>
          </cell>
          <cell r="B4618">
            <v>141.51</v>
          </cell>
        </row>
        <row r="4619">
          <cell r="A4619" t="str">
            <v>06.001.0766-0</v>
          </cell>
          <cell r="B4619">
            <v>164.65</v>
          </cell>
        </row>
        <row r="4620">
          <cell r="A4620" t="str">
            <v>06.001.0766-A</v>
          </cell>
          <cell r="B4620">
            <v>153.02000000000001</v>
          </cell>
        </row>
        <row r="4621">
          <cell r="A4621" t="str">
            <v>06.001.0767-0</v>
          </cell>
          <cell r="B4621">
            <v>169.58</v>
          </cell>
        </row>
        <row r="4622">
          <cell r="A4622" t="str">
            <v>06.001.0767-A</v>
          </cell>
          <cell r="B4622">
            <v>157.49</v>
          </cell>
        </row>
        <row r="4623">
          <cell r="A4623" t="str">
            <v>06.001.0770-0</v>
          </cell>
          <cell r="B4623">
            <v>23.17</v>
          </cell>
        </row>
        <row r="4624">
          <cell r="A4624" t="str">
            <v>06.001.0770-A</v>
          </cell>
          <cell r="B4624">
            <v>20.53</v>
          </cell>
        </row>
        <row r="4625">
          <cell r="A4625" t="str">
            <v>06.001.0771-0</v>
          </cell>
          <cell r="B4625">
            <v>23.69</v>
          </cell>
        </row>
        <row r="4626">
          <cell r="A4626" t="str">
            <v>06.001.0771-A</v>
          </cell>
          <cell r="B4626">
            <v>20.98</v>
          </cell>
        </row>
        <row r="4627">
          <cell r="A4627" t="str">
            <v>06.001.0772-0</v>
          </cell>
          <cell r="B4627">
            <v>24.4</v>
          </cell>
        </row>
        <row r="4628">
          <cell r="A4628" t="str">
            <v>06.001.0772-A</v>
          </cell>
          <cell r="B4628">
            <v>21.61</v>
          </cell>
        </row>
        <row r="4629">
          <cell r="A4629" t="str">
            <v>06.001.0773-0</v>
          </cell>
          <cell r="B4629">
            <v>25.1</v>
          </cell>
        </row>
        <row r="4630">
          <cell r="A4630" t="str">
            <v>06.001.0773-A</v>
          </cell>
          <cell r="B4630">
            <v>22.24</v>
          </cell>
        </row>
        <row r="4631">
          <cell r="A4631" t="str">
            <v>06.001.0774-0</v>
          </cell>
          <cell r="B4631">
            <v>25.81</v>
          </cell>
        </row>
        <row r="4632">
          <cell r="A4632" t="str">
            <v>06.001.0774-A</v>
          </cell>
          <cell r="B4632">
            <v>22.87</v>
          </cell>
        </row>
        <row r="4633">
          <cell r="A4633" t="str">
            <v>06.001.0775-0</v>
          </cell>
          <cell r="B4633">
            <v>26.51</v>
          </cell>
        </row>
        <row r="4634">
          <cell r="A4634" t="str">
            <v>06.001.0775-A</v>
          </cell>
          <cell r="B4634">
            <v>23.5</v>
          </cell>
        </row>
        <row r="4635">
          <cell r="A4635" t="str">
            <v>06.001.0776-0</v>
          </cell>
          <cell r="B4635">
            <v>27.22</v>
          </cell>
        </row>
        <row r="4636">
          <cell r="A4636" t="str">
            <v>06.001.0776-A</v>
          </cell>
          <cell r="B4636">
            <v>24.13</v>
          </cell>
        </row>
        <row r="4637">
          <cell r="A4637" t="str">
            <v>06.001.0777-0</v>
          </cell>
          <cell r="B4637">
            <v>27.92</v>
          </cell>
        </row>
        <row r="4638">
          <cell r="A4638" t="str">
            <v>06.001.0777-A</v>
          </cell>
          <cell r="B4638">
            <v>24.76</v>
          </cell>
        </row>
        <row r="4639">
          <cell r="A4639" t="str">
            <v>06.001.0778-0</v>
          </cell>
          <cell r="B4639">
            <v>33.46</v>
          </cell>
        </row>
        <row r="4640">
          <cell r="A4640" t="str">
            <v>06.001.0778-A</v>
          </cell>
          <cell r="B4640">
            <v>29.88</v>
          </cell>
        </row>
        <row r="4641">
          <cell r="A4641" t="str">
            <v>06.001.0779-0</v>
          </cell>
          <cell r="B4641">
            <v>43.54</v>
          </cell>
        </row>
        <row r="4642">
          <cell r="A4642" t="str">
            <v>06.001.0779-A</v>
          </cell>
          <cell r="B4642">
            <v>39.28</v>
          </cell>
        </row>
        <row r="4643">
          <cell r="A4643" t="str">
            <v>06.001.0780-0</v>
          </cell>
          <cell r="B4643">
            <v>50.4</v>
          </cell>
        </row>
        <row r="4644">
          <cell r="A4644" t="str">
            <v>06.001.0780-A</v>
          </cell>
          <cell r="B4644">
            <v>46.04</v>
          </cell>
        </row>
        <row r="4645">
          <cell r="A4645" t="str">
            <v>06.001.0781-0</v>
          </cell>
          <cell r="B4645">
            <v>68.08</v>
          </cell>
        </row>
        <row r="4646">
          <cell r="A4646" t="str">
            <v>06.001.0781-A</v>
          </cell>
          <cell r="B4646">
            <v>62.81</v>
          </cell>
        </row>
        <row r="4647">
          <cell r="A4647" t="str">
            <v>06.002.0010-0</v>
          </cell>
          <cell r="B4647">
            <v>143.27000000000001</v>
          </cell>
        </row>
        <row r="4648">
          <cell r="A4648" t="str">
            <v>06.002.0010-A</v>
          </cell>
          <cell r="B4648">
            <v>137.35</v>
          </cell>
        </row>
        <row r="4649">
          <cell r="A4649" t="str">
            <v>06.002.0011-0</v>
          </cell>
          <cell r="B4649">
            <v>172.03</v>
          </cell>
        </row>
        <row r="4650">
          <cell r="A4650" t="str">
            <v>06.002.0011-A</v>
          </cell>
          <cell r="B4650">
            <v>166</v>
          </cell>
        </row>
        <row r="4651">
          <cell r="A4651" t="str">
            <v>06.002.0012-0</v>
          </cell>
          <cell r="B4651">
            <v>221.88</v>
          </cell>
        </row>
        <row r="4652">
          <cell r="A4652" t="str">
            <v>06.002.0012-A</v>
          </cell>
          <cell r="B4652">
            <v>214.65</v>
          </cell>
        </row>
        <row r="4653">
          <cell r="A4653" t="str">
            <v>06.002.0013-0</v>
          </cell>
          <cell r="B4653">
            <v>258.13</v>
          </cell>
        </row>
        <row r="4654">
          <cell r="A4654" t="str">
            <v>06.002.0013-A</v>
          </cell>
          <cell r="B4654">
            <v>249.53</v>
          </cell>
        </row>
        <row r="4655">
          <cell r="A4655" t="str">
            <v>06.002.0014-0</v>
          </cell>
          <cell r="B4655">
            <v>321.08999999999997</v>
          </cell>
        </row>
        <row r="4656">
          <cell r="A4656" t="str">
            <v>06.002.0014-A</v>
          </cell>
          <cell r="B4656">
            <v>310.62</v>
          </cell>
        </row>
        <row r="4657">
          <cell r="A4657" t="str">
            <v>06.002.0015-0</v>
          </cell>
          <cell r="B4657">
            <v>417.86</v>
          </cell>
        </row>
        <row r="4658">
          <cell r="A4658" t="str">
            <v>06.002.0015-A</v>
          </cell>
          <cell r="B4658">
            <v>405.67</v>
          </cell>
        </row>
        <row r="4659">
          <cell r="A4659" t="str">
            <v>06.002.0016-0</v>
          </cell>
          <cell r="B4659">
            <v>518.24</v>
          </cell>
        </row>
        <row r="4660">
          <cell r="A4660" t="str">
            <v>06.002.0016-A</v>
          </cell>
          <cell r="B4660">
            <v>504.64</v>
          </cell>
        </row>
        <row r="4661">
          <cell r="A4661" t="str">
            <v>06.002.0017-0</v>
          </cell>
          <cell r="B4661">
            <v>839.97</v>
          </cell>
        </row>
        <row r="4662">
          <cell r="A4662" t="str">
            <v>06.002.0017-A</v>
          </cell>
          <cell r="B4662">
            <v>823.16</v>
          </cell>
        </row>
        <row r="4663">
          <cell r="A4663" t="str">
            <v>06.002.0018-0</v>
          </cell>
          <cell r="B4663">
            <v>1196.77</v>
          </cell>
        </row>
        <row r="4664">
          <cell r="A4664" t="str">
            <v>06.002.0018-A</v>
          </cell>
          <cell r="B4664">
            <v>1175.9000000000001</v>
          </cell>
        </row>
        <row r="4665">
          <cell r="A4665" t="str">
            <v>06.002.0019-0</v>
          </cell>
          <cell r="B4665">
            <v>1597.57</v>
          </cell>
        </row>
        <row r="4666">
          <cell r="A4666" t="str">
            <v>06.002.0019-A</v>
          </cell>
          <cell r="B4666">
            <v>1572.13</v>
          </cell>
        </row>
        <row r="4667">
          <cell r="A4667" t="str">
            <v>06.002.0020-0</v>
          </cell>
          <cell r="B4667">
            <v>1940.75</v>
          </cell>
        </row>
        <row r="4668">
          <cell r="A4668" t="str">
            <v>06.002.0020-A</v>
          </cell>
          <cell r="B4668">
            <v>1912.97</v>
          </cell>
        </row>
        <row r="4669">
          <cell r="A4669" t="str">
            <v>06.002.0041-0</v>
          </cell>
          <cell r="B4669">
            <v>148.96</v>
          </cell>
        </row>
        <row r="4670">
          <cell r="A4670" t="str">
            <v>06.002.0041-A</v>
          </cell>
          <cell r="B4670">
            <v>144.57</v>
          </cell>
        </row>
        <row r="4671">
          <cell r="A4671" t="str">
            <v>06.002.0042-0</v>
          </cell>
          <cell r="B4671">
            <v>204.43</v>
          </cell>
        </row>
        <row r="4672">
          <cell r="A4672" t="str">
            <v>06.002.0042-A</v>
          </cell>
          <cell r="B4672">
            <v>198.39</v>
          </cell>
        </row>
        <row r="4673">
          <cell r="A4673" t="str">
            <v>06.002.0043-0</v>
          </cell>
          <cell r="B4673">
            <v>259.63</v>
          </cell>
        </row>
        <row r="4674">
          <cell r="A4674" t="str">
            <v>06.002.0043-A</v>
          </cell>
          <cell r="B4674">
            <v>252.4</v>
          </cell>
        </row>
        <row r="4675">
          <cell r="A4675" t="str">
            <v>06.002.0044-0</v>
          </cell>
          <cell r="B4675">
            <v>294.10000000000002</v>
          </cell>
        </row>
        <row r="4676">
          <cell r="A4676" t="str">
            <v>06.002.0044-A</v>
          </cell>
          <cell r="B4676">
            <v>285.51</v>
          </cell>
        </row>
        <row r="4677">
          <cell r="A4677" t="str">
            <v>06.002.0045-0</v>
          </cell>
          <cell r="B4677">
            <v>361.11</v>
          </cell>
        </row>
        <row r="4678">
          <cell r="A4678" t="str">
            <v>06.002.0045-A</v>
          </cell>
          <cell r="B4678">
            <v>350.63</v>
          </cell>
        </row>
        <row r="4679">
          <cell r="A4679" t="str">
            <v>06.002.0046-0</v>
          </cell>
          <cell r="B4679">
            <v>498.01</v>
          </cell>
        </row>
        <row r="4680">
          <cell r="A4680" t="str">
            <v>06.002.0046-A</v>
          </cell>
          <cell r="B4680">
            <v>485.82</v>
          </cell>
        </row>
        <row r="4681">
          <cell r="A4681" t="str">
            <v>06.002.0047-0</v>
          </cell>
          <cell r="B4681">
            <v>608.47</v>
          </cell>
        </row>
        <row r="4682">
          <cell r="A4682" t="str">
            <v>06.002.0047-A</v>
          </cell>
          <cell r="B4682">
            <v>594.88</v>
          </cell>
        </row>
        <row r="4683">
          <cell r="A4683" t="str">
            <v>06.002.0049-0</v>
          </cell>
          <cell r="B4683">
            <v>902.6</v>
          </cell>
        </row>
        <row r="4684">
          <cell r="A4684" t="str">
            <v>06.002.0049-A</v>
          </cell>
          <cell r="B4684">
            <v>885.79</v>
          </cell>
        </row>
        <row r="4685">
          <cell r="A4685" t="str">
            <v>06.002.0050-0</v>
          </cell>
          <cell r="B4685">
            <v>1290.72</v>
          </cell>
        </row>
        <row r="4686">
          <cell r="A4686" t="str">
            <v>06.002.0050-A</v>
          </cell>
          <cell r="B4686">
            <v>1269.8499999999999</v>
          </cell>
        </row>
        <row r="4687">
          <cell r="A4687" t="str">
            <v>06.002.0061-0</v>
          </cell>
          <cell r="B4687">
            <v>160.93</v>
          </cell>
        </row>
        <row r="4688">
          <cell r="A4688" t="str">
            <v>06.002.0061-A</v>
          </cell>
          <cell r="B4688">
            <v>156.54</v>
          </cell>
        </row>
        <row r="4689">
          <cell r="A4689" t="str">
            <v>06.002.0062-0</v>
          </cell>
          <cell r="B4689">
            <v>246.31</v>
          </cell>
        </row>
        <row r="4690">
          <cell r="A4690" t="str">
            <v>06.002.0062-A</v>
          </cell>
          <cell r="B4690">
            <v>240.27</v>
          </cell>
        </row>
        <row r="4691">
          <cell r="A4691" t="str">
            <v>06.002.0063-0</v>
          </cell>
          <cell r="B4691">
            <v>287.01</v>
          </cell>
        </row>
        <row r="4692">
          <cell r="A4692" t="str">
            <v>06.002.0063-A</v>
          </cell>
          <cell r="B4692">
            <v>279.77999999999997</v>
          </cell>
        </row>
        <row r="4693">
          <cell r="A4693" t="str">
            <v>06.002.0064-0</v>
          </cell>
          <cell r="B4693">
            <v>364.77</v>
          </cell>
        </row>
        <row r="4694">
          <cell r="A4694" t="str">
            <v>06.002.0064-A</v>
          </cell>
          <cell r="B4694">
            <v>356.18</v>
          </cell>
        </row>
        <row r="4695">
          <cell r="A4695" t="str">
            <v>06.002.0065-0</v>
          </cell>
          <cell r="B4695">
            <v>446.7</v>
          </cell>
        </row>
        <row r="4696">
          <cell r="A4696" t="str">
            <v>06.002.0065-A</v>
          </cell>
          <cell r="B4696">
            <v>436.22</v>
          </cell>
        </row>
        <row r="4697">
          <cell r="A4697" t="str">
            <v>06.002.0066-0</v>
          </cell>
          <cell r="B4697">
            <v>557.95000000000005</v>
          </cell>
        </row>
        <row r="4698">
          <cell r="A4698" t="str">
            <v>06.002.0066-A</v>
          </cell>
          <cell r="B4698">
            <v>545.76</v>
          </cell>
        </row>
        <row r="4699">
          <cell r="A4699" t="str">
            <v>06.002.0067-0</v>
          </cell>
          <cell r="B4699">
            <v>693.8</v>
          </cell>
        </row>
        <row r="4700">
          <cell r="A4700" t="str">
            <v>06.002.0067-A</v>
          </cell>
          <cell r="B4700">
            <v>680.21</v>
          </cell>
        </row>
        <row r="4701">
          <cell r="A4701" t="str">
            <v>06.002.0069-0</v>
          </cell>
          <cell r="B4701">
            <v>971.68</v>
          </cell>
        </row>
        <row r="4702">
          <cell r="A4702" t="str">
            <v>06.002.0069-A</v>
          </cell>
          <cell r="B4702">
            <v>954.87</v>
          </cell>
        </row>
        <row r="4703">
          <cell r="A4703" t="str">
            <v>06.002.0070-0</v>
          </cell>
          <cell r="B4703">
            <v>1393.88</v>
          </cell>
        </row>
        <row r="4704">
          <cell r="A4704" t="str">
            <v>06.002.0070-A</v>
          </cell>
          <cell r="B4704">
            <v>1373</v>
          </cell>
        </row>
        <row r="4705">
          <cell r="A4705" t="str">
            <v>06.003.0010-0</v>
          </cell>
          <cell r="B4705">
            <v>40.07</v>
          </cell>
        </row>
        <row r="4706">
          <cell r="A4706" t="str">
            <v>06.003.0010-A</v>
          </cell>
          <cell r="B4706">
            <v>37.76</v>
          </cell>
        </row>
        <row r="4707">
          <cell r="A4707" t="str">
            <v>06.003.0011-0</v>
          </cell>
          <cell r="B4707">
            <v>61.5</v>
          </cell>
        </row>
        <row r="4708">
          <cell r="A4708" t="str">
            <v>06.003.0011-A</v>
          </cell>
          <cell r="B4708">
            <v>57.04</v>
          </cell>
        </row>
        <row r="4709">
          <cell r="A4709" t="str">
            <v>06.003.0012-0</v>
          </cell>
          <cell r="B4709">
            <v>107.78</v>
          </cell>
        </row>
        <row r="4710">
          <cell r="A4710" t="str">
            <v>06.003.0012-A</v>
          </cell>
          <cell r="B4710">
            <v>100.46</v>
          </cell>
        </row>
        <row r="4711">
          <cell r="A4711" t="str">
            <v>06.003.0013-0</v>
          </cell>
          <cell r="B4711">
            <v>141.24</v>
          </cell>
        </row>
        <row r="4712">
          <cell r="A4712" t="str">
            <v>06.003.0013-A</v>
          </cell>
          <cell r="B4712">
            <v>130.08000000000001</v>
          </cell>
        </row>
        <row r="4713">
          <cell r="A4713" t="str">
            <v>06.003.0015-0</v>
          </cell>
          <cell r="B4713">
            <v>280.04000000000002</v>
          </cell>
        </row>
        <row r="4714">
          <cell r="A4714" t="str">
            <v>06.003.0015-A</v>
          </cell>
          <cell r="B4714">
            <v>269.2</v>
          </cell>
        </row>
        <row r="4715">
          <cell r="A4715" t="str">
            <v>06.003.0017-0</v>
          </cell>
          <cell r="B4715">
            <v>374.76</v>
          </cell>
        </row>
        <row r="4716">
          <cell r="A4716" t="str">
            <v>06.003.0017-A</v>
          </cell>
          <cell r="B4716">
            <v>359.56</v>
          </cell>
        </row>
        <row r="4717">
          <cell r="A4717" t="str">
            <v>06.003.0050-0</v>
          </cell>
          <cell r="B4717">
            <v>50.87</v>
          </cell>
        </row>
        <row r="4718">
          <cell r="A4718" t="str">
            <v>06.003.0050-A</v>
          </cell>
          <cell r="B4718">
            <v>47.11</v>
          </cell>
        </row>
        <row r="4719">
          <cell r="A4719" t="str">
            <v>06.003.0053-0</v>
          </cell>
          <cell r="B4719">
            <v>65.77</v>
          </cell>
        </row>
        <row r="4720">
          <cell r="A4720" t="str">
            <v>06.003.0053-A</v>
          </cell>
          <cell r="B4720">
            <v>60.82</v>
          </cell>
        </row>
        <row r="4721">
          <cell r="A4721" t="str">
            <v>06.003.0055-0</v>
          </cell>
          <cell r="B4721">
            <v>96.73</v>
          </cell>
        </row>
        <row r="4722">
          <cell r="A4722" t="str">
            <v>06.003.0055-A</v>
          </cell>
          <cell r="B4722">
            <v>90.16</v>
          </cell>
        </row>
        <row r="4723">
          <cell r="A4723" t="str">
            <v>06.003.0057-0</v>
          </cell>
          <cell r="B4723">
            <v>131.29</v>
          </cell>
        </row>
        <row r="4724">
          <cell r="A4724" t="str">
            <v>06.003.0057-A</v>
          </cell>
          <cell r="B4724">
            <v>123.04</v>
          </cell>
        </row>
        <row r="4725">
          <cell r="A4725" t="str">
            <v>06.003.0058-0</v>
          </cell>
          <cell r="B4725">
            <v>162.81</v>
          </cell>
        </row>
        <row r="4726">
          <cell r="A4726" t="str">
            <v>06.003.0058-A</v>
          </cell>
          <cell r="B4726">
            <v>153.12</v>
          </cell>
        </row>
        <row r="4727">
          <cell r="A4727" t="str">
            <v>06.003.0060-0</v>
          </cell>
          <cell r="B4727">
            <v>52.42</v>
          </cell>
        </row>
        <row r="4728">
          <cell r="A4728" t="str">
            <v>06.003.0060-A</v>
          </cell>
          <cell r="B4728">
            <v>49.02</v>
          </cell>
        </row>
        <row r="4729">
          <cell r="A4729" t="str">
            <v>06.003.0062-0</v>
          </cell>
          <cell r="B4729">
            <v>73.510000000000005</v>
          </cell>
        </row>
        <row r="4730">
          <cell r="A4730" t="str">
            <v>06.003.0062-A</v>
          </cell>
          <cell r="B4730">
            <v>68.55</v>
          </cell>
        </row>
        <row r="4731">
          <cell r="A4731" t="str">
            <v>06.003.0064-0</v>
          </cell>
          <cell r="B4731">
            <v>102.01</v>
          </cell>
        </row>
        <row r="4732">
          <cell r="A4732" t="str">
            <v>06.003.0064-A</v>
          </cell>
          <cell r="B4732">
            <v>95.45</v>
          </cell>
        </row>
        <row r="4733">
          <cell r="A4733" t="str">
            <v>06.003.0066-0</v>
          </cell>
          <cell r="B4733">
            <v>141.30000000000001</v>
          </cell>
        </row>
        <row r="4734">
          <cell r="A4734" t="str">
            <v>06.003.0066-A</v>
          </cell>
          <cell r="B4734">
            <v>133.05000000000001</v>
          </cell>
        </row>
        <row r="4735">
          <cell r="A4735" t="str">
            <v>06.003.0068-0</v>
          </cell>
          <cell r="B4735">
            <v>170.68</v>
          </cell>
        </row>
        <row r="4736">
          <cell r="A4736" t="str">
            <v>06.003.0068-A</v>
          </cell>
          <cell r="B4736">
            <v>160.99</v>
          </cell>
        </row>
        <row r="4737">
          <cell r="A4737" t="str">
            <v>06.004.0060-0</v>
          </cell>
          <cell r="B4737">
            <v>92.15</v>
          </cell>
        </row>
        <row r="4738">
          <cell r="A4738" t="str">
            <v>06.004.0060-A</v>
          </cell>
          <cell r="B4738">
            <v>86.93</v>
          </cell>
        </row>
        <row r="4739">
          <cell r="A4739" t="str">
            <v>06.004.0062-0</v>
          </cell>
          <cell r="B4739">
            <v>108.28</v>
          </cell>
        </row>
        <row r="4740">
          <cell r="A4740" t="str">
            <v>06.004.0062-A</v>
          </cell>
          <cell r="B4740">
            <v>101.71</v>
          </cell>
        </row>
        <row r="4741">
          <cell r="A4741" t="str">
            <v>06.004.0064-0</v>
          </cell>
          <cell r="B4741">
            <v>147.75</v>
          </cell>
        </row>
        <row r="4742">
          <cell r="A4742" t="str">
            <v>06.004.0064-A</v>
          </cell>
          <cell r="B4742">
            <v>139.5</v>
          </cell>
        </row>
        <row r="4743">
          <cell r="A4743" t="str">
            <v>06.004.0066-0</v>
          </cell>
          <cell r="B4743">
            <v>183.51</v>
          </cell>
        </row>
        <row r="4744">
          <cell r="A4744" t="str">
            <v>06.004.0066-A</v>
          </cell>
          <cell r="B4744">
            <v>173.82</v>
          </cell>
        </row>
        <row r="4745">
          <cell r="A4745" t="str">
            <v>06.004.0068-0</v>
          </cell>
          <cell r="B4745">
            <v>232.37</v>
          </cell>
        </row>
        <row r="4746">
          <cell r="A4746" t="str">
            <v>06.004.0068-A</v>
          </cell>
          <cell r="B4746">
            <v>221.16</v>
          </cell>
        </row>
        <row r="4747">
          <cell r="A4747" t="str">
            <v>06.004.0070-0</v>
          </cell>
          <cell r="B4747">
            <v>272.38</v>
          </cell>
        </row>
        <row r="4748">
          <cell r="A4748" t="str">
            <v>06.004.0070-A</v>
          </cell>
          <cell r="B4748">
            <v>259.64999999999998</v>
          </cell>
        </row>
        <row r="4749">
          <cell r="A4749" t="str">
            <v>06.004.0072-0</v>
          </cell>
          <cell r="B4749">
            <v>375.77</v>
          </cell>
        </row>
        <row r="4750">
          <cell r="A4750" t="str">
            <v>06.004.0072-A</v>
          </cell>
          <cell r="B4750">
            <v>358.76</v>
          </cell>
        </row>
        <row r="4751">
          <cell r="A4751" t="str">
            <v>06.004.0074-0</v>
          </cell>
          <cell r="B4751">
            <v>466.08</v>
          </cell>
        </row>
        <row r="4752">
          <cell r="A4752" t="str">
            <v>06.004.0074-A</v>
          </cell>
          <cell r="B4752">
            <v>447.36</v>
          </cell>
        </row>
        <row r="4753">
          <cell r="A4753" t="str">
            <v>06.004.0076-0</v>
          </cell>
          <cell r="B4753">
            <v>648.87</v>
          </cell>
        </row>
        <row r="4754">
          <cell r="A4754" t="str">
            <v>06.004.0076-A</v>
          </cell>
          <cell r="B4754">
            <v>627.47</v>
          </cell>
        </row>
        <row r="4755">
          <cell r="A4755" t="str">
            <v>06.004.0078-0</v>
          </cell>
          <cell r="B4755">
            <v>670.46</v>
          </cell>
        </row>
        <row r="4756">
          <cell r="A4756" t="str">
            <v>06.004.0078-A</v>
          </cell>
          <cell r="B4756">
            <v>646.45000000000005</v>
          </cell>
        </row>
        <row r="4757">
          <cell r="A4757" t="str">
            <v>06.004.0080-0</v>
          </cell>
          <cell r="B4757">
            <v>931.74</v>
          </cell>
        </row>
        <row r="4758">
          <cell r="A4758" t="str">
            <v>06.004.0080-A</v>
          </cell>
          <cell r="B4758">
            <v>901.35</v>
          </cell>
        </row>
        <row r="4759">
          <cell r="A4759" t="str">
            <v>06.004.0082-0</v>
          </cell>
          <cell r="B4759">
            <v>1620</v>
          </cell>
        </row>
        <row r="4760">
          <cell r="A4760" t="str">
            <v>06.004.0082-A</v>
          </cell>
          <cell r="B4760">
            <v>1584.15</v>
          </cell>
        </row>
        <row r="4761">
          <cell r="A4761" t="str">
            <v>06.004.0084-0</v>
          </cell>
          <cell r="B4761">
            <v>1723.3</v>
          </cell>
        </row>
        <row r="4762">
          <cell r="A4762" t="str">
            <v>06.004.0084-A</v>
          </cell>
          <cell r="B4762">
            <v>1682.37</v>
          </cell>
        </row>
        <row r="4763">
          <cell r="A4763" t="str">
            <v>06.004.0090-0</v>
          </cell>
          <cell r="B4763">
            <v>97.67</v>
          </cell>
        </row>
        <row r="4764">
          <cell r="A4764" t="str">
            <v>06.004.0090-A</v>
          </cell>
          <cell r="B4764">
            <v>92.45</v>
          </cell>
        </row>
        <row r="4765">
          <cell r="A4765" t="str">
            <v>06.004.0092-0</v>
          </cell>
          <cell r="B4765">
            <v>116.75</v>
          </cell>
        </row>
        <row r="4766">
          <cell r="A4766" t="str">
            <v>06.004.0092-A</v>
          </cell>
          <cell r="B4766">
            <v>110.18</v>
          </cell>
        </row>
        <row r="4767">
          <cell r="A4767" t="str">
            <v>06.004.0094-0</v>
          </cell>
          <cell r="B4767">
            <v>156.04</v>
          </cell>
        </row>
        <row r="4768">
          <cell r="A4768" t="str">
            <v>06.004.0094-A</v>
          </cell>
          <cell r="B4768">
            <v>147.79</v>
          </cell>
        </row>
        <row r="4769">
          <cell r="A4769" t="str">
            <v>06.004.0096-0</v>
          </cell>
          <cell r="B4769">
            <v>196.41</v>
          </cell>
        </row>
        <row r="4770">
          <cell r="A4770" t="str">
            <v>06.004.0096-A</v>
          </cell>
          <cell r="B4770">
            <v>186.72</v>
          </cell>
        </row>
        <row r="4771">
          <cell r="A4771" t="str">
            <v>06.004.0098-0</v>
          </cell>
          <cell r="B4771">
            <v>269.39</v>
          </cell>
        </row>
        <row r="4772">
          <cell r="A4772" t="str">
            <v>06.004.0098-A</v>
          </cell>
          <cell r="B4772">
            <v>258.19</v>
          </cell>
        </row>
        <row r="4773">
          <cell r="A4773" t="str">
            <v>06.004.0100-0</v>
          </cell>
          <cell r="B4773">
            <v>288.04000000000002</v>
          </cell>
        </row>
        <row r="4774">
          <cell r="A4774" t="str">
            <v>06.004.0100-A</v>
          </cell>
          <cell r="B4774">
            <v>275.31</v>
          </cell>
        </row>
        <row r="4775">
          <cell r="A4775" t="str">
            <v>06.004.0102-0</v>
          </cell>
          <cell r="B4775">
            <v>402.44</v>
          </cell>
        </row>
        <row r="4776">
          <cell r="A4776" t="str">
            <v>06.004.0102-A</v>
          </cell>
          <cell r="B4776">
            <v>385.43</v>
          </cell>
        </row>
        <row r="4777">
          <cell r="A4777" t="str">
            <v>06.004.0104-0</v>
          </cell>
          <cell r="B4777">
            <v>492.79</v>
          </cell>
        </row>
        <row r="4778">
          <cell r="A4778" t="str">
            <v>06.004.0104-A</v>
          </cell>
          <cell r="B4778">
            <v>474.07</v>
          </cell>
        </row>
        <row r="4779">
          <cell r="A4779" t="str">
            <v>06.004.0106-0</v>
          </cell>
          <cell r="B4779">
            <v>702.29</v>
          </cell>
        </row>
        <row r="4780">
          <cell r="A4780" t="str">
            <v>06.004.0106-A</v>
          </cell>
          <cell r="B4780">
            <v>680.89</v>
          </cell>
        </row>
        <row r="4781">
          <cell r="A4781" t="str">
            <v>06.004.0108-0</v>
          </cell>
          <cell r="B4781">
            <v>768</v>
          </cell>
        </row>
        <row r="4782">
          <cell r="A4782" t="str">
            <v>06.004.0108-A</v>
          </cell>
          <cell r="B4782">
            <v>743.99</v>
          </cell>
        </row>
        <row r="4783">
          <cell r="A4783" t="str">
            <v>06.004.0110-0</v>
          </cell>
          <cell r="B4783">
            <v>991.6</v>
          </cell>
        </row>
        <row r="4784">
          <cell r="A4784" t="str">
            <v>06.004.0110-A</v>
          </cell>
          <cell r="B4784">
            <v>961.21</v>
          </cell>
        </row>
        <row r="4785">
          <cell r="A4785" t="str">
            <v>06.004.0112-0</v>
          </cell>
          <cell r="B4785">
            <v>1760.92</v>
          </cell>
        </row>
        <row r="4786">
          <cell r="A4786" t="str">
            <v>06.004.0112-A</v>
          </cell>
          <cell r="B4786">
            <v>1725.07</v>
          </cell>
        </row>
        <row r="4787">
          <cell r="A4787" t="str">
            <v>06.004.0114-0</v>
          </cell>
          <cell r="B4787">
            <v>1873.44</v>
          </cell>
        </row>
        <row r="4788">
          <cell r="A4788" t="str">
            <v>06.004.0114-A</v>
          </cell>
          <cell r="B4788">
            <v>1832.5</v>
          </cell>
        </row>
        <row r="4789">
          <cell r="A4789" t="str">
            <v>06.004.0120-0</v>
          </cell>
          <cell r="B4789">
            <v>108.73</v>
          </cell>
        </row>
        <row r="4790">
          <cell r="A4790" t="str">
            <v>06.004.0120-A</v>
          </cell>
          <cell r="B4790">
            <v>103.51</v>
          </cell>
        </row>
        <row r="4791">
          <cell r="A4791" t="str">
            <v>06.004.0122-0</v>
          </cell>
          <cell r="B4791">
            <v>119.97</v>
          </cell>
        </row>
        <row r="4792">
          <cell r="A4792" t="str">
            <v>06.004.0122-A</v>
          </cell>
          <cell r="B4792">
            <v>113.41</v>
          </cell>
        </row>
        <row r="4793">
          <cell r="A4793" t="str">
            <v>06.004.0124-0</v>
          </cell>
          <cell r="B4793">
            <v>161.65</v>
          </cell>
        </row>
        <row r="4794">
          <cell r="A4794" t="str">
            <v>06.004.0124-A</v>
          </cell>
          <cell r="B4794">
            <v>153.4</v>
          </cell>
        </row>
        <row r="4795">
          <cell r="A4795" t="str">
            <v>06.004.0126-0</v>
          </cell>
          <cell r="B4795">
            <v>208.68</v>
          </cell>
        </row>
        <row r="4796">
          <cell r="A4796" t="str">
            <v>06.004.0126-A</v>
          </cell>
          <cell r="B4796">
            <v>199</v>
          </cell>
        </row>
        <row r="4797">
          <cell r="A4797" t="str">
            <v>06.004.0128-0</v>
          </cell>
          <cell r="B4797">
            <v>305.31</v>
          </cell>
        </row>
        <row r="4798">
          <cell r="A4798" t="str">
            <v>06.004.0128-A</v>
          </cell>
          <cell r="B4798">
            <v>294.11</v>
          </cell>
        </row>
        <row r="4799">
          <cell r="A4799" t="str">
            <v>06.004.0130-0</v>
          </cell>
          <cell r="B4799">
            <v>324.88</v>
          </cell>
        </row>
        <row r="4800">
          <cell r="A4800" t="str">
            <v>06.004.0130-A</v>
          </cell>
          <cell r="B4800">
            <v>312.14999999999998</v>
          </cell>
        </row>
        <row r="4801">
          <cell r="A4801" t="str">
            <v>06.004.0132-0</v>
          </cell>
          <cell r="B4801">
            <v>455.86</v>
          </cell>
        </row>
        <row r="4802">
          <cell r="A4802" t="str">
            <v>06.004.0132-A</v>
          </cell>
          <cell r="B4802">
            <v>438.85</v>
          </cell>
        </row>
        <row r="4803">
          <cell r="A4803" t="str">
            <v>06.004.0134-0</v>
          </cell>
          <cell r="B4803">
            <v>595.17999999999995</v>
          </cell>
        </row>
        <row r="4804">
          <cell r="A4804" t="str">
            <v>06.004.0134-A</v>
          </cell>
          <cell r="B4804">
            <v>576.46</v>
          </cell>
        </row>
        <row r="4805">
          <cell r="A4805" t="str">
            <v>06.004.0136-0</v>
          </cell>
          <cell r="B4805">
            <v>794.39</v>
          </cell>
        </row>
        <row r="4806">
          <cell r="A4806" t="str">
            <v>06.004.0136-A</v>
          </cell>
          <cell r="B4806">
            <v>773</v>
          </cell>
        </row>
        <row r="4807">
          <cell r="A4807" t="str">
            <v>06.004.0138-0</v>
          </cell>
          <cell r="B4807">
            <v>831.09</v>
          </cell>
        </row>
        <row r="4808">
          <cell r="A4808" t="str">
            <v>06.004.0138-A</v>
          </cell>
          <cell r="B4808">
            <v>807.08</v>
          </cell>
        </row>
        <row r="4809">
          <cell r="A4809" t="str">
            <v>06.004.0140-0</v>
          </cell>
          <cell r="B4809">
            <v>1094.3</v>
          </cell>
        </row>
        <row r="4810">
          <cell r="A4810" t="str">
            <v>06.004.0140-A</v>
          </cell>
          <cell r="B4810">
            <v>1063.9100000000001</v>
          </cell>
        </row>
        <row r="4811">
          <cell r="A4811" t="str">
            <v>06.004.0142-0</v>
          </cell>
          <cell r="B4811">
            <v>2034.48</v>
          </cell>
        </row>
        <row r="4812">
          <cell r="A4812" t="str">
            <v>06.004.0142-A</v>
          </cell>
          <cell r="B4812">
            <v>1998.62</v>
          </cell>
        </row>
        <row r="4813">
          <cell r="A4813" t="str">
            <v>06.004.0144-0</v>
          </cell>
          <cell r="B4813">
            <v>2186.59</v>
          </cell>
        </row>
        <row r="4814">
          <cell r="A4814" t="str">
            <v>06.004.0144-A</v>
          </cell>
          <cell r="B4814">
            <v>2145.66</v>
          </cell>
        </row>
        <row r="4815">
          <cell r="A4815" t="str">
            <v>06.004.0150-0</v>
          </cell>
          <cell r="B4815">
            <v>122.54</v>
          </cell>
        </row>
        <row r="4816">
          <cell r="A4816" t="str">
            <v>06.004.0150-A</v>
          </cell>
          <cell r="B4816">
            <v>117.32</v>
          </cell>
        </row>
        <row r="4817">
          <cell r="A4817" t="str">
            <v>06.004.0152-0</v>
          </cell>
          <cell r="B4817">
            <v>148.68</v>
          </cell>
        </row>
        <row r="4818">
          <cell r="A4818" t="str">
            <v>06.004.0152-A</v>
          </cell>
          <cell r="B4818">
            <v>141.69</v>
          </cell>
        </row>
        <row r="4819">
          <cell r="A4819" t="str">
            <v>06.004.0154-0</v>
          </cell>
          <cell r="B4819">
            <v>172.49</v>
          </cell>
        </row>
        <row r="4820">
          <cell r="A4820" t="str">
            <v>06.004.0154-A</v>
          </cell>
          <cell r="B4820">
            <v>163.96</v>
          </cell>
        </row>
        <row r="4821">
          <cell r="A4821" t="str">
            <v>06.004.0156-0</v>
          </cell>
          <cell r="B4821">
            <v>227.76</v>
          </cell>
        </row>
        <row r="4822">
          <cell r="A4822" t="str">
            <v>06.004.0156-A</v>
          </cell>
          <cell r="B4822">
            <v>217.09</v>
          </cell>
        </row>
        <row r="4823">
          <cell r="A4823" t="str">
            <v>06.004.0158-0</v>
          </cell>
          <cell r="B4823">
            <v>358.78</v>
          </cell>
        </row>
        <row r="4824">
          <cell r="A4824" t="str">
            <v>06.004.0158-A</v>
          </cell>
          <cell r="B4824">
            <v>346.49</v>
          </cell>
        </row>
        <row r="4825">
          <cell r="A4825" t="str">
            <v>06.004.0160-0</v>
          </cell>
          <cell r="B4825">
            <v>382.95</v>
          </cell>
        </row>
        <row r="4826">
          <cell r="A4826" t="str">
            <v>06.004.0160-A</v>
          </cell>
          <cell r="B4826">
            <v>367.8</v>
          </cell>
        </row>
        <row r="4827">
          <cell r="A4827" t="str">
            <v>06.004.0162-0</v>
          </cell>
          <cell r="B4827">
            <v>525.72</v>
          </cell>
        </row>
        <row r="4828">
          <cell r="A4828" t="str">
            <v>06.004.0162-A</v>
          </cell>
          <cell r="B4828">
            <v>508.29</v>
          </cell>
        </row>
        <row r="4829">
          <cell r="A4829" t="str">
            <v>06.004.0164-0</v>
          </cell>
          <cell r="B4829">
            <v>642.5</v>
          </cell>
        </row>
        <row r="4830">
          <cell r="A4830" t="str">
            <v>06.004.0164-A</v>
          </cell>
          <cell r="B4830">
            <v>622.57000000000005</v>
          </cell>
        </row>
        <row r="4831">
          <cell r="A4831" t="str">
            <v>06.004.0166-0</v>
          </cell>
          <cell r="B4831">
            <v>864.26</v>
          </cell>
        </row>
        <row r="4832">
          <cell r="A4832" t="str">
            <v>06.004.0166-A</v>
          </cell>
          <cell r="B4832">
            <v>842.51</v>
          </cell>
        </row>
        <row r="4833">
          <cell r="A4833" t="str">
            <v>06.004.0168-0</v>
          </cell>
          <cell r="B4833">
            <v>920.58</v>
          </cell>
        </row>
        <row r="4834">
          <cell r="A4834" t="str">
            <v>06.004.0168-A</v>
          </cell>
          <cell r="B4834">
            <v>896.07</v>
          </cell>
        </row>
        <row r="4835">
          <cell r="A4835" t="str">
            <v>06.004.0170-0</v>
          </cell>
          <cell r="B4835">
            <v>1137.46</v>
          </cell>
        </row>
        <row r="4836">
          <cell r="A4836" t="str">
            <v>06.004.0170-A</v>
          </cell>
          <cell r="B4836">
            <v>1106.71</v>
          </cell>
        </row>
        <row r="4837">
          <cell r="A4837" t="str">
            <v>06.004.0172-0</v>
          </cell>
          <cell r="B4837">
            <v>2355.92</v>
          </cell>
        </row>
        <row r="4838">
          <cell r="A4838" t="str">
            <v>06.004.0172-A</v>
          </cell>
          <cell r="B4838">
            <v>2320.0700000000002</v>
          </cell>
        </row>
        <row r="4839">
          <cell r="A4839" t="str">
            <v>06.004.0174-0</v>
          </cell>
          <cell r="B4839">
            <v>2554.09</v>
          </cell>
        </row>
        <row r="4840">
          <cell r="A4840" t="str">
            <v>06.004.0174-A</v>
          </cell>
          <cell r="B4840">
            <v>2513.16</v>
          </cell>
        </row>
        <row r="4841">
          <cell r="A4841" t="str">
            <v>06.004.0253-1</v>
          </cell>
          <cell r="B4841">
            <v>622.58000000000004</v>
          </cell>
        </row>
        <row r="4842">
          <cell r="A4842" t="str">
            <v>06.004.0253-B</v>
          </cell>
          <cell r="B4842">
            <v>571.55999999999995</v>
          </cell>
        </row>
        <row r="4843">
          <cell r="A4843" t="str">
            <v>06.004.0254-1</v>
          </cell>
          <cell r="B4843">
            <v>687.21</v>
          </cell>
        </row>
        <row r="4844">
          <cell r="A4844" t="str">
            <v>06.004.0254-B</v>
          </cell>
          <cell r="B4844">
            <v>633.45000000000005</v>
          </cell>
        </row>
        <row r="4845">
          <cell r="A4845" t="str">
            <v>06.004.0400-0</v>
          </cell>
          <cell r="B4845">
            <v>4794.46</v>
          </cell>
        </row>
        <row r="4846">
          <cell r="A4846" t="str">
            <v>06.004.0400-A</v>
          </cell>
          <cell r="B4846">
            <v>4614.53</v>
          </cell>
        </row>
        <row r="4847">
          <cell r="A4847" t="str">
            <v>06.004.0405-0</v>
          </cell>
          <cell r="B4847">
            <v>4969.53</v>
          </cell>
        </row>
        <row r="4848">
          <cell r="A4848" t="str">
            <v>06.004.0405-A</v>
          </cell>
          <cell r="B4848">
            <v>4773.79</v>
          </cell>
        </row>
        <row r="4849">
          <cell r="A4849" t="str">
            <v>06.004.0410-0</v>
          </cell>
          <cell r="B4849">
            <v>5413.08</v>
          </cell>
        </row>
        <row r="4850">
          <cell r="A4850" t="str">
            <v>06.004.0410-A</v>
          </cell>
          <cell r="B4850">
            <v>5196.5600000000004</v>
          </cell>
        </row>
        <row r="4851">
          <cell r="A4851" t="str">
            <v>06.004.0415-0</v>
          </cell>
          <cell r="B4851">
            <v>8015.79</v>
          </cell>
        </row>
        <row r="4852">
          <cell r="A4852" t="str">
            <v>06.004.0415-A</v>
          </cell>
          <cell r="B4852">
            <v>7613.01</v>
          </cell>
        </row>
        <row r="4853">
          <cell r="A4853" t="str">
            <v>06.004.0420-0</v>
          </cell>
          <cell r="B4853">
            <v>7183.15</v>
          </cell>
        </row>
        <row r="4854">
          <cell r="A4854" t="str">
            <v>06.004.0420-A</v>
          </cell>
          <cell r="B4854">
            <v>6920.02</v>
          </cell>
        </row>
        <row r="4855">
          <cell r="A4855" t="str">
            <v>06.004.0425-0</v>
          </cell>
          <cell r="B4855">
            <v>9361.64</v>
          </cell>
        </row>
        <row r="4856">
          <cell r="A4856" t="str">
            <v>06.004.0425-A</v>
          </cell>
          <cell r="B4856">
            <v>9020.93</v>
          </cell>
        </row>
        <row r="4857">
          <cell r="A4857" t="str">
            <v>06.004.0430-0</v>
          </cell>
          <cell r="B4857">
            <v>8728.49</v>
          </cell>
        </row>
        <row r="4858">
          <cell r="A4858" t="str">
            <v>06.004.0430-A</v>
          </cell>
          <cell r="B4858">
            <v>8387.24</v>
          </cell>
        </row>
        <row r="4859">
          <cell r="A4859" t="str">
            <v>06.004.0435-0</v>
          </cell>
          <cell r="B4859">
            <v>12680.2</v>
          </cell>
        </row>
        <row r="4860">
          <cell r="A4860" t="str">
            <v>06.004.0435-A</v>
          </cell>
          <cell r="B4860">
            <v>12041.04</v>
          </cell>
        </row>
        <row r="4861">
          <cell r="A4861" t="str">
            <v>06.004.0440-0</v>
          </cell>
          <cell r="B4861">
            <v>9913.67</v>
          </cell>
        </row>
        <row r="4862">
          <cell r="A4862" t="str">
            <v>06.004.0440-A</v>
          </cell>
          <cell r="B4862">
            <v>9563.36</v>
          </cell>
        </row>
        <row r="4863">
          <cell r="A4863" t="str">
            <v>06.004.0445-0</v>
          </cell>
          <cell r="B4863">
            <v>11030.69</v>
          </cell>
        </row>
        <row r="4864">
          <cell r="A4864" t="str">
            <v>06.004.0445-A</v>
          </cell>
          <cell r="B4864">
            <v>10613.33</v>
          </cell>
        </row>
        <row r="4865">
          <cell r="A4865" t="str">
            <v>06.004.0450-0</v>
          </cell>
          <cell r="B4865">
            <v>11420.88</v>
          </cell>
        </row>
        <row r="4866">
          <cell r="A4866" t="str">
            <v>06.004.0450-A</v>
          </cell>
          <cell r="B4866">
            <v>10978.53</v>
          </cell>
        </row>
        <row r="4867">
          <cell r="A4867" t="str">
            <v>06.004.0455-0</v>
          </cell>
          <cell r="B4867">
            <v>16638.45</v>
          </cell>
        </row>
        <row r="4868">
          <cell r="A4868" t="str">
            <v>06.004.0455-A</v>
          </cell>
          <cell r="B4868">
            <v>15799.42</v>
          </cell>
        </row>
        <row r="4869">
          <cell r="A4869" t="str">
            <v>06.004.0500-0</v>
          </cell>
          <cell r="B4869">
            <v>2554.9499999999998</v>
          </cell>
        </row>
        <row r="4870">
          <cell r="A4870" t="str">
            <v>06.004.0500-A</v>
          </cell>
          <cell r="B4870">
            <v>2348.15</v>
          </cell>
        </row>
        <row r="4871">
          <cell r="A4871" t="str">
            <v>06.004.0505-0</v>
          </cell>
          <cell r="B4871">
            <v>3209.85</v>
          </cell>
        </row>
        <row r="4872">
          <cell r="A4872" t="str">
            <v>06.004.0505-A</v>
          </cell>
          <cell r="B4872">
            <v>2950.67</v>
          </cell>
        </row>
        <row r="4873">
          <cell r="A4873" t="str">
            <v>06.004.0510-0</v>
          </cell>
          <cell r="B4873">
            <v>4113.78</v>
          </cell>
        </row>
        <row r="4874">
          <cell r="A4874" t="str">
            <v>06.004.0510-A</v>
          </cell>
          <cell r="B4874">
            <v>3781.8</v>
          </cell>
        </row>
        <row r="4875">
          <cell r="A4875" t="str">
            <v>06.004.0515-0</v>
          </cell>
          <cell r="B4875">
            <v>4487.32</v>
          </cell>
        </row>
        <row r="4876">
          <cell r="A4876" t="str">
            <v>06.004.0515-A</v>
          </cell>
          <cell r="B4876">
            <v>4124.74</v>
          </cell>
        </row>
        <row r="4877">
          <cell r="A4877" t="str">
            <v>06.004.0520-0</v>
          </cell>
          <cell r="B4877">
            <v>5142.22</v>
          </cell>
        </row>
        <row r="4878">
          <cell r="A4878" t="str">
            <v>06.004.0520-A</v>
          </cell>
          <cell r="B4878">
            <v>4727.26</v>
          </cell>
        </row>
        <row r="4879">
          <cell r="A4879" t="str">
            <v>06.004.0525-0</v>
          </cell>
          <cell r="B4879">
            <v>5764.8</v>
          </cell>
        </row>
        <row r="4880">
          <cell r="A4880" t="str">
            <v>06.004.0525-A</v>
          </cell>
          <cell r="B4880">
            <v>5298.82</v>
          </cell>
        </row>
        <row r="4881">
          <cell r="A4881" t="str">
            <v>06.004.0530-0</v>
          </cell>
          <cell r="B4881">
            <v>6419.7</v>
          </cell>
        </row>
        <row r="4882">
          <cell r="A4882" t="str">
            <v>06.004.0530-A</v>
          </cell>
          <cell r="B4882">
            <v>5901.34</v>
          </cell>
        </row>
        <row r="4883">
          <cell r="A4883" t="str">
            <v>06.004.0535-0</v>
          </cell>
          <cell r="B4883">
            <v>7074.6</v>
          </cell>
        </row>
        <row r="4884">
          <cell r="A4884" t="str">
            <v>06.004.0535-A</v>
          </cell>
          <cell r="B4884">
            <v>6503.85</v>
          </cell>
        </row>
        <row r="4885">
          <cell r="A4885" t="str">
            <v>06.005.0030-0</v>
          </cell>
          <cell r="B4885">
            <v>31.77</v>
          </cell>
        </row>
        <row r="4886">
          <cell r="A4886" t="str">
            <v>06.005.0030-A</v>
          </cell>
          <cell r="B4886">
            <v>28.97</v>
          </cell>
        </row>
        <row r="4887">
          <cell r="A4887" t="str">
            <v>06.005.0035-0</v>
          </cell>
          <cell r="B4887">
            <v>40.72</v>
          </cell>
        </row>
        <row r="4888">
          <cell r="A4888" t="str">
            <v>06.005.0035-A</v>
          </cell>
          <cell r="B4888">
            <v>37.369999999999997</v>
          </cell>
        </row>
        <row r="4889">
          <cell r="A4889" t="str">
            <v>06.005.0040-0</v>
          </cell>
          <cell r="B4889">
            <v>55.94</v>
          </cell>
        </row>
        <row r="4890">
          <cell r="A4890" t="str">
            <v>06.005.0040-A</v>
          </cell>
          <cell r="B4890">
            <v>52.03</v>
          </cell>
        </row>
        <row r="4891">
          <cell r="A4891" t="str">
            <v>06.005.0045-0</v>
          </cell>
          <cell r="B4891">
            <v>84.3</v>
          </cell>
        </row>
        <row r="4892">
          <cell r="A4892" t="str">
            <v>06.005.0045-A</v>
          </cell>
          <cell r="B4892">
            <v>79.33</v>
          </cell>
        </row>
        <row r="4893">
          <cell r="A4893" t="str">
            <v>06.005.0050-0</v>
          </cell>
          <cell r="B4893">
            <v>106.42</v>
          </cell>
        </row>
        <row r="4894">
          <cell r="A4894" t="str">
            <v>06.005.0050-A</v>
          </cell>
          <cell r="B4894">
            <v>100.87</v>
          </cell>
        </row>
        <row r="4895">
          <cell r="A4895" t="str">
            <v>06.006.0010-0</v>
          </cell>
          <cell r="B4895">
            <v>153.75</v>
          </cell>
        </row>
        <row r="4896">
          <cell r="A4896" t="str">
            <v>06.006.0010-A</v>
          </cell>
          <cell r="B4896">
            <v>142.97999999999999</v>
          </cell>
        </row>
        <row r="4897">
          <cell r="A4897" t="str">
            <v>06.006.0011-0</v>
          </cell>
          <cell r="B4897">
            <v>32.229999999999997</v>
          </cell>
        </row>
        <row r="4898">
          <cell r="A4898" t="str">
            <v>06.006.0011-A</v>
          </cell>
          <cell r="B4898">
            <v>30.32</v>
          </cell>
        </row>
        <row r="4899">
          <cell r="A4899" t="str">
            <v>06.006.0015-0</v>
          </cell>
          <cell r="B4899">
            <v>105.1</v>
          </cell>
        </row>
        <row r="4900">
          <cell r="A4900" t="str">
            <v>06.006.0015-A</v>
          </cell>
          <cell r="B4900">
            <v>98.54</v>
          </cell>
        </row>
        <row r="4901">
          <cell r="A4901" t="str">
            <v>06.006.0016-0</v>
          </cell>
          <cell r="B4901">
            <v>21.71</v>
          </cell>
        </row>
        <row r="4902">
          <cell r="A4902" t="str">
            <v>06.006.0016-A</v>
          </cell>
          <cell r="B4902">
            <v>20.440000000000001</v>
          </cell>
        </row>
        <row r="4903">
          <cell r="A4903" t="str">
            <v>06.006.0020-0</v>
          </cell>
          <cell r="B4903">
            <v>75.16</v>
          </cell>
        </row>
        <row r="4904">
          <cell r="A4904" t="str">
            <v>06.006.0020-A</v>
          </cell>
          <cell r="B4904">
            <v>70.84</v>
          </cell>
        </row>
        <row r="4905">
          <cell r="A4905" t="str">
            <v>06.006.0030-0</v>
          </cell>
          <cell r="B4905">
            <v>123.66</v>
          </cell>
        </row>
        <row r="4906">
          <cell r="A4906" t="str">
            <v>06.006.0030-A</v>
          </cell>
          <cell r="B4906">
            <v>114.21</v>
          </cell>
        </row>
        <row r="4907">
          <cell r="A4907" t="str">
            <v>06.006.0031-0</v>
          </cell>
          <cell r="B4907">
            <v>87.19</v>
          </cell>
        </row>
        <row r="4908">
          <cell r="A4908" t="str">
            <v>06.006.0031-A</v>
          </cell>
          <cell r="B4908">
            <v>79.739999999999995</v>
          </cell>
        </row>
        <row r="4909">
          <cell r="A4909" t="str">
            <v>06.006.0035-0</v>
          </cell>
          <cell r="B4909">
            <v>158.18</v>
          </cell>
        </row>
        <row r="4910">
          <cell r="A4910" t="str">
            <v>06.006.0035-A</v>
          </cell>
          <cell r="B4910">
            <v>146.52000000000001</v>
          </cell>
        </row>
        <row r="4911">
          <cell r="A4911" t="str">
            <v>06.006.0036-0</v>
          </cell>
          <cell r="B4911">
            <v>109.75</v>
          </cell>
        </row>
        <row r="4912">
          <cell r="A4912" t="str">
            <v>06.006.0036-A</v>
          </cell>
          <cell r="B4912">
            <v>100.7</v>
          </cell>
        </row>
        <row r="4913">
          <cell r="A4913" t="str">
            <v>06.006.0040-0</v>
          </cell>
          <cell r="B4913">
            <v>227.54</v>
          </cell>
        </row>
        <row r="4914">
          <cell r="A4914" t="str">
            <v>06.006.0040-A</v>
          </cell>
          <cell r="B4914">
            <v>213.05</v>
          </cell>
        </row>
        <row r="4915">
          <cell r="A4915" t="str">
            <v>06.006.0041-0</v>
          </cell>
          <cell r="B4915">
            <v>138.19999999999999</v>
          </cell>
        </row>
        <row r="4916">
          <cell r="A4916" t="str">
            <v>06.006.0041-A</v>
          </cell>
          <cell r="B4916">
            <v>127.57</v>
          </cell>
        </row>
        <row r="4917">
          <cell r="A4917" t="str">
            <v>06.006.0050-0</v>
          </cell>
          <cell r="B4917">
            <v>581.24</v>
          </cell>
        </row>
        <row r="4918">
          <cell r="A4918" t="str">
            <v>06.006.0050-A</v>
          </cell>
          <cell r="B4918">
            <v>563.03</v>
          </cell>
        </row>
        <row r="4919">
          <cell r="A4919" t="str">
            <v>06.006.0051-0</v>
          </cell>
          <cell r="B4919">
            <v>179.8</v>
          </cell>
        </row>
        <row r="4920">
          <cell r="A4920" t="str">
            <v>06.006.0051-A</v>
          </cell>
          <cell r="B4920">
            <v>167.08</v>
          </cell>
        </row>
        <row r="4921">
          <cell r="A4921" t="str">
            <v>06.006.0060-0</v>
          </cell>
          <cell r="B4921">
            <v>844.14</v>
          </cell>
        </row>
        <row r="4922">
          <cell r="A4922" t="str">
            <v>06.006.0060-A</v>
          </cell>
          <cell r="B4922">
            <v>822.61</v>
          </cell>
        </row>
        <row r="4923">
          <cell r="A4923" t="str">
            <v>06.006.0061-0</v>
          </cell>
          <cell r="B4923">
            <v>220.02</v>
          </cell>
        </row>
        <row r="4924">
          <cell r="A4924" t="str">
            <v>06.006.0061-A</v>
          </cell>
          <cell r="B4924">
            <v>205.39</v>
          </cell>
        </row>
        <row r="4925">
          <cell r="A4925" t="str">
            <v>06.006.0090-0</v>
          </cell>
          <cell r="B4925">
            <v>52.7</v>
          </cell>
        </row>
        <row r="4926">
          <cell r="A4926" t="str">
            <v>06.006.0090-A</v>
          </cell>
          <cell r="B4926">
            <v>50.02</v>
          </cell>
        </row>
        <row r="4927">
          <cell r="A4927" t="str">
            <v>06.006.0091-0</v>
          </cell>
          <cell r="B4927">
            <v>70.05</v>
          </cell>
        </row>
        <row r="4928">
          <cell r="A4928" t="str">
            <v>06.006.0091-A</v>
          </cell>
          <cell r="B4928">
            <v>66.69</v>
          </cell>
        </row>
        <row r="4929">
          <cell r="A4929" t="str">
            <v>06.007.0010-0</v>
          </cell>
          <cell r="B4929">
            <v>32.799999999999997</v>
          </cell>
        </row>
        <row r="4930">
          <cell r="A4930" t="str">
            <v>06.007.0010-A</v>
          </cell>
          <cell r="B4930">
            <v>28.81</v>
          </cell>
        </row>
        <row r="4931">
          <cell r="A4931" t="str">
            <v>06.007.0011-0</v>
          </cell>
          <cell r="B4931">
            <v>41.31</v>
          </cell>
        </row>
        <row r="4932">
          <cell r="A4932" t="str">
            <v>06.007.0011-A</v>
          </cell>
          <cell r="B4932">
            <v>36.270000000000003</v>
          </cell>
        </row>
        <row r="4933">
          <cell r="A4933" t="str">
            <v>06.007.0012-0</v>
          </cell>
          <cell r="B4933">
            <v>56.17</v>
          </cell>
        </row>
        <row r="4934">
          <cell r="A4934" t="str">
            <v>06.007.0012-A</v>
          </cell>
          <cell r="B4934">
            <v>49.31</v>
          </cell>
        </row>
        <row r="4935">
          <cell r="A4935" t="str">
            <v>06.007.0013-0</v>
          </cell>
          <cell r="B4935">
            <v>69.239999999999995</v>
          </cell>
        </row>
        <row r="4936">
          <cell r="A4936" t="str">
            <v>06.007.0013-A</v>
          </cell>
          <cell r="B4936">
            <v>60.77</v>
          </cell>
        </row>
        <row r="4937">
          <cell r="A4937" t="str">
            <v>06.007.0015-0</v>
          </cell>
          <cell r="B4937">
            <v>74.27</v>
          </cell>
        </row>
        <row r="4938">
          <cell r="A4938" t="str">
            <v>06.007.0015-A</v>
          </cell>
          <cell r="B4938">
            <v>65.209999999999994</v>
          </cell>
        </row>
        <row r="4939">
          <cell r="A4939" t="str">
            <v>06.007.0016-0</v>
          </cell>
          <cell r="B4939">
            <v>84.61</v>
          </cell>
        </row>
        <row r="4940">
          <cell r="A4940" t="str">
            <v>06.007.0016-A</v>
          </cell>
          <cell r="B4940">
            <v>74.28</v>
          </cell>
        </row>
        <row r="4941">
          <cell r="A4941" t="str">
            <v>06.007.0017-0</v>
          </cell>
          <cell r="B4941">
            <v>100.4</v>
          </cell>
        </row>
        <row r="4942">
          <cell r="A4942" t="str">
            <v>06.007.0017-A</v>
          </cell>
          <cell r="B4942">
            <v>88.18</v>
          </cell>
        </row>
        <row r="4943">
          <cell r="A4943" t="str">
            <v>06.007.0060-0</v>
          </cell>
          <cell r="B4943">
            <v>48.78</v>
          </cell>
        </row>
        <row r="4944">
          <cell r="A4944" t="str">
            <v>06.007.0060-A</v>
          </cell>
          <cell r="B4944">
            <v>43.65</v>
          </cell>
        </row>
        <row r="4945">
          <cell r="A4945" t="str">
            <v>06.007.0061-0</v>
          </cell>
          <cell r="B4945">
            <v>65.27</v>
          </cell>
        </row>
        <row r="4946">
          <cell r="A4946" t="str">
            <v>06.007.0061-A</v>
          </cell>
          <cell r="B4946">
            <v>58.37</v>
          </cell>
        </row>
        <row r="4947">
          <cell r="A4947" t="str">
            <v>06.007.0062-0</v>
          </cell>
          <cell r="B4947">
            <v>99.89</v>
          </cell>
        </row>
        <row r="4948">
          <cell r="A4948" t="str">
            <v>06.007.0062-A</v>
          </cell>
          <cell r="B4948">
            <v>89.53</v>
          </cell>
        </row>
        <row r="4949">
          <cell r="A4949" t="str">
            <v>06.007.0063-0</v>
          </cell>
          <cell r="B4949">
            <v>156.79</v>
          </cell>
        </row>
        <row r="4950">
          <cell r="A4950" t="str">
            <v>06.007.0063-A</v>
          </cell>
          <cell r="B4950">
            <v>140.22</v>
          </cell>
        </row>
        <row r="4951">
          <cell r="A4951" t="str">
            <v>06.007.0064-0</v>
          </cell>
          <cell r="B4951">
            <v>203.19</v>
          </cell>
        </row>
        <row r="4952">
          <cell r="A4952" t="str">
            <v>06.007.0064-A</v>
          </cell>
          <cell r="B4952">
            <v>181.7</v>
          </cell>
        </row>
        <row r="4953">
          <cell r="A4953" t="str">
            <v>06.007.0065-0</v>
          </cell>
          <cell r="B4953">
            <v>249.32</v>
          </cell>
        </row>
        <row r="4954">
          <cell r="A4954" t="str">
            <v>06.007.0065-A</v>
          </cell>
          <cell r="B4954">
            <v>223.05</v>
          </cell>
        </row>
        <row r="4955">
          <cell r="A4955" t="str">
            <v>06.007.0080-0</v>
          </cell>
          <cell r="B4955">
            <v>98.31</v>
          </cell>
        </row>
        <row r="4956">
          <cell r="A4956" t="str">
            <v>06.007.0080-A</v>
          </cell>
          <cell r="B4956">
            <v>87.95</v>
          </cell>
        </row>
        <row r="4957">
          <cell r="A4957" t="str">
            <v>06.007.0081-0</v>
          </cell>
          <cell r="B4957">
            <v>127.64</v>
          </cell>
        </row>
        <row r="4958">
          <cell r="A4958" t="str">
            <v>06.007.0081-A</v>
          </cell>
          <cell r="B4958">
            <v>114.32</v>
          </cell>
        </row>
        <row r="4959">
          <cell r="A4959" t="str">
            <v>06.007.0082-0</v>
          </cell>
          <cell r="B4959">
            <v>198.74</v>
          </cell>
        </row>
        <row r="4960">
          <cell r="A4960" t="str">
            <v>06.007.0082-A</v>
          </cell>
          <cell r="B4960">
            <v>178.26</v>
          </cell>
        </row>
        <row r="4961">
          <cell r="A4961" t="str">
            <v>06.007.0083-0</v>
          </cell>
          <cell r="B4961">
            <v>313.58</v>
          </cell>
        </row>
        <row r="4962">
          <cell r="A4962" t="str">
            <v>06.007.0083-A</v>
          </cell>
          <cell r="B4962">
            <v>280.44</v>
          </cell>
        </row>
        <row r="4963">
          <cell r="A4963" t="str">
            <v>06.007.0084-0</v>
          </cell>
          <cell r="B4963">
            <v>407.18</v>
          </cell>
        </row>
        <row r="4964">
          <cell r="A4964" t="str">
            <v>06.007.0084-A</v>
          </cell>
          <cell r="B4964">
            <v>364.21</v>
          </cell>
        </row>
        <row r="4965">
          <cell r="A4965" t="str">
            <v>06.007.0085-0</v>
          </cell>
          <cell r="B4965">
            <v>497.84</v>
          </cell>
        </row>
        <row r="4966">
          <cell r="A4966" t="str">
            <v>06.007.0085-A</v>
          </cell>
          <cell r="B4966">
            <v>445.32</v>
          </cell>
        </row>
        <row r="4967">
          <cell r="A4967" t="str">
            <v>06.007.0100-0</v>
          </cell>
          <cell r="B4967">
            <v>98.31</v>
          </cell>
        </row>
        <row r="4968">
          <cell r="A4968" t="str">
            <v>06.007.0100-A</v>
          </cell>
          <cell r="B4968">
            <v>87.95</v>
          </cell>
        </row>
        <row r="4969">
          <cell r="A4969" t="str">
            <v>06.007.0101-0</v>
          </cell>
          <cell r="B4969">
            <v>128.44</v>
          </cell>
        </row>
        <row r="4970">
          <cell r="A4970" t="str">
            <v>06.007.0101-A</v>
          </cell>
          <cell r="B4970">
            <v>115.12</v>
          </cell>
        </row>
        <row r="4971">
          <cell r="A4971" t="str">
            <v>06.007.0102-0</v>
          </cell>
          <cell r="B4971">
            <v>196.89</v>
          </cell>
        </row>
        <row r="4972">
          <cell r="A4972" t="str">
            <v>06.007.0102-A</v>
          </cell>
          <cell r="B4972">
            <v>176.66</v>
          </cell>
        </row>
        <row r="4973">
          <cell r="A4973" t="str">
            <v>06.007.0120-0</v>
          </cell>
          <cell r="B4973">
            <v>132.66999999999999</v>
          </cell>
        </row>
        <row r="4974">
          <cell r="A4974" t="str">
            <v>06.007.0120-A</v>
          </cell>
          <cell r="B4974">
            <v>119.84</v>
          </cell>
        </row>
        <row r="4975">
          <cell r="A4975" t="str">
            <v>06.007.0121-0</v>
          </cell>
          <cell r="B4975">
            <v>172.84</v>
          </cell>
        </row>
        <row r="4976">
          <cell r="A4976" t="str">
            <v>06.007.0121-A</v>
          </cell>
          <cell r="B4976">
            <v>155.08000000000001</v>
          </cell>
        </row>
        <row r="4977">
          <cell r="A4977" t="str">
            <v>06.007.0122-0</v>
          </cell>
          <cell r="B4977">
            <v>283.83999999999997</v>
          </cell>
        </row>
        <row r="4978">
          <cell r="A4978" t="str">
            <v>06.007.0122-A</v>
          </cell>
          <cell r="B4978">
            <v>257.2</v>
          </cell>
        </row>
        <row r="4979">
          <cell r="A4979" t="str">
            <v>06.007.0123-0</v>
          </cell>
          <cell r="B4979">
            <v>465.07</v>
          </cell>
        </row>
        <row r="4980">
          <cell r="A4980" t="str">
            <v>06.007.0123-A</v>
          </cell>
          <cell r="B4980">
            <v>422.1</v>
          </cell>
        </row>
        <row r="4981">
          <cell r="A4981" t="str">
            <v>06.007.0124-0</v>
          </cell>
          <cell r="B4981">
            <v>634.96</v>
          </cell>
        </row>
        <row r="4982">
          <cell r="A4982" t="str">
            <v>06.007.0124-A</v>
          </cell>
          <cell r="B4982">
            <v>579.05999999999995</v>
          </cell>
        </row>
        <row r="4983">
          <cell r="A4983" t="str">
            <v>06.007.0125-0</v>
          </cell>
          <cell r="B4983">
            <v>763.06</v>
          </cell>
        </row>
        <row r="4984">
          <cell r="A4984" t="str">
            <v>06.007.0125-A</v>
          </cell>
          <cell r="B4984">
            <v>694.52</v>
          </cell>
        </row>
        <row r="4985">
          <cell r="A4985" t="str">
            <v>06.008.0050-0</v>
          </cell>
          <cell r="B4985">
            <v>120.82</v>
          </cell>
        </row>
        <row r="4986">
          <cell r="A4986" t="str">
            <v>06.008.0050-A</v>
          </cell>
          <cell r="B4986">
            <v>119.38</v>
          </cell>
        </row>
        <row r="4987">
          <cell r="A4987" t="str">
            <v>06.008.0053-0</v>
          </cell>
          <cell r="B4987">
            <v>147.31</v>
          </cell>
        </row>
        <row r="4988">
          <cell r="A4988" t="str">
            <v>06.008.0053-A</v>
          </cell>
          <cell r="B4988">
            <v>145.38</v>
          </cell>
        </row>
        <row r="4989">
          <cell r="A4989" t="str">
            <v>06.008.0055-0</v>
          </cell>
          <cell r="B4989">
            <v>168.59</v>
          </cell>
        </row>
        <row r="4990">
          <cell r="A4990" t="str">
            <v>06.008.0055-A</v>
          </cell>
          <cell r="B4990">
            <v>166.16</v>
          </cell>
        </row>
        <row r="4991">
          <cell r="A4991" t="str">
            <v>06.008.0056-0</v>
          </cell>
          <cell r="B4991">
            <v>278.44</v>
          </cell>
        </row>
        <row r="4992">
          <cell r="A4992" t="str">
            <v>06.008.0056-A</v>
          </cell>
          <cell r="B4992">
            <v>275.77</v>
          </cell>
        </row>
        <row r="4993">
          <cell r="A4993" t="str">
            <v>06.008.0058-0</v>
          </cell>
          <cell r="B4993">
            <v>263.98</v>
          </cell>
        </row>
        <row r="4994">
          <cell r="A4994" t="str">
            <v>06.008.0058-A</v>
          </cell>
          <cell r="B4994">
            <v>261.06</v>
          </cell>
        </row>
        <row r="4995">
          <cell r="A4995" t="str">
            <v>06.008.0060-0</v>
          </cell>
          <cell r="B4995">
            <v>420.92</v>
          </cell>
        </row>
        <row r="4996">
          <cell r="A4996" t="str">
            <v>06.008.0060-A</v>
          </cell>
          <cell r="B4996">
            <v>417.51</v>
          </cell>
        </row>
        <row r="4997">
          <cell r="A4997" t="str">
            <v>06.008.0062-0</v>
          </cell>
          <cell r="B4997">
            <v>689.53</v>
          </cell>
        </row>
        <row r="4998">
          <cell r="A4998" t="str">
            <v>06.008.0062-A</v>
          </cell>
          <cell r="B4998">
            <v>685.62</v>
          </cell>
        </row>
        <row r="4999">
          <cell r="A4999" t="str">
            <v>06.008.0065-0</v>
          </cell>
          <cell r="B4999">
            <v>1138</v>
          </cell>
        </row>
        <row r="5000">
          <cell r="A5000" t="str">
            <v>06.008.0065-A</v>
          </cell>
          <cell r="B5000">
            <v>1133.5999999999999</v>
          </cell>
        </row>
        <row r="5001">
          <cell r="A5001" t="str">
            <v>06.008.0068-0</v>
          </cell>
          <cell r="B5001">
            <v>3108.6</v>
          </cell>
        </row>
        <row r="5002">
          <cell r="A5002" t="str">
            <v>06.008.0068-A</v>
          </cell>
          <cell r="B5002">
            <v>3103.71</v>
          </cell>
        </row>
        <row r="5003">
          <cell r="A5003" t="str">
            <v>06.008.0070-0</v>
          </cell>
          <cell r="B5003">
            <v>3778.99</v>
          </cell>
        </row>
        <row r="5004">
          <cell r="A5004" t="str">
            <v>06.008.0070-A</v>
          </cell>
          <cell r="B5004">
            <v>3773.61</v>
          </cell>
        </row>
        <row r="5005">
          <cell r="A5005" t="str">
            <v>06.008.0072-0</v>
          </cell>
          <cell r="B5005">
            <v>5080.57</v>
          </cell>
        </row>
        <row r="5006">
          <cell r="A5006" t="str">
            <v>06.008.0072-A</v>
          </cell>
          <cell r="B5006">
            <v>5074.6899999999996</v>
          </cell>
        </row>
        <row r="5007">
          <cell r="A5007" t="str">
            <v>06.008.0100-0</v>
          </cell>
          <cell r="B5007">
            <v>195.92</v>
          </cell>
        </row>
        <row r="5008">
          <cell r="A5008" t="str">
            <v>06.008.0100-A</v>
          </cell>
          <cell r="B5008">
            <v>193.5</v>
          </cell>
        </row>
        <row r="5009">
          <cell r="A5009" t="str">
            <v>06.008.0105-0</v>
          </cell>
          <cell r="B5009">
            <v>307.5</v>
          </cell>
        </row>
        <row r="5010">
          <cell r="A5010" t="str">
            <v>06.008.0105-A</v>
          </cell>
          <cell r="B5010">
            <v>304.58</v>
          </cell>
        </row>
        <row r="5011">
          <cell r="A5011" t="str">
            <v>06.009.0030-0</v>
          </cell>
          <cell r="B5011">
            <v>144.61000000000001</v>
          </cell>
        </row>
        <row r="5012">
          <cell r="A5012" t="str">
            <v>06.009.0030-A</v>
          </cell>
          <cell r="B5012">
            <v>144.07</v>
          </cell>
        </row>
        <row r="5013">
          <cell r="A5013" t="str">
            <v>06.009.0033-0</v>
          </cell>
          <cell r="B5013">
            <v>204.02</v>
          </cell>
        </row>
        <row r="5014">
          <cell r="A5014" t="str">
            <v>06.009.0033-A</v>
          </cell>
          <cell r="B5014">
            <v>203.26</v>
          </cell>
        </row>
        <row r="5015">
          <cell r="A5015" t="str">
            <v>06.009.0035-0</v>
          </cell>
          <cell r="B5015">
            <v>280.45</v>
          </cell>
        </row>
        <row r="5016">
          <cell r="A5016" t="str">
            <v>06.009.0035-A</v>
          </cell>
          <cell r="B5016">
            <v>279.58</v>
          </cell>
        </row>
        <row r="5017">
          <cell r="A5017" t="str">
            <v>06.009.0051-0</v>
          </cell>
          <cell r="B5017">
            <v>306.45</v>
          </cell>
        </row>
        <row r="5018">
          <cell r="A5018" t="str">
            <v>06.009.0051-A</v>
          </cell>
          <cell r="B5018">
            <v>305.66000000000003</v>
          </cell>
        </row>
        <row r="5019">
          <cell r="A5019" t="str">
            <v>06.009.0052-0</v>
          </cell>
          <cell r="B5019">
            <v>335.25</v>
          </cell>
        </row>
        <row r="5020">
          <cell r="A5020" t="str">
            <v>06.009.0052-A</v>
          </cell>
          <cell r="B5020">
            <v>334.09</v>
          </cell>
        </row>
        <row r="5021">
          <cell r="A5021" t="str">
            <v>06.009.0053-0</v>
          </cell>
          <cell r="B5021">
            <v>402.63</v>
          </cell>
        </row>
        <row r="5022">
          <cell r="A5022" t="str">
            <v>06.009.0053-A</v>
          </cell>
          <cell r="B5022">
            <v>400.72</v>
          </cell>
        </row>
        <row r="5023">
          <cell r="A5023" t="str">
            <v>06.009.0054-0</v>
          </cell>
          <cell r="B5023">
            <v>494.29</v>
          </cell>
        </row>
        <row r="5024">
          <cell r="A5024" t="str">
            <v>06.009.0054-A</v>
          </cell>
          <cell r="B5024">
            <v>491.42</v>
          </cell>
        </row>
        <row r="5025">
          <cell r="A5025" t="str">
            <v>06.009.0055-0</v>
          </cell>
          <cell r="B5025">
            <v>607.94000000000005</v>
          </cell>
        </row>
        <row r="5026">
          <cell r="A5026" t="str">
            <v>06.009.0055-A</v>
          </cell>
          <cell r="B5026">
            <v>604.19000000000005</v>
          </cell>
        </row>
        <row r="5027">
          <cell r="A5027" t="str">
            <v>06.009.0056-0</v>
          </cell>
          <cell r="B5027">
            <v>714.61</v>
          </cell>
        </row>
        <row r="5028">
          <cell r="A5028" t="str">
            <v>06.009.0056-A</v>
          </cell>
          <cell r="B5028">
            <v>710.92</v>
          </cell>
        </row>
        <row r="5029">
          <cell r="A5029" t="str">
            <v>06.009.0057-0</v>
          </cell>
          <cell r="B5029">
            <v>975.33</v>
          </cell>
        </row>
        <row r="5030">
          <cell r="A5030" t="str">
            <v>06.009.0057-A</v>
          </cell>
          <cell r="B5030">
            <v>970.34</v>
          </cell>
        </row>
        <row r="5031">
          <cell r="A5031" t="str">
            <v>06.009.0058-0</v>
          </cell>
          <cell r="B5031">
            <v>1254.32</v>
          </cell>
        </row>
        <row r="5032">
          <cell r="A5032" t="str">
            <v>06.009.0058-A</v>
          </cell>
          <cell r="B5032">
            <v>1247.99</v>
          </cell>
        </row>
        <row r="5033">
          <cell r="A5033" t="str">
            <v>06.009.0059-0</v>
          </cell>
          <cell r="B5033">
            <v>1623.04</v>
          </cell>
        </row>
        <row r="5034">
          <cell r="A5034" t="str">
            <v>06.009.0059-A</v>
          </cell>
          <cell r="B5034">
            <v>1615.31</v>
          </cell>
        </row>
        <row r="5035">
          <cell r="A5035" t="str">
            <v>06.009.0060-0</v>
          </cell>
          <cell r="B5035">
            <v>2270.23</v>
          </cell>
        </row>
        <row r="5036">
          <cell r="A5036" t="str">
            <v>06.009.0060-A</v>
          </cell>
          <cell r="B5036">
            <v>2261.23</v>
          </cell>
        </row>
        <row r="5037">
          <cell r="A5037" t="str">
            <v>06.009.0061-0</v>
          </cell>
          <cell r="B5037">
            <v>2714.17</v>
          </cell>
        </row>
        <row r="5038">
          <cell r="A5038" t="str">
            <v>06.009.0061-A</v>
          </cell>
          <cell r="B5038">
            <v>2703.88</v>
          </cell>
        </row>
        <row r="5039">
          <cell r="A5039" t="str">
            <v>06.009.0062-0</v>
          </cell>
          <cell r="B5039">
            <v>3172.88</v>
          </cell>
        </row>
        <row r="5040">
          <cell r="A5040" t="str">
            <v>06.009.0062-A</v>
          </cell>
          <cell r="B5040">
            <v>3161.31</v>
          </cell>
        </row>
        <row r="5041">
          <cell r="A5041" t="str">
            <v>06.009.0063-0</v>
          </cell>
          <cell r="B5041">
            <v>3695.41</v>
          </cell>
        </row>
        <row r="5042">
          <cell r="A5042" t="str">
            <v>06.009.0063-A</v>
          </cell>
          <cell r="B5042">
            <v>3682.55</v>
          </cell>
        </row>
        <row r="5043">
          <cell r="A5043" t="str">
            <v>06.009.0064-0</v>
          </cell>
          <cell r="B5043">
            <v>4821.55</v>
          </cell>
        </row>
        <row r="5044">
          <cell r="A5044" t="str">
            <v>06.009.0064-A</v>
          </cell>
          <cell r="B5044">
            <v>4806.3500000000004</v>
          </cell>
        </row>
        <row r="5045">
          <cell r="A5045" t="str">
            <v>06.009.0081-0</v>
          </cell>
          <cell r="B5045">
            <v>376.38</v>
          </cell>
        </row>
        <row r="5046">
          <cell r="A5046" t="str">
            <v>06.009.0081-A</v>
          </cell>
          <cell r="B5046">
            <v>374.47</v>
          </cell>
        </row>
        <row r="5047">
          <cell r="A5047" t="str">
            <v>06.009.0082-0</v>
          </cell>
          <cell r="B5047">
            <v>454.49</v>
          </cell>
        </row>
        <row r="5048">
          <cell r="A5048" t="str">
            <v>06.009.0082-A</v>
          </cell>
          <cell r="B5048">
            <v>451.62</v>
          </cell>
        </row>
        <row r="5049">
          <cell r="A5049" t="str">
            <v>06.009.0083-0</v>
          </cell>
          <cell r="B5049">
            <v>557.54999999999995</v>
          </cell>
        </row>
        <row r="5050">
          <cell r="A5050" t="str">
            <v>06.009.0083-A</v>
          </cell>
          <cell r="B5050">
            <v>553.80999999999995</v>
          </cell>
        </row>
        <row r="5051">
          <cell r="A5051" t="str">
            <v>06.009.0084-0</v>
          </cell>
          <cell r="B5051">
            <v>634.41999999999996</v>
          </cell>
        </row>
        <row r="5052">
          <cell r="A5052" t="str">
            <v>06.009.0084-A</v>
          </cell>
          <cell r="B5052">
            <v>630.73</v>
          </cell>
        </row>
        <row r="5053">
          <cell r="A5053" t="str">
            <v>06.009.0085-0</v>
          </cell>
          <cell r="B5053">
            <v>891.47</v>
          </cell>
        </row>
        <row r="5054">
          <cell r="A5054" t="str">
            <v>06.009.0085-A</v>
          </cell>
          <cell r="B5054">
            <v>886.49</v>
          </cell>
        </row>
        <row r="5055">
          <cell r="A5055" t="str">
            <v>06.009.0086-0</v>
          </cell>
          <cell r="B5055">
            <v>1112.76</v>
          </cell>
        </row>
        <row r="5056">
          <cell r="A5056" t="str">
            <v>06.009.0086-A</v>
          </cell>
          <cell r="B5056">
            <v>1106.43</v>
          </cell>
        </row>
        <row r="5057">
          <cell r="A5057" t="str">
            <v>06.009.0087-0</v>
          </cell>
          <cell r="B5057">
            <v>1425.26</v>
          </cell>
        </row>
        <row r="5058">
          <cell r="A5058" t="str">
            <v>06.009.0087-A</v>
          </cell>
          <cell r="B5058">
            <v>1418.84</v>
          </cell>
        </row>
        <row r="5059">
          <cell r="A5059" t="str">
            <v>06.009.0088-0</v>
          </cell>
          <cell r="B5059">
            <v>2011.81</v>
          </cell>
        </row>
        <row r="5060">
          <cell r="A5060" t="str">
            <v>06.009.0088-A</v>
          </cell>
          <cell r="B5060">
            <v>2004.33</v>
          </cell>
        </row>
        <row r="5061">
          <cell r="A5061" t="str">
            <v>06.009.0089-0</v>
          </cell>
          <cell r="B5061">
            <v>2333.96</v>
          </cell>
        </row>
        <row r="5062">
          <cell r="A5062" t="str">
            <v>06.009.0089-A</v>
          </cell>
          <cell r="B5062">
            <v>2325.41</v>
          </cell>
        </row>
        <row r="5063">
          <cell r="A5063" t="str">
            <v>06.009.0090-0</v>
          </cell>
          <cell r="B5063">
            <v>2693.88</v>
          </cell>
        </row>
        <row r="5064">
          <cell r="A5064" t="str">
            <v>06.009.0090-A</v>
          </cell>
          <cell r="B5064">
            <v>2684.26</v>
          </cell>
        </row>
        <row r="5065">
          <cell r="A5065" t="str">
            <v>06.009.0091-0</v>
          </cell>
          <cell r="B5065">
            <v>3161.43</v>
          </cell>
        </row>
        <row r="5066">
          <cell r="A5066" t="str">
            <v>06.009.0091-A</v>
          </cell>
          <cell r="B5066">
            <v>3150.75</v>
          </cell>
        </row>
        <row r="5067">
          <cell r="A5067" t="str">
            <v>06.009.0092-0</v>
          </cell>
          <cell r="B5067">
            <v>4194.34</v>
          </cell>
        </row>
        <row r="5068">
          <cell r="A5068" t="str">
            <v>06.009.0092-A</v>
          </cell>
          <cell r="B5068">
            <v>4181.5200000000004</v>
          </cell>
        </row>
        <row r="5069">
          <cell r="A5069" t="str">
            <v>06.010.0010-0</v>
          </cell>
          <cell r="B5069">
            <v>232.68</v>
          </cell>
        </row>
        <row r="5070">
          <cell r="A5070" t="str">
            <v>06.010.0010-A</v>
          </cell>
          <cell r="B5070">
            <v>217.96</v>
          </cell>
        </row>
        <row r="5071">
          <cell r="A5071" t="str">
            <v>06.010.0011-0</v>
          </cell>
          <cell r="B5071">
            <v>96.25</v>
          </cell>
        </row>
        <row r="5072">
          <cell r="A5072" t="str">
            <v>06.010.0011-A</v>
          </cell>
          <cell r="B5072">
            <v>89.44</v>
          </cell>
        </row>
        <row r="5073">
          <cell r="A5073" t="str">
            <v>06.010.0015-0</v>
          </cell>
          <cell r="B5073">
            <v>505.85</v>
          </cell>
        </row>
        <row r="5074">
          <cell r="A5074" t="str">
            <v>06.010.0015-A</v>
          </cell>
          <cell r="B5074">
            <v>487.76</v>
          </cell>
        </row>
        <row r="5075">
          <cell r="A5075" t="str">
            <v>06.010.0016-0</v>
          </cell>
          <cell r="B5075">
            <v>131.74</v>
          </cell>
        </row>
        <row r="5076">
          <cell r="A5076" t="str">
            <v>06.010.0016-A</v>
          </cell>
          <cell r="B5076">
            <v>123.53</v>
          </cell>
        </row>
        <row r="5077">
          <cell r="A5077" t="str">
            <v>06.010.0020-0</v>
          </cell>
          <cell r="B5077">
            <v>1116.29</v>
          </cell>
        </row>
        <row r="5078">
          <cell r="A5078" t="str">
            <v>06.010.0020-A</v>
          </cell>
          <cell r="B5078">
            <v>1094.8499999999999</v>
          </cell>
        </row>
        <row r="5079">
          <cell r="A5079" t="str">
            <v>06.010.0021-0</v>
          </cell>
          <cell r="B5079">
            <v>167.57</v>
          </cell>
        </row>
        <row r="5080">
          <cell r="A5080" t="str">
            <v>06.010.0021-A</v>
          </cell>
          <cell r="B5080">
            <v>157.97</v>
          </cell>
        </row>
        <row r="5081">
          <cell r="A5081" t="str">
            <v>06.010.0030-0</v>
          </cell>
          <cell r="B5081">
            <v>1642.89</v>
          </cell>
        </row>
        <row r="5082">
          <cell r="A5082" t="str">
            <v>06.010.0030-A</v>
          </cell>
          <cell r="B5082">
            <v>1630.53</v>
          </cell>
        </row>
        <row r="5083">
          <cell r="A5083" t="str">
            <v>06.010.0031-0</v>
          </cell>
          <cell r="B5083">
            <v>274.49</v>
          </cell>
        </row>
        <row r="5084">
          <cell r="A5084" t="str">
            <v>06.010.0031-A</v>
          </cell>
          <cell r="B5084">
            <v>263.51</v>
          </cell>
        </row>
        <row r="5085">
          <cell r="A5085" t="str">
            <v>06.010.0040-0</v>
          </cell>
          <cell r="B5085">
            <v>3344.66</v>
          </cell>
        </row>
        <row r="5086">
          <cell r="A5086" t="str">
            <v>06.010.0040-A</v>
          </cell>
          <cell r="B5086">
            <v>3330.41</v>
          </cell>
        </row>
        <row r="5087">
          <cell r="A5087" t="str">
            <v>06.010.0041-0</v>
          </cell>
          <cell r="B5087">
            <v>380.5</v>
          </cell>
        </row>
        <row r="5088">
          <cell r="A5088" t="str">
            <v>06.010.0041-A</v>
          </cell>
          <cell r="B5088">
            <v>367.84</v>
          </cell>
        </row>
        <row r="5089">
          <cell r="A5089" t="str">
            <v>06.011.0101-0</v>
          </cell>
          <cell r="B5089">
            <v>28.94</v>
          </cell>
        </row>
        <row r="5090">
          <cell r="A5090" t="str">
            <v>06.011.0101-A</v>
          </cell>
          <cell r="B5090">
            <v>27.04</v>
          </cell>
        </row>
        <row r="5091">
          <cell r="A5091" t="str">
            <v>06.011.0102-0</v>
          </cell>
          <cell r="B5091">
            <v>29.63</v>
          </cell>
        </row>
        <row r="5092">
          <cell r="A5092" t="str">
            <v>06.011.0102-A</v>
          </cell>
          <cell r="B5092">
            <v>27.71</v>
          </cell>
        </row>
        <row r="5093">
          <cell r="A5093" t="str">
            <v>06.011.0103-0</v>
          </cell>
          <cell r="B5093">
            <v>56.17</v>
          </cell>
        </row>
        <row r="5094">
          <cell r="A5094" t="str">
            <v>06.011.0103-A</v>
          </cell>
          <cell r="B5094">
            <v>53.56</v>
          </cell>
        </row>
        <row r="5095">
          <cell r="A5095" t="str">
            <v>06.011.0104-0</v>
          </cell>
          <cell r="B5095">
            <v>63.05</v>
          </cell>
        </row>
        <row r="5096">
          <cell r="A5096" t="str">
            <v>06.011.0104-A</v>
          </cell>
          <cell r="B5096">
            <v>59.55</v>
          </cell>
        </row>
        <row r="5097">
          <cell r="A5097" t="str">
            <v>06.011.0105-0</v>
          </cell>
          <cell r="B5097">
            <v>64.760000000000005</v>
          </cell>
        </row>
        <row r="5098">
          <cell r="A5098" t="str">
            <v>06.011.0105-A</v>
          </cell>
          <cell r="B5098">
            <v>61.17</v>
          </cell>
        </row>
        <row r="5099">
          <cell r="A5099" t="str">
            <v>06.011.0106-0</v>
          </cell>
          <cell r="B5099">
            <v>125.56</v>
          </cell>
        </row>
        <row r="5100">
          <cell r="A5100" t="str">
            <v>06.011.0106-A</v>
          </cell>
          <cell r="B5100">
            <v>120.81</v>
          </cell>
        </row>
        <row r="5101">
          <cell r="A5101" t="str">
            <v>06.011.0107-0</v>
          </cell>
          <cell r="B5101">
            <v>135.66</v>
          </cell>
        </row>
        <row r="5102">
          <cell r="A5102" t="str">
            <v>06.011.0107-A</v>
          </cell>
          <cell r="B5102">
            <v>130.9</v>
          </cell>
        </row>
        <row r="5103">
          <cell r="A5103" t="str">
            <v>06.011.0108-0</v>
          </cell>
          <cell r="B5103">
            <v>168.65</v>
          </cell>
        </row>
        <row r="5104">
          <cell r="A5104" t="str">
            <v>06.011.0108-A</v>
          </cell>
          <cell r="B5104">
            <v>163.03</v>
          </cell>
        </row>
        <row r="5105">
          <cell r="A5105" t="str">
            <v>06.011.0109-0</v>
          </cell>
          <cell r="B5105">
            <v>218.73</v>
          </cell>
        </row>
        <row r="5106">
          <cell r="A5106" t="str">
            <v>06.011.0109-A</v>
          </cell>
          <cell r="B5106">
            <v>212.44</v>
          </cell>
        </row>
        <row r="5107">
          <cell r="A5107" t="str">
            <v>06.011.0110-0</v>
          </cell>
          <cell r="B5107">
            <v>251.2</v>
          </cell>
        </row>
        <row r="5108">
          <cell r="A5108" t="str">
            <v>06.011.0110-A</v>
          </cell>
          <cell r="B5108">
            <v>244.39</v>
          </cell>
        </row>
        <row r="5109">
          <cell r="A5109" t="str">
            <v>06.011.0111-0</v>
          </cell>
          <cell r="B5109">
            <v>255.75</v>
          </cell>
        </row>
        <row r="5110">
          <cell r="A5110" t="str">
            <v>06.011.0111-A</v>
          </cell>
          <cell r="B5110">
            <v>248.42</v>
          </cell>
        </row>
        <row r="5111">
          <cell r="A5111" t="str">
            <v>06.011.0112-0</v>
          </cell>
          <cell r="B5111">
            <v>314.92</v>
          </cell>
        </row>
        <row r="5112">
          <cell r="A5112" t="str">
            <v>06.011.0112-A</v>
          </cell>
          <cell r="B5112">
            <v>306.92</v>
          </cell>
        </row>
        <row r="5113">
          <cell r="A5113" t="str">
            <v>06.011.0113-0</v>
          </cell>
          <cell r="B5113">
            <v>362.48</v>
          </cell>
        </row>
        <row r="5114">
          <cell r="A5114" t="str">
            <v>06.011.0113-A</v>
          </cell>
          <cell r="B5114">
            <v>353.31</v>
          </cell>
        </row>
        <row r="5115">
          <cell r="A5115" t="str">
            <v>06.011.0115-0</v>
          </cell>
          <cell r="B5115">
            <v>661.19</v>
          </cell>
        </row>
        <row r="5116">
          <cell r="A5116" t="str">
            <v>06.011.0115-A</v>
          </cell>
          <cell r="B5116">
            <v>651.22</v>
          </cell>
        </row>
        <row r="5117">
          <cell r="A5117" t="str">
            <v>06.011.0116-0</v>
          </cell>
          <cell r="B5117">
            <v>760.19</v>
          </cell>
        </row>
        <row r="5118">
          <cell r="A5118" t="str">
            <v>06.011.0116-A</v>
          </cell>
          <cell r="B5118">
            <v>748.93</v>
          </cell>
        </row>
        <row r="5119">
          <cell r="A5119" t="str">
            <v>06.011.0117-0</v>
          </cell>
          <cell r="B5119">
            <v>874.34</v>
          </cell>
        </row>
        <row r="5120">
          <cell r="A5120" t="str">
            <v>06.011.0117-A</v>
          </cell>
          <cell r="B5120">
            <v>862.13</v>
          </cell>
        </row>
        <row r="5121">
          <cell r="A5121" t="str">
            <v>06.011.0119-0</v>
          </cell>
          <cell r="B5121">
            <v>1225</v>
          </cell>
        </row>
        <row r="5122">
          <cell r="A5122" t="str">
            <v>06.011.0119-A</v>
          </cell>
          <cell r="B5122">
            <v>1210.29</v>
          </cell>
        </row>
        <row r="5123">
          <cell r="A5123" t="str">
            <v>06.011.0131-0</v>
          </cell>
          <cell r="B5123">
            <v>28.94</v>
          </cell>
        </row>
        <row r="5124">
          <cell r="A5124" t="str">
            <v>06.011.0131-A</v>
          </cell>
          <cell r="B5124">
            <v>27.04</v>
          </cell>
        </row>
        <row r="5125">
          <cell r="A5125" t="str">
            <v>06.011.0132-0</v>
          </cell>
          <cell r="B5125">
            <v>29.63</v>
          </cell>
        </row>
        <row r="5126">
          <cell r="A5126" t="str">
            <v>06.011.0132-A</v>
          </cell>
          <cell r="B5126">
            <v>27.71</v>
          </cell>
        </row>
        <row r="5127">
          <cell r="A5127" t="str">
            <v>06.011.0133-0</v>
          </cell>
          <cell r="B5127">
            <v>48.81</v>
          </cell>
        </row>
        <row r="5128">
          <cell r="A5128" t="str">
            <v>06.011.0133-A</v>
          </cell>
          <cell r="B5128">
            <v>46.2</v>
          </cell>
        </row>
        <row r="5129">
          <cell r="A5129" t="str">
            <v>06.011.0134-0</v>
          </cell>
          <cell r="B5129">
            <v>63.05</v>
          </cell>
        </row>
        <row r="5130">
          <cell r="A5130" t="str">
            <v>06.011.0134-A</v>
          </cell>
          <cell r="B5130">
            <v>59.55</v>
          </cell>
        </row>
        <row r="5131">
          <cell r="A5131" t="str">
            <v>06.011.0135-0</v>
          </cell>
          <cell r="B5131">
            <v>88.02</v>
          </cell>
        </row>
        <row r="5132">
          <cell r="A5132" t="str">
            <v>06.011.0135-A</v>
          </cell>
          <cell r="B5132">
            <v>83.6</v>
          </cell>
        </row>
        <row r="5133">
          <cell r="A5133" t="str">
            <v>06.011.0136-0</v>
          </cell>
          <cell r="B5133">
            <v>161.12</v>
          </cell>
        </row>
        <row r="5134">
          <cell r="A5134" t="str">
            <v>06.011.0136-A</v>
          </cell>
          <cell r="B5134">
            <v>155.88</v>
          </cell>
        </row>
        <row r="5135">
          <cell r="A5135" t="str">
            <v>06.011.0137-0</v>
          </cell>
          <cell r="B5135">
            <v>171.22</v>
          </cell>
        </row>
        <row r="5136">
          <cell r="A5136" t="str">
            <v>06.011.0137-A</v>
          </cell>
          <cell r="B5136">
            <v>165.96</v>
          </cell>
        </row>
        <row r="5137">
          <cell r="A5137" t="str">
            <v>06.011.0139-0</v>
          </cell>
          <cell r="B5137">
            <v>262.16000000000003</v>
          </cell>
        </row>
        <row r="5138">
          <cell r="A5138" t="str">
            <v>06.011.0139-A</v>
          </cell>
          <cell r="B5138">
            <v>255.37</v>
          </cell>
        </row>
        <row r="5139">
          <cell r="A5139" t="str">
            <v>06.011.0140-0</v>
          </cell>
          <cell r="B5139">
            <v>306.99</v>
          </cell>
        </row>
        <row r="5140">
          <cell r="A5140" t="str">
            <v>06.011.0140-A</v>
          </cell>
          <cell r="B5140">
            <v>299.31</v>
          </cell>
        </row>
        <row r="5141">
          <cell r="A5141" t="str">
            <v>06.011.0141-0</v>
          </cell>
          <cell r="B5141">
            <v>552.57000000000005</v>
          </cell>
        </row>
        <row r="5142">
          <cell r="A5142" t="str">
            <v>06.011.0141-A</v>
          </cell>
          <cell r="B5142">
            <v>543.99</v>
          </cell>
        </row>
        <row r="5143">
          <cell r="A5143" t="str">
            <v>06.011.0142-0</v>
          </cell>
          <cell r="B5143">
            <v>562.5</v>
          </cell>
        </row>
        <row r="5144">
          <cell r="A5144" t="str">
            <v>06.011.0142-A</v>
          </cell>
          <cell r="B5144">
            <v>553.25</v>
          </cell>
        </row>
        <row r="5145">
          <cell r="A5145" t="str">
            <v>06.011.0143-0</v>
          </cell>
          <cell r="B5145">
            <v>743.8</v>
          </cell>
        </row>
        <row r="5146">
          <cell r="A5146" t="str">
            <v>06.011.0143-A</v>
          </cell>
          <cell r="B5146">
            <v>733.13</v>
          </cell>
        </row>
        <row r="5147">
          <cell r="A5147" t="str">
            <v>06.011.0145-0</v>
          </cell>
          <cell r="B5147">
            <v>925.92</v>
          </cell>
        </row>
        <row r="5148">
          <cell r="A5148" t="str">
            <v>06.011.0145-A</v>
          </cell>
          <cell r="B5148">
            <v>914.46</v>
          </cell>
        </row>
        <row r="5149">
          <cell r="A5149" t="str">
            <v>06.011.0146-0</v>
          </cell>
          <cell r="B5149">
            <v>1069.33</v>
          </cell>
        </row>
        <row r="5150">
          <cell r="A5150" t="str">
            <v>06.011.0146-A</v>
          </cell>
          <cell r="B5150">
            <v>1056.31</v>
          </cell>
        </row>
        <row r="5151">
          <cell r="A5151" t="str">
            <v>06.011.0147-0</v>
          </cell>
          <cell r="B5151">
            <v>1282.18</v>
          </cell>
        </row>
        <row r="5152">
          <cell r="A5152" t="str">
            <v>06.011.0147-A</v>
          </cell>
          <cell r="B5152">
            <v>1268.21</v>
          </cell>
        </row>
        <row r="5153">
          <cell r="A5153" t="str">
            <v>06.011.0149-0</v>
          </cell>
          <cell r="B5153">
            <v>2378.25</v>
          </cell>
        </row>
        <row r="5154">
          <cell r="A5154" t="str">
            <v>06.011.0149-A</v>
          </cell>
          <cell r="B5154">
            <v>2360.5300000000002</v>
          </cell>
        </row>
        <row r="5155">
          <cell r="A5155" t="str">
            <v>06.011.0191-0</v>
          </cell>
          <cell r="B5155">
            <v>2.56</v>
          </cell>
        </row>
        <row r="5156">
          <cell r="A5156" t="str">
            <v>06.011.0191-A</v>
          </cell>
          <cell r="B5156">
            <v>2.2200000000000002</v>
          </cell>
        </row>
        <row r="5157">
          <cell r="A5157" t="str">
            <v>06.011.0192-0</v>
          </cell>
          <cell r="B5157">
            <v>9.75</v>
          </cell>
        </row>
        <row r="5158">
          <cell r="A5158" t="str">
            <v>06.011.0192-A</v>
          </cell>
          <cell r="B5158">
            <v>9.34</v>
          </cell>
        </row>
        <row r="5159">
          <cell r="A5159" t="str">
            <v>06.011.0193-0</v>
          </cell>
          <cell r="B5159">
            <v>9.75</v>
          </cell>
        </row>
        <row r="5160">
          <cell r="A5160" t="str">
            <v>06.011.0193-A</v>
          </cell>
          <cell r="B5160">
            <v>9.34</v>
          </cell>
        </row>
        <row r="5161">
          <cell r="A5161" t="str">
            <v>06.011.0194-0</v>
          </cell>
          <cell r="B5161">
            <v>9.92</v>
          </cell>
        </row>
        <row r="5162">
          <cell r="A5162" t="str">
            <v>06.011.0194-A</v>
          </cell>
          <cell r="B5162">
            <v>9.5</v>
          </cell>
        </row>
        <row r="5163">
          <cell r="A5163" t="str">
            <v>06.011.0195-0</v>
          </cell>
          <cell r="B5163">
            <v>9.92</v>
          </cell>
        </row>
        <row r="5164">
          <cell r="A5164" t="str">
            <v>06.011.0195-A</v>
          </cell>
          <cell r="B5164">
            <v>9.5</v>
          </cell>
        </row>
        <row r="5165">
          <cell r="A5165" t="str">
            <v>06.011.0196-0</v>
          </cell>
          <cell r="B5165">
            <v>10.31</v>
          </cell>
        </row>
        <row r="5166">
          <cell r="A5166" t="str">
            <v>06.011.0196-A</v>
          </cell>
          <cell r="B5166">
            <v>9.8800000000000008</v>
          </cell>
        </row>
        <row r="5167">
          <cell r="A5167" t="str">
            <v>06.011.0197-0</v>
          </cell>
          <cell r="B5167">
            <v>10.35</v>
          </cell>
        </row>
        <row r="5168">
          <cell r="A5168" t="str">
            <v>06.011.0197-A</v>
          </cell>
          <cell r="B5168">
            <v>9.91</v>
          </cell>
        </row>
        <row r="5169">
          <cell r="A5169" t="str">
            <v>06.011.0198-0</v>
          </cell>
          <cell r="B5169">
            <v>10.51</v>
          </cell>
        </row>
        <row r="5170">
          <cell r="A5170" t="str">
            <v>06.011.0198-A</v>
          </cell>
          <cell r="B5170">
            <v>10.07</v>
          </cell>
        </row>
        <row r="5171">
          <cell r="A5171" t="str">
            <v>06.011.0199-0</v>
          </cell>
          <cell r="B5171">
            <v>10.55</v>
          </cell>
        </row>
        <row r="5172">
          <cell r="A5172" t="str">
            <v>06.011.0199-A</v>
          </cell>
          <cell r="B5172">
            <v>10.1</v>
          </cell>
        </row>
        <row r="5173">
          <cell r="A5173" t="str">
            <v>06.011.0200-0</v>
          </cell>
          <cell r="B5173">
            <v>10.72</v>
          </cell>
        </row>
        <row r="5174">
          <cell r="A5174" t="str">
            <v>06.011.0200-A</v>
          </cell>
          <cell r="B5174">
            <v>10.26</v>
          </cell>
        </row>
        <row r="5175">
          <cell r="A5175" t="str">
            <v>06.011.0201-0</v>
          </cell>
          <cell r="B5175">
            <v>11.11</v>
          </cell>
        </row>
        <row r="5176">
          <cell r="A5176" t="str">
            <v>06.011.0201-A</v>
          </cell>
          <cell r="B5176">
            <v>10.64</v>
          </cell>
        </row>
        <row r="5177">
          <cell r="A5177" t="str">
            <v>06.011.0202-0</v>
          </cell>
          <cell r="B5177">
            <v>11.54</v>
          </cell>
        </row>
        <row r="5178">
          <cell r="A5178" t="str">
            <v>06.011.0202-A</v>
          </cell>
          <cell r="B5178">
            <v>11.05</v>
          </cell>
        </row>
        <row r="5179">
          <cell r="A5179" t="str">
            <v>06.011.0203-0</v>
          </cell>
          <cell r="B5179">
            <v>12.13</v>
          </cell>
        </row>
        <row r="5180">
          <cell r="A5180" t="str">
            <v>06.011.0203-A</v>
          </cell>
          <cell r="B5180">
            <v>11.62</v>
          </cell>
        </row>
        <row r="5181">
          <cell r="A5181" t="str">
            <v>06.011.0205-0</v>
          </cell>
          <cell r="B5181">
            <v>12.5</v>
          </cell>
        </row>
        <row r="5182">
          <cell r="A5182" t="str">
            <v>06.011.0205-A</v>
          </cell>
          <cell r="B5182">
            <v>11.97</v>
          </cell>
        </row>
        <row r="5183">
          <cell r="A5183" t="str">
            <v>06.011.0206-0</v>
          </cell>
          <cell r="B5183">
            <v>13.22</v>
          </cell>
        </row>
        <row r="5184">
          <cell r="A5184" t="str">
            <v>06.011.0206-A</v>
          </cell>
          <cell r="B5184">
            <v>12.66</v>
          </cell>
        </row>
        <row r="5185">
          <cell r="A5185" t="str">
            <v>06.011.0207-0</v>
          </cell>
          <cell r="B5185">
            <v>13.82</v>
          </cell>
        </row>
        <row r="5186">
          <cell r="A5186" t="str">
            <v>06.011.0207-A</v>
          </cell>
          <cell r="B5186">
            <v>13.23</v>
          </cell>
        </row>
        <row r="5187">
          <cell r="A5187" t="str">
            <v>06.011.0209-0</v>
          </cell>
          <cell r="B5187">
            <v>15.57</v>
          </cell>
        </row>
        <row r="5188">
          <cell r="A5188" t="str">
            <v>06.011.0209-A</v>
          </cell>
          <cell r="B5188">
            <v>14.91</v>
          </cell>
        </row>
        <row r="5189">
          <cell r="A5189" t="str">
            <v>06.011.0221-0</v>
          </cell>
          <cell r="B5189">
            <v>28.9</v>
          </cell>
        </row>
        <row r="5190">
          <cell r="A5190" t="str">
            <v>06.011.0221-A</v>
          </cell>
          <cell r="B5190">
            <v>27.01</v>
          </cell>
        </row>
        <row r="5191">
          <cell r="A5191" t="str">
            <v>06.011.0222-0</v>
          </cell>
          <cell r="B5191">
            <v>29.74</v>
          </cell>
        </row>
        <row r="5192">
          <cell r="A5192" t="str">
            <v>06.011.0222-A</v>
          </cell>
          <cell r="B5192">
            <v>27.81</v>
          </cell>
        </row>
        <row r="5193">
          <cell r="A5193" t="str">
            <v>06.011.0223-0</v>
          </cell>
          <cell r="B5193">
            <v>52.5</v>
          </cell>
        </row>
        <row r="5194">
          <cell r="A5194" t="str">
            <v>06.011.0223-A</v>
          </cell>
          <cell r="B5194">
            <v>49.4</v>
          </cell>
        </row>
        <row r="5195">
          <cell r="A5195" t="str">
            <v>06.011.0224-0</v>
          </cell>
          <cell r="B5195">
            <v>63.52</v>
          </cell>
        </row>
        <row r="5196">
          <cell r="A5196" t="str">
            <v>06.011.0224-A</v>
          </cell>
          <cell r="B5196">
            <v>59.96</v>
          </cell>
        </row>
        <row r="5197">
          <cell r="A5197" t="str">
            <v>06.011.0225-0</v>
          </cell>
          <cell r="B5197">
            <v>100.53</v>
          </cell>
        </row>
        <row r="5198">
          <cell r="A5198" t="str">
            <v>06.011.0225-A</v>
          </cell>
          <cell r="B5198">
            <v>96.62</v>
          </cell>
        </row>
        <row r="5199">
          <cell r="A5199" t="str">
            <v>06.011.0226-0</v>
          </cell>
          <cell r="B5199">
            <v>125.89</v>
          </cell>
        </row>
        <row r="5200">
          <cell r="A5200" t="str">
            <v>06.011.0226-A</v>
          </cell>
          <cell r="B5200">
            <v>121.13</v>
          </cell>
        </row>
        <row r="5201">
          <cell r="A5201" t="str">
            <v>06.011.0227-0</v>
          </cell>
          <cell r="B5201">
            <v>136.65</v>
          </cell>
        </row>
        <row r="5202">
          <cell r="A5202" t="str">
            <v>06.011.0227-A</v>
          </cell>
          <cell r="B5202">
            <v>131.85</v>
          </cell>
        </row>
        <row r="5203">
          <cell r="A5203" t="str">
            <v>06.011.0228-0</v>
          </cell>
          <cell r="B5203">
            <v>170.78</v>
          </cell>
        </row>
        <row r="5204">
          <cell r="A5204" t="str">
            <v>06.011.0228-A</v>
          </cell>
          <cell r="B5204">
            <v>165.07</v>
          </cell>
        </row>
        <row r="5205">
          <cell r="A5205" t="str">
            <v>06.011.0229-0</v>
          </cell>
          <cell r="B5205">
            <v>221.29</v>
          </cell>
        </row>
        <row r="5206">
          <cell r="A5206" t="str">
            <v>06.011.0229-A</v>
          </cell>
          <cell r="B5206">
            <v>214.89</v>
          </cell>
        </row>
        <row r="5207">
          <cell r="A5207" t="str">
            <v>06.011.0230-0</v>
          </cell>
          <cell r="B5207">
            <v>255.12</v>
          </cell>
        </row>
        <row r="5208">
          <cell r="A5208" t="str">
            <v>06.011.0230-A</v>
          </cell>
          <cell r="B5208">
            <v>248.14</v>
          </cell>
        </row>
        <row r="5209">
          <cell r="A5209" t="str">
            <v>06.011.0231-0</v>
          </cell>
          <cell r="B5209">
            <v>261.42</v>
          </cell>
        </row>
        <row r="5210">
          <cell r="A5210" t="str">
            <v>06.011.0231-A</v>
          </cell>
          <cell r="B5210">
            <v>253.85</v>
          </cell>
        </row>
        <row r="5211">
          <cell r="A5211" t="str">
            <v>06.011.0232-0</v>
          </cell>
          <cell r="B5211">
            <v>323.51</v>
          </cell>
        </row>
        <row r="5212">
          <cell r="A5212" t="str">
            <v>06.011.0232-A</v>
          </cell>
          <cell r="B5212">
            <v>315.14</v>
          </cell>
        </row>
        <row r="5213">
          <cell r="A5213" t="str">
            <v>06.011.0233-0</v>
          </cell>
          <cell r="B5213">
            <v>376.74</v>
          </cell>
        </row>
        <row r="5214">
          <cell r="A5214" t="str">
            <v>06.011.0233-A</v>
          </cell>
          <cell r="B5214">
            <v>366.97</v>
          </cell>
        </row>
        <row r="5215">
          <cell r="A5215" t="str">
            <v>06.011.0235-0</v>
          </cell>
          <cell r="B5215">
            <v>677.46</v>
          </cell>
        </row>
        <row r="5216">
          <cell r="A5216" t="str">
            <v>06.011.0235-A</v>
          </cell>
          <cell r="B5216">
            <v>666.78</v>
          </cell>
        </row>
        <row r="5217">
          <cell r="A5217" t="str">
            <v>06.011.0236-0</v>
          </cell>
          <cell r="B5217">
            <v>784.3</v>
          </cell>
        </row>
        <row r="5218">
          <cell r="A5218" t="str">
            <v>06.011.0236-A</v>
          </cell>
          <cell r="B5218">
            <v>772</v>
          </cell>
        </row>
        <row r="5219">
          <cell r="A5219" t="str">
            <v>06.011.0237-0</v>
          </cell>
          <cell r="B5219">
            <v>927.18</v>
          </cell>
        </row>
        <row r="5220">
          <cell r="A5220" t="str">
            <v>06.011.0237-A</v>
          </cell>
          <cell r="B5220">
            <v>912.9</v>
          </cell>
        </row>
        <row r="5221">
          <cell r="A5221" t="str">
            <v>06.011.0239-0</v>
          </cell>
          <cell r="B5221">
            <v>1296.6500000000001</v>
          </cell>
        </row>
        <row r="5222">
          <cell r="A5222" t="str">
            <v>06.011.0239-A</v>
          </cell>
          <cell r="B5222">
            <v>1279.1099999999999</v>
          </cell>
        </row>
        <row r="5223">
          <cell r="A5223" t="str">
            <v>06.011.0251-0</v>
          </cell>
          <cell r="B5223">
            <v>28.9</v>
          </cell>
        </row>
        <row r="5224">
          <cell r="A5224" t="str">
            <v>06.011.0251-A</v>
          </cell>
          <cell r="B5224">
            <v>27.01</v>
          </cell>
        </row>
        <row r="5225">
          <cell r="A5225" t="str">
            <v>06.011.0252-0</v>
          </cell>
          <cell r="B5225">
            <v>29.74</v>
          </cell>
        </row>
        <row r="5226">
          <cell r="A5226" t="str">
            <v>06.011.0252-A</v>
          </cell>
          <cell r="B5226">
            <v>27.81</v>
          </cell>
        </row>
        <row r="5227">
          <cell r="A5227" t="str">
            <v>06.011.0253-0</v>
          </cell>
          <cell r="B5227">
            <v>52.5</v>
          </cell>
        </row>
        <row r="5228">
          <cell r="A5228" t="str">
            <v>06.011.0253-A</v>
          </cell>
          <cell r="B5228">
            <v>49.4</v>
          </cell>
        </row>
        <row r="5229">
          <cell r="A5229" t="str">
            <v>06.011.0254-0</v>
          </cell>
          <cell r="B5229">
            <v>63.52</v>
          </cell>
        </row>
        <row r="5230">
          <cell r="A5230" t="str">
            <v>06.011.0254-A</v>
          </cell>
          <cell r="B5230">
            <v>59.96</v>
          </cell>
        </row>
        <row r="5231">
          <cell r="A5231" t="str">
            <v>06.011.0255-0</v>
          </cell>
          <cell r="B5231">
            <v>123.81</v>
          </cell>
        </row>
        <row r="5232">
          <cell r="A5232" t="str">
            <v>06.011.0255-A</v>
          </cell>
          <cell r="B5232">
            <v>118.99</v>
          </cell>
        </row>
        <row r="5233">
          <cell r="A5233" t="str">
            <v>06.011.0256-0</v>
          </cell>
          <cell r="B5233">
            <v>161.66999999999999</v>
          </cell>
        </row>
        <row r="5234">
          <cell r="A5234" t="str">
            <v>06.011.0256-A</v>
          </cell>
          <cell r="B5234">
            <v>156.41</v>
          </cell>
        </row>
        <row r="5235">
          <cell r="A5235" t="str">
            <v>06.011.0257-0</v>
          </cell>
          <cell r="B5235">
            <v>169.02</v>
          </cell>
        </row>
        <row r="5236">
          <cell r="A5236" t="str">
            <v>06.011.0257-A</v>
          </cell>
          <cell r="B5236">
            <v>163.79</v>
          </cell>
        </row>
        <row r="5237">
          <cell r="A5237" t="str">
            <v>06.011.0258-0</v>
          </cell>
          <cell r="B5237">
            <v>214.46</v>
          </cell>
        </row>
        <row r="5238">
          <cell r="A5238" t="str">
            <v>06.011.0258-A</v>
          </cell>
          <cell r="B5238">
            <v>208.39</v>
          </cell>
        </row>
        <row r="5239">
          <cell r="A5239" t="str">
            <v>06.011.0259-0</v>
          </cell>
          <cell r="B5239">
            <v>265.45999999999998</v>
          </cell>
        </row>
        <row r="5240">
          <cell r="A5240" t="str">
            <v>06.011.0259-A</v>
          </cell>
          <cell r="B5240">
            <v>258.52999999999997</v>
          </cell>
        </row>
        <row r="5241">
          <cell r="A5241" t="str">
            <v>06.011.0260-0</v>
          </cell>
          <cell r="B5241">
            <v>311.58999999999997</v>
          </cell>
        </row>
        <row r="5242">
          <cell r="A5242" t="str">
            <v>06.011.0260-A</v>
          </cell>
          <cell r="B5242">
            <v>303.72000000000003</v>
          </cell>
        </row>
        <row r="5243">
          <cell r="A5243" t="str">
            <v>06.011.0261-0</v>
          </cell>
          <cell r="B5243">
            <v>558.24</v>
          </cell>
        </row>
        <row r="5244">
          <cell r="A5244" t="str">
            <v>06.011.0261-A</v>
          </cell>
          <cell r="B5244">
            <v>549.41999999999996</v>
          </cell>
        </row>
        <row r="5245">
          <cell r="A5245" t="str">
            <v>06.011.0262-0</v>
          </cell>
          <cell r="B5245">
            <v>632.14</v>
          </cell>
        </row>
        <row r="5246">
          <cell r="A5246" t="str">
            <v>06.011.0262-A</v>
          </cell>
          <cell r="B5246">
            <v>623.76</v>
          </cell>
        </row>
        <row r="5247">
          <cell r="A5247" t="str">
            <v>06.011.0263-0</v>
          </cell>
          <cell r="B5247">
            <v>757.79</v>
          </cell>
        </row>
        <row r="5248">
          <cell r="A5248" t="str">
            <v>06.011.0263-A</v>
          </cell>
          <cell r="B5248">
            <v>746.53</v>
          </cell>
        </row>
        <row r="5249">
          <cell r="A5249" t="str">
            <v>06.011.0265-0</v>
          </cell>
          <cell r="B5249">
            <v>942.86</v>
          </cell>
        </row>
        <row r="5250">
          <cell r="A5250" t="str">
            <v>06.011.0265-A</v>
          </cell>
          <cell r="B5250">
            <v>930.74</v>
          </cell>
        </row>
        <row r="5251">
          <cell r="A5251" t="str">
            <v>06.011.0266-0</v>
          </cell>
          <cell r="B5251">
            <v>1093.5</v>
          </cell>
        </row>
        <row r="5252">
          <cell r="A5252" t="str">
            <v>06.011.0266-A</v>
          </cell>
          <cell r="B5252">
            <v>1079.45</v>
          </cell>
        </row>
        <row r="5253">
          <cell r="A5253" t="str">
            <v>06.011.0267-0</v>
          </cell>
          <cell r="B5253">
            <v>1310.43</v>
          </cell>
        </row>
        <row r="5254">
          <cell r="A5254" t="str">
            <v>06.011.0267-A</v>
          </cell>
          <cell r="B5254">
            <v>1295.26</v>
          </cell>
        </row>
        <row r="5255">
          <cell r="A5255" t="str">
            <v>06.011.0269-0</v>
          </cell>
          <cell r="B5255">
            <v>2431.36</v>
          </cell>
        </row>
        <row r="5256">
          <cell r="A5256" t="str">
            <v>06.011.0269-A</v>
          </cell>
          <cell r="B5256">
            <v>2411.2600000000002</v>
          </cell>
        </row>
        <row r="5257">
          <cell r="A5257" t="str">
            <v>06.011.0311-0</v>
          </cell>
          <cell r="B5257">
            <v>29.98</v>
          </cell>
        </row>
        <row r="5258">
          <cell r="A5258" t="str">
            <v>06.011.0311-A</v>
          </cell>
          <cell r="B5258">
            <v>28.01</v>
          </cell>
        </row>
        <row r="5259">
          <cell r="A5259" t="str">
            <v>06.011.0312-0</v>
          </cell>
          <cell r="B5259">
            <v>52.71</v>
          </cell>
        </row>
        <row r="5260">
          <cell r="A5260" t="str">
            <v>06.011.0312-A</v>
          </cell>
          <cell r="B5260">
            <v>49.57</v>
          </cell>
        </row>
        <row r="5261">
          <cell r="A5261" t="str">
            <v>06.011.0313-0</v>
          </cell>
          <cell r="B5261">
            <v>63.32</v>
          </cell>
        </row>
        <row r="5262">
          <cell r="A5262" t="str">
            <v>06.011.0313-A</v>
          </cell>
          <cell r="B5262">
            <v>59.79</v>
          </cell>
        </row>
        <row r="5263">
          <cell r="A5263" t="str">
            <v>06.011.0314-0</v>
          </cell>
          <cell r="B5263">
            <v>100.37</v>
          </cell>
        </row>
        <row r="5264">
          <cell r="A5264" t="str">
            <v>06.011.0314-A</v>
          </cell>
          <cell r="B5264">
            <v>96.46</v>
          </cell>
        </row>
        <row r="5265">
          <cell r="A5265" t="str">
            <v>06.011.0315-0</v>
          </cell>
          <cell r="B5265">
            <v>125.68</v>
          </cell>
        </row>
        <row r="5266">
          <cell r="A5266" t="str">
            <v>06.011.0315-A</v>
          </cell>
          <cell r="B5266">
            <v>120.94</v>
          </cell>
        </row>
        <row r="5267">
          <cell r="A5267" t="str">
            <v>06.011.0316-0</v>
          </cell>
          <cell r="B5267">
            <v>136.06</v>
          </cell>
        </row>
        <row r="5268">
          <cell r="A5268" t="str">
            <v>06.011.0316-A</v>
          </cell>
          <cell r="B5268">
            <v>131.28</v>
          </cell>
        </row>
        <row r="5269">
          <cell r="A5269" t="str">
            <v>06.011.0317-0</v>
          </cell>
          <cell r="B5269">
            <v>168.81</v>
          </cell>
        </row>
        <row r="5270">
          <cell r="A5270" t="str">
            <v>06.011.0317-A</v>
          </cell>
          <cell r="B5270">
            <v>163.19</v>
          </cell>
        </row>
        <row r="5271">
          <cell r="A5271" t="str">
            <v>06.011.0318-0</v>
          </cell>
          <cell r="B5271">
            <v>219.12</v>
          </cell>
        </row>
        <row r="5272">
          <cell r="A5272" t="str">
            <v>06.011.0318-A</v>
          </cell>
          <cell r="B5272">
            <v>212.82</v>
          </cell>
        </row>
        <row r="5273">
          <cell r="A5273" t="str">
            <v>06.011.0319-0</v>
          </cell>
          <cell r="B5273">
            <v>251.39</v>
          </cell>
        </row>
        <row r="5274">
          <cell r="A5274" t="str">
            <v>06.011.0319-A</v>
          </cell>
          <cell r="B5274">
            <v>244.56</v>
          </cell>
        </row>
        <row r="5275">
          <cell r="A5275" t="str">
            <v>06.011.0320-0</v>
          </cell>
          <cell r="B5275">
            <v>256.36</v>
          </cell>
        </row>
        <row r="5276">
          <cell r="A5276" t="str">
            <v>06.011.0320-A</v>
          </cell>
          <cell r="B5276">
            <v>249.01</v>
          </cell>
        </row>
        <row r="5277">
          <cell r="A5277" t="str">
            <v>06.011.0321-0</v>
          </cell>
          <cell r="B5277">
            <v>316.26</v>
          </cell>
        </row>
        <row r="5278">
          <cell r="A5278" t="str">
            <v>06.011.0321-A</v>
          </cell>
          <cell r="B5278">
            <v>308.2</v>
          </cell>
        </row>
        <row r="5279">
          <cell r="A5279" t="str">
            <v>06.011.0322-0</v>
          </cell>
          <cell r="B5279">
            <v>363.87</v>
          </cell>
        </row>
        <row r="5280">
          <cell r="A5280" t="str">
            <v>06.011.0322-A</v>
          </cell>
          <cell r="B5280">
            <v>354.65</v>
          </cell>
        </row>
        <row r="5281">
          <cell r="A5281" t="str">
            <v>06.011.0324-0</v>
          </cell>
          <cell r="B5281">
            <v>665.83</v>
          </cell>
        </row>
        <row r="5282">
          <cell r="A5282" t="str">
            <v>06.011.0324-A</v>
          </cell>
          <cell r="B5282">
            <v>655.67</v>
          </cell>
        </row>
        <row r="5283">
          <cell r="A5283" t="str">
            <v>06.011.0325-0</v>
          </cell>
          <cell r="B5283">
            <v>765.39</v>
          </cell>
        </row>
        <row r="5284">
          <cell r="A5284" t="str">
            <v>06.011.0325-A</v>
          </cell>
          <cell r="B5284">
            <v>753.9</v>
          </cell>
        </row>
        <row r="5285">
          <cell r="A5285" t="str">
            <v>06.011.0326-0</v>
          </cell>
          <cell r="B5285">
            <v>879.8</v>
          </cell>
        </row>
        <row r="5286">
          <cell r="A5286" t="str">
            <v>06.011.0326-A</v>
          </cell>
          <cell r="B5286">
            <v>867.36</v>
          </cell>
        </row>
        <row r="5287">
          <cell r="A5287" t="str">
            <v>06.011.0328-0</v>
          </cell>
          <cell r="B5287">
            <v>1236.1300000000001</v>
          </cell>
        </row>
        <row r="5288">
          <cell r="A5288" t="str">
            <v>06.011.0328-A</v>
          </cell>
          <cell r="B5288">
            <v>1220.95</v>
          </cell>
        </row>
        <row r="5289">
          <cell r="A5289" t="str">
            <v>06.011.0341-0</v>
          </cell>
          <cell r="B5289">
            <v>33.57</v>
          </cell>
        </row>
        <row r="5290">
          <cell r="A5290" t="str">
            <v>06.011.0341-A</v>
          </cell>
          <cell r="B5290">
            <v>31.12</v>
          </cell>
        </row>
        <row r="5291">
          <cell r="A5291" t="str">
            <v>06.011.0342-0</v>
          </cell>
          <cell r="B5291">
            <v>52.81</v>
          </cell>
        </row>
        <row r="5292">
          <cell r="A5292" t="str">
            <v>06.011.0342-A</v>
          </cell>
          <cell r="B5292">
            <v>49.67</v>
          </cell>
        </row>
        <row r="5293">
          <cell r="A5293" t="str">
            <v>06.011.0343-0</v>
          </cell>
          <cell r="B5293">
            <v>63.16</v>
          </cell>
        </row>
        <row r="5294">
          <cell r="A5294" t="str">
            <v>06.011.0343-A</v>
          </cell>
          <cell r="B5294">
            <v>59.65</v>
          </cell>
        </row>
        <row r="5295">
          <cell r="A5295" t="str">
            <v>06.011.0344-0</v>
          </cell>
          <cell r="B5295">
            <v>123.79</v>
          </cell>
        </row>
        <row r="5296">
          <cell r="A5296" t="str">
            <v>06.011.0344-A</v>
          </cell>
          <cell r="B5296">
            <v>119.06</v>
          </cell>
        </row>
        <row r="5297">
          <cell r="A5297" t="str">
            <v>06.011.0345-0</v>
          </cell>
          <cell r="B5297">
            <v>161.66</v>
          </cell>
        </row>
        <row r="5298">
          <cell r="A5298" t="str">
            <v>06.011.0345-A</v>
          </cell>
          <cell r="B5298">
            <v>156.4</v>
          </cell>
        </row>
        <row r="5299">
          <cell r="A5299" t="str">
            <v>06.011.0346-0</v>
          </cell>
          <cell r="B5299">
            <v>171.4</v>
          </cell>
        </row>
        <row r="5300">
          <cell r="A5300" t="str">
            <v>06.011.0346-A</v>
          </cell>
          <cell r="B5300">
            <v>166.13</v>
          </cell>
        </row>
        <row r="5301">
          <cell r="A5301" t="str">
            <v>06.011.0347-0</v>
          </cell>
          <cell r="B5301">
            <v>214.28</v>
          </cell>
        </row>
        <row r="5302">
          <cell r="A5302" t="str">
            <v>06.011.0347-A</v>
          </cell>
          <cell r="B5302">
            <v>208.25</v>
          </cell>
        </row>
        <row r="5303">
          <cell r="A5303" t="str">
            <v>06.011.0348-0</v>
          </cell>
          <cell r="B5303">
            <v>262.57</v>
          </cell>
        </row>
        <row r="5304">
          <cell r="A5304" t="str">
            <v>06.011.0348-A</v>
          </cell>
          <cell r="B5304">
            <v>255.77</v>
          </cell>
        </row>
        <row r="5305">
          <cell r="A5305" t="str">
            <v>06.011.0349-0</v>
          </cell>
          <cell r="B5305">
            <v>307.93</v>
          </cell>
        </row>
        <row r="5306">
          <cell r="A5306" t="str">
            <v>06.011.0349-A</v>
          </cell>
          <cell r="B5306">
            <v>300.23</v>
          </cell>
        </row>
        <row r="5307">
          <cell r="A5307" t="str">
            <v>06.011.0350-0</v>
          </cell>
          <cell r="B5307">
            <v>553.57000000000005</v>
          </cell>
        </row>
        <row r="5308">
          <cell r="A5308" t="str">
            <v>06.011.0350-A</v>
          </cell>
          <cell r="B5308">
            <v>544.96</v>
          </cell>
        </row>
        <row r="5309">
          <cell r="A5309" t="str">
            <v>06.011.0351-0</v>
          </cell>
          <cell r="B5309">
            <v>633.71</v>
          </cell>
        </row>
        <row r="5310">
          <cell r="A5310" t="str">
            <v>06.011.0351-A</v>
          </cell>
          <cell r="B5310">
            <v>624.41999999999996</v>
          </cell>
        </row>
        <row r="5311">
          <cell r="A5311" t="str">
            <v>06.011.0352-0</v>
          </cell>
          <cell r="B5311">
            <v>745.82</v>
          </cell>
        </row>
        <row r="5312">
          <cell r="A5312" t="str">
            <v>06.011.0352-A</v>
          </cell>
          <cell r="B5312">
            <v>735.08</v>
          </cell>
        </row>
        <row r="5313">
          <cell r="A5313" t="str">
            <v>06.011.0354-0</v>
          </cell>
          <cell r="B5313">
            <v>931.14</v>
          </cell>
        </row>
        <row r="5314">
          <cell r="A5314" t="str">
            <v>06.011.0354-A</v>
          </cell>
          <cell r="B5314">
            <v>919.46</v>
          </cell>
        </row>
        <row r="5315">
          <cell r="A5315" t="str">
            <v>06.011.0355-0</v>
          </cell>
          <cell r="B5315">
            <v>1077.07</v>
          </cell>
        </row>
        <row r="5316">
          <cell r="A5316" t="str">
            <v>06.011.0355-A</v>
          </cell>
          <cell r="B5316">
            <v>1063.76</v>
          </cell>
        </row>
        <row r="5317">
          <cell r="A5317" t="str">
            <v>06.011.0356-0</v>
          </cell>
          <cell r="B5317">
            <v>1288.24</v>
          </cell>
        </row>
        <row r="5318">
          <cell r="A5318" t="str">
            <v>06.011.0356-A</v>
          </cell>
          <cell r="B5318">
            <v>1274.01</v>
          </cell>
        </row>
        <row r="5319">
          <cell r="A5319" t="str">
            <v>06.011.0358-0</v>
          </cell>
          <cell r="B5319">
            <v>2390.42</v>
          </cell>
        </row>
        <row r="5320">
          <cell r="A5320" t="str">
            <v>06.011.0358-A</v>
          </cell>
          <cell r="B5320">
            <v>2372.1799999999998</v>
          </cell>
        </row>
        <row r="5321">
          <cell r="A5321" t="str">
            <v>06.011.0370-0</v>
          </cell>
          <cell r="B5321">
            <v>44.43</v>
          </cell>
        </row>
        <row r="5322">
          <cell r="A5322" t="str">
            <v>06.011.0370-A</v>
          </cell>
          <cell r="B5322">
            <v>41.17</v>
          </cell>
        </row>
        <row r="5323">
          <cell r="A5323" t="str">
            <v>06.011.0371-0</v>
          </cell>
          <cell r="B5323">
            <v>71.02</v>
          </cell>
        </row>
        <row r="5324">
          <cell r="A5324" t="str">
            <v>06.011.0371-A</v>
          </cell>
          <cell r="B5324">
            <v>67.040000000000006</v>
          </cell>
        </row>
        <row r="5325">
          <cell r="A5325" t="str">
            <v>06.011.0372-0</v>
          </cell>
          <cell r="B5325">
            <v>108.85</v>
          </cell>
        </row>
        <row r="5326">
          <cell r="A5326" t="str">
            <v>06.011.0372-A</v>
          </cell>
          <cell r="B5326">
            <v>104.55</v>
          </cell>
        </row>
        <row r="5327">
          <cell r="A5327" t="str">
            <v>06.011.0373-0</v>
          </cell>
          <cell r="B5327">
            <v>184.73</v>
          </cell>
        </row>
        <row r="5328">
          <cell r="A5328" t="str">
            <v>06.011.0373-A</v>
          </cell>
          <cell r="B5328">
            <v>178.51</v>
          </cell>
        </row>
        <row r="5329">
          <cell r="A5329" t="str">
            <v>06.011.0374-0</v>
          </cell>
          <cell r="B5329">
            <v>300.13</v>
          </cell>
        </row>
        <row r="5330">
          <cell r="A5330" t="str">
            <v>06.011.0374-A</v>
          </cell>
          <cell r="B5330">
            <v>292.33</v>
          </cell>
        </row>
        <row r="5331">
          <cell r="A5331" t="str">
            <v>06.011.0375-0</v>
          </cell>
          <cell r="B5331">
            <v>373.97</v>
          </cell>
        </row>
        <row r="5332">
          <cell r="A5332" t="str">
            <v>06.011.0375-A</v>
          </cell>
          <cell r="B5332">
            <v>365.27</v>
          </cell>
        </row>
        <row r="5333">
          <cell r="A5333" t="str">
            <v>06.011.0376-0</v>
          </cell>
          <cell r="B5333">
            <v>482.49</v>
          </cell>
        </row>
        <row r="5334">
          <cell r="A5334" t="str">
            <v>06.011.0376-A</v>
          </cell>
          <cell r="B5334">
            <v>473.13</v>
          </cell>
        </row>
        <row r="5335">
          <cell r="A5335" t="str">
            <v>06.011.0377-0</v>
          </cell>
          <cell r="B5335">
            <v>599.53</v>
          </cell>
        </row>
        <row r="5336">
          <cell r="A5336" t="str">
            <v>06.011.0377-A</v>
          </cell>
          <cell r="B5336">
            <v>589.09</v>
          </cell>
        </row>
        <row r="5337">
          <cell r="A5337" t="str">
            <v>06.011.0378-0</v>
          </cell>
          <cell r="B5337">
            <v>1126.3900000000001</v>
          </cell>
        </row>
        <row r="5338">
          <cell r="A5338" t="str">
            <v>06.011.0378-A</v>
          </cell>
          <cell r="B5338">
            <v>1115.29</v>
          </cell>
        </row>
        <row r="5339">
          <cell r="A5339" t="str">
            <v>06.011.0379-0</v>
          </cell>
          <cell r="B5339">
            <v>1321.33</v>
          </cell>
        </row>
        <row r="5340">
          <cell r="A5340" t="str">
            <v>06.011.0379-A</v>
          </cell>
          <cell r="B5340">
            <v>1308.93</v>
          </cell>
        </row>
        <row r="5341">
          <cell r="A5341" t="str">
            <v>06.011.0380-0</v>
          </cell>
          <cell r="B5341">
            <v>1762.13</v>
          </cell>
        </row>
        <row r="5342">
          <cell r="A5342" t="str">
            <v>06.011.0380-A</v>
          </cell>
          <cell r="B5342">
            <v>1748.78</v>
          </cell>
        </row>
        <row r="5343">
          <cell r="A5343" t="str">
            <v>06.011.0381-0</v>
          </cell>
          <cell r="B5343">
            <v>2284.2800000000002</v>
          </cell>
        </row>
        <row r="5344">
          <cell r="A5344" t="str">
            <v>06.011.0381-A</v>
          </cell>
          <cell r="B5344">
            <v>2269.56</v>
          </cell>
        </row>
        <row r="5345">
          <cell r="A5345" t="str">
            <v>06.011.0382-0</v>
          </cell>
          <cell r="B5345">
            <v>2572.04</v>
          </cell>
        </row>
        <row r="5346">
          <cell r="A5346" t="str">
            <v>06.011.0382-A</v>
          </cell>
          <cell r="B5346">
            <v>2556.21</v>
          </cell>
        </row>
        <row r="5347">
          <cell r="A5347" t="str">
            <v>06.011.0383-0</v>
          </cell>
          <cell r="B5347">
            <v>5181.1400000000003</v>
          </cell>
        </row>
        <row r="5348">
          <cell r="A5348" t="str">
            <v>06.011.0383-A</v>
          </cell>
          <cell r="B5348">
            <v>5162.3</v>
          </cell>
        </row>
        <row r="5349">
          <cell r="A5349" t="str">
            <v>06.011.0390-0</v>
          </cell>
          <cell r="B5349">
            <v>44.43</v>
          </cell>
        </row>
        <row r="5350">
          <cell r="A5350" t="str">
            <v>06.011.0390-A</v>
          </cell>
          <cell r="B5350">
            <v>41.17</v>
          </cell>
        </row>
        <row r="5351">
          <cell r="A5351" t="str">
            <v>06.011.0391-0</v>
          </cell>
          <cell r="B5351">
            <v>68.599999999999994</v>
          </cell>
        </row>
        <row r="5352">
          <cell r="A5352" t="str">
            <v>06.011.0391-A</v>
          </cell>
          <cell r="B5352">
            <v>64.62</v>
          </cell>
        </row>
        <row r="5353">
          <cell r="A5353" t="str">
            <v>06.011.0392-0</v>
          </cell>
          <cell r="B5353">
            <v>107.84</v>
          </cell>
        </row>
        <row r="5354">
          <cell r="A5354" t="str">
            <v>06.011.0392-A</v>
          </cell>
          <cell r="B5354">
            <v>103.54</v>
          </cell>
        </row>
        <row r="5355">
          <cell r="A5355" t="str">
            <v>06.011.0393-0</v>
          </cell>
          <cell r="B5355">
            <v>151.88999999999999</v>
          </cell>
        </row>
        <row r="5356">
          <cell r="A5356" t="str">
            <v>06.011.0393-A</v>
          </cell>
          <cell r="B5356">
            <v>146.72</v>
          </cell>
        </row>
        <row r="5357">
          <cell r="A5357" t="str">
            <v>06.011.0394-0</v>
          </cell>
          <cell r="B5357">
            <v>243.23</v>
          </cell>
        </row>
        <row r="5358">
          <cell r="A5358" t="str">
            <v>06.011.0394-A</v>
          </cell>
          <cell r="B5358">
            <v>236.55</v>
          </cell>
        </row>
        <row r="5359">
          <cell r="A5359" t="str">
            <v>06.011.0395-0</v>
          </cell>
          <cell r="B5359">
            <v>363.42</v>
          </cell>
        </row>
        <row r="5360">
          <cell r="A5360" t="str">
            <v>06.011.0395-A</v>
          </cell>
          <cell r="B5360">
            <v>355.16</v>
          </cell>
        </row>
        <row r="5361">
          <cell r="A5361" t="str">
            <v>06.011.0396-0</v>
          </cell>
          <cell r="B5361">
            <v>503.41</v>
          </cell>
        </row>
        <row r="5362">
          <cell r="A5362" t="str">
            <v>06.011.0396-A</v>
          </cell>
          <cell r="B5362">
            <v>494.08</v>
          </cell>
        </row>
        <row r="5363">
          <cell r="A5363" t="str">
            <v>06.011.0397-0</v>
          </cell>
          <cell r="B5363">
            <v>729.16</v>
          </cell>
        </row>
        <row r="5364">
          <cell r="A5364" t="str">
            <v>06.011.0397-A</v>
          </cell>
          <cell r="B5364">
            <v>719.35</v>
          </cell>
        </row>
        <row r="5365">
          <cell r="A5365" t="str">
            <v>06.011.0398-0</v>
          </cell>
          <cell r="B5365">
            <v>1341.73</v>
          </cell>
        </row>
        <row r="5366">
          <cell r="A5366" t="str">
            <v>06.011.0398-A</v>
          </cell>
          <cell r="B5366">
            <v>1330.13</v>
          </cell>
        </row>
        <row r="5367">
          <cell r="A5367" t="str">
            <v>06.011.0399-0</v>
          </cell>
          <cell r="B5367">
            <v>1444.67</v>
          </cell>
        </row>
        <row r="5368">
          <cell r="A5368" t="str">
            <v>06.011.0399-A</v>
          </cell>
          <cell r="B5368">
            <v>1432.42</v>
          </cell>
        </row>
        <row r="5369">
          <cell r="A5369" t="str">
            <v>06.011.0400-0</v>
          </cell>
          <cell r="B5369">
            <v>1820.41</v>
          </cell>
        </row>
        <row r="5370">
          <cell r="A5370" t="str">
            <v>06.011.0400-A</v>
          </cell>
          <cell r="B5370">
            <v>1806.62</v>
          </cell>
        </row>
        <row r="5371">
          <cell r="A5371" t="str">
            <v>06.011.0401-0</v>
          </cell>
          <cell r="B5371">
            <v>3177.76</v>
          </cell>
        </row>
        <row r="5372">
          <cell r="A5372" t="str">
            <v>06.011.0401-A</v>
          </cell>
          <cell r="B5372">
            <v>3163.02</v>
          </cell>
        </row>
        <row r="5373">
          <cell r="A5373" t="str">
            <v>06.011.0402-0</v>
          </cell>
          <cell r="B5373">
            <v>4070.59</v>
          </cell>
        </row>
        <row r="5374">
          <cell r="A5374" t="str">
            <v>06.011.0402-A</v>
          </cell>
          <cell r="B5374">
            <v>4054.24</v>
          </cell>
        </row>
        <row r="5375">
          <cell r="A5375" t="str">
            <v>06.011.0403-0</v>
          </cell>
          <cell r="B5375">
            <v>5713.41</v>
          </cell>
        </row>
        <row r="5376">
          <cell r="A5376" t="str">
            <v>06.011.0403-A</v>
          </cell>
          <cell r="B5376">
            <v>5695.96</v>
          </cell>
        </row>
        <row r="5377">
          <cell r="A5377" t="str">
            <v>06.011.0404-0</v>
          </cell>
          <cell r="B5377">
            <v>7744.98</v>
          </cell>
        </row>
        <row r="5378">
          <cell r="A5378" t="str">
            <v>06.011.0404-A</v>
          </cell>
          <cell r="B5378">
            <v>7723.36</v>
          </cell>
        </row>
        <row r="5379">
          <cell r="A5379" t="str">
            <v>06.011.0411-0</v>
          </cell>
          <cell r="B5379">
            <v>41.8</v>
          </cell>
        </row>
        <row r="5380">
          <cell r="A5380" t="str">
            <v>06.011.0411-A</v>
          </cell>
          <cell r="B5380">
            <v>39.799999999999997</v>
          </cell>
        </row>
        <row r="5381">
          <cell r="A5381" t="str">
            <v>06.011.0412-0</v>
          </cell>
          <cell r="B5381">
            <v>41.71</v>
          </cell>
        </row>
        <row r="5382">
          <cell r="A5382" t="str">
            <v>06.011.0412-A</v>
          </cell>
          <cell r="B5382">
            <v>39.79</v>
          </cell>
        </row>
        <row r="5383">
          <cell r="A5383" t="str">
            <v>06.011.0413-0</v>
          </cell>
          <cell r="B5383">
            <v>191.13</v>
          </cell>
        </row>
        <row r="5384">
          <cell r="A5384" t="str">
            <v>06.011.0413-A</v>
          </cell>
          <cell r="B5384">
            <v>188.52</v>
          </cell>
        </row>
        <row r="5385">
          <cell r="A5385" t="str">
            <v>06.011.0414-0</v>
          </cell>
          <cell r="B5385">
            <v>198.01</v>
          </cell>
        </row>
        <row r="5386">
          <cell r="A5386" t="str">
            <v>06.011.0414-A</v>
          </cell>
          <cell r="B5386">
            <v>194.51</v>
          </cell>
        </row>
        <row r="5387">
          <cell r="A5387" t="str">
            <v>06.011.0415-0</v>
          </cell>
          <cell r="B5387">
            <v>199.72</v>
          </cell>
        </row>
        <row r="5388">
          <cell r="A5388" t="str">
            <v>06.011.0415-A</v>
          </cell>
          <cell r="B5388">
            <v>196.13</v>
          </cell>
        </row>
        <row r="5389">
          <cell r="A5389" t="str">
            <v>06.011.0416-0</v>
          </cell>
          <cell r="B5389">
            <v>328</v>
          </cell>
        </row>
        <row r="5390">
          <cell r="A5390" t="str">
            <v>06.011.0416-A</v>
          </cell>
          <cell r="B5390">
            <v>323.25</v>
          </cell>
        </row>
        <row r="5391">
          <cell r="A5391" t="str">
            <v>06.011.0417-0</v>
          </cell>
          <cell r="B5391">
            <v>338.1</v>
          </cell>
        </row>
        <row r="5392">
          <cell r="A5392" t="str">
            <v>06.011.0417-A</v>
          </cell>
          <cell r="B5392">
            <v>333.34</v>
          </cell>
        </row>
        <row r="5393">
          <cell r="A5393" t="str">
            <v>06.011.0418-0</v>
          </cell>
          <cell r="B5393">
            <v>438.57</v>
          </cell>
        </row>
        <row r="5394">
          <cell r="A5394" t="str">
            <v>06.011.0418-A</v>
          </cell>
          <cell r="B5394">
            <v>432.95</v>
          </cell>
        </row>
        <row r="5395">
          <cell r="A5395" t="str">
            <v>06.011.0419-0</v>
          </cell>
          <cell r="B5395">
            <v>678.66</v>
          </cell>
        </row>
        <row r="5396">
          <cell r="A5396" t="str">
            <v>06.011.0419-A</v>
          </cell>
          <cell r="B5396">
            <v>672.37</v>
          </cell>
        </row>
        <row r="5397">
          <cell r="A5397" t="str">
            <v>06.011.0420-0</v>
          </cell>
          <cell r="B5397">
            <v>827.19</v>
          </cell>
        </row>
        <row r="5398">
          <cell r="A5398" t="str">
            <v>06.011.0420-A</v>
          </cell>
          <cell r="B5398">
            <v>820.2</v>
          </cell>
        </row>
        <row r="5399">
          <cell r="A5399" t="str">
            <v>06.011.0421-0</v>
          </cell>
          <cell r="B5399">
            <v>830.66</v>
          </cell>
        </row>
        <row r="5400">
          <cell r="A5400" t="str">
            <v>06.011.0421-A</v>
          </cell>
          <cell r="B5400">
            <v>823.33</v>
          </cell>
        </row>
        <row r="5401">
          <cell r="A5401" t="str">
            <v>06.011.0422-0</v>
          </cell>
          <cell r="B5401">
            <v>1756.21</v>
          </cell>
        </row>
        <row r="5402">
          <cell r="A5402" t="str">
            <v>06.011.0422-A</v>
          </cell>
          <cell r="B5402">
            <v>1748.21</v>
          </cell>
        </row>
        <row r="5403">
          <cell r="A5403" t="str">
            <v>06.011.0423-0</v>
          </cell>
          <cell r="B5403">
            <v>2092.0300000000002</v>
          </cell>
        </row>
        <row r="5404">
          <cell r="A5404" t="str">
            <v>06.011.0423-A</v>
          </cell>
          <cell r="B5404">
            <v>2082.86</v>
          </cell>
        </row>
        <row r="5405">
          <cell r="A5405" t="str">
            <v>06.011.0424-0</v>
          </cell>
          <cell r="B5405">
            <v>2871.06</v>
          </cell>
        </row>
        <row r="5406">
          <cell r="A5406" t="str">
            <v>06.011.0424-A</v>
          </cell>
          <cell r="B5406">
            <v>2861.09</v>
          </cell>
        </row>
        <row r="5407">
          <cell r="A5407" t="str">
            <v>06.011.0425-0</v>
          </cell>
          <cell r="B5407">
            <v>3338.37</v>
          </cell>
        </row>
        <row r="5408">
          <cell r="A5408" t="str">
            <v>06.011.0425-A</v>
          </cell>
          <cell r="B5408">
            <v>3327.1</v>
          </cell>
        </row>
        <row r="5409">
          <cell r="A5409" t="str">
            <v>06.011.0426-0</v>
          </cell>
          <cell r="B5409">
            <v>4671.3599999999997</v>
          </cell>
        </row>
        <row r="5410">
          <cell r="A5410" t="str">
            <v>06.011.0426-A</v>
          </cell>
          <cell r="B5410">
            <v>4659.1499999999996</v>
          </cell>
        </row>
        <row r="5411">
          <cell r="A5411" t="str">
            <v>06.011.0427-0</v>
          </cell>
          <cell r="B5411">
            <v>5505.59</v>
          </cell>
        </row>
        <row r="5412">
          <cell r="A5412" t="str">
            <v>06.011.0427-A</v>
          </cell>
          <cell r="B5412">
            <v>5490.88</v>
          </cell>
        </row>
        <row r="5413">
          <cell r="A5413" t="str">
            <v>06.011.0431-0</v>
          </cell>
          <cell r="B5413">
            <v>40.98</v>
          </cell>
        </row>
        <row r="5414">
          <cell r="A5414" t="str">
            <v>06.011.0431-A</v>
          </cell>
          <cell r="B5414">
            <v>39.090000000000003</v>
          </cell>
        </row>
        <row r="5415">
          <cell r="A5415" t="str">
            <v>06.011.0432-0</v>
          </cell>
          <cell r="B5415">
            <v>41.82</v>
          </cell>
        </row>
        <row r="5416">
          <cell r="A5416" t="str">
            <v>06.011.0432-A</v>
          </cell>
          <cell r="B5416">
            <v>39.89</v>
          </cell>
        </row>
        <row r="5417">
          <cell r="A5417" t="str">
            <v>06.011.0433-0</v>
          </cell>
          <cell r="B5417">
            <v>76.66</v>
          </cell>
        </row>
        <row r="5418">
          <cell r="A5418" t="str">
            <v>06.011.0433-A</v>
          </cell>
          <cell r="B5418">
            <v>73.56</v>
          </cell>
        </row>
        <row r="5419">
          <cell r="A5419" t="str">
            <v>06.011.0434-0</v>
          </cell>
          <cell r="B5419">
            <v>198.48</v>
          </cell>
        </row>
        <row r="5420">
          <cell r="A5420" t="str">
            <v>06.011.0434-A</v>
          </cell>
          <cell r="B5420">
            <v>194.92</v>
          </cell>
        </row>
        <row r="5421">
          <cell r="A5421" t="str">
            <v>06.011.0435-0</v>
          </cell>
          <cell r="B5421">
            <v>235.49</v>
          </cell>
        </row>
        <row r="5422">
          <cell r="A5422" t="str">
            <v>06.011.0435-A</v>
          </cell>
          <cell r="B5422">
            <v>231.58</v>
          </cell>
        </row>
        <row r="5423">
          <cell r="A5423" t="str">
            <v>06.011.0436-0</v>
          </cell>
          <cell r="B5423">
            <v>328.33</v>
          </cell>
        </row>
        <row r="5424">
          <cell r="A5424" t="str">
            <v>06.011.0436-A</v>
          </cell>
          <cell r="B5424">
            <v>323.57</v>
          </cell>
        </row>
        <row r="5425">
          <cell r="A5425" t="str">
            <v>06.011.0437-0</v>
          </cell>
          <cell r="B5425">
            <v>339.09</v>
          </cell>
        </row>
        <row r="5426">
          <cell r="A5426" t="str">
            <v>06.011.0437-A</v>
          </cell>
          <cell r="B5426">
            <v>334.29</v>
          </cell>
        </row>
        <row r="5427">
          <cell r="A5427" t="str">
            <v>06.011.0438-0</v>
          </cell>
          <cell r="B5427">
            <v>440.7</v>
          </cell>
        </row>
        <row r="5428">
          <cell r="A5428" t="str">
            <v>06.011.0438-A</v>
          </cell>
          <cell r="B5428">
            <v>434.99</v>
          </cell>
        </row>
        <row r="5429">
          <cell r="A5429" t="str">
            <v>06.011.0439-0</v>
          </cell>
          <cell r="B5429">
            <v>681.23</v>
          </cell>
        </row>
        <row r="5430">
          <cell r="A5430" t="str">
            <v>06.011.0439-A</v>
          </cell>
          <cell r="B5430">
            <v>674.82</v>
          </cell>
        </row>
        <row r="5431">
          <cell r="A5431" t="str">
            <v>06.011.0440-0</v>
          </cell>
          <cell r="B5431">
            <v>830.36</v>
          </cell>
        </row>
        <row r="5432">
          <cell r="A5432" t="str">
            <v>06.011.0440-A</v>
          </cell>
          <cell r="B5432">
            <v>823.26</v>
          </cell>
        </row>
        <row r="5433">
          <cell r="A5433" t="str">
            <v>06.011.0441-0</v>
          </cell>
          <cell r="B5433">
            <v>836.34</v>
          </cell>
        </row>
        <row r="5434">
          <cell r="A5434" t="str">
            <v>06.011.0441-A</v>
          </cell>
          <cell r="B5434">
            <v>828.77</v>
          </cell>
        </row>
        <row r="5435">
          <cell r="A5435" t="str">
            <v>06.011.0442-0</v>
          </cell>
          <cell r="B5435">
            <v>1764.8</v>
          </cell>
        </row>
        <row r="5436">
          <cell r="A5436" t="str">
            <v>06.011.0442-A</v>
          </cell>
          <cell r="B5436">
            <v>1756.43</v>
          </cell>
        </row>
        <row r="5437">
          <cell r="A5437" t="str">
            <v>06.011.0443-0</v>
          </cell>
          <cell r="B5437">
            <v>2106.2800000000002</v>
          </cell>
        </row>
        <row r="5438">
          <cell r="A5438" t="str">
            <v>06.011.0443-A</v>
          </cell>
          <cell r="B5438">
            <v>2096.5100000000002</v>
          </cell>
        </row>
        <row r="5439">
          <cell r="A5439" t="str">
            <v>06.011.0445-0</v>
          </cell>
          <cell r="B5439">
            <v>2887.32</v>
          </cell>
        </row>
        <row r="5440">
          <cell r="A5440" t="str">
            <v>06.011.0445-A</v>
          </cell>
          <cell r="B5440">
            <v>2876.64</v>
          </cell>
        </row>
        <row r="5441">
          <cell r="A5441" t="str">
            <v>06.011.0446-0</v>
          </cell>
          <cell r="B5441">
            <v>3362.47</v>
          </cell>
        </row>
        <row r="5442">
          <cell r="A5442" t="str">
            <v>06.011.0446-A</v>
          </cell>
          <cell r="B5442">
            <v>3350.18</v>
          </cell>
        </row>
        <row r="5443">
          <cell r="A5443" t="str">
            <v>06.011.0447-0</v>
          </cell>
          <cell r="B5443">
            <v>4724.2</v>
          </cell>
        </row>
        <row r="5444">
          <cell r="A5444" t="str">
            <v>06.011.0447-A</v>
          </cell>
          <cell r="B5444">
            <v>4709.93</v>
          </cell>
        </row>
        <row r="5445">
          <cell r="A5445" t="str">
            <v>06.011.0449-0</v>
          </cell>
          <cell r="B5445">
            <v>5577.24</v>
          </cell>
        </row>
        <row r="5446">
          <cell r="A5446" t="str">
            <v>06.011.0449-A</v>
          </cell>
          <cell r="B5446">
            <v>5559.7</v>
          </cell>
        </row>
        <row r="5447">
          <cell r="A5447" t="str">
            <v>06.012.0001-0</v>
          </cell>
          <cell r="B5447">
            <v>2411.21</v>
          </cell>
        </row>
        <row r="5448">
          <cell r="A5448" t="str">
            <v>06.012.0001-A</v>
          </cell>
          <cell r="B5448">
            <v>2247.31</v>
          </cell>
        </row>
        <row r="5449">
          <cell r="A5449" t="str">
            <v>06.012.0002-0</v>
          </cell>
          <cell r="B5449">
            <v>2529.52</v>
          </cell>
        </row>
        <row r="5450">
          <cell r="A5450" t="str">
            <v>06.012.0002-A</v>
          </cell>
          <cell r="B5450">
            <v>2356.67</v>
          </cell>
        </row>
        <row r="5451">
          <cell r="A5451" t="str">
            <v>06.012.0003-0</v>
          </cell>
          <cell r="B5451">
            <v>2830.45</v>
          </cell>
        </row>
        <row r="5452">
          <cell r="A5452" t="str">
            <v>06.012.0003-A</v>
          </cell>
          <cell r="B5452">
            <v>2640.2</v>
          </cell>
        </row>
        <row r="5453">
          <cell r="A5453" t="str">
            <v>06.012.0004-0</v>
          </cell>
          <cell r="B5453">
            <v>3153.33</v>
          </cell>
        </row>
        <row r="5454">
          <cell r="A5454" t="str">
            <v>06.012.0004-A</v>
          </cell>
          <cell r="B5454">
            <v>2939.5</v>
          </cell>
        </row>
        <row r="5455">
          <cell r="A5455" t="str">
            <v>06.012.0005-0</v>
          </cell>
          <cell r="B5455">
            <v>3426.22</v>
          </cell>
        </row>
        <row r="5456">
          <cell r="A5456" t="str">
            <v>06.012.0005-A</v>
          </cell>
          <cell r="B5456">
            <v>3192.11</v>
          </cell>
        </row>
        <row r="5457">
          <cell r="A5457" t="str">
            <v>06.012.0006-0</v>
          </cell>
          <cell r="B5457">
            <v>3927.32</v>
          </cell>
        </row>
        <row r="5458">
          <cell r="A5458" t="str">
            <v>06.012.0006-A</v>
          </cell>
          <cell r="B5458">
            <v>3657.44</v>
          </cell>
        </row>
        <row r="5459">
          <cell r="A5459" t="str">
            <v>06.012.0007-0</v>
          </cell>
          <cell r="B5459">
            <v>4356.2</v>
          </cell>
        </row>
        <row r="5460">
          <cell r="A5460" t="str">
            <v>06.012.0007-A</v>
          </cell>
          <cell r="B5460">
            <v>4058.16</v>
          </cell>
        </row>
        <row r="5461">
          <cell r="A5461" t="str">
            <v>06.012.0008-0</v>
          </cell>
          <cell r="B5461">
            <v>4781.54</v>
          </cell>
        </row>
        <row r="5462">
          <cell r="A5462" t="str">
            <v>06.012.0008-A</v>
          </cell>
          <cell r="B5462">
            <v>4455.3100000000004</v>
          </cell>
        </row>
        <row r="5463">
          <cell r="A5463" t="str">
            <v>06.012.0009-0</v>
          </cell>
          <cell r="B5463">
            <v>5326.23</v>
          </cell>
        </row>
        <row r="5464">
          <cell r="A5464" t="str">
            <v>06.012.0009-A</v>
          </cell>
          <cell r="B5464">
            <v>4962.96</v>
          </cell>
        </row>
        <row r="5465">
          <cell r="A5465" t="str">
            <v>06.012.0015-0</v>
          </cell>
          <cell r="B5465">
            <v>1769.03</v>
          </cell>
        </row>
        <row r="5466">
          <cell r="A5466" t="str">
            <v>06.012.0015-A</v>
          </cell>
          <cell r="B5466">
            <v>1647.47</v>
          </cell>
        </row>
        <row r="5467">
          <cell r="A5467" t="str">
            <v>06.012.0016-0</v>
          </cell>
          <cell r="B5467">
            <v>2025.02</v>
          </cell>
        </row>
        <row r="5468">
          <cell r="A5468" t="str">
            <v>06.012.0016-A</v>
          </cell>
          <cell r="B5468">
            <v>1887.5</v>
          </cell>
        </row>
        <row r="5469">
          <cell r="A5469" t="str">
            <v>06.012.0017-0</v>
          </cell>
          <cell r="B5469">
            <v>2193.41</v>
          </cell>
        </row>
        <row r="5470">
          <cell r="A5470" t="str">
            <v>06.012.0017-A</v>
          </cell>
          <cell r="B5470">
            <v>2043.9</v>
          </cell>
        </row>
        <row r="5471">
          <cell r="A5471" t="str">
            <v>06.012.0018-0</v>
          </cell>
          <cell r="B5471">
            <v>2476.9299999999998</v>
          </cell>
        </row>
        <row r="5472">
          <cell r="A5472" t="str">
            <v>06.012.0018-A</v>
          </cell>
          <cell r="B5472">
            <v>2305.7399999999998</v>
          </cell>
        </row>
        <row r="5473">
          <cell r="A5473" t="str">
            <v>06.012.0019-0</v>
          </cell>
          <cell r="B5473">
            <v>2902.42</v>
          </cell>
        </row>
        <row r="5474">
          <cell r="A5474" t="str">
            <v>06.012.0019-A</v>
          </cell>
          <cell r="B5474">
            <v>2704.09</v>
          </cell>
        </row>
        <row r="5475">
          <cell r="A5475" t="str">
            <v>06.012.0020-0</v>
          </cell>
          <cell r="B5475">
            <v>3210.6</v>
          </cell>
        </row>
        <row r="5476">
          <cell r="A5476" t="str">
            <v>06.012.0020-A</v>
          </cell>
          <cell r="B5476">
            <v>2988</v>
          </cell>
        </row>
        <row r="5477">
          <cell r="A5477" t="str">
            <v>06.012.0021-0</v>
          </cell>
          <cell r="B5477">
            <v>3478.51</v>
          </cell>
        </row>
        <row r="5478">
          <cell r="A5478" t="str">
            <v>06.012.0021-A</v>
          </cell>
          <cell r="B5478">
            <v>3237.77</v>
          </cell>
        </row>
        <row r="5479">
          <cell r="A5479" t="str">
            <v>06.012.0022-0</v>
          </cell>
          <cell r="B5479">
            <v>3759.33</v>
          </cell>
        </row>
        <row r="5480">
          <cell r="A5480" t="str">
            <v>06.012.0022-A</v>
          </cell>
          <cell r="B5480">
            <v>3500.91</v>
          </cell>
        </row>
        <row r="5481">
          <cell r="A5481" t="str">
            <v>06.012.0039-0</v>
          </cell>
          <cell r="B5481">
            <v>1693.89</v>
          </cell>
        </row>
        <row r="5482">
          <cell r="A5482" t="str">
            <v>06.012.0039-A</v>
          </cell>
          <cell r="B5482">
            <v>1567.02</v>
          </cell>
        </row>
        <row r="5483">
          <cell r="A5483" t="str">
            <v>06.012.0040-0</v>
          </cell>
          <cell r="B5483">
            <v>1547.22</v>
          </cell>
        </row>
        <row r="5484">
          <cell r="A5484" t="str">
            <v>06.012.0040-A</v>
          </cell>
          <cell r="B5484">
            <v>1431.84</v>
          </cell>
        </row>
        <row r="5485">
          <cell r="A5485" t="str">
            <v>06.012.0041-0</v>
          </cell>
          <cell r="B5485">
            <v>1469.54</v>
          </cell>
        </row>
        <row r="5486">
          <cell r="A5486" t="str">
            <v>06.012.0041-A</v>
          </cell>
          <cell r="B5486">
            <v>1359.06</v>
          </cell>
        </row>
        <row r="5487">
          <cell r="A5487" t="str">
            <v>06.012.0042-0</v>
          </cell>
          <cell r="B5487">
            <v>1287.82</v>
          </cell>
        </row>
        <row r="5488">
          <cell r="A5488" t="str">
            <v>06.012.0042-A</v>
          </cell>
          <cell r="B5488">
            <v>1192.47</v>
          </cell>
        </row>
        <row r="5489">
          <cell r="A5489" t="str">
            <v>06.012.0043-0</v>
          </cell>
          <cell r="B5489">
            <v>1235.77</v>
          </cell>
        </row>
        <row r="5490">
          <cell r="A5490" t="str">
            <v>06.012.0043-A</v>
          </cell>
          <cell r="B5490">
            <v>1143.71</v>
          </cell>
        </row>
        <row r="5491">
          <cell r="A5491" t="str">
            <v>06.012.0200-0</v>
          </cell>
          <cell r="B5491">
            <v>4000.49</v>
          </cell>
        </row>
        <row r="5492">
          <cell r="A5492" t="str">
            <v>06.012.0200-A</v>
          </cell>
          <cell r="B5492">
            <v>3620.11</v>
          </cell>
        </row>
        <row r="5493">
          <cell r="A5493" t="str">
            <v>06.012.0201-0</v>
          </cell>
          <cell r="B5493">
            <v>4385.12</v>
          </cell>
        </row>
        <row r="5494">
          <cell r="A5494" t="str">
            <v>06.012.0201-A</v>
          </cell>
          <cell r="B5494">
            <v>3967.77</v>
          </cell>
        </row>
        <row r="5495">
          <cell r="A5495" t="str">
            <v>06.012.0202-0</v>
          </cell>
          <cell r="B5495">
            <v>4812.1499999999996</v>
          </cell>
        </row>
        <row r="5496">
          <cell r="A5496" t="str">
            <v>06.012.0202-A</v>
          </cell>
          <cell r="B5496">
            <v>4358.08</v>
          </cell>
        </row>
        <row r="5497">
          <cell r="A5497" t="str">
            <v>06.012.0203-0</v>
          </cell>
          <cell r="B5497">
            <v>5253.48</v>
          </cell>
        </row>
        <row r="5498">
          <cell r="A5498" t="str">
            <v>06.012.0203-A</v>
          </cell>
          <cell r="B5498">
            <v>4761.37</v>
          </cell>
        </row>
        <row r="5499">
          <cell r="A5499" t="str">
            <v>06.012.0204-0</v>
          </cell>
          <cell r="B5499">
            <v>5861.56</v>
          </cell>
        </row>
        <row r="5500">
          <cell r="A5500" t="str">
            <v>06.012.0204-A</v>
          </cell>
          <cell r="B5500">
            <v>5312.39</v>
          </cell>
        </row>
        <row r="5501">
          <cell r="A5501" t="str">
            <v>06.012.0205-0</v>
          </cell>
          <cell r="B5501">
            <v>6422.39</v>
          </cell>
        </row>
        <row r="5502">
          <cell r="A5502" t="str">
            <v>06.012.0205-A</v>
          </cell>
          <cell r="B5502">
            <v>5816.42</v>
          </cell>
        </row>
        <row r="5503">
          <cell r="A5503" t="str">
            <v>06.012.0206-0</v>
          </cell>
          <cell r="B5503">
            <v>6551.93</v>
          </cell>
        </row>
        <row r="5504">
          <cell r="A5504" t="str">
            <v>06.012.0206-A</v>
          </cell>
          <cell r="B5504">
            <v>5940.82</v>
          </cell>
        </row>
        <row r="5505">
          <cell r="A5505" t="str">
            <v>06.012.0207-0</v>
          </cell>
          <cell r="B5505">
            <v>6676.59</v>
          </cell>
        </row>
        <row r="5506">
          <cell r="A5506" t="str">
            <v>06.012.0207-A</v>
          </cell>
          <cell r="B5506">
            <v>6059.3</v>
          </cell>
        </row>
        <row r="5507">
          <cell r="A5507" t="str">
            <v>06.012.0208-0</v>
          </cell>
          <cell r="B5507">
            <v>6985.2</v>
          </cell>
        </row>
        <row r="5508">
          <cell r="A5508" t="str">
            <v>06.012.0208-A</v>
          </cell>
          <cell r="B5508">
            <v>6352.6</v>
          </cell>
        </row>
        <row r="5509">
          <cell r="A5509" t="str">
            <v>06.012.0209-0</v>
          </cell>
          <cell r="B5509">
            <v>7297.39</v>
          </cell>
        </row>
        <row r="5510">
          <cell r="A5510" t="str">
            <v>06.012.0209-A</v>
          </cell>
          <cell r="B5510">
            <v>6633.75</v>
          </cell>
        </row>
        <row r="5511">
          <cell r="A5511" t="str">
            <v>06.012.0210-0</v>
          </cell>
          <cell r="B5511">
            <v>7653.03</v>
          </cell>
        </row>
        <row r="5512">
          <cell r="A5512" t="str">
            <v>06.012.0210-A</v>
          </cell>
          <cell r="B5512">
            <v>6958.54</v>
          </cell>
        </row>
        <row r="5513">
          <cell r="A5513" t="str">
            <v>06.012.0211-0</v>
          </cell>
          <cell r="B5513">
            <v>8010.27</v>
          </cell>
        </row>
        <row r="5514">
          <cell r="A5514" t="str">
            <v>06.012.0211-A</v>
          </cell>
          <cell r="B5514">
            <v>7284.74</v>
          </cell>
        </row>
        <row r="5515">
          <cell r="A5515" t="str">
            <v>06.012.0212-0</v>
          </cell>
          <cell r="B5515">
            <v>8367.4699999999993</v>
          </cell>
        </row>
        <row r="5516">
          <cell r="A5516" t="str">
            <v>06.012.0212-A</v>
          </cell>
          <cell r="B5516">
            <v>7610.88</v>
          </cell>
        </row>
        <row r="5517">
          <cell r="A5517" t="str">
            <v>06.012.0213-0</v>
          </cell>
          <cell r="B5517">
            <v>8678.1</v>
          </cell>
        </row>
        <row r="5518">
          <cell r="A5518" t="str">
            <v>06.012.0213-A</v>
          </cell>
          <cell r="B5518">
            <v>7890.67</v>
          </cell>
        </row>
        <row r="5519">
          <cell r="A5519" t="str">
            <v>06.012.0214-0</v>
          </cell>
          <cell r="B5519">
            <v>9035.2999999999993</v>
          </cell>
        </row>
        <row r="5520">
          <cell r="A5520" t="str">
            <v>06.012.0214-A</v>
          </cell>
          <cell r="B5520">
            <v>8216.81</v>
          </cell>
        </row>
        <row r="5521">
          <cell r="A5521" t="str">
            <v>06.012.0215-0</v>
          </cell>
          <cell r="B5521">
            <v>9392.5400000000009</v>
          </cell>
        </row>
        <row r="5522">
          <cell r="A5522" t="str">
            <v>06.012.0215-A</v>
          </cell>
          <cell r="B5522">
            <v>8543.01</v>
          </cell>
        </row>
        <row r="5523">
          <cell r="A5523" t="str">
            <v>06.012.0216-0</v>
          </cell>
          <cell r="B5523">
            <v>9748.18</v>
          </cell>
        </row>
        <row r="5524">
          <cell r="A5524" t="str">
            <v>06.012.0216-A</v>
          </cell>
          <cell r="B5524">
            <v>8867.7999999999993</v>
          </cell>
        </row>
        <row r="5525">
          <cell r="A5525" t="str">
            <v>06.012.0217-0</v>
          </cell>
          <cell r="B5525">
            <v>4924.01</v>
          </cell>
        </row>
        <row r="5526">
          <cell r="A5526" t="str">
            <v>06.012.0217-A</v>
          </cell>
          <cell r="B5526">
            <v>4456.08</v>
          </cell>
        </row>
        <row r="5527">
          <cell r="A5527" t="str">
            <v>06.012.0218-0</v>
          </cell>
          <cell r="B5527">
            <v>5383.35</v>
          </cell>
        </row>
        <row r="5528">
          <cell r="A5528" t="str">
            <v>06.012.0218-A</v>
          </cell>
          <cell r="B5528">
            <v>4875.67</v>
          </cell>
        </row>
        <row r="5529">
          <cell r="A5529" t="str">
            <v>06.012.0219-0</v>
          </cell>
          <cell r="B5529">
            <v>5842.84</v>
          </cell>
        </row>
        <row r="5530">
          <cell r="A5530" t="str">
            <v>06.012.0219-A</v>
          </cell>
          <cell r="B5530">
            <v>5295.43</v>
          </cell>
        </row>
        <row r="5531">
          <cell r="A5531" t="str">
            <v>06.012.0220-0</v>
          </cell>
          <cell r="B5531">
            <v>6460.48</v>
          </cell>
        </row>
        <row r="5532">
          <cell r="A5532" t="str">
            <v>06.012.0220-A</v>
          </cell>
          <cell r="B5532">
            <v>5851.59</v>
          </cell>
        </row>
        <row r="5533">
          <cell r="A5533" t="str">
            <v>06.012.0221-0</v>
          </cell>
          <cell r="B5533">
            <v>7101.66</v>
          </cell>
        </row>
        <row r="5534">
          <cell r="A5534" t="str">
            <v>06.012.0221-A</v>
          </cell>
          <cell r="B5534">
            <v>6431.26</v>
          </cell>
        </row>
        <row r="5535">
          <cell r="A5535" t="str">
            <v>06.012.0222-0</v>
          </cell>
          <cell r="B5535">
            <v>7401.46</v>
          </cell>
        </row>
        <row r="5536">
          <cell r="A5536" t="str">
            <v>06.012.0222-A</v>
          </cell>
          <cell r="B5536">
            <v>6711.14</v>
          </cell>
        </row>
        <row r="5537">
          <cell r="A5537" t="str">
            <v>06.012.0223-0</v>
          </cell>
          <cell r="B5537">
            <v>7645.89</v>
          </cell>
        </row>
        <row r="5538">
          <cell r="A5538" t="str">
            <v>06.012.0223-A</v>
          </cell>
          <cell r="B5538">
            <v>6932.58</v>
          </cell>
        </row>
        <row r="5539">
          <cell r="A5539" t="str">
            <v>06.012.0224-0</v>
          </cell>
          <cell r="B5539">
            <v>7960.95</v>
          </cell>
        </row>
        <row r="5540">
          <cell r="A5540" t="str">
            <v>06.012.0224-A</v>
          </cell>
          <cell r="B5540">
            <v>7217.94</v>
          </cell>
        </row>
        <row r="5541">
          <cell r="A5541" t="str">
            <v>06.012.0225-0</v>
          </cell>
          <cell r="B5541">
            <v>8054.05</v>
          </cell>
        </row>
        <row r="5542">
          <cell r="A5542" t="str">
            <v>06.012.0225-A</v>
          </cell>
          <cell r="B5542">
            <v>7319.33</v>
          </cell>
        </row>
        <row r="5543">
          <cell r="A5543" t="str">
            <v>06.012.0226-0</v>
          </cell>
          <cell r="B5543">
            <v>8409.69</v>
          </cell>
        </row>
        <row r="5544">
          <cell r="A5544" t="str">
            <v>06.012.0226-A</v>
          </cell>
          <cell r="B5544">
            <v>7644.12</v>
          </cell>
        </row>
        <row r="5545">
          <cell r="A5545" t="str">
            <v>06.012.0227-0</v>
          </cell>
          <cell r="B5545">
            <v>8766.93</v>
          </cell>
        </row>
        <row r="5546">
          <cell r="A5546" t="str">
            <v>06.012.0227-A</v>
          </cell>
          <cell r="B5546">
            <v>7970.32</v>
          </cell>
        </row>
        <row r="5547">
          <cell r="A5547" t="str">
            <v>06.012.0228-0</v>
          </cell>
          <cell r="B5547">
            <v>9079.1299999999992</v>
          </cell>
        </row>
        <row r="5548">
          <cell r="A5548" t="str">
            <v>06.012.0228-A</v>
          </cell>
          <cell r="B5548">
            <v>8251.4599999999991</v>
          </cell>
        </row>
        <row r="5549">
          <cell r="A5549" t="str">
            <v>06.012.0229-0</v>
          </cell>
          <cell r="B5549">
            <v>9434.76</v>
          </cell>
        </row>
        <row r="5550">
          <cell r="A5550" t="str">
            <v>06.012.0229-A</v>
          </cell>
          <cell r="B5550">
            <v>8576.25</v>
          </cell>
        </row>
        <row r="5551">
          <cell r="A5551" t="str">
            <v>06.012.0230-0</v>
          </cell>
          <cell r="B5551">
            <v>9791.9599999999991</v>
          </cell>
        </row>
        <row r="5552">
          <cell r="A5552" t="str">
            <v>06.012.0230-A</v>
          </cell>
          <cell r="B5552">
            <v>8902.39</v>
          </cell>
        </row>
        <row r="5553">
          <cell r="A5553" t="str">
            <v>06.012.0231-0</v>
          </cell>
          <cell r="B5553">
            <v>10149.200000000001</v>
          </cell>
        </row>
        <row r="5554">
          <cell r="A5554" t="str">
            <v>06.012.0231-A</v>
          </cell>
          <cell r="B5554">
            <v>9228.59</v>
          </cell>
        </row>
        <row r="5555">
          <cell r="A5555" t="str">
            <v>06.012.0232-0</v>
          </cell>
          <cell r="B5555">
            <v>10459.84</v>
          </cell>
        </row>
        <row r="5556">
          <cell r="A5556" t="str">
            <v>06.012.0232-A</v>
          </cell>
          <cell r="B5556">
            <v>9508.3799999999992</v>
          </cell>
        </row>
        <row r="5557">
          <cell r="A5557" t="str">
            <v>06.012.0233-0</v>
          </cell>
          <cell r="B5557">
            <v>5609.84</v>
          </cell>
        </row>
        <row r="5558">
          <cell r="A5558" t="str">
            <v>06.012.0233-A</v>
          </cell>
          <cell r="B5558">
            <v>5076.09</v>
          </cell>
        </row>
        <row r="5559">
          <cell r="A5559" t="str">
            <v>06.012.0234-0</v>
          </cell>
          <cell r="B5559">
            <v>6112.65</v>
          </cell>
        </row>
        <row r="5560">
          <cell r="A5560" t="str">
            <v>06.012.0234-A</v>
          </cell>
          <cell r="B5560">
            <v>5534.66</v>
          </cell>
        </row>
        <row r="5561">
          <cell r="A5561" t="str">
            <v>06.012.0235-0</v>
          </cell>
          <cell r="B5561">
            <v>6566.59</v>
          </cell>
        </row>
        <row r="5562">
          <cell r="A5562" t="str">
            <v>06.012.0235-A</v>
          </cell>
          <cell r="B5562">
            <v>5945.04</v>
          </cell>
        </row>
        <row r="5563">
          <cell r="A5563" t="str">
            <v>06.012.0236-0</v>
          </cell>
          <cell r="B5563">
            <v>7108.62</v>
          </cell>
        </row>
        <row r="5564">
          <cell r="A5564" t="str">
            <v>06.012.0236-A</v>
          </cell>
          <cell r="B5564">
            <v>6437.77</v>
          </cell>
        </row>
        <row r="5565">
          <cell r="A5565" t="str">
            <v>06.012.0237-0</v>
          </cell>
          <cell r="B5565">
            <v>7804.54</v>
          </cell>
        </row>
        <row r="5566">
          <cell r="A5566" t="str">
            <v>06.012.0237-A</v>
          </cell>
          <cell r="B5566">
            <v>7067.7</v>
          </cell>
        </row>
        <row r="5567">
          <cell r="A5567" t="str">
            <v>06.012.0238-0</v>
          </cell>
          <cell r="B5567">
            <v>8270.86</v>
          </cell>
        </row>
        <row r="5568">
          <cell r="A5568" t="str">
            <v>06.012.0238-A</v>
          </cell>
          <cell r="B5568">
            <v>7501.1</v>
          </cell>
        </row>
        <row r="5569">
          <cell r="A5569" t="str">
            <v>06.012.0239-0</v>
          </cell>
          <cell r="B5569">
            <v>8458.4599999999991</v>
          </cell>
        </row>
        <row r="5570">
          <cell r="A5570" t="str">
            <v>06.012.0239-A</v>
          </cell>
          <cell r="B5570">
            <v>7662.56</v>
          </cell>
        </row>
        <row r="5571">
          <cell r="A5571" t="str">
            <v>06.012.0240-0</v>
          </cell>
          <cell r="B5571">
            <v>8708.49</v>
          </cell>
        </row>
        <row r="5572">
          <cell r="A5572" t="str">
            <v>06.012.0240-A</v>
          </cell>
          <cell r="B5572">
            <v>7894.53</v>
          </cell>
        </row>
        <row r="5573">
          <cell r="A5573" t="str">
            <v>06.012.0241-0</v>
          </cell>
          <cell r="B5573">
            <v>9018.7000000000007</v>
          </cell>
        </row>
        <row r="5574">
          <cell r="A5574" t="str">
            <v>06.012.0241-A</v>
          </cell>
          <cell r="B5574">
            <v>8189.27</v>
          </cell>
        </row>
        <row r="5575">
          <cell r="A5575" t="str">
            <v>06.012.0242-0</v>
          </cell>
          <cell r="B5575">
            <v>9374.43</v>
          </cell>
        </row>
        <row r="5576">
          <cell r="A5576" t="str">
            <v>06.012.0242-A</v>
          </cell>
          <cell r="B5576">
            <v>8514.15</v>
          </cell>
        </row>
        <row r="5577">
          <cell r="A5577" t="str">
            <v>06.012.0243-0</v>
          </cell>
          <cell r="B5577">
            <v>9686.68</v>
          </cell>
        </row>
        <row r="5578">
          <cell r="A5578" t="str">
            <v>06.012.0243-A</v>
          </cell>
          <cell r="B5578">
            <v>8795.35</v>
          </cell>
        </row>
        <row r="5579">
          <cell r="A5579" t="str">
            <v>06.012.0244-0</v>
          </cell>
          <cell r="B5579">
            <v>10042.629999999999</v>
          </cell>
        </row>
        <row r="5580">
          <cell r="A5580" t="str">
            <v>06.012.0244-A</v>
          </cell>
          <cell r="B5580">
            <v>9120.24</v>
          </cell>
        </row>
        <row r="5581">
          <cell r="A5581" t="str">
            <v>06.012.0245-0</v>
          </cell>
          <cell r="B5581">
            <v>10399.51</v>
          </cell>
        </row>
        <row r="5582">
          <cell r="A5582" t="str">
            <v>06.012.0245-A</v>
          </cell>
          <cell r="B5582">
            <v>9446.2800000000007</v>
          </cell>
        </row>
        <row r="5583">
          <cell r="A5583" t="str">
            <v>06.012.0246-0</v>
          </cell>
          <cell r="B5583">
            <v>10756.7</v>
          </cell>
        </row>
        <row r="5584">
          <cell r="A5584" t="str">
            <v>06.012.0246-A</v>
          </cell>
          <cell r="B5584">
            <v>9772.42</v>
          </cell>
        </row>
        <row r="5585">
          <cell r="A5585" t="str">
            <v>06.012.0247-0</v>
          </cell>
          <cell r="B5585">
            <v>11068.28</v>
          </cell>
        </row>
        <row r="5586">
          <cell r="A5586" t="str">
            <v>06.012.0247-A</v>
          </cell>
          <cell r="B5586">
            <v>10052.94</v>
          </cell>
        </row>
        <row r="5587">
          <cell r="A5587" t="str">
            <v>06.012.0248-0</v>
          </cell>
          <cell r="B5587">
            <v>11424.67</v>
          </cell>
        </row>
        <row r="5588">
          <cell r="A5588" t="str">
            <v>06.012.0248-A</v>
          </cell>
          <cell r="B5588">
            <v>10378.49</v>
          </cell>
        </row>
        <row r="5589">
          <cell r="A5589" t="str">
            <v>06.012.0249-0</v>
          </cell>
          <cell r="B5589">
            <v>6703.69</v>
          </cell>
        </row>
        <row r="5590">
          <cell r="A5590" t="str">
            <v>06.012.0249-A</v>
          </cell>
          <cell r="B5590">
            <v>6065.02</v>
          </cell>
        </row>
        <row r="5591">
          <cell r="A5591" t="str">
            <v>06.012.0250-0</v>
          </cell>
          <cell r="B5591">
            <v>7241.33</v>
          </cell>
        </row>
        <row r="5592">
          <cell r="A5592" t="str">
            <v>06.012.0250-A</v>
          </cell>
          <cell r="B5592">
            <v>6555.43</v>
          </cell>
        </row>
        <row r="5593">
          <cell r="A5593" t="str">
            <v>06.012.0251-0</v>
          </cell>
          <cell r="B5593">
            <v>7778.94</v>
          </cell>
        </row>
        <row r="5594">
          <cell r="A5594" t="str">
            <v>06.012.0251-A</v>
          </cell>
          <cell r="B5594">
            <v>7045.81</v>
          </cell>
        </row>
        <row r="5595">
          <cell r="A5595" t="str">
            <v>06.012.0252-0</v>
          </cell>
          <cell r="B5595">
            <v>8519.56</v>
          </cell>
        </row>
        <row r="5596">
          <cell r="A5596" t="str">
            <v>06.012.0252-A</v>
          </cell>
          <cell r="B5596">
            <v>7715.97</v>
          </cell>
        </row>
        <row r="5597">
          <cell r="A5597" t="str">
            <v>06.012.0253-0</v>
          </cell>
          <cell r="B5597">
            <v>9258.34</v>
          </cell>
        </row>
        <row r="5598">
          <cell r="A5598" t="str">
            <v>06.012.0253-A</v>
          </cell>
          <cell r="B5598">
            <v>8384.49</v>
          </cell>
        </row>
        <row r="5599">
          <cell r="A5599" t="str">
            <v>06.012.0254-0</v>
          </cell>
          <cell r="B5599">
            <v>9396.67</v>
          </cell>
        </row>
        <row r="5600">
          <cell r="A5600" t="str">
            <v>06.012.0254-A</v>
          </cell>
          <cell r="B5600">
            <v>8514.82</v>
          </cell>
        </row>
        <row r="5601">
          <cell r="A5601" t="str">
            <v>06.012.0255-0</v>
          </cell>
          <cell r="B5601">
            <v>9467.2800000000007</v>
          </cell>
        </row>
        <row r="5602">
          <cell r="A5602" t="str">
            <v>06.012.0255-A</v>
          </cell>
          <cell r="B5602">
            <v>8582.11</v>
          </cell>
        </row>
        <row r="5603">
          <cell r="A5603" t="str">
            <v>06.012.0256-0</v>
          </cell>
          <cell r="B5603">
            <v>9776.5300000000007</v>
          </cell>
        </row>
        <row r="5604">
          <cell r="A5604" t="str">
            <v>06.012.0256-A</v>
          </cell>
          <cell r="B5604">
            <v>8876.0300000000007</v>
          </cell>
        </row>
        <row r="5605">
          <cell r="A5605" t="str">
            <v>06.012.0257-0</v>
          </cell>
          <cell r="B5605">
            <v>10088.719999999999</v>
          </cell>
        </row>
        <row r="5606">
          <cell r="A5606" t="str">
            <v>06.012.0257-A</v>
          </cell>
          <cell r="B5606">
            <v>9157.17</v>
          </cell>
        </row>
        <row r="5607">
          <cell r="A5607" t="str">
            <v>06.012.0258-0</v>
          </cell>
          <cell r="B5607">
            <v>10445.91</v>
          </cell>
        </row>
        <row r="5608">
          <cell r="A5608" t="str">
            <v>06.012.0258-A</v>
          </cell>
          <cell r="B5608">
            <v>9483.31</v>
          </cell>
        </row>
        <row r="5609">
          <cell r="A5609" t="str">
            <v>06.012.0259-0</v>
          </cell>
          <cell r="B5609">
            <v>10801.6</v>
          </cell>
        </row>
        <row r="5610">
          <cell r="A5610" t="str">
            <v>06.012.0259-A</v>
          </cell>
          <cell r="B5610">
            <v>9808.16</v>
          </cell>
        </row>
        <row r="5611">
          <cell r="A5611" t="str">
            <v>06.012.0260-0</v>
          </cell>
          <cell r="B5611">
            <v>11158.8</v>
          </cell>
        </row>
        <row r="5612">
          <cell r="A5612" t="str">
            <v>06.012.0260-A</v>
          </cell>
          <cell r="B5612">
            <v>10134.299999999999</v>
          </cell>
        </row>
        <row r="5613">
          <cell r="A5613" t="str">
            <v>06.012.0261-0</v>
          </cell>
          <cell r="B5613">
            <v>11470.99</v>
          </cell>
        </row>
        <row r="5614">
          <cell r="A5614" t="str">
            <v>06.012.0261-A</v>
          </cell>
          <cell r="B5614">
            <v>10415.44</v>
          </cell>
        </row>
        <row r="5615">
          <cell r="A5615" t="str">
            <v>06.012.0262-0</v>
          </cell>
          <cell r="B5615">
            <v>11826.63</v>
          </cell>
        </row>
        <row r="5616">
          <cell r="A5616" t="str">
            <v>06.012.0262-A</v>
          </cell>
          <cell r="B5616">
            <v>10740.24</v>
          </cell>
        </row>
        <row r="5617">
          <cell r="A5617" t="str">
            <v>06.012.0263-0</v>
          </cell>
          <cell r="B5617">
            <v>12183.88</v>
          </cell>
        </row>
        <row r="5618">
          <cell r="A5618" t="str">
            <v>06.012.0263-A</v>
          </cell>
          <cell r="B5618">
            <v>11066.43</v>
          </cell>
        </row>
        <row r="5619">
          <cell r="A5619" t="str">
            <v>06.012.0264-0</v>
          </cell>
          <cell r="B5619">
            <v>7549.7</v>
          </cell>
        </row>
        <row r="5620">
          <cell r="A5620" t="str">
            <v>06.012.0264-A</v>
          </cell>
          <cell r="B5620">
            <v>6828.23</v>
          </cell>
        </row>
        <row r="5621">
          <cell r="A5621" t="str">
            <v>06.012.0265-0</v>
          </cell>
          <cell r="B5621">
            <v>8117.39</v>
          </cell>
        </row>
        <row r="5622">
          <cell r="A5622" t="str">
            <v>06.012.0265-A</v>
          </cell>
          <cell r="B5622">
            <v>7345.51</v>
          </cell>
        </row>
        <row r="5623">
          <cell r="A5623" t="str">
            <v>06.012.0266-0</v>
          </cell>
          <cell r="B5623">
            <v>8694.07</v>
          </cell>
        </row>
        <row r="5624">
          <cell r="A5624" t="str">
            <v>06.012.0266-A</v>
          </cell>
          <cell r="B5624">
            <v>7871.05</v>
          </cell>
        </row>
        <row r="5625">
          <cell r="A5625" t="str">
            <v>06.012.0267-0</v>
          </cell>
          <cell r="B5625">
            <v>9229.09</v>
          </cell>
        </row>
        <row r="5626">
          <cell r="A5626" t="str">
            <v>06.012.0267-A</v>
          </cell>
          <cell r="B5626">
            <v>8354.66</v>
          </cell>
        </row>
        <row r="5627">
          <cell r="A5627" t="str">
            <v>06.012.0268-0</v>
          </cell>
          <cell r="B5627">
            <v>10054.41</v>
          </cell>
        </row>
        <row r="5628">
          <cell r="A5628" t="str">
            <v>06.012.0268-A</v>
          </cell>
          <cell r="B5628">
            <v>9105.02</v>
          </cell>
        </row>
        <row r="5629">
          <cell r="A5629" t="str">
            <v>06.012.0269-0</v>
          </cell>
          <cell r="B5629">
            <v>10424.629999999999</v>
          </cell>
        </row>
        <row r="5630">
          <cell r="A5630" t="str">
            <v>06.012.0269-A</v>
          </cell>
          <cell r="B5630">
            <v>9449.15</v>
          </cell>
        </row>
        <row r="5631">
          <cell r="A5631" t="str">
            <v>06.012.0270-0</v>
          </cell>
          <cell r="B5631">
            <v>10626.35</v>
          </cell>
        </row>
        <row r="5632">
          <cell r="A5632" t="str">
            <v>06.012.0270-A</v>
          </cell>
          <cell r="B5632">
            <v>9627.1200000000008</v>
          </cell>
        </row>
        <row r="5633">
          <cell r="A5633" t="str">
            <v>06.012.0271-0</v>
          </cell>
          <cell r="B5633">
            <v>11012.75</v>
          </cell>
        </row>
        <row r="5634">
          <cell r="A5634" t="str">
            <v>06.012.0271-A</v>
          </cell>
          <cell r="B5634">
            <v>9976.3799999999992</v>
          </cell>
        </row>
        <row r="5635">
          <cell r="A5635" t="str">
            <v>06.012.0272-0</v>
          </cell>
          <cell r="B5635">
            <v>11047.22</v>
          </cell>
        </row>
        <row r="5636">
          <cell r="A5636" t="str">
            <v>06.012.0272-A</v>
          </cell>
          <cell r="B5636">
            <v>10025.27</v>
          </cell>
        </row>
        <row r="5637">
          <cell r="A5637" t="str">
            <v>06.012.0273-0</v>
          </cell>
          <cell r="B5637">
            <v>11403.19</v>
          </cell>
        </row>
        <row r="5638">
          <cell r="A5638" t="str">
            <v>06.012.0273-A</v>
          </cell>
          <cell r="B5638">
            <v>10350.4</v>
          </cell>
        </row>
        <row r="5639">
          <cell r="A5639" t="str">
            <v>06.012.0274-0</v>
          </cell>
          <cell r="B5639">
            <v>11760.38</v>
          </cell>
        </row>
        <row r="5640">
          <cell r="A5640" t="str">
            <v>06.012.0274-A</v>
          </cell>
          <cell r="B5640">
            <v>10676.54</v>
          </cell>
        </row>
        <row r="5641">
          <cell r="A5641" t="str">
            <v>06.012.0275-0</v>
          </cell>
          <cell r="B5641">
            <v>12072.58</v>
          </cell>
        </row>
        <row r="5642">
          <cell r="A5642" t="str">
            <v>06.012.0275-A</v>
          </cell>
          <cell r="B5642">
            <v>10957.68</v>
          </cell>
        </row>
        <row r="5643">
          <cell r="A5643" t="str">
            <v>06.012.0276-0</v>
          </cell>
          <cell r="B5643">
            <v>12428.27</v>
          </cell>
        </row>
        <row r="5644">
          <cell r="A5644" t="str">
            <v>06.012.0276-A</v>
          </cell>
          <cell r="B5644">
            <v>11282.53</v>
          </cell>
        </row>
        <row r="5645">
          <cell r="A5645" t="str">
            <v>06.012.0277-0</v>
          </cell>
          <cell r="B5645">
            <v>12785.46</v>
          </cell>
        </row>
        <row r="5646">
          <cell r="A5646" t="str">
            <v>06.012.0277-A</v>
          </cell>
          <cell r="B5646">
            <v>11608.67</v>
          </cell>
        </row>
        <row r="5647">
          <cell r="A5647" t="str">
            <v>06.012.0278-0</v>
          </cell>
          <cell r="B5647">
            <v>13142.65</v>
          </cell>
        </row>
        <row r="5648">
          <cell r="A5648" t="str">
            <v>06.012.0278-A</v>
          </cell>
          <cell r="B5648">
            <v>11934.81</v>
          </cell>
        </row>
        <row r="5649">
          <cell r="A5649" t="str">
            <v>06.012.0310-0</v>
          </cell>
          <cell r="B5649">
            <v>9101.93</v>
          </cell>
        </row>
        <row r="5650">
          <cell r="A5650" t="str">
            <v>06.012.0310-A</v>
          </cell>
          <cell r="B5650">
            <v>8199.42</v>
          </cell>
        </row>
        <row r="5651">
          <cell r="A5651" t="str">
            <v>06.012.0312-0</v>
          </cell>
          <cell r="B5651">
            <v>9297.76</v>
          </cell>
        </row>
        <row r="5652">
          <cell r="A5652" t="str">
            <v>06.012.0312-A</v>
          </cell>
          <cell r="B5652">
            <v>8384.81</v>
          </cell>
        </row>
        <row r="5653">
          <cell r="A5653" t="str">
            <v>06.012.0315-0</v>
          </cell>
          <cell r="B5653">
            <v>10016.799999999999</v>
          </cell>
        </row>
        <row r="5654">
          <cell r="A5654" t="str">
            <v>06.012.0315-A</v>
          </cell>
          <cell r="B5654">
            <v>9018.0300000000007</v>
          </cell>
        </row>
        <row r="5655">
          <cell r="A5655" t="str">
            <v>06.012.0317-0</v>
          </cell>
          <cell r="B5655">
            <v>10018.69</v>
          </cell>
        </row>
        <row r="5656">
          <cell r="A5656" t="str">
            <v>06.012.0317-A</v>
          </cell>
          <cell r="B5656">
            <v>9070.7800000000007</v>
          </cell>
        </row>
        <row r="5657">
          <cell r="A5657" t="str">
            <v>06.012.0319-0</v>
          </cell>
          <cell r="B5657">
            <v>10890.25</v>
          </cell>
        </row>
        <row r="5658">
          <cell r="A5658" t="str">
            <v>06.012.0319-A</v>
          </cell>
          <cell r="B5658">
            <v>9862.94</v>
          </cell>
        </row>
        <row r="5659">
          <cell r="A5659" t="str">
            <v>06.012.0320-0</v>
          </cell>
          <cell r="B5659">
            <v>11536.08</v>
          </cell>
        </row>
        <row r="5660">
          <cell r="A5660" t="str">
            <v>06.012.0320-A</v>
          </cell>
          <cell r="B5660">
            <v>10453.629999999999</v>
          </cell>
        </row>
        <row r="5661">
          <cell r="A5661" t="str">
            <v>06.012.0322-0</v>
          </cell>
          <cell r="B5661">
            <v>11629.85</v>
          </cell>
        </row>
        <row r="5662">
          <cell r="A5662" t="str">
            <v>06.012.0322-A</v>
          </cell>
          <cell r="B5662">
            <v>10533.05</v>
          </cell>
        </row>
        <row r="5663">
          <cell r="A5663" t="str">
            <v>06.012.0325-0</v>
          </cell>
          <cell r="B5663">
            <v>11933.25</v>
          </cell>
        </row>
        <row r="5664">
          <cell r="A5664" t="str">
            <v>06.012.0325-A</v>
          </cell>
          <cell r="B5664">
            <v>10814.8</v>
          </cell>
        </row>
        <row r="5665">
          <cell r="A5665" t="str">
            <v>06.012.0327-0</v>
          </cell>
          <cell r="B5665">
            <v>12069.56</v>
          </cell>
        </row>
        <row r="5666">
          <cell r="A5666" t="str">
            <v>06.012.0327-A</v>
          </cell>
          <cell r="B5666">
            <v>10950.67</v>
          </cell>
        </row>
        <row r="5667">
          <cell r="A5667" t="str">
            <v>06.012.0329-0</v>
          </cell>
          <cell r="B5667">
            <v>12348.28</v>
          </cell>
        </row>
        <row r="5668">
          <cell r="A5668" t="str">
            <v>06.012.0329-A</v>
          </cell>
          <cell r="B5668">
            <v>11198.44</v>
          </cell>
        </row>
        <row r="5669">
          <cell r="A5669" t="str">
            <v>06.012.0331-0</v>
          </cell>
          <cell r="B5669">
            <v>12709.36</v>
          </cell>
        </row>
        <row r="5670">
          <cell r="A5670" t="str">
            <v>06.012.0331-A</v>
          </cell>
          <cell r="B5670">
            <v>11532.34</v>
          </cell>
        </row>
        <row r="5671">
          <cell r="A5671" t="str">
            <v>06.012.0332-0</v>
          </cell>
          <cell r="B5671">
            <v>13031.18</v>
          </cell>
        </row>
        <row r="5672">
          <cell r="A5672" t="str">
            <v>06.012.0332-A</v>
          </cell>
          <cell r="B5672">
            <v>11827.83</v>
          </cell>
        </row>
        <row r="5673">
          <cell r="A5673" t="str">
            <v>06.012.0335-0</v>
          </cell>
          <cell r="B5673">
            <v>13451.21</v>
          </cell>
        </row>
        <row r="5674">
          <cell r="A5674" t="str">
            <v>06.012.0335-A</v>
          </cell>
          <cell r="B5674">
            <v>12208.42</v>
          </cell>
        </row>
        <row r="5675">
          <cell r="A5675" t="str">
            <v>06.012.0337-0</v>
          </cell>
          <cell r="B5675">
            <v>13808.41</v>
          </cell>
        </row>
        <row r="5676">
          <cell r="A5676" t="str">
            <v>06.012.0337-A</v>
          </cell>
          <cell r="B5676">
            <v>12534.57</v>
          </cell>
        </row>
        <row r="5677">
          <cell r="A5677" t="str">
            <v>06.012.0340-0</v>
          </cell>
          <cell r="B5677">
            <v>14134.12</v>
          </cell>
        </row>
        <row r="5678">
          <cell r="A5678" t="str">
            <v>06.012.0340-A</v>
          </cell>
          <cell r="B5678">
            <v>12827.42</v>
          </cell>
        </row>
        <row r="5679">
          <cell r="A5679" t="str">
            <v>06.012.0345-0</v>
          </cell>
          <cell r="B5679">
            <v>10222.700000000001</v>
          </cell>
        </row>
        <row r="5680">
          <cell r="A5680" t="str">
            <v>06.012.0345-A</v>
          </cell>
          <cell r="B5680">
            <v>9196.48</v>
          </cell>
        </row>
        <row r="5681">
          <cell r="A5681" t="str">
            <v>06.012.0347-0</v>
          </cell>
          <cell r="B5681">
            <v>10434.1</v>
          </cell>
        </row>
        <row r="5682">
          <cell r="A5682" t="str">
            <v>06.012.0347-A</v>
          </cell>
          <cell r="B5682">
            <v>9380.07</v>
          </cell>
        </row>
        <row r="5683">
          <cell r="A5683" t="str">
            <v>06.012.0348-0</v>
          </cell>
          <cell r="B5683">
            <v>10595.7</v>
          </cell>
        </row>
        <row r="5684">
          <cell r="A5684" t="str">
            <v>06.012.0348-A</v>
          </cell>
          <cell r="B5684">
            <v>9526.2800000000007</v>
          </cell>
        </row>
        <row r="5685">
          <cell r="A5685" t="str">
            <v>06.012.0349-0</v>
          </cell>
          <cell r="B5685">
            <v>11019.66</v>
          </cell>
        </row>
        <row r="5686">
          <cell r="A5686" t="str">
            <v>06.012.0349-A</v>
          </cell>
          <cell r="B5686">
            <v>9970.1200000000008</v>
          </cell>
        </row>
        <row r="5687">
          <cell r="A5687" t="str">
            <v>06.012.0351-0</v>
          </cell>
          <cell r="B5687">
            <v>11726.09</v>
          </cell>
        </row>
        <row r="5688">
          <cell r="A5688" t="str">
            <v>06.012.0351-A</v>
          </cell>
          <cell r="B5688">
            <v>10620.87</v>
          </cell>
        </row>
        <row r="5689">
          <cell r="A5689" t="str">
            <v>06.012.0352-0</v>
          </cell>
          <cell r="B5689">
            <v>12601.97</v>
          </cell>
        </row>
        <row r="5690">
          <cell r="A5690" t="str">
            <v>06.012.0352-A</v>
          </cell>
          <cell r="B5690">
            <v>11412.54</v>
          </cell>
        </row>
        <row r="5691">
          <cell r="A5691" t="str">
            <v>06.012.0355-0</v>
          </cell>
          <cell r="B5691">
            <v>12684.7</v>
          </cell>
        </row>
        <row r="5692">
          <cell r="A5692" t="str">
            <v>06.012.0355-A</v>
          </cell>
          <cell r="B5692">
            <v>11490.34</v>
          </cell>
        </row>
        <row r="5693">
          <cell r="A5693" t="str">
            <v>06.012.0357-0</v>
          </cell>
          <cell r="B5693">
            <v>12763.76</v>
          </cell>
        </row>
        <row r="5694">
          <cell r="A5694" t="str">
            <v>06.012.0357-A</v>
          </cell>
          <cell r="B5694">
            <v>11563.22</v>
          </cell>
        </row>
        <row r="5695">
          <cell r="A5695" t="str">
            <v>06.012.0359-0</v>
          </cell>
          <cell r="B5695">
            <v>13072.55</v>
          </cell>
        </row>
        <row r="5696">
          <cell r="A5696" t="str">
            <v>06.012.0359-A</v>
          </cell>
          <cell r="B5696">
            <v>11856.7</v>
          </cell>
        </row>
        <row r="5697">
          <cell r="A5697" t="str">
            <v>06.012.0362-0</v>
          </cell>
          <cell r="B5697">
            <v>13384.74</v>
          </cell>
        </row>
        <row r="5698">
          <cell r="A5698" t="str">
            <v>06.012.0362-A</v>
          </cell>
          <cell r="B5698">
            <v>12137.84</v>
          </cell>
        </row>
        <row r="5699">
          <cell r="A5699" t="str">
            <v>06.012.0363-0</v>
          </cell>
          <cell r="B5699">
            <v>13684</v>
          </cell>
        </row>
        <row r="5700">
          <cell r="A5700" t="str">
            <v>06.012.0363-A</v>
          </cell>
          <cell r="B5700">
            <v>12413.79</v>
          </cell>
        </row>
        <row r="5701">
          <cell r="A5701" t="str">
            <v>06.012.0364-0</v>
          </cell>
          <cell r="B5701">
            <v>14099.18</v>
          </cell>
        </row>
        <row r="5702">
          <cell r="A5702" t="str">
            <v>06.012.0364-A</v>
          </cell>
          <cell r="B5702">
            <v>12790.18</v>
          </cell>
        </row>
        <row r="5703">
          <cell r="A5703" t="str">
            <v>06.012.0366-0</v>
          </cell>
          <cell r="B5703">
            <v>14454.82</v>
          </cell>
        </row>
        <row r="5704">
          <cell r="A5704" t="str">
            <v>06.012.0366-A</v>
          </cell>
          <cell r="B5704">
            <v>13114.98</v>
          </cell>
        </row>
        <row r="5705">
          <cell r="A5705" t="str">
            <v>06.012.0368-0</v>
          </cell>
          <cell r="B5705">
            <v>14767.01</v>
          </cell>
        </row>
        <row r="5706">
          <cell r="A5706" t="str">
            <v>06.012.0368-A</v>
          </cell>
          <cell r="B5706">
            <v>13396.12</v>
          </cell>
        </row>
        <row r="5707">
          <cell r="A5707" t="str">
            <v>06.012.0370-0</v>
          </cell>
          <cell r="B5707">
            <v>15123.77</v>
          </cell>
        </row>
        <row r="5708">
          <cell r="A5708" t="str">
            <v>06.012.0370-A</v>
          </cell>
          <cell r="B5708">
            <v>13721.88</v>
          </cell>
        </row>
        <row r="5709">
          <cell r="A5709" t="str">
            <v>06.012.0372-0</v>
          </cell>
          <cell r="B5709">
            <v>13408.53</v>
          </cell>
        </row>
        <row r="5710">
          <cell r="A5710" t="str">
            <v>06.012.0372-A</v>
          </cell>
          <cell r="B5710">
            <v>12118.33</v>
          </cell>
        </row>
        <row r="5711">
          <cell r="A5711" t="str">
            <v>06.012.0375-0</v>
          </cell>
          <cell r="B5711">
            <v>14861.01</v>
          </cell>
        </row>
        <row r="5712">
          <cell r="A5712" t="str">
            <v>06.012.0375-A</v>
          </cell>
          <cell r="B5712">
            <v>13447.47</v>
          </cell>
        </row>
        <row r="5713">
          <cell r="A5713" t="str">
            <v>06.012.0377-0</v>
          </cell>
          <cell r="B5713">
            <v>16312.39</v>
          </cell>
        </row>
        <row r="5714">
          <cell r="A5714" t="str">
            <v>06.012.0377-A</v>
          </cell>
          <cell r="B5714">
            <v>14762.09</v>
          </cell>
        </row>
        <row r="5715">
          <cell r="A5715" t="str">
            <v>06.012.0379-0</v>
          </cell>
          <cell r="B5715">
            <v>18365.77</v>
          </cell>
        </row>
        <row r="5716">
          <cell r="A5716" t="str">
            <v>06.012.0379-A</v>
          </cell>
          <cell r="B5716">
            <v>16620.37</v>
          </cell>
        </row>
        <row r="5717">
          <cell r="A5717" t="str">
            <v>06.012.0381-0</v>
          </cell>
          <cell r="B5717">
            <v>18591.59</v>
          </cell>
        </row>
        <row r="5718">
          <cell r="A5718" t="str">
            <v>06.012.0381-A</v>
          </cell>
          <cell r="B5718">
            <v>16843.57</v>
          </cell>
        </row>
        <row r="5719">
          <cell r="A5719" t="str">
            <v>06.012.0383-0</v>
          </cell>
          <cell r="B5719">
            <v>18695.52</v>
          </cell>
        </row>
        <row r="5720">
          <cell r="A5720" t="str">
            <v>06.012.0383-A</v>
          </cell>
          <cell r="B5720">
            <v>16939.79</v>
          </cell>
        </row>
        <row r="5721">
          <cell r="A5721" t="str">
            <v>06.012.0385-0</v>
          </cell>
          <cell r="B5721">
            <v>18973.830000000002</v>
          </cell>
        </row>
        <row r="5722">
          <cell r="A5722" t="str">
            <v>06.012.0385-A</v>
          </cell>
          <cell r="B5722">
            <v>17173.919999999998</v>
          </cell>
        </row>
        <row r="5723">
          <cell r="A5723" t="str">
            <v>06.012.0387-0</v>
          </cell>
          <cell r="B5723">
            <v>19436.78</v>
          </cell>
        </row>
        <row r="5724">
          <cell r="A5724" t="str">
            <v>06.012.0387-A</v>
          </cell>
          <cell r="B5724">
            <v>17591.810000000001</v>
          </cell>
        </row>
        <row r="5725">
          <cell r="A5725" t="str">
            <v>06.012.0389-0</v>
          </cell>
          <cell r="B5725">
            <v>19771.330000000002</v>
          </cell>
        </row>
        <row r="5726">
          <cell r="A5726" t="str">
            <v>06.012.0389-A</v>
          </cell>
          <cell r="B5726">
            <v>17892.43</v>
          </cell>
        </row>
        <row r="5727">
          <cell r="A5727" t="str">
            <v>06.012.0391-0</v>
          </cell>
          <cell r="B5727">
            <v>20317.75</v>
          </cell>
        </row>
        <row r="5728">
          <cell r="A5728" t="str">
            <v>06.012.0391-A</v>
          </cell>
          <cell r="B5728">
            <v>18382.650000000001</v>
          </cell>
        </row>
        <row r="5729">
          <cell r="A5729" t="str">
            <v>06.012.0393-0</v>
          </cell>
          <cell r="B5729">
            <v>20781.759999999998</v>
          </cell>
        </row>
        <row r="5730">
          <cell r="A5730" t="str">
            <v>06.012.0393-A</v>
          </cell>
          <cell r="B5730">
            <v>18801.900000000001</v>
          </cell>
        </row>
        <row r="5731">
          <cell r="A5731" t="str">
            <v>06.012.0395-0</v>
          </cell>
          <cell r="B5731">
            <v>21280.69</v>
          </cell>
        </row>
        <row r="5732">
          <cell r="A5732" t="str">
            <v>06.012.0395-A</v>
          </cell>
          <cell r="B5732">
            <v>19250.53</v>
          </cell>
        </row>
        <row r="5733">
          <cell r="A5733" t="str">
            <v>06.012.0400-0</v>
          </cell>
          <cell r="B5733">
            <v>21698.84</v>
          </cell>
        </row>
        <row r="5734">
          <cell r="A5734" t="str">
            <v>06.012.0400-A</v>
          </cell>
          <cell r="B5734">
            <v>19623.59</v>
          </cell>
        </row>
        <row r="5735">
          <cell r="A5735" t="str">
            <v>06.014.0012-0</v>
          </cell>
          <cell r="B5735">
            <v>2532.34</v>
          </cell>
        </row>
        <row r="5736">
          <cell r="A5736" t="str">
            <v>06.014.0012-A</v>
          </cell>
          <cell r="B5736">
            <v>2388.67</v>
          </cell>
        </row>
        <row r="5737">
          <cell r="A5737" t="str">
            <v>06.014.0013-0</v>
          </cell>
          <cell r="B5737">
            <v>2664.66</v>
          </cell>
        </row>
        <row r="5738">
          <cell r="A5738" t="str">
            <v>06.014.0013-A</v>
          </cell>
          <cell r="B5738">
            <v>2508.7800000000002</v>
          </cell>
        </row>
        <row r="5739">
          <cell r="A5739" t="str">
            <v>06.014.0014-0</v>
          </cell>
          <cell r="B5739">
            <v>2904.46</v>
          </cell>
        </row>
        <row r="5740">
          <cell r="A5740" t="str">
            <v>06.014.0014-A</v>
          </cell>
          <cell r="B5740">
            <v>2739.07</v>
          </cell>
        </row>
        <row r="5741">
          <cell r="A5741" t="str">
            <v>06.014.0015-0</v>
          </cell>
          <cell r="B5741">
            <v>3252.15</v>
          </cell>
        </row>
        <row r="5742">
          <cell r="A5742" t="str">
            <v>06.014.0015-A</v>
          </cell>
          <cell r="B5742">
            <v>3062.55</v>
          </cell>
        </row>
        <row r="5743">
          <cell r="A5743" t="str">
            <v>06.014.0016-0</v>
          </cell>
          <cell r="B5743">
            <v>3643.34</v>
          </cell>
        </row>
        <row r="5744">
          <cell r="A5744" t="str">
            <v>06.014.0016-A</v>
          </cell>
          <cell r="B5744">
            <v>3425.96</v>
          </cell>
        </row>
        <row r="5745">
          <cell r="A5745" t="str">
            <v>06.014.0049-0</v>
          </cell>
          <cell r="B5745">
            <v>453.3</v>
          </cell>
        </row>
        <row r="5746">
          <cell r="A5746" t="str">
            <v>06.014.0049-A</v>
          </cell>
          <cell r="B5746">
            <v>422.33</v>
          </cell>
        </row>
        <row r="5747">
          <cell r="A5747" t="str">
            <v>06.014.0052-0</v>
          </cell>
          <cell r="B5747">
            <v>545.39</v>
          </cell>
        </row>
        <row r="5748">
          <cell r="A5748" t="str">
            <v>06.014.0052-A</v>
          </cell>
          <cell r="B5748">
            <v>507.19</v>
          </cell>
        </row>
        <row r="5749">
          <cell r="A5749" t="str">
            <v>06.014.0054-0</v>
          </cell>
          <cell r="B5749">
            <v>797.29</v>
          </cell>
        </row>
        <row r="5750">
          <cell r="A5750" t="str">
            <v>06.014.0054-A</v>
          </cell>
          <cell r="B5750">
            <v>742.58</v>
          </cell>
        </row>
        <row r="5751">
          <cell r="A5751" t="str">
            <v>06.014.0057-0</v>
          </cell>
          <cell r="B5751">
            <v>1047.46</v>
          </cell>
        </row>
        <row r="5752">
          <cell r="A5752" t="str">
            <v>06.014.0057-A</v>
          </cell>
          <cell r="B5752">
            <v>974.28</v>
          </cell>
        </row>
        <row r="5753">
          <cell r="A5753" t="str">
            <v>06.014.0059-0</v>
          </cell>
          <cell r="B5753">
            <v>1649.29</v>
          </cell>
        </row>
        <row r="5754">
          <cell r="A5754" t="str">
            <v>06.014.0059-A</v>
          </cell>
          <cell r="B5754">
            <v>1531.19</v>
          </cell>
        </row>
        <row r="5755">
          <cell r="A5755" t="str">
            <v>06.014.0060-0</v>
          </cell>
          <cell r="B5755">
            <v>524.01</v>
          </cell>
        </row>
        <row r="5756">
          <cell r="A5756" t="str">
            <v>06.014.0060-A</v>
          </cell>
          <cell r="B5756">
            <v>488.68</v>
          </cell>
        </row>
        <row r="5757">
          <cell r="A5757" t="str">
            <v>06.014.0062-0</v>
          </cell>
          <cell r="B5757">
            <v>641.38</v>
          </cell>
        </row>
        <row r="5758">
          <cell r="A5758" t="str">
            <v>06.014.0062-A</v>
          </cell>
          <cell r="B5758">
            <v>596.54999999999995</v>
          </cell>
        </row>
        <row r="5759">
          <cell r="A5759" t="str">
            <v>06.014.0064-0</v>
          </cell>
          <cell r="B5759">
            <v>900.32</v>
          </cell>
        </row>
        <row r="5760">
          <cell r="A5760" t="str">
            <v>06.014.0064-A</v>
          </cell>
          <cell r="B5760">
            <v>839.19</v>
          </cell>
        </row>
        <row r="5761">
          <cell r="A5761" t="str">
            <v>06.014.0066-0</v>
          </cell>
          <cell r="B5761">
            <v>1150.48</v>
          </cell>
        </row>
        <row r="5762">
          <cell r="A5762" t="str">
            <v>06.014.0066-A</v>
          </cell>
          <cell r="B5762">
            <v>1070.8900000000001</v>
          </cell>
        </row>
        <row r="5763">
          <cell r="A5763" t="str">
            <v>06.014.0068-0</v>
          </cell>
          <cell r="B5763">
            <v>1841.04</v>
          </cell>
        </row>
        <row r="5764">
          <cell r="A5764" t="str">
            <v>06.014.0068-A</v>
          </cell>
          <cell r="B5764">
            <v>1712.35</v>
          </cell>
        </row>
        <row r="5765">
          <cell r="A5765" t="str">
            <v>06.014.0100-1</v>
          </cell>
          <cell r="B5765">
            <v>1822.48</v>
          </cell>
        </row>
        <row r="5766">
          <cell r="A5766" t="str">
            <v>06.014.0100-B</v>
          </cell>
          <cell r="B5766">
            <v>1723.38</v>
          </cell>
        </row>
        <row r="5767">
          <cell r="A5767" t="str">
            <v>06.014.0101-0</v>
          </cell>
          <cell r="B5767">
            <v>1220.4000000000001</v>
          </cell>
        </row>
        <row r="5768">
          <cell r="A5768" t="str">
            <v>06.014.0101-A</v>
          </cell>
          <cell r="B5768">
            <v>1155.0999999999999</v>
          </cell>
        </row>
        <row r="5769">
          <cell r="A5769" t="str">
            <v>06.014.0102-0</v>
          </cell>
          <cell r="B5769">
            <v>1541.6</v>
          </cell>
        </row>
        <row r="5770">
          <cell r="A5770" t="str">
            <v>06.014.0102-A</v>
          </cell>
          <cell r="B5770">
            <v>1471.37</v>
          </cell>
        </row>
        <row r="5771">
          <cell r="A5771" t="str">
            <v>06.014.0105-0</v>
          </cell>
          <cell r="B5771">
            <v>1290.3399999999999</v>
          </cell>
        </row>
        <row r="5772">
          <cell r="A5772" t="str">
            <v>06.014.0105-A</v>
          </cell>
          <cell r="B5772">
            <v>1215.73</v>
          </cell>
        </row>
        <row r="5773">
          <cell r="A5773" t="str">
            <v>06.014.0110-0</v>
          </cell>
          <cell r="B5773">
            <v>315.74</v>
          </cell>
        </row>
        <row r="5774">
          <cell r="A5774" t="str">
            <v>06.014.0110-A</v>
          </cell>
          <cell r="B5774">
            <v>293.92</v>
          </cell>
        </row>
        <row r="5775">
          <cell r="A5775" t="str">
            <v>06.014.0112-0</v>
          </cell>
          <cell r="B5775">
            <v>607.53</v>
          </cell>
        </row>
        <row r="5776">
          <cell r="A5776" t="str">
            <v>06.014.0112-A</v>
          </cell>
          <cell r="B5776">
            <v>569.42999999999995</v>
          </cell>
        </row>
        <row r="5777">
          <cell r="A5777" t="str">
            <v>06.014.0114-0</v>
          </cell>
          <cell r="B5777">
            <v>722.73</v>
          </cell>
        </row>
        <row r="5778">
          <cell r="A5778" t="str">
            <v>06.014.0114-A</v>
          </cell>
          <cell r="B5778">
            <v>677.89</v>
          </cell>
        </row>
        <row r="5779">
          <cell r="A5779" t="str">
            <v>06.014.0116-0</v>
          </cell>
          <cell r="B5779">
            <v>307.10000000000002</v>
          </cell>
        </row>
        <row r="5780">
          <cell r="A5780" t="str">
            <v>06.014.0116-A</v>
          </cell>
          <cell r="B5780">
            <v>289.14999999999998</v>
          </cell>
        </row>
        <row r="5781">
          <cell r="A5781" t="str">
            <v>06.014.0118-0</v>
          </cell>
          <cell r="B5781">
            <v>422.3</v>
          </cell>
        </row>
        <row r="5782">
          <cell r="A5782" t="str">
            <v>06.014.0118-A</v>
          </cell>
          <cell r="B5782">
            <v>397.61</v>
          </cell>
        </row>
        <row r="5783">
          <cell r="A5783" t="str">
            <v>06.014.0120-0</v>
          </cell>
          <cell r="B5783">
            <v>537.25</v>
          </cell>
        </row>
        <row r="5784">
          <cell r="A5784" t="str">
            <v>06.014.0120-A</v>
          </cell>
          <cell r="B5784">
            <v>505.86</v>
          </cell>
        </row>
        <row r="5785">
          <cell r="A5785" t="str">
            <v>06.014.0122-0</v>
          </cell>
          <cell r="B5785">
            <v>193.75</v>
          </cell>
        </row>
        <row r="5786">
          <cell r="A5786" t="str">
            <v>06.014.0122-A</v>
          </cell>
          <cell r="B5786">
            <v>179.01</v>
          </cell>
        </row>
        <row r="5787">
          <cell r="A5787" t="str">
            <v>06.014.0124-0</v>
          </cell>
          <cell r="B5787">
            <v>271.7</v>
          </cell>
        </row>
        <row r="5788">
          <cell r="A5788" t="str">
            <v>06.014.0124-A</v>
          </cell>
          <cell r="B5788">
            <v>251.95</v>
          </cell>
        </row>
        <row r="5789">
          <cell r="A5789" t="str">
            <v>06.014.0126-0</v>
          </cell>
          <cell r="B5789">
            <v>345.52</v>
          </cell>
        </row>
        <row r="5790">
          <cell r="A5790" t="str">
            <v>06.014.0126-A</v>
          </cell>
          <cell r="B5790">
            <v>321.2</v>
          </cell>
        </row>
        <row r="5791">
          <cell r="A5791" t="str">
            <v>06.014.0128-0</v>
          </cell>
          <cell r="B5791">
            <v>131.59</v>
          </cell>
        </row>
        <row r="5792">
          <cell r="A5792" t="str">
            <v>06.014.0128-A</v>
          </cell>
          <cell r="B5792">
            <v>124.19</v>
          </cell>
        </row>
        <row r="5793">
          <cell r="A5793" t="str">
            <v>06.014.0130-0</v>
          </cell>
          <cell r="B5793">
            <v>221.7</v>
          </cell>
        </row>
        <row r="5794">
          <cell r="A5794" t="str">
            <v>06.014.0130-A</v>
          </cell>
          <cell r="B5794">
            <v>207.97</v>
          </cell>
        </row>
        <row r="5795">
          <cell r="A5795" t="str">
            <v>06.014.0132-0</v>
          </cell>
          <cell r="B5795">
            <v>295.76</v>
          </cell>
        </row>
        <row r="5796">
          <cell r="A5796" t="str">
            <v>06.014.0132-A</v>
          </cell>
          <cell r="B5796">
            <v>277.43</v>
          </cell>
        </row>
        <row r="5797">
          <cell r="A5797" t="str">
            <v>06.015.0010-0</v>
          </cell>
          <cell r="B5797">
            <v>1737.21</v>
          </cell>
        </row>
        <row r="5798">
          <cell r="A5798" t="str">
            <v>06.015.0010-A</v>
          </cell>
          <cell r="B5798">
            <v>1637.24</v>
          </cell>
        </row>
        <row r="5799">
          <cell r="A5799" t="str">
            <v>06.015.0011-0</v>
          </cell>
          <cell r="B5799">
            <v>1817.63</v>
          </cell>
        </row>
        <row r="5800">
          <cell r="A5800" t="str">
            <v>06.015.0011-A</v>
          </cell>
          <cell r="B5800">
            <v>1714.06</v>
          </cell>
        </row>
        <row r="5801">
          <cell r="A5801" t="str">
            <v>06.015.0012-0</v>
          </cell>
          <cell r="B5801">
            <v>2077.34</v>
          </cell>
        </row>
        <row r="5802">
          <cell r="A5802" t="str">
            <v>06.015.0012-A</v>
          </cell>
          <cell r="B5802">
            <v>1960.53</v>
          </cell>
        </row>
        <row r="5803">
          <cell r="A5803" t="str">
            <v>06.015.0013-0</v>
          </cell>
          <cell r="B5803">
            <v>2288.94</v>
          </cell>
        </row>
        <row r="5804">
          <cell r="A5804" t="str">
            <v>06.015.0013-A</v>
          </cell>
          <cell r="B5804">
            <v>2159.09</v>
          </cell>
        </row>
        <row r="5805">
          <cell r="A5805" t="str">
            <v>06.015.0014-0</v>
          </cell>
          <cell r="B5805">
            <v>2595.41</v>
          </cell>
        </row>
        <row r="5806">
          <cell r="A5806" t="str">
            <v>06.015.0014-A</v>
          </cell>
          <cell r="B5806">
            <v>2441.13</v>
          </cell>
        </row>
        <row r="5807">
          <cell r="A5807" t="str">
            <v>06.015.0015-0</v>
          </cell>
          <cell r="B5807">
            <v>2844.94</v>
          </cell>
        </row>
        <row r="5808">
          <cell r="A5808" t="str">
            <v>06.015.0015-A</v>
          </cell>
          <cell r="B5808">
            <v>2674.63</v>
          </cell>
        </row>
        <row r="5809">
          <cell r="A5809" t="str">
            <v>06.015.0016-0</v>
          </cell>
          <cell r="B5809">
            <v>3706.75</v>
          </cell>
        </row>
        <row r="5810">
          <cell r="A5810" t="str">
            <v>06.015.0016-A</v>
          </cell>
          <cell r="B5810">
            <v>3483.81</v>
          </cell>
        </row>
        <row r="5811">
          <cell r="A5811" t="str">
            <v>06.015.0030-0</v>
          </cell>
          <cell r="B5811">
            <v>627.42999999999995</v>
          </cell>
        </row>
        <row r="5812">
          <cell r="A5812" t="str">
            <v>06.015.0030-A</v>
          </cell>
          <cell r="B5812">
            <v>601.42999999999995</v>
          </cell>
        </row>
        <row r="5813">
          <cell r="A5813" t="str">
            <v>06.015.0031-0</v>
          </cell>
          <cell r="B5813">
            <v>2144.46</v>
          </cell>
        </row>
        <row r="5814">
          <cell r="A5814" t="str">
            <v>06.015.0031-A</v>
          </cell>
          <cell r="B5814">
            <v>2043.98</v>
          </cell>
        </row>
        <row r="5815">
          <cell r="A5815" t="str">
            <v>06.015.0060-0</v>
          </cell>
          <cell r="B5815">
            <v>412.77</v>
          </cell>
        </row>
        <row r="5816">
          <cell r="A5816" t="str">
            <v>06.015.0060-A</v>
          </cell>
          <cell r="B5816">
            <v>372.25</v>
          </cell>
        </row>
        <row r="5817">
          <cell r="A5817" t="str">
            <v>06.015.0061-0</v>
          </cell>
          <cell r="B5817">
            <v>296.68</v>
          </cell>
        </row>
        <row r="5818">
          <cell r="A5818" t="str">
            <v>06.015.0061-A</v>
          </cell>
          <cell r="B5818">
            <v>270.95999999999998</v>
          </cell>
        </row>
        <row r="5819">
          <cell r="A5819" t="str">
            <v>06.015.0070-0</v>
          </cell>
          <cell r="B5819">
            <v>313.07</v>
          </cell>
        </row>
        <row r="5820">
          <cell r="A5820" t="str">
            <v>06.015.0070-A</v>
          </cell>
          <cell r="B5820">
            <v>282.67</v>
          </cell>
        </row>
        <row r="5821">
          <cell r="A5821" t="str">
            <v>06.016.0001-0</v>
          </cell>
          <cell r="B5821">
            <v>348.3</v>
          </cell>
        </row>
        <row r="5822">
          <cell r="A5822" t="str">
            <v>06.016.0001-A</v>
          </cell>
          <cell r="B5822">
            <v>338.39</v>
          </cell>
        </row>
        <row r="5823">
          <cell r="A5823" t="str">
            <v>06.016.0002-0</v>
          </cell>
          <cell r="B5823">
            <v>316.3</v>
          </cell>
        </row>
        <row r="5824">
          <cell r="A5824" t="str">
            <v>06.016.0002-A</v>
          </cell>
          <cell r="B5824">
            <v>306.39</v>
          </cell>
        </row>
        <row r="5825">
          <cell r="A5825" t="str">
            <v>06.016.0003-0</v>
          </cell>
          <cell r="B5825">
            <v>340.3</v>
          </cell>
        </row>
        <row r="5826">
          <cell r="A5826" t="str">
            <v>06.016.0003-A</v>
          </cell>
          <cell r="B5826">
            <v>330.39</v>
          </cell>
        </row>
        <row r="5827">
          <cell r="A5827" t="str">
            <v>06.016.0004-0</v>
          </cell>
          <cell r="B5827">
            <v>301.24</v>
          </cell>
        </row>
        <row r="5828">
          <cell r="A5828" t="str">
            <v>06.016.0004-A</v>
          </cell>
          <cell r="B5828">
            <v>293.31</v>
          </cell>
        </row>
        <row r="5829">
          <cell r="A5829" t="str">
            <v>06.016.0006-0</v>
          </cell>
          <cell r="B5829">
            <v>310.93</v>
          </cell>
        </row>
        <row r="5830">
          <cell r="A5830" t="str">
            <v>06.016.0006-A</v>
          </cell>
          <cell r="B5830">
            <v>301.02</v>
          </cell>
        </row>
        <row r="5831">
          <cell r="A5831" t="str">
            <v>06.016.0007-0</v>
          </cell>
          <cell r="B5831">
            <v>442.49</v>
          </cell>
        </row>
        <row r="5832">
          <cell r="A5832" t="str">
            <v>06.016.0007-A</v>
          </cell>
          <cell r="B5832">
            <v>432.58</v>
          </cell>
        </row>
        <row r="5833">
          <cell r="A5833" t="str">
            <v>06.016.0008-0</v>
          </cell>
          <cell r="B5833">
            <v>112.78</v>
          </cell>
        </row>
        <row r="5834">
          <cell r="A5834" t="str">
            <v>06.016.0008-A</v>
          </cell>
          <cell r="B5834">
            <v>107.82</v>
          </cell>
        </row>
        <row r="5835">
          <cell r="A5835" t="str">
            <v>06.016.0009-0</v>
          </cell>
          <cell r="B5835">
            <v>122.91</v>
          </cell>
        </row>
        <row r="5836">
          <cell r="A5836" t="str">
            <v>06.016.0009-A</v>
          </cell>
          <cell r="B5836">
            <v>117.95</v>
          </cell>
        </row>
        <row r="5837">
          <cell r="A5837" t="str">
            <v>06.016.0010-0</v>
          </cell>
          <cell r="B5837">
            <v>343.28</v>
          </cell>
        </row>
        <row r="5838">
          <cell r="A5838" t="str">
            <v>06.016.0010-A</v>
          </cell>
          <cell r="B5838">
            <v>330.39</v>
          </cell>
        </row>
        <row r="5839">
          <cell r="A5839" t="str">
            <v>06.016.0011-0</v>
          </cell>
          <cell r="B5839">
            <v>308.27999999999997</v>
          </cell>
        </row>
        <row r="5840">
          <cell r="A5840" t="str">
            <v>06.016.0011-A</v>
          </cell>
          <cell r="B5840">
            <v>295.39</v>
          </cell>
        </row>
        <row r="5841">
          <cell r="A5841" t="str">
            <v>06.016.0012-0</v>
          </cell>
          <cell r="B5841">
            <v>343.28</v>
          </cell>
        </row>
        <row r="5842">
          <cell r="A5842" t="str">
            <v>06.016.0012-A</v>
          </cell>
          <cell r="B5842">
            <v>330.39</v>
          </cell>
        </row>
        <row r="5843">
          <cell r="A5843" t="str">
            <v>06.016.0015-0</v>
          </cell>
          <cell r="B5843">
            <v>325.24</v>
          </cell>
        </row>
        <row r="5844">
          <cell r="A5844" t="str">
            <v>06.016.0015-A</v>
          </cell>
          <cell r="B5844">
            <v>317.31</v>
          </cell>
        </row>
        <row r="5845">
          <cell r="A5845" t="str">
            <v>06.016.0016-0</v>
          </cell>
          <cell r="B5845">
            <v>2800.96</v>
          </cell>
        </row>
        <row r="5846">
          <cell r="A5846" t="str">
            <v>06.016.0016-A</v>
          </cell>
          <cell r="B5846">
            <v>2769.26</v>
          </cell>
        </row>
        <row r="5847">
          <cell r="A5847" t="str">
            <v>06.016.0030-0</v>
          </cell>
          <cell r="B5847">
            <v>196.8</v>
          </cell>
        </row>
        <row r="5848">
          <cell r="A5848" t="str">
            <v>06.016.0030-A</v>
          </cell>
          <cell r="B5848">
            <v>189.36</v>
          </cell>
        </row>
        <row r="5849">
          <cell r="A5849" t="str">
            <v>06.016.0031-0</v>
          </cell>
          <cell r="B5849">
            <v>344.72</v>
          </cell>
        </row>
        <row r="5850">
          <cell r="A5850" t="str">
            <v>06.016.0031-A</v>
          </cell>
          <cell r="B5850">
            <v>336.28</v>
          </cell>
        </row>
        <row r="5851">
          <cell r="A5851" t="str">
            <v>06.016.0032-0</v>
          </cell>
          <cell r="B5851">
            <v>603.08000000000004</v>
          </cell>
        </row>
        <row r="5852">
          <cell r="A5852" t="str">
            <v>06.016.0032-A</v>
          </cell>
          <cell r="B5852">
            <v>588.22</v>
          </cell>
        </row>
        <row r="5853">
          <cell r="A5853" t="str">
            <v>06.016.0040-0</v>
          </cell>
          <cell r="B5853">
            <v>265.24</v>
          </cell>
        </row>
        <row r="5854">
          <cell r="A5854" t="str">
            <v>06.016.0040-A</v>
          </cell>
          <cell r="B5854">
            <v>257.31</v>
          </cell>
        </row>
        <row r="5855">
          <cell r="A5855" t="str">
            <v>06.016.0041-0</v>
          </cell>
          <cell r="B5855">
            <v>340.04</v>
          </cell>
        </row>
        <row r="5856">
          <cell r="A5856" t="str">
            <v>06.016.0041-A</v>
          </cell>
          <cell r="B5856">
            <v>330.14</v>
          </cell>
        </row>
        <row r="5857">
          <cell r="A5857" t="str">
            <v>06.016.0050-0</v>
          </cell>
          <cell r="B5857">
            <v>98.48</v>
          </cell>
        </row>
        <row r="5858">
          <cell r="A5858" t="str">
            <v>06.016.0050-A</v>
          </cell>
          <cell r="B5858">
            <v>98.15</v>
          </cell>
        </row>
        <row r="5859">
          <cell r="A5859" t="str">
            <v>06.016.0051-0</v>
          </cell>
          <cell r="B5859">
            <v>158.47999999999999</v>
          </cell>
        </row>
        <row r="5860">
          <cell r="A5860" t="str">
            <v>06.016.0051-A</v>
          </cell>
          <cell r="B5860">
            <v>158.15</v>
          </cell>
        </row>
        <row r="5861">
          <cell r="A5861" t="str">
            <v>06.016.0052-0</v>
          </cell>
          <cell r="B5861">
            <v>117.48</v>
          </cell>
        </row>
        <row r="5862">
          <cell r="A5862" t="str">
            <v>06.016.0052-A</v>
          </cell>
          <cell r="B5862">
            <v>117.15</v>
          </cell>
        </row>
        <row r="5863">
          <cell r="A5863" t="str">
            <v>06.016.0053-0</v>
          </cell>
          <cell r="B5863">
            <v>197.48</v>
          </cell>
        </row>
        <row r="5864">
          <cell r="A5864" t="str">
            <v>06.016.0053-A</v>
          </cell>
          <cell r="B5864">
            <v>197.15</v>
          </cell>
        </row>
        <row r="5865">
          <cell r="A5865" t="str">
            <v>06.016.0060-0</v>
          </cell>
          <cell r="B5865">
            <v>201.8</v>
          </cell>
        </row>
        <row r="5866">
          <cell r="A5866" t="str">
            <v>06.016.0060-A</v>
          </cell>
          <cell r="B5866">
            <v>194.36</v>
          </cell>
        </row>
        <row r="5867">
          <cell r="A5867" t="str">
            <v>06.016.0061-0</v>
          </cell>
          <cell r="B5867">
            <v>681.93</v>
          </cell>
        </row>
        <row r="5868">
          <cell r="A5868" t="str">
            <v>06.016.0061-A</v>
          </cell>
          <cell r="B5868">
            <v>674.49</v>
          </cell>
        </row>
        <row r="5869">
          <cell r="A5869" t="str">
            <v>06.016.0080-0</v>
          </cell>
          <cell r="B5869">
            <v>84.09</v>
          </cell>
        </row>
        <row r="5870">
          <cell r="A5870" t="str">
            <v>06.016.0080-A</v>
          </cell>
          <cell r="B5870">
            <v>77.16</v>
          </cell>
        </row>
        <row r="5871">
          <cell r="A5871" t="str">
            <v>06.016.0082-0</v>
          </cell>
          <cell r="B5871">
            <v>242.89</v>
          </cell>
        </row>
        <row r="5872">
          <cell r="A5872" t="str">
            <v>06.016.0082-A</v>
          </cell>
          <cell r="B5872">
            <v>216.59</v>
          </cell>
        </row>
        <row r="5873">
          <cell r="A5873" t="str">
            <v>06.016.0100-0</v>
          </cell>
          <cell r="B5873">
            <v>305.3</v>
          </cell>
        </row>
        <row r="5874">
          <cell r="A5874" t="str">
            <v>06.016.0100-A</v>
          </cell>
          <cell r="B5874">
            <v>295.39</v>
          </cell>
        </row>
        <row r="5875">
          <cell r="A5875" t="str">
            <v>06.016.0105-0</v>
          </cell>
          <cell r="B5875">
            <v>201.54</v>
          </cell>
        </row>
        <row r="5876">
          <cell r="A5876" t="str">
            <v>06.016.0105-A</v>
          </cell>
          <cell r="B5876">
            <v>194.11</v>
          </cell>
        </row>
        <row r="5877">
          <cell r="A5877" t="str">
            <v>06.017.0001-0</v>
          </cell>
          <cell r="B5877">
            <v>200.86</v>
          </cell>
        </row>
        <row r="5878">
          <cell r="A5878" t="str">
            <v>06.017.0001-A</v>
          </cell>
          <cell r="B5878">
            <v>193.08</v>
          </cell>
        </row>
        <row r="5879">
          <cell r="A5879" t="str">
            <v>06.017.0002-0</v>
          </cell>
          <cell r="B5879">
            <v>321</v>
          </cell>
        </row>
        <row r="5880">
          <cell r="A5880" t="str">
            <v>06.017.0002-A</v>
          </cell>
          <cell r="B5880">
            <v>311.2</v>
          </cell>
        </row>
        <row r="5881">
          <cell r="A5881" t="str">
            <v>06.017.0003-0</v>
          </cell>
          <cell r="B5881">
            <v>395.72</v>
          </cell>
        </row>
        <row r="5882">
          <cell r="A5882" t="str">
            <v>06.017.0003-A</v>
          </cell>
          <cell r="B5882">
            <v>384.53</v>
          </cell>
        </row>
        <row r="5883">
          <cell r="A5883" t="str">
            <v>06.017.0004-0</v>
          </cell>
          <cell r="B5883">
            <v>747</v>
          </cell>
        </row>
        <row r="5884">
          <cell r="A5884" t="str">
            <v>06.017.0004-A</v>
          </cell>
          <cell r="B5884">
            <v>733.73</v>
          </cell>
        </row>
        <row r="5885">
          <cell r="A5885" t="str">
            <v>06.017.0005-0</v>
          </cell>
          <cell r="B5885">
            <v>782.76</v>
          </cell>
        </row>
        <row r="5886">
          <cell r="A5886" t="str">
            <v>06.017.0005-A</v>
          </cell>
          <cell r="B5886">
            <v>768.23</v>
          </cell>
        </row>
        <row r="5887">
          <cell r="A5887" t="str">
            <v>06.017.0006-0</v>
          </cell>
          <cell r="B5887">
            <v>906.55</v>
          </cell>
        </row>
        <row r="5888">
          <cell r="A5888" t="str">
            <v>06.017.0006-A</v>
          </cell>
          <cell r="B5888">
            <v>890.02</v>
          </cell>
        </row>
        <row r="5889">
          <cell r="A5889" t="str">
            <v>06.017.0007-0</v>
          </cell>
          <cell r="B5889">
            <v>926.11</v>
          </cell>
        </row>
        <row r="5890">
          <cell r="A5890" t="str">
            <v>06.017.0007-A</v>
          </cell>
          <cell r="B5890">
            <v>908.9</v>
          </cell>
        </row>
        <row r="5891">
          <cell r="A5891" t="str">
            <v>06.017.0008-0</v>
          </cell>
          <cell r="B5891">
            <v>935.73</v>
          </cell>
        </row>
        <row r="5892">
          <cell r="A5892" t="str">
            <v>06.017.0008-A</v>
          </cell>
          <cell r="B5892">
            <v>917.9</v>
          </cell>
        </row>
        <row r="5893">
          <cell r="A5893" t="str">
            <v>06.017.0009-0</v>
          </cell>
          <cell r="B5893">
            <v>1051.6099999999999</v>
          </cell>
        </row>
        <row r="5894">
          <cell r="A5894" t="str">
            <v>06.017.0009-A</v>
          </cell>
          <cell r="B5894">
            <v>1032.4000000000001</v>
          </cell>
        </row>
        <row r="5895">
          <cell r="A5895" t="str">
            <v>06.017.0010-0</v>
          </cell>
          <cell r="B5895">
            <v>1148.68</v>
          </cell>
        </row>
        <row r="5896">
          <cell r="A5896" t="str">
            <v>06.017.0010-A</v>
          </cell>
          <cell r="B5896">
            <v>1126.83</v>
          </cell>
        </row>
        <row r="5897">
          <cell r="A5897" t="str">
            <v>06.017.0011-0</v>
          </cell>
          <cell r="B5897">
            <v>1225.94</v>
          </cell>
        </row>
        <row r="5898">
          <cell r="A5898" t="str">
            <v>06.017.0011-A</v>
          </cell>
          <cell r="B5898">
            <v>1204.08</v>
          </cell>
        </row>
        <row r="5899">
          <cell r="A5899" t="str">
            <v>06.017.0012-0</v>
          </cell>
          <cell r="B5899">
            <v>1345.22</v>
          </cell>
        </row>
        <row r="5900">
          <cell r="A5900" t="str">
            <v>06.017.0012-A</v>
          </cell>
          <cell r="B5900">
            <v>1318.03</v>
          </cell>
        </row>
        <row r="5901">
          <cell r="A5901" t="str">
            <v>06.017.0013-0</v>
          </cell>
          <cell r="B5901">
            <v>1487.67</v>
          </cell>
        </row>
        <row r="5902">
          <cell r="A5902" t="str">
            <v>06.017.0013-A</v>
          </cell>
          <cell r="B5902">
            <v>1457.87</v>
          </cell>
        </row>
        <row r="5903">
          <cell r="A5903" t="str">
            <v>06.017.0014-0</v>
          </cell>
          <cell r="B5903">
            <v>1632.95</v>
          </cell>
        </row>
        <row r="5904">
          <cell r="A5904" t="str">
            <v>06.017.0014-A</v>
          </cell>
          <cell r="B5904">
            <v>1600.44</v>
          </cell>
        </row>
        <row r="5905">
          <cell r="A5905" t="str">
            <v>06.017.0015-0</v>
          </cell>
          <cell r="B5905">
            <v>1792.81</v>
          </cell>
        </row>
        <row r="5906">
          <cell r="A5906" t="str">
            <v>06.017.0015-A</v>
          </cell>
          <cell r="B5906">
            <v>1755.37</v>
          </cell>
        </row>
        <row r="5907">
          <cell r="A5907" t="str">
            <v>06.017.0016-0</v>
          </cell>
          <cell r="B5907">
            <v>1920.68</v>
          </cell>
        </row>
        <row r="5908">
          <cell r="A5908" t="str">
            <v>06.017.0016-A</v>
          </cell>
          <cell r="B5908">
            <v>1882.84</v>
          </cell>
        </row>
        <row r="5909">
          <cell r="A5909" t="str">
            <v>06.017.0017-0</v>
          </cell>
          <cell r="B5909">
            <v>2063.14</v>
          </cell>
        </row>
        <row r="5910">
          <cell r="A5910" t="str">
            <v>06.017.0017-A</v>
          </cell>
          <cell r="B5910">
            <v>2022.68</v>
          </cell>
        </row>
        <row r="5911">
          <cell r="A5911" t="str">
            <v>06.017.0018-0</v>
          </cell>
          <cell r="B5911">
            <v>2208.42</v>
          </cell>
        </row>
        <row r="5912">
          <cell r="A5912" t="str">
            <v>06.017.0018-A</v>
          </cell>
          <cell r="B5912">
            <v>2165.25</v>
          </cell>
        </row>
        <row r="5913">
          <cell r="A5913" t="str">
            <v>06.017.0019-0</v>
          </cell>
          <cell r="B5913">
            <v>2215.09</v>
          </cell>
        </row>
        <row r="5914">
          <cell r="A5914" t="str">
            <v>06.017.0019-A</v>
          </cell>
          <cell r="B5914">
            <v>2169.31</v>
          </cell>
        </row>
        <row r="5915">
          <cell r="A5915" t="str">
            <v>06.017.0020-0</v>
          </cell>
          <cell r="B5915">
            <v>2496</v>
          </cell>
        </row>
        <row r="5916">
          <cell r="A5916" t="str">
            <v>06.017.0020-A</v>
          </cell>
          <cell r="B5916">
            <v>2447.52</v>
          </cell>
        </row>
        <row r="5917">
          <cell r="A5917" t="str">
            <v>06.017.0021-0</v>
          </cell>
          <cell r="B5917">
            <v>2638.6</v>
          </cell>
        </row>
        <row r="5918">
          <cell r="A5918" t="str">
            <v>06.017.0021-A</v>
          </cell>
          <cell r="B5918">
            <v>2587.4899999999998</v>
          </cell>
        </row>
        <row r="5919">
          <cell r="A5919" t="str">
            <v>06.017.0022-0</v>
          </cell>
          <cell r="B5919">
            <v>2785.82</v>
          </cell>
        </row>
        <row r="5920">
          <cell r="A5920" t="str">
            <v>06.017.0022-A</v>
          </cell>
          <cell r="B5920">
            <v>2731.73</v>
          </cell>
        </row>
        <row r="5921">
          <cell r="A5921" t="str">
            <v>06.017.0023-0</v>
          </cell>
          <cell r="B5921">
            <v>2926.34</v>
          </cell>
        </row>
        <row r="5922">
          <cell r="A5922" t="str">
            <v>06.017.0023-A</v>
          </cell>
          <cell r="B5922">
            <v>2869.9</v>
          </cell>
        </row>
        <row r="5923">
          <cell r="A5923" t="str">
            <v>06.017.0024-0</v>
          </cell>
          <cell r="B5923">
            <v>3071.19</v>
          </cell>
        </row>
        <row r="5924">
          <cell r="A5924" t="str">
            <v>06.017.0024-A</v>
          </cell>
          <cell r="B5924">
            <v>3012.09</v>
          </cell>
        </row>
        <row r="5925">
          <cell r="A5925" t="str">
            <v>06.017.0025-0</v>
          </cell>
          <cell r="B5925">
            <v>3214.07</v>
          </cell>
        </row>
        <row r="5926">
          <cell r="A5926" t="str">
            <v>06.017.0025-A</v>
          </cell>
          <cell r="B5926">
            <v>3152.3</v>
          </cell>
        </row>
        <row r="5927">
          <cell r="A5927" t="str">
            <v>06.017.0026-0</v>
          </cell>
          <cell r="B5927">
            <v>3359.35</v>
          </cell>
        </row>
        <row r="5928">
          <cell r="A5928" t="str">
            <v>06.017.0026-A</v>
          </cell>
          <cell r="B5928">
            <v>3294.87</v>
          </cell>
        </row>
        <row r="5929">
          <cell r="A5929" t="str">
            <v>06.017.0027-0</v>
          </cell>
          <cell r="B5929">
            <v>3501.8</v>
          </cell>
        </row>
        <row r="5930">
          <cell r="A5930" t="str">
            <v>06.017.0027-A</v>
          </cell>
          <cell r="B5930">
            <v>3434.71</v>
          </cell>
        </row>
        <row r="5931">
          <cell r="A5931" t="str">
            <v>06.017.0040-0</v>
          </cell>
          <cell r="B5931">
            <v>69.099999999999994</v>
          </cell>
        </row>
        <row r="5932">
          <cell r="A5932" t="str">
            <v>06.017.0040-A</v>
          </cell>
          <cell r="B5932">
            <v>66.64</v>
          </cell>
        </row>
        <row r="5933">
          <cell r="A5933" t="str">
            <v>06.017.0041-0</v>
          </cell>
          <cell r="B5933">
            <v>295.2</v>
          </cell>
        </row>
        <row r="5934">
          <cell r="A5934" t="str">
            <v>06.017.0041-A</v>
          </cell>
          <cell r="B5934">
            <v>290.66000000000003</v>
          </cell>
        </row>
        <row r="5935">
          <cell r="A5935" t="str">
            <v>06.017.0050-0</v>
          </cell>
          <cell r="B5935">
            <v>473.37</v>
          </cell>
        </row>
        <row r="5936">
          <cell r="A5936" t="str">
            <v>06.017.0050-A</v>
          </cell>
          <cell r="B5936">
            <v>464.74</v>
          </cell>
        </row>
        <row r="5937">
          <cell r="A5937" t="str">
            <v>06.017.0055-0</v>
          </cell>
          <cell r="B5937">
            <v>873.94</v>
          </cell>
        </row>
        <row r="5938">
          <cell r="A5938" t="str">
            <v>06.017.0055-A</v>
          </cell>
          <cell r="B5938">
            <v>862.84</v>
          </cell>
        </row>
        <row r="5939">
          <cell r="A5939" t="str">
            <v>06.017.0060-0</v>
          </cell>
          <cell r="B5939">
            <v>225.58</v>
          </cell>
        </row>
        <row r="5940">
          <cell r="A5940" t="str">
            <v>06.017.0060-A</v>
          </cell>
          <cell r="B5940">
            <v>216.74</v>
          </cell>
        </row>
        <row r="5941">
          <cell r="A5941" t="str">
            <v>06.017.0065-0</v>
          </cell>
          <cell r="B5941">
            <v>384.02</v>
          </cell>
        </row>
        <row r="5942">
          <cell r="A5942" t="str">
            <v>06.017.0065-A</v>
          </cell>
          <cell r="B5942">
            <v>367.85</v>
          </cell>
        </row>
        <row r="5943">
          <cell r="A5943" t="str">
            <v>06.017.0070-0</v>
          </cell>
          <cell r="B5943">
            <v>621.63</v>
          </cell>
        </row>
        <row r="5944">
          <cell r="A5944" t="str">
            <v>06.017.0070-A</v>
          </cell>
          <cell r="B5944">
            <v>599.23</v>
          </cell>
        </row>
        <row r="5945">
          <cell r="A5945" t="str">
            <v>06.017.0075-0</v>
          </cell>
          <cell r="B5945">
            <v>1105.93</v>
          </cell>
        </row>
        <row r="5946">
          <cell r="A5946" t="str">
            <v>06.017.0075-A</v>
          </cell>
          <cell r="B5946">
            <v>1076.3599999999999</v>
          </cell>
        </row>
        <row r="5947">
          <cell r="A5947" t="str">
            <v>06.017.0080-0</v>
          </cell>
          <cell r="B5947">
            <v>332.14</v>
          </cell>
        </row>
        <row r="5948">
          <cell r="A5948" t="str">
            <v>06.017.0080-A</v>
          </cell>
          <cell r="B5948">
            <v>323.3</v>
          </cell>
        </row>
        <row r="5949">
          <cell r="A5949" t="str">
            <v>06.017.0085-0</v>
          </cell>
          <cell r="B5949">
            <v>490.58</v>
          </cell>
        </row>
        <row r="5950">
          <cell r="A5950" t="str">
            <v>06.017.0085-A</v>
          </cell>
          <cell r="B5950">
            <v>474.41</v>
          </cell>
        </row>
        <row r="5951">
          <cell r="A5951" t="str">
            <v>06.017.0090-0</v>
          </cell>
          <cell r="B5951">
            <v>771.48</v>
          </cell>
        </row>
        <row r="5952">
          <cell r="A5952" t="str">
            <v>06.017.0090-A</v>
          </cell>
          <cell r="B5952">
            <v>749.08</v>
          </cell>
        </row>
        <row r="5953">
          <cell r="A5953" t="str">
            <v>06.017.0095-0</v>
          </cell>
          <cell r="B5953">
            <v>1255.78</v>
          </cell>
        </row>
        <row r="5954">
          <cell r="A5954" t="str">
            <v>06.017.0095-A</v>
          </cell>
          <cell r="B5954">
            <v>1226.21</v>
          </cell>
        </row>
        <row r="5955">
          <cell r="A5955" t="str">
            <v>06.018.0001-0</v>
          </cell>
          <cell r="B5955">
            <v>188.35</v>
          </cell>
        </row>
        <row r="5956">
          <cell r="A5956" t="str">
            <v>06.018.0001-A</v>
          </cell>
          <cell r="B5956">
            <v>179.64</v>
          </cell>
        </row>
        <row r="5957">
          <cell r="A5957" t="str">
            <v>06.018.0002-0</v>
          </cell>
          <cell r="B5957">
            <v>175.55</v>
          </cell>
        </row>
        <row r="5958">
          <cell r="A5958" t="str">
            <v>06.018.0002-A</v>
          </cell>
          <cell r="B5958">
            <v>170.51</v>
          </cell>
        </row>
        <row r="5959">
          <cell r="A5959" t="str">
            <v>06.018.0003-0</v>
          </cell>
          <cell r="B5959">
            <v>98.37</v>
          </cell>
        </row>
        <row r="5960">
          <cell r="A5960" t="str">
            <v>06.018.0003-A</v>
          </cell>
          <cell r="B5960">
            <v>95.82</v>
          </cell>
        </row>
        <row r="5961">
          <cell r="A5961" t="str">
            <v>06.018.0005-0</v>
          </cell>
          <cell r="B5961">
            <v>1592.91</v>
          </cell>
        </row>
        <row r="5962">
          <cell r="A5962" t="str">
            <v>06.018.0005-A</v>
          </cell>
          <cell r="B5962">
            <v>1450.7</v>
          </cell>
        </row>
        <row r="5963">
          <cell r="A5963" t="str">
            <v>06.018.0006-0</v>
          </cell>
          <cell r="B5963">
            <v>866.64</v>
          </cell>
        </row>
        <row r="5964">
          <cell r="A5964" t="str">
            <v>06.018.0006-A</v>
          </cell>
          <cell r="B5964">
            <v>787.81</v>
          </cell>
        </row>
        <row r="5965">
          <cell r="A5965" t="str">
            <v>06.018.0007-0</v>
          </cell>
          <cell r="B5965">
            <v>1133.18</v>
          </cell>
        </row>
        <row r="5966">
          <cell r="A5966" t="str">
            <v>06.018.0007-A</v>
          </cell>
          <cell r="B5966">
            <v>1030.9000000000001</v>
          </cell>
        </row>
        <row r="5967">
          <cell r="A5967" t="str">
            <v>06.018.0008-0</v>
          </cell>
          <cell r="B5967">
            <v>2148.35</v>
          </cell>
        </row>
        <row r="5968">
          <cell r="A5968" t="str">
            <v>06.018.0008-A</v>
          </cell>
          <cell r="B5968">
            <v>1959.71</v>
          </cell>
        </row>
        <row r="5969">
          <cell r="A5969" t="str">
            <v>06.018.0009-0</v>
          </cell>
          <cell r="B5969">
            <v>2751.49</v>
          </cell>
        </row>
        <row r="5970">
          <cell r="A5970" t="str">
            <v>06.018.0009-A</v>
          </cell>
          <cell r="B5970">
            <v>2512.1999999999998</v>
          </cell>
        </row>
        <row r="5971">
          <cell r="A5971" t="str">
            <v>06.020.0510-0</v>
          </cell>
          <cell r="B5971">
            <v>18.920000000000002</v>
          </cell>
        </row>
        <row r="5972">
          <cell r="A5972" t="str">
            <v>06.020.0510-A</v>
          </cell>
          <cell r="B5972">
            <v>16.46</v>
          </cell>
        </row>
        <row r="5973">
          <cell r="A5973" t="str">
            <v>06.020.0511-0</v>
          </cell>
          <cell r="B5973">
            <v>29.1</v>
          </cell>
        </row>
        <row r="5974">
          <cell r="A5974" t="str">
            <v>06.020.0511-A</v>
          </cell>
          <cell r="B5974">
            <v>25.36</v>
          </cell>
        </row>
        <row r="5975">
          <cell r="A5975" t="str">
            <v>06.020.0512-0</v>
          </cell>
          <cell r="B5975">
            <v>35.049999999999997</v>
          </cell>
        </row>
        <row r="5976">
          <cell r="A5976" t="str">
            <v>06.020.0512-A</v>
          </cell>
          <cell r="B5976">
            <v>30.59</v>
          </cell>
        </row>
        <row r="5977">
          <cell r="A5977" t="str">
            <v>06.020.0515-0</v>
          </cell>
          <cell r="B5977">
            <v>27.5</v>
          </cell>
        </row>
        <row r="5978">
          <cell r="A5978" t="str">
            <v>06.020.0515-A</v>
          </cell>
          <cell r="B5978">
            <v>25.63</v>
          </cell>
        </row>
        <row r="5979">
          <cell r="A5979" t="str">
            <v>06.020.0516-0</v>
          </cell>
          <cell r="B5979">
            <v>30.66</v>
          </cell>
        </row>
        <row r="5980">
          <cell r="A5980" t="str">
            <v>06.020.0516-A</v>
          </cell>
          <cell r="B5980">
            <v>28.55</v>
          </cell>
        </row>
        <row r="5981">
          <cell r="A5981" t="str">
            <v>06.020.0517-0</v>
          </cell>
          <cell r="B5981">
            <v>32.75</v>
          </cell>
        </row>
        <row r="5982">
          <cell r="A5982" t="str">
            <v>06.020.0517-A</v>
          </cell>
          <cell r="B5982">
            <v>30.47</v>
          </cell>
        </row>
        <row r="5983">
          <cell r="A5983" t="str">
            <v>06.020.0518-0</v>
          </cell>
          <cell r="B5983">
            <v>35.909999999999997</v>
          </cell>
        </row>
        <row r="5984">
          <cell r="A5984" t="str">
            <v>06.020.0518-A</v>
          </cell>
          <cell r="B5984">
            <v>33.4</v>
          </cell>
        </row>
        <row r="5985">
          <cell r="A5985" t="str">
            <v>06.020.0519-0</v>
          </cell>
          <cell r="B5985">
            <v>37.630000000000003</v>
          </cell>
        </row>
        <row r="5986">
          <cell r="A5986" t="str">
            <v>06.020.0519-A</v>
          </cell>
          <cell r="B5986">
            <v>35</v>
          </cell>
        </row>
        <row r="5987">
          <cell r="A5987" t="str">
            <v>06.020.0520-0</v>
          </cell>
          <cell r="B5987">
            <v>42</v>
          </cell>
        </row>
        <row r="5988">
          <cell r="A5988" t="str">
            <v>06.020.0520-A</v>
          </cell>
          <cell r="B5988">
            <v>39</v>
          </cell>
        </row>
        <row r="5989">
          <cell r="A5989" t="str">
            <v>06.020.0521-0</v>
          </cell>
          <cell r="B5989">
            <v>44.17</v>
          </cell>
        </row>
        <row r="5990">
          <cell r="A5990" t="str">
            <v>06.020.0521-A</v>
          </cell>
          <cell r="B5990">
            <v>41</v>
          </cell>
        </row>
        <row r="5991">
          <cell r="A5991" t="str">
            <v>06.020.0522-0</v>
          </cell>
          <cell r="B5991">
            <v>47.42</v>
          </cell>
        </row>
        <row r="5992">
          <cell r="A5992" t="str">
            <v>06.020.0522-A</v>
          </cell>
          <cell r="B5992">
            <v>44</v>
          </cell>
        </row>
        <row r="5993">
          <cell r="A5993" t="str">
            <v>06.020.0525-0</v>
          </cell>
          <cell r="B5993">
            <v>29.17</v>
          </cell>
        </row>
        <row r="5994">
          <cell r="A5994" t="str">
            <v>06.020.0525-A</v>
          </cell>
          <cell r="B5994">
            <v>27.16</v>
          </cell>
        </row>
        <row r="5995">
          <cell r="A5995" t="str">
            <v>06.020.0526-0</v>
          </cell>
          <cell r="B5995">
            <v>32.85</v>
          </cell>
        </row>
        <row r="5996">
          <cell r="A5996" t="str">
            <v>06.020.0526-A</v>
          </cell>
          <cell r="B5996">
            <v>30.56</v>
          </cell>
        </row>
        <row r="5997">
          <cell r="A5997" t="str">
            <v>06.020.0527-0</v>
          </cell>
          <cell r="B5997">
            <v>35.46</v>
          </cell>
        </row>
        <row r="5998">
          <cell r="A5998" t="str">
            <v>06.020.0527-A</v>
          </cell>
          <cell r="B5998">
            <v>32.950000000000003</v>
          </cell>
        </row>
        <row r="5999">
          <cell r="A5999" t="str">
            <v>06.020.0528-0</v>
          </cell>
          <cell r="B5999">
            <v>39.19</v>
          </cell>
        </row>
        <row r="6000">
          <cell r="A6000" t="str">
            <v>06.020.0528-A</v>
          </cell>
          <cell r="B6000">
            <v>36.409999999999997</v>
          </cell>
        </row>
        <row r="6001">
          <cell r="A6001" t="str">
            <v>06.020.0529-0</v>
          </cell>
          <cell r="B6001">
            <v>41.9</v>
          </cell>
        </row>
        <row r="6002">
          <cell r="A6002" t="str">
            <v>06.020.0529-A</v>
          </cell>
          <cell r="B6002">
            <v>38.9</v>
          </cell>
        </row>
        <row r="6003">
          <cell r="A6003" t="str">
            <v>06.020.0530-0</v>
          </cell>
          <cell r="B6003">
            <v>46.38</v>
          </cell>
        </row>
        <row r="6004">
          <cell r="A6004" t="str">
            <v>06.020.0530-A</v>
          </cell>
          <cell r="B6004">
            <v>43.02</v>
          </cell>
        </row>
        <row r="6005">
          <cell r="A6005" t="str">
            <v>06.020.0531-0</v>
          </cell>
          <cell r="B6005">
            <v>48.88</v>
          </cell>
        </row>
        <row r="6006">
          <cell r="A6006" t="str">
            <v>06.020.0531-A</v>
          </cell>
          <cell r="B6006">
            <v>45.32</v>
          </cell>
        </row>
        <row r="6007">
          <cell r="A6007" t="str">
            <v>06.020.0534-0</v>
          </cell>
          <cell r="B6007">
            <v>53.19</v>
          </cell>
        </row>
        <row r="6008">
          <cell r="A6008" t="str">
            <v>06.020.0534-A</v>
          </cell>
          <cell r="B6008">
            <v>49.3</v>
          </cell>
        </row>
        <row r="6009">
          <cell r="A6009" t="str">
            <v>06.020.0536-0</v>
          </cell>
          <cell r="B6009">
            <v>58.3</v>
          </cell>
        </row>
        <row r="6010">
          <cell r="A6010" t="str">
            <v>06.020.0536-A</v>
          </cell>
          <cell r="B6010">
            <v>53.99</v>
          </cell>
        </row>
        <row r="6011">
          <cell r="A6011" t="str">
            <v>06.020.0538-0</v>
          </cell>
          <cell r="B6011">
            <v>121.32</v>
          </cell>
        </row>
        <row r="6012">
          <cell r="A6012" t="str">
            <v>06.020.0538-A</v>
          </cell>
          <cell r="B6012">
            <v>109.6</v>
          </cell>
        </row>
        <row r="6013">
          <cell r="A6013" t="str">
            <v>06.020.0540-0</v>
          </cell>
          <cell r="B6013">
            <v>126.74</v>
          </cell>
        </row>
        <row r="6014">
          <cell r="A6014" t="str">
            <v>06.020.0540-A</v>
          </cell>
          <cell r="B6014">
            <v>114.58</v>
          </cell>
        </row>
        <row r="6015">
          <cell r="A6015" t="str">
            <v>06.020.0545-0</v>
          </cell>
          <cell r="B6015">
            <v>68.75</v>
          </cell>
        </row>
        <row r="6016">
          <cell r="A6016" t="str">
            <v>06.020.0545-A</v>
          </cell>
          <cell r="B6016">
            <v>62.64</v>
          </cell>
        </row>
        <row r="6017">
          <cell r="A6017" t="str">
            <v>06.020.0546-0</v>
          </cell>
          <cell r="B6017">
            <v>71.25</v>
          </cell>
        </row>
        <row r="6018">
          <cell r="A6018" t="str">
            <v>06.020.0546-A</v>
          </cell>
          <cell r="B6018">
            <v>64.89</v>
          </cell>
        </row>
        <row r="6019">
          <cell r="A6019" t="str">
            <v>06.020.0547-0</v>
          </cell>
          <cell r="B6019">
            <v>77.430000000000007</v>
          </cell>
        </row>
        <row r="6020">
          <cell r="A6020" t="str">
            <v>06.020.0547-A</v>
          </cell>
          <cell r="B6020">
            <v>70.540000000000006</v>
          </cell>
        </row>
        <row r="6021">
          <cell r="A6021" t="str">
            <v>06.020.0548-0</v>
          </cell>
          <cell r="B6021">
            <v>80.790000000000006</v>
          </cell>
        </row>
        <row r="6022">
          <cell r="A6022" t="str">
            <v>06.020.0548-A</v>
          </cell>
          <cell r="B6022">
            <v>73.63</v>
          </cell>
        </row>
        <row r="6023">
          <cell r="A6023" t="str">
            <v>06.020.0549-0</v>
          </cell>
          <cell r="B6023">
            <v>102.07</v>
          </cell>
        </row>
        <row r="6024">
          <cell r="A6024" t="str">
            <v>06.020.0549-A</v>
          </cell>
          <cell r="B6024">
            <v>92.59</v>
          </cell>
        </row>
        <row r="6025">
          <cell r="A6025" t="str">
            <v>06.020.0551-0</v>
          </cell>
          <cell r="B6025">
            <v>127.07</v>
          </cell>
        </row>
        <row r="6026">
          <cell r="A6026" t="str">
            <v>06.020.0551-A</v>
          </cell>
          <cell r="B6026">
            <v>114.91</v>
          </cell>
        </row>
        <row r="6027">
          <cell r="A6027" t="str">
            <v>06.020.0553-0</v>
          </cell>
          <cell r="B6027">
            <v>134.91999999999999</v>
          </cell>
        </row>
        <row r="6028">
          <cell r="A6028" t="str">
            <v>06.020.0553-A</v>
          </cell>
          <cell r="B6028">
            <v>122.12</v>
          </cell>
        </row>
        <row r="6029">
          <cell r="A6029" t="str">
            <v>06.020.0555-0</v>
          </cell>
          <cell r="B6029">
            <v>141.72</v>
          </cell>
        </row>
        <row r="6030">
          <cell r="A6030" t="str">
            <v>06.020.0555-A</v>
          </cell>
          <cell r="B6030">
            <v>128.36000000000001</v>
          </cell>
        </row>
        <row r="6031">
          <cell r="A6031" t="str">
            <v>06.020.0557-0</v>
          </cell>
          <cell r="B6031">
            <v>156.41</v>
          </cell>
        </row>
        <row r="6032">
          <cell r="A6032" t="str">
            <v>06.020.0557-A</v>
          </cell>
          <cell r="B6032">
            <v>141.69</v>
          </cell>
        </row>
        <row r="6033">
          <cell r="A6033" t="str">
            <v>06.020.0559-0</v>
          </cell>
          <cell r="B6033">
            <v>171.24</v>
          </cell>
        </row>
        <row r="6034">
          <cell r="A6034" t="str">
            <v>06.020.0559-A</v>
          </cell>
          <cell r="B6034">
            <v>155.15</v>
          </cell>
        </row>
        <row r="6035">
          <cell r="A6035" t="str">
            <v>06.020.0560-0</v>
          </cell>
          <cell r="B6035">
            <v>199.16</v>
          </cell>
        </row>
        <row r="6036">
          <cell r="A6036" t="str">
            <v>06.020.0560-A</v>
          </cell>
          <cell r="B6036">
            <v>180.55</v>
          </cell>
        </row>
        <row r="6037">
          <cell r="A6037" t="str">
            <v>06.020.0565-0</v>
          </cell>
          <cell r="B6037">
            <v>82.21</v>
          </cell>
        </row>
        <row r="6038">
          <cell r="A6038" t="str">
            <v>06.020.0565-A</v>
          </cell>
          <cell r="B6038">
            <v>74.88</v>
          </cell>
        </row>
        <row r="6039">
          <cell r="A6039" t="str">
            <v>06.020.0566-0</v>
          </cell>
          <cell r="B6039">
            <v>89.35</v>
          </cell>
        </row>
        <row r="6040">
          <cell r="A6040" t="str">
            <v>06.020.0566-A</v>
          </cell>
          <cell r="B6040">
            <v>81.42</v>
          </cell>
        </row>
        <row r="6041">
          <cell r="A6041" t="str">
            <v>06.020.0567-0</v>
          </cell>
          <cell r="B6041">
            <v>98.19</v>
          </cell>
        </row>
        <row r="6042">
          <cell r="A6042" t="str">
            <v>06.020.0567-A</v>
          </cell>
          <cell r="B6042">
            <v>89.51</v>
          </cell>
        </row>
        <row r="6043">
          <cell r="A6043" t="str">
            <v>06.020.0568-0</v>
          </cell>
          <cell r="B6043">
            <v>107.42</v>
          </cell>
        </row>
        <row r="6044">
          <cell r="A6044" t="str">
            <v>06.020.0568-A</v>
          </cell>
          <cell r="B6044">
            <v>97.95</v>
          </cell>
        </row>
        <row r="6045">
          <cell r="A6045" t="str">
            <v>06.020.0569-0</v>
          </cell>
          <cell r="B6045">
            <v>128.27000000000001</v>
          </cell>
        </row>
        <row r="6046">
          <cell r="A6046" t="str">
            <v>06.020.0569-A</v>
          </cell>
          <cell r="B6046">
            <v>116.53</v>
          </cell>
        </row>
        <row r="6047">
          <cell r="A6047" t="str">
            <v>06.020.0570-0</v>
          </cell>
          <cell r="B6047">
            <v>158.12</v>
          </cell>
        </row>
        <row r="6048">
          <cell r="A6048" t="str">
            <v>06.020.0570-A</v>
          </cell>
          <cell r="B6048">
            <v>143.27000000000001</v>
          </cell>
        </row>
        <row r="6049">
          <cell r="A6049" t="str">
            <v>06.020.0572-0</v>
          </cell>
          <cell r="B6049">
            <v>171.51</v>
          </cell>
        </row>
        <row r="6050">
          <cell r="A6050" t="str">
            <v>06.020.0572-A</v>
          </cell>
          <cell r="B6050">
            <v>155.54</v>
          </cell>
        </row>
        <row r="6051">
          <cell r="A6051" t="str">
            <v>06.020.0574-0</v>
          </cell>
          <cell r="B6051">
            <v>203.67</v>
          </cell>
        </row>
        <row r="6052">
          <cell r="A6052" t="str">
            <v>06.020.0574-A</v>
          </cell>
          <cell r="B6052">
            <v>184.69</v>
          </cell>
        </row>
        <row r="6053">
          <cell r="A6053" t="str">
            <v>06.020.0576-0</v>
          </cell>
          <cell r="B6053">
            <v>215.62</v>
          </cell>
        </row>
        <row r="6054">
          <cell r="A6054" t="str">
            <v>06.020.0576-A</v>
          </cell>
          <cell r="B6054">
            <v>195.64</v>
          </cell>
        </row>
        <row r="6055">
          <cell r="A6055" t="str">
            <v>06.020.0578-0</v>
          </cell>
          <cell r="B6055">
            <v>249.9</v>
          </cell>
        </row>
        <row r="6056">
          <cell r="A6056" t="str">
            <v>06.020.0578-A</v>
          </cell>
          <cell r="B6056">
            <v>226.48</v>
          </cell>
        </row>
        <row r="6057">
          <cell r="A6057" t="str">
            <v>06.020.0580-0</v>
          </cell>
          <cell r="B6057">
            <v>273.81</v>
          </cell>
        </row>
        <row r="6058">
          <cell r="A6058" t="str">
            <v>06.020.0580-A</v>
          </cell>
          <cell r="B6058">
            <v>248.39</v>
          </cell>
        </row>
        <row r="6059">
          <cell r="A6059" t="str">
            <v>06.020.0582-0</v>
          </cell>
          <cell r="B6059">
            <v>315.10000000000002</v>
          </cell>
        </row>
        <row r="6060">
          <cell r="A6060" t="str">
            <v>06.020.0582-A</v>
          </cell>
          <cell r="B6060">
            <v>285.27999999999997</v>
          </cell>
        </row>
        <row r="6061">
          <cell r="A6061" t="str">
            <v>06.020.0584-0</v>
          </cell>
          <cell r="B6061">
            <v>339.01</v>
          </cell>
        </row>
        <row r="6062">
          <cell r="A6062" t="str">
            <v>06.020.0584-A</v>
          </cell>
          <cell r="B6062">
            <v>307.19</v>
          </cell>
        </row>
        <row r="6063">
          <cell r="A6063" t="str">
            <v>06.020.0586-0</v>
          </cell>
          <cell r="B6063">
            <v>448.13</v>
          </cell>
        </row>
        <row r="6064">
          <cell r="A6064" t="str">
            <v>06.020.0586-A</v>
          </cell>
          <cell r="B6064">
            <v>406.08</v>
          </cell>
        </row>
        <row r="6065">
          <cell r="A6065" t="str">
            <v>06.020.0588-0</v>
          </cell>
          <cell r="B6065">
            <v>555.16</v>
          </cell>
        </row>
        <row r="6066">
          <cell r="A6066" t="str">
            <v>06.020.0588-A</v>
          </cell>
          <cell r="B6066">
            <v>503.09</v>
          </cell>
        </row>
        <row r="6067">
          <cell r="A6067" t="str">
            <v>06.020.0592-0</v>
          </cell>
          <cell r="B6067">
            <v>117.32</v>
          </cell>
        </row>
        <row r="6068">
          <cell r="A6068" t="str">
            <v>06.020.0592-A</v>
          </cell>
          <cell r="B6068">
            <v>108.52</v>
          </cell>
        </row>
        <row r="6069">
          <cell r="A6069" t="str">
            <v>06.020.0594-0</v>
          </cell>
          <cell r="B6069">
            <v>200.49</v>
          </cell>
        </row>
        <row r="6070">
          <cell r="A6070" t="str">
            <v>06.020.0594-A</v>
          </cell>
          <cell r="B6070">
            <v>181.76</v>
          </cell>
        </row>
        <row r="6071">
          <cell r="A6071" t="str">
            <v>06.020.0596-0</v>
          </cell>
          <cell r="B6071">
            <v>216.94</v>
          </cell>
        </row>
        <row r="6072">
          <cell r="A6072" t="str">
            <v>06.020.0596-A</v>
          </cell>
          <cell r="B6072">
            <v>196.91</v>
          </cell>
        </row>
        <row r="6073">
          <cell r="A6073" t="str">
            <v>06.020.0598-0</v>
          </cell>
          <cell r="B6073">
            <v>247.46</v>
          </cell>
        </row>
        <row r="6074">
          <cell r="A6074" t="str">
            <v>06.020.0598-A</v>
          </cell>
          <cell r="B6074">
            <v>224.62</v>
          </cell>
        </row>
        <row r="6075">
          <cell r="A6075" t="str">
            <v>06.020.0600-0</v>
          </cell>
          <cell r="B6075">
            <v>263.39999999999998</v>
          </cell>
        </row>
        <row r="6076">
          <cell r="A6076" t="str">
            <v>06.020.0600-A</v>
          </cell>
          <cell r="B6076">
            <v>239.22</v>
          </cell>
        </row>
        <row r="6077">
          <cell r="A6077" t="str">
            <v>06.020.0602-0</v>
          </cell>
          <cell r="B6077">
            <v>301.2</v>
          </cell>
        </row>
        <row r="6078">
          <cell r="A6078" t="str">
            <v>06.020.0602-A</v>
          </cell>
          <cell r="B6078">
            <v>273.24</v>
          </cell>
        </row>
        <row r="6079">
          <cell r="A6079" t="str">
            <v>06.020.0604-0</v>
          </cell>
          <cell r="B6079">
            <v>336.26</v>
          </cell>
        </row>
        <row r="6080">
          <cell r="A6080" t="str">
            <v>06.020.0604-A</v>
          </cell>
          <cell r="B6080">
            <v>305.37</v>
          </cell>
        </row>
        <row r="6081">
          <cell r="A6081" t="str">
            <v>06.020.0606-0</v>
          </cell>
          <cell r="B6081">
            <v>416.28</v>
          </cell>
        </row>
        <row r="6082">
          <cell r="A6082" t="str">
            <v>06.020.0606-A</v>
          </cell>
          <cell r="B6082">
            <v>377.65</v>
          </cell>
        </row>
        <row r="6083">
          <cell r="A6083" t="str">
            <v>06.020.0608-0</v>
          </cell>
          <cell r="B6083">
            <v>485.92</v>
          </cell>
        </row>
        <row r="6084">
          <cell r="A6084" t="str">
            <v>06.020.0608-A</v>
          </cell>
          <cell r="B6084">
            <v>440.89</v>
          </cell>
        </row>
        <row r="6085">
          <cell r="A6085" t="str">
            <v>06.020.0610-0</v>
          </cell>
          <cell r="B6085">
            <v>492.29</v>
          </cell>
        </row>
        <row r="6086">
          <cell r="A6086" t="str">
            <v>06.020.0610-A</v>
          </cell>
          <cell r="B6086">
            <v>446.73</v>
          </cell>
        </row>
        <row r="6087">
          <cell r="A6087" t="str">
            <v>06.020.0612-0</v>
          </cell>
          <cell r="B6087">
            <v>540.55999999999995</v>
          </cell>
        </row>
        <row r="6088">
          <cell r="A6088" t="str">
            <v>06.020.0612-A</v>
          </cell>
          <cell r="B6088">
            <v>490.65</v>
          </cell>
        </row>
        <row r="6089">
          <cell r="A6089" t="str">
            <v>06.020.0614-0</v>
          </cell>
          <cell r="B6089">
            <v>664.65</v>
          </cell>
        </row>
        <row r="6090">
          <cell r="A6090" t="str">
            <v>06.020.0614-A</v>
          </cell>
          <cell r="B6090">
            <v>603.44000000000005</v>
          </cell>
        </row>
        <row r="6091">
          <cell r="A6091" t="str">
            <v>06.020.0616-0</v>
          </cell>
          <cell r="B6091">
            <v>582.26</v>
          </cell>
        </row>
        <row r="6092">
          <cell r="A6092" t="str">
            <v>06.020.0616-A</v>
          </cell>
          <cell r="B6092">
            <v>529.19000000000005</v>
          </cell>
        </row>
        <row r="6093">
          <cell r="A6093" t="str">
            <v>06.020.0618-0</v>
          </cell>
          <cell r="B6093">
            <v>641.05999999999995</v>
          </cell>
        </row>
        <row r="6094">
          <cell r="A6094" t="str">
            <v>06.020.0618-A</v>
          </cell>
          <cell r="B6094">
            <v>582.76</v>
          </cell>
        </row>
        <row r="6095">
          <cell r="A6095" t="str">
            <v>06.020.0620-0</v>
          </cell>
          <cell r="B6095">
            <v>790.04</v>
          </cell>
        </row>
        <row r="6096">
          <cell r="A6096" t="str">
            <v>06.020.0620-A</v>
          </cell>
          <cell r="B6096">
            <v>718.35</v>
          </cell>
        </row>
        <row r="6097">
          <cell r="A6097" t="str">
            <v>06.020.0625-0</v>
          </cell>
          <cell r="B6097">
            <v>16.309999999999999</v>
          </cell>
        </row>
        <row r="6098">
          <cell r="A6098" t="str">
            <v>06.020.0625-A</v>
          </cell>
          <cell r="B6098">
            <v>15.21</v>
          </cell>
        </row>
        <row r="6099">
          <cell r="A6099" t="str">
            <v>06.020.0626-0</v>
          </cell>
          <cell r="B6099">
            <v>17.87</v>
          </cell>
        </row>
        <row r="6100">
          <cell r="A6100" t="str">
            <v>06.020.0626-A</v>
          </cell>
          <cell r="B6100">
            <v>16.649999999999999</v>
          </cell>
        </row>
        <row r="6101">
          <cell r="A6101" t="str">
            <v>06.020.0627-0</v>
          </cell>
          <cell r="B6101">
            <v>18.95</v>
          </cell>
        </row>
        <row r="6102">
          <cell r="A6102" t="str">
            <v>06.020.0627-A</v>
          </cell>
          <cell r="B6102">
            <v>17.64</v>
          </cell>
        </row>
        <row r="6103">
          <cell r="A6103" t="str">
            <v>06.020.0628-0</v>
          </cell>
          <cell r="B6103">
            <v>19.62</v>
          </cell>
        </row>
        <row r="6104">
          <cell r="A6104" t="str">
            <v>06.020.0628-A</v>
          </cell>
          <cell r="B6104">
            <v>18.29</v>
          </cell>
        </row>
        <row r="6105">
          <cell r="A6105" t="str">
            <v>06.020.0629-0</v>
          </cell>
          <cell r="B6105">
            <v>21.88</v>
          </cell>
        </row>
        <row r="6106">
          <cell r="A6106" t="str">
            <v>06.020.0629-A</v>
          </cell>
          <cell r="B6106">
            <v>20.350000000000001</v>
          </cell>
        </row>
        <row r="6107">
          <cell r="A6107" t="str">
            <v>06.020.0630-0</v>
          </cell>
          <cell r="B6107">
            <v>23.88</v>
          </cell>
        </row>
        <row r="6108">
          <cell r="A6108" t="str">
            <v>06.020.0630-A</v>
          </cell>
          <cell r="B6108">
            <v>22.2</v>
          </cell>
        </row>
        <row r="6109">
          <cell r="A6109" t="str">
            <v>06.020.0631-0</v>
          </cell>
          <cell r="B6109">
            <v>24.51</v>
          </cell>
        </row>
        <row r="6110">
          <cell r="A6110" t="str">
            <v>06.020.0631-A</v>
          </cell>
          <cell r="B6110">
            <v>22.75</v>
          </cell>
        </row>
        <row r="6111">
          <cell r="A6111" t="str">
            <v>06.020.0632-0</v>
          </cell>
          <cell r="B6111">
            <v>26.73</v>
          </cell>
        </row>
        <row r="6112">
          <cell r="A6112" t="str">
            <v>06.020.0632-A</v>
          </cell>
          <cell r="B6112">
            <v>24.82</v>
          </cell>
        </row>
        <row r="6113">
          <cell r="A6113" t="str">
            <v>06.020.0636-0</v>
          </cell>
          <cell r="B6113">
            <v>17.14</v>
          </cell>
        </row>
        <row r="6114">
          <cell r="A6114" t="str">
            <v>06.020.0636-A</v>
          </cell>
          <cell r="B6114">
            <v>15.98</v>
          </cell>
        </row>
        <row r="6115">
          <cell r="A6115" t="str">
            <v>06.020.0637-0</v>
          </cell>
          <cell r="B6115">
            <v>18.95</v>
          </cell>
        </row>
        <row r="6116">
          <cell r="A6116" t="str">
            <v>06.020.0637-A</v>
          </cell>
          <cell r="B6116">
            <v>17.64</v>
          </cell>
        </row>
        <row r="6117">
          <cell r="A6117" t="str">
            <v>06.020.0638-0</v>
          </cell>
          <cell r="B6117">
            <v>20.309999999999999</v>
          </cell>
        </row>
        <row r="6118">
          <cell r="A6118" t="str">
            <v>06.020.0638-A</v>
          </cell>
          <cell r="B6118">
            <v>18.89</v>
          </cell>
        </row>
        <row r="6119">
          <cell r="A6119" t="str">
            <v>06.020.0639-0</v>
          </cell>
          <cell r="B6119">
            <v>20.98</v>
          </cell>
        </row>
        <row r="6120">
          <cell r="A6120" t="str">
            <v>06.020.0639-A</v>
          </cell>
          <cell r="B6120">
            <v>19.53</v>
          </cell>
        </row>
        <row r="6121">
          <cell r="A6121" t="str">
            <v>06.020.0640-0</v>
          </cell>
          <cell r="B6121">
            <v>23.8</v>
          </cell>
        </row>
        <row r="6122">
          <cell r="A6122" t="str">
            <v>06.020.0640-A</v>
          </cell>
          <cell r="B6122">
            <v>22.11</v>
          </cell>
        </row>
        <row r="6123">
          <cell r="A6123" t="str">
            <v>06.020.0641-0</v>
          </cell>
          <cell r="B6123">
            <v>26.05</v>
          </cell>
        </row>
        <row r="6124">
          <cell r="A6124" t="str">
            <v>06.020.0641-A</v>
          </cell>
          <cell r="B6124">
            <v>24.19</v>
          </cell>
        </row>
        <row r="6125">
          <cell r="A6125" t="str">
            <v>06.020.0642-0</v>
          </cell>
          <cell r="B6125">
            <v>27.61</v>
          </cell>
        </row>
        <row r="6126">
          <cell r="A6126" t="str">
            <v>06.020.0642-A</v>
          </cell>
          <cell r="B6126">
            <v>25.62</v>
          </cell>
        </row>
        <row r="6127">
          <cell r="A6127" t="str">
            <v>06.020.0643-0</v>
          </cell>
          <cell r="B6127">
            <v>29.49</v>
          </cell>
        </row>
        <row r="6128">
          <cell r="A6128" t="str">
            <v>06.020.0643-A</v>
          </cell>
          <cell r="B6128">
            <v>27.36</v>
          </cell>
        </row>
        <row r="6129">
          <cell r="A6129" t="str">
            <v>06.020.0645-0</v>
          </cell>
          <cell r="B6129">
            <v>32.200000000000003</v>
          </cell>
        </row>
        <row r="6130">
          <cell r="A6130" t="str">
            <v>06.020.0645-A</v>
          </cell>
          <cell r="B6130">
            <v>29.85</v>
          </cell>
        </row>
        <row r="6131">
          <cell r="A6131" t="str">
            <v>06.020.0647-0</v>
          </cell>
          <cell r="B6131">
            <v>70.83</v>
          </cell>
        </row>
        <row r="6132">
          <cell r="A6132" t="str">
            <v>06.020.0647-A</v>
          </cell>
          <cell r="B6132">
            <v>63.92</v>
          </cell>
        </row>
        <row r="6133">
          <cell r="A6133" t="str">
            <v>06.020.0649-0</v>
          </cell>
          <cell r="B6133">
            <v>73.540000000000006</v>
          </cell>
        </row>
        <row r="6134">
          <cell r="A6134" t="str">
            <v>06.020.0649-A</v>
          </cell>
          <cell r="B6134">
            <v>66.41</v>
          </cell>
        </row>
        <row r="6135">
          <cell r="A6135" t="str">
            <v>06.020.0655-0</v>
          </cell>
          <cell r="B6135">
            <v>37.479999999999997</v>
          </cell>
        </row>
        <row r="6136">
          <cell r="A6136" t="str">
            <v>06.020.0655-A</v>
          </cell>
          <cell r="B6136">
            <v>34.08</v>
          </cell>
        </row>
        <row r="6137">
          <cell r="A6137" t="str">
            <v>06.020.0656-0</v>
          </cell>
          <cell r="B6137">
            <v>41.27</v>
          </cell>
        </row>
        <row r="6138">
          <cell r="A6138" t="str">
            <v>06.020.0656-A</v>
          </cell>
          <cell r="B6138">
            <v>37.549999999999997</v>
          </cell>
        </row>
        <row r="6139">
          <cell r="A6139" t="str">
            <v>06.020.0657-0</v>
          </cell>
          <cell r="B6139">
            <v>44.24</v>
          </cell>
        </row>
        <row r="6140">
          <cell r="A6140" t="str">
            <v>06.020.0657-A</v>
          </cell>
          <cell r="B6140">
            <v>40.28</v>
          </cell>
        </row>
        <row r="6141">
          <cell r="A6141" t="str">
            <v>06.020.0658-0</v>
          </cell>
          <cell r="B6141">
            <v>46.35</v>
          </cell>
        </row>
        <row r="6142">
          <cell r="A6142" t="str">
            <v>06.020.0658-A</v>
          </cell>
          <cell r="B6142">
            <v>42.21</v>
          </cell>
        </row>
        <row r="6143">
          <cell r="A6143" t="str">
            <v>06.020.0659-0</v>
          </cell>
          <cell r="B6143">
            <v>64.62</v>
          </cell>
        </row>
        <row r="6144">
          <cell r="A6144" t="str">
            <v>06.020.0659-A</v>
          </cell>
          <cell r="B6144">
            <v>58.33</v>
          </cell>
        </row>
        <row r="6145">
          <cell r="A6145" t="str">
            <v>06.020.0661-0</v>
          </cell>
          <cell r="B6145">
            <v>73.75</v>
          </cell>
        </row>
        <row r="6146">
          <cell r="A6146" t="str">
            <v>06.020.0661-A</v>
          </cell>
          <cell r="B6146">
            <v>66.62</v>
          </cell>
        </row>
        <row r="6147">
          <cell r="A6147" t="str">
            <v>06.020.0663-0</v>
          </cell>
          <cell r="B6147">
            <v>77.400000000000006</v>
          </cell>
        </row>
        <row r="6148">
          <cell r="A6148" t="str">
            <v>06.020.0663-A</v>
          </cell>
          <cell r="B6148">
            <v>69.97</v>
          </cell>
        </row>
        <row r="6149">
          <cell r="A6149" t="str">
            <v>06.020.0665-0</v>
          </cell>
          <cell r="B6149">
            <v>81.040000000000006</v>
          </cell>
        </row>
        <row r="6150">
          <cell r="A6150" t="str">
            <v>06.020.0665-A</v>
          </cell>
          <cell r="B6150">
            <v>73.31</v>
          </cell>
        </row>
        <row r="6151">
          <cell r="A6151" t="str">
            <v>06.020.0667-0</v>
          </cell>
          <cell r="B6151">
            <v>89.38</v>
          </cell>
        </row>
        <row r="6152">
          <cell r="A6152" t="str">
            <v>06.020.0667-A</v>
          </cell>
          <cell r="B6152">
            <v>80.87</v>
          </cell>
        </row>
        <row r="6153">
          <cell r="A6153" t="str">
            <v>06.020.0669-0</v>
          </cell>
          <cell r="B6153">
            <v>97.72</v>
          </cell>
        </row>
        <row r="6154">
          <cell r="A6154" t="str">
            <v>06.020.0669-A</v>
          </cell>
          <cell r="B6154">
            <v>88.42</v>
          </cell>
        </row>
        <row r="6155">
          <cell r="A6155" t="str">
            <v>06.020.0670-0</v>
          </cell>
          <cell r="B6155">
            <v>113.19</v>
          </cell>
        </row>
        <row r="6156">
          <cell r="A6156" t="str">
            <v>06.020.0670-A</v>
          </cell>
          <cell r="B6156">
            <v>102.49</v>
          </cell>
        </row>
        <row r="6157">
          <cell r="A6157" t="str">
            <v>06.020.0675-0</v>
          </cell>
          <cell r="B6157">
            <v>46.65</v>
          </cell>
        </row>
        <row r="6158">
          <cell r="A6158" t="str">
            <v>06.020.0675-A</v>
          </cell>
          <cell r="B6158">
            <v>42.47</v>
          </cell>
        </row>
        <row r="6159">
          <cell r="A6159" t="str">
            <v>06.020.0676-0</v>
          </cell>
          <cell r="B6159">
            <v>50.36</v>
          </cell>
        </row>
        <row r="6160">
          <cell r="A6160" t="str">
            <v>06.020.0676-A</v>
          </cell>
          <cell r="B6160">
            <v>45.86</v>
          </cell>
        </row>
        <row r="6161">
          <cell r="A6161" t="str">
            <v>06.020.0677-0</v>
          </cell>
          <cell r="B6161">
            <v>54.53</v>
          </cell>
        </row>
        <row r="6162">
          <cell r="A6162" t="str">
            <v>06.020.0677-A</v>
          </cell>
          <cell r="B6162">
            <v>49.67</v>
          </cell>
        </row>
        <row r="6163">
          <cell r="A6163" t="str">
            <v>06.020.0678-0</v>
          </cell>
          <cell r="B6163">
            <v>62.21</v>
          </cell>
        </row>
        <row r="6164">
          <cell r="A6164" t="str">
            <v>06.020.0678-A</v>
          </cell>
          <cell r="B6164">
            <v>56.65</v>
          </cell>
        </row>
        <row r="6165">
          <cell r="A6165" t="str">
            <v>06.020.0679-0</v>
          </cell>
          <cell r="B6165">
            <v>77.569999999999993</v>
          </cell>
        </row>
        <row r="6166">
          <cell r="A6166" t="str">
            <v>06.020.0679-A</v>
          </cell>
          <cell r="B6166">
            <v>70.17</v>
          </cell>
        </row>
        <row r="6167">
          <cell r="A6167" t="str">
            <v>06.020.0681-0</v>
          </cell>
          <cell r="B6167">
            <v>89.28</v>
          </cell>
        </row>
        <row r="6168">
          <cell r="A6168" t="str">
            <v>06.020.0681-A</v>
          </cell>
          <cell r="B6168">
            <v>80.8</v>
          </cell>
        </row>
        <row r="6169">
          <cell r="A6169" t="str">
            <v>06.020.0683-0</v>
          </cell>
          <cell r="B6169">
            <v>95.5</v>
          </cell>
        </row>
        <row r="6170">
          <cell r="A6170" t="str">
            <v>06.020.0683-A</v>
          </cell>
          <cell r="B6170">
            <v>86.5</v>
          </cell>
        </row>
        <row r="6171">
          <cell r="A6171" t="str">
            <v>06.020.0685-0</v>
          </cell>
          <cell r="B6171">
            <v>114.48</v>
          </cell>
        </row>
        <row r="6172">
          <cell r="A6172" t="str">
            <v>06.020.0685-A</v>
          </cell>
          <cell r="B6172">
            <v>103.69</v>
          </cell>
        </row>
        <row r="6173">
          <cell r="A6173" t="str">
            <v>06.020.0687-0</v>
          </cell>
          <cell r="B6173">
            <v>119.26</v>
          </cell>
        </row>
        <row r="6174">
          <cell r="A6174" t="str">
            <v>06.020.0687-A</v>
          </cell>
          <cell r="B6174">
            <v>108.08</v>
          </cell>
        </row>
        <row r="6175">
          <cell r="A6175" t="str">
            <v>06.020.0689-0</v>
          </cell>
          <cell r="B6175">
            <v>139.31</v>
          </cell>
        </row>
        <row r="6176">
          <cell r="A6176" t="str">
            <v>06.020.0689-A</v>
          </cell>
          <cell r="B6176">
            <v>126.09</v>
          </cell>
        </row>
        <row r="6177">
          <cell r="A6177" t="str">
            <v>06.020.0690-0</v>
          </cell>
          <cell r="B6177">
            <v>150.79</v>
          </cell>
        </row>
        <row r="6178">
          <cell r="A6178" t="str">
            <v>06.020.0690-A</v>
          </cell>
          <cell r="B6178">
            <v>136.61000000000001</v>
          </cell>
        </row>
        <row r="6179">
          <cell r="A6179" t="str">
            <v>06.020.0691-0</v>
          </cell>
          <cell r="B6179">
            <v>176.15</v>
          </cell>
        </row>
        <row r="6180">
          <cell r="A6180" t="str">
            <v>06.020.0691-A</v>
          </cell>
          <cell r="B6180">
            <v>159.27000000000001</v>
          </cell>
        </row>
        <row r="6181">
          <cell r="A6181" t="str">
            <v>06.020.0692-0</v>
          </cell>
          <cell r="B6181">
            <v>188.11</v>
          </cell>
        </row>
        <row r="6182">
          <cell r="A6182" t="str">
            <v>06.020.0692-A</v>
          </cell>
          <cell r="B6182">
            <v>170.22</v>
          </cell>
        </row>
        <row r="6183">
          <cell r="A6183" t="str">
            <v>06.020.0694-0</v>
          </cell>
          <cell r="B6183">
            <v>248.38</v>
          </cell>
        </row>
        <row r="6184">
          <cell r="A6184" t="str">
            <v>06.020.0694-A</v>
          </cell>
          <cell r="B6184">
            <v>224.76</v>
          </cell>
        </row>
        <row r="6185">
          <cell r="A6185" t="str">
            <v>06.020.0696-0</v>
          </cell>
          <cell r="B6185">
            <v>307.41000000000003</v>
          </cell>
        </row>
        <row r="6186">
          <cell r="A6186" t="str">
            <v>06.020.0696-A</v>
          </cell>
          <cell r="B6186">
            <v>278.2</v>
          </cell>
        </row>
        <row r="6187">
          <cell r="A6187" t="str">
            <v>06.020.0700-0</v>
          </cell>
          <cell r="B6187">
            <v>62.71</v>
          </cell>
        </row>
        <row r="6188">
          <cell r="A6188" t="str">
            <v>06.020.0700-A</v>
          </cell>
          <cell r="B6188">
            <v>58.09</v>
          </cell>
        </row>
        <row r="6189">
          <cell r="A6189" t="str">
            <v>06.020.0702-0</v>
          </cell>
          <cell r="B6189">
            <v>112.5</v>
          </cell>
        </row>
        <row r="6190">
          <cell r="A6190" t="str">
            <v>06.020.0702-A</v>
          </cell>
          <cell r="B6190">
            <v>101.88</v>
          </cell>
        </row>
        <row r="6191">
          <cell r="A6191" t="str">
            <v>06.020.0704-0</v>
          </cell>
          <cell r="B6191">
            <v>120.79</v>
          </cell>
        </row>
        <row r="6192">
          <cell r="A6192" t="str">
            <v>06.020.0704-A</v>
          </cell>
          <cell r="B6192">
            <v>109.47</v>
          </cell>
        </row>
        <row r="6193">
          <cell r="A6193" t="str">
            <v>06.020.0706-0</v>
          </cell>
          <cell r="B6193">
            <v>137.72</v>
          </cell>
        </row>
        <row r="6194">
          <cell r="A6194" t="str">
            <v>06.020.0706-A</v>
          </cell>
          <cell r="B6194">
            <v>124.87</v>
          </cell>
        </row>
        <row r="6195">
          <cell r="A6195" t="str">
            <v>06.020.0708-0</v>
          </cell>
          <cell r="B6195">
            <v>144.1</v>
          </cell>
        </row>
        <row r="6196">
          <cell r="A6196" t="str">
            <v>06.020.0708-A</v>
          </cell>
          <cell r="B6196">
            <v>130.71</v>
          </cell>
        </row>
        <row r="6197">
          <cell r="A6197" t="str">
            <v>06.020.0710-0</v>
          </cell>
          <cell r="B6197">
            <v>167.74</v>
          </cell>
        </row>
        <row r="6198">
          <cell r="A6198" t="str">
            <v>06.020.0710-A</v>
          </cell>
          <cell r="B6198">
            <v>151.99</v>
          </cell>
        </row>
        <row r="6199">
          <cell r="A6199" t="str">
            <v>06.020.0711-0</v>
          </cell>
          <cell r="B6199">
            <v>183.04</v>
          </cell>
        </row>
        <row r="6200">
          <cell r="A6200" t="str">
            <v>06.020.0711-A</v>
          </cell>
          <cell r="B6200">
            <v>166.01</v>
          </cell>
        </row>
        <row r="6201">
          <cell r="A6201" t="str">
            <v>06.020.0714-0</v>
          </cell>
          <cell r="B6201">
            <v>228.67</v>
          </cell>
        </row>
        <row r="6202">
          <cell r="A6202" t="str">
            <v>06.020.0714-A</v>
          </cell>
          <cell r="B6202">
            <v>207.18</v>
          </cell>
        </row>
        <row r="6203">
          <cell r="A6203" t="str">
            <v>06.020.0715-0</v>
          </cell>
          <cell r="B6203">
            <v>266.19</v>
          </cell>
        </row>
        <row r="6204">
          <cell r="A6204" t="str">
            <v>06.020.0715-A</v>
          </cell>
          <cell r="B6204">
            <v>241.18</v>
          </cell>
        </row>
        <row r="6205">
          <cell r="A6205" t="str">
            <v>06.020.0716-0</v>
          </cell>
          <cell r="B6205">
            <v>269.37</v>
          </cell>
        </row>
        <row r="6206">
          <cell r="A6206" t="str">
            <v>06.020.0716-A</v>
          </cell>
          <cell r="B6206">
            <v>244.1</v>
          </cell>
        </row>
        <row r="6207">
          <cell r="A6207" t="str">
            <v>06.020.0717-0</v>
          </cell>
          <cell r="B6207">
            <v>293.81</v>
          </cell>
        </row>
        <row r="6208">
          <cell r="A6208" t="str">
            <v>06.020.0717-A</v>
          </cell>
          <cell r="B6208">
            <v>266.31</v>
          </cell>
        </row>
        <row r="6209">
          <cell r="A6209" t="str">
            <v>06.020.0718-0</v>
          </cell>
          <cell r="B6209">
            <v>360.95</v>
          </cell>
        </row>
        <row r="6210">
          <cell r="A6210" t="str">
            <v>06.020.0718-A</v>
          </cell>
          <cell r="B6210">
            <v>327.27</v>
          </cell>
        </row>
        <row r="6211">
          <cell r="A6211" t="str">
            <v>06.020.0720-0</v>
          </cell>
          <cell r="B6211">
            <v>314.36</v>
          </cell>
        </row>
        <row r="6212">
          <cell r="A6212" t="str">
            <v>06.020.0720-A</v>
          </cell>
          <cell r="B6212">
            <v>285.33</v>
          </cell>
        </row>
        <row r="6213">
          <cell r="A6213" t="str">
            <v>06.020.0721-0</v>
          </cell>
          <cell r="B6213">
            <v>343.59</v>
          </cell>
        </row>
        <row r="6214">
          <cell r="A6214" t="str">
            <v>06.020.0721-A</v>
          </cell>
          <cell r="B6214">
            <v>311.93</v>
          </cell>
        </row>
        <row r="6215">
          <cell r="A6215" t="str">
            <v>06.020.0722-0</v>
          </cell>
          <cell r="B6215">
            <v>423.17</v>
          </cell>
        </row>
        <row r="6216">
          <cell r="A6216" t="str">
            <v>06.020.0722-A</v>
          </cell>
          <cell r="B6216">
            <v>384.29</v>
          </cell>
        </row>
        <row r="6217">
          <cell r="A6217" t="str">
            <v>06.020.0725-0</v>
          </cell>
          <cell r="B6217">
            <v>9.67</v>
          </cell>
        </row>
        <row r="6218">
          <cell r="A6218" t="str">
            <v>06.020.0725-A</v>
          </cell>
          <cell r="B6218">
            <v>8.4499999999999993</v>
          </cell>
        </row>
        <row r="6219">
          <cell r="A6219" t="str">
            <v>06.020.0726-0</v>
          </cell>
          <cell r="B6219">
            <v>18</v>
          </cell>
        </row>
        <row r="6220">
          <cell r="A6220" t="str">
            <v>06.020.0726-A</v>
          </cell>
          <cell r="B6220">
            <v>15.74</v>
          </cell>
        </row>
        <row r="6221">
          <cell r="A6221" t="str">
            <v>06.020.0727-0</v>
          </cell>
          <cell r="B6221">
            <v>22.1</v>
          </cell>
        </row>
        <row r="6222">
          <cell r="A6222" t="str">
            <v>06.020.0727-A</v>
          </cell>
          <cell r="B6222">
            <v>19.37</v>
          </cell>
        </row>
        <row r="6223">
          <cell r="A6223" t="str">
            <v>06.020.0735-0</v>
          </cell>
          <cell r="B6223">
            <v>125.48</v>
          </cell>
        </row>
        <row r="6224">
          <cell r="A6224" t="str">
            <v>06.020.0735-A</v>
          </cell>
          <cell r="B6224">
            <v>112.85</v>
          </cell>
        </row>
        <row r="6225">
          <cell r="A6225" t="str">
            <v>06.020.0736-0</v>
          </cell>
          <cell r="B6225">
            <v>153.52000000000001</v>
          </cell>
        </row>
        <row r="6226">
          <cell r="A6226" t="str">
            <v>06.020.0736-A</v>
          </cell>
          <cell r="B6226">
            <v>138.55000000000001</v>
          </cell>
        </row>
        <row r="6227">
          <cell r="A6227" t="str">
            <v>06.020.0737-0</v>
          </cell>
          <cell r="B6227">
            <v>179.62</v>
          </cell>
        </row>
        <row r="6228">
          <cell r="A6228" t="str">
            <v>06.020.0737-A</v>
          </cell>
          <cell r="B6228">
            <v>162.53</v>
          </cell>
        </row>
        <row r="6229">
          <cell r="A6229" t="str">
            <v>06.020.0738-0</v>
          </cell>
          <cell r="B6229">
            <v>210.03</v>
          </cell>
        </row>
        <row r="6230">
          <cell r="A6230" t="str">
            <v>06.020.0738-A</v>
          </cell>
          <cell r="B6230">
            <v>190.25</v>
          </cell>
        </row>
        <row r="6231">
          <cell r="A6231" t="str">
            <v>06.020.0739-0</v>
          </cell>
          <cell r="B6231">
            <v>236.85</v>
          </cell>
        </row>
        <row r="6232">
          <cell r="A6232" t="str">
            <v>06.020.0739-A</v>
          </cell>
          <cell r="B6232">
            <v>214.87</v>
          </cell>
        </row>
        <row r="6233">
          <cell r="A6233" t="str">
            <v>06.020.0740-0</v>
          </cell>
          <cell r="B6233">
            <v>268.19</v>
          </cell>
        </row>
        <row r="6234">
          <cell r="A6234" t="str">
            <v>06.020.0740-A</v>
          </cell>
          <cell r="B6234">
            <v>243.39</v>
          </cell>
        </row>
        <row r="6235">
          <cell r="A6235" t="str">
            <v>06.020.0741-0</v>
          </cell>
          <cell r="B6235">
            <v>295.17</v>
          </cell>
        </row>
        <row r="6236">
          <cell r="A6236" t="str">
            <v>06.020.0741-A</v>
          </cell>
          <cell r="B6236">
            <v>268.17</v>
          </cell>
        </row>
        <row r="6237">
          <cell r="A6237" t="str">
            <v>06.020.0742-0</v>
          </cell>
          <cell r="B6237">
            <v>323.63</v>
          </cell>
        </row>
        <row r="6238">
          <cell r="A6238" t="str">
            <v>06.020.0742-A</v>
          </cell>
          <cell r="B6238">
            <v>294.19</v>
          </cell>
        </row>
        <row r="6239">
          <cell r="A6239" t="str">
            <v>06.020.0745-0</v>
          </cell>
          <cell r="B6239">
            <v>145.33000000000001</v>
          </cell>
        </row>
        <row r="6240">
          <cell r="A6240" t="str">
            <v>06.020.0745-A</v>
          </cell>
          <cell r="B6240">
            <v>131.09</v>
          </cell>
        </row>
        <row r="6241">
          <cell r="A6241" t="str">
            <v>06.020.0746-0</v>
          </cell>
          <cell r="B6241">
            <v>180.11</v>
          </cell>
        </row>
        <row r="6242">
          <cell r="A6242" t="str">
            <v>06.020.0746-A</v>
          </cell>
          <cell r="B6242">
            <v>162.99</v>
          </cell>
        </row>
        <row r="6243">
          <cell r="A6243" t="str">
            <v>06.020.0747-0</v>
          </cell>
          <cell r="B6243">
            <v>212.75</v>
          </cell>
        </row>
        <row r="6244">
          <cell r="A6244" t="str">
            <v>06.020.0747-A</v>
          </cell>
          <cell r="B6244">
            <v>192.97</v>
          </cell>
        </row>
        <row r="6245">
          <cell r="A6245" t="str">
            <v>06.020.0748-0</v>
          </cell>
          <cell r="B6245">
            <v>249.71</v>
          </cell>
        </row>
        <row r="6246">
          <cell r="A6246" t="str">
            <v>06.020.0748-A</v>
          </cell>
          <cell r="B6246">
            <v>226.7</v>
          </cell>
        </row>
        <row r="6247">
          <cell r="A6247" t="str">
            <v>06.020.0749-0</v>
          </cell>
          <cell r="B6247">
            <v>283.39999999999998</v>
          </cell>
        </row>
        <row r="6248">
          <cell r="A6248" t="str">
            <v>06.020.0749-A</v>
          </cell>
          <cell r="B6248">
            <v>257.64</v>
          </cell>
        </row>
        <row r="6249">
          <cell r="A6249" t="str">
            <v>06.020.0750-0</v>
          </cell>
          <cell r="B6249">
            <v>321.29000000000002</v>
          </cell>
        </row>
        <row r="6250">
          <cell r="A6250" t="str">
            <v>06.020.0750-A</v>
          </cell>
          <cell r="B6250">
            <v>292.18</v>
          </cell>
        </row>
        <row r="6251">
          <cell r="A6251" t="str">
            <v>06.020.0751-0</v>
          </cell>
          <cell r="B6251">
            <v>354.99</v>
          </cell>
        </row>
        <row r="6252">
          <cell r="A6252" t="str">
            <v>06.020.0751-A</v>
          </cell>
          <cell r="B6252">
            <v>323.14</v>
          </cell>
        </row>
        <row r="6253">
          <cell r="A6253" t="str">
            <v>06.020.0752-0</v>
          </cell>
          <cell r="B6253">
            <v>390.08</v>
          </cell>
        </row>
        <row r="6254">
          <cell r="A6254" t="str">
            <v>06.020.0752-A</v>
          </cell>
          <cell r="B6254">
            <v>355.25</v>
          </cell>
        </row>
        <row r="6255">
          <cell r="A6255" t="str">
            <v>06.020.0754-0</v>
          </cell>
          <cell r="B6255">
            <v>464.59</v>
          </cell>
        </row>
        <row r="6256">
          <cell r="A6256" t="str">
            <v>06.020.0754-A</v>
          </cell>
          <cell r="B6256">
            <v>424.17</v>
          </cell>
        </row>
        <row r="6257">
          <cell r="A6257" t="str">
            <v>06.020.0756-0</v>
          </cell>
          <cell r="B6257">
            <v>560.41</v>
          </cell>
        </row>
        <row r="6258">
          <cell r="A6258" t="str">
            <v>06.020.0756-A</v>
          </cell>
          <cell r="B6258">
            <v>510.92</v>
          </cell>
        </row>
        <row r="6259">
          <cell r="A6259" t="str">
            <v>06.020.0758-0</v>
          </cell>
          <cell r="B6259">
            <v>644.4</v>
          </cell>
        </row>
        <row r="6260">
          <cell r="A6260" t="str">
            <v>06.020.0758-A</v>
          </cell>
          <cell r="B6260">
            <v>587.42999999999995</v>
          </cell>
        </row>
        <row r="6261">
          <cell r="A6261" t="str">
            <v>06.020.0760-0</v>
          </cell>
          <cell r="B6261">
            <v>345.4</v>
          </cell>
        </row>
        <row r="6262">
          <cell r="A6262" t="str">
            <v>06.020.0760-A</v>
          </cell>
          <cell r="B6262">
            <v>313.33</v>
          </cell>
        </row>
        <row r="6263">
          <cell r="A6263" t="str">
            <v>06.020.0761-0</v>
          </cell>
          <cell r="B6263">
            <v>390.68</v>
          </cell>
        </row>
        <row r="6264">
          <cell r="A6264" t="str">
            <v>06.020.0761-A</v>
          </cell>
          <cell r="B6264">
            <v>354.96</v>
          </cell>
        </row>
        <row r="6265">
          <cell r="A6265" t="str">
            <v>06.020.0762-0</v>
          </cell>
          <cell r="B6265">
            <v>441.61</v>
          </cell>
        </row>
        <row r="6266">
          <cell r="A6266" t="str">
            <v>06.020.0762-A</v>
          </cell>
          <cell r="B6266">
            <v>401.41</v>
          </cell>
        </row>
        <row r="6267">
          <cell r="A6267" t="str">
            <v>06.020.0763-0</v>
          </cell>
          <cell r="B6267">
            <v>486.89</v>
          </cell>
        </row>
        <row r="6268">
          <cell r="A6268" t="str">
            <v>06.020.0763-A</v>
          </cell>
          <cell r="B6268">
            <v>443.03</v>
          </cell>
        </row>
        <row r="6269">
          <cell r="A6269" t="str">
            <v>06.020.0764-0</v>
          </cell>
          <cell r="B6269">
            <v>538.08000000000004</v>
          </cell>
        </row>
        <row r="6270">
          <cell r="A6270" t="str">
            <v>06.020.0764-A</v>
          </cell>
          <cell r="B6270">
            <v>489.69</v>
          </cell>
        </row>
        <row r="6271">
          <cell r="A6271" t="str">
            <v>06.020.0766-0</v>
          </cell>
          <cell r="B6271">
            <v>659.11</v>
          </cell>
        </row>
        <row r="6272">
          <cell r="A6272" t="str">
            <v>06.020.0766-A</v>
          </cell>
          <cell r="B6272">
            <v>600.55999999999995</v>
          </cell>
        </row>
        <row r="6273">
          <cell r="A6273" t="str">
            <v>06.020.0768-0</v>
          </cell>
          <cell r="B6273">
            <v>749.46</v>
          </cell>
        </row>
        <row r="6274">
          <cell r="A6274" t="str">
            <v>06.020.0768-A</v>
          </cell>
          <cell r="B6274">
            <v>683.67</v>
          </cell>
        </row>
        <row r="6275">
          <cell r="A6275" t="str">
            <v>06.020.0770-0</v>
          </cell>
          <cell r="B6275">
            <v>850.96</v>
          </cell>
        </row>
        <row r="6276">
          <cell r="A6276" t="str">
            <v>06.020.0770-A</v>
          </cell>
          <cell r="B6276">
            <v>776.62</v>
          </cell>
        </row>
        <row r="6277">
          <cell r="A6277" t="str">
            <v>06.020.0772-0</v>
          </cell>
          <cell r="B6277">
            <v>945.54</v>
          </cell>
        </row>
        <row r="6278">
          <cell r="A6278" t="str">
            <v>06.020.0772-A</v>
          </cell>
          <cell r="B6278">
            <v>863.35</v>
          </cell>
        </row>
        <row r="6279">
          <cell r="A6279" t="str">
            <v>06.020.0774-0</v>
          </cell>
          <cell r="B6279">
            <v>1057.24</v>
          </cell>
        </row>
        <row r="6280">
          <cell r="A6280" t="str">
            <v>06.020.0774-A</v>
          </cell>
          <cell r="B6280">
            <v>965.26</v>
          </cell>
        </row>
        <row r="6281">
          <cell r="A6281" t="str">
            <v>06.020.0775-0</v>
          </cell>
          <cell r="B6281">
            <v>1242.42</v>
          </cell>
        </row>
        <row r="6282">
          <cell r="A6282" t="str">
            <v>06.020.0775-A</v>
          </cell>
          <cell r="B6282">
            <v>1135.28</v>
          </cell>
        </row>
        <row r="6283">
          <cell r="A6283" t="str">
            <v>06.020.0780-0</v>
          </cell>
          <cell r="B6283">
            <v>525.35</v>
          </cell>
        </row>
        <row r="6284">
          <cell r="A6284" t="str">
            <v>06.020.0780-A</v>
          </cell>
          <cell r="B6284">
            <v>478.12</v>
          </cell>
        </row>
        <row r="6285">
          <cell r="A6285" t="str">
            <v>06.020.0781-0</v>
          </cell>
          <cell r="B6285">
            <v>609.47</v>
          </cell>
        </row>
        <row r="6286">
          <cell r="A6286" t="str">
            <v>06.020.0781-A</v>
          </cell>
          <cell r="B6286">
            <v>554.9</v>
          </cell>
        </row>
        <row r="6287">
          <cell r="A6287" t="str">
            <v>06.020.0782-0</v>
          </cell>
          <cell r="B6287">
            <v>691.24</v>
          </cell>
        </row>
        <row r="6288">
          <cell r="A6288" t="str">
            <v>06.020.0782-A</v>
          </cell>
          <cell r="B6288">
            <v>629.53</v>
          </cell>
        </row>
        <row r="6289">
          <cell r="A6289" t="str">
            <v>06.020.0783-0</v>
          </cell>
          <cell r="B6289">
            <v>772.08</v>
          </cell>
        </row>
        <row r="6290">
          <cell r="A6290" t="str">
            <v>06.020.0783-A</v>
          </cell>
          <cell r="B6290">
            <v>703.47</v>
          </cell>
        </row>
        <row r="6291">
          <cell r="A6291" t="str">
            <v>06.020.0784-0</v>
          </cell>
          <cell r="B6291">
            <v>850.37</v>
          </cell>
        </row>
        <row r="6292">
          <cell r="A6292" t="str">
            <v>06.020.0784-A</v>
          </cell>
          <cell r="B6292">
            <v>775.09</v>
          </cell>
        </row>
        <row r="6293">
          <cell r="A6293" t="str">
            <v>06.020.0786-0</v>
          </cell>
          <cell r="B6293">
            <v>1033.42</v>
          </cell>
        </row>
        <row r="6294">
          <cell r="A6294" t="str">
            <v>06.020.0786-A</v>
          </cell>
          <cell r="B6294">
            <v>942.65</v>
          </cell>
        </row>
        <row r="6295">
          <cell r="A6295" t="str">
            <v>06.020.0788-0</v>
          </cell>
          <cell r="B6295">
            <v>1185.2</v>
          </cell>
        </row>
        <row r="6296">
          <cell r="A6296" t="str">
            <v>06.020.0788-A</v>
          </cell>
          <cell r="B6296">
            <v>1081.83</v>
          </cell>
        </row>
        <row r="6297">
          <cell r="A6297" t="str">
            <v>06.020.0790-0</v>
          </cell>
          <cell r="B6297">
            <v>1364.64</v>
          </cell>
        </row>
        <row r="6298">
          <cell r="A6298" t="str">
            <v>06.020.0790-A</v>
          </cell>
          <cell r="B6298">
            <v>1245.7</v>
          </cell>
        </row>
        <row r="6299">
          <cell r="A6299" t="str">
            <v>06.020.0792-0</v>
          </cell>
          <cell r="B6299">
            <v>1514.01</v>
          </cell>
        </row>
        <row r="6300">
          <cell r="A6300" t="str">
            <v>06.020.0792-A</v>
          </cell>
          <cell r="B6300">
            <v>1382.67</v>
          </cell>
        </row>
        <row r="6301">
          <cell r="A6301" t="str">
            <v>06.020.0794-0</v>
          </cell>
          <cell r="B6301">
            <v>1703.33</v>
          </cell>
        </row>
        <row r="6302">
          <cell r="A6302" t="str">
            <v>06.020.0794-A</v>
          </cell>
          <cell r="B6302">
            <v>1555.11</v>
          </cell>
        </row>
        <row r="6303">
          <cell r="A6303" t="str">
            <v>06.020.0795-0</v>
          </cell>
          <cell r="B6303">
            <v>2006.89</v>
          </cell>
        </row>
        <row r="6304">
          <cell r="A6304" t="str">
            <v>06.020.0795-A</v>
          </cell>
          <cell r="B6304">
            <v>1833.49</v>
          </cell>
        </row>
        <row r="6305">
          <cell r="A6305" t="str">
            <v>06.020.0796-0</v>
          </cell>
          <cell r="B6305">
            <v>2184.11</v>
          </cell>
        </row>
        <row r="6306">
          <cell r="A6306" t="str">
            <v>06.020.0796-A</v>
          </cell>
          <cell r="B6306">
            <v>1995.09</v>
          </cell>
        </row>
        <row r="6307">
          <cell r="A6307" t="str">
            <v>06.020.0797-0</v>
          </cell>
          <cell r="B6307">
            <v>2485.29</v>
          </cell>
        </row>
        <row r="6308">
          <cell r="A6308" t="str">
            <v>06.020.0797-A</v>
          </cell>
          <cell r="B6308">
            <v>2271.2800000000002</v>
          </cell>
        </row>
        <row r="6309">
          <cell r="A6309" t="str">
            <v>06.020.0798-0</v>
          </cell>
          <cell r="B6309">
            <v>3279.23</v>
          </cell>
        </row>
        <row r="6310">
          <cell r="A6310" t="str">
            <v>06.020.0798-A</v>
          </cell>
          <cell r="B6310">
            <v>2997.95</v>
          </cell>
        </row>
        <row r="6311">
          <cell r="A6311" t="str">
            <v>06.020.0799-0</v>
          </cell>
          <cell r="B6311">
            <v>4070.69</v>
          </cell>
        </row>
        <row r="6312">
          <cell r="A6312" t="str">
            <v>06.020.0799-A</v>
          </cell>
          <cell r="B6312">
            <v>3722.35</v>
          </cell>
        </row>
        <row r="6313">
          <cell r="A6313" t="str">
            <v>06.020.0800-0</v>
          </cell>
          <cell r="B6313">
            <v>1206.55</v>
          </cell>
        </row>
        <row r="6314">
          <cell r="A6314" t="str">
            <v>06.020.0800-A</v>
          </cell>
          <cell r="B6314">
            <v>1096.53</v>
          </cell>
        </row>
        <row r="6315">
          <cell r="A6315" t="str">
            <v>06.020.0801-0</v>
          </cell>
          <cell r="B6315">
            <v>1464.5</v>
          </cell>
        </row>
        <row r="6316">
          <cell r="A6316" t="str">
            <v>06.020.0801-A</v>
          </cell>
          <cell r="B6316">
            <v>1331.83</v>
          </cell>
        </row>
        <row r="6317">
          <cell r="A6317" t="str">
            <v>06.020.0802-0</v>
          </cell>
          <cell r="B6317">
            <v>1666.91</v>
          </cell>
        </row>
        <row r="6318">
          <cell r="A6318" t="str">
            <v>06.020.0802-A</v>
          </cell>
          <cell r="B6318">
            <v>1517.46</v>
          </cell>
        </row>
        <row r="6319">
          <cell r="A6319" t="str">
            <v>06.020.0803-0</v>
          </cell>
          <cell r="B6319">
            <v>1908.76</v>
          </cell>
        </row>
        <row r="6320">
          <cell r="A6320" t="str">
            <v>06.020.0803-A</v>
          </cell>
          <cell r="B6320">
            <v>1737.9</v>
          </cell>
        </row>
        <row r="6321">
          <cell r="A6321" t="str">
            <v>06.020.0804-0</v>
          </cell>
          <cell r="B6321">
            <v>2107.96</v>
          </cell>
        </row>
        <row r="6322">
          <cell r="A6322" t="str">
            <v>06.020.0804-A</v>
          </cell>
          <cell r="B6322">
            <v>1920.58</v>
          </cell>
        </row>
        <row r="6323">
          <cell r="A6323" t="str">
            <v>06.020.0805-0</v>
          </cell>
          <cell r="B6323">
            <v>2353.84</v>
          </cell>
        </row>
        <row r="6324">
          <cell r="A6324" t="str">
            <v>06.020.0805-A</v>
          </cell>
          <cell r="B6324">
            <v>2144.64</v>
          </cell>
        </row>
        <row r="6325">
          <cell r="A6325" t="str">
            <v>06.020.0806-0</v>
          </cell>
          <cell r="B6325">
            <v>2758.67</v>
          </cell>
        </row>
        <row r="6326">
          <cell r="A6326" t="str">
            <v>06.020.0806-A</v>
          </cell>
          <cell r="B6326">
            <v>2515.9</v>
          </cell>
        </row>
        <row r="6327">
          <cell r="A6327" t="str">
            <v>06.020.0807-0</v>
          </cell>
          <cell r="B6327">
            <v>3439.72</v>
          </cell>
        </row>
        <row r="6328">
          <cell r="A6328" t="str">
            <v>06.020.0807-A</v>
          </cell>
          <cell r="B6328">
            <v>3137.31</v>
          </cell>
        </row>
        <row r="6329">
          <cell r="A6329" t="str">
            <v>06.020.0808-0</v>
          </cell>
          <cell r="B6329">
            <v>4013.58</v>
          </cell>
        </row>
        <row r="6330">
          <cell r="A6330" t="str">
            <v>06.020.0808-A</v>
          </cell>
          <cell r="B6330">
            <v>3660.69</v>
          </cell>
        </row>
        <row r="6331">
          <cell r="A6331" t="str">
            <v>06.020.0809-0</v>
          </cell>
          <cell r="B6331">
            <v>4116.3999999999996</v>
          </cell>
        </row>
        <row r="6332">
          <cell r="A6332" t="str">
            <v>06.020.0809-A</v>
          </cell>
          <cell r="B6332">
            <v>3754.98</v>
          </cell>
        </row>
        <row r="6333">
          <cell r="A6333" t="str">
            <v>06.020.0810-0</v>
          </cell>
          <cell r="B6333">
            <v>4566.54</v>
          </cell>
        </row>
        <row r="6334">
          <cell r="A6334" t="str">
            <v>06.020.0810-A</v>
          </cell>
          <cell r="B6334">
            <v>4165.82</v>
          </cell>
        </row>
        <row r="6335">
          <cell r="A6335" t="str">
            <v>06.020.0811-0</v>
          </cell>
          <cell r="B6335">
            <v>5702.45</v>
          </cell>
        </row>
        <row r="6336">
          <cell r="A6336" t="str">
            <v>06.020.0811-A</v>
          </cell>
          <cell r="B6336">
            <v>5202.4799999999996</v>
          </cell>
        </row>
        <row r="6337">
          <cell r="A6337" t="str">
            <v>06.020.0812-0</v>
          </cell>
          <cell r="B6337">
            <v>5205.58</v>
          </cell>
        </row>
        <row r="6338">
          <cell r="A6338" t="str">
            <v>06.020.0812-A</v>
          </cell>
          <cell r="B6338">
            <v>4753.7299999999996</v>
          </cell>
        </row>
        <row r="6339">
          <cell r="A6339" t="str">
            <v>06.020.0813-0</v>
          </cell>
          <cell r="B6339">
            <v>5776.11</v>
          </cell>
        </row>
        <row r="6340">
          <cell r="A6340" t="str">
            <v>06.020.0813-A</v>
          </cell>
          <cell r="B6340">
            <v>5274.96</v>
          </cell>
        </row>
        <row r="6341">
          <cell r="A6341" t="str">
            <v>06.020.0814-0</v>
          </cell>
          <cell r="B6341">
            <v>7215.69</v>
          </cell>
        </row>
        <row r="6342">
          <cell r="A6342" t="str">
            <v>06.020.0814-A</v>
          </cell>
          <cell r="B6342">
            <v>6590.1</v>
          </cell>
        </row>
        <row r="6343">
          <cell r="A6343" t="str">
            <v>06.020.0815-0</v>
          </cell>
          <cell r="B6343">
            <v>65.66</v>
          </cell>
        </row>
        <row r="6344">
          <cell r="A6344" t="str">
            <v>06.020.0815-A</v>
          </cell>
          <cell r="B6344">
            <v>59.61</v>
          </cell>
        </row>
        <row r="6345">
          <cell r="A6345" t="str">
            <v>06.020.0816-0</v>
          </cell>
          <cell r="B6345">
            <v>87.53</v>
          </cell>
        </row>
        <row r="6346">
          <cell r="A6346" t="str">
            <v>06.020.0816-A</v>
          </cell>
          <cell r="B6346">
            <v>79.47</v>
          </cell>
        </row>
        <row r="6347">
          <cell r="A6347" t="str">
            <v>06.020.0817-0</v>
          </cell>
          <cell r="B6347">
            <v>109.43</v>
          </cell>
        </row>
        <row r="6348">
          <cell r="A6348" t="str">
            <v>06.020.0817-A</v>
          </cell>
          <cell r="B6348">
            <v>99.35</v>
          </cell>
        </row>
        <row r="6349">
          <cell r="A6349" t="str">
            <v>06.020.0818-0</v>
          </cell>
          <cell r="B6349">
            <v>131.28</v>
          </cell>
        </row>
        <row r="6350">
          <cell r="A6350" t="str">
            <v>06.020.0818-A</v>
          </cell>
          <cell r="B6350">
            <v>119.19</v>
          </cell>
        </row>
        <row r="6351">
          <cell r="A6351" t="str">
            <v>06.020.0819-0</v>
          </cell>
          <cell r="B6351">
            <v>175.18</v>
          </cell>
        </row>
        <row r="6352">
          <cell r="A6352" t="str">
            <v>06.020.0819-A</v>
          </cell>
          <cell r="B6352">
            <v>159.04</v>
          </cell>
        </row>
        <row r="6353">
          <cell r="A6353" t="str">
            <v>06.020.0820-0</v>
          </cell>
          <cell r="B6353">
            <v>197.1</v>
          </cell>
        </row>
        <row r="6354">
          <cell r="A6354" t="str">
            <v>06.020.0820-A</v>
          </cell>
          <cell r="B6354">
            <v>178.94</v>
          </cell>
        </row>
        <row r="6355">
          <cell r="A6355" t="str">
            <v>06.020.0821-0</v>
          </cell>
          <cell r="B6355">
            <v>218.64</v>
          </cell>
        </row>
        <row r="6356">
          <cell r="A6356" t="str">
            <v>06.020.0821-A</v>
          </cell>
          <cell r="B6356">
            <v>198.51</v>
          </cell>
        </row>
        <row r="6357">
          <cell r="A6357" t="str">
            <v>06.020.0822-0</v>
          </cell>
          <cell r="B6357">
            <v>262.2</v>
          </cell>
        </row>
        <row r="6358">
          <cell r="A6358" t="str">
            <v>06.020.0822-A</v>
          </cell>
          <cell r="B6358">
            <v>238.03</v>
          </cell>
        </row>
        <row r="6359">
          <cell r="A6359" t="str">
            <v>06.020.0823-0</v>
          </cell>
          <cell r="B6359">
            <v>306.51</v>
          </cell>
        </row>
        <row r="6360">
          <cell r="A6360" t="str">
            <v>06.020.0823-A</v>
          </cell>
          <cell r="B6360">
            <v>278.27</v>
          </cell>
        </row>
        <row r="6361">
          <cell r="A6361" t="str">
            <v>06.020.0824-0</v>
          </cell>
          <cell r="B6361">
            <v>75.86</v>
          </cell>
        </row>
        <row r="6362">
          <cell r="A6362" t="str">
            <v>06.020.0824-A</v>
          </cell>
          <cell r="B6362">
            <v>68.97</v>
          </cell>
        </row>
        <row r="6363">
          <cell r="A6363" t="str">
            <v>06.020.0825-0</v>
          </cell>
          <cell r="B6363">
            <v>101.12</v>
          </cell>
        </row>
        <row r="6364">
          <cell r="A6364" t="str">
            <v>06.020.0825-A</v>
          </cell>
          <cell r="B6364">
            <v>91.93</v>
          </cell>
        </row>
        <row r="6365">
          <cell r="A6365" t="str">
            <v>06.020.0826-0</v>
          </cell>
          <cell r="B6365">
            <v>126.42</v>
          </cell>
        </row>
        <row r="6366">
          <cell r="A6366" t="str">
            <v>06.020.0826-A</v>
          </cell>
          <cell r="B6366">
            <v>114.94</v>
          </cell>
        </row>
        <row r="6367">
          <cell r="A6367" t="str">
            <v>06.020.0827-0</v>
          </cell>
          <cell r="B6367">
            <v>151.66</v>
          </cell>
        </row>
        <row r="6368">
          <cell r="A6368" t="str">
            <v>06.020.0827-A</v>
          </cell>
          <cell r="B6368">
            <v>137.88999999999999</v>
          </cell>
        </row>
        <row r="6369">
          <cell r="A6369" t="str">
            <v>06.020.0828-0</v>
          </cell>
          <cell r="B6369">
            <v>177.1</v>
          </cell>
        </row>
        <row r="6370">
          <cell r="A6370" t="str">
            <v>06.020.0828-A</v>
          </cell>
          <cell r="B6370">
            <v>161.03</v>
          </cell>
        </row>
        <row r="6371">
          <cell r="A6371" t="str">
            <v>06.020.0829-0</v>
          </cell>
          <cell r="B6371">
            <v>202.35</v>
          </cell>
        </row>
        <row r="6372">
          <cell r="A6372" t="str">
            <v>06.020.0829-A</v>
          </cell>
          <cell r="B6372">
            <v>183.98</v>
          </cell>
        </row>
        <row r="6373">
          <cell r="A6373" t="str">
            <v>06.020.0830-0</v>
          </cell>
          <cell r="B6373">
            <v>227.65</v>
          </cell>
        </row>
        <row r="6374">
          <cell r="A6374" t="str">
            <v>06.020.0830-A</v>
          </cell>
          <cell r="B6374">
            <v>206.98</v>
          </cell>
        </row>
        <row r="6375">
          <cell r="A6375" t="str">
            <v>06.020.0831-0</v>
          </cell>
          <cell r="B6375">
            <v>252.61</v>
          </cell>
        </row>
        <row r="6376">
          <cell r="A6376" t="str">
            <v>06.020.0831-A</v>
          </cell>
          <cell r="B6376">
            <v>229.69</v>
          </cell>
        </row>
        <row r="6377">
          <cell r="A6377" t="str">
            <v>06.020.0832-0</v>
          </cell>
          <cell r="B6377">
            <v>303.5</v>
          </cell>
        </row>
        <row r="6378">
          <cell r="A6378" t="str">
            <v>06.020.0832-A</v>
          </cell>
          <cell r="B6378">
            <v>275.94</v>
          </cell>
        </row>
        <row r="6379">
          <cell r="A6379" t="str">
            <v>06.020.0833-0</v>
          </cell>
          <cell r="B6379">
            <v>354.04</v>
          </cell>
        </row>
        <row r="6380">
          <cell r="A6380" t="str">
            <v>06.020.0833-A</v>
          </cell>
          <cell r="B6380">
            <v>321.89999999999998</v>
          </cell>
        </row>
        <row r="6381">
          <cell r="A6381" t="str">
            <v>06.020.0835-0</v>
          </cell>
          <cell r="B6381">
            <v>404.62</v>
          </cell>
        </row>
        <row r="6382">
          <cell r="A6382" t="str">
            <v>06.020.0835-A</v>
          </cell>
          <cell r="B6382">
            <v>367.88</v>
          </cell>
        </row>
        <row r="6383">
          <cell r="A6383" t="str">
            <v>06.020.0840-0</v>
          </cell>
          <cell r="B6383">
            <v>186.22</v>
          </cell>
        </row>
        <row r="6384">
          <cell r="A6384" t="str">
            <v>06.020.0840-A</v>
          </cell>
          <cell r="B6384">
            <v>169.69</v>
          </cell>
        </row>
        <row r="6385">
          <cell r="A6385" t="str">
            <v>06.020.0841-0</v>
          </cell>
          <cell r="B6385">
            <v>217.4</v>
          </cell>
        </row>
        <row r="6386">
          <cell r="A6386" t="str">
            <v>06.020.0841-A</v>
          </cell>
          <cell r="B6386">
            <v>198.11</v>
          </cell>
        </row>
        <row r="6387">
          <cell r="A6387" t="str">
            <v>06.020.0842-0</v>
          </cell>
          <cell r="B6387">
            <v>248.42</v>
          </cell>
        </row>
        <row r="6388">
          <cell r="A6388" t="str">
            <v>06.020.0842-A</v>
          </cell>
          <cell r="B6388">
            <v>226.38</v>
          </cell>
        </row>
        <row r="6389">
          <cell r="A6389" t="str">
            <v>06.020.0843-0</v>
          </cell>
          <cell r="B6389">
            <v>279.5</v>
          </cell>
        </row>
        <row r="6390">
          <cell r="A6390" t="str">
            <v>06.020.0843-A</v>
          </cell>
          <cell r="B6390">
            <v>254.71</v>
          </cell>
        </row>
        <row r="6391">
          <cell r="A6391" t="str">
            <v>06.020.0844-0</v>
          </cell>
          <cell r="B6391">
            <v>310.52999999999997</v>
          </cell>
        </row>
        <row r="6392">
          <cell r="A6392" t="str">
            <v>06.020.0844-A</v>
          </cell>
          <cell r="B6392">
            <v>282.98</v>
          </cell>
        </row>
        <row r="6393">
          <cell r="A6393" t="str">
            <v>06.020.0846-0</v>
          </cell>
          <cell r="B6393">
            <v>372.61</v>
          </cell>
        </row>
        <row r="6394">
          <cell r="A6394" t="str">
            <v>06.020.0846-A</v>
          </cell>
          <cell r="B6394">
            <v>339.56</v>
          </cell>
        </row>
        <row r="6395">
          <cell r="A6395" t="str">
            <v>06.020.0848-0</v>
          </cell>
          <cell r="B6395">
            <v>434.38</v>
          </cell>
        </row>
        <row r="6396">
          <cell r="A6396" t="str">
            <v>06.020.0848-A</v>
          </cell>
          <cell r="B6396">
            <v>395.85</v>
          </cell>
        </row>
        <row r="6397">
          <cell r="A6397" t="str">
            <v>06.020.0850-0</v>
          </cell>
          <cell r="B6397">
            <v>496.77</v>
          </cell>
        </row>
        <row r="6398">
          <cell r="A6398" t="str">
            <v>06.020.0850-A</v>
          </cell>
          <cell r="B6398">
            <v>452.7</v>
          </cell>
        </row>
        <row r="6399">
          <cell r="A6399" t="str">
            <v>06.020.0852-0</v>
          </cell>
          <cell r="B6399">
            <v>558.79999999999995</v>
          </cell>
        </row>
        <row r="6400">
          <cell r="A6400" t="str">
            <v>06.020.0852-A</v>
          </cell>
          <cell r="B6400">
            <v>509.23</v>
          </cell>
        </row>
        <row r="6401">
          <cell r="A6401" t="str">
            <v>06.020.0853-0</v>
          </cell>
          <cell r="B6401">
            <v>621.74</v>
          </cell>
        </row>
        <row r="6402">
          <cell r="A6402" t="str">
            <v>06.020.0853-A</v>
          </cell>
          <cell r="B6402">
            <v>566.64</v>
          </cell>
        </row>
        <row r="6403">
          <cell r="A6403" t="str">
            <v>06.020.0854-0</v>
          </cell>
          <cell r="B6403">
            <v>745.19</v>
          </cell>
        </row>
        <row r="6404">
          <cell r="A6404" t="str">
            <v>06.020.0854-A</v>
          </cell>
          <cell r="B6404">
            <v>679.08</v>
          </cell>
        </row>
        <row r="6405">
          <cell r="A6405" t="str">
            <v>06.020.0856-0</v>
          </cell>
          <cell r="B6405">
            <v>280.33</v>
          </cell>
        </row>
        <row r="6406">
          <cell r="A6406" t="str">
            <v>06.020.0856-A</v>
          </cell>
          <cell r="B6406">
            <v>255.68</v>
          </cell>
        </row>
        <row r="6407">
          <cell r="A6407" t="str">
            <v>06.020.0857-0</v>
          </cell>
          <cell r="B6407">
            <v>327.36</v>
          </cell>
        </row>
        <row r="6408">
          <cell r="A6408" t="str">
            <v>06.020.0857-A</v>
          </cell>
          <cell r="B6408">
            <v>298.57</v>
          </cell>
        </row>
        <row r="6409">
          <cell r="A6409" t="str">
            <v>06.020.0858-0</v>
          </cell>
          <cell r="B6409">
            <v>374.05</v>
          </cell>
        </row>
        <row r="6410">
          <cell r="A6410" t="str">
            <v>06.020.0858-A</v>
          </cell>
          <cell r="B6410">
            <v>341.16</v>
          </cell>
        </row>
        <row r="6411">
          <cell r="A6411" t="str">
            <v>06.020.0859-0</v>
          </cell>
          <cell r="B6411">
            <v>420.78</v>
          </cell>
        </row>
        <row r="6412">
          <cell r="A6412" t="str">
            <v>06.020.0859-A</v>
          </cell>
          <cell r="B6412">
            <v>383.79</v>
          </cell>
        </row>
        <row r="6413">
          <cell r="A6413" t="str">
            <v>06.020.0860-0</v>
          </cell>
          <cell r="B6413">
            <v>467.52</v>
          </cell>
        </row>
        <row r="6414">
          <cell r="A6414" t="str">
            <v>06.020.0860-A</v>
          </cell>
          <cell r="B6414">
            <v>426.42</v>
          </cell>
        </row>
        <row r="6415">
          <cell r="A6415" t="str">
            <v>06.020.0862-0</v>
          </cell>
          <cell r="B6415">
            <v>560.98</v>
          </cell>
        </row>
        <row r="6416">
          <cell r="A6416" t="str">
            <v>06.020.0862-A</v>
          </cell>
          <cell r="B6416">
            <v>511.66</v>
          </cell>
        </row>
        <row r="6417">
          <cell r="A6417" t="str">
            <v>06.020.0864-0</v>
          </cell>
          <cell r="B6417">
            <v>654.41</v>
          </cell>
        </row>
        <row r="6418">
          <cell r="A6418" t="str">
            <v>06.020.0864-A</v>
          </cell>
          <cell r="B6418">
            <v>596.87</v>
          </cell>
        </row>
        <row r="6419">
          <cell r="A6419" t="str">
            <v>06.020.0866-0</v>
          </cell>
          <cell r="B6419">
            <v>747.87</v>
          </cell>
        </row>
        <row r="6420">
          <cell r="A6420" t="str">
            <v>06.020.0866-A</v>
          </cell>
          <cell r="B6420">
            <v>682.11</v>
          </cell>
        </row>
        <row r="6421">
          <cell r="A6421" t="str">
            <v>06.020.0868-0</v>
          </cell>
          <cell r="B6421">
            <v>841.31</v>
          </cell>
        </row>
        <row r="6422">
          <cell r="A6422" t="str">
            <v>06.020.0868-A</v>
          </cell>
          <cell r="B6422">
            <v>767.34</v>
          </cell>
        </row>
        <row r="6423">
          <cell r="A6423" t="str">
            <v>06.020.0870-0</v>
          </cell>
          <cell r="B6423">
            <v>935.03</v>
          </cell>
        </row>
        <row r="6424">
          <cell r="A6424" t="str">
            <v>06.020.0870-A</v>
          </cell>
          <cell r="B6424">
            <v>852.82</v>
          </cell>
        </row>
        <row r="6425">
          <cell r="A6425" t="str">
            <v>06.020.0871-0</v>
          </cell>
          <cell r="B6425">
            <v>1121.94</v>
          </cell>
        </row>
        <row r="6426">
          <cell r="A6426" t="str">
            <v>06.020.0871-A</v>
          </cell>
          <cell r="B6426">
            <v>1023.29</v>
          </cell>
        </row>
        <row r="6427">
          <cell r="A6427" t="str">
            <v>06.020.0872-0</v>
          </cell>
          <cell r="B6427">
            <v>1215.4000000000001</v>
          </cell>
        </row>
        <row r="6428">
          <cell r="A6428" t="str">
            <v>06.020.0872-A</v>
          </cell>
          <cell r="B6428">
            <v>1108.53</v>
          </cell>
        </row>
        <row r="6429">
          <cell r="A6429" t="str">
            <v>06.020.0873-0</v>
          </cell>
          <cell r="B6429">
            <v>1402.3</v>
          </cell>
        </row>
        <row r="6430">
          <cell r="A6430" t="str">
            <v>06.020.0873-A</v>
          </cell>
          <cell r="B6430">
            <v>1279</v>
          </cell>
        </row>
        <row r="6431">
          <cell r="A6431" t="str">
            <v>06.020.0875-0</v>
          </cell>
          <cell r="B6431">
            <v>1869.81</v>
          </cell>
        </row>
        <row r="6432">
          <cell r="A6432" t="str">
            <v>06.020.0875-A</v>
          </cell>
          <cell r="B6432">
            <v>1705.4</v>
          </cell>
        </row>
        <row r="6433">
          <cell r="A6433" t="str">
            <v>06.020.0876-0</v>
          </cell>
          <cell r="B6433">
            <v>2337.34</v>
          </cell>
        </row>
        <row r="6434">
          <cell r="A6434" t="str">
            <v>06.020.0876-A</v>
          </cell>
          <cell r="B6434">
            <v>2131.8200000000002</v>
          </cell>
        </row>
        <row r="6435">
          <cell r="A6435" t="str">
            <v>06.020.0880-0</v>
          </cell>
          <cell r="B6435">
            <v>595.26</v>
          </cell>
        </row>
        <row r="6436">
          <cell r="A6436" t="str">
            <v>06.020.0880-A</v>
          </cell>
          <cell r="B6436">
            <v>543.5</v>
          </cell>
        </row>
        <row r="6437">
          <cell r="A6437" t="str">
            <v>06.020.0882-0</v>
          </cell>
          <cell r="B6437">
            <v>714.26</v>
          </cell>
        </row>
        <row r="6438">
          <cell r="A6438" t="str">
            <v>06.020.0882-A</v>
          </cell>
          <cell r="B6438">
            <v>652.15</v>
          </cell>
        </row>
        <row r="6439">
          <cell r="A6439" t="str">
            <v>06.020.0884-0</v>
          </cell>
          <cell r="B6439">
            <v>833.22</v>
          </cell>
        </row>
        <row r="6440">
          <cell r="A6440" t="str">
            <v>06.020.0884-A</v>
          </cell>
          <cell r="B6440">
            <v>760.77</v>
          </cell>
        </row>
        <row r="6441">
          <cell r="A6441" t="str">
            <v>06.020.0886-0</v>
          </cell>
          <cell r="B6441">
            <v>952.21</v>
          </cell>
        </row>
        <row r="6442">
          <cell r="A6442" t="str">
            <v>06.020.0886-A</v>
          </cell>
          <cell r="B6442">
            <v>869.41</v>
          </cell>
        </row>
        <row r="6443">
          <cell r="A6443" t="str">
            <v>06.020.0888-0</v>
          </cell>
          <cell r="B6443">
            <v>1071.19</v>
          </cell>
        </row>
        <row r="6444">
          <cell r="A6444" t="str">
            <v>06.020.0888-A</v>
          </cell>
          <cell r="B6444">
            <v>978.04</v>
          </cell>
        </row>
        <row r="6445">
          <cell r="A6445" t="str">
            <v>06.020.0890-0</v>
          </cell>
          <cell r="B6445">
            <v>1190.55</v>
          </cell>
        </row>
        <row r="6446">
          <cell r="A6446" t="str">
            <v>06.020.0890-A</v>
          </cell>
          <cell r="B6446">
            <v>1087.03</v>
          </cell>
        </row>
        <row r="6447">
          <cell r="A6447" t="str">
            <v>06.020.0891-0</v>
          </cell>
          <cell r="B6447">
            <v>1428.52</v>
          </cell>
        </row>
        <row r="6448">
          <cell r="A6448" t="str">
            <v>06.020.0891-A</v>
          </cell>
          <cell r="B6448">
            <v>1304.3</v>
          </cell>
        </row>
        <row r="6449">
          <cell r="A6449" t="str">
            <v>06.020.0893-0</v>
          </cell>
          <cell r="B6449">
            <v>1785.48</v>
          </cell>
        </row>
        <row r="6450">
          <cell r="A6450" t="str">
            <v>06.020.0893-A</v>
          </cell>
          <cell r="B6450">
            <v>1630.22</v>
          </cell>
        </row>
        <row r="6451">
          <cell r="A6451" t="str">
            <v>06.020.0894-0</v>
          </cell>
          <cell r="B6451">
            <v>2083.2800000000002</v>
          </cell>
        </row>
        <row r="6452">
          <cell r="A6452" t="str">
            <v>06.020.0894-A</v>
          </cell>
          <cell r="B6452">
            <v>1902.12</v>
          </cell>
        </row>
        <row r="6453">
          <cell r="A6453" t="str">
            <v>06.020.0895-0</v>
          </cell>
          <cell r="B6453">
            <v>2142.7800000000002</v>
          </cell>
        </row>
        <row r="6454">
          <cell r="A6454" t="str">
            <v>06.020.0895-A</v>
          </cell>
          <cell r="B6454">
            <v>1956.45</v>
          </cell>
        </row>
        <row r="6455">
          <cell r="A6455" t="str">
            <v>06.020.0896-0</v>
          </cell>
          <cell r="B6455">
            <v>2380.73</v>
          </cell>
        </row>
        <row r="6456">
          <cell r="A6456" t="str">
            <v>06.020.0896-A</v>
          </cell>
          <cell r="B6456">
            <v>2173.71</v>
          </cell>
        </row>
        <row r="6457">
          <cell r="A6457" t="str">
            <v>06.020.0897-0</v>
          </cell>
          <cell r="B6457">
            <v>2976</v>
          </cell>
        </row>
        <row r="6458">
          <cell r="A6458" t="str">
            <v>06.020.0897-A</v>
          </cell>
          <cell r="B6458">
            <v>2717.22</v>
          </cell>
        </row>
        <row r="6459">
          <cell r="A6459" t="str">
            <v>06.020.0900-0</v>
          </cell>
          <cell r="B6459">
            <v>2693.39</v>
          </cell>
        </row>
        <row r="6460">
          <cell r="A6460" t="str">
            <v>06.020.0900-A</v>
          </cell>
          <cell r="B6460">
            <v>2461.13</v>
          </cell>
        </row>
        <row r="6461">
          <cell r="A6461" t="str">
            <v>06.020.0901-0</v>
          </cell>
          <cell r="B6461">
            <v>2992.51</v>
          </cell>
        </row>
        <row r="6462">
          <cell r="A6462" t="str">
            <v>06.020.0901-A</v>
          </cell>
          <cell r="B6462">
            <v>2734.46</v>
          </cell>
        </row>
        <row r="6463">
          <cell r="A6463" t="str">
            <v>06.020.0902-0</v>
          </cell>
          <cell r="B6463">
            <v>3740.8</v>
          </cell>
        </row>
        <row r="6464">
          <cell r="A6464" t="str">
            <v>06.020.0902-A</v>
          </cell>
          <cell r="B6464">
            <v>3418.22</v>
          </cell>
        </row>
        <row r="6465">
          <cell r="A6465" t="str">
            <v>06.020.0905-0</v>
          </cell>
          <cell r="B6465">
            <v>174.5</v>
          </cell>
        </row>
        <row r="6466">
          <cell r="A6466" t="str">
            <v>06.020.0905-A</v>
          </cell>
          <cell r="B6466">
            <v>162.66</v>
          </cell>
        </row>
        <row r="6467">
          <cell r="A6467" t="str">
            <v>06.020.0906-0</v>
          </cell>
          <cell r="B6467">
            <v>183.62</v>
          </cell>
        </row>
        <row r="6468">
          <cell r="A6468" t="str">
            <v>06.020.0906-A</v>
          </cell>
          <cell r="B6468">
            <v>171.19</v>
          </cell>
        </row>
        <row r="6469">
          <cell r="A6469" t="str">
            <v>06.020.0908-0</v>
          </cell>
          <cell r="B6469">
            <v>144.37</v>
          </cell>
        </row>
        <row r="6470">
          <cell r="A6470" t="str">
            <v>06.020.0908-A</v>
          </cell>
          <cell r="B6470">
            <v>133.74</v>
          </cell>
        </row>
        <row r="6471">
          <cell r="A6471" t="str">
            <v>06.020.0910-0</v>
          </cell>
          <cell r="B6471">
            <v>129.24</v>
          </cell>
        </row>
        <row r="6472">
          <cell r="A6472" t="str">
            <v>06.020.0910-A</v>
          </cell>
          <cell r="B6472">
            <v>119.24</v>
          </cell>
        </row>
        <row r="6473">
          <cell r="A6473" t="str">
            <v>06.020.0915-0</v>
          </cell>
          <cell r="B6473">
            <v>129.82</v>
          </cell>
        </row>
        <row r="6474">
          <cell r="A6474" t="str">
            <v>06.020.0915-A</v>
          </cell>
          <cell r="B6474">
            <v>117.12</v>
          </cell>
        </row>
        <row r="6475">
          <cell r="A6475" t="str">
            <v>06.020.0916-0</v>
          </cell>
          <cell r="B6475">
            <v>160.72999999999999</v>
          </cell>
        </row>
        <row r="6476">
          <cell r="A6476" t="str">
            <v>06.020.0916-A</v>
          </cell>
          <cell r="B6476">
            <v>145.49</v>
          </cell>
        </row>
        <row r="6477">
          <cell r="A6477" t="str">
            <v>06.020.0917-0</v>
          </cell>
          <cell r="B6477">
            <v>199.77</v>
          </cell>
        </row>
        <row r="6478">
          <cell r="A6478" t="str">
            <v>06.020.0917-A</v>
          </cell>
          <cell r="B6478">
            <v>180.86</v>
          </cell>
        </row>
        <row r="6479">
          <cell r="A6479" t="str">
            <v>06.020.0918-0</v>
          </cell>
          <cell r="B6479">
            <v>275.11</v>
          </cell>
        </row>
        <row r="6480">
          <cell r="A6480" t="str">
            <v>06.020.0918-A</v>
          </cell>
          <cell r="B6480">
            <v>250.01</v>
          </cell>
        </row>
        <row r="6481">
          <cell r="A6481" t="str">
            <v>06.020.0919-0</v>
          </cell>
          <cell r="B6481">
            <v>318.91000000000003</v>
          </cell>
        </row>
        <row r="6482">
          <cell r="A6482" t="str">
            <v>06.020.0919-A</v>
          </cell>
          <cell r="B6482">
            <v>289.89999999999998</v>
          </cell>
        </row>
        <row r="6483">
          <cell r="A6483" t="str">
            <v>06.020.0920-0</v>
          </cell>
          <cell r="B6483">
            <v>370.39</v>
          </cell>
        </row>
        <row r="6484">
          <cell r="A6484" t="str">
            <v>06.020.0920-A</v>
          </cell>
          <cell r="B6484">
            <v>336.43</v>
          </cell>
        </row>
        <row r="6485">
          <cell r="A6485" t="str">
            <v>06.020.0921-0</v>
          </cell>
          <cell r="B6485">
            <v>531.76</v>
          </cell>
        </row>
        <row r="6486">
          <cell r="A6486" t="str">
            <v>06.020.0921-A</v>
          </cell>
          <cell r="B6486">
            <v>484.49</v>
          </cell>
        </row>
        <row r="6487">
          <cell r="A6487" t="str">
            <v>06.020.0922-0</v>
          </cell>
          <cell r="B6487">
            <v>584.99</v>
          </cell>
        </row>
        <row r="6488">
          <cell r="A6488" t="str">
            <v>06.020.0922-A</v>
          </cell>
          <cell r="B6488">
            <v>533.23</v>
          </cell>
        </row>
        <row r="6489">
          <cell r="A6489" t="str">
            <v>06.020.0924-0</v>
          </cell>
          <cell r="B6489">
            <v>694.45</v>
          </cell>
        </row>
        <row r="6490">
          <cell r="A6490" t="str">
            <v>06.020.0924-A</v>
          </cell>
          <cell r="B6490">
            <v>633.41</v>
          </cell>
        </row>
        <row r="6491">
          <cell r="A6491" t="str">
            <v>06.020.0926-0</v>
          </cell>
          <cell r="B6491">
            <v>1303.8399999999999</v>
          </cell>
        </row>
        <row r="6492">
          <cell r="A6492" t="str">
            <v>06.020.0926-A</v>
          </cell>
          <cell r="B6492">
            <v>1190.1600000000001</v>
          </cell>
        </row>
        <row r="6493">
          <cell r="A6493" t="str">
            <v>06.020.0928-0</v>
          </cell>
          <cell r="B6493">
            <v>1568.37</v>
          </cell>
        </row>
        <row r="6494">
          <cell r="A6494" t="str">
            <v>06.020.0928-A</v>
          </cell>
          <cell r="B6494">
            <v>1437.67</v>
          </cell>
        </row>
        <row r="6495">
          <cell r="A6495" t="str">
            <v>06.020.0930-0</v>
          </cell>
          <cell r="B6495">
            <v>1752.31</v>
          </cell>
        </row>
        <row r="6496">
          <cell r="A6496" t="str">
            <v>06.020.0930-A</v>
          </cell>
          <cell r="B6496">
            <v>1605.66</v>
          </cell>
        </row>
        <row r="6497">
          <cell r="A6497" t="str">
            <v>06.020.0932-0</v>
          </cell>
          <cell r="B6497">
            <v>2513.15</v>
          </cell>
        </row>
        <row r="6498">
          <cell r="A6498" t="str">
            <v>06.020.0932-A</v>
          </cell>
          <cell r="B6498">
            <v>2302.6</v>
          </cell>
        </row>
        <row r="6499">
          <cell r="A6499" t="str">
            <v>06.020.0933-0</v>
          </cell>
          <cell r="B6499">
            <v>2995.04</v>
          </cell>
        </row>
        <row r="6500">
          <cell r="A6500" t="str">
            <v>06.020.0933-A</v>
          </cell>
          <cell r="B6500">
            <v>2743.11</v>
          </cell>
        </row>
        <row r="6501">
          <cell r="A6501" t="str">
            <v>06.020.0934-0</v>
          </cell>
          <cell r="B6501">
            <v>3246.66</v>
          </cell>
        </row>
        <row r="6502">
          <cell r="A6502" t="str">
            <v>06.020.0934-A</v>
          </cell>
          <cell r="B6502">
            <v>2972.66</v>
          </cell>
        </row>
        <row r="6503">
          <cell r="A6503" t="str">
            <v>06.020.0935-0</v>
          </cell>
          <cell r="B6503">
            <v>4762.26</v>
          </cell>
        </row>
        <row r="6504">
          <cell r="A6504" t="str">
            <v>06.020.0935-A</v>
          </cell>
          <cell r="B6504">
            <v>4360.95</v>
          </cell>
        </row>
        <row r="6505">
          <cell r="A6505" t="str">
            <v>06.020.0937-0</v>
          </cell>
          <cell r="B6505">
            <v>6315.96</v>
          </cell>
        </row>
        <row r="6506">
          <cell r="A6506" t="str">
            <v>06.020.0937-A</v>
          </cell>
          <cell r="B6506">
            <v>5782.13</v>
          </cell>
        </row>
        <row r="6507">
          <cell r="A6507" t="str">
            <v>06.020.0938-0</v>
          </cell>
          <cell r="B6507">
            <v>7887.91</v>
          </cell>
        </row>
        <row r="6508">
          <cell r="A6508" t="str">
            <v>06.020.0938-A</v>
          </cell>
          <cell r="B6508">
            <v>7219.33</v>
          </cell>
        </row>
        <row r="6509">
          <cell r="A6509" t="str">
            <v>06.021.0010-0</v>
          </cell>
          <cell r="B6509">
            <v>202.31</v>
          </cell>
        </row>
        <row r="6510">
          <cell r="A6510" t="str">
            <v>06.021.0010-A</v>
          </cell>
          <cell r="B6510">
            <v>183.71</v>
          </cell>
        </row>
        <row r="6511">
          <cell r="A6511" t="str">
            <v>06.021.0011-0</v>
          </cell>
          <cell r="B6511">
            <v>260.04000000000002</v>
          </cell>
        </row>
        <row r="6512">
          <cell r="A6512" t="str">
            <v>06.021.0011-A</v>
          </cell>
          <cell r="B6512">
            <v>236.15</v>
          </cell>
        </row>
        <row r="6513">
          <cell r="A6513" t="str">
            <v>06.021.0012-0</v>
          </cell>
          <cell r="B6513">
            <v>302.04000000000002</v>
          </cell>
        </row>
        <row r="6514">
          <cell r="A6514" t="str">
            <v>06.021.0012-A</v>
          </cell>
          <cell r="B6514">
            <v>274.19</v>
          </cell>
        </row>
        <row r="6515">
          <cell r="A6515" t="str">
            <v>06.021.0013-0</v>
          </cell>
          <cell r="B6515">
            <v>367.43</v>
          </cell>
        </row>
        <row r="6516">
          <cell r="A6516" t="str">
            <v>06.021.0013-A</v>
          </cell>
          <cell r="B6516">
            <v>333.53</v>
          </cell>
        </row>
        <row r="6517">
          <cell r="A6517" t="str">
            <v>06.021.0014-0</v>
          </cell>
          <cell r="B6517">
            <v>486.58</v>
          </cell>
        </row>
        <row r="6518">
          <cell r="A6518" t="str">
            <v>06.021.0014-A</v>
          </cell>
          <cell r="B6518">
            <v>441.97</v>
          </cell>
        </row>
        <row r="6519">
          <cell r="A6519" t="str">
            <v>06.021.0015-0</v>
          </cell>
          <cell r="B6519">
            <v>569.6</v>
          </cell>
        </row>
        <row r="6520">
          <cell r="A6520" t="str">
            <v>06.021.0015-A</v>
          </cell>
          <cell r="B6520">
            <v>517.34</v>
          </cell>
        </row>
        <row r="6521">
          <cell r="A6521" t="str">
            <v>06.021.0016-0</v>
          </cell>
          <cell r="B6521">
            <v>692.02</v>
          </cell>
        </row>
        <row r="6522">
          <cell r="A6522" t="str">
            <v>06.021.0016-A</v>
          </cell>
          <cell r="B6522">
            <v>629.03</v>
          </cell>
        </row>
        <row r="6523">
          <cell r="A6523" t="str">
            <v>06.021.0017-0</v>
          </cell>
          <cell r="B6523">
            <v>660.05</v>
          </cell>
        </row>
        <row r="6524">
          <cell r="A6524" t="str">
            <v>06.021.0017-A</v>
          </cell>
          <cell r="B6524">
            <v>599.48</v>
          </cell>
        </row>
        <row r="6525">
          <cell r="A6525" t="str">
            <v>06.021.0018-0</v>
          </cell>
          <cell r="B6525">
            <v>874.99</v>
          </cell>
        </row>
        <row r="6526">
          <cell r="A6526" t="str">
            <v>06.021.0018-A</v>
          </cell>
          <cell r="B6526">
            <v>795.54</v>
          </cell>
        </row>
        <row r="6527">
          <cell r="A6527" t="str">
            <v>06.021.0019-0</v>
          </cell>
          <cell r="B6527">
            <v>1027.1500000000001</v>
          </cell>
        </row>
        <row r="6528">
          <cell r="A6528" t="str">
            <v>06.021.0019-A</v>
          </cell>
          <cell r="B6528">
            <v>933.75</v>
          </cell>
        </row>
        <row r="6529">
          <cell r="A6529" t="str">
            <v>06.021.0020-0</v>
          </cell>
          <cell r="B6529">
            <v>1328.53</v>
          </cell>
        </row>
        <row r="6530">
          <cell r="A6530" t="str">
            <v>06.021.0020-A</v>
          </cell>
          <cell r="B6530">
            <v>1208.97</v>
          </cell>
        </row>
        <row r="6531">
          <cell r="A6531" t="str">
            <v>06.021.0021-0</v>
          </cell>
          <cell r="B6531">
            <v>1495.58</v>
          </cell>
        </row>
        <row r="6532">
          <cell r="A6532" t="str">
            <v>06.021.0021-A</v>
          </cell>
          <cell r="B6532">
            <v>1361.12</v>
          </cell>
        </row>
        <row r="6533">
          <cell r="A6533" t="str">
            <v>06.021.0025-0</v>
          </cell>
          <cell r="B6533">
            <v>460.56</v>
          </cell>
        </row>
        <row r="6534">
          <cell r="A6534" t="str">
            <v>06.021.0025-A</v>
          </cell>
          <cell r="B6534">
            <v>416.97</v>
          </cell>
        </row>
        <row r="6535">
          <cell r="A6535" t="str">
            <v>06.021.0026-0</v>
          </cell>
          <cell r="B6535">
            <v>592.39</v>
          </cell>
        </row>
        <row r="6536">
          <cell r="A6536" t="str">
            <v>06.021.0026-A</v>
          </cell>
          <cell r="B6536">
            <v>536.38</v>
          </cell>
        </row>
        <row r="6537">
          <cell r="A6537" t="str">
            <v>06.021.0027-0</v>
          </cell>
          <cell r="B6537">
            <v>795.52</v>
          </cell>
        </row>
        <row r="6538">
          <cell r="A6538" t="str">
            <v>06.021.0027-A</v>
          </cell>
          <cell r="B6538">
            <v>721.09</v>
          </cell>
        </row>
        <row r="6539">
          <cell r="A6539" t="str">
            <v>06.021.0028-0</v>
          </cell>
          <cell r="B6539">
            <v>965.99</v>
          </cell>
        </row>
        <row r="6540">
          <cell r="A6540" t="str">
            <v>06.021.0028-A</v>
          </cell>
          <cell r="B6540">
            <v>875.56</v>
          </cell>
        </row>
        <row r="6541">
          <cell r="A6541" t="str">
            <v>06.021.0029-0</v>
          </cell>
          <cell r="B6541">
            <v>1342.87</v>
          </cell>
        </row>
        <row r="6542">
          <cell r="A6542" t="str">
            <v>06.021.0029-A</v>
          </cell>
          <cell r="B6542">
            <v>1218.6400000000001</v>
          </cell>
        </row>
        <row r="6543">
          <cell r="A6543" t="str">
            <v>06.021.0030-0</v>
          </cell>
          <cell r="B6543">
            <v>1566.07</v>
          </cell>
        </row>
        <row r="6544">
          <cell r="A6544" t="str">
            <v>06.021.0030-A</v>
          </cell>
          <cell r="B6544">
            <v>1421</v>
          </cell>
        </row>
        <row r="6545">
          <cell r="A6545" t="str">
            <v>06.021.0031-0</v>
          </cell>
          <cell r="B6545">
            <v>2034.15</v>
          </cell>
        </row>
        <row r="6546">
          <cell r="A6546" t="str">
            <v>06.021.0031-A</v>
          </cell>
          <cell r="B6546">
            <v>1848.23</v>
          </cell>
        </row>
        <row r="6547">
          <cell r="A6547" t="str">
            <v>06.021.0032-0</v>
          </cell>
          <cell r="B6547">
            <v>2227.19</v>
          </cell>
        </row>
        <row r="6548">
          <cell r="A6548" t="str">
            <v>06.021.0032-A</v>
          </cell>
          <cell r="B6548">
            <v>2023.85</v>
          </cell>
        </row>
        <row r="6549">
          <cell r="A6549" t="str">
            <v>06.021.0033-0</v>
          </cell>
          <cell r="B6549">
            <v>2614.91</v>
          </cell>
        </row>
        <row r="6550">
          <cell r="A6550" t="str">
            <v>06.021.0033-A</v>
          </cell>
          <cell r="B6550">
            <v>2376.2600000000002</v>
          </cell>
        </row>
        <row r="6551">
          <cell r="A6551" t="str">
            <v>06.021.0034-0</v>
          </cell>
          <cell r="B6551">
            <v>3393.08</v>
          </cell>
        </row>
        <row r="6552">
          <cell r="A6552" t="str">
            <v>06.021.0034-A</v>
          </cell>
          <cell r="B6552">
            <v>3086.36</v>
          </cell>
        </row>
        <row r="6553">
          <cell r="A6553" t="str">
            <v>06.021.0035-0</v>
          </cell>
          <cell r="B6553">
            <v>4528.1400000000003</v>
          </cell>
        </row>
        <row r="6554">
          <cell r="A6554" t="str">
            <v>06.021.0035-A</v>
          </cell>
          <cell r="B6554">
            <v>4123.5600000000004</v>
          </cell>
        </row>
        <row r="6555">
          <cell r="A6555" t="str">
            <v>06.021.0036-0</v>
          </cell>
          <cell r="B6555">
            <v>5117.87</v>
          </cell>
        </row>
        <row r="6556">
          <cell r="A6556" t="str">
            <v>06.021.0036-A</v>
          </cell>
          <cell r="B6556">
            <v>4661.1400000000003</v>
          </cell>
        </row>
        <row r="6557">
          <cell r="A6557" t="str">
            <v>06.021.0040-0</v>
          </cell>
          <cell r="B6557">
            <v>4378.8500000000004</v>
          </cell>
        </row>
        <row r="6558">
          <cell r="A6558" t="str">
            <v>06.021.0040-A</v>
          </cell>
          <cell r="B6558">
            <v>3972.65</v>
          </cell>
        </row>
        <row r="6559">
          <cell r="A6559" t="str">
            <v>06.021.0041-0</v>
          </cell>
          <cell r="B6559">
            <v>10825.69</v>
          </cell>
        </row>
        <row r="6560">
          <cell r="A6560" t="str">
            <v>06.021.0041-A</v>
          </cell>
          <cell r="B6560">
            <v>9939.98</v>
          </cell>
        </row>
        <row r="6561">
          <cell r="A6561" t="str">
            <v>06.022.0010-0</v>
          </cell>
          <cell r="B6561">
            <v>44.23</v>
          </cell>
        </row>
        <row r="6562">
          <cell r="A6562" t="str">
            <v>06.022.0010-A</v>
          </cell>
          <cell r="B6562">
            <v>42.74</v>
          </cell>
        </row>
        <row r="6563">
          <cell r="A6563" t="str">
            <v>06.061.0105-0</v>
          </cell>
          <cell r="B6563">
            <v>28.73</v>
          </cell>
        </row>
        <row r="6564">
          <cell r="A6564" t="str">
            <v>06.061.0105-A</v>
          </cell>
          <cell r="B6564">
            <v>26.34</v>
          </cell>
        </row>
        <row r="6565">
          <cell r="A6565" t="str">
            <v>06.061.0110-0</v>
          </cell>
          <cell r="B6565">
            <v>37.53</v>
          </cell>
        </row>
        <row r="6566">
          <cell r="A6566" t="str">
            <v>06.061.0110-A</v>
          </cell>
          <cell r="B6566">
            <v>34.549999999999997</v>
          </cell>
        </row>
        <row r="6567">
          <cell r="A6567" t="str">
            <v>06.061.0115-0</v>
          </cell>
          <cell r="B6567">
            <v>48.22</v>
          </cell>
        </row>
        <row r="6568">
          <cell r="A6568" t="str">
            <v>06.061.0115-A</v>
          </cell>
          <cell r="B6568">
            <v>44.93</v>
          </cell>
        </row>
        <row r="6569">
          <cell r="A6569" t="str">
            <v>06.061.0120-0</v>
          </cell>
          <cell r="B6569">
            <v>187.08</v>
          </cell>
        </row>
        <row r="6570">
          <cell r="A6570" t="str">
            <v>06.061.0120-A</v>
          </cell>
          <cell r="B6570">
            <v>182.6</v>
          </cell>
        </row>
        <row r="6571">
          <cell r="A6571" t="str">
            <v>06.061.0150-0</v>
          </cell>
          <cell r="B6571">
            <v>19.559999999999999</v>
          </cell>
        </row>
        <row r="6572">
          <cell r="A6572" t="str">
            <v>06.061.0150-A</v>
          </cell>
          <cell r="B6572">
            <v>18.37</v>
          </cell>
        </row>
        <row r="6573">
          <cell r="A6573" t="str">
            <v>06.061.0155-0</v>
          </cell>
          <cell r="B6573">
            <v>26.01</v>
          </cell>
        </row>
        <row r="6574">
          <cell r="A6574" t="str">
            <v>06.061.0155-A</v>
          </cell>
          <cell r="B6574">
            <v>24.52</v>
          </cell>
        </row>
        <row r="6575">
          <cell r="A6575" t="str">
            <v>06.061.0160-0</v>
          </cell>
          <cell r="B6575">
            <v>48.52</v>
          </cell>
        </row>
        <row r="6576">
          <cell r="A6576" t="str">
            <v>06.061.0160-A</v>
          </cell>
          <cell r="B6576">
            <v>46.29</v>
          </cell>
        </row>
        <row r="6577">
          <cell r="A6577" t="str">
            <v>06.061.0165-0</v>
          </cell>
          <cell r="B6577">
            <v>149.32</v>
          </cell>
        </row>
        <row r="6578">
          <cell r="A6578" t="str">
            <v>06.061.0165-A</v>
          </cell>
          <cell r="B6578">
            <v>146.34</v>
          </cell>
        </row>
        <row r="6579">
          <cell r="A6579" t="str">
            <v>06.061.0170-0</v>
          </cell>
          <cell r="B6579">
            <v>42.38</v>
          </cell>
        </row>
        <row r="6580">
          <cell r="A6580" t="str">
            <v>06.061.0170-A</v>
          </cell>
          <cell r="B6580">
            <v>39.69</v>
          </cell>
        </row>
        <row r="6581">
          <cell r="A6581" t="str">
            <v>06.061.0171-0</v>
          </cell>
          <cell r="B6581">
            <v>53.31</v>
          </cell>
        </row>
        <row r="6582">
          <cell r="A6582" t="str">
            <v>06.061.0171-A</v>
          </cell>
          <cell r="B6582">
            <v>49.88</v>
          </cell>
        </row>
        <row r="6583">
          <cell r="A6583" t="str">
            <v>06.061.0172-0</v>
          </cell>
          <cell r="B6583">
            <v>58.35</v>
          </cell>
        </row>
        <row r="6584">
          <cell r="A6584" t="str">
            <v>06.061.0172-A</v>
          </cell>
          <cell r="B6584">
            <v>54.62</v>
          </cell>
        </row>
        <row r="6585">
          <cell r="A6585" t="str">
            <v>06.061.0173-0</v>
          </cell>
          <cell r="B6585">
            <v>59.94</v>
          </cell>
        </row>
        <row r="6586">
          <cell r="A6586" t="str">
            <v>06.061.0173-A</v>
          </cell>
          <cell r="B6586">
            <v>55.77</v>
          </cell>
        </row>
        <row r="6587">
          <cell r="A6587" t="str">
            <v>06.061.0174-0</v>
          </cell>
          <cell r="B6587">
            <v>65.67</v>
          </cell>
        </row>
        <row r="6588">
          <cell r="A6588" t="str">
            <v>06.061.0174-A</v>
          </cell>
          <cell r="B6588">
            <v>61.2</v>
          </cell>
        </row>
        <row r="6589">
          <cell r="A6589" t="str">
            <v>06.061.0176-0</v>
          </cell>
          <cell r="B6589">
            <v>68.12</v>
          </cell>
        </row>
        <row r="6590">
          <cell r="A6590" t="str">
            <v>06.061.0176-A</v>
          </cell>
          <cell r="B6590">
            <v>63.2</v>
          </cell>
        </row>
        <row r="6591">
          <cell r="A6591" t="str">
            <v>06.061.0177-0</v>
          </cell>
          <cell r="B6591">
            <v>72.53</v>
          </cell>
        </row>
        <row r="6592">
          <cell r="A6592" t="str">
            <v>06.061.0177-A</v>
          </cell>
          <cell r="B6592">
            <v>67.31</v>
          </cell>
        </row>
        <row r="6593">
          <cell r="A6593" t="str">
            <v>06.062.0001-0</v>
          </cell>
          <cell r="B6593">
            <v>23060.42</v>
          </cell>
        </row>
        <row r="6594">
          <cell r="A6594" t="str">
            <v>06.062.0001-A</v>
          </cell>
          <cell r="B6594">
            <v>20967.919999999998</v>
          </cell>
        </row>
        <row r="6595">
          <cell r="A6595" t="str">
            <v>06.062.0002-0</v>
          </cell>
          <cell r="B6595">
            <v>38049.69</v>
          </cell>
        </row>
        <row r="6596">
          <cell r="A6596" t="str">
            <v>06.062.0002-A</v>
          </cell>
          <cell r="B6596">
            <v>34597.08</v>
          </cell>
        </row>
        <row r="6597">
          <cell r="A6597" t="str">
            <v>06.063.0012-0</v>
          </cell>
          <cell r="B6597">
            <v>175.92</v>
          </cell>
        </row>
        <row r="6598">
          <cell r="A6598" t="str">
            <v>06.063.0012-A</v>
          </cell>
          <cell r="B6598">
            <v>175.92</v>
          </cell>
        </row>
        <row r="6599">
          <cell r="A6599" t="str">
            <v>06.063.0013-0</v>
          </cell>
          <cell r="B6599">
            <v>233.02</v>
          </cell>
        </row>
        <row r="6600">
          <cell r="A6600" t="str">
            <v>06.063.0013-A</v>
          </cell>
          <cell r="B6600">
            <v>233.02</v>
          </cell>
        </row>
        <row r="6601">
          <cell r="A6601" t="str">
            <v>06.063.0014-0</v>
          </cell>
          <cell r="B6601">
            <v>324.20999999999998</v>
          </cell>
        </row>
        <row r="6602">
          <cell r="A6602" t="str">
            <v>06.063.0014-A</v>
          </cell>
          <cell r="B6602">
            <v>324.20999999999998</v>
          </cell>
        </row>
        <row r="6603">
          <cell r="A6603" t="str">
            <v>06.063.0015-0</v>
          </cell>
          <cell r="B6603">
            <v>431.97</v>
          </cell>
        </row>
        <row r="6604">
          <cell r="A6604" t="str">
            <v>06.063.0015-A</v>
          </cell>
          <cell r="B6604">
            <v>431.97</v>
          </cell>
        </row>
        <row r="6605">
          <cell r="A6605" t="str">
            <v>06.063.0016-0</v>
          </cell>
          <cell r="B6605">
            <v>472.5</v>
          </cell>
        </row>
        <row r="6606">
          <cell r="A6606" t="str">
            <v>06.063.0016-A</v>
          </cell>
          <cell r="B6606">
            <v>472.5</v>
          </cell>
        </row>
        <row r="6607">
          <cell r="A6607" t="str">
            <v>06.063.0017-0</v>
          </cell>
          <cell r="B6607">
            <v>597.76</v>
          </cell>
        </row>
        <row r="6608">
          <cell r="A6608" t="str">
            <v>06.063.0017-A</v>
          </cell>
          <cell r="B6608">
            <v>597.76</v>
          </cell>
        </row>
        <row r="6609">
          <cell r="A6609" t="str">
            <v>06.063.0018-0</v>
          </cell>
          <cell r="B6609">
            <v>719.34</v>
          </cell>
        </row>
        <row r="6610">
          <cell r="A6610" t="str">
            <v>06.063.0018-A</v>
          </cell>
          <cell r="B6610">
            <v>719.34</v>
          </cell>
        </row>
        <row r="6611">
          <cell r="A6611" t="str">
            <v>06.063.0019-0</v>
          </cell>
          <cell r="B6611">
            <v>1063.81</v>
          </cell>
        </row>
        <row r="6612">
          <cell r="A6612" t="str">
            <v>06.063.0019-A</v>
          </cell>
          <cell r="B6612">
            <v>1063.81</v>
          </cell>
        </row>
        <row r="6613">
          <cell r="A6613" t="str">
            <v>06.063.0021-0</v>
          </cell>
          <cell r="B6613">
            <v>1641.31</v>
          </cell>
        </row>
        <row r="6614">
          <cell r="A6614" t="str">
            <v>06.063.0021-A</v>
          </cell>
          <cell r="B6614">
            <v>1641.31</v>
          </cell>
        </row>
        <row r="6615">
          <cell r="A6615" t="str">
            <v>06.063.0023-0</v>
          </cell>
          <cell r="B6615">
            <v>3394.07</v>
          </cell>
        </row>
        <row r="6616">
          <cell r="A6616" t="str">
            <v>06.063.0023-A</v>
          </cell>
          <cell r="B6616">
            <v>3394.07</v>
          </cell>
        </row>
        <row r="6617">
          <cell r="A6617" t="str">
            <v>06.069.0005-0</v>
          </cell>
          <cell r="B6617">
            <v>10.24</v>
          </cell>
        </row>
        <row r="6618">
          <cell r="A6618" t="str">
            <v>06.069.0005-A</v>
          </cell>
          <cell r="B6618">
            <v>9.3000000000000007</v>
          </cell>
        </row>
        <row r="6619">
          <cell r="A6619" t="str">
            <v>06.069.0006-0</v>
          </cell>
          <cell r="B6619">
            <v>15.5</v>
          </cell>
        </row>
        <row r="6620">
          <cell r="A6620" t="str">
            <v>06.069.0006-A</v>
          </cell>
          <cell r="B6620">
            <v>14.3</v>
          </cell>
        </row>
        <row r="6621">
          <cell r="A6621" t="str">
            <v>06.069.0008-0</v>
          </cell>
          <cell r="B6621">
            <v>11.18</v>
          </cell>
        </row>
        <row r="6622">
          <cell r="A6622" t="str">
            <v>06.069.0008-A</v>
          </cell>
          <cell r="B6622">
            <v>10.25</v>
          </cell>
        </row>
        <row r="6623">
          <cell r="A6623" t="str">
            <v>06.069.0009-0</v>
          </cell>
          <cell r="B6623">
            <v>17.399999999999999</v>
          </cell>
        </row>
        <row r="6624">
          <cell r="A6624" t="str">
            <v>06.069.0009-A</v>
          </cell>
          <cell r="B6624">
            <v>16.2</v>
          </cell>
        </row>
        <row r="6625">
          <cell r="A6625" t="str">
            <v>06.069.0010-0</v>
          </cell>
          <cell r="B6625">
            <v>11.87</v>
          </cell>
        </row>
        <row r="6626">
          <cell r="A6626" t="str">
            <v>06.069.0010-A</v>
          </cell>
          <cell r="B6626">
            <v>10.94</v>
          </cell>
        </row>
        <row r="6627">
          <cell r="A6627" t="str">
            <v>06.069.0015-0</v>
          </cell>
          <cell r="B6627">
            <v>18.760000000000002</v>
          </cell>
        </row>
        <row r="6628">
          <cell r="A6628" t="str">
            <v>06.069.0015-A</v>
          </cell>
          <cell r="B6628">
            <v>17.559999999999999</v>
          </cell>
        </row>
        <row r="6629">
          <cell r="A6629" t="str">
            <v>06.069.0020-0</v>
          </cell>
          <cell r="B6629">
            <v>13.85</v>
          </cell>
        </row>
        <row r="6630">
          <cell r="A6630" t="str">
            <v>06.069.0020-A</v>
          </cell>
          <cell r="B6630">
            <v>12.92</v>
          </cell>
        </row>
        <row r="6631">
          <cell r="A6631" t="str">
            <v>06.069.0025-0</v>
          </cell>
          <cell r="B6631">
            <v>22.72</v>
          </cell>
        </row>
        <row r="6632">
          <cell r="A6632" t="str">
            <v>06.069.0025-A</v>
          </cell>
          <cell r="B6632">
            <v>21.52</v>
          </cell>
        </row>
        <row r="6633">
          <cell r="A6633" t="str">
            <v>06.069.0030-0</v>
          </cell>
          <cell r="B6633">
            <v>16.53</v>
          </cell>
        </row>
        <row r="6634">
          <cell r="A6634" t="str">
            <v>06.069.0030-A</v>
          </cell>
          <cell r="B6634">
            <v>15.6</v>
          </cell>
        </row>
        <row r="6635">
          <cell r="A6635" t="str">
            <v>06.069.0035-0</v>
          </cell>
          <cell r="B6635">
            <v>28.1</v>
          </cell>
        </row>
        <row r="6636">
          <cell r="A6636" t="str">
            <v>06.069.0035-A</v>
          </cell>
          <cell r="B6636">
            <v>26.9</v>
          </cell>
        </row>
        <row r="6637">
          <cell r="A6637" t="str">
            <v>06.069.0040-0</v>
          </cell>
          <cell r="B6637">
            <v>19.25</v>
          </cell>
        </row>
        <row r="6638">
          <cell r="A6638" t="str">
            <v>06.069.0040-A</v>
          </cell>
          <cell r="B6638">
            <v>18.32</v>
          </cell>
        </row>
        <row r="6639">
          <cell r="A6639" t="str">
            <v>06.069.0045-0</v>
          </cell>
          <cell r="B6639">
            <v>33.53</v>
          </cell>
        </row>
        <row r="6640">
          <cell r="A6640" t="str">
            <v>06.069.0045-A</v>
          </cell>
          <cell r="B6640">
            <v>32.33</v>
          </cell>
        </row>
        <row r="6641">
          <cell r="A6641" t="str">
            <v>06.069.0050-0</v>
          </cell>
          <cell r="B6641">
            <v>23.33</v>
          </cell>
        </row>
        <row r="6642">
          <cell r="A6642" t="str">
            <v>06.069.0050-A</v>
          </cell>
          <cell r="B6642">
            <v>22.4</v>
          </cell>
        </row>
        <row r="6643">
          <cell r="A6643" t="str">
            <v>06.069.0055-0</v>
          </cell>
          <cell r="B6643">
            <v>41.7</v>
          </cell>
        </row>
        <row r="6644">
          <cell r="A6644" t="str">
            <v>06.069.0055-A</v>
          </cell>
          <cell r="B6644">
            <v>40.5</v>
          </cell>
        </row>
        <row r="6645">
          <cell r="A6645" t="str">
            <v>06.069.0100-0</v>
          </cell>
          <cell r="B6645">
            <v>12.39</v>
          </cell>
        </row>
        <row r="6646">
          <cell r="A6646" t="str">
            <v>06.069.0100-A</v>
          </cell>
          <cell r="B6646">
            <v>11.45</v>
          </cell>
        </row>
        <row r="6647">
          <cell r="A6647" t="str">
            <v>06.069.0101-0</v>
          </cell>
          <cell r="B6647">
            <v>19.8</v>
          </cell>
        </row>
        <row r="6648">
          <cell r="A6648" t="str">
            <v>06.069.0101-A</v>
          </cell>
          <cell r="B6648">
            <v>18.600000000000001</v>
          </cell>
        </row>
        <row r="6649">
          <cell r="A6649" t="str">
            <v>06.069.0105-0</v>
          </cell>
          <cell r="B6649">
            <v>13.27</v>
          </cell>
        </row>
        <row r="6650">
          <cell r="A6650" t="str">
            <v>06.069.0105-A</v>
          </cell>
          <cell r="B6650">
            <v>12.34</v>
          </cell>
        </row>
        <row r="6651">
          <cell r="A6651" t="str">
            <v>06.069.0106-0</v>
          </cell>
          <cell r="B6651">
            <v>21.58</v>
          </cell>
        </row>
        <row r="6652">
          <cell r="A6652" t="str">
            <v>06.069.0106-A</v>
          </cell>
          <cell r="B6652">
            <v>20.38</v>
          </cell>
        </row>
        <row r="6653">
          <cell r="A6653" t="str">
            <v>06.069.0110-0</v>
          </cell>
          <cell r="B6653">
            <v>14.81</v>
          </cell>
        </row>
        <row r="6654">
          <cell r="A6654" t="str">
            <v>06.069.0110-A</v>
          </cell>
          <cell r="B6654">
            <v>13.88</v>
          </cell>
        </row>
        <row r="6655">
          <cell r="A6655" t="str">
            <v>06.069.0115-0</v>
          </cell>
          <cell r="B6655">
            <v>24.64</v>
          </cell>
        </row>
        <row r="6656">
          <cell r="A6656" t="str">
            <v>06.069.0115-A</v>
          </cell>
          <cell r="B6656">
            <v>23.44</v>
          </cell>
        </row>
        <row r="6657">
          <cell r="A6657" t="str">
            <v>06.069.0120-0</v>
          </cell>
          <cell r="B6657">
            <v>18.77</v>
          </cell>
        </row>
        <row r="6658">
          <cell r="A6658" t="str">
            <v>06.069.0120-A</v>
          </cell>
          <cell r="B6658">
            <v>17.84</v>
          </cell>
        </row>
        <row r="6659">
          <cell r="A6659" t="str">
            <v>06.069.0125-0</v>
          </cell>
          <cell r="B6659">
            <v>32.56</v>
          </cell>
        </row>
        <row r="6660">
          <cell r="A6660" t="str">
            <v>06.069.0125-A</v>
          </cell>
          <cell r="B6660">
            <v>31.36</v>
          </cell>
        </row>
        <row r="6661">
          <cell r="A6661" t="str">
            <v>06.069.0130-0</v>
          </cell>
          <cell r="B6661">
            <v>23.61</v>
          </cell>
        </row>
        <row r="6662">
          <cell r="A6662" t="str">
            <v>06.069.0130-A</v>
          </cell>
          <cell r="B6662">
            <v>22.68</v>
          </cell>
        </row>
        <row r="6663">
          <cell r="A6663" t="str">
            <v>06.069.0135-0</v>
          </cell>
          <cell r="B6663">
            <v>42.26</v>
          </cell>
        </row>
        <row r="6664">
          <cell r="A6664" t="str">
            <v>06.069.0135-A</v>
          </cell>
          <cell r="B6664">
            <v>41.06</v>
          </cell>
        </row>
        <row r="6665">
          <cell r="A6665" t="str">
            <v>06.069.0140-0</v>
          </cell>
          <cell r="B6665">
            <v>29.98</v>
          </cell>
        </row>
        <row r="6666">
          <cell r="A6666" t="str">
            <v>06.069.0140-A</v>
          </cell>
          <cell r="B6666">
            <v>29.05</v>
          </cell>
        </row>
        <row r="6667">
          <cell r="A6667" t="str">
            <v>06.069.0145-0</v>
          </cell>
          <cell r="B6667">
            <v>54.99</v>
          </cell>
        </row>
        <row r="6668">
          <cell r="A6668" t="str">
            <v>06.069.0145-A</v>
          </cell>
          <cell r="B6668">
            <v>53.79</v>
          </cell>
        </row>
        <row r="6669">
          <cell r="A6669" t="str">
            <v>06.069.0150-0</v>
          </cell>
          <cell r="B6669">
            <v>40.450000000000003</v>
          </cell>
        </row>
        <row r="6670">
          <cell r="A6670" t="str">
            <v>06.069.0150-A</v>
          </cell>
          <cell r="B6670">
            <v>39.520000000000003</v>
          </cell>
        </row>
        <row r="6671">
          <cell r="A6671" t="str">
            <v>06.069.0155-0</v>
          </cell>
          <cell r="B6671">
            <v>75.94</v>
          </cell>
        </row>
        <row r="6672">
          <cell r="A6672" t="str">
            <v>06.069.0155-A</v>
          </cell>
          <cell r="B6672">
            <v>74.739999999999995</v>
          </cell>
        </row>
        <row r="6673">
          <cell r="A6673" t="str">
            <v>06.069.0160-0</v>
          </cell>
          <cell r="B6673">
            <v>64.42</v>
          </cell>
        </row>
        <row r="6674">
          <cell r="A6674" t="str">
            <v>06.069.0160-A</v>
          </cell>
          <cell r="B6674">
            <v>63.49</v>
          </cell>
        </row>
        <row r="6675">
          <cell r="A6675" t="str">
            <v>06.069.0165-0</v>
          </cell>
          <cell r="B6675">
            <v>123.88</v>
          </cell>
        </row>
        <row r="6676">
          <cell r="A6676" t="str">
            <v>06.069.0165-A</v>
          </cell>
          <cell r="B6676">
            <v>122.68</v>
          </cell>
        </row>
        <row r="6677">
          <cell r="A6677" t="str">
            <v>06.072.0001-0</v>
          </cell>
          <cell r="B6677">
            <v>502.55</v>
          </cell>
        </row>
        <row r="6678">
          <cell r="A6678" t="str">
            <v>06.072.0001-A</v>
          </cell>
          <cell r="B6678">
            <v>478.6</v>
          </cell>
        </row>
        <row r="6679">
          <cell r="A6679" t="str">
            <v>06.072.0003-0</v>
          </cell>
          <cell r="B6679">
            <v>617.17999999999995</v>
          </cell>
        </row>
        <row r="6680">
          <cell r="A6680" t="str">
            <v>06.072.0003-A</v>
          </cell>
          <cell r="B6680">
            <v>592.51</v>
          </cell>
        </row>
        <row r="6681">
          <cell r="A6681" t="str">
            <v>06.075.0010-0</v>
          </cell>
          <cell r="B6681">
            <v>618.38</v>
          </cell>
        </row>
        <row r="6682">
          <cell r="A6682" t="str">
            <v>06.075.0010-A</v>
          </cell>
          <cell r="B6682">
            <v>594.42999999999995</v>
          </cell>
        </row>
        <row r="6683">
          <cell r="A6683" t="str">
            <v>06.075.0012-0</v>
          </cell>
          <cell r="B6683">
            <v>725.35</v>
          </cell>
        </row>
        <row r="6684">
          <cell r="A6684" t="str">
            <v>06.075.0012-A</v>
          </cell>
          <cell r="B6684">
            <v>700.68</v>
          </cell>
        </row>
        <row r="6685">
          <cell r="A6685" t="str">
            <v>06.076.0005-0</v>
          </cell>
          <cell r="B6685">
            <v>558.99</v>
          </cell>
        </row>
        <row r="6686">
          <cell r="A6686" t="str">
            <v>06.076.0005-A</v>
          </cell>
          <cell r="B6686">
            <v>535.04</v>
          </cell>
        </row>
        <row r="6687">
          <cell r="A6687" t="str">
            <v>06.076.0010-0</v>
          </cell>
          <cell r="B6687">
            <v>715.94</v>
          </cell>
        </row>
        <row r="6688">
          <cell r="A6688" t="str">
            <v>06.076.0010-A</v>
          </cell>
          <cell r="B6688">
            <v>691.28</v>
          </cell>
        </row>
        <row r="6689">
          <cell r="A6689" t="str">
            <v>06.076.0015-0</v>
          </cell>
          <cell r="B6689">
            <v>573.42999999999995</v>
          </cell>
        </row>
        <row r="6690">
          <cell r="A6690" t="str">
            <v>06.076.0015-A</v>
          </cell>
          <cell r="B6690">
            <v>553.70000000000005</v>
          </cell>
        </row>
        <row r="6691">
          <cell r="A6691" t="str">
            <v>06.076.0020-0</v>
          </cell>
          <cell r="B6691">
            <v>232.91</v>
          </cell>
        </row>
        <row r="6692">
          <cell r="A6692" t="str">
            <v>06.076.0020-A</v>
          </cell>
          <cell r="B6692">
            <v>224.8</v>
          </cell>
        </row>
        <row r="6693">
          <cell r="A6693" t="str">
            <v>06.076.0025-0</v>
          </cell>
          <cell r="B6693">
            <v>203.12</v>
          </cell>
        </row>
        <row r="6694">
          <cell r="A6694" t="str">
            <v>06.076.0025-A</v>
          </cell>
          <cell r="B6694">
            <v>196.92</v>
          </cell>
        </row>
        <row r="6695">
          <cell r="A6695" t="str">
            <v>06.077.0005-0</v>
          </cell>
          <cell r="B6695">
            <v>667.16</v>
          </cell>
        </row>
        <row r="6696">
          <cell r="A6696" t="str">
            <v>06.077.0005-A</v>
          </cell>
          <cell r="B6696">
            <v>643.21</v>
          </cell>
        </row>
        <row r="6697">
          <cell r="A6697" t="str">
            <v>06.077.0010-0</v>
          </cell>
          <cell r="B6697">
            <v>824.11</v>
          </cell>
        </row>
        <row r="6698">
          <cell r="A6698" t="str">
            <v>06.077.0010-A</v>
          </cell>
          <cell r="B6698">
            <v>799.45</v>
          </cell>
        </row>
        <row r="6699">
          <cell r="A6699" t="str">
            <v>06.077.0015-0</v>
          </cell>
          <cell r="B6699">
            <v>681.6</v>
          </cell>
        </row>
        <row r="6700">
          <cell r="A6700" t="str">
            <v>06.077.0015-A</v>
          </cell>
          <cell r="B6700">
            <v>661.87</v>
          </cell>
        </row>
        <row r="6701">
          <cell r="A6701" t="str">
            <v>06.077.0020-0</v>
          </cell>
          <cell r="B6701">
            <v>265.36</v>
          </cell>
        </row>
        <row r="6702">
          <cell r="A6702" t="str">
            <v>06.077.0020-A</v>
          </cell>
          <cell r="B6702">
            <v>257.25</v>
          </cell>
        </row>
        <row r="6703">
          <cell r="A6703" t="str">
            <v>06.077.0025-0</v>
          </cell>
          <cell r="B6703">
            <v>228</v>
          </cell>
        </row>
        <row r="6704">
          <cell r="A6704" t="str">
            <v>06.077.0025-A</v>
          </cell>
          <cell r="B6704">
            <v>221.8</v>
          </cell>
        </row>
        <row r="6705">
          <cell r="A6705" t="str">
            <v>06.081.0010-0</v>
          </cell>
          <cell r="B6705">
            <v>79.66</v>
          </cell>
        </row>
        <row r="6706">
          <cell r="A6706" t="str">
            <v>06.081.0010-A</v>
          </cell>
          <cell r="B6706">
            <v>74.31</v>
          </cell>
        </row>
        <row r="6707">
          <cell r="A6707" t="str">
            <v>06.082.0010-0</v>
          </cell>
          <cell r="B6707">
            <v>21.62</v>
          </cell>
        </row>
        <row r="6708">
          <cell r="A6708" t="str">
            <v>06.082.0010-A</v>
          </cell>
          <cell r="B6708">
            <v>19.440000000000001</v>
          </cell>
        </row>
        <row r="6709">
          <cell r="A6709" t="str">
            <v>06.082.0015-0</v>
          </cell>
          <cell r="B6709">
            <v>28.66</v>
          </cell>
        </row>
        <row r="6710">
          <cell r="A6710" t="str">
            <v>06.082.0015-A</v>
          </cell>
          <cell r="B6710">
            <v>25.94</v>
          </cell>
        </row>
        <row r="6711">
          <cell r="A6711" t="str">
            <v>06.082.0020-0</v>
          </cell>
          <cell r="B6711">
            <v>33.090000000000003</v>
          </cell>
        </row>
        <row r="6712">
          <cell r="A6712" t="str">
            <v>06.082.0020-A</v>
          </cell>
          <cell r="B6712">
            <v>29.85</v>
          </cell>
        </row>
        <row r="6713">
          <cell r="A6713" t="str">
            <v>06.082.0050-0</v>
          </cell>
          <cell r="B6713">
            <v>13.08</v>
          </cell>
        </row>
        <row r="6714">
          <cell r="A6714" t="str">
            <v>06.082.0050-A</v>
          </cell>
          <cell r="B6714">
            <v>12.04</v>
          </cell>
        </row>
        <row r="6715">
          <cell r="A6715" t="str">
            <v>06.082.0053-0</v>
          </cell>
          <cell r="B6715">
            <v>15.55</v>
          </cell>
        </row>
        <row r="6716">
          <cell r="A6716" t="str">
            <v>06.082.0053-A</v>
          </cell>
          <cell r="B6716">
            <v>14.52</v>
          </cell>
        </row>
        <row r="6717">
          <cell r="A6717" t="str">
            <v>06.082.0055-0</v>
          </cell>
          <cell r="B6717">
            <v>15.98</v>
          </cell>
        </row>
        <row r="6718">
          <cell r="A6718" t="str">
            <v>06.082.0055-A</v>
          </cell>
          <cell r="B6718">
            <v>14.94</v>
          </cell>
        </row>
        <row r="6719">
          <cell r="A6719" t="str">
            <v>06.082.0070-0</v>
          </cell>
          <cell r="B6719">
            <v>13.84</v>
          </cell>
        </row>
        <row r="6720">
          <cell r="A6720" t="str">
            <v>06.082.0070-A</v>
          </cell>
          <cell r="B6720">
            <v>13.01</v>
          </cell>
        </row>
        <row r="6721">
          <cell r="A6721" t="str">
            <v>06.082.0075-0</v>
          </cell>
          <cell r="B6721">
            <v>14.13</v>
          </cell>
        </row>
        <row r="6722">
          <cell r="A6722" t="str">
            <v>06.082.0075-A</v>
          </cell>
          <cell r="B6722">
            <v>13.3</v>
          </cell>
        </row>
        <row r="6723">
          <cell r="A6723" t="str">
            <v>06.084.0005-0</v>
          </cell>
          <cell r="B6723">
            <v>103.83</v>
          </cell>
        </row>
        <row r="6724">
          <cell r="A6724" t="str">
            <v>06.084.0005-A</v>
          </cell>
          <cell r="B6724">
            <v>98.65</v>
          </cell>
        </row>
        <row r="6725">
          <cell r="A6725" t="str">
            <v>06.085.0010-0</v>
          </cell>
          <cell r="B6725">
            <v>9.69</v>
          </cell>
        </row>
        <row r="6726">
          <cell r="A6726" t="str">
            <v>06.085.0010-A</v>
          </cell>
          <cell r="B6726">
            <v>8.65</v>
          </cell>
        </row>
        <row r="6727">
          <cell r="A6727" t="str">
            <v>06.085.0015-0</v>
          </cell>
          <cell r="B6727">
            <v>70.069999999999993</v>
          </cell>
        </row>
        <row r="6728">
          <cell r="A6728" t="str">
            <v>06.085.0015-A</v>
          </cell>
          <cell r="B6728">
            <v>63.86</v>
          </cell>
        </row>
        <row r="6729">
          <cell r="A6729" t="str">
            <v>06.085.0020-0</v>
          </cell>
          <cell r="B6729">
            <v>117.02</v>
          </cell>
        </row>
        <row r="6730">
          <cell r="A6730" t="str">
            <v>06.085.0020-A</v>
          </cell>
          <cell r="B6730">
            <v>111.85</v>
          </cell>
        </row>
        <row r="6731">
          <cell r="A6731" t="str">
            <v>06.085.0025-0</v>
          </cell>
          <cell r="B6731">
            <v>127.64</v>
          </cell>
        </row>
        <row r="6732">
          <cell r="A6732" t="str">
            <v>06.085.0025-A</v>
          </cell>
          <cell r="B6732">
            <v>121.43</v>
          </cell>
        </row>
        <row r="6733">
          <cell r="A6733" t="str">
            <v>06.085.0030-0</v>
          </cell>
          <cell r="B6733">
            <v>113.47</v>
          </cell>
        </row>
        <row r="6734">
          <cell r="A6734" t="str">
            <v>06.085.0030-A</v>
          </cell>
          <cell r="B6734">
            <v>108.29</v>
          </cell>
        </row>
        <row r="6735">
          <cell r="A6735" t="str">
            <v>06.085.0035-0</v>
          </cell>
          <cell r="B6735">
            <v>413.7</v>
          </cell>
        </row>
        <row r="6736">
          <cell r="A6736" t="str">
            <v>06.085.0035-A</v>
          </cell>
          <cell r="B6736">
            <v>408.53</v>
          </cell>
        </row>
        <row r="6737">
          <cell r="A6737" t="str">
            <v>06.085.0040-0</v>
          </cell>
          <cell r="B6737">
            <v>126.27</v>
          </cell>
        </row>
        <row r="6738">
          <cell r="A6738" t="str">
            <v>06.085.0040-A</v>
          </cell>
          <cell r="B6738">
            <v>122.13</v>
          </cell>
        </row>
        <row r="6739">
          <cell r="A6739" t="str">
            <v>06.085.0045-0</v>
          </cell>
          <cell r="B6739">
            <v>157.36000000000001</v>
          </cell>
        </row>
        <row r="6740">
          <cell r="A6740" t="str">
            <v>06.085.0045-A</v>
          </cell>
          <cell r="B6740">
            <v>149.08000000000001</v>
          </cell>
        </row>
        <row r="6741">
          <cell r="A6741" t="str">
            <v>06.085.0050-1</v>
          </cell>
          <cell r="B6741">
            <v>230.96</v>
          </cell>
        </row>
        <row r="6742">
          <cell r="A6742" t="str">
            <v>06.085.0050-B</v>
          </cell>
          <cell r="B6742">
            <v>225.43</v>
          </cell>
        </row>
        <row r="6743">
          <cell r="A6743" t="str">
            <v>06.085.0055-0</v>
          </cell>
          <cell r="B6743">
            <v>148.69999999999999</v>
          </cell>
        </row>
        <row r="6744">
          <cell r="A6744" t="str">
            <v>06.085.0055-A</v>
          </cell>
          <cell r="B6744">
            <v>140.41999999999999</v>
          </cell>
        </row>
        <row r="6745">
          <cell r="A6745" t="str">
            <v>06.085.0058-0</v>
          </cell>
          <cell r="B6745">
            <v>319.32</v>
          </cell>
        </row>
        <row r="6746">
          <cell r="A6746" t="str">
            <v>06.085.0058-A</v>
          </cell>
          <cell r="B6746">
            <v>284.31</v>
          </cell>
        </row>
        <row r="6747">
          <cell r="A6747" t="str">
            <v>06.085.0060-0</v>
          </cell>
          <cell r="B6747">
            <v>120.59</v>
          </cell>
        </row>
        <row r="6748">
          <cell r="A6748" t="str">
            <v>06.085.0060-A</v>
          </cell>
          <cell r="B6748">
            <v>114.38</v>
          </cell>
        </row>
        <row r="6749">
          <cell r="A6749" t="str">
            <v>06.085.0065-0</v>
          </cell>
          <cell r="B6749">
            <v>113.47</v>
          </cell>
        </row>
        <row r="6750">
          <cell r="A6750" t="str">
            <v>06.085.0065-A</v>
          </cell>
          <cell r="B6750">
            <v>108.29</v>
          </cell>
        </row>
        <row r="6751">
          <cell r="A6751" t="str">
            <v>06.085.0070-0</v>
          </cell>
          <cell r="B6751">
            <v>138.72</v>
          </cell>
        </row>
        <row r="6752">
          <cell r="A6752" t="str">
            <v>06.085.0070-A</v>
          </cell>
          <cell r="B6752">
            <v>130.44</v>
          </cell>
        </row>
        <row r="6753">
          <cell r="A6753" t="str">
            <v>06.085.0072-0</v>
          </cell>
          <cell r="B6753">
            <v>140.34</v>
          </cell>
        </row>
        <row r="6754">
          <cell r="A6754" t="str">
            <v>06.085.0072-A</v>
          </cell>
          <cell r="B6754">
            <v>132.06</v>
          </cell>
        </row>
        <row r="6755">
          <cell r="A6755" t="str">
            <v>06.085.0074-0</v>
          </cell>
          <cell r="B6755">
            <v>140.34</v>
          </cell>
        </row>
        <row r="6756">
          <cell r="A6756" t="str">
            <v>06.085.0074-A</v>
          </cell>
          <cell r="B6756">
            <v>132.06</v>
          </cell>
        </row>
        <row r="6757">
          <cell r="A6757" t="str">
            <v>06.086.0010-0</v>
          </cell>
          <cell r="B6757">
            <v>309.82</v>
          </cell>
        </row>
        <row r="6758">
          <cell r="A6758" t="str">
            <v>06.086.0010-A</v>
          </cell>
          <cell r="B6758">
            <v>294.18</v>
          </cell>
        </row>
        <row r="6759">
          <cell r="A6759" t="str">
            <v>06.087.0010-0</v>
          </cell>
          <cell r="B6759">
            <v>806.61</v>
          </cell>
        </row>
        <row r="6760">
          <cell r="A6760" t="str">
            <v>06.087.0010-A</v>
          </cell>
          <cell r="B6760">
            <v>756.99</v>
          </cell>
        </row>
        <row r="6761">
          <cell r="A6761" t="str">
            <v>06.088.0010-0</v>
          </cell>
          <cell r="B6761">
            <v>85.39</v>
          </cell>
        </row>
        <row r="6762">
          <cell r="A6762" t="str">
            <v>06.088.0010-A</v>
          </cell>
          <cell r="B6762">
            <v>81.25</v>
          </cell>
        </row>
        <row r="6763">
          <cell r="A6763" t="str">
            <v>06.090.0010-0</v>
          </cell>
          <cell r="B6763">
            <v>5.12</v>
          </cell>
        </row>
        <row r="6764">
          <cell r="A6764" t="str">
            <v>06.090.0010-A</v>
          </cell>
          <cell r="B6764">
            <v>4.4400000000000004</v>
          </cell>
        </row>
        <row r="6765">
          <cell r="A6765" t="str">
            <v>06.095.0010-0</v>
          </cell>
          <cell r="B6765">
            <v>17.690000000000001</v>
          </cell>
        </row>
        <row r="6766">
          <cell r="A6766" t="str">
            <v>06.095.0010-A</v>
          </cell>
          <cell r="B6766">
            <v>16.59</v>
          </cell>
        </row>
        <row r="6767">
          <cell r="A6767" t="str">
            <v>06.095.0013-0</v>
          </cell>
          <cell r="B6767">
            <v>23.52</v>
          </cell>
        </row>
        <row r="6768">
          <cell r="A6768" t="str">
            <v>06.095.0013-A</v>
          </cell>
          <cell r="B6768">
            <v>22.36</v>
          </cell>
        </row>
        <row r="6769">
          <cell r="A6769" t="str">
            <v>06.095.0015-0</v>
          </cell>
          <cell r="B6769">
            <v>27.55</v>
          </cell>
        </row>
        <row r="6770">
          <cell r="A6770" t="str">
            <v>06.095.0015-A</v>
          </cell>
          <cell r="B6770">
            <v>26.32</v>
          </cell>
        </row>
        <row r="6771">
          <cell r="A6771" t="str">
            <v>06.095.0018-0</v>
          </cell>
          <cell r="B6771">
            <v>37.299999999999997</v>
          </cell>
        </row>
        <row r="6772">
          <cell r="A6772" t="str">
            <v>06.095.0018-A</v>
          </cell>
          <cell r="B6772">
            <v>35.93</v>
          </cell>
        </row>
        <row r="6773">
          <cell r="A6773" t="str">
            <v>06.095.0020-0</v>
          </cell>
          <cell r="B6773">
            <v>47.13</v>
          </cell>
        </row>
        <row r="6774">
          <cell r="A6774" t="str">
            <v>06.095.0020-A</v>
          </cell>
          <cell r="B6774">
            <v>45.63</v>
          </cell>
        </row>
        <row r="6775">
          <cell r="A6775" t="str">
            <v>06.095.0022-0</v>
          </cell>
          <cell r="B6775">
            <v>56.55</v>
          </cell>
        </row>
        <row r="6776">
          <cell r="A6776" t="str">
            <v>06.095.0022-A</v>
          </cell>
          <cell r="B6776">
            <v>54.91</v>
          </cell>
        </row>
        <row r="6777">
          <cell r="A6777" t="str">
            <v>06.095.0025-0</v>
          </cell>
          <cell r="B6777">
            <v>29.16</v>
          </cell>
        </row>
        <row r="6778">
          <cell r="A6778" t="str">
            <v>06.095.0025-A</v>
          </cell>
          <cell r="B6778">
            <v>27.93</v>
          </cell>
        </row>
        <row r="6779">
          <cell r="A6779" t="str">
            <v>06.095.0028-0</v>
          </cell>
          <cell r="B6779">
            <v>39.35</v>
          </cell>
        </row>
        <row r="6780">
          <cell r="A6780" t="str">
            <v>06.095.0028-A</v>
          </cell>
          <cell r="B6780">
            <v>37.979999999999997</v>
          </cell>
        </row>
        <row r="6781">
          <cell r="A6781" t="str">
            <v>06.095.0030-0</v>
          </cell>
          <cell r="B6781">
            <v>50.2</v>
          </cell>
        </row>
        <row r="6782">
          <cell r="A6782" t="str">
            <v>06.095.0030-A</v>
          </cell>
          <cell r="B6782">
            <v>48.7</v>
          </cell>
        </row>
        <row r="6783">
          <cell r="A6783" t="str">
            <v>06.100.0010-0</v>
          </cell>
          <cell r="B6783">
            <v>4.96</v>
          </cell>
        </row>
        <row r="6784">
          <cell r="A6784" t="str">
            <v>06.100.0010-A</v>
          </cell>
          <cell r="B6784">
            <v>4.82</v>
          </cell>
        </row>
        <row r="6785">
          <cell r="A6785" t="str">
            <v>06.100.0011-0</v>
          </cell>
          <cell r="B6785">
            <v>6.89</v>
          </cell>
        </row>
        <row r="6786">
          <cell r="A6786" t="str">
            <v>06.100.0011-A</v>
          </cell>
          <cell r="B6786">
            <v>6.74</v>
          </cell>
        </row>
        <row r="6787">
          <cell r="A6787" t="str">
            <v>06.100.0012-0</v>
          </cell>
          <cell r="B6787">
            <v>8.4499999999999993</v>
          </cell>
        </row>
        <row r="6788">
          <cell r="A6788" t="str">
            <v>06.100.0012-A</v>
          </cell>
          <cell r="B6788">
            <v>8.35</v>
          </cell>
        </row>
        <row r="6789">
          <cell r="A6789" t="str">
            <v>06.100.0020-0</v>
          </cell>
          <cell r="B6789">
            <v>7.63</v>
          </cell>
        </row>
        <row r="6790">
          <cell r="A6790" t="str">
            <v>06.100.0020-A</v>
          </cell>
          <cell r="B6790">
            <v>7.39</v>
          </cell>
        </row>
        <row r="6791">
          <cell r="A6791" t="str">
            <v>06.100.0030-0</v>
          </cell>
          <cell r="B6791">
            <v>13.26</v>
          </cell>
        </row>
        <row r="6792">
          <cell r="A6792" t="str">
            <v>06.100.0030-A</v>
          </cell>
          <cell r="B6792">
            <v>12.52</v>
          </cell>
        </row>
        <row r="6793">
          <cell r="A6793" t="str">
            <v>06.100.0040-0</v>
          </cell>
          <cell r="B6793">
            <v>13.18</v>
          </cell>
        </row>
        <row r="6794">
          <cell r="A6794" t="str">
            <v>06.100.0040-A</v>
          </cell>
          <cell r="B6794">
            <v>12.2</v>
          </cell>
        </row>
        <row r="6795">
          <cell r="A6795" t="str">
            <v>06.100.0050-0</v>
          </cell>
          <cell r="B6795">
            <v>13.18</v>
          </cell>
        </row>
        <row r="6796">
          <cell r="A6796" t="str">
            <v>06.100.0050-A</v>
          </cell>
          <cell r="B6796">
            <v>12.2</v>
          </cell>
        </row>
        <row r="6797">
          <cell r="A6797" t="str">
            <v>06.100.0056-0</v>
          </cell>
          <cell r="B6797">
            <v>4.4800000000000004</v>
          </cell>
        </row>
        <row r="6798">
          <cell r="A6798" t="str">
            <v>06.100.0056-A</v>
          </cell>
          <cell r="B6798">
            <v>4.2300000000000004</v>
          </cell>
        </row>
        <row r="6799">
          <cell r="A6799" t="str">
            <v>06.100.0058-0</v>
          </cell>
          <cell r="B6799">
            <v>5.72</v>
          </cell>
        </row>
        <row r="6800">
          <cell r="A6800" t="str">
            <v>06.100.0058-A</v>
          </cell>
          <cell r="B6800">
            <v>5.43</v>
          </cell>
        </row>
        <row r="6801">
          <cell r="A6801" t="str">
            <v>06.100.0060-0</v>
          </cell>
          <cell r="B6801">
            <v>7.66</v>
          </cell>
        </row>
        <row r="6802">
          <cell r="A6802" t="str">
            <v>06.100.0060-A</v>
          </cell>
          <cell r="B6802">
            <v>7.34</v>
          </cell>
        </row>
        <row r="6803">
          <cell r="A6803" t="str">
            <v>06.100.0062-0</v>
          </cell>
          <cell r="B6803">
            <v>9.6</v>
          </cell>
        </row>
        <row r="6804">
          <cell r="A6804" t="str">
            <v>06.100.0062-A</v>
          </cell>
          <cell r="B6804">
            <v>9.25</v>
          </cell>
        </row>
        <row r="6805">
          <cell r="A6805" t="str">
            <v>06.100.0064-0</v>
          </cell>
          <cell r="B6805">
            <v>13.29</v>
          </cell>
        </row>
        <row r="6806">
          <cell r="A6806" t="str">
            <v>06.100.0064-A</v>
          </cell>
          <cell r="B6806">
            <v>12.92</v>
          </cell>
        </row>
        <row r="6807">
          <cell r="A6807" t="str">
            <v>06.100.0068-0</v>
          </cell>
          <cell r="B6807">
            <v>4.67</v>
          </cell>
        </row>
        <row r="6808">
          <cell r="A6808" t="str">
            <v>06.100.0068-A</v>
          </cell>
          <cell r="B6808">
            <v>4.45</v>
          </cell>
        </row>
        <row r="6809">
          <cell r="A6809" t="str">
            <v>06.100.0079-0</v>
          </cell>
          <cell r="B6809">
            <v>20.74</v>
          </cell>
        </row>
        <row r="6810">
          <cell r="A6810" t="str">
            <v>06.100.0079-A</v>
          </cell>
          <cell r="B6810">
            <v>20.22</v>
          </cell>
        </row>
        <row r="6811">
          <cell r="A6811" t="str">
            <v>06.100.0080-0</v>
          </cell>
          <cell r="B6811">
            <v>28.74</v>
          </cell>
        </row>
        <row r="6812">
          <cell r="A6812" t="str">
            <v>06.100.0080-A</v>
          </cell>
          <cell r="B6812">
            <v>27.95</v>
          </cell>
        </row>
        <row r="6813">
          <cell r="A6813" t="str">
            <v>06.100.0082-0</v>
          </cell>
          <cell r="B6813">
            <v>27.73</v>
          </cell>
        </row>
        <row r="6814">
          <cell r="A6814" t="str">
            <v>06.100.0082-A</v>
          </cell>
          <cell r="B6814">
            <v>26.92</v>
          </cell>
        </row>
        <row r="6815">
          <cell r="A6815" t="str">
            <v>06.100.0085-0</v>
          </cell>
          <cell r="B6815">
            <v>35.57</v>
          </cell>
        </row>
        <row r="6816">
          <cell r="A6816" t="str">
            <v>06.100.0085-A</v>
          </cell>
          <cell r="B6816">
            <v>34.74</v>
          </cell>
        </row>
        <row r="6817">
          <cell r="A6817" t="str">
            <v>06.100.0087-0</v>
          </cell>
          <cell r="B6817">
            <v>35.03</v>
          </cell>
        </row>
        <row r="6818">
          <cell r="A6818" t="str">
            <v>06.100.0087-A</v>
          </cell>
          <cell r="B6818">
            <v>34.18</v>
          </cell>
        </row>
        <row r="6819">
          <cell r="A6819" t="str">
            <v>06.100.0090-0</v>
          </cell>
          <cell r="B6819">
            <v>45.68</v>
          </cell>
        </row>
        <row r="6820">
          <cell r="A6820" t="str">
            <v>06.100.0090-A</v>
          </cell>
          <cell r="B6820">
            <v>44.81</v>
          </cell>
        </row>
        <row r="6821">
          <cell r="A6821" t="str">
            <v>06.100.0092-0</v>
          </cell>
          <cell r="B6821">
            <v>42.2</v>
          </cell>
        </row>
        <row r="6822">
          <cell r="A6822" t="str">
            <v>06.100.0092-A</v>
          </cell>
          <cell r="B6822">
            <v>41.31</v>
          </cell>
        </row>
        <row r="6823">
          <cell r="A6823" t="str">
            <v>06.100.0095-0</v>
          </cell>
          <cell r="B6823">
            <v>56.08</v>
          </cell>
        </row>
        <row r="6824">
          <cell r="A6824" t="str">
            <v>06.100.0095-A</v>
          </cell>
          <cell r="B6824">
            <v>55.13</v>
          </cell>
        </row>
        <row r="6825">
          <cell r="A6825" t="str">
            <v>06.100.0100-0</v>
          </cell>
          <cell r="B6825">
            <v>66.34</v>
          </cell>
        </row>
        <row r="6826">
          <cell r="A6826" t="str">
            <v>06.100.0100-A</v>
          </cell>
          <cell r="B6826">
            <v>65.33</v>
          </cell>
        </row>
        <row r="6827">
          <cell r="A6827" t="str">
            <v>06.100.0105-0</v>
          </cell>
          <cell r="B6827">
            <v>82.96</v>
          </cell>
        </row>
        <row r="6828">
          <cell r="A6828" t="str">
            <v>06.100.0105-A</v>
          </cell>
          <cell r="B6828">
            <v>81.91</v>
          </cell>
        </row>
        <row r="6829">
          <cell r="A6829" t="str">
            <v>06.100.0110-0</v>
          </cell>
          <cell r="B6829">
            <v>115.9</v>
          </cell>
        </row>
        <row r="6830">
          <cell r="A6830" t="str">
            <v>06.100.0110-A</v>
          </cell>
          <cell r="B6830">
            <v>114.8</v>
          </cell>
        </row>
        <row r="6831">
          <cell r="A6831" t="str">
            <v>06.100.0115-0</v>
          </cell>
          <cell r="B6831">
            <v>149</v>
          </cell>
        </row>
        <row r="6832">
          <cell r="A6832" t="str">
            <v>06.100.0115-A</v>
          </cell>
          <cell r="B6832">
            <v>147.84</v>
          </cell>
        </row>
        <row r="6833">
          <cell r="A6833" t="str">
            <v>06.100.0130-0</v>
          </cell>
          <cell r="B6833">
            <v>43.47</v>
          </cell>
        </row>
        <row r="6834">
          <cell r="A6834" t="str">
            <v>06.100.0130-A</v>
          </cell>
          <cell r="B6834">
            <v>42.27</v>
          </cell>
        </row>
        <row r="6835">
          <cell r="A6835" t="str">
            <v>06.100.0132-0</v>
          </cell>
          <cell r="B6835">
            <v>56.29</v>
          </cell>
        </row>
        <row r="6836">
          <cell r="A6836" t="str">
            <v>06.100.0132-A</v>
          </cell>
          <cell r="B6836">
            <v>55.05</v>
          </cell>
        </row>
        <row r="6837">
          <cell r="A6837" t="str">
            <v>06.100.0134-0</v>
          </cell>
          <cell r="B6837">
            <v>66.180000000000007</v>
          </cell>
        </row>
        <row r="6838">
          <cell r="A6838" t="str">
            <v>06.100.0134-A</v>
          </cell>
          <cell r="B6838">
            <v>64.83</v>
          </cell>
        </row>
        <row r="6839">
          <cell r="A6839" t="str">
            <v>06.100.0136-0</v>
          </cell>
          <cell r="B6839">
            <v>87.51</v>
          </cell>
        </row>
        <row r="6840">
          <cell r="A6840" t="str">
            <v>06.100.0136-A</v>
          </cell>
          <cell r="B6840">
            <v>86.12</v>
          </cell>
        </row>
        <row r="6841">
          <cell r="A6841" t="str">
            <v>06.100.0138-0</v>
          </cell>
          <cell r="B6841">
            <v>116.12</v>
          </cell>
        </row>
        <row r="6842">
          <cell r="A6842" t="str">
            <v>06.100.0138-A</v>
          </cell>
          <cell r="B6842">
            <v>114.69</v>
          </cell>
        </row>
        <row r="6843">
          <cell r="A6843" t="str">
            <v>06.100.0140-0</v>
          </cell>
          <cell r="B6843">
            <v>151.72</v>
          </cell>
        </row>
        <row r="6844">
          <cell r="A6844" t="str">
            <v>06.100.0140-A</v>
          </cell>
          <cell r="B6844">
            <v>150.22999999999999</v>
          </cell>
        </row>
        <row r="6845">
          <cell r="A6845" t="str">
            <v>06.100.0142-0</v>
          </cell>
          <cell r="B6845">
            <v>222.46</v>
          </cell>
        </row>
        <row r="6846">
          <cell r="A6846" t="str">
            <v>06.100.0142-A</v>
          </cell>
          <cell r="B6846">
            <v>220.91</v>
          </cell>
        </row>
        <row r="6847">
          <cell r="A6847" t="str">
            <v>06.100.0144-0</v>
          </cell>
          <cell r="B6847">
            <v>293.02999999999997</v>
          </cell>
        </row>
        <row r="6848">
          <cell r="A6848" t="str">
            <v>06.100.0144-A</v>
          </cell>
          <cell r="B6848">
            <v>291.44</v>
          </cell>
        </row>
        <row r="6849">
          <cell r="A6849" t="str">
            <v>06.100.0148-0</v>
          </cell>
          <cell r="B6849">
            <v>30.81</v>
          </cell>
        </row>
        <row r="6850">
          <cell r="A6850" t="str">
            <v>06.100.0148-A</v>
          </cell>
          <cell r="B6850">
            <v>30</v>
          </cell>
        </row>
        <row r="6851">
          <cell r="A6851" t="str">
            <v>06.100.0150-0</v>
          </cell>
          <cell r="B6851">
            <v>42.36</v>
          </cell>
        </row>
        <row r="6852">
          <cell r="A6852" t="str">
            <v>06.100.0150-A</v>
          </cell>
          <cell r="B6852">
            <v>41.12</v>
          </cell>
        </row>
        <row r="6853">
          <cell r="A6853" t="str">
            <v>06.100.0155-0</v>
          </cell>
          <cell r="B6853">
            <v>31.8</v>
          </cell>
        </row>
        <row r="6854">
          <cell r="A6854" t="str">
            <v>06.100.0155-A</v>
          </cell>
          <cell r="B6854">
            <v>30.56</v>
          </cell>
        </row>
        <row r="6855">
          <cell r="A6855" t="str">
            <v>06.100.0160-0</v>
          </cell>
          <cell r="B6855">
            <v>35.619999999999997</v>
          </cell>
        </row>
        <row r="6856">
          <cell r="A6856" t="str">
            <v>06.100.0160-A</v>
          </cell>
          <cell r="B6856">
            <v>34.380000000000003</v>
          </cell>
        </row>
        <row r="6857">
          <cell r="A6857" t="str">
            <v>06.100.0165-0</v>
          </cell>
          <cell r="B6857">
            <v>49.65</v>
          </cell>
        </row>
        <row r="6858">
          <cell r="A6858" t="str">
            <v>06.100.0165-A</v>
          </cell>
          <cell r="B6858">
            <v>47.17</v>
          </cell>
        </row>
        <row r="6859">
          <cell r="A6859" t="str">
            <v>06.100.0170-0</v>
          </cell>
          <cell r="B6859">
            <v>62.41</v>
          </cell>
        </row>
        <row r="6860">
          <cell r="A6860" t="str">
            <v>06.100.0170-A</v>
          </cell>
          <cell r="B6860">
            <v>59.93</v>
          </cell>
        </row>
        <row r="6861">
          <cell r="A6861" t="str">
            <v>06.100.0175-0</v>
          </cell>
          <cell r="B6861">
            <v>48.03</v>
          </cell>
        </row>
        <row r="6862">
          <cell r="A6862" t="str">
            <v>06.100.0175-A</v>
          </cell>
          <cell r="B6862">
            <v>46.78</v>
          </cell>
        </row>
        <row r="6863">
          <cell r="A6863" t="str">
            <v>06.100.0180-0</v>
          </cell>
          <cell r="B6863">
            <v>70.37</v>
          </cell>
        </row>
        <row r="6864">
          <cell r="A6864" t="str">
            <v>06.100.0180-A</v>
          </cell>
          <cell r="B6864">
            <v>67.89</v>
          </cell>
        </row>
        <row r="6865">
          <cell r="A6865" t="str">
            <v>06.100.0185-0</v>
          </cell>
          <cell r="B6865">
            <v>62.9</v>
          </cell>
        </row>
        <row r="6866">
          <cell r="A6866" t="str">
            <v>06.100.0185-A</v>
          </cell>
          <cell r="B6866">
            <v>59.59</v>
          </cell>
        </row>
        <row r="6867">
          <cell r="A6867" t="str">
            <v>06.100.0187-0</v>
          </cell>
          <cell r="B6867">
            <v>50.6</v>
          </cell>
        </row>
        <row r="6868">
          <cell r="A6868" t="str">
            <v>06.100.0187-A</v>
          </cell>
          <cell r="B6868">
            <v>49.25</v>
          </cell>
        </row>
        <row r="6869">
          <cell r="A6869" t="str">
            <v>06.100.0190-0</v>
          </cell>
          <cell r="B6869">
            <v>59.64</v>
          </cell>
        </row>
        <row r="6870">
          <cell r="A6870" t="str">
            <v>06.100.0190-A</v>
          </cell>
          <cell r="B6870">
            <v>56.44</v>
          </cell>
        </row>
        <row r="6871">
          <cell r="A6871" t="str">
            <v>06.101.0001-0</v>
          </cell>
          <cell r="B6871">
            <v>35.92</v>
          </cell>
        </row>
        <row r="6872">
          <cell r="A6872" t="str">
            <v>06.101.0001-A</v>
          </cell>
          <cell r="B6872">
            <v>35.6</v>
          </cell>
        </row>
        <row r="6873">
          <cell r="A6873" t="str">
            <v>06.102.0010-0</v>
          </cell>
          <cell r="B6873">
            <v>170.48</v>
          </cell>
        </row>
        <row r="6874">
          <cell r="A6874" t="str">
            <v>06.102.0010-A</v>
          </cell>
          <cell r="B6874">
            <v>157.19</v>
          </cell>
        </row>
        <row r="6875">
          <cell r="A6875" t="str">
            <v>06.103.0010-0</v>
          </cell>
          <cell r="B6875">
            <v>564.53</v>
          </cell>
        </row>
        <row r="6876">
          <cell r="A6876" t="str">
            <v>06.103.0010-A</v>
          </cell>
          <cell r="B6876">
            <v>564.53</v>
          </cell>
        </row>
        <row r="6877">
          <cell r="A6877" t="str">
            <v>06.103.0015-0</v>
          </cell>
          <cell r="B6877">
            <v>663.28</v>
          </cell>
        </row>
        <row r="6878">
          <cell r="A6878" t="str">
            <v>06.103.0015-A</v>
          </cell>
          <cell r="B6878">
            <v>663.28</v>
          </cell>
        </row>
        <row r="6879">
          <cell r="A6879" t="str">
            <v>06.103.0020-0</v>
          </cell>
          <cell r="B6879">
            <v>734.62</v>
          </cell>
        </row>
        <row r="6880">
          <cell r="A6880" t="str">
            <v>06.103.0020-A</v>
          </cell>
          <cell r="B6880">
            <v>734.62</v>
          </cell>
        </row>
        <row r="6881">
          <cell r="A6881" t="str">
            <v>06.103.0025-0</v>
          </cell>
          <cell r="B6881">
            <v>816.74</v>
          </cell>
        </row>
        <row r="6882">
          <cell r="A6882" t="str">
            <v>06.103.0025-A</v>
          </cell>
          <cell r="B6882">
            <v>816.74</v>
          </cell>
        </row>
        <row r="6883">
          <cell r="A6883" t="str">
            <v>06.103.0030-0</v>
          </cell>
          <cell r="B6883">
            <v>893.52</v>
          </cell>
        </row>
        <row r="6884">
          <cell r="A6884" t="str">
            <v>06.103.0030-A</v>
          </cell>
          <cell r="B6884">
            <v>893.52</v>
          </cell>
        </row>
        <row r="6885">
          <cell r="A6885" t="str">
            <v>06.103.0035-0</v>
          </cell>
          <cell r="B6885">
            <v>972.69</v>
          </cell>
        </row>
        <row r="6886">
          <cell r="A6886" t="str">
            <v>06.103.0035-A</v>
          </cell>
          <cell r="B6886">
            <v>972.69</v>
          </cell>
        </row>
        <row r="6887">
          <cell r="A6887" t="str">
            <v>06.103.0040-0</v>
          </cell>
          <cell r="B6887">
            <v>1063.47</v>
          </cell>
        </row>
        <row r="6888">
          <cell r="A6888" t="str">
            <v>06.103.0040-A</v>
          </cell>
          <cell r="B6888">
            <v>1063.47</v>
          </cell>
        </row>
        <row r="6889">
          <cell r="A6889" t="str">
            <v>06.103.0045-0</v>
          </cell>
          <cell r="B6889">
            <v>1145.58</v>
          </cell>
        </row>
        <row r="6890">
          <cell r="A6890" t="str">
            <v>06.103.0045-A</v>
          </cell>
          <cell r="B6890">
            <v>1145.58</v>
          </cell>
        </row>
        <row r="6891">
          <cell r="A6891" t="str">
            <v>06.103.0050-0</v>
          </cell>
          <cell r="B6891">
            <v>1224.8900000000001</v>
          </cell>
        </row>
        <row r="6892">
          <cell r="A6892" t="str">
            <v>06.103.0050-A</v>
          </cell>
          <cell r="B6892">
            <v>1224.8900000000001</v>
          </cell>
        </row>
        <row r="6893">
          <cell r="A6893" t="str">
            <v>06.103.0055-0</v>
          </cell>
          <cell r="B6893">
            <v>1304.76</v>
          </cell>
        </row>
        <row r="6894">
          <cell r="A6894" t="str">
            <v>06.103.0055-A</v>
          </cell>
          <cell r="B6894">
            <v>1304.76</v>
          </cell>
        </row>
        <row r="6895">
          <cell r="A6895" t="str">
            <v>06.103.0080-0</v>
          </cell>
          <cell r="B6895">
            <v>726.09</v>
          </cell>
        </row>
        <row r="6896">
          <cell r="A6896" t="str">
            <v>06.103.0080-A</v>
          </cell>
          <cell r="B6896">
            <v>726.09</v>
          </cell>
        </row>
        <row r="6897">
          <cell r="A6897" t="str">
            <v>06.103.0085-0</v>
          </cell>
          <cell r="B6897">
            <v>800.36</v>
          </cell>
        </row>
        <row r="6898">
          <cell r="A6898" t="str">
            <v>06.103.0085-A</v>
          </cell>
          <cell r="B6898">
            <v>800.36</v>
          </cell>
        </row>
        <row r="6899">
          <cell r="A6899" t="str">
            <v>06.103.0090-0</v>
          </cell>
          <cell r="B6899">
            <v>885</v>
          </cell>
        </row>
        <row r="6900">
          <cell r="A6900" t="str">
            <v>06.103.0090-A</v>
          </cell>
          <cell r="B6900">
            <v>885</v>
          </cell>
        </row>
        <row r="6901">
          <cell r="A6901" t="str">
            <v>06.103.0095-0</v>
          </cell>
          <cell r="B6901">
            <v>964.85</v>
          </cell>
        </row>
        <row r="6902">
          <cell r="A6902" t="str">
            <v>06.103.0095-A</v>
          </cell>
          <cell r="B6902">
            <v>964.85</v>
          </cell>
        </row>
        <row r="6903">
          <cell r="A6903" t="str">
            <v>06.103.0100-0</v>
          </cell>
          <cell r="B6903">
            <v>1041.3800000000001</v>
          </cell>
        </row>
        <row r="6904">
          <cell r="A6904" t="str">
            <v>06.103.0100-A</v>
          </cell>
          <cell r="B6904">
            <v>1041.3800000000001</v>
          </cell>
        </row>
        <row r="6905">
          <cell r="A6905" t="str">
            <v>06.103.0105-0</v>
          </cell>
          <cell r="B6905">
            <v>1131.5899999999999</v>
          </cell>
        </row>
        <row r="6906">
          <cell r="A6906" t="str">
            <v>06.103.0105-A</v>
          </cell>
          <cell r="B6906">
            <v>1131.5899999999999</v>
          </cell>
        </row>
        <row r="6907">
          <cell r="A6907" t="str">
            <v>06.103.0110-0</v>
          </cell>
          <cell r="B6907">
            <v>1219.29</v>
          </cell>
        </row>
        <row r="6908">
          <cell r="A6908" t="str">
            <v>06.103.0110-A</v>
          </cell>
          <cell r="B6908">
            <v>1219.29</v>
          </cell>
        </row>
        <row r="6909">
          <cell r="A6909" t="str">
            <v>06.103.0115-0</v>
          </cell>
          <cell r="B6909">
            <v>1304.76</v>
          </cell>
        </row>
        <row r="6910">
          <cell r="A6910" t="str">
            <v>06.103.0115-A</v>
          </cell>
          <cell r="B6910">
            <v>1304.76</v>
          </cell>
        </row>
        <row r="6911">
          <cell r="A6911" t="str">
            <v>06.103.0120-0</v>
          </cell>
          <cell r="B6911">
            <v>1383.86</v>
          </cell>
        </row>
        <row r="6912">
          <cell r="A6912" t="str">
            <v>06.103.0120-A</v>
          </cell>
          <cell r="B6912">
            <v>1383.86</v>
          </cell>
        </row>
        <row r="6913">
          <cell r="A6913" t="str">
            <v>06.103.0125-0</v>
          </cell>
          <cell r="B6913">
            <v>1474.29</v>
          </cell>
        </row>
        <row r="6914">
          <cell r="A6914" t="str">
            <v>06.103.0125-A</v>
          </cell>
          <cell r="B6914">
            <v>1474.29</v>
          </cell>
        </row>
        <row r="6915">
          <cell r="A6915" t="str">
            <v>06.103.0150-0</v>
          </cell>
          <cell r="B6915">
            <v>54.09</v>
          </cell>
        </row>
        <row r="6916">
          <cell r="A6916" t="str">
            <v>06.103.0150-A</v>
          </cell>
          <cell r="B6916">
            <v>54.09</v>
          </cell>
        </row>
        <row r="6917">
          <cell r="A6917" t="str">
            <v>06.106.0011-0</v>
          </cell>
          <cell r="B6917">
            <v>1398.14</v>
          </cell>
        </row>
        <row r="6918">
          <cell r="A6918" t="str">
            <v>06.106.0011-A</v>
          </cell>
          <cell r="B6918">
            <v>1278.8800000000001</v>
          </cell>
        </row>
        <row r="6919">
          <cell r="A6919" t="str">
            <v>06.106.0012-0</v>
          </cell>
          <cell r="B6919">
            <v>1573.96</v>
          </cell>
        </row>
        <row r="6920">
          <cell r="A6920" t="str">
            <v>06.106.0012-A</v>
          </cell>
          <cell r="B6920">
            <v>1442.17</v>
          </cell>
        </row>
        <row r="6921">
          <cell r="A6921" t="str">
            <v>06.106.0014-0</v>
          </cell>
          <cell r="B6921">
            <v>1892.57</v>
          </cell>
        </row>
        <row r="6922">
          <cell r="A6922" t="str">
            <v>06.106.0014-A</v>
          </cell>
          <cell r="B6922">
            <v>1735.99</v>
          </cell>
        </row>
        <row r="6923">
          <cell r="A6923" t="str">
            <v>06.108.0005-0</v>
          </cell>
          <cell r="B6923">
            <v>1584.08</v>
          </cell>
        </row>
        <row r="6924">
          <cell r="A6924" t="str">
            <v>06.108.0005-A</v>
          </cell>
          <cell r="B6924">
            <v>1459.9</v>
          </cell>
        </row>
        <row r="6925">
          <cell r="A6925" t="str">
            <v>06.108.0006-0</v>
          </cell>
          <cell r="B6925">
            <v>1900.87</v>
          </cell>
        </row>
        <row r="6926">
          <cell r="A6926" t="str">
            <v>06.108.0006-A</v>
          </cell>
          <cell r="B6926">
            <v>1751.86</v>
          </cell>
        </row>
        <row r="6927">
          <cell r="A6927" t="str">
            <v>06.108.0007-0</v>
          </cell>
          <cell r="B6927">
            <v>2376.12</v>
          </cell>
        </row>
        <row r="6928">
          <cell r="A6928" t="str">
            <v>06.108.0007-A</v>
          </cell>
          <cell r="B6928">
            <v>2189.86</v>
          </cell>
        </row>
        <row r="6929">
          <cell r="A6929" t="str">
            <v>06.108.0008-0</v>
          </cell>
          <cell r="B6929">
            <v>3168.16</v>
          </cell>
        </row>
        <row r="6930">
          <cell r="A6930" t="str">
            <v>06.108.0008-A</v>
          </cell>
          <cell r="B6930">
            <v>2919.81</v>
          </cell>
        </row>
        <row r="6931">
          <cell r="A6931" t="str">
            <v>06.108.0009-0</v>
          </cell>
          <cell r="B6931">
            <v>3960.21</v>
          </cell>
        </row>
        <row r="6932">
          <cell r="A6932" t="str">
            <v>06.108.0009-A</v>
          </cell>
          <cell r="B6932">
            <v>3649.76</v>
          </cell>
        </row>
        <row r="6933">
          <cell r="A6933" t="str">
            <v>06.110.0001-0</v>
          </cell>
          <cell r="B6933">
            <v>1183.33</v>
          </cell>
        </row>
        <row r="6934">
          <cell r="A6934" t="str">
            <v>06.110.0001-A</v>
          </cell>
          <cell r="B6934">
            <v>1048.8</v>
          </cell>
        </row>
        <row r="6935">
          <cell r="A6935" t="str">
            <v>06.115.0001-0</v>
          </cell>
          <cell r="B6935">
            <v>319.87</v>
          </cell>
        </row>
        <row r="6936">
          <cell r="A6936" t="str">
            <v>06.115.0001-A</v>
          </cell>
          <cell r="B6936">
            <v>284.63</v>
          </cell>
        </row>
        <row r="6937">
          <cell r="A6937" t="str">
            <v>06.200.0030-0</v>
          </cell>
          <cell r="B6937">
            <v>140.37</v>
          </cell>
        </row>
        <row r="6938">
          <cell r="A6938" t="str">
            <v>06.200.0030-A</v>
          </cell>
          <cell r="B6938">
            <v>140.37</v>
          </cell>
        </row>
        <row r="6939">
          <cell r="A6939" t="str">
            <v>06.200.0033-0</v>
          </cell>
          <cell r="B6939">
            <v>198.01</v>
          </cell>
        </row>
        <row r="6940">
          <cell r="A6940" t="str">
            <v>06.200.0033-A</v>
          </cell>
          <cell r="B6940">
            <v>198.01</v>
          </cell>
        </row>
        <row r="6941">
          <cell r="A6941" t="str">
            <v>06.200.0035-0</v>
          </cell>
          <cell r="B6941">
            <v>273.62</v>
          </cell>
        </row>
        <row r="6942">
          <cell r="A6942" t="str">
            <v>06.200.0035-A</v>
          </cell>
          <cell r="B6942">
            <v>273.62</v>
          </cell>
        </row>
        <row r="6943">
          <cell r="A6943" t="str">
            <v>06.200.0051-0</v>
          </cell>
          <cell r="B6943">
            <v>300.22000000000003</v>
          </cell>
        </row>
        <row r="6944">
          <cell r="A6944" t="str">
            <v>06.200.0051-A</v>
          </cell>
          <cell r="B6944">
            <v>300.22000000000003</v>
          </cell>
        </row>
        <row r="6945">
          <cell r="A6945" t="str">
            <v>06.200.0052-0</v>
          </cell>
          <cell r="B6945">
            <v>326.19</v>
          </cell>
        </row>
        <row r="6946">
          <cell r="A6946" t="str">
            <v>06.200.0052-A</v>
          </cell>
          <cell r="B6946">
            <v>326.19</v>
          </cell>
        </row>
        <row r="6947">
          <cell r="A6947" t="str">
            <v>06.200.0053-0</v>
          </cell>
          <cell r="B6947">
            <v>387.74</v>
          </cell>
        </row>
        <row r="6948">
          <cell r="A6948" t="str">
            <v>06.200.0053-A</v>
          </cell>
          <cell r="B6948">
            <v>387.74</v>
          </cell>
        </row>
        <row r="6949">
          <cell r="A6949" t="str">
            <v>06.200.0054-0</v>
          </cell>
          <cell r="B6949">
            <v>471.94</v>
          </cell>
        </row>
        <row r="6950">
          <cell r="A6950" t="str">
            <v>06.200.0054-A</v>
          </cell>
          <cell r="B6950">
            <v>471.94</v>
          </cell>
        </row>
        <row r="6951">
          <cell r="A6951" t="str">
            <v>06.200.0055-0</v>
          </cell>
          <cell r="B6951">
            <v>578.78</v>
          </cell>
        </row>
        <row r="6952">
          <cell r="A6952" t="str">
            <v>06.200.0055-A</v>
          </cell>
          <cell r="B6952">
            <v>578.78</v>
          </cell>
        </row>
        <row r="6953">
          <cell r="A6953" t="str">
            <v>06.200.0056-0</v>
          </cell>
          <cell r="B6953">
            <v>683.07</v>
          </cell>
        </row>
        <row r="6954">
          <cell r="A6954" t="str">
            <v>06.200.0056-A</v>
          </cell>
          <cell r="B6954">
            <v>683.07</v>
          </cell>
        </row>
        <row r="6955">
          <cell r="A6955" t="str">
            <v>06.200.0057-0</v>
          </cell>
          <cell r="B6955">
            <v>891.8</v>
          </cell>
        </row>
        <row r="6956">
          <cell r="A6956" t="str">
            <v>06.200.0057-A</v>
          </cell>
          <cell r="B6956">
            <v>891.8</v>
          </cell>
        </row>
        <row r="6957">
          <cell r="A6957" t="str">
            <v>06.200.0058-0</v>
          </cell>
          <cell r="B6957">
            <v>932.6</v>
          </cell>
        </row>
        <row r="6958">
          <cell r="A6958" t="str">
            <v>06.200.0058-A</v>
          </cell>
          <cell r="B6958">
            <v>932.6</v>
          </cell>
        </row>
        <row r="6959">
          <cell r="A6959" t="str">
            <v>06.200.0059-0</v>
          </cell>
          <cell r="B6959">
            <v>1091.51</v>
          </cell>
        </row>
        <row r="6960">
          <cell r="A6960" t="str">
            <v>06.200.0059-A</v>
          </cell>
          <cell r="B6960">
            <v>1091.51</v>
          </cell>
        </row>
        <row r="6961">
          <cell r="A6961" t="str">
            <v>06.200.0060-0</v>
          </cell>
          <cell r="B6961">
            <v>1199.8499999999999</v>
          </cell>
        </row>
        <row r="6962">
          <cell r="A6962" t="str">
            <v>06.200.0060-A</v>
          </cell>
          <cell r="B6962">
            <v>1199.8499999999999</v>
          </cell>
        </row>
        <row r="6963">
          <cell r="A6963" t="str">
            <v>06.200.0062-0</v>
          </cell>
          <cell r="B6963">
            <v>1556.32</v>
          </cell>
        </row>
        <row r="6964">
          <cell r="A6964" t="str">
            <v>06.200.0062-A</v>
          </cell>
          <cell r="B6964">
            <v>1556.32</v>
          </cell>
        </row>
        <row r="6965">
          <cell r="A6965" t="str">
            <v>06.200.0064-0</v>
          </cell>
          <cell r="B6965">
            <v>2192.44</v>
          </cell>
        </row>
        <row r="6966">
          <cell r="A6966" t="str">
            <v>06.200.0064-A</v>
          </cell>
          <cell r="B6966">
            <v>2192.44</v>
          </cell>
        </row>
        <row r="6967">
          <cell r="A6967" t="str">
            <v>06.200.0065-0</v>
          </cell>
          <cell r="B6967">
            <v>2625.3</v>
          </cell>
        </row>
        <row r="6968">
          <cell r="A6968" t="str">
            <v>06.200.0065-A</v>
          </cell>
          <cell r="B6968">
            <v>2625.3</v>
          </cell>
        </row>
        <row r="6969">
          <cell r="A6969" t="str">
            <v>06.200.0066-0</v>
          </cell>
          <cell r="B6969">
            <v>3072.93</v>
          </cell>
        </row>
        <row r="6970">
          <cell r="A6970" t="str">
            <v>06.200.0066-A</v>
          </cell>
          <cell r="B6970">
            <v>3072.93</v>
          </cell>
        </row>
        <row r="6971">
          <cell r="A6971" t="str">
            <v>06.200.0067-0</v>
          </cell>
          <cell r="B6971">
            <v>3584.74</v>
          </cell>
        </row>
        <row r="6972">
          <cell r="A6972" t="str">
            <v>06.200.0067-A</v>
          </cell>
          <cell r="B6972">
            <v>3584.74</v>
          </cell>
        </row>
        <row r="6973">
          <cell r="A6973" t="str">
            <v>06.200.0068-0</v>
          </cell>
          <cell r="B6973">
            <v>4698.8900000000003</v>
          </cell>
        </row>
        <row r="6974">
          <cell r="A6974" t="str">
            <v>06.200.0068-A</v>
          </cell>
          <cell r="B6974">
            <v>4698.8900000000003</v>
          </cell>
        </row>
        <row r="6975">
          <cell r="A6975" t="str">
            <v>06.200.0071-0</v>
          </cell>
          <cell r="B6975">
            <v>361.49</v>
          </cell>
        </row>
        <row r="6976">
          <cell r="A6976" t="str">
            <v>06.200.0071-A</v>
          </cell>
          <cell r="B6976">
            <v>361.49</v>
          </cell>
        </row>
        <row r="6977">
          <cell r="A6977" t="str">
            <v>06.200.0072-0</v>
          </cell>
          <cell r="B6977">
            <v>432.14</v>
          </cell>
        </row>
        <row r="6978">
          <cell r="A6978" t="str">
            <v>06.200.0072-A</v>
          </cell>
          <cell r="B6978">
            <v>432.14</v>
          </cell>
        </row>
        <row r="6979">
          <cell r="A6979" t="str">
            <v>06.200.0073-0</v>
          </cell>
          <cell r="B6979">
            <v>528.39</v>
          </cell>
        </row>
        <row r="6980">
          <cell r="A6980" t="str">
            <v>06.200.0073-A</v>
          </cell>
          <cell r="B6980">
            <v>528.39</v>
          </cell>
        </row>
        <row r="6981">
          <cell r="A6981" t="str">
            <v>06.200.0074-0</v>
          </cell>
          <cell r="B6981">
            <v>602.87</v>
          </cell>
        </row>
        <row r="6982">
          <cell r="A6982" t="str">
            <v>06.200.0074-A</v>
          </cell>
          <cell r="B6982">
            <v>602.87</v>
          </cell>
        </row>
        <row r="6983">
          <cell r="A6983" t="str">
            <v>06.200.0075-0</v>
          </cell>
          <cell r="B6983">
            <v>795.42</v>
          </cell>
        </row>
        <row r="6984">
          <cell r="A6984" t="str">
            <v>06.200.0075-A</v>
          </cell>
          <cell r="B6984">
            <v>795.42</v>
          </cell>
        </row>
        <row r="6985">
          <cell r="A6985" t="str">
            <v>06.200.0076-0</v>
          </cell>
          <cell r="B6985">
            <v>848.74</v>
          </cell>
        </row>
        <row r="6986">
          <cell r="A6986" t="str">
            <v>06.200.0076-A</v>
          </cell>
          <cell r="B6986">
            <v>848.74</v>
          </cell>
        </row>
        <row r="6987">
          <cell r="A6987" t="str">
            <v>06.200.0077-0</v>
          </cell>
          <cell r="B6987">
            <v>993.73</v>
          </cell>
        </row>
        <row r="6988">
          <cell r="A6988" t="str">
            <v>06.200.0077-A</v>
          </cell>
          <cell r="B6988">
            <v>993.73</v>
          </cell>
        </row>
        <row r="6989">
          <cell r="A6989" t="str">
            <v>06.200.0078-0</v>
          </cell>
          <cell r="B6989">
            <v>1058.29</v>
          </cell>
        </row>
        <row r="6990">
          <cell r="A6990" t="str">
            <v>06.200.0078-A</v>
          </cell>
          <cell r="B6990">
            <v>1058.29</v>
          </cell>
        </row>
        <row r="6991">
          <cell r="A6991" t="str">
            <v>06.200.0080-0</v>
          </cell>
          <cell r="B6991">
            <v>1368.33</v>
          </cell>
        </row>
        <row r="6992">
          <cell r="A6992" t="str">
            <v>06.200.0080-A</v>
          </cell>
          <cell r="B6992">
            <v>1368.33</v>
          </cell>
        </row>
        <row r="6993">
          <cell r="A6993" t="str">
            <v>06.200.0081-0</v>
          </cell>
          <cell r="B6993">
            <v>1945.45</v>
          </cell>
        </row>
        <row r="6994">
          <cell r="A6994" t="str">
            <v>06.200.0081-A</v>
          </cell>
          <cell r="B6994">
            <v>1945.45</v>
          </cell>
        </row>
        <row r="6995">
          <cell r="A6995" t="str">
            <v>06.200.0083-0</v>
          </cell>
          <cell r="B6995">
            <v>2258.15</v>
          </cell>
        </row>
        <row r="6996">
          <cell r="A6996" t="str">
            <v>06.200.0083-A</v>
          </cell>
          <cell r="B6996">
            <v>2258.15</v>
          </cell>
        </row>
        <row r="6997">
          <cell r="A6997" t="str">
            <v>06.200.0084-0</v>
          </cell>
          <cell r="B6997">
            <v>2608.66</v>
          </cell>
        </row>
        <row r="6998">
          <cell r="A6998" t="str">
            <v>06.200.0084-A</v>
          </cell>
          <cell r="B6998">
            <v>2608.66</v>
          </cell>
        </row>
        <row r="6999">
          <cell r="A6999" t="str">
            <v>06.200.0085-0</v>
          </cell>
          <cell r="B6999">
            <v>3066.74</v>
          </cell>
        </row>
        <row r="7000">
          <cell r="A7000" t="str">
            <v>06.200.0085-A</v>
          </cell>
          <cell r="B7000">
            <v>3066.74</v>
          </cell>
        </row>
        <row r="7001">
          <cell r="A7001" t="str">
            <v>06.200.0086-0</v>
          </cell>
          <cell r="B7001">
            <v>4080.69</v>
          </cell>
        </row>
        <row r="7002">
          <cell r="A7002" t="str">
            <v>06.200.0086-A</v>
          </cell>
          <cell r="B7002">
            <v>4080.69</v>
          </cell>
        </row>
        <row r="7003">
          <cell r="A7003" t="str">
            <v>06.200.0090-0</v>
          </cell>
          <cell r="B7003">
            <v>358.58</v>
          </cell>
        </row>
        <row r="7004">
          <cell r="A7004" t="str">
            <v>06.200.0090-A</v>
          </cell>
          <cell r="B7004">
            <v>358.58</v>
          </cell>
        </row>
        <row r="7005">
          <cell r="A7005" t="str">
            <v>06.200.0092-0</v>
          </cell>
          <cell r="B7005">
            <v>358.7</v>
          </cell>
        </row>
        <row r="7006">
          <cell r="A7006" t="str">
            <v>06.200.0092-A</v>
          </cell>
          <cell r="B7006">
            <v>358.7</v>
          </cell>
        </row>
        <row r="7007">
          <cell r="A7007" t="str">
            <v>06.200.0093-0</v>
          </cell>
          <cell r="B7007">
            <v>414.05</v>
          </cell>
        </row>
        <row r="7008">
          <cell r="A7008" t="str">
            <v>06.200.0093-A</v>
          </cell>
          <cell r="B7008">
            <v>414.05</v>
          </cell>
        </row>
        <row r="7009">
          <cell r="A7009" t="str">
            <v>06.200.0094-0</v>
          </cell>
          <cell r="B7009">
            <v>484.27</v>
          </cell>
        </row>
        <row r="7010">
          <cell r="A7010" t="str">
            <v>06.200.0094-A</v>
          </cell>
          <cell r="B7010">
            <v>484.27</v>
          </cell>
        </row>
        <row r="7011">
          <cell r="A7011" t="str">
            <v>06.200.0095-0</v>
          </cell>
          <cell r="B7011">
            <v>600.98</v>
          </cell>
        </row>
        <row r="7012">
          <cell r="A7012" t="str">
            <v>06.200.0095-A</v>
          </cell>
          <cell r="B7012">
            <v>600.98</v>
          </cell>
        </row>
        <row r="7013">
          <cell r="A7013" t="str">
            <v>06.200.0096-0</v>
          </cell>
          <cell r="B7013">
            <v>678.45</v>
          </cell>
        </row>
        <row r="7014">
          <cell r="A7014" t="str">
            <v>06.200.0096-A</v>
          </cell>
          <cell r="B7014">
            <v>678.45</v>
          </cell>
        </row>
        <row r="7015">
          <cell r="A7015" t="str">
            <v>06.200.0097-0</v>
          </cell>
          <cell r="B7015">
            <v>907</v>
          </cell>
        </row>
        <row r="7016">
          <cell r="A7016" t="str">
            <v>06.200.0097-A</v>
          </cell>
          <cell r="B7016">
            <v>907</v>
          </cell>
        </row>
        <row r="7017">
          <cell r="A7017" t="str">
            <v>06.200.0098-0</v>
          </cell>
          <cell r="B7017">
            <v>991.95</v>
          </cell>
        </row>
        <row r="7018">
          <cell r="A7018" t="str">
            <v>06.200.0098-A</v>
          </cell>
          <cell r="B7018">
            <v>991.95</v>
          </cell>
        </row>
        <row r="7019">
          <cell r="A7019" t="str">
            <v>06.200.0099-0</v>
          </cell>
          <cell r="B7019">
            <v>1135.3900000000001</v>
          </cell>
        </row>
        <row r="7020">
          <cell r="A7020" t="str">
            <v>06.200.0099-A</v>
          </cell>
          <cell r="B7020">
            <v>1135.3900000000001</v>
          </cell>
        </row>
        <row r="7021">
          <cell r="A7021" t="str">
            <v>06.200.0100-0</v>
          </cell>
          <cell r="B7021">
            <v>1219.49</v>
          </cell>
        </row>
        <row r="7022">
          <cell r="A7022" t="str">
            <v>06.200.0100-A</v>
          </cell>
          <cell r="B7022">
            <v>1219.49</v>
          </cell>
        </row>
        <row r="7023">
          <cell r="A7023" t="str">
            <v>06.200.0102-0</v>
          </cell>
          <cell r="B7023">
            <v>1618.83</v>
          </cell>
        </row>
        <row r="7024">
          <cell r="A7024" t="str">
            <v>06.200.0102-A</v>
          </cell>
          <cell r="B7024">
            <v>1618.83</v>
          </cell>
        </row>
        <row r="7025">
          <cell r="A7025" t="str">
            <v>06.200.0104-0</v>
          </cell>
          <cell r="B7025">
            <v>2363.6</v>
          </cell>
        </row>
        <row r="7026">
          <cell r="A7026" t="str">
            <v>06.200.0104-A</v>
          </cell>
          <cell r="B7026">
            <v>2363.6</v>
          </cell>
        </row>
        <row r="7027">
          <cell r="A7027" t="str">
            <v>06.200.0105-0</v>
          </cell>
          <cell r="B7027">
            <v>2768.43</v>
          </cell>
        </row>
        <row r="7028">
          <cell r="A7028" t="str">
            <v>06.200.0105-A</v>
          </cell>
          <cell r="B7028">
            <v>2768.43</v>
          </cell>
        </row>
        <row r="7029">
          <cell r="A7029" t="str">
            <v>06.200.0106-0</v>
          </cell>
          <cell r="B7029">
            <v>3291.84</v>
          </cell>
        </row>
        <row r="7030">
          <cell r="A7030" t="str">
            <v>06.200.0106-A</v>
          </cell>
          <cell r="B7030">
            <v>3291.84</v>
          </cell>
        </row>
        <row r="7031">
          <cell r="A7031" t="str">
            <v>06.200.0107-0</v>
          </cell>
          <cell r="B7031">
            <v>3858.83</v>
          </cell>
        </row>
        <row r="7032">
          <cell r="A7032" t="str">
            <v>06.200.0107-A</v>
          </cell>
          <cell r="B7032">
            <v>3858.83</v>
          </cell>
        </row>
        <row r="7033">
          <cell r="A7033" t="str">
            <v>06.200.0108-0</v>
          </cell>
          <cell r="B7033">
            <v>5402.51</v>
          </cell>
        </row>
        <row r="7034">
          <cell r="A7034" t="str">
            <v>06.200.0108-A</v>
          </cell>
          <cell r="B7034">
            <v>5402.51</v>
          </cell>
        </row>
        <row r="7035">
          <cell r="A7035" t="str">
            <v>06.201.0051-0</v>
          </cell>
          <cell r="B7035">
            <v>1190.03</v>
          </cell>
        </row>
        <row r="7036">
          <cell r="A7036" t="str">
            <v>06.201.0051-A</v>
          </cell>
          <cell r="B7036">
            <v>1190.03</v>
          </cell>
        </row>
        <row r="7037">
          <cell r="A7037" t="str">
            <v>06.201.0052-0</v>
          </cell>
          <cell r="B7037">
            <v>1324.56</v>
          </cell>
        </row>
        <row r="7038">
          <cell r="A7038" t="str">
            <v>06.201.0052-A</v>
          </cell>
          <cell r="B7038">
            <v>1324.56</v>
          </cell>
        </row>
        <row r="7039">
          <cell r="A7039" t="str">
            <v>06.201.0053-0</v>
          </cell>
          <cell r="B7039">
            <v>1634.57</v>
          </cell>
        </row>
        <row r="7040">
          <cell r="A7040" t="str">
            <v>06.201.0053-A</v>
          </cell>
          <cell r="B7040">
            <v>1634.57</v>
          </cell>
        </row>
        <row r="7041">
          <cell r="A7041" t="str">
            <v>06.201.0054-0</v>
          </cell>
          <cell r="B7041">
            <v>1974.71</v>
          </cell>
        </row>
        <row r="7042">
          <cell r="A7042" t="str">
            <v>06.201.0054-A</v>
          </cell>
          <cell r="B7042">
            <v>1974.71</v>
          </cell>
        </row>
        <row r="7043">
          <cell r="A7043" t="str">
            <v>06.201.0055-0</v>
          </cell>
          <cell r="B7043">
            <v>2334.9299999999998</v>
          </cell>
        </row>
        <row r="7044">
          <cell r="A7044" t="str">
            <v>06.201.0055-A</v>
          </cell>
          <cell r="B7044">
            <v>2334.9299999999998</v>
          </cell>
        </row>
        <row r="7045">
          <cell r="A7045" t="str">
            <v>06.201.0056-0</v>
          </cell>
          <cell r="B7045">
            <v>2792.77</v>
          </cell>
        </row>
        <row r="7046">
          <cell r="A7046" t="str">
            <v>06.201.0056-A</v>
          </cell>
          <cell r="B7046">
            <v>2792.77</v>
          </cell>
        </row>
        <row r="7047">
          <cell r="A7047" t="str">
            <v>06.201.0057-0</v>
          </cell>
          <cell r="B7047">
            <v>3323.61</v>
          </cell>
        </row>
        <row r="7048">
          <cell r="A7048" t="str">
            <v>06.201.0057-A</v>
          </cell>
          <cell r="B7048">
            <v>3323.61</v>
          </cell>
        </row>
        <row r="7049">
          <cell r="A7049" t="str">
            <v>06.201.0058-0</v>
          </cell>
          <cell r="B7049">
            <v>3739.82</v>
          </cell>
        </row>
        <row r="7050">
          <cell r="A7050" t="str">
            <v>06.201.0058-A</v>
          </cell>
          <cell r="B7050">
            <v>3739.82</v>
          </cell>
        </row>
        <row r="7051">
          <cell r="A7051" t="str">
            <v>06.201.0059-0</v>
          </cell>
          <cell r="B7051">
            <v>4581.49</v>
          </cell>
        </row>
        <row r="7052">
          <cell r="A7052" t="str">
            <v>06.201.0059-A</v>
          </cell>
          <cell r="B7052">
            <v>4581.49</v>
          </cell>
        </row>
        <row r="7053">
          <cell r="A7053" t="str">
            <v>06.201.0060-0</v>
          </cell>
          <cell r="B7053">
            <v>4882.6400000000003</v>
          </cell>
        </row>
        <row r="7054">
          <cell r="A7054" t="str">
            <v>06.201.0060-A</v>
          </cell>
          <cell r="B7054">
            <v>4882.6400000000003</v>
          </cell>
        </row>
        <row r="7055">
          <cell r="A7055" t="str">
            <v>06.201.0061-0</v>
          </cell>
          <cell r="B7055">
            <v>5913.93</v>
          </cell>
        </row>
        <row r="7056">
          <cell r="A7056" t="str">
            <v>06.201.0061-A</v>
          </cell>
          <cell r="B7056">
            <v>5913.93</v>
          </cell>
        </row>
        <row r="7057">
          <cell r="A7057" t="str">
            <v>06.201.0062-0</v>
          </cell>
          <cell r="B7057">
            <v>13147.65</v>
          </cell>
        </row>
        <row r="7058">
          <cell r="A7058" t="str">
            <v>06.201.0062-A</v>
          </cell>
          <cell r="B7058">
            <v>13147.65</v>
          </cell>
        </row>
        <row r="7059">
          <cell r="A7059" t="str">
            <v>06.201.0063-0</v>
          </cell>
          <cell r="B7059">
            <v>16694.72</v>
          </cell>
        </row>
        <row r="7060">
          <cell r="A7060" t="str">
            <v>06.201.0063-A</v>
          </cell>
          <cell r="B7060">
            <v>16694.72</v>
          </cell>
        </row>
        <row r="7061">
          <cell r="A7061" t="str">
            <v>06.201.0064-0</v>
          </cell>
          <cell r="B7061">
            <v>24251.68</v>
          </cell>
        </row>
        <row r="7062">
          <cell r="A7062" t="str">
            <v>06.201.0064-A</v>
          </cell>
          <cell r="B7062">
            <v>24251.68</v>
          </cell>
        </row>
        <row r="7063">
          <cell r="A7063" t="str">
            <v>06.201.0065-0</v>
          </cell>
          <cell r="B7063">
            <v>25159.94</v>
          </cell>
        </row>
        <row r="7064">
          <cell r="A7064" t="str">
            <v>06.201.0065-A</v>
          </cell>
          <cell r="B7064">
            <v>25159.94</v>
          </cell>
        </row>
        <row r="7065">
          <cell r="A7065" t="str">
            <v>06.201.0066-0</v>
          </cell>
          <cell r="B7065">
            <v>36085.42</v>
          </cell>
        </row>
        <row r="7066">
          <cell r="A7066" t="str">
            <v>06.201.0066-A</v>
          </cell>
          <cell r="B7066">
            <v>36085.42</v>
          </cell>
        </row>
        <row r="7067">
          <cell r="A7067" t="str">
            <v>06.201.0071-0</v>
          </cell>
          <cell r="B7067">
            <v>1190.03</v>
          </cell>
        </row>
        <row r="7068">
          <cell r="A7068" t="str">
            <v>06.201.0071-A</v>
          </cell>
          <cell r="B7068">
            <v>1190.03</v>
          </cell>
        </row>
        <row r="7069">
          <cell r="A7069" t="str">
            <v>06.201.0072-0</v>
          </cell>
          <cell r="B7069">
            <v>1324.56</v>
          </cell>
        </row>
        <row r="7070">
          <cell r="A7070" t="str">
            <v>06.201.0072-A</v>
          </cell>
          <cell r="B7070">
            <v>1324.56</v>
          </cell>
        </row>
        <row r="7071">
          <cell r="A7071" t="str">
            <v>06.201.0073-0</v>
          </cell>
          <cell r="B7071">
            <v>1634.57</v>
          </cell>
        </row>
        <row r="7072">
          <cell r="A7072" t="str">
            <v>06.201.0073-A</v>
          </cell>
          <cell r="B7072">
            <v>1634.57</v>
          </cell>
        </row>
        <row r="7073">
          <cell r="A7073" t="str">
            <v>06.201.0074-0</v>
          </cell>
          <cell r="B7073">
            <v>1975.48</v>
          </cell>
        </row>
        <row r="7074">
          <cell r="A7074" t="str">
            <v>06.201.0074-A</v>
          </cell>
          <cell r="B7074">
            <v>1975.48</v>
          </cell>
        </row>
        <row r="7075">
          <cell r="A7075" t="str">
            <v>06.201.0075-0</v>
          </cell>
          <cell r="B7075">
            <v>2388.62</v>
          </cell>
        </row>
        <row r="7076">
          <cell r="A7076" t="str">
            <v>06.201.0075-A</v>
          </cell>
          <cell r="B7076">
            <v>2388.62</v>
          </cell>
        </row>
        <row r="7077">
          <cell r="A7077" t="str">
            <v>06.201.0076-0</v>
          </cell>
          <cell r="B7077">
            <v>2903.74</v>
          </cell>
        </row>
        <row r="7078">
          <cell r="A7078" t="str">
            <v>06.201.0076-A</v>
          </cell>
          <cell r="B7078">
            <v>2903.74</v>
          </cell>
        </row>
        <row r="7079">
          <cell r="A7079" t="str">
            <v>06.201.0077-0</v>
          </cell>
          <cell r="B7079">
            <v>3371.06</v>
          </cell>
        </row>
        <row r="7080">
          <cell r="A7080" t="str">
            <v>06.201.0077-A</v>
          </cell>
          <cell r="B7080">
            <v>3371.06</v>
          </cell>
        </row>
        <row r="7081">
          <cell r="A7081" t="str">
            <v>06.201.0078-0</v>
          </cell>
          <cell r="B7081">
            <v>3965.63</v>
          </cell>
        </row>
        <row r="7082">
          <cell r="A7082" t="str">
            <v>06.201.0078-A</v>
          </cell>
          <cell r="B7082">
            <v>3965.63</v>
          </cell>
        </row>
        <row r="7083">
          <cell r="A7083" t="str">
            <v>06.201.0079-0</v>
          </cell>
          <cell r="B7083">
            <v>4858.8100000000004</v>
          </cell>
        </row>
        <row r="7084">
          <cell r="A7084" t="str">
            <v>06.201.0079-A</v>
          </cell>
          <cell r="B7084">
            <v>4858.8100000000004</v>
          </cell>
        </row>
        <row r="7085">
          <cell r="A7085" t="str">
            <v>06.201.0080-0</v>
          </cell>
          <cell r="B7085">
            <v>5636.48</v>
          </cell>
        </row>
        <row r="7086">
          <cell r="A7086" t="str">
            <v>06.201.0080-A</v>
          </cell>
          <cell r="B7086">
            <v>5636.48</v>
          </cell>
        </row>
        <row r="7087">
          <cell r="A7087" t="str">
            <v>06.201.0081-0</v>
          </cell>
          <cell r="B7087">
            <v>7741.12</v>
          </cell>
        </row>
        <row r="7088">
          <cell r="A7088" t="str">
            <v>06.201.0081-A</v>
          </cell>
          <cell r="B7088">
            <v>7741.12</v>
          </cell>
        </row>
        <row r="7089">
          <cell r="A7089" t="str">
            <v>06.201.0082-0</v>
          </cell>
          <cell r="B7089">
            <v>13503.19</v>
          </cell>
        </row>
        <row r="7090">
          <cell r="A7090" t="str">
            <v>06.201.0082-A</v>
          </cell>
          <cell r="B7090">
            <v>13503.19</v>
          </cell>
        </row>
        <row r="7091">
          <cell r="A7091" t="str">
            <v>06.201.0091-0</v>
          </cell>
          <cell r="B7091">
            <v>24272.720000000001</v>
          </cell>
        </row>
        <row r="7092">
          <cell r="A7092" t="str">
            <v>06.201.0091-A</v>
          </cell>
          <cell r="B7092">
            <v>24272.720000000001</v>
          </cell>
        </row>
        <row r="7093">
          <cell r="A7093" t="str">
            <v>06.201.0092-0</v>
          </cell>
          <cell r="B7093">
            <v>32161.45</v>
          </cell>
        </row>
        <row r="7094">
          <cell r="A7094" t="str">
            <v>06.201.0092-A</v>
          </cell>
          <cell r="B7094">
            <v>32161.45</v>
          </cell>
        </row>
        <row r="7095">
          <cell r="A7095" t="str">
            <v>06.201.0093-0</v>
          </cell>
          <cell r="B7095">
            <v>44166.81</v>
          </cell>
        </row>
        <row r="7096">
          <cell r="A7096" t="str">
            <v>06.201.0093-A</v>
          </cell>
          <cell r="B7096">
            <v>44166.81</v>
          </cell>
        </row>
        <row r="7097">
          <cell r="A7097" t="str">
            <v>06.201.0094-0</v>
          </cell>
          <cell r="B7097">
            <v>26223.51</v>
          </cell>
        </row>
        <row r="7098">
          <cell r="A7098" t="str">
            <v>06.201.0094-A</v>
          </cell>
          <cell r="B7098">
            <v>26223.51</v>
          </cell>
        </row>
        <row r="7099">
          <cell r="A7099" t="str">
            <v>06.201.0095-0</v>
          </cell>
          <cell r="B7099">
            <v>32161.45</v>
          </cell>
        </row>
        <row r="7100">
          <cell r="A7100" t="str">
            <v>06.201.0095-A</v>
          </cell>
          <cell r="B7100">
            <v>32161.45</v>
          </cell>
        </row>
        <row r="7101">
          <cell r="A7101" t="str">
            <v>06.201.0096-0</v>
          </cell>
          <cell r="B7101">
            <v>47740.23</v>
          </cell>
        </row>
        <row r="7102">
          <cell r="A7102" t="str">
            <v>06.201.0096-A</v>
          </cell>
          <cell r="B7102">
            <v>47740.23</v>
          </cell>
        </row>
        <row r="7103">
          <cell r="A7103" t="str">
            <v>06.201.0097-0</v>
          </cell>
          <cell r="B7103">
            <v>33431.129999999997</v>
          </cell>
        </row>
        <row r="7104">
          <cell r="A7104" t="str">
            <v>06.201.0097-A</v>
          </cell>
          <cell r="B7104">
            <v>33431.129999999997</v>
          </cell>
        </row>
        <row r="7105">
          <cell r="A7105" t="str">
            <v>06.201.0098-0</v>
          </cell>
          <cell r="B7105">
            <v>42235.040000000001</v>
          </cell>
        </row>
        <row r="7106">
          <cell r="A7106" t="str">
            <v>06.201.0098-A</v>
          </cell>
          <cell r="B7106">
            <v>42235.040000000001</v>
          </cell>
        </row>
        <row r="7107">
          <cell r="A7107" t="str">
            <v>06.201.0099-0</v>
          </cell>
          <cell r="B7107">
            <v>51764.17</v>
          </cell>
        </row>
        <row r="7108">
          <cell r="A7108" t="str">
            <v>06.201.0099-A</v>
          </cell>
          <cell r="B7108">
            <v>51764.17</v>
          </cell>
        </row>
        <row r="7109">
          <cell r="A7109" t="str">
            <v>06.201.0100-0</v>
          </cell>
          <cell r="B7109">
            <v>48725.17</v>
          </cell>
        </row>
        <row r="7110">
          <cell r="A7110" t="str">
            <v>06.201.0100-A</v>
          </cell>
          <cell r="B7110">
            <v>48725.17</v>
          </cell>
        </row>
        <row r="7111">
          <cell r="A7111" t="str">
            <v>06.201.0101-0</v>
          </cell>
          <cell r="B7111">
            <v>56838.1</v>
          </cell>
        </row>
        <row r="7112">
          <cell r="A7112" t="str">
            <v>06.201.0101-A</v>
          </cell>
          <cell r="B7112">
            <v>56838.1</v>
          </cell>
        </row>
        <row r="7113">
          <cell r="A7113" t="str">
            <v>06.201.0102-0</v>
          </cell>
          <cell r="B7113">
            <v>71187.33</v>
          </cell>
        </row>
        <row r="7114">
          <cell r="A7114" t="str">
            <v>06.201.0102-A</v>
          </cell>
          <cell r="B7114">
            <v>71187.33</v>
          </cell>
        </row>
        <row r="7115">
          <cell r="A7115" t="str">
            <v>06.201.0111-0</v>
          </cell>
          <cell r="B7115">
            <v>858.21</v>
          </cell>
        </row>
        <row r="7116">
          <cell r="A7116" t="str">
            <v>06.201.0111-A</v>
          </cell>
          <cell r="B7116">
            <v>858.21</v>
          </cell>
        </row>
        <row r="7117">
          <cell r="A7117" t="str">
            <v>06.201.0112-0</v>
          </cell>
          <cell r="B7117">
            <v>938.39</v>
          </cell>
        </row>
        <row r="7118">
          <cell r="A7118" t="str">
            <v>06.201.0112-A</v>
          </cell>
          <cell r="B7118">
            <v>938.39</v>
          </cell>
        </row>
        <row r="7119">
          <cell r="A7119" t="str">
            <v>06.201.0113-0</v>
          </cell>
          <cell r="B7119">
            <v>1141.94</v>
          </cell>
        </row>
        <row r="7120">
          <cell r="A7120" t="str">
            <v>06.201.0113-A</v>
          </cell>
          <cell r="B7120">
            <v>1141.94</v>
          </cell>
        </row>
        <row r="7121">
          <cell r="A7121" t="str">
            <v>06.201.0114-0</v>
          </cell>
          <cell r="B7121">
            <v>1386.3</v>
          </cell>
        </row>
        <row r="7122">
          <cell r="A7122" t="str">
            <v>06.201.0114-A</v>
          </cell>
          <cell r="B7122">
            <v>1386.3</v>
          </cell>
        </row>
        <row r="7123">
          <cell r="A7123" t="str">
            <v>06.201.0115-0</v>
          </cell>
          <cell r="B7123">
            <v>1641.83</v>
          </cell>
        </row>
        <row r="7124">
          <cell r="A7124" t="str">
            <v>06.201.0115-A</v>
          </cell>
          <cell r="B7124">
            <v>1641.83</v>
          </cell>
        </row>
        <row r="7125">
          <cell r="A7125" t="str">
            <v>06.201.0116-0</v>
          </cell>
          <cell r="B7125">
            <v>1972.23</v>
          </cell>
        </row>
        <row r="7126">
          <cell r="A7126" t="str">
            <v>06.201.0116-A</v>
          </cell>
          <cell r="B7126">
            <v>1972.23</v>
          </cell>
        </row>
        <row r="7127">
          <cell r="A7127" t="str">
            <v>06.201.0117-0</v>
          </cell>
          <cell r="B7127">
            <v>2274.4499999999998</v>
          </cell>
        </row>
        <row r="7128">
          <cell r="A7128" t="str">
            <v>06.201.0117-A</v>
          </cell>
          <cell r="B7128">
            <v>2274.4499999999998</v>
          </cell>
        </row>
        <row r="7129">
          <cell r="A7129" t="str">
            <v>06.201.0118-0</v>
          </cell>
          <cell r="B7129">
            <v>2586</v>
          </cell>
        </row>
        <row r="7130">
          <cell r="A7130" t="str">
            <v>06.201.0118-A</v>
          </cell>
          <cell r="B7130">
            <v>2586</v>
          </cell>
        </row>
        <row r="7131">
          <cell r="A7131" t="str">
            <v>06.201.0119-0</v>
          </cell>
          <cell r="B7131">
            <v>3094.95</v>
          </cell>
        </row>
        <row r="7132">
          <cell r="A7132" t="str">
            <v>06.201.0119-A</v>
          </cell>
          <cell r="B7132">
            <v>3094.95</v>
          </cell>
        </row>
        <row r="7133">
          <cell r="A7133" t="str">
            <v>06.201.0120-0</v>
          </cell>
          <cell r="B7133">
            <v>3334.21</v>
          </cell>
        </row>
        <row r="7134">
          <cell r="A7134" t="str">
            <v>06.201.0120-A</v>
          </cell>
          <cell r="B7134">
            <v>3334.21</v>
          </cell>
        </row>
        <row r="7135">
          <cell r="A7135" t="str">
            <v>06.201.0121-0</v>
          </cell>
          <cell r="B7135">
            <v>4085.48</v>
          </cell>
        </row>
        <row r="7136">
          <cell r="A7136" t="str">
            <v>06.201.0121-A</v>
          </cell>
          <cell r="B7136">
            <v>4085.48</v>
          </cell>
        </row>
        <row r="7137">
          <cell r="A7137" t="str">
            <v>06.201.0122-0</v>
          </cell>
          <cell r="B7137">
            <v>8181.29</v>
          </cell>
        </row>
        <row r="7138">
          <cell r="A7138" t="str">
            <v>06.201.0122-A</v>
          </cell>
          <cell r="B7138">
            <v>8181.29</v>
          </cell>
        </row>
        <row r="7139">
          <cell r="A7139" t="str">
            <v>06.201.0123-0</v>
          </cell>
          <cell r="B7139">
            <v>10358.91</v>
          </cell>
        </row>
        <row r="7140">
          <cell r="A7140" t="str">
            <v>06.201.0123-A</v>
          </cell>
          <cell r="B7140">
            <v>10358.91</v>
          </cell>
        </row>
        <row r="7141">
          <cell r="A7141" t="str">
            <v>06.201.0124-0</v>
          </cell>
          <cell r="B7141">
            <v>15954.25</v>
          </cell>
        </row>
        <row r="7142">
          <cell r="A7142" t="str">
            <v>06.201.0124-A</v>
          </cell>
          <cell r="B7142">
            <v>15954.25</v>
          </cell>
        </row>
        <row r="7143">
          <cell r="A7143" t="str">
            <v>06.201.0125-0</v>
          </cell>
          <cell r="B7143">
            <v>16793.48</v>
          </cell>
        </row>
        <row r="7144">
          <cell r="A7144" t="str">
            <v>06.201.0125-A</v>
          </cell>
          <cell r="B7144">
            <v>16793.48</v>
          </cell>
        </row>
        <row r="7145">
          <cell r="A7145" t="str">
            <v>06.201.0126-0</v>
          </cell>
          <cell r="B7145">
            <v>23097.66</v>
          </cell>
        </row>
        <row r="7146">
          <cell r="A7146" t="str">
            <v>06.201.0126-A</v>
          </cell>
          <cell r="B7146">
            <v>23097.66</v>
          </cell>
        </row>
        <row r="7147">
          <cell r="A7147" t="str">
            <v>06.201.0131-0</v>
          </cell>
          <cell r="B7147">
            <v>858.21</v>
          </cell>
        </row>
        <row r="7148">
          <cell r="A7148" t="str">
            <v>06.201.0131-A</v>
          </cell>
          <cell r="B7148">
            <v>858.21</v>
          </cell>
        </row>
        <row r="7149">
          <cell r="A7149" t="str">
            <v>06.201.0132-0</v>
          </cell>
          <cell r="B7149">
            <v>938.39</v>
          </cell>
        </row>
        <row r="7150">
          <cell r="A7150" t="str">
            <v>06.201.0132-A</v>
          </cell>
          <cell r="B7150">
            <v>938.39</v>
          </cell>
        </row>
        <row r="7151">
          <cell r="A7151" t="str">
            <v>06.201.0133-0</v>
          </cell>
          <cell r="B7151">
            <v>1141.94</v>
          </cell>
        </row>
        <row r="7152">
          <cell r="A7152" t="str">
            <v>06.201.0133-A</v>
          </cell>
          <cell r="B7152">
            <v>1141.94</v>
          </cell>
        </row>
        <row r="7153">
          <cell r="A7153" t="str">
            <v>06.201.0134-0</v>
          </cell>
          <cell r="B7153">
            <v>1386.7</v>
          </cell>
        </row>
        <row r="7154">
          <cell r="A7154" t="str">
            <v>06.201.0134-A</v>
          </cell>
          <cell r="B7154">
            <v>1386.7</v>
          </cell>
        </row>
        <row r="7155">
          <cell r="A7155" t="str">
            <v>06.201.0135-0</v>
          </cell>
          <cell r="B7155">
            <v>1668.7</v>
          </cell>
        </row>
        <row r="7156">
          <cell r="A7156" t="str">
            <v>06.201.0135-A</v>
          </cell>
          <cell r="B7156">
            <v>1668.7</v>
          </cell>
        </row>
        <row r="7157">
          <cell r="A7157" t="str">
            <v>06.201.0136-0</v>
          </cell>
          <cell r="B7157">
            <v>1994.26</v>
          </cell>
        </row>
        <row r="7158">
          <cell r="A7158" t="str">
            <v>06.201.0136-A</v>
          </cell>
          <cell r="B7158">
            <v>1994.26</v>
          </cell>
        </row>
        <row r="7159">
          <cell r="A7159" t="str">
            <v>06.201.0137-0</v>
          </cell>
          <cell r="B7159">
            <v>2298.16</v>
          </cell>
        </row>
        <row r="7160">
          <cell r="A7160" t="str">
            <v>06.201.0137-A</v>
          </cell>
          <cell r="B7160">
            <v>2298.16</v>
          </cell>
        </row>
        <row r="7161">
          <cell r="A7161" t="str">
            <v>06.201.0138-0</v>
          </cell>
          <cell r="B7161">
            <v>2698.88</v>
          </cell>
        </row>
        <row r="7162">
          <cell r="A7162" t="str">
            <v>06.201.0138-A</v>
          </cell>
          <cell r="B7162">
            <v>2698.88</v>
          </cell>
        </row>
        <row r="7163">
          <cell r="A7163" t="str">
            <v>06.201.0139-0</v>
          </cell>
          <cell r="B7163">
            <v>3236.07</v>
          </cell>
        </row>
        <row r="7164">
          <cell r="A7164" t="str">
            <v>06.201.0139-A</v>
          </cell>
          <cell r="B7164">
            <v>3236.07</v>
          </cell>
        </row>
        <row r="7165">
          <cell r="A7165" t="str">
            <v>06.201.0140-0</v>
          </cell>
          <cell r="B7165">
            <v>3708.64</v>
          </cell>
        </row>
        <row r="7166">
          <cell r="A7166" t="str">
            <v>06.201.0140-A</v>
          </cell>
          <cell r="B7166">
            <v>3708.64</v>
          </cell>
        </row>
        <row r="7167">
          <cell r="A7167" t="str">
            <v>06.201.0141-0</v>
          </cell>
          <cell r="B7167">
            <v>5085.83</v>
          </cell>
        </row>
        <row r="7168">
          <cell r="A7168" t="str">
            <v>06.201.0141-A</v>
          </cell>
          <cell r="B7168">
            <v>5085.83</v>
          </cell>
        </row>
        <row r="7169">
          <cell r="A7169" t="str">
            <v>06.201.0142-0</v>
          </cell>
          <cell r="B7169">
            <v>8783.34</v>
          </cell>
        </row>
        <row r="7170">
          <cell r="A7170" t="str">
            <v>06.201.0142-A</v>
          </cell>
          <cell r="B7170">
            <v>8783.34</v>
          </cell>
        </row>
        <row r="7171">
          <cell r="A7171" t="str">
            <v>06.201.0161-0</v>
          </cell>
          <cell r="B7171">
            <v>884.93</v>
          </cell>
        </row>
        <row r="7172">
          <cell r="A7172" t="str">
            <v>06.201.0161-A</v>
          </cell>
          <cell r="B7172">
            <v>884.93</v>
          </cell>
        </row>
        <row r="7173">
          <cell r="A7173" t="str">
            <v>06.201.0162-0</v>
          </cell>
          <cell r="B7173">
            <v>973.66</v>
          </cell>
        </row>
        <row r="7174">
          <cell r="A7174" t="str">
            <v>06.201.0162-A</v>
          </cell>
          <cell r="B7174">
            <v>973.66</v>
          </cell>
        </row>
        <row r="7175">
          <cell r="A7175" t="str">
            <v>06.201.0163-0</v>
          </cell>
          <cell r="B7175">
            <v>1188</v>
          </cell>
        </row>
        <row r="7176">
          <cell r="A7176" t="str">
            <v>06.201.0163-A</v>
          </cell>
          <cell r="B7176">
            <v>1188</v>
          </cell>
        </row>
        <row r="7177">
          <cell r="A7177" t="str">
            <v>06.201.0164-0</v>
          </cell>
          <cell r="B7177">
            <v>1450.45</v>
          </cell>
        </row>
        <row r="7178">
          <cell r="A7178" t="str">
            <v>06.201.0164-A</v>
          </cell>
          <cell r="B7178">
            <v>1450.45</v>
          </cell>
        </row>
        <row r="7179">
          <cell r="A7179" t="str">
            <v>06.201.0165-0</v>
          </cell>
          <cell r="B7179">
            <v>1730.02</v>
          </cell>
        </row>
        <row r="7180">
          <cell r="A7180" t="str">
            <v>06.201.0165-A</v>
          </cell>
          <cell r="B7180">
            <v>1730.02</v>
          </cell>
        </row>
        <row r="7181">
          <cell r="A7181" t="str">
            <v>06.201.0166-0</v>
          </cell>
          <cell r="B7181">
            <v>2093.12</v>
          </cell>
        </row>
        <row r="7182">
          <cell r="A7182" t="str">
            <v>06.201.0166-A</v>
          </cell>
          <cell r="B7182">
            <v>2093.12</v>
          </cell>
        </row>
        <row r="7183">
          <cell r="A7183" t="str">
            <v>06.201.0167-0</v>
          </cell>
          <cell r="B7183">
            <v>2438.71</v>
          </cell>
        </row>
        <row r="7184">
          <cell r="A7184" t="str">
            <v>06.201.0167-A</v>
          </cell>
          <cell r="B7184">
            <v>2438.71</v>
          </cell>
        </row>
        <row r="7185">
          <cell r="A7185" t="str">
            <v>06.201.0168-0</v>
          </cell>
          <cell r="B7185">
            <v>2766.54</v>
          </cell>
        </row>
        <row r="7186">
          <cell r="A7186" t="str">
            <v>06.201.0168-A</v>
          </cell>
          <cell r="B7186">
            <v>2766.54</v>
          </cell>
        </row>
        <row r="7187">
          <cell r="A7187" t="str">
            <v>06.201.0169-0</v>
          </cell>
          <cell r="B7187">
            <v>3333.4</v>
          </cell>
        </row>
        <row r="7188">
          <cell r="A7188" t="str">
            <v>06.201.0169-A</v>
          </cell>
          <cell r="B7188">
            <v>3333.4</v>
          </cell>
        </row>
        <row r="7189">
          <cell r="A7189" t="str">
            <v>06.201.0170-0</v>
          </cell>
          <cell r="B7189">
            <v>3601.99</v>
          </cell>
        </row>
        <row r="7190">
          <cell r="A7190" t="str">
            <v>06.201.0170-A</v>
          </cell>
          <cell r="B7190">
            <v>3601.99</v>
          </cell>
        </row>
        <row r="7191">
          <cell r="A7191" t="str">
            <v>06.201.0171-0</v>
          </cell>
          <cell r="B7191">
            <v>4454.71</v>
          </cell>
        </row>
        <row r="7192">
          <cell r="A7192" t="str">
            <v>06.201.0171-A</v>
          </cell>
          <cell r="B7192">
            <v>4454.71</v>
          </cell>
        </row>
        <row r="7193">
          <cell r="A7193" t="str">
            <v>06.201.0172-0</v>
          </cell>
          <cell r="B7193">
            <v>8741.4</v>
          </cell>
        </row>
        <row r="7194">
          <cell r="A7194" t="str">
            <v>06.201.0172-A</v>
          </cell>
          <cell r="B7194">
            <v>8741.4</v>
          </cell>
        </row>
        <row r="7195">
          <cell r="A7195" t="str">
            <v>06.201.0173-0</v>
          </cell>
          <cell r="B7195">
            <v>11058.91</v>
          </cell>
        </row>
        <row r="7196">
          <cell r="A7196" t="str">
            <v>06.201.0173-A</v>
          </cell>
          <cell r="B7196">
            <v>11058.91</v>
          </cell>
        </row>
        <row r="7197">
          <cell r="A7197" t="str">
            <v>06.201.0174-0</v>
          </cell>
          <cell r="B7197">
            <v>16821.32</v>
          </cell>
        </row>
        <row r="7198">
          <cell r="A7198" t="str">
            <v>06.201.0174-A</v>
          </cell>
          <cell r="B7198">
            <v>16821.32</v>
          </cell>
        </row>
        <row r="7199">
          <cell r="A7199" t="str">
            <v>06.201.0175-0</v>
          </cell>
          <cell r="B7199">
            <v>17869</v>
          </cell>
        </row>
        <row r="7200">
          <cell r="A7200" t="str">
            <v>06.201.0175-A</v>
          </cell>
          <cell r="B7200">
            <v>17869</v>
          </cell>
        </row>
        <row r="7201">
          <cell r="A7201" t="str">
            <v>06.201.0176-0</v>
          </cell>
          <cell r="B7201">
            <v>24685.16</v>
          </cell>
        </row>
        <row r="7202">
          <cell r="A7202" t="str">
            <v>06.201.0176-A</v>
          </cell>
          <cell r="B7202">
            <v>24685.16</v>
          </cell>
        </row>
        <row r="7203">
          <cell r="A7203" t="str">
            <v>06.201.0181-0</v>
          </cell>
          <cell r="B7203">
            <v>884.93</v>
          </cell>
        </row>
        <row r="7204">
          <cell r="A7204" t="str">
            <v>06.201.0181-A</v>
          </cell>
          <cell r="B7204">
            <v>884.93</v>
          </cell>
        </row>
        <row r="7205">
          <cell r="A7205" t="str">
            <v>06.201.0182-0</v>
          </cell>
          <cell r="B7205">
            <v>973.66</v>
          </cell>
        </row>
        <row r="7206">
          <cell r="A7206" t="str">
            <v>06.201.0182-A</v>
          </cell>
          <cell r="B7206">
            <v>973.66</v>
          </cell>
        </row>
        <row r="7207">
          <cell r="A7207" t="str">
            <v>06.201.0183-0</v>
          </cell>
          <cell r="B7207">
            <v>1188</v>
          </cell>
        </row>
        <row r="7208">
          <cell r="A7208" t="str">
            <v>06.201.0183-A</v>
          </cell>
          <cell r="B7208">
            <v>1188</v>
          </cell>
        </row>
        <row r="7209">
          <cell r="A7209" t="str">
            <v>06.201.0184-0</v>
          </cell>
          <cell r="B7209">
            <v>1450.85</v>
          </cell>
        </row>
        <row r="7210">
          <cell r="A7210" t="str">
            <v>06.201.0184-A</v>
          </cell>
          <cell r="B7210">
            <v>1450.85</v>
          </cell>
        </row>
        <row r="7211">
          <cell r="A7211" t="str">
            <v>06.201.0185-0</v>
          </cell>
          <cell r="B7211">
            <v>1756.89</v>
          </cell>
        </row>
        <row r="7212">
          <cell r="A7212" t="str">
            <v>06.201.0185-A</v>
          </cell>
          <cell r="B7212">
            <v>1756.89</v>
          </cell>
        </row>
        <row r="7213">
          <cell r="A7213" t="str">
            <v>06.201.0186-0</v>
          </cell>
          <cell r="B7213">
            <v>2115.16</v>
          </cell>
        </row>
        <row r="7214">
          <cell r="A7214" t="str">
            <v>06.201.0186-A</v>
          </cell>
          <cell r="B7214">
            <v>2115.16</v>
          </cell>
        </row>
        <row r="7215">
          <cell r="A7215" t="str">
            <v>06.201.0187-0</v>
          </cell>
          <cell r="B7215">
            <v>2462.44</v>
          </cell>
        </row>
        <row r="7216">
          <cell r="A7216" t="str">
            <v>06.201.0187-A</v>
          </cell>
          <cell r="B7216">
            <v>2462.44</v>
          </cell>
        </row>
        <row r="7217">
          <cell r="A7217" t="str">
            <v>06.201.0188-0</v>
          </cell>
          <cell r="B7217">
            <v>2879.42</v>
          </cell>
        </row>
        <row r="7218">
          <cell r="A7218" t="str">
            <v>06.201.0188-A</v>
          </cell>
          <cell r="B7218">
            <v>2879.42</v>
          </cell>
        </row>
        <row r="7219">
          <cell r="A7219" t="str">
            <v>06.201.0189-0</v>
          </cell>
          <cell r="B7219">
            <v>3474.53</v>
          </cell>
        </row>
        <row r="7220">
          <cell r="A7220" t="str">
            <v>06.201.0189-A</v>
          </cell>
          <cell r="B7220">
            <v>3474.53</v>
          </cell>
        </row>
        <row r="7221">
          <cell r="A7221" t="str">
            <v>06.201.0190-0</v>
          </cell>
          <cell r="B7221">
            <v>3976.39</v>
          </cell>
        </row>
        <row r="7222">
          <cell r="A7222" t="str">
            <v>06.201.0190-A</v>
          </cell>
          <cell r="B7222">
            <v>3976.39</v>
          </cell>
        </row>
        <row r="7223">
          <cell r="A7223" t="str">
            <v>06.201.0191-0</v>
          </cell>
          <cell r="B7223">
            <v>5450.1</v>
          </cell>
        </row>
        <row r="7224">
          <cell r="A7224" t="str">
            <v>06.201.0191-A</v>
          </cell>
          <cell r="B7224">
            <v>5450.1</v>
          </cell>
        </row>
        <row r="7225">
          <cell r="A7225" t="str">
            <v>06.201.0192-0</v>
          </cell>
          <cell r="B7225">
            <v>9338.49</v>
          </cell>
        </row>
        <row r="7226">
          <cell r="A7226" t="str">
            <v>06.201.0192-A</v>
          </cell>
          <cell r="B7226">
            <v>9338.49</v>
          </cell>
        </row>
        <row r="7227">
          <cell r="A7227" t="str">
            <v>06.201.0211-0</v>
          </cell>
          <cell r="B7227">
            <v>293.37</v>
          </cell>
        </row>
        <row r="7228">
          <cell r="A7228" t="str">
            <v>06.201.0211-A</v>
          </cell>
          <cell r="B7228">
            <v>293.37</v>
          </cell>
        </row>
        <row r="7229">
          <cell r="A7229" t="str">
            <v>06.201.0212-0</v>
          </cell>
          <cell r="B7229">
            <v>309.56</v>
          </cell>
        </row>
        <row r="7230">
          <cell r="A7230" t="str">
            <v>06.201.0212-A</v>
          </cell>
          <cell r="B7230">
            <v>309.56</v>
          </cell>
        </row>
        <row r="7231">
          <cell r="A7231" t="str">
            <v>06.201.0213-0</v>
          </cell>
          <cell r="B7231">
            <v>395.17</v>
          </cell>
        </row>
        <row r="7232">
          <cell r="A7232" t="str">
            <v>06.201.0213-A</v>
          </cell>
          <cell r="B7232">
            <v>395.17</v>
          </cell>
        </row>
        <row r="7233">
          <cell r="A7233" t="str">
            <v>06.201.0214-0</v>
          </cell>
          <cell r="B7233">
            <v>513.01</v>
          </cell>
        </row>
        <row r="7234">
          <cell r="A7234" t="str">
            <v>06.201.0214-A</v>
          </cell>
          <cell r="B7234">
            <v>513.01</v>
          </cell>
        </row>
        <row r="7235">
          <cell r="A7235" t="str">
            <v>06.201.0215-0</v>
          </cell>
          <cell r="B7235">
            <v>657.18</v>
          </cell>
        </row>
        <row r="7236">
          <cell r="A7236" t="str">
            <v>06.201.0215-A</v>
          </cell>
          <cell r="B7236">
            <v>657.18</v>
          </cell>
        </row>
        <row r="7237">
          <cell r="A7237" t="str">
            <v>06.201.0216-0</v>
          </cell>
          <cell r="B7237">
            <v>788.09</v>
          </cell>
        </row>
        <row r="7238">
          <cell r="A7238" t="str">
            <v>06.201.0216-A</v>
          </cell>
          <cell r="B7238">
            <v>788.09</v>
          </cell>
        </row>
        <row r="7239">
          <cell r="A7239" t="str">
            <v>06.201.0217-0</v>
          </cell>
          <cell r="B7239">
            <v>925.41</v>
          </cell>
        </row>
        <row r="7240">
          <cell r="A7240" t="str">
            <v>06.201.0217-A</v>
          </cell>
          <cell r="B7240">
            <v>925.41</v>
          </cell>
        </row>
        <row r="7241">
          <cell r="A7241" t="str">
            <v>06.201.0218-0</v>
          </cell>
          <cell r="B7241">
            <v>1019.45</v>
          </cell>
        </row>
        <row r="7242">
          <cell r="A7242" t="str">
            <v>06.201.0218-A</v>
          </cell>
          <cell r="B7242">
            <v>1019.45</v>
          </cell>
        </row>
        <row r="7243">
          <cell r="A7243" t="str">
            <v>06.201.0219-0</v>
          </cell>
          <cell r="B7243">
            <v>1190.71</v>
          </cell>
        </row>
        <row r="7244">
          <cell r="A7244" t="str">
            <v>06.201.0219-A</v>
          </cell>
          <cell r="B7244">
            <v>1190.71</v>
          </cell>
        </row>
        <row r="7245">
          <cell r="A7245" t="str">
            <v>06.201.0220-0</v>
          </cell>
          <cell r="B7245">
            <v>1335.66</v>
          </cell>
        </row>
        <row r="7246">
          <cell r="A7246" t="str">
            <v>06.201.0220-A</v>
          </cell>
          <cell r="B7246">
            <v>1335.66</v>
          </cell>
        </row>
        <row r="7247">
          <cell r="A7247" t="str">
            <v>06.201.0221-0</v>
          </cell>
          <cell r="B7247">
            <v>1727.76</v>
          </cell>
        </row>
        <row r="7248">
          <cell r="A7248" t="str">
            <v>06.201.0221-A</v>
          </cell>
          <cell r="B7248">
            <v>1727.76</v>
          </cell>
        </row>
        <row r="7249">
          <cell r="A7249" t="str">
            <v>06.201.0222-0</v>
          </cell>
          <cell r="B7249">
            <v>2342.0300000000002</v>
          </cell>
        </row>
        <row r="7250">
          <cell r="A7250" t="str">
            <v>06.201.0222-A</v>
          </cell>
          <cell r="B7250">
            <v>2342.0300000000002</v>
          </cell>
        </row>
        <row r="7251">
          <cell r="A7251" t="str">
            <v>06.201.0223-0</v>
          </cell>
          <cell r="B7251">
            <v>2799.26</v>
          </cell>
        </row>
        <row r="7252">
          <cell r="A7252" t="str">
            <v>06.201.0223-A</v>
          </cell>
          <cell r="B7252">
            <v>2799.26</v>
          </cell>
        </row>
        <row r="7253">
          <cell r="A7253" t="str">
            <v>06.201.0224-0</v>
          </cell>
          <cell r="B7253">
            <v>4316.22</v>
          </cell>
        </row>
        <row r="7254">
          <cell r="A7254" t="str">
            <v>06.201.0224-A</v>
          </cell>
          <cell r="B7254">
            <v>4316.22</v>
          </cell>
        </row>
        <row r="7255">
          <cell r="A7255" t="str">
            <v>06.201.0225-0</v>
          </cell>
          <cell r="B7255">
            <v>5086.13</v>
          </cell>
        </row>
        <row r="7256">
          <cell r="A7256" t="str">
            <v>06.201.0225-A</v>
          </cell>
          <cell r="B7256">
            <v>5086.13</v>
          </cell>
        </row>
        <row r="7257">
          <cell r="A7257" t="str">
            <v>06.201.0226-0</v>
          </cell>
          <cell r="B7257">
            <v>6764.11</v>
          </cell>
        </row>
        <row r="7258">
          <cell r="A7258" t="str">
            <v>06.201.0226-A</v>
          </cell>
          <cell r="B7258">
            <v>6764.11</v>
          </cell>
        </row>
        <row r="7259">
          <cell r="A7259" t="str">
            <v>06.201.0231-0</v>
          </cell>
          <cell r="B7259">
            <v>293.37</v>
          </cell>
        </row>
        <row r="7260">
          <cell r="A7260" t="str">
            <v>06.201.0231-A</v>
          </cell>
          <cell r="B7260">
            <v>293.37</v>
          </cell>
        </row>
        <row r="7261">
          <cell r="A7261" t="str">
            <v>06.201.0232-0</v>
          </cell>
          <cell r="B7261">
            <v>310.01</v>
          </cell>
        </row>
        <row r="7262">
          <cell r="A7262" t="str">
            <v>06.201.0232-A</v>
          </cell>
          <cell r="B7262">
            <v>310.01</v>
          </cell>
        </row>
        <row r="7263">
          <cell r="A7263" t="str">
            <v>06.201.0233-0</v>
          </cell>
          <cell r="B7263">
            <v>395.17</v>
          </cell>
        </row>
        <row r="7264">
          <cell r="A7264" t="str">
            <v>06.201.0233-A</v>
          </cell>
          <cell r="B7264">
            <v>395.17</v>
          </cell>
        </row>
        <row r="7265">
          <cell r="A7265" t="str">
            <v>06.201.0234-0</v>
          </cell>
          <cell r="B7265">
            <v>513.01</v>
          </cell>
        </row>
        <row r="7266">
          <cell r="A7266" t="str">
            <v>06.201.0234-A</v>
          </cell>
          <cell r="B7266">
            <v>513.01</v>
          </cell>
        </row>
        <row r="7267">
          <cell r="A7267" t="str">
            <v>06.201.0235-0</v>
          </cell>
          <cell r="B7267">
            <v>657.22</v>
          </cell>
        </row>
        <row r="7268">
          <cell r="A7268" t="str">
            <v>06.201.0235-A</v>
          </cell>
          <cell r="B7268">
            <v>657.22</v>
          </cell>
        </row>
        <row r="7269">
          <cell r="A7269" t="str">
            <v>06.201.0236-0</v>
          </cell>
          <cell r="B7269">
            <v>788.09</v>
          </cell>
        </row>
        <row r="7270">
          <cell r="A7270" t="str">
            <v>06.201.0236-A</v>
          </cell>
          <cell r="B7270">
            <v>788.09</v>
          </cell>
        </row>
        <row r="7271">
          <cell r="A7271" t="str">
            <v>06.201.0237-0</v>
          </cell>
          <cell r="B7271">
            <v>925.4</v>
          </cell>
        </row>
        <row r="7272">
          <cell r="A7272" t="str">
            <v>06.201.0237-A</v>
          </cell>
          <cell r="B7272">
            <v>925.4</v>
          </cell>
        </row>
        <row r="7273">
          <cell r="A7273" t="str">
            <v>06.201.0238-0</v>
          </cell>
          <cell r="B7273">
            <v>1019.45</v>
          </cell>
        </row>
        <row r="7274">
          <cell r="A7274" t="str">
            <v>06.201.0238-A</v>
          </cell>
          <cell r="B7274">
            <v>1019.45</v>
          </cell>
        </row>
        <row r="7275">
          <cell r="A7275" t="str">
            <v>06.201.0239-0</v>
          </cell>
          <cell r="B7275">
            <v>1190.72</v>
          </cell>
        </row>
        <row r="7276">
          <cell r="A7276" t="str">
            <v>06.201.0239-A</v>
          </cell>
          <cell r="B7276">
            <v>1190.72</v>
          </cell>
        </row>
        <row r="7277">
          <cell r="A7277" t="str">
            <v>06.201.0240-0</v>
          </cell>
          <cell r="B7277">
            <v>1335.67</v>
          </cell>
        </row>
        <row r="7278">
          <cell r="A7278" t="str">
            <v>06.201.0240-A</v>
          </cell>
          <cell r="B7278">
            <v>1335.67</v>
          </cell>
        </row>
        <row r="7279">
          <cell r="A7279" t="str">
            <v>06.201.0241-0</v>
          </cell>
          <cell r="B7279">
            <v>1896.28</v>
          </cell>
        </row>
        <row r="7280">
          <cell r="A7280" t="str">
            <v>06.201.0241-A</v>
          </cell>
          <cell r="B7280">
            <v>1896.28</v>
          </cell>
        </row>
        <row r="7281">
          <cell r="A7281" t="str">
            <v>06.201.0242-0</v>
          </cell>
          <cell r="B7281">
            <v>3033.43</v>
          </cell>
        </row>
        <row r="7282">
          <cell r="A7282" t="str">
            <v>06.201.0242-A</v>
          </cell>
          <cell r="B7282">
            <v>3033.43</v>
          </cell>
        </row>
        <row r="7283">
          <cell r="A7283" t="str">
            <v>06.201.0243-0</v>
          </cell>
          <cell r="B7283">
            <v>19894.080000000002</v>
          </cell>
        </row>
        <row r="7284">
          <cell r="A7284" t="str">
            <v>06.201.0243-A</v>
          </cell>
          <cell r="B7284">
            <v>19894.080000000002</v>
          </cell>
        </row>
        <row r="7285">
          <cell r="A7285" t="str">
            <v>06.201.0244-0</v>
          </cell>
          <cell r="B7285">
            <v>21516.720000000001</v>
          </cell>
        </row>
        <row r="7286">
          <cell r="A7286" t="str">
            <v>06.201.0244-A</v>
          </cell>
          <cell r="B7286">
            <v>21516.720000000001</v>
          </cell>
        </row>
        <row r="7287">
          <cell r="A7287" t="str">
            <v>06.201.0245-0</v>
          </cell>
          <cell r="B7287">
            <v>18333.04</v>
          </cell>
        </row>
        <row r="7288">
          <cell r="A7288" t="str">
            <v>06.201.0245-A</v>
          </cell>
          <cell r="B7288">
            <v>18333.04</v>
          </cell>
        </row>
        <row r="7289">
          <cell r="A7289" t="str">
            <v>06.201.0246-0</v>
          </cell>
          <cell r="B7289">
            <v>22462.16</v>
          </cell>
        </row>
        <row r="7290">
          <cell r="A7290" t="str">
            <v>06.201.0246-A</v>
          </cell>
          <cell r="B7290">
            <v>22462.16</v>
          </cell>
        </row>
        <row r="7291">
          <cell r="A7291" t="str">
            <v>06.201.0251-0</v>
          </cell>
          <cell r="B7291">
            <v>1208.06</v>
          </cell>
        </row>
        <row r="7292">
          <cell r="A7292" t="str">
            <v>06.201.0251-A</v>
          </cell>
          <cell r="B7292">
            <v>1208.06</v>
          </cell>
        </row>
        <row r="7293">
          <cell r="A7293" t="str">
            <v>06.201.0252-0</v>
          </cell>
          <cell r="B7293">
            <v>1344.29</v>
          </cell>
        </row>
        <row r="7294">
          <cell r="A7294" t="str">
            <v>06.201.0252-A</v>
          </cell>
          <cell r="B7294">
            <v>1344.29</v>
          </cell>
        </row>
        <row r="7295">
          <cell r="A7295" t="str">
            <v>06.201.0253-0</v>
          </cell>
          <cell r="B7295">
            <v>1661.85</v>
          </cell>
        </row>
        <row r="7296">
          <cell r="A7296" t="str">
            <v>06.201.0253-A</v>
          </cell>
          <cell r="B7296">
            <v>1661.85</v>
          </cell>
        </row>
        <row r="7297">
          <cell r="A7297" t="str">
            <v>06.201.0254-0</v>
          </cell>
          <cell r="B7297">
            <v>2000.22</v>
          </cell>
        </row>
        <row r="7298">
          <cell r="A7298" t="str">
            <v>06.201.0254-A</v>
          </cell>
          <cell r="B7298">
            <v>2000.22</v>
          </cell>
        </row>
        <row r="7299">
          <cell r="A7299" t="str">
            <v>06.201.0255-0</v>
          </cell>
          <cell r="B7299">
            <v>2378.19</v>
          </cell>
        </row>
        <row r="7300">
          <cell r="A7300" t="str">
            <v>06.201.0255-A</v>
          </cell>
          <cell r="B7300">
            <v>2378.19</v>
          </cell>
        </row>
        <row r="7301">
          <cell r="A7301" t="str">
            <v>06.201.0256-0</v>
          </cell>
          <cell r="B7301">
            <v>2906.31</v>
          </cell>
        </row>
        <row r="7302">
          <cell r="A7302" t="str">
            <v>06.201.0256-A</v>
          </cell>
          <cell r="B7302">
            <v>2906.31</v>
          </cell>
        </row>
        <row r="7303">
          <cell r="A7303" t="str">
            <v>06.201.0257-0</v>
          </cell>
          <cell r="B7303">
            <v>3395.96</v>
          </cell>
        </row>
        <row r="7304">
          <cell r="A7304" t="str">
            <v>06.201.0257-A</v>
          </cell>
          <cell r="B7304">
            <v>3395.96</v>
          </cell>
        </row>
        <row r="7305">
          <cell r="A7305" t="str">
            <v>06.201.0258-0</v>
          </cell>
          <cell r="B7305">
            <v>3832.97</v>
          </cell>
        </row>
        <row r="7306">
          <cell r="A7306" t="str">
            <v>06.201.0258-A</v>
          </cell>
          <cell r="B7306">
            <v>3832.97</v>
          </cell>
        </row>
        <row r="7307">
          <cell r="A7307" t="str">
            <v>06.201.0259-0</v>
          </cell>
          <cell r="B7307">
            <v>4673.6899999999996</v>
          </cell>
        </row>
        <row r="7308">
          <cell r="A7308" t="str">
            <v>06.201.0259-A</v>
          </cell>
          <cell r="B7308">
            <v>4673.6899999999996</v>
          </cell>
        </row>
        <row r="7309">
          <cell r="A7309" t="str">
            <v>06.201.0260-0</v>
          </cell>
          <cell r="B7309">
            <v>4987.72</v>
          </cell>
        </row>
        <row r="7310">
          <cell r="A7310" t="str">
            <v>06.201.0260-A</v>
          </cell>
          <cell r="B7310">
            <v>4987.72</v>
          </cell>
        </row>
        <row r="7311">
          <cell r="A7311" t="str">
            <v>06.201.0261-0</v>
          </cell>
          <cell r="B7311">
            <v>6071.6</v>
          </cell>
        </row>
        <row r="7312">
          <cell r="A7312" t="str">
            <v>06.201.0261-A</v>
          </cell>
          <cell r="B7312">
            <v>6071.6</v>
          </cell>
        </row>
        <row r="7313">
          <cell r="A7313" t="str">
            <v>06.201.0262-0</v>
          </cell>
          <cell r="B7313">
            <v>13335.2</v>
          </cell>
        </row>
        <row r="7314">
          <cell r="A7314" t="str">
            <v>06.201.0262-A</v>
          </cell>
          <cell r="B7314">
            <v>13335.2</v>
          </cell>
        </row>
        <row r="7315">
          <cell r="A7315" t="str">
            <v>06.201.0263-0</v>
          </cell>
          <cell r="B7315">
            <v>16925.580000000002</v>
          </cell>
        </row>
        <row r="7316">
          <cell r="A7316" t="str">
            <v>06.201.0263-A</v>
          </cell>
          <cell r="B7316">
            <v>16925.580000000002</v>
          </cell>
        </row>
        <row r="7317">
          <cell r="A7317" t="str">
            <v>06.201.0264-0</v>
          </cell>
          <cell r="B7317">
            <v>24529.86</v>
          </cell>
        </row>
        <row r="7318">
          <cell r="A7318" t="str">
            <v>06.201.0264-A</v>
          </cell>
          <cell r="B7318">
            <v>24529.86</v>
          </cell>
        </row>
        <row r="7319">
          <cell r="A7319" t="str">
            <v>06.201.0265-0</v>
          </cell>
          <cell r="B7319">
            <v>25494.28</v>
          </cell>
        </row>
        <row r="7320">
          <cell r="A7320" t="str">
            <v>06.201.0265-A</v>
          </cell>
          <cell r="B7320">
            <v>25494.28</v>
          </cell>
        </row>
        <row r="7321">
          <cell r="A7321" t="str">
            <v>06.201.0266-0</v>
          </cell>
          <cell r="B7321">
            <v>36537.74</v>
          </cell>
        </row>
        <row r="7322">
          <cell r="A7322" t="str">
            <v>06.201.0266-A</v>
          </cell>
          <cell r="B7322">
            <v>36537.74</v>
          </cell>
        </row>
        <row r="7323">
          <cell r="A7323" t="str">
            <v>06.201.0271-0</v>
          </cell>
          <cell r="B7323">
            <v>1208.06</v>
          </cell>
        </row>
        <row r="7324">
          <cell r="A7324" t="str">
            <v>06.201.0271-A</v>
          </cell>
          <cell r="B7324">
            <v>1208.06</v>
          </cell>
        </row>
        <row r="7325">
          <cell r="A7325" t="str">
            <v>06.201.0272-0</v>
          </cell>
          <cell r="B7325">
            <v>1344.29</v>
          </cell>
        </row>
        <row r="7326">
          <cell r="A7326" t="str">
            <v>06.201.0272-A</v>
          </cell>
          <cell r="B7326">
            <v>1344.29</v>
          </cell>
        </row>
        <row r="7327">
          <cell r="A7327" t="str">
            <v>06.201.0273-0</v>
          </cell>
          <cell r="B7327">
            <v>1661.85</v>
          </cell>
        </row>
        <row r="7328">
          <cell r="A7328" t="str">
            <v>06.201.0273-A</v>
          </cell>
          <cell r="B7328">
            <v>1661.85</v>
          </cell>
        </row>
        <row r="7329">
          <cell r="A7329" t="str">
            <v>06.201.0274-0</v>
          </cell>
          <cell r="B7329">
            <v>2001.02</v>
          </cell>
        </row>
        <row r="7330">
          <cell r="A7330" t="str">
            <v>06.201.0274-A</v>
          </cell>
          <cell r="B7330">
            <v>2001.02</v>
          </cell>
        </row>
        <row r="7331">
          <cell r="A7331" t="str">
            <v>06.201.0275-0</v>
          </cell>
          <cell r="B7331">
            <v>2431.9299999999998</v>
          </cell>
        </row>
        <row r="7332">
          <cell r="A7332" t="str">
            <v>06.201.0275-A</v>
          </cell>
          <cell r="B7332">
            <v>2431.9299999999998</v>
          </cell>
        </row>
        <row r="7333">
          <cell r="A7333" t="str">
            <v>06.201.0276-0</v>
          </cell>
          <cell r="B7333">
            <v>2950.38</v>
          </cell>
        </row>
        <row r="7334">
          <cell r="A7334" t="str">
            <v>06.201.0276-A</v>
          </cell>
          <cell r="B7334">
            <v>2950.38</v>
          </cell>
        </row>
        <row r="7335">
          <cell r="A7335" t="str">
            <v>06.201.0277-0</v>
          </cell>
          <cell r="B7335">
            <v>3443.41</v>
          </cell>
        </row>
        <row r="7336">
          <cell r="A7336" t="str">
            <v>06.201.0277-A</v>
          </cell>
          <cell r="B7336">
            <v>3443.41</v>
          </cell>
        </row>
        <row r="7337">
          <cell r="A7337" t="str">
            <v>06.201.0278-0</v>
          </cell>
          <cell r="B7337">
            <v>4058.78</v>
          </cell>
        </row>
        <row r="7338">
          <cell r="A7338" t="str">
            <v>06.201.0278-A</v>
          </cell>
          <cell r="B7338">
            <v>4058.78</v>
          </cell>
        </row>
        <row r="7339">
          <cell r="A7339" t="str">
            <v>06.201.0279-0</v>
          </cell>
          <cell r="B7339">
            <v>4951.04</v>
          </cell>
        </row>
        <row r="7340">
          <cell r="A7340" t="str">
            <v>06.201.0279-A</v>
          </cell>
          <cell r="B7340">
            <v>4951.04</v>
          </cell>
        </row>
        <row r="7341">
          <cell r="A7341" t="str">
            <v>06.201.0280-0</v>
          </cell>
          <cell r="B7341">
            <v>5741.57</v>
          </cell>
        </row>
        <row r="7342">
          <cell r="A7342" t="str">
            <v>06.201.0280-A</v>
          </cell>
          <cell r="B7342">
            <v>5741.57</v>
          </cell>
        </row>
        <row r="7343">
          <cell r="A7343" t="str">
            <v>06.201.0281-0</v>
          </cell>
          <cell r="B7343">
            <v>7834.33</v>
          </cell>
        </row>
        <row r="7344">
          <cell r="A7344" t="str">
            <v>06.201.0281-A</v>
          </cell>
          <cell r="B7344">
            <v>7834.33</v>
          </cell>
        </row>
        <row r="7345">
          <cell r="A7345" t="str">
            <v>06.201.0282-0</v>
          </cell>
          <cell r="B7345">
            <v>13692.19</v>
          </cell>
        </row>
        <row r="7346">
          <cell r="A7346" t="str">
            <v>06.201.0282-A</v>
          </cell>
          <cell r="B7346">
            <v>13692.19</v>
          </cell>
        </row>
        <row r="7347">
          <cell r="A7347" t="str">
            <v>06.201.0291-0</v>
          </cell>
          <cell r="B7347">
            <v>19023.86</v>
          </cell>
        </row>
        <row r="7348">
          <cell r="A7348" t="str">
            <v>06.201.0291-A</v>
          </cell>
          <cell r="B7348">
            <v>19023.86</v>
          </cell>
        </row>
        <row r="7349">
          <cell r="A7349" t="str">
            <v>06.201.0292-0</v>
          </cell>
          <cell r="B7349">
            <v>24419.22</v>
          </cell>
        </row>
        <row r="7350">
          <cell r="A7350" t="str">
            <v>06.201.0292-A</v>
          </cell>
          <cell r="B7350">
            <v>24419.22</v>
          </cell>
        </row>
        <row r="7351">
          <cell r="A7351" t="str">
            <v>06.201.0293-0</v>
          </cell>
          <cell r="B7351">
            <v>36147.03</v>
          </cell>
        </row>
        <row r="7352">
          <cell r="A7352" t="str">
            <v>06.201.0293-A</v>
          </cell>
          <cell r="B7352">
            <v>36147.03</v>
          </cell>
        </row>
        <row r="7353">
          <cell r="A7353" t="str">
            <v>06.201.0294-0</v>
          </cell>
          <cell r="B7353">
            <v>26870.25</v>
          </cell>
        </row>
        <row r="7354">
          <cell r="A7354" t="str">
            <v>06.201.0294-A</v>
          </cell>
          <cell r="B7354">
            <v>26870.25</v>
          </cell>
        </row>
        <row r="7355">
          <cell r="A7355" t="str">
            <v>06.201.0295-0</v>
          </cell>
          <cell r="B7355">
            <v>27014.41</v>
          </cell>
        </row>
        <row r="7356">
          <cell r="A7356" t="str">
            <v>06.201.0295-A</v>
          </cell>
          <cell r="B7356">
            <v>27014.41</v>
          </cell>
        </row>
        <row r="7357">
          <cell r="A7357" t="str">
            <v>06.201.0296-0</v>
          </cell>
          <cell r="B7357">
            <v>39109.57</v>
          </cell>
        </row>
        <row r="7358">
          <cell r="A7358" t="str">
            <v>06.201.0296-A</v>
          </cell>
          <cell r="B7358">
            <v>39109.57</v>
          </cell>
        </row>
        <row r="7359">
          <cell r="A7359" t="str">
            <v>06.201.0297-0</v>
          </cell>
          <cell r="B7359">
            <v>27415.439999999999</v>
          </cell>
        </row>
        <row r="7360">
          <cell r="A7360" t="str">
            <v>06.201.0297-A</v>
          </cell>
          <cell r="B7360">
            <v>27415.439999999999</v>
          </cell>
        </row>
        <row r="7361">
          <cell r="A7361" t="str">
            <v>06.201.0298-0</v>
          </cell>
          <cell r="B7361">
            <v>34714.76</v>
          </cell>
        </row>
        <row r="7362">
          <cell r="A7362" t="str">
            <v>06.201.0298-A</v>
          </cell>
          <cell r="B7362">
            <v>34714.76</v>
          </cell>
        </row>
        <row r="7363">
          <cell r="A7363" t="str">
            <v>06.201.0299-0</v>
          </cell>
          <cell r="B7363">
            <v>46314.03</v>
          </cell>
        </row>
        <row r="7364">
          <cell r="A7364" t="str">
            <v>06.201.0299-A</v>
          </cell>
          <cell r="B7364">
            <v>46314.03</v>
          </cell>
        </row>
        <row r="7365">
          <cell r="A7365" t="str">
            <v>06.201.0300-0</v>
          </cell>
          <cell r="B7365">
            <v>41089.019999999997</v>
          </cell>
        </row>
        <row r="7366">
          <cell r="A7366" t="str">
            <v>06.201.0300-A</v>
          </cell>
          <cell r="B7366">
            <v>41089.019999999997</v>
          </cell>
        </row>
        <row r="7367">
          <cell r="A7367" t="str">
            <v>06.201.0301-0</v>
          </cell>
          <cell r="B7367">
            <v>47517.440000000002</v>
          </cell>
        </row>
        <row r="7368">
          <cell r="A7368" t="str">
            <v>06.201.0301-A</v>
          </cell>
          <cell r="B7368">
            <v>47517.440000000002</v>
          </cell>
        </row>
        <row r="7369">
          <cell r="A7369" t="str">
            <v>06.201.0302-0</v>
          </cell>
          <cell r="B7369">
            <v>59620.32</v>
          </cell>
        </row>
        <row r="7370">
          <cell r="A7370" t="str">
            <v>06.201.0302-A</v>
          </cell>
          <cell r="B7370">
            <v>59620.32</v>
          </cell>
        </row>
        <row r="7371">
          <cell r="A7371" t="str">
            <v>06.201.0311-0</v>
          </cell>
          <cell r="B7371">
            <v>876.23</v>
          </cell>
        </row>
        <row r="7372">
          <cell r="A7372" t="str">
            <v>06.201.0311-A</v>
          </cell>
          <cell r="B7372">
            <v>876.23</v>
          </cell>
        </row>
        <row r="7373">
          <cell r="A7373" t="str">
            <v>06.201.0312-0</v>
          </cell>
          <cell r="B7373">
            <v>958.16</v>
          </cell>
        </row>
        <row r="7374">
          <cell r="A7374" t="str">
            <v>06.201.0312-A</v>
          </cell>
          <cell r="B7374">
            <v>958.16</v>
          </cell>
        </row>
        <row r="7375">
          <cell r="A7375" t="str">
            <v>06.201.0313-0</v>
          </cell>
          <cell r="B7375">
            <v>1174.18</v>
          </cell>
        </row>
        <row r="7376">
          <cell r="A7376" t="str">
            <v>06.201.0313-A</v>
          </cell>
          <cell r="B7376">
            <v>1174.18</v>
          </cell>
        </row>
        <row r="7377">
          <cell r="A7377" t="str">
            <v>06.201.0314-0</v>
          </cell>
          <cell r="B7377">
            <v>1416.75</v>
          </cell>
        </row>
        <row r="7378">
          <cell r="A7378" t="str">
            <v>06.201.0314-A</v>
          </cell>
          <cell r="B7378">
            <v>1416.75</v>
          </cell>
        </row>
        <row r="7379">
          <cell r="A7379" t="str">
            <v>06.201.0315-0</v>
          </cell>
          <cell r="B7379">
            <v>1685.08</v>
          </cell>
        </row>
        <row r="7380">
          <cell r="A7380" t="str">
            <v>06.201.0315-A</v>
          </cell>
          <cell r="B7380">
            <v>1685.08</v>
          </cell>
        </row>
        <row r="7381">
          <cell r="A7381" t="str">
            <v>06.201.0316-0</v>
          </cell>
          <cell r="B7381">
            <v>2023.82</v>
          </cell>
        </row>
        <row r="7382">
          <cell r="A7382" t="str">
            <v>06.201.0316-A</v>
          </cell>
          <cell r="B7382">
            <v>2023.82</v>
          </cell>
        </row>
        <row r="7383">
          <cell r="A7383" t="str">
            <v>06.201.0317-0</v>
          </cell>
          <cell r="B7383">
            <v>2351.75</v>
          </cell>
        </row>
        <row r="7384">
          <cell r="A7384" t="str">
            <v>06.201.0317-A</v>
          </cell>
          <cell r="B7384">
            <v>2351.75</v>
          </cell>
        </row>
        <row r="7385">
          <cell r="A7385" t="str">
            <v>06.201.0318-0</v>
          </cell>
          <cell r="B7385">
            <v>2679.15</v>
          </cell>
        </row>
        <row r="7386">
          <cell r="A7386" t="str">
            <v>06.201.0318-A</v>
          </cell>
          <cell r="B7386">
            <v>2679.15</v>
          </cell>
        </row>
        <row r="7387">
          <cell r="A7387" t="str">
            <v>06.201.0319-0</v>
          </cell>
          <cell r="B7387">
            <v>3192.13</v>
          </cell>
        </row>
        <row r="7388">
          <cell r="A7388" t="str">
            <v>06.201.0319-A</v>
          </cell>
          <cell r="B7388">
            <v>3192.13</v>
          </cell>
        </row>
        <row r="7389">
          <cell r="A7389" t="str">
            <v>06.201.0320-0</v>
          </cell>
          <cell r="B7389">
            <v>3439.29</v>
          </cell>
        </row>
        <row r="7390">
          <cell r="A7390" t="str">
            <v>06.201.0320-A</v>
          </cell>
          <cell r="B7390">
            <v>3439.29</v>
          </cell>
        </row>
        <row r="7391">
          <cell r="A7391" t="str">
            <v>06.201.0321-0</v>
          </cell>
          <cell r="B7391">
            <v>4248.12</v>
          </cell>
        </row>
        <row r="7392">
          <cell r="A7392" t="str">
            <v>06.201.0321-A</v>
          </cell>
          <cell r="B7392">
            <v>4248.12</v>
          </cell>
        </row>
        <row r="7393">
          <cell r="A7393" t="str">
            <v>06.201.0322-0</v>
          </cell>
          <cell r="B7393">
            <v>8373.81</v>
          </cell>
        </row>
        <row r="7394">
          <cell r="A7394" t="str">
            <v>06.201.0322-A</v>
          </cell>
          <cell r="B7394">
            <v>8373.81</v>
          </cell>
        </row>
        <row r="7395">
          <cell r="A7395" t="str">
            <v>06.201.0323-0</v>
          </cell>
          <cell r="B7395">
            <v>10589.74</v>
          </cell>
        </row>
        <row r="7396">
          <cell r="A7396" t="str">
            <v>06.201.0323-A</v>
          </cell>
          <cell r="B7396">
            <v>10589.74</v>
          </cell>
        </row>
        <row r="7397">
          <cell r="A7397" t="str">
            <v>06.201.0324-0</v>
          </cell>
          <cell r="B7397">
            <v>16237.41</v>
          </cell>
        </row>
        <row r="7398">
          <cell r="A7398" t="str">
            <v>06.201.0324-A</v>
          </cell>
          <cell r="B7398">
            <v>16237.41</v>
          </cell>
        </row>
        <row r="7399">
          <cell r="A7399" t="str">
            <v>06.201.0325-0</v>
          </cell>
          <cell r="B7399">
            <v>17127.82</v>
          </cell>
        </row>
        <row r="7400">
          <cell r="A7400" t="str">
            <v>06.201.0325-A</v>
          </cell>
          <cell r="B7400">
            <v>17127.82</v>
          </cell>
        </row>
        <row r="7401">
          <cell r="A7401" t="str">
            <v>06.201.0326-0</v>
          </cell>
          <cell r="B7401">
            <v>23550.35</v>
          </cell>
        </row>
        <row r="7402">
          <cell r="A7402" t="str">
            <v>06.201.0326-A</v>
          </cell>
          <cell r="B7402">
            <v>23550.35</v>
          </cell>
        </row>
        <row r="7403">
          <cell r="A7403" t="str">
            <v>06.201.0331-0</v>
          </cell>
          <cell r="B7403">
            <v>876.23</v>
          </cell>
        </row>
        <row r="7404">
          <cell r="A7404" t="str">
            <v>06.201.0331-A</v>
          </cell>
          <cell r="B7404">
            <v>876.23</v>
          </cell>
        </row>
        <row r="7405">
          <cell r="A7405" t="str">
            <v>06.201.0332-0</v>
          </cell>
          <cell r="B7405">
            <v>958.16</v>
          </cell>
        </row>
        <row r="7406">
          <cell r="A7406" t="str">
            <v>06.201.0332-A</v>
          </cell>
          <cell r="B7406">
            <v>958.16</v>
          </cell>
        </row>
        <row r="7407">
          <cell r="A7407" t="str">
            <v>06.201.0333-0</v>
          </cell>
          <cell r="B7407">
            <v>1174.18</v>
          </cell>
        </row>
        <row r="7408">
          <cell r="A7408" t="str">
            <v>06.201.0333-A</v>
          </cell>
          <cell r="B7408">
            <v>1174.18</v>
          </cell>
        </row>
        <row r="7409">
          <cell r="A7409" t="str">
            <v>06.201.0334-0</v>
          </cell>
          <cell r="B7409">
            <v>1417.15</v>
          </cell>
        </row>
        <row r="7410">
          <cell r="A7410" t="str">
            <v>06.201.0334-A</v>
          </cell>
          <cell r="B7410">
            <v>1417.15</v>
          </cell>
        </row>
        <row r="7411">
          <cell r="A7411" t="str">
            <v>06.201.0335-0</v>
          </cell>
          <cell r="B7411">
            <v>1711.95</v>
          </cell>
        </row>
        <row r="7412">
          <cell r="A7412" t="str">
            <v>06.201.0335-A</v>
          </cell>
          <cell r="B7412">
            <v>1711.95</v>
          </cell>
        </row>
        <row r="7413">
          <cell r="A7413" t="str">
            <v>06.201.0336-0</v>
          </cell>
          <cell r="B7413">
            <v>2045.85</v>
          </cell>
        </row>
        <row r="7414">
          <cell r="A7414" t="str">
            <v>06.201.0336-A</v>
          </cell>
          <cell r="B7414">
            <v>2045.85</v>
          </cell>
        </row>
        <row r="7415">
          <cell r="A7415" t="str">
            <v>06.201.0337-0</v>
          </cell>
          <cell r="B7415">
            <v>2375.48</v>
          </cell>
        </row>
        <row r="7416">
          <cell r="A7416" t="str">
            <v>06.201.0337-A</v>
          </cell>
          <cell r="B7416">
            <v>2375.48</v>
          </cell>
        </row>
        <row r="7417">
          <cell r="A7417" t="str">
            <v>06.201.0338-0</v>
          </cell>
          <cell r="B7417">
            <v>2792.02</v>
          </cell>
        </row>
        <row r="7418">
          <cell r="A7418" t="str">
            <v>06.201.0338-A</v>
          </cell>
          <cell r="B7418">
            <v>2792.02</v>
          </cell>
        </row>
        <row r="7419">
          <cell r="A7419" t="str">
            <v>06.201.0339-0</v>
          </cell>
          <cell r="B7419">
            <v>3328.28</v>
          </cell>
        </row>
        <row r="7420">
          <cell r="A7420" t="str">
            <v>06.201.0339-A</v>
          </cell>
          <cell r="B7420">
            <v>3328.28</v>
          </cell>
        </row>
        <row r="7421">
          <cell r="A7421" t="str">
            <v>06.201.0340-0</v>
          </cell>
          <cell r="B7421">
            <v>3818.68</v>
          </cell>
        </row>
        <row r="7422">
          <cell r="A7422" t="str">
            <v>06.201.0340-A</v>
          </cell>
          <cell r="B7422">
            <v>3818.68</v>
          </cell>
        </row>
        <row r="7423">
          <cell r="A7423" t="str">
            <v>06.201.0341-0</v>
          </cell>
          <cell r="B7423">
            <v>5124.54</v>
          </cell>
        </row>
        <row r="7424">
          <cell r="A7424" t="str">
            <v>06.201.0341-A</v>
          </cell>
          <cell r="B7424">
            <v>5124.54</v>
          </cell>
        </row>
        <row r="7425">
          <cell r="A7425" t="str">
            <v>06.201.0342-0</v>
          </cell>
          <cell r="B7425">
            <v>8972.35</v>
          </cell>
        </row>
        <row r="7426">
          <cell r="A7426" t="str">
            <v>06.201.0342-A</v>
          </cell>
          <cell r="B7426">
            <v>8972.35</v>
          </cell>
        </row>
        <row r="7427">
          <cell r="A7427" t="str">
            <v>06.201.0361-0</v>
          </cell>
          <cell r="B7427">
            <v>899.74</v>
          </cell>
        </row>
        <row r="7428">
          <cell r="A7428" t="str">
            <v>06.201.0361-A</v>
          </cell>
          <cell r="B7428">
            <v>899.74</v>
          </cell>
        </row>
        <row r="7429">
          <cell r="A7429" t="str">
            <v>06.201.0362-0</v>
          </cell>
          <cell r="B7429">
            <v>989.96</v>
          </cell>
        </row>
        <row r="7430">
          <cell r="A7430" t="str">
            <v>06.201.0362-A</v>
          </cell>
          <cell r="B7430">
            <v>989.96</v>
          </cell>
        </row>
        <row r="7431">
          <cell r="A7431" t="str">
            <v>06.201.0363-0</v>
          </cell>
          <cell r="B7431">
            <v>1225.81</v>
          </cell>
        </row>
        <row r="7432">
          <cell r="A7432" t="str">
            <v>06.201.0363-A</v>
          </cell>
          <cell r="B7432">
            <v>1225.81</v>
          </cell>
        </row>
        <row r="7433">
          <cell r="A7433" t="str">
            <v>06.201.0364-0</v>
          </cell>
          <cell r="B7433">
            <v>1487.49</v>
          </cell>
        </row>
        <row r="7434">
          <cell r="A7434" t="str">
            <v>06.201.0364-A</v>
          </cell>
          <cell r="B7434">
            <v>1487.49</v>
          </cell>
        </row>
        <row r="7435">
          <cell r="A7435" t="str">
            <v>06.201.0365-0</v>
          </cell>
          <cell r="B7435">
            <v>1798.63</v>
          </cell>
        </row>
        <row r="7436">
          <cell r="A7436" t="str">
            <v>06.201.0365-A</v>
          </cell>
          <cell r="B7436">
            <v>1798.63</v>
          </cell>
        </row>
        <row r="7437">
          <cell r="A7437" t="str">
            <v>06.201.0366-0</v>
          </cell>
          <cell r="B7437">
            <v>2150.96</v>
          </cell>
        </row>
        <row r="7438">
          <cell r="A7438" t="str">
            <v>06.201.0366-A</v>
          </cell>
          <cell r="B7438">
            <v>2150.96</v>
          </cell>
        </row>
        <row r="7439">
          <cell r="A7439" t="str">
            <v>06.201.0367-0</v>
          </cell>
          <cell r="B7439">
            <v>2524.39</v>
          </cell>
        </row>
        <row r="7440">
          <cell r="A7440" t="str">
            <v>06.201.0367-A</v>
          </cell>
          <cell r="B7440">
            <v>2524.39</v>
          </cell>
        </row>
        <row r="7441">
          <cell r="A7441" t="str">
            <v>06.201.0368-0</v>
          </cell>
          <cell r="B7441">
            <v>2873.27</v>
          </cell>
        </row>
        <row r="7442">
          <cell r="A7442" t="str">
            <v>06.201.0368-A</v>
          </cell>
          <cell r="B7442">
            <v>2873.27</v>
          </cell>
        </row>
        <row r="7443">
          <cell r="A7443" t="str">
            <v>06.201.0369-0</v>
          </cell>
          <cell r="B7443">
            <v>3440.93</v>
          </cell>
        </row>
        <row r="7444">
          <cell r="A7444" t="str">
            <v>06.201.0369-A</v>
          </cell>
          <cell r="B7444">
            <v>3440.93</v>
          </cell>
        </row>
        <row r="7445">
          <cell r="A7445" t="str">
            <v>06.201.0370-0</v>
          </cell>
          <cell r="B7445">
            <v>3723.23</v>
          </cell>
        </row>
        <row r="7446">
          <cell r="A7446" t="str">
            <v>06.201.0370-A</v>
          </cell>
          <cell r="B7446">
            <v>3723.23</v>
          </cell>
        </row>
        <row r="7447">
          <cell r="A7447" t="str">
            <v>06.201.0371-0</v>
          </cell>
          <cell r="B7447">
            <v>4659.05</v>
          </cell>
        </row>
        <row r="7448">
          <cell r="A7448" t="str">
            <v>06.201.0371-A</v>
          </cell>
          <cell r="B7448">
            <v>4659.05</v>
          </cell>
        </row>
        <row r="7449">
          <cell r="A7449" t="str">
            <v>06.201.0372-0</v>
          </cell>
          <cell r="B7449">
            <v>8955.0499999999993</v>
          </cell>
        </row>
        <row r="7450">
          <cell r="A7450" t="str">
            <v>06.201.0372-A</v>
          </cell>
          <cell r="B7450">
            <v>8955.0499999999993</v>
          </cell>
        </row>
        <row r="7451">
          <cell r="A7451" t="str">
            <v>06.201.0373-0</v>
          </cell>
          <cell r="B7451">
            <v>11348.97</v>
          </cell>
        </row>
        <row r="7452">
          <cell r="A7452" t="str">
            <v>06.201.0373-A</v>
          </cell>
          <cell r="B7452">
            <v>11348.97</v>
          </cell>
        </row>
        <row r="7453">
          <cell r="A7453" t="str">
            <v>06.201.0374-0</v>
          </cell>
          <cell r="B7453">
            <v>17208.37</v>
          </cell>
        </row>
        <row r="7454">
          <cell r="A7454" t="str">
            <v>06.201.0374-A</v>
          </cell>
          <cell r="B7454">
            <v>17208.37</v>
          </cell>
        </row>
        <row r="7455">
          <cell r="A7455" t="str">
            <v>06.201.0375-0</v>
          </cell>
          <cell r="B7455">
            <v>18911.2</v>
          </cell>
        </row>
        <row r="7456">
          <cell r="A7456" t="str">
            <v>06.201.0375-A</v>
          </cell>
          <cell r="B7456">
            <v>18911.2</v>
          </cell>
        </row>
        <row r="7457">
          <cell r="A7457" t="str">
            <v>06.201.0376-0</v>
          </cell>
          <cell r="B7457">
            <v>25234.13</v>
          </cell>
        </row>
        <row r="7458">
          <cell r="A7458" t="str">
            <v>06.201.0376-A</v>
          </cell>
          <cell r="B7458">
            <v>25234.13</v>
          </cell>
        </row>
        <row r="7459">
          <cell r="A7459" t="str">
            <v>06.201.0381-0</v>
          </cell>
          <cell r="B7459">
            <v>899.74</v>
          </cell>
        </row>
        <row r="7460">
          <cell r="A7460" t="str">
            <v>06.201.0381-A</v>
          </cell>
          <cell r="B7460">
            <v>899.74</v>
          </cell>
        </row>
        <row r="7461">
          <cell r="A7461" t="str">
            <v>06.201.0382-0</v>
          </cell>
          <cell r="B7461">
            <v>989.96</v>
          </cell>
        </row>
        <row r="7462">
          <cell r="A7462" t="str">
            <v>06.201.0382-A</v>
          </cell>
          <cell r="B7462">
            <v>989.96</v>
          </cell>
        </row>
        <row r="7463">
          <cell r="A7463" t="str">
            <v>06.201.0383-0</v>
          </cell>
          <cell r="B7463">
            <v>1225.81</v>
          </cell>
        </row>
        <row r="7464">
          <cell r="A7464" t="str">
            <v>06.201.0383-A</v>
          </cell>
          <cell r="B7464">
            <v>1225.81</v>
          </cell>
        </row>
        <row r="7465">
          <cell r="A7465" t="str">
            <v>06.201.0384-0</v>
          </cell>
          <cell r="B7465">
            <v>1487.91</v>
          </cell>
        </row>
        <row r="7466">
          <cell r="A7466" t="str">
            <v>06.201.0384-A</v>
          </cell>
          <cell r="B7466">
            <v>1487.91</v>
          </cell>
        </row>
        <row r="7467">
          <cell r="A7467" t="str">
            <v>06.201.0385-0</v>
          </cell>
          <cell r="B7467">
            <v>1817.28</v>
          </cell>
        </row>
        <row r="7468">
          <cell r="A7468" t="str">
            <v>06.201.0385-A</v>
          </cell>
          <cell r="B7468">
            <v>1817.28</v>
          </cell>
        </row>
        <row r="7469">
          <cell r="A7469" t="str">
            <v>06.201.0386-0</v>
          </cell>
          <cell r="B7469">
            <v>2172.58</v>
          </cell>
        </row>
        <row r="7470">
          <cell r="A7470" t="str">
            <v>06.201.0386-A</v>
          </cell>
          <cell r="B7470">
            <v>2172.58</v>
          </cell>
        </row>
        <row r="7471">
          <cell r="A7471" t="str">
            <v>06.201.0387-0</v>
          </cell>
          <cell r="B7471">
            <v>2548.1</v>
          </cell>
        </row>
        <row r="7472">
          <cell r="A7472" t="str">
            <v>06.201.0387-A</v>
          </cell>
          <cell r="B7472">
            <v>2548.1</v>
          </cell>
        </row>
        <row r="7473">
          <cell r="A7473" t="str">
            <v>06.201.0388-0</v>
          </cell>
          <cell r="B7473">
            <v>2985.35</v>
          </cell>
        </row>
        <row r="7474">
          <cell r="A7474" t="str">
            <v>06.201.0388-A</v>
          </cell>
          <cell r="B7474">
            <v>2985.35</v>
          </cell>
        </row>
        <row r="7475">
          <cell r="A7475" t="str">
            <v>06.201.0389-0</v>
          </cell>
          <cell r="B7475">
            <v>3581.86</v>
          </cell>
        </row>
        <row r="7476">
          <cell r="A7476" t="str">
            <v>06.201.0389-A</v>
          </cell>
          <cell r="B7476">
            <v>3581.86</v>
          </cell>
        </row>
        <row r="7477">
          <cell r="A7477" t="str">
            <v>06.201.0390-0</v>
          </cell>
          <cell r="B7477">
            <v>4097.4399999999996</v>
          </cell>
        </row>
        <row r="7478">
          <cell r="A7478" t="str">
            <v>06.201.0390-A</v>
          </cell>
          <cell r="B7478">
            <v>4097.4399999999996</v>
          </cell>
        </row>
        <row r="7479">
          <cell r="A7479" t="str">
            <v>06.201.0391-0</v>
          </cell>
          <cell r="B7479">
            <v>5540.19</v>
          </cell>
        </row>
        <row r="7480">
          <cell r="A7480" t="str">
            <v>06.201.0391-A</v>
          </cell>
          <cell r="B7480">
            <v>5540.19</v>
          </cell>
        </row>
        <row r="7481">
          <cell r="A7481" t="str">
            <v>06.201.0392-0</v>
          </cell>
          <cell r="B7481">
            <v>9553.58</v>
          </cell>
        </row>
        <row r="7482">
          <cell r="A7482" t="str">
            <v>06.201.0392-A</v>
          </cell>
          <cell r="B7482">
            <v>9553.58</v>
          </cell>
        </row>
        <row r="7483">
          <cell r="A7483" t="str">
            <v>06.201.0411-0</v>
          </cell>
          <cell r="B7483">
            <v>301.47000000000003</v>
          </cell>
        </row>
        <row r="7484">
          <cell r="A7484" t="str">
            <v>06.201.0411-A</v>
          </cell>
          <cell r="B7484">
            <v>301.47000000000003</v>
          </cell>
        </row>
        <row r="7485">
          <cell r="A7485" t="str">
            <v>06.201.0412-0</v>
          </cell>
          <cell r="B7485">
            <v>324.81</v>
          </cell>
        </row>
        <row r="7486">
          <cell r="A7486" t="str">
            <v>06.201.0412-A</v>
          </cell>
          <cell r="B7486">
            <v>324.81</v>
          </cell>
        </row>
        <row r="7487">
          <cell r="A7487" t="str">
            <v>06.201.0413-0</v>
          </cell>
          <cell r="B7487">
            <v>427.43</v>
          </cell>
        </row>
        <row r="7488">
          <cell r="A7488" t="str">
            <v>06.201.0413-A</v>
          </cell>
          <cell r="B7488">
            <v>427.43</v>
          </cell>
        </row>
        <row r="7489">
          <cell r="A7489" t="str">
            <v>06.201.0414-0</v>
          </cell>
          <cell r="B7489">
            <v>548.45000000000005</v>
          </cell>
        </row>
        <row r="7490">
          <cell r="A7490" t="str">
            <v>06.201.0414-A</v>
          </cell>
          <cell r="B7490">
            <v>548.45000000000005</v>
          </cell>
        </row>
        <row r="7491">
          <cell r="A7491" t="str">
            <v>06.201.0415-0</v>
          </cell>
          <cell r="B7491">
            <v>700.46</v>
          </cell>
        </row>
        <row r="7492">
          <cell r="A7492" t="str">
            <v>06.201.0415-A</v>
          </cell>
          <cell r="B7492">
            <v>700.46</v>
          </cell>
        </row>
        <row r="7493">
          <cell r="A7493" t="str">
            <v>06.201.0416-0</v>
          </cell>
          <cell r="B7493">
            <v>834.73</v>
          </cell>
        </row>
        <row r="7494">
          <cell r="A7494" t="str">
            <v>06.201.0416-A</v>
          </cell>
          <cell r="B7494">
            <v>834.73</v>
          </cell>
        </row>
        <row r="7495">
          <cell r="A7495" t="str">
            <v>06.201.0417-0</v>
          </cell>
          <cell r="B7495">
            <v>997.77</v>
          </cell>
        </row>
        <row r="7496">
          <cell r="A7496" t="str">
            <v>06.201.0417-A</v>
          </cell>
          <cell r="B7496">
            <v>997.77</v>
          </cell>
        </row>
        <row r="7497">
          <cell r="A7497" t="str">
            <v>06.201.0418-0</v>
          </cell>
          <cell r="B7497">
            <v>1112.51</v>
          </cell>
        </row>
        <row r="7498">
          <cell r="A7498" t="str">
            <v>06.201.0418-A</v>
          </cell>
          <cell r="B7498">
            <v>1112.51</v>
          </cell>
        </row>
        <row r="7499">
          <cell r="A7499" t="str">
            <v>06.201.0419-0</v>
          </cell>
          <cell r="B7499">
            <v>1282.99</v>
          </cell>
        </row>
        <row r="7500">
          <cell r="A7500" t="str">
            <v>06.201.0419-A</v>
          </cell>
          <cell r="B7500">
            <v>1282.99</v>
          </cell>
        </row>
        <row r="7501">
          <cell r="A7501" t="str">
            <v>06.201.0420-0</v>
          </cell>
          <cell r="B7501">
            <v>1440.83</v>
          </cell>
        </row>
        <row r="7502">
          <cell r="A7502" t="str">
            <v>06.201.0420-A</v>
          </cell>
          <cell r="B7502">
            <v>1440.83</v>
          </cell>
        </row>
        <row r="7503">
          <cell r="A7503" t="str">
            <v>06.201.0421-0</v>
          </cell>
          <cell r="B7503">
            <v>1885.45</v>
          </cell>
        </row>
        <row r="7504">
          <cell r="A7504" t="str">
            <v>06.201.0421-A</v>
          </cell>
          <cell r="B7504">
            <v>1885.45</v>
          </cell>
        </row>
        <row r="7505">
          <cell r="A7505" t="str">
            <v>06.201.0422-0</v>
          </cell>
          <cell r="B7505">
            <v>2534.52</v>
          </cell>
        </row>
        <row r="7506">
          <cell r="A7506" t="str">
            <v>06.201.0422-A</v>
          </cell>
          <cell r="B7506">
            <v>2534.52</v>
          </cell>
        </row>
        <row r="7507">
          <cell r="A7507" t="str">
            <v>06.201.0423-0</v>
          </cell>
          <cell r="B7507">
            <v>3025.21</v>
          </cell>
        </row>
        <row r="7508">
          <cell r="A7508" t="str">
            <v>06.201.0423-A</v>
          </cell>
          <cell r="B7508">
            <v>3025.21</v>
          </cell>
        </row>
        <row r="7509">
          <cell r="A7509" t="str">
            <v>06.201.0424-0</v>
          </cell>
          <cell r="B7509">
            <v>4598.92</v>
          </cell>
        </row>
        <row r="7510">
          <cell r="A7510" t="str">
            <v>06.201.0424-A</v>
          </cell>
          <cell r="B7510">
            <v>4598.92</v>
          </cell>
        </row>
        <row r="7511">
          <cell r="A7511" t="str">
            <v>06.201.0425-0</v>
          </cell>
          <cell r="B7511">
            <v>5415.56</v>
          </cell>
        </row>
        <row r="7512">
          <cell r="A7512" t="str">
            <v>06.201.0425-A</v>
          </cell>
          <cell r="B7512">
            <v>5415.56</v>
          </cell>
        </row>
        <row r="7513">
          <cell r="A7513" t="str">
            <v>06.201.0426-0</v>
          </cell>
          <cell r="B7513">
            <v>7211.53</v>
          </cell>
        </row>
        <row r="7514">
          <cell r="A7514" t="str">
            <v>06.201.0426-A</v>
          </cell>
          <cell r="B7514">
            <v>7211.53</v>
          </cell>
        </row>
        <row r="7515">
          <cell r="A7515" t="str">
            <v>06.201.0431-0</v>
          </cell>
          <cell r="B7515">
            <v>301.47000000000003</v>
          </cell>
        </row>
        <row r="7516">
          <cell r="A7516" t="str">
            <v>06.201.0431-A</v>
          </cell>
          <cell r="B7516">
            <v>301.47000000000003</v>
          </cell>
        </row>
        <row r="7517">
          <cell r="A7517" t="str">
            <v>06.201.0432-0</v>
          </cell>
          <cell r="B7517">
            <v>324.81</v>
          </cell>
        </row>
        <row r="7518">
          <cell r="A7518" t="str">
            <v>06.201.0432-A</v>
          </cell>
          <cell r="B7518">
            <v>324.81</v>
          </cell>
        </row>
        <row r="7519">
          <cell r="A7519" t="str">
            <v>06.201.0433-0</v>
          </cell>
          <cell r="B7519">
            <v>427.43</v>
          </cell>
        </row>
        <row r="7520">
          <cell r="A7520" t="str">
            <v>06.201.0433-A</v>
          </cell>
          <cell r="B7520">
            <v>427.43</v>
          </cell>
        </row>
        <row r="7521">
          <cell r="A7521" t="str">
            <v>06.201.0434-0</v>
          </cell>
          <cell r="B7521">
            <v>548.45000000000005</v>
          </cell>
        </row>
        <row r="7522">
          <cell r="A7522" t="str">
            <v>06.201.0434-A</v>
          </cell>
          <cell r="B7522">
            <v>548.45000000000005</v>
          </cell>
        </row>
        <row r="7523">
          <cell r="A7523" t="str">
            <v>06.201.0435-0</v>
          </cell>
          <cell r="B7523">
            <v>700.47</v>
          </cell>
        </row>
        <row r="7524">
          <cell r="A7524" t="str">
            <v>06.201.0435-A</v>
          </cell>
          <cell r="B7524">
            <v>700.47</v>
          </cell>
        </row>
        <row r="7525">
          <cell r="A7525" t="str">
            <v>06.201.0436-0</v>
          </cell>
          <cell r="B7525">
            <v>834.73</v>
          </cell>
        </row>
        <row r="7526">
          <cell r="A7526" t="str">
            <v>06.201.0436-A</v>
          </cell>
          <cell r="B7526">
            <v>834.73</v>
          </cell>
        </row>
        <row r="7527">
          <cell r="A7527" t="str">
            <v>06.201.0437-0</v>
          </cell>
          <cell r="B7527">
            <v>997.75</v>
          </cell>
        </row>
        <row r="7528">
          <cell r="A7528" t="str">
            <v>06.201.0437-A</v>
          </cell>
          <cell r="B7528">
            <v>997.75</v>
          </cell>
        </row>
        <row r="7529">
          <cell r="A7529" t="str">
            <v>06.201.0438-0</v>
          </cell>
          <cell r="B7529">
            <v>1112.51</v>
          </cell>
        </row>
        <row r="7530">
          <cell r="A7530" t="str">
            <v>06.201.0438-A</v>
          </cell>
          <cell r="B7530">
            <v>1112.51</v>
          </cell>
        </row>
        <row r="7531">
          <cell r="A7531" t="str">
            <v>06.201.0439-0</v>
          </cell>
          <cell r="B7531">
            <v>1282.98</v>
          </cell>
        </row>
        <row r="7532">
          <cell r="A7532" t="str">
            <v>06.201.0439-A</v>
          </cell>
          <cell r="B7532">
            <v>1282.98</v>
          </cell>
        </row>
        <row r="7533">
          <cell r="A7533" t="str">
            <v>06.201.0440-0</v>
          </cell>
          <cell r="B7533">
            <v>1440.82</v>
          </cell>
        </row>
        <row r="7534">
          <cell r="A7534" t="str">
            <v>06.201.0440-A</v>
          </cell>
          <cell r="B7534">
            <v>1440.82</v>
          </cell>
        </row>
        <row r="7535">
          <cell r="A7535" t="str">
            <v>06.201.0441-0</v>
          </cell>
          <cell r="B7535">
            <v>1885.46</v>
          </cell>
        </row>
        <row r="7536">
          <cell r="A7536" t="str">
            <v>06.201.0441-A</v>
          </cell>
          <cell r="B7536">
            <v>1885.46</v>
          </cell>
        </row>
        <row r="7537">
          <cell r="A7537" t="str">
            <v>06.201.0442-0</v>
          </cell>
          <cell r="B7537">
            <v>3227.31</v>
          </cell>
        </row>
        <row r="7538">
          <cell r="A7538" t="str">
            <v>06.201.0442-A</v>
          </cell>
          <cell r="B7538">
            <v>3227.31</v>
          </cell>
        </row>
        <row r="7539">
          <cell r="A7539" t="str">
            <v>06.201.0443-0</v>
          </cell>
          <cell r="B7539">
            <v>17123.169999999998</v>
          </cell>
        </row>
        <row r="7540">
          <cell r="A7540" t="str">
            <v>06.201.0443-A</v>
          </cell>
          <cell r="B7540">
            <v>17123.169999999998</v>
          </cell>
        </row>
        <row r="7541">
          <cell r="A7541" t="str">
            <v>06.201.0444-0</v>
          </cell>
          <cell r="B7541">
            <v>12239.32</v>
          </cell>
        </row>
        <row r="7542">
          <cell r="A7542" t="str">
            <v>06.201.0444-A</v>
          </cell>
          <cell r="B7542">
            <v>12239.32</v>
          </cell>
        </row>
        <row r="7543">
          <cell r="A7543" t="str">
            <v>06.201.0445-0</v>
          </cell>
          <cell r="B7543">
            <v>18898.580000000002</v>
          </cell>
        </row>
        <row r="7544">
          <cell r="A7544" t="str">
            <v>06.201.0445-A</v>
          </cell>
          <cell r="B7544">
            <v>18898.580000000002</v>
          </cell>
        </row>
        <row r="7545">
          <cell r="A7545" t="str">
            <v>06.201.0446-0</v>
          </cell>
          <cell r="B7545">
            <v>18531.3</v>
          </cell>
        </row>
        <row r="7546">
          <cell r="A7546" t="str">
            <v>06.201.0446-A</v>
          </cell>
          <cell r="B7546">
            <v>18531.3</v>
          </cell>
        </row>
        <row r="7547">
          <cell r="A7547" t="str">
            <v>06.203.0006-0</v>
          </cell>
          <cell r="B7547">
            <v>7.98</v>
          </cell>
        </row>
        <row r="7548">
          <cell r="A7548" t="str">
            <v>06.203.0006-A</v>
          </cell>
          <cell r="B7548">
            <v>7.98</v>
          </cell>
        </row>
        <row r="7549">
          <cell r="A7549" t="str">
            <v>06.203.0007-0</v>
          </cell>
          <cell r="B7549">
            <v>10.199999999999999</v>
          </cell>
        </row>
        <row r="7550">
          <cell r="A7550" t="str">
            <v>06.203.0007-A</v>
          </cell>
          <cell r="B7550">
            <v>10.199999999999999</v>
          </cell>
        </row>
        <row r="7551">
          <cell r="A7551" t="str">
            <v>06.203.0008-0</v>
          </cell>
          <cell r="B7551">
            <v>15.82</v>
          </cell>
        </row>
        <row r="7552">
          <cell r="A7552" t="str">
            <v>06.203.0008-A</v>
          </cell>
          <cell r="B7552">
            <v>15.82</v>
          </cell>
        </row>
        <row r="7553">
          <cell r="A7553" t="str">
            <v>06.203.0009-0</v>
          </cell>
          <cell r="B7553">
            <v>23.4</v>
          </cell>
        </row>
        <row r="7554">
          <cell r="A7554" t="str">
            <v>06.203.0009-A</v>
          </cell>
          <cell r="B7554">
            <v>23.4</v>
          </cell>
        </row>
        <row r="7555">
          <cell r="A7555" t="str">
            <v>06.203.0010-0</v>
          </cell>
          <cell r="B7555">
            <v>30.2</v>
          </cell>
        </row>
        <row r="7556">
          <cell r="A7556" t="str">
            <v>06.203.0010-A</v>
          </cell>
          <cell r="B7556">
            <v>30.2</v>
          </cell>
        </row>
        <row r="7557">
          <cell r="A7557" t="str">
            <v>06.203.0011-0</v>
          </cell>
          <cell r="B7557">
            <v>37.6</v>
          </cell>
        </row>
        <row r="7558">
          <cell r="A7558" t="str">
            <v>06.203.0011-A</v>
          </cell>
          <cell r="B7558">
            <v>37.6</v>
          </cell>
        </row>
        <row r="7559">
          <cell r="A7559" t="str">
            <v>06.203.0012-0</v>
          </cell>
          <cell r="B7559">
            <v>48.4</v>
          </cell>
        </row>
        <row r="7560">
          <cell r="A7560" t="str">
            <v>06.203.0012-A</v>
          </cell>
          <cell r="B7560">
            <v>48.4</v>
          </cell>
        </row>
        <row r="7561">
          <cell r="A7561" t="str">
            <v>06.203.0013-0</v>
          </cell>
          <cell r="B7561">
            <v>61.4</v>
          </cell>
        </row>
        <row r="7562">
          <cell r="A7562" t="str">
            <v>06.203.0013-A</v>
          </cell>
          <cell r="B7562">
            <v>61.4</v>
          </cell>
        </row>
        <row r="7563">
          <cell r="A7563" t="str">
            <v>06.203.0014-0</v>
          </cell>
          <cell r="B7563">
            <v>76.8</v>
          </cell>
        </row>
        <row r="7564">
          <cell r="A7564" t="str">
            <v>06.203.0014-A</v>
          </cell>
          <cell r="B7564">
            <v>76.8</v>
          </cell>
        </row>
        <row r="7565">
          <cell r="A7565" t="str">
            <v>06.203.0015-0</v>
          </cell>
          <cell r="B7565">
            <v>95.4</v>
          </cell>
        </row>
        <row r="7566">
          <cell r="A7566" t="str">
            <v>06.203.0015-A</v>
          </cell>
          <cell r="B7566">
            <v>95.4</v>
          </cell>
        </row>
        <row r="7567">
          <cell r="A7567" t="str">
            <v>06.203.0016-0</v>
          </cell>
          <cell r="B7567">
            <v>118.4</v>
          </cell>
        </row>
        <row r="7568">
          <cell r="A7568" t="str">
            <v>06.203.0016-A</v>
          </cell>
          <cell r="B7568">
            <v>118.4</v>
          </cell>
        </row>
        <row r="7569">
          <cell r="A7569" t="str">
            <v>06.203.0017-0</v>
          </cell>
          <cell r="B7569">
            <v>148</v>
          </cell>
        </row>
        <row r="7570">
          <cell r="A7570" t="str">
            <v>06.203.0017-A</v>
          </cell>
          <cell r="B7570">
            <v>148</v>
          </cell>
        </row>
        <row r="7571">
          <cell r="A7571" t="str">
            <v>06.203.0018-0</v>
          </cell>
          <cell r="B7571">
            <v>188.22</v>
          </cell>
        </row>
        <row r="7572">
          <cell r="A7572" t="str">
            <v>06.203.0018-A</v>
          </cell>
          <cell r="B7572">
            <v>188.22</v>
          </cell>
        </row>
        <row r="7573">
          <cell r="A7573" t="str">
            <v>06.203.0019-0</v>
          </cell>
          <cell r="B7573">
            <v>240.74</v>
          </cell>
        </row>
        <row r="7574">
          <cell r="A7574" t="str">
            <v>06.203.0019-A</v>
          </cell>
          <cell r="B7574">
            <v>240.74</v>
          </cell>
        </row>
        <row r="7575">
          <cell r="A7575" t="str">
            <v>06.203.0020-0</v>
          </cell>
          <cell r="B7575">
            <v>302.54000000000002</v>
          </cell>
        </row>
        <row r="7576">
          <cell r="A7576" t="str">
            <v>06.203.0020-A</v>
          </cell>
          <cell r="B7576">
            <v>302.54000000000002</v>
          </cell>
        </row>
        <row r="7577">
          <cell r="A7577" t="str">
            <v>06.203.0021-0</v>
          </cell>
          <cell r="B7577">
            <v>383.2</v>
          </cell>
        </row>
        <row r="7578">
          <cell r="A7578" t="str">
            <v>06.203.0021-A</v>
          </cell>
          <cell r="B7578">
            <v>383.2</v>
          </cell>
        </row>
        <row r="7579">
          <cell r="A7579" t="str">
            <v>06.203.0022-0</v>
          </cell>
          <cell r="B7579">
            <v>472.02</v>
          </cell>
        </row>
        <row r="7580">
          <cell r="A7580" t="str">
            <v>06.203.0022-A</v>
          </cell>
          <cell r="B7580">
            <v>472.02</v>
          </cell>
        </row>
        <row r="7581">
          <cell r="A7581" t="str">
            <v>06.203.0023-0</v>
          </cell>
          <cell r="B7581">
            <v>593.28</v>
          </cell>
        </row>
        <row r="7582">
          <cell r="A7582" t="str">
            <v>06.203.0023-A</v>
          </cell>
          <cell r="B7582">
            <v>593.28</v>
          </cell>
        </row>
        <row r="7583">
          <cell r="A7583" t="str">
            <v>06.203.0024-0</v>
          </cell>
          <cell r="B7583">
            <v>751.08</v>
          </cell>
        </row>
        <row r="7584">
          <cell r="A7584" t="str">
            <v>06.203.0024-A</v>
          </cell>
          <cell r="B7584">
            <v>751.08</v>
          </cell>
        </row>
        <row r="7585">
          <cell r="A7585" t="str">
            <v>06.203.0025-0</v>
          </cell>
          <cell r="B7585">
            <v>1210.1400000000001</v>
          </cell>
        </row>
        <row r="7586">
          <cell r="A7586" t="str">
            <v>06.203.0025-A</v>
          </cell>
          <cell r="B7586">
            <v>1210.1400000000001</v>
          </cell>
        </row>
        <row r="7587">
          <cell r="A7587" t="str">
            <v>06.203.0026-0</v>
          </cell>
          <cell r="B7587">
            <v>1530.32</v>
          </cell>
        </row>
        <row r="7588">
          <cell r="A7588" t="str">
            <v>06.203.0026-A</v>
          </cell>
          <cell r="B7588">
            <v>1530.32</v>
          </cell>
        </row>
        <row r="7589">
          <cell r="A7589" t="str">
            <v>06.203.0027-0</v>
          </cell>
          <cell r="B7589">
            <v>1890.84</v>
          </cell>
        </row>
        <row r="7590">
          <cell r="A7590" t="str">
            <v>06.203.0027-A</v>
          </cell>
          <cell r="B7590">
            <v>1890.84</v>
          </cell>
        </row>
        <row r="7591">
          <cell r="A7591" t="str">
            <v>06.203.0028-0</v>
          </cell>
          <cell r="B7591">
            <v>2719.46</v>
          </cell>
        </row>
        <row r="7592">
          <cell r="A7592" t="str">
            <v>06.203.0028-A</v>
          </cell>
          <cell r="B7592">
            <v>2719.46</v>
          </cell>
        </row>
        <row r="7593">
          <cell r="A7593" t="str">
            <v>06.203.0043-0</v>
          </cell>
          <cell r="B7593">
            <v>3.84</v>
          </cell>
        </row>
        <row r="7594">
          <cell r="A7594" t="str">
            <v>06.203.0043-A</v>
          </cell>
          <cell r="B7594">
            <v>3.84</v>
          </cell>
        </row>
        <row r="7595">
          <cell r="A7595" t="str">
            <v>06.203.0044-0</v>
          </cell>
          <cell r="B7595">
            <v>5.8</v>
          </cell>
        </row>
        <row r="7596">
          <cell r="A7596" t="str">
            <v>06.203.0044-A</v>
          </cell>
          <cell r="B7596">
            <v>5.8</v>
          </cell>
        </row>
        <row r="7597">
          <cell r="A7597" t="str">
            <v>06.203.0045-0</v>
          </cell>
          <cell r="B7597">
            <v>8.94</v>
          </cell>
        </row>
        <row r="7598">
          <cell r="A7598" t="str">
            <v>06.203.0045-A</v>
          </cell>
          <cell r="B7598">
            <v>8.94</v>
          </cell>
        </row>
        <row r="7599">
          <cell r="A7599" t="str">
            <v>06.203.0046-0</v>
          </cell>
          <cell r="B7599">
            <v>20.12</v>
          </cell>
        </row>
        <row r="7600">
          <cell r="A7600" t="str">
            <v>06.203.0046-A</v>
          </cell>
          <cell r="B7600">
            <v>20.12</v>
          </cell>
        </row>
        <row r="7601">
          <cell r="A7601" t="str">
            <v>06.203.0047-0</v>
          </cell>
          <cell r="B7601">
            <v>28.92</v>
          </cell>
        </row>
        <row r="7602">
          <cell r="A7602" t="str">
            <v>06.203.0047-A</v>
          </cell>
          <cell r="B7602">
            <v>28.92</v>
          </cell>
        </row>
        <row r="7603">
          <cell r="A7603" t="str">
            <v>06.203.0048-0</v>
          </cell>
          <cell r="B7603">
            <v>43.04</v>
          </cell>
        </row>
        <row r="7604">
          <cell r="A7604" t="str">
            <v>06.203.0048-A</v>
          </cell>
          <cell r="B7604">
            <v>43.04</v>
          </cell>
        </row>
        <row r="7605">
          <cell r="A7605" t="str">
            <v>06.203.0049-0</v>
          </cell>
          <cell r="B7605">
            <v>55.54</v>
          </cell>
        </row>
        <row r="7606">
          <cell r="A7606" t="str">
            <v>06.203.0049-A</v>
          </cell>
          <cell r="B7606">
            <v>55.54</v>
          </cell>
        </row>
        <row r="7607">
          <cell r="A7607" t="str">
            <v>06.203.0050-0</v>
          </cell>
          <cell r="B7607">
            <v>68.92</v>
          </cell>
        </row>
        <row r="7608">
          <cell r="A7608" t="str">
            <v>06.203.0050-A</v>
          </cell>
          <cell r="B7608">
            <v>68.92</v>
          </cell>
        </row>
        <row r="7609">
          <cell r="A7609" t="str">
            <v>06.203.0051-0</v>
          </cell>
          <cell r="B7609">
            <v>89.96</v>
          </cell>
        </row>
        <row r="7610">
          <cell r="A7610" t="str">
            <v>06.203.0051-A</v>
          </cell>
          <cell r="B7610">
            <v>89.96</v>
          </cell>
        </row>
        <row r="7611">
          <cell r="A7611" t="str">
            <v>06.203.0052-0</v>
          </cell>
          <cell r="B7611">
            <v>113.78</v>
          </cell>
        </row>
        <row r="7612">
          <cell r="A7612" t="str">
            <v>06.203.0052-A</v>
          </cell>
          <cell r="B7612">
            <v>113.78</v>
          </cell>
        </row>
        <row r="7613">
          <cell r="A7613" t="str">
            <v>06.203.0053-0</v>
          </cell>
          <cell r="B7613">
            <v>140.41999999999999</v>
          </cell>
        </row>
        <row r="7614">
          <cell r="A7614" t="str">
            <v>06.203.0053-A</v>
          </cell>
          <cell r="B7614">
            <v>140.41999999999999</v>
          </cell>
        </row>
        <row r="7615">
          <cell r="A7615" t="str">
            <v>06.203.0054-0</v>
          </cell>
          <cell r="B7615">
            <v>178.08</v>
          </cell>
        </row>
        <row r="7616">
          <cell r="A7616" t="str">
            <v>06.203.0054-A</v>
          </cell>
          <cell r="B7616">
            <v>178.08</v>
          </cell>
        </row>
        <row r="7617">
          <cell r="A7617" t="str">
            <v>06.203.0055-0</v>
          </cell>
          <cell r="B7617">
            <v>219.58</v>
          </cell>
        </row>
        <row r="7618">
          <cell r="A7618" t="str">
            <v>06.203.0055-A</v>
          </cell>
          <cell r="B7618">
            <v>219.58</v>
          </cell>
        </row>
        <row r="7619">
          <cell r="A7619" t="str">
            <v>06.203.0056-0</v>
          </cell>
          <cell r="B7619">
            <v>274.2</v>
          </cell>
        </row>
        <row r="7620">
          <cell r="A7620" t="str">
            <v>06.203.0056-A</v>
          </cell>
          <cell r="B7620">
            <v>274.2</v>
          </cell>
        </row>
        <row r="7621">
          <cell r="A7621" t="str">
            <v>06.203.0057-0</v>
          </cell>
          <cell r="B7621">
            <v>347.24</v>
          </cell>
        </row>
        <row r="7622">
          <cell r="A7622" t="str">
            <v>06.203.0057-A</v>
          </cell>
          <cell r="B7622">
            <v>347.24</v>
          </cell>
        </row>
        <row r="7623">
          <cell r="A7623" t="str">
            <v>06.203.0058-0</v>
          </cell>
          <cell r="B7623">
            <v>441.92</v>
          </cell>
        </row>
        <row r="7624">
          <cell r="A7624" t="str">
            <v>06.203.0058-A</v>
          </cell>
          <cell r="B7624">
            <v>441.92</v>
          </cell>
        </row>
        <row r="7625">
          <cell r="A7625" t="str">
            <v>06.203.0059-0</v>
          </cell>
          <cell r="B7625">
            <v>560.64</v>
          </cell>
        </row>
        <row r="7626">
          <cell r="A7626" t="str">
            <v>06.203.0059-A</v>
          </cell>
          <cell r="B7626">
            <v>560.64</v>
          </cell>
        </row>
        <row r="7627">
          <cell r="A7627" t="str">
            <v>06.203.0060-0</v>
          </cell>
          <cell r="B7627">
            <v>707.66</v>
          </cell>
        </row>
        <row r="7628">
          <cell r="A7628" t="str">
            <v>06.203.0060-A</v>
          </cell>
          <cell r="B7628">
            <v>707.66</v>
          </cell>
        </row>
        <row r="7629">
          <cell r="A7629" t="str">
            <v>06.203.0061-0</v>
          </cell>
          <cell r="B7629">
            <v>874.36</v>
          </cell>
        </row>
        <row r="7630">
          <cell r="A7630" t="str">
            <v>06.203.0061-A</v>
          </cell>
          <cell r="B7630">
            <v>874.36</v>
          </cell>
        </row>
        <row r="7631">
          <cell r="A7631" t="str">
            <v>06.203.0062-0</v>
          </cell>
          <cell r="B7631">
            <v>1095.3399999999999</v>
          </cell>
        </row>
        <row r="7632">
          <cell r="A7632" t="str">
            <v>06.203.0062-A</v>
          </cell>
          <cell r="B7632">
            <v>1095.3399999999999</v>
          </cell>
        </row>
        <row r="7633">
          <cell r="A7633" t="str">
            <v>06.203.0063-0</v>
          </cell>
          <cell r="B7633">
            <v>1387.32</v>
          </cell>
        </row>
        <row r="7634">
          <cell r="A7634" t="str">
            <v>06.203.0063-A</v>
          </cell>
          <cell r="B7634">
            <v>1387.32</v>
          </cell>
        </row>
        <row r="7635">
          <cell r="A7635" t="str">
            <v>06.203.0064-0</v>
          </cell>
          <cell r="B7635">
            <v>2236.3000000000002</v>
          </cell>
        </row>
        <row r="7636">
          <cell r="A7636" t="str">
            <v>06.203.0064-A</v>
          </cell>
          <cell r="B7636">
            <v>2236.3000000000002</v>
          </cell>
        </row>
        <row r="7637">
          <cell r="A7637" t="str">
            <v>06.203.0081-0</v>
          </cell>
          <cell r="B7637">
            <v>2.2400000000000002</v>
          </cell>
        </row>
        <row r="7638">
          <cell r="A7638" t="str">
            <v>06.203.0081-A</v>
          </cell>
          <cell r="B7638">
            <v>2.2400000000000002</v>
          </cell>
        </row>
        <row r="7639">
          <cell r="A7639" t="str">
            <v>06.203.0082-0</v>
          </cell>
          <cell r="B7639">
            <v>3.42</v>
          </cell>
        </row>
        <row r="7640">
          <cell r="A7640" t="str">
            <v>06.203.0082-A</v>
          </cell>
          <cell r="B7640">
            <v>3.42</v>
          </cell>
        </row>
        <row r="7641">
          <cell r="A7641" t="str">
            <v>06.203.0083-0</v>
          </cell>
          <cell r="B7641">
            <v>5.5</v>
          </cell>
        </row>
        <row r="7642">
          <cell r="A7642" t="str">
            <v>06.203.0083-A</v>
          </cell>
          <cell r="B7642">
            <v>5.5</v>
          </cell>
        </row>
        <row r="7643">
          <cell r="A7643" t="str">
            <v>06.203.0084-0</v>
          </cell>
          <cell r="B7643">
            <v>8.5</v>
          </cell>
        </row>
        <row r="7644">
          <cell r="A7644" t="str">
            <v>06.203.0084-A</v>
          </cell>
          <cell r="B7644">
            <v>8.5</v>
          </cell>
        </row>
        <row r="7645">
          <cell r="A7645" t="str">
            <v>06.203.0085-0</v>
          </cell>
          <cell r="B7645">
            <v>13.2</v>
          </cell>
        </row>
        <row r="7646">
          <cell r="A7646" t="str">
            <v>06.203.0085-A</v>
          </cell>
          <cell r="B7646">
            <v>13.2</v>
          </cell>
        </row>
        <row r="7647">
          <cell r="A7647" t="str">
            <v>06.203.0086-0</v>
          </cell>
          <cell r="B7647">
            <v>29.5</v>
          </cell>
        </row>
        <row r="7648">
          <cell r="A7648" t="str">
            <v>06.203.0086-A</v>
          </cell>
          <cell r="B7648">
            <v>29.5</v>
          </cell>
        </row>
        <row r="7649">
          <cell r="A7649" t="str">
            <v>06.203.0087-0</v>
          </cell>
          <cell r="B7649">
            <v>42.22</v>
          </cell>
        </row>
        <row r="7650">
          <cell r="A7650" t="str">
            <v>06.203.0087-A</v>
          </cell>
          <cell r="B7650">
            <v>42.22</v>
          </cell>
        </row>
        <row r="7651">
          <cell r="A7651" t="str">
            <v>06.203.0088-0</v>
          </cell>
          <cell r="B7651">
            <v>62.62</v>
          </cell>
        </row>
        <row r="7652">
          <cell r="A7652" t="str">
            <v>06.203.0088-A</v>
          </cell>
          <cell r="B7652">
            <v>62.62</v>
          </cell>
        </row>
        <row r="7653">
          <cell r="A7653" t="str">
            <v>06.203.0089-0</v>
          </cell>
          <cell r="B7653">
            <v>81.239999999999995</v>
          </cell>
        </row>
        <row r="7654">
          <cell r="A7654" t="str">
            <v>06.203.0089-A</v>
          </cell>
          <cell r="B7654">
            <v>81.239999999999995</v>
          </cell>
        </row>
        <row r="7655">
          <cell r="A7655" t="str">
            <v>06.203.0090-0</v>
          </cell>
          <cell r="B7655">
            <v>101.94</v>
          </cell>
        </row>
        <row r="7656">
          <cell r="A7656" t="str">
            <v>06.203.0090-A</v>
          </cell>
          <cell r="B7656">
            <v>101.94</v>
          </cell>
        </row>
        <row r="7657">
          <cell r="A7657" t="str">
            <v>06.203.0091-0</v>
          </cell>
          <cell r="B7657">
            <v>132.91999999999999</v>
          </cell>
        </row>
        <row r="7658">
          <cell r="A7658" t="str">
            <v>06.203.0091-A</v>
          </cell>
          <cell r="B7658">
            <v>132.91999999999999</v>
          </cell>
        </row>
        <row r="7659">
          <cell r="A7659" t="str">
            <v>06.203.0092-0</v>
          </cell>
          <cell r="B7659">
            <v>168.02</v>
          </cell>
        </row>
        <row r="7660">
          <cell r="A7660" t="str">
            <v>06.203.0092-A</v>
          </cell>
          <cell r="B7660">
            <v>168.02</v>
          </cell>
        </row>
        <row r="7661">
          <cell r="A7661" t="str">
            <v>06.203.0093-0</v>
          </cell>
          <cell r="B7661">
            <v>207.2</v>
          </cell>
        </row>
        <row r="7662">
          <cell r="A7662" t="str">
            <v>06.203.0093-A</v>
          </cell>
          <cell r="B7662">
            <v>207.2</v>
          </cell>
        </row>
        <row r="7663">
          <cell r="A7663" t="str">
            <v>06.203.0094-0</v>
          </cell>
          <cell r="B7663">
            <v>262.24</v>
          </cell>
        </row>
        <row r="7664">
          <cell r="A7664" t="str">
            <v>06.203.0094-A</v>
          </cell>
          <cell r="B7664">
            <v>262.24</v>
          </cell>
        </row>
        <row r="7665">
          <cell r="A7665" t="str">
            <v>06.203.0095-0</v>
          </cell>
          <cell r="B7665">
            <v>323.76</v>
          </cell>
        </row>
        <row r="7666">
          <cell r="A7666" t="str">
            <v>06.203.0095-A</v>
          </cell>
          <cell r="B7666">
            <v>323.76</v>
          </cell>
        </row>
        <row r="7667">
          <cell r="A7667" t="str">
            <v>06.203.0096-0</v>
          </cell>
          <cell r="B7667">
            <v>405.72</v>
          </cell>
        </row>
        <row r="7668">
          <cell r="A7668" t="str">
            <v>06.203.0096-A</v>
          </cell>
          <cell r="B7668">
            <v>405.72</v>
          </cell>
        </row>
        <row r="7669">
          <cell r="A7669" t="str">
            <v>06.203.0097-0</v>
          </cell>
          <cell r="B7669">
            <v>513.4</v>
          </cell>
        </row>
        <row r="7670">
          <cell r="A7670" t="str">
            <v>06.203.0097-A</v>
          </cell>
          <cell r="B7670">
            <v>513.4</v>
          </cell>
        </row>
        <row r="7671">
          <cell r="A7671" t="str">
            <v>06.203.0098-0</v>
          </cell>
          <cell r="B7671">
            <v>651.46</v>
          </cell>
        </row>
        <row r="7672">
          <cell r="A7672" t="str">
            <v>06.203.0098-A</v>
          </cell>
          <cell r="B7672">
            <v>651.46</v>
          </cell>
        </row>
        <row r="7673">
          <cell r="A7673" t="str">
            <v>06.203.0099-0</v>
          </cell>
          <cell r="B7673">
            <v>826.9</v>
          </cell>
        </row>
        <row r="7674">
          <cell r="A7674" t="str">
            <v>06.203.0099-A</v>
          </cell>
          <cell r="B7674">
            <v>826.9</v>
          </cell>
        </row>
        <row r="7675">
          <cell r="A7675" t="str">
            <v>06.203.0100-0</v>
          </cell>
          <cell r="B7675">
            <v>1046.82</v>
          </cell>
        </row>
        <row r="7676">
          <cell r="A7676" t="str">
            <v>06.203.0100-A</v>
          </cell>
          <cell r="B7676">
            <v>1046.82</v>
          </cell>
        </row>
        <row r="7677">
          <cell r="A7677" t="str">
            <v>06.203.0101-0</v>
          </cell>
          <cell r="B7677">
            <v>1291.42</v>
          </cell>
        </row>
        <row r="7678">
          <cell r="A7678" t="str">
            <v>06.203.0101-A</v>
          </cell>
          <cell r="B7678">
            <v>1291.42</v>
          </cell>
        </row>
        <row r="7679">
          <cell r="A7679" t="str">
            <v>06.203.0102-0</v>
          </cell>
          <cell r="B7679">
            <v>1620.18</v>
          </cell>
        </row>
        <row r="7680">
          <cell r="A7680" t="str">
            <v>06.203.0102-A</v>
          </cell>
          <cell r="B7680">
            <v>1620.18</v>
          </cell>
        </row>
        <row r="7681">
          <cell r="A7681" t="str">
            <v>06.203.0106-0</v>
          </cell>
          <cell r="B7681">
            <v>15.95</v>
          </cell>
        </row>
        <row r="7682">
          <cell r="A7682" t="str">
            <v>06.203.0106-A</v>
          </cell>
          <cell r="B7682">
            <v>15.95</v>
          </cell>
        </row>
        <row r="7683">
          <cell r="A7683" t="str">
            <v>06.203.0107-0</v>
          </cell>
          <cell r="B7683">
            <v>18.899999999999999</v>
          </cell>
        </row>
        <row r="7684">
          <cell r="A7684" t="str">
            <v>06.203.0107-A</v>
          </cell>
          <cell r="B7684">
            <v>18.899999999999999</v>
          </cell>
        </row>
        <row r="7685">
          <cell r="A7685" t="str">
            <v>06.203.0108-0</v>
          </cell>
          <cell r="B7685">
            <v>29.79</v>
          </cell>
        </row>
        <row r="7686">
          <cell r="A7686" t="str">
            <v>06.203.0108-A</v>
          </cell>
          <cell r="B7686">
            <v>29.79</v>
          </cell>
        </row>
        <row r="7687">
          <cell r="A7687" t="str">
            <v>06.203.0109-0</v>
          </cell>
          <cell r="B7687">
            <v>46.16</v>
          </cell>
        </row>
        <row r="7688">
          <cell r="A7688" t="str">
            <v>06.203.0109-A</v>
          </cell>
          <cell r="B7688">
            <v>46.16</v>
          </cell>
        </row>
        <row r="7689">
          <cell r="A7689" t="str">
            <v>06.203.0110-0</v>
          </cell>
          <cell r="B7689">
            <v>52.74</v>
          </cell>
        </row>
        <row r="7690">
          <cell r="A7690" t="str">
            <v>06.203.0110-A</v>
          </cell>
          <cell r="B7690">
            <v>52.74</v>
          </cell>
        </row>
        <row r="7691">
          <cell r="A7691" t="str">
            <v>06.203.0111-0</v>
          </cell>
          <cell r="B7691">
            <v>66.180000000000007</v>
          </cell>
        </row>
        <row r="7692">
          <cell r="A7692" t="str">
            <v>06.203.0111-A</v>
          </cell>
          <cell r="B7692">
            <v>66.180000000000007</v>
          </cell>
        </row>
        <row r="7693">
          <cell r="A7693" t="str">
            <v>06.203.0112-0</v>
          </cell>
          <cell r="B7693">
            <v>80.760000000000005</v>
          </cell>
        </row>
        <row r="7694">
          <cell r="A7694" t="str">
            <v>06.203.0112-A</v>
          </cell>
          <cell r="B7694">
            <v>80.760000000000005</v>
          </cell>
        </row>
        <row r="7695">
          <cell r="A7695" t="str">
            <v>06.203.0113-0</v>
          </cell>
          <cell r="B7695">
            <v>102.84</v>
          </cell>
        </row>
        <row r="7696">
          <cell r="A7696" t="str">
            <v>06.203.0113-A</v>
          </cell>
          <cell r="B7696">
            <v>102.84</v>
          </cell>
        </row>
        <row r="7697">
          <cell r="A7697" t="str">
            <v>06.203.0114-0</v>
          </cell>
          <cell r="B7697">
            <v>138.13</v>
          </cell>
        </row>
        <row r="7698">
          <cell r="A7698" t="str">
            <v>06.203.0114-A</v>
          </cell>
          <cell r="B7698">
            <v>138.13</v>
          </cell>
        </row>
        <row r="7699">
          <cell r="A7699" t="str">
            <v>06.203.0115-0</v>
          </cell>
          <cell r="B7699">
            <v>204.73</v>
          </cell>
        </row>
        <row r="7700">
          <cell r="A7700" t="str">
            <v>06.203.0115-A</v>
          </cell>
          <cell r="B7700">
            <v>204.73</v>
          </cell>
        </row>
        <row r="7701">
          <cell r="A7701" t="str">
            <v>06.203.0116-0</v>
          </cell>
          <cell r="B7701">
            <v>213.25</v>
          </cell>
        </row>
        <row r="7702">
          <cell r="A7702" t="str">
            <v>06.203.0116-A</v>
          </cell>
          <cell r="B7702">
            <v>213.25</v>
          </cell>
        </row>
        <row r="7703">
          <cell r="A7703" t="str">
            <v>06.203.0117-0</v>
          </cell>
          <cell r="B7703">
            <v>253.27</v>
          </cell>
        </row>
        <row r="7704">
          <cell r="A7704" t="str">
            <v>06.203.0117-A</v>
          </cell>
          <cell r="B7704">
            <v>253.27</v>
          </cell>
        </row>
        <row r="7705">
          <cell r="A7705" t="str">
            <v>06.203.0118-0</v>
          </cell>
          <cell r="B7705">
            <v>538</v>
          </cell>
        </row>
        <row r="7706">
          <cell r="A7706" t="str">
            <v>06.203.0118-A</v>
          </cell>
          <cell r="B7706">
            <v>538</v>
          </cell>
        </row>
        <row r="7707">
          <cell r="A7707" t="str">
            <v>06.203.0119-0</v>
          </cell>
          <cell r="B7707">
            <v>548.55999999999995</v>
          </cell>
        </row>
        <row r="7708">
          <cell r="A7708" t="str">
            <v>06.203.0119-A</v>
          </cell>
          <cell r="B7708">
            <v>548.55999999999995</v>
          </cell>
        </row>
        <row r="7709">
          <cell r="A7709" t="str">
            <v>06.203.0120-0</v>
          </cell>
          <cell r="B7709">
            <v>563.41999999999996</v>
          </cell>
        </row>
        <row r="7710">
          <cell r="A7710" t="str">
            <v>06.203.0120-A</v>
          </cell>
          <cell r="B7710">
            <v>563.41999999999996</v>
          </cell>
        </row>
        <row r="7711">
          <cell r="A7711" t="str">
            <v>06.203.0121-0</v>
          </cell>
          <cell r="B7711">
            <v>583.98</v>
          </cell>
        </row>
        <row r="7712">
          <cell r="A7712" t="str">
            <v>06.203.0121-A</v>
          </cell>
          <cell r="B7712">
            <v>583.98</v>
          </cell>
        </row>
        <row r="7713">
          <cell r="A7713" t="str">
            <v>06.203.0122-0</v>
          </cell>
          <cell r="B7713">
            <v>663.56</v>
          </cell>
        </row>
        <row r="7714">
          <cell r="A7714" t="str">
            <v>06.203.0122-A</v>
          </cell>
          <cell r="B7714">
            <v>663.56</v>
          </cell>
        </row>
        <row r="7715">
          <cell r="A7715" t="str">
            <v>06.203.0123-0</v>
          </cell>
          <cell r="B7715">
            <v>1344.16</v>
          </cell>
        </row>
        <row r="7716">
          <cell r="A7716" t="str">
            <v>06.203.0123-A</v>
          </cell>
          <cell r="B7716">
            <v>1344.16</v>
          </cell>
        </row>
        <row r="7717">
          <cell r="A7717" t="str">
            <v>06.203.0124-0</v>
          </cell>
          <cell r="B7717">
            <v>1394.82</v>
          </cell>
        </row>
        <row r="7718">
          <cell r="A7718" t="str">
            <v>06.203.0124-A</v>
          </cell>
          <cell r="B7718">
            <v>1394.82</v>
          </cell>
        </row>
        <row r="7719">
          <cell r="A7719" t="str">
            <v>06.203.0125-0</v>
          </cell>
          <cell r="B7719">
            <v>2876.06</v>
          </cell>
        </row>
        <row r="7720">
          <cell r="A7720" t="str">
            <v>06.203.0125-A</v>
          </cell>
          <cell r="B7720">
            <v>2876.06</v>
          </cell>
        </row>
        <row r="7721">
          <cell r="A7721" t="str">
            <v>06.203.0126-0</v>
          </cell>
          <cell r="B7721">
            <v>3231.54</v>
          </cell>
        </row>
        <row r="7722">
          <cell r="A7722" t="str">
            <v>06.203.0126-A</v>
          </cell>
          <cell r="B7722">
            <v>3231.54</v>
          </cell>
        </row>
        <row r="7723">
          <cell r="A7723" t="str">
            <v>06.203.0127-0</v>
          </cell>
          <cell r="B7723">
            <v>5995.38</v>
          </cell>
        </row>
        <row r="7724">
          <cell r="A7724" t="str">
            <v>06.203.0127-A</v>
          </cell>
          <cell r="B7724">
            <v>5995.38</v>
          </cell>
        </row>
        <row r="7725">
          <cell r="A7725" t="str">
            <v>06.203.0128-0</v>
          </cell>
          <cell r="B7725">
            <v>6353.68</v>
          </cell>
        </row>
        <row r="7726">
          <cell r="A7726" t="str">
            <v>06.203.0128-A</v>
          </cell>
          <cell r="B7726">
            <v>6353.68</v>
          </cell>
        </row>
        <row r="7727">
          <cell r="A7727" t="str">
            <v>06.203.0136-0</v>
          </cell>
          <cell r="B7727">
            <v>15.14</v>
          </cell>
        </row>
        <row r="7728">
          <cell r="A7728" t="str">
            <v>06.203.0136-A</v>
          </cell>
          <cell r="B7728">
            <v>15.14</v>
          </cell>
        </row>
        <row r="7729">
          <cell r="A7729" t="str">
            <v>06.203.0137-0</v>
          </cell>
          <cell r="B7729">
            <v>17.87</v>
          </cell>
        </row>
        <row r="7730">
          <cell r="A7730" t="str">
            <v>06.203.0137-A</v>
          </cell>
          <cell r="B7730">
            <v>17.87</v>
          </cell>
        </row>
        <row r="7731">
          <cell r="A7731" t="str">
            <v>06.203.0138-0</v>
          </cell>
          <cell r="B7731">
            <v>23.68</v>
          </cell>
        </row>
        <row r="7732">
          <cell r="A7732" t="str">
            <v>06.203.0138-A</v>
          </cell>
          <cell r="B7732">
            <v>23.68</v>
          </cell>
        </row>
        <row r="7733">
          <cell r="A7733" t="str">
            <v>06.203.0139-0</v>
          </cell>
          <cell r="B7733">
            <v>36.96</v>
          </cell>
        </row>
        <row r="7734">
          <cell r="A7734" t="str">
            <v>06.203.0139-A</v>
          </cell>
          <cell r="B7734">
            <v>36.96</v>
          </cell>
        </row>
        <row r="7735">
          <cell r="A7735" t="str">
            <v>06.203.0140-0</v>
          </cell>
          <cell r="B7735">
            <v>44.46</v>
          </cell>
        </row>
        <row r="7736">
          <cell r="A7736" t="str">
            <v>06.203.0140-A</v>
          </cell>
          <cell r="B7736">
            <v>44.46</v>
          </cell>
        </row>
        <row r="7737">
          <cell r="A7737" t="str">
            <v>06.203.0141-0</v>
          </cell>
          <cell r="B7737">
            <v>56.56</v>
          </cell>
        </row>
        <row r="7738">
          <cell r="A7738" t="str">
            <v>06.203.0141-A</v>
          </cell>
          <cell r="B7738">
            <v>56.56</v>
          </cell>
        </row>
        <row r="7739">
          <cell r="A7739" t="str">
            <v>06.203.0142-0</v>
          </cell>
          <cell r="B7739">
            <v>65.94</v>
          </cell>
        </row>
        <row r="7740">
          <cell r="A7740" t="str">
            <v>06.203.0142-A</v>
          </cell>
          <cell r="B7740">
            <v>65.94</v>
          </cell>
        </row>
        <row r="7741">
          <cell r="A7741" t="str">
            <v>06.203.0143-0</v>
          </cell>
          <cell r="B7741">
            <v>92.51</v>
          </cell>
        </row>
        <row r="7742">
          <cell r="A7742" t="str">
            <v>06.203.0143-A</v>
          </cell>
          <cell r="B7742">
            <v>92.51</v>
          </cell>
        </row>
        <row r="7743">
          <cell r="A7743" t="str">
            <v>06.203.0144-0</v>
          </cell>
          <cell r="B7743">
            <v>116.19</v>
          </cell>
        </row>
        <row r="7744">
          <cell r="A7744" t="str">
            <v>06.203.0144-A</v>
          </cell>
          <cell r="B7744">
            <v>116.19</v>
          </cell>
        </row>
        <row r="7745">
          <cell r="A7745" t="str">
            <v>06.203.0145-0</v>
          </cell>
          <cell r="B7745">
            <v>126.75</v>
          </cell>
        </row>
        <row r="7746">
          <cell r="A7746" t="str">
            <v>06.203.0145-A</v>
          </cell>
          <cell r="B7746">
            <v>126.75</v>
          </cell>
        </row>
        <row r="7747">
          <cell r="A7747" t="str">
            <v>06.203.0146-0</v>
          </cell>
          <cell r="B7747">
            <v>234.34</v>
          </cell>
        </row>
        <row r="7748">
          <cell r="A7748" t="str">
            <v>06.203.0146-A</v>
          </cell>
          <cell r="B7748">
            <v>234.34</v>
          </cell>
        </row>
        <row r="7749">
          <cell r="A7749" t="str">
            <v>06.203.0147-0</v>
          </cell>
          <cell r="B7749">
            <v>277.41000000000003</v>
          </cell>
        </row>
        <row r="7750">
          <cell r="A7750" t="str">
            <v>06.203.0147-A</v>
          </cell>
          <cell r="B7750">
            <v>277.41000000000003</v>
          </cell>
        </row>
        <row r="7751">
          <cell r="A7751" t="str">
            <v>06.203.0148-0</v>
          </cell>
          <cell r="B7751">
            <v>400.92</v>
          </cell>
        </row>
        <row r="7752">
          <cell r="A7752" t="str">
            <v>06.203.0148-A</v>
          </cell>
          <cell r="B7752">
            <v>400.92</v>
          </cell>
        </row>
        <row r="7753">
          <cell r="A7753" t="str">
            <v>06.203.0149-0</v>
          </cell>
          <cell r="B7753">
            <v>708</v>
          </cell>
        </row>
        <row r="7754">
          <cell r="A7754" t="str">
            <v>06.203.0149-A</v>
          </cell>
          <cell r="B7754">
            <v>708</v>
          </cell>
        </row>
        <row r="7755">
          <cell r="A7755" t="str">
            <v>06.203.0150-0</v>
          </cell>
          <cell r="B7755">
            <v>876</v>
          </cell>
        </row>
        <row r="7756">
          <cell r="A7756" t="str">
            <v>06.203.0150-A</v>
          </cell>
          <cell r="B7756">
            <v>876</v>
          </cell>
        </row>
        <row r="7757">
          <cell r="A7757" t="str">
            <v>06.203.0151-0</v>
          </cell>
          <cell r="B7757">
            <v>1700</v>
          </cell>
        </row>
        <row r="7758">
          <cell r="A7758" t="str">
            <v>06.203.0151-A</v>
          </cell>
          <cell r="B7758">
            <v>1700</v>
          </cell>
        </row>
        <row r="7759">
          <cell r="A7759" t="str">
            <v>06.203.0152-0</v>
          </cell>
          <cell r="B7759">
            <v>1885</v>
          </cell>
        </row>
        <row r="7760">
          <cell r="A7760" t="str">
            <v>06.203.0152-A</v>
          </cell>
          <cell r="B7760">
            <v>1885</v>
          </cell>
        </row>
        <row r="7761">
          <cell r="A7761" t="str">
            <v>06.203.0153-0</v>
          </cell>
          <cell r="B7761">
            <v>2240</v>
          </cell>
        </row>
        <row r="7762">
          <cell r="A7762" t="str">
            <v>06.203.0153-A</v>
          </cell>
          <cell r="B7762">
            <v>2240</v>
          </cell>
        </row>
        <row r="7763">
          <cell r="A7763" t="str">
            <v>06.203.0154-0</v>
          </cell>
          <cell r="B7763">
            <v>2427</v>
          </cell>
        </row>
        <row r="7764">
          <cell r="A7764" t="str">
            <v>06.203.0154-A</v>
          </cell>
          <cell r="B7764">
            <v>2427</v>
          </cell>
        </row>
        <row r="7765">
          <cell r="A7765" t="str">
            <v>06.203.0155-0</v>
          </cell>
          <cell r="B7765">
            <v>7637</v>
          </cell>
        </row>
        <row r="7766">
          <cell r="A7766" t="str">
            <v>06.203.0155-A</v>
          </cell>
          <cell r="B7766">
            <v>7637</v>
          </cell>
        </row>
        <row r="7767">
          <cell r="A7767" t="str">
            <v>06.203.0166-0</v>
          </cell>
          <cell r="B7767">
            <v>18.690000000000001</v>
          </cell>
        </row>
        <row r="7768">
          <cell r="A7768" t="str">
            <v>06.203.0166-A</v>
          </cell>
          <cell r="B7768">
            <v>18.690000000000001</v>
          </cell>
        </row>
        <row r="7769">
          <cell r="A7769" t="str">
            <v>06.203.0167-0</v>
          </cell>
          <cell r="B7769">
            <v>21.96</v>
          </cell>
        </row>
        <row r="7770">
          <cell r="A7770" t="str">
            <v>06.203.0167-A</v>
          </cell>
          <cell r="B7770">
            <v>21.96</v>
          </cell>
        </row>
        <row r="7771">
          <cell r="A7771" t="str">
            <v>06.203.0168-0</v>
          </cell>
          <cell r="B7771">
            <v>30.09</v>
          </cell>
        </row>
        <row r="7772">
          <cell r="A7772" t="str">
            <v>06.203.0168-A</v>
          </cell>
          <cell r="B7772">
            <v>30.09</v>
          </cell>
        </row>
        <row r="7773">
          <cell r="A7773" t="str">
            <v>06.203.0169-0</v>
          </cell>
          <cell r="B7773">
            <v>35.58</v>
          </cell>
        </row>
        <row r="7774">
          <cell r="A7774" t="str">
            <v>06.203.0169-A</v>
          </cell>
          <cell r="B7774">
            <v>35.58</v>
          </cell>
        </row>
        <row r="7775">
          <cell r="A7775" t="str">
            <v>06.203.0170-0</v>
          </cell>
          <cell r="B7775">
            <v>46.48</v>
          </cell>
        </row>
        <row r="7776">
          <cell r="A7776" t="str">
            <v>06.203.0170-A</v>
          </cell>
          <cell r="B7776">
            <v>46.48</v>
          </cell>
        </row>
        <row r="7777">
          <cell r="A7777" t="str">
            <v>06.203.0171-0</v>
          </cell>
          <cell r="B7777">
            <v>59.9</v>
          </cell>
        </row>
        <row r="7778">
          <cell r="A7778" t="str">
            <v>06.203.0171-A</v>
          </cell>
          <cell r="B7778">
            <v>59.9</v>
          </cell>
        </row>
        <row r="7779">
          <cell r="A7779" t="str">
            <v>06.203.0172-0</v>
          </cell>
          <cell r="B7779">
            <v>69.42</v>
          </cell>
        </row>
        <row r="7780">
          <cell r="A7780" t="str">
            <v>06.203.0172-A</v>
          </cell>
          <cell r="B7780">
            <v>69.42</v>
          </cell>
        </row>
        <row r="7781">
          <cell r="A7781" t="str">
            <v>06.203.0173-0</v>
          </cell>
          <cell r="B7781">
            <v>96.09</v>
          </cell>
        </row>
        <row r="7782">
          <cell r="A7782" t="str">
            <v>06.203.0173-A</v>
          </cell>
          <cell r="B7782">
            <v>96.09</v>
          </cell>
        </row>
        <row r="7783">
          <cell r="A7783" t="str">
            <v>06.203.0174-0</v>
          </cell>
          <cell r="B7783">
            <v>118.2</v>
          </cell>
        </row>
        <row r="7784">
          <cell r="A7784" t="str">
            <v>06.203.0174-A</v>
          </cell>
          <cell r="B7784">
            <v>118.2</v>
          </cell>
        </row>
        <row r="7785">
          <cell r="A7785" t="str">
            <v>06.203.0175-0</v>
          </cell>
          <cell r="B7785">
            <v>143.28</v>
          </cell>
        </row>
        <row r="7786">
          <cell r="A7786" t="str">
            <v>06.203.0175-A</v>
          </cell>
          <cell r="B7786">
            <v>143.28</v>
          </cell>
        </row>
        <row r="7787">
          <cell r="A7787" t="str">
            <v>06.203.0176-0</v>
          </cell>
          <cell r="B7787">
            <v>269.58</v>
          </cell>
        </row>
        <row r="7788">
          <cell r="A7788" t="str">
            <v>06.203.0176-A</v>
          </cell>
          <cell r="B7788">
            <v>269.58</v>
          </cell>
        </row>
        <row r="7789">
          <cell r="A7789" t="str">
            <v>06.203.0177-0</v>
          </cell>
          <cell r="B7789">
            <v>432</v>
          </cell>
        </row>
        <row r="7790">
          <cell r="A7790" t="str">
            <v>06.203.0177-A</v>
          </cell>
          <cell r="B7790">
            <v>432</v>
          </cell>
        </row>
        <row r="7791">
          <cell r="A7791" t="str">
            <v>06.203.0178-0</v>
          </cell>
          <cell r="B7791">
            <v>538</v>
          </cell>
        </row>
        <row r="7792">
          <cell r="A7792" t="str">
            <v>06.203.0178-A</v>
          </cell>
          <cell r="B7792">
            <v>538</v>
          </cell>
        </row>
        <row r="7793">
          <cell r="A7793" t="str">
            <v>06.203.0179-0</v>
          </cell>
          <cell r="B7793">
            <v>708</v>
          </cell>
        </row>
        <row r="7794">
          <cell r="A7794" t="str">
            <v>06.203.0179-A</v>
          </cell>
          <cell r="B7794">
            <v>708</v>
          </cell>
        </row>
        <row r="7795">
          <cell r="A7795" t="str">
            <v>06.203.0180-0</v>
          </cell>
          <cell r="B7795">
            <v>876</v>
          </cell>
        </row>
        <row r="7796">
          <cell r="A7796" t="str">
            <v>06.203.0180-A</v>
          </cell>
          <cell r="B7796">
            <v>876</v>
          </cell>
        </row>
        <row r="7797">
          <cell r="A7797" t="str">
            <v>06.203.0181-0</v>
          </cell>
          <cell r="B7797">
            <v>1700</v>
          </cell>
        </row>
        <row r="7798">
          <cell r="A7798" t="str">
            <v>06.203.0181-A</v>
          </cell>
          <cell r="B7798">
            <v>1700</v>
          </cell>
        </row>
        <row r="7799">
          <cell r="A7799" t="str">
            <v>06.203.0182-0</v>
          </cell>
          <cell r="B7799">
            <v>1885</v>
          </cell>
        </row>
        <row r="7800">
          <cell r="A7800" t="str">
            <v>06.203.0182-A</v>
          </cell>
          <cell r="B7800">
            <v>1885</v>
          </cell>
        </row>
        <row r="7801">
          <cell r="A7801" t="str">
            <v>06.203.0183-0</v>
          </cell>
          <cell r="B7801">
            <v>2240</v>
          </cell>
        </row>
        <row r="7802">
          <cell r="A7802" t="str">
            <v>06.203.0183-A</v>
          </cell>
          <cell r="B7802">
            <v>2240</v>
          </cell>
        </row>
        <row r="7803">
          <cell r="A7803" t="str">
            <v>06.203.0191-0</v>
          </cell>
          <cell r="B7803">
            <v>8.16</v>
          </cell>
        </row>
        <row r="7804">
          <cell r="A7804" t="str">
            <v>06.203.0191-A</v>
          </cell>
          <cell r="B7804">
            <v>8.16</v>
          </cell>
        </row>
        <row r="7805">
          <cell r="A7805" t="str">
            <v>06.203.0192-0</v>
          </cell>
          <cell r="B7805">
            <v>8.3800000000000008</v>
          </cell>
        </row>
        <row r="7806">
          <cell r="A7806" t="str">
            <v>06.203.0192-A</v>
          </cell>
          <cell r="B7806">
            <v>8.3800000000000008</v>
          </cell>
        </row>
        <row r="7807">
          <cell r="A7807" t="str">
            <v>06.203.0193-0</v>
          </cell>
          <cell r="B7807">
            <v>8.7899999999999991</v>
          </cell>
        </row>
        <row r="7808">
          <cell r="A7808" t="str">
            <v>06.203.0193-A</v>
          </cell>
          <cell r="B7808">
            <v>8.7899999999999991</v>
          </cell>
        </row>
        <row r="7809">
          <cell r="A7809" t="str">
            <v>06.203.0194-0</v>
          </cell>
          <cell r="B7809">
            <v>9.82</v>
          </cell>
        </row>
        <row r="7810">
          <cell r="A7810" t="str">
            <v>06.203.0194-A</v>
          </cell>
          <cell r="B7810">
            <v>9.82</v>
          </cell>
        </row>
        <row r="7811">
          <cell r="A7811" t="str">
            <v>06.203.0195-0</v>
          </cell>
          <cell r="B7811">
            <v>13.75</v>
          </cell>
        </row>
        <row r="7812">
          <cell r="A7812" t="str">
            <v>06.203.0195-A</v>
          </cell>
          <cell r="B7812">
            <v>13.75</v>
          </cell>
        </row>
        <row r="7813">
          <cell r="A7813" t="str">
            <v>06.203.0196-0</v>
          </cell>
          <cell r="B7813">
            <v>22.12</v>
          </cell>
        </row>
        <row r="7814">
          <cell r="A7814" t="str">
            <v>06.203.0196-A</v>
          </cell>
          <cell r="B7814">
            <v>22.12</v>
          </cell>
        </row>
        <row r="7815">
          <cell r="A7815" t="str">
            <v>06.203.0197-0</v>
          </cell>
          <cell r="B7815">
            <v>23.32</v>
          </cell>
        </row>
        <row r="7816">
          <cell r="A7816" t="str">
            <v>06.203.0197-A</v>
          </cell>
          <cell r="B7816">
            <v>23.32</v>
          </cell>
        </row>
        <row r="7817">
          <cell r="A7817" t="str">
            <v>06.203.0198-0</v>
          </cell>
          <cell r="B7817">
            <v>24.08</v>
          </cell>
        </row>
        <row r="7818">
          <cell r="A7818" t="str">
            <v>06.203.0198-A</v>
          </cell>
          <cell r="B7818">
            <v>24.08</v>
          </cell>
        </row>
        <row r="7819">
          <cell r="A7819" t="str">
            <v>06.203.0199-0</v>
          </cell>
          <cell r="B7819">
            <v>42.35</v>
          </cell>
        </row>
        <row r="7820">
          <cell r="A7820" t="str">
            <v>06.203.0199-A</v>
          </cell>
          <cell r="B7820">
            <v>42.35</v>
          </cell>
        </row>
        <row r="7821">
          <cell r="A7821" t="str">
            <v>06.203.0200-0</v>
          </cell>
          <cell r="B7821">
            <v>77.02</v>
          </cell>
        </row>
        <row r="7822">
          <cell r="A7822" t="str">
            <v>06.203.0200-A</v>
          </cell>
          <cell r="B7822">
            <v>77.02</v>
          </cell>
        </row>
        <row r="7823">
          <cell r="A7823" t="str">
            <v>06.203.0201-0</v>
          </cell>
          <cell r="B7823">
            <v>82.51</v>
          </cell>
        </row>
        <row r="7824">
          <cell r="A7824" t="str">
            <v>06.203.0201-A</v>
          </cell>
          <cell r="B7824">
            <v>82.51</v>
          </cell>
        </row>
        <row r="7825">
          <cell r="A7825" t="str">
            <v>06.203.0202-0</v>
          </cell>
          <cell r="B7825">
            <v>111.64</v>
          </cell>
        </row>
        <row r="7826">
          <cell r="A7826" t="str">
            <v>06.203.0202-A</v>
          </cell>
          <cell r="B7826">
            <v>111.64</v>
          </cell>
        </row>
        <row r="7827">
          <cell r="A7827" t="str">
            <v>06.203.0203-0</v>
          </cell>
          <cell r="B7827">
            <v>145.94999999999999</v>
          </cell>
        </row>
        <row r="7828">
          <cell r="A7828" t="str">
            <v>06.203.0203-A</v>
          </cell>
          <cell r="B7828">
            <v>145.94999999999999</v>
          </cell>
        </row>
        <row r="7829">
          <cell r="A7829" t="str">
            <v>06.203.0204-0</v>
          </cell>
          <cell r="B7829">
            <v>187.32</v>
          </cell>
        </row>
        <row r="7830">
          <cell r="A7830" t="str">
            <v>06.203.0204-A</v>
          </cell>
          <cell r="B7830">
            <v>187.32</v>
          </cell>
        </row>
        <row r="7831">
          <cell r="A7831" t="str">
            <v>06.203.0205-0</v>
          </cell>
          <cell r="B7831">
            <v>207.65</v>
          </cell>
        </row>
        <row r="7832">
          <cell r="A7832" t="str">
            <v>06.203.0205-A</v>
          </cell>
          <cell r="B7832">
            <v>207.65</v>
          </cell>
        </row>
        <row r="7833">
          <cell r="A7833" t="str">
            <v>06.203.0206-0</v>
          </cell>
          <cell r="B7833">
            <v>501.48</v>
          </cell>
        </row>
        <row r="7834">
          <cell r="A7834" t="str">
            <v>06.203.0206-A</v>
          </cell>
          <cell r="B7834">
            <v>501.48</v>
          </cell>
        </row>
        <row r="7835">
          <cell r="A7835" t="str">
            <v>06.203.0207-0</v>
          </cell>
          <cell r="B7835">
            <v>526.79</v>
          </cell>
        </row>
        <row r="7836">
          <cell r="A7836" t="str">
            <v>06.203.0207-A</v>
          </cell>
          <cell r="B7836">
            <v>526.79</v>
          </cell>
        </row>
        <row r="7837">
          <cell r="A7837" t="str">
            <v>06.203.0208-0</v>
          </cell>
          <cell r="B7837">
            <v>775.75</v>
          </cell>
        </row>
        <row r="7838">
          <cell r="A7838" t="str">
            <v>06.203.0208-A</v>
          </cell>
          <cell r="B7838">
            <v>775.75</v>
          </cell>
        </row>
        <row r="7839">
          <cell r="A7839" t="str">
            <v>06.203.0209-0</v>
          </cell>
          <cell r="B7839">
            <v>1845.66</v>
          </cell>
        </row>
        <row r="7840">
          <cell r="A7840" t="str">
            <v>06.203.0209-A</v>
          </cell>
          <cell r="B7840">
            <v>1845.66</v>
          </cell>
        </row>
        <row r="7841">
          <cell r="A7841" t="str">
            <v>06.205.0050-0</v>
          </cell>
          <cell r="B7841">
            <v>18.63</v>
          </cell>
        </row>
        <row r="7842">
          <cell r="A7842" t="str">
            <v>06.205.0050-A</v>
          </cell>
          <cell r="B7842">
            <v>18.63</v>
          </cell>
        </row>
        <row r="7843">
          <cell r="A7843" t="str">
            <v>06.205.0051-0</v>
          </cell>
          <cell r="B7843">
            <v>37.42</v>
          </cell>
        </row>
        <row r="7844">
          <cell r="A7844" t="str">
            <v>06.205.0051-A</v>
          </cell>
          <cell r="B7844">
            <v>37.42</v>
          </cell>
        </row>
        <row r="7845">
          <cell r="A7845" t="str">
            <v>06.205.0052-0</v>
          </cell>
          <cell r="B7845">
            <v>54.64</v>
          </cell>
        </row>
        <row r="7846">
          <cell r="A7846" t="str">
            <v>06.205.0052-A</v>
          </cell>
          <cell r="B7846">
            <v>54.64</v>
          </cell>
        </row>
        <row r="7847">
          <cell r="A7847" t="str">
            <v>06.205.0053-0</v>
          </cell>
          <cell r="B7847">
            <v>80.56</v>
          </cell>
        </row>
        <row r="7848">
          <cell r="A7848" t="str">
            <v>06.205.0053-A</v>
          </cell>
          <cell r="B7848">
            <v>80.56</v>
          </cell>
        </row>
        <row r="7849">
          <cell r="A7849" t="str">
            <v>06.205.0054-0</v>
          </cell>
          <cell r="B7849">
            <v>103.13</v>
          </cell>
        </row>
        <row r="7850">
          <cell r="A7850" t="str">
            <v>06.205.0054-A</v>
          </cell>
          <cell r="B7850">
            <v>103.13</v>
          </cell>
        </row>
        <row r="7851">
          <cell r="A7851" t="str">
            <v>06.205.0055-0</v>
          </cell>
          <cell r="B7851">
            <v>215.21</v>
          </cell>
        </row>
        <row r="7852">
          <cell r="A7852" t="str">
            <v>06.205.0055-A</v>
          </cell>
          <cell r="B7852">
            <v>215.21</v>
          </cell>
        </row>
        <row r="7853">
          <cell r="A7853" t="str">
            <v>06.205.0056-0</v>
          </cell>
          <cell r="B7853">
            <v>269.77</v>
          </cell>
        </row>
        <row r="7854">
          <cell r="A7854" t="str">
            <v>06.205.0056-A</v>
          </cell>
          <cell r="B7854">
            <v>269.77</v>
          </cell>
        </row>
        <row r="7855">
          <cell r="A7855" t="str">
            <v>06.205.0057-0</v>
          </cell>
          <cell r="B7855">
            <v>320.26</v>
          </cell>
        </row>
        <row r="7856">
          <cell r="A7856" t="str">
            <v>06.205.0057-A</v>
          </cell>
          <cell r="B7856">
            <v>320.26</v>
          </cell>
        </row>
        <row r="7857">
          <cell r="A7857" t="str">
            <v>06.205.0058-0</v>
          </cell>
          <cell r="B7857">
            <v>457.08</v>
          </cell>
        </row>
        <row r="7858">
          <cell r="A7858" t="str">
            <v>06.205.0058-A</v>
          </cell>
          <cell r="B7858">
            <v>457.08</v>
          </cell>
        </row>
        <row r="7859">
          <cell r="A7859" t="str">
            <v>06.205.0059-0</v>
          </cell>
          <cell r="B7859">
            <v>623.6</v>
          </cell>
        </row>
        <row r="7860">
          <cell r="A7860" t="str">
            <v>06.205.0059-A</v>
          </cell>
          <cell r="B7860">
            <v>623.6</v>
          </cell>
        </row>
        <row r="7861">
          <cell r="A7861" t="str">
            <v>06.205.0060-0</v>
          </cell>
          <cell r="B7861">
            <v>794.12</v>
          </cell>
        </row>
        <row r="7862">
          <cell r="A7862" t="str">
            <v>06.205.0060-A</v>
          </cell>
          <cell r="B7862">
            <v>794.12</v>
          </cell>
        </row>
        <row r="7863">
          <cell r="A7863" t="str">
            <v>06.205.0061-0</v>
          </cell>
          <cell r="B7863">
            <v>1020.03</v>
          </cell>
        </row>
        <row r="7864">
          <cell r="A7864" t="str">
            <v>06.205.0061-A</v>
          </cell>
          <cell r="B7864">
            <v>1020.03</v>
          </cell>
        </row>
        <row r="7865">
          <cell r="A7865" t="str">
            <v>06.205.0062-0</v>
          </cell>
          <cell r="B7865">
            <v>1283.78</v>
          </cell>
        </row>
        <row r="7866">
          <cell r="A7866" t="str">
            <v>06.205.0062-A</v>
          </cell>
          <cell r="B7866">
            <v>1283.78</v>
          </cell>
        </row>
        <row r="7867">
          <cell r="A7867" t="str">
            <v>06.205.0063-0</v>
          </cell>
          <cell r="B7867">
            <v>1490.58</v>
          </cell>
        </row>
        <row r="7868">
          <cell r="A7868" t="str">
            <v>06.205.0063-A</v>
          </cell>
          <cell r="B7868">
            <v>1490.58</v>
          </cell>
        </row>
        <row r="7869">
          <cell r="A7869" t="str">
            <v>06.205.0064-0</v>
          </cell>
          <cell r="B7869">
            <v>1944.95</v>
          </cell>
        </row>
        <row r="7870">
          <cell r="A7870" t="str">
            <v>06.205.0064-A</v>
          </cell>
          <cell r="B7870">
            <v>1944.95</v>
          </cell>
        </row>
        <row r="7871">
          <cell r="A7871" t="str">
            <v>06.205.0065-0</v>
          </cell>
          <cell r="B7871">
            <v>2390.9699999999998</v>
          </cell>
        </row>
        <row r="7872">
          <cell r="A7872" t="str">
            <v>06.205.0065-A</v>
          </cell>
          <cell r="B7872">
            <v>2390.9699999999998</v>
          </cell>
        </row>
        <row r="7873">
          <cell r="A7873" t="str">
            <v>06.205.0066-0</v>
          </cell>
          <cell r="B7873">
            <v>2658.57</v>
          </cell>
        </row>
        <row r="7874">
          <cell r="A7874" t="str">
            <v>06.205.0066-A</v>
          </cell>
          <cell r="B7874">
            <v>2658.57</v>
          </cell>
        </row>
        <row r="7875">
          <cell r="A7875" t="str">
            <v>06.205.0067-0</v>
          </cell>
          <cell r="B7875">
            <v>3035.77</v>
          </cell>
        </row>
        <row r="7876">
          <cell r="A7876" t="str">
            <v>06.205.0067-A</v>
          </cell>
          <cell r="B7876">
            <v>3035.77</v>
          </cell>
        </row>
        <row r="7877">
          <cell r="A7877" t="str">
            <v>06.205.0068-0</v>
          </cell>
          <cell r="B7877">
            <v>23.38</v>
          </cell>
        </row>
        <row r="7878">
          <cell r="A7878" t="str">
            <v>06.205.0068-A</v>
          </cell>
          <cell r="B7878">
            <v>23.38</v>
          </cell>
        </row>
        <row r="7879">
          <cell r="A7879" t="str">
            <v>06.205.0069-0</v>
          </cell>
          <cell r="B7879">
            <v>48.38</v>
          </cell>
        </row>
        <row r="7880">
          <cell r="A7880" t="str">
            <v>06.205.0069-A</v>
          </cell>
          <cell r="B7880">
            <v>48.38</v>
          </cell>
        </row>
        <row r="7881">
          <cell r="A7881" t="str">
            <v>06.205.0070-0</v>
          </cell>
          <cell r="B7881">
            <v>73.260000000000005</v>
          </cell>
        </row>
        <row r="7882">
          <cell r="A7882" t="str">
            <v>06.205.0070-A</v>
          </cell>
          <cell r="B7882">
            <v>73.260000000000005</v>
          </cell>
        </row>
        <row r="7883">
          <cell r="A7883" t="str">
            <v>06.205.0071-0</v>
          </cell>
          <cell r="B7883">
            <v>109.24</v>
          </cell>
        </row>
        <row r="7884">
          <cell r="A7884" t="str">
            <v>06.205.0071-A</v>
          </cell>
          <cell r="B7884">
            <v>109.24</v>
          </cell>
        </row>
        <row r="7885">
          <cell r="A7885" t="str">
            <v>06.205.0072-0</v>
          </cell>
          <cell r="B7885">
            <v>144.1</v>
          </cell>
        </row>
        <row r="7886">
          <cell r="A7886" t="str">
            <v>06.205.0072-A</v>
          </cell>
          <cell r="B7886">
            <v>144.1</v>
          </cell>
        </row>
        <row r="7887">
          <cell r="A7887" t="str">
            <v>06.205.0073-0</v>
          </cell>
          <cell r="B7887">
            <v>258.24</v>
          </cell>
        </row>
        <row r="7888">
          <cell r="A7888" t="str">
            <v>06.205.0073-A</v>
          </cell>
          <cell r="B7888">
            <v>258.24</v>
          </cell>
        </row>
        <row r="7889">
          <cell r="A7889" t="str">
            <v>06.205.0074-0</v>
          </cell>
          <cell r="B7889">
            <v>325.91000000000003</v>
          </cell>
        </row>
        <row r="7890">
          <cell r="A7890" t="str">
            <v>06.205.0074-A</v>
          </cell>
          <cell r="B7890">
            <v>325.91000000000003</v>
          </cell>
        </row>
        <row r="7891">
          <cell r="A7891" t="str">
            <v>06.205.0075-0</v>
          </cell>
          <cell r="B7891">
            <v>388.14</v>
          </cell>
        </row>
        <row r="7892">
          <cell r="A7892" t="str">
            <v>06.205.0075-A</v>
          </cell>
          <cell r="B7892">
            <v>388.14</v>
          </cell>
        </row>
        <row r="7893">
          <cell r="A7893" t="str">
            <v>06.205.0076-0</v>
          </cell>
          <cell r="B7893">
            <v>547.19000000000005</v>
          </cell>
        </row>
        <row r="7894">
          <cell r="A7894" t="str">
            <v>06.205.0076-A</v>
          </cell>
          <cell r="B7894">
            <v>547.19000000000005</v>
          </cell>
        </row>
        <row r="7895">
          <cell r="A7895" t="str">
            <v>06.205.0077-0</v>
          </cell>
          <cell r="B7895">
            <v>749.94</v>
          </cell>
        </row>
        <row r="7896">
          <cell r="A7896" t="str">
            <v>06.205.0077-A</v>
          </cell>
          <cell r="B7896">
            <v>749.94</v>
          </cell>
        </row>
        <row r="7897">
          <cell r="A7897" t="str">
            <v>06.205.0078-0</v>
          </cell>
          <cell r="B7897">
            <v>939.7</v>
          </cell>
        </row>
        <row r="7898">
          <cell r="A7898" t="str">
            <v>06.205.0078-A</v>
          </cell>
          <cell r="B7898">
            <v>939.7</v>
          </cell>
        </row>
        <row r="7899">
          <cell r="A7899" t="str">
            <v>06.205.0079-0</v>
          </cell>
          <cell r="B7899">
            <v>1170.07</v>
          </cell>
        </row>
        <row r="7900">
          <cell r="A7900" t="str">
            <v>06.205.0079-A</v>
          </cell>
          <cell r="B7900">
            <v>1170.07</v>
          </cell>
        </row>
        <row r="7901">
          <cell r="A7901" t="str">
            <v>06.205.0080-0</v>
          </cell>
          <cell r="B7901">
            <v>1436.82</v>
          </cell>
        </row>
        <row r="7902">
          <cell r="A7902" t="str">
            <v>06.205.0080-A</v>
          </cell>
          <cell r="B7902">
            <v>1436.82</v>
          </cell>
        </row>
        <row r="7903">
          <cell r="A7903" t="str">
            <v>06.205.0081-0</v>
          </cell>
          <cell r="B7903">
            <v>1657.59</v>
          </cell>
        </row>
        <row r="7904">
          <cell r="A7904" t="str">
            <v>06.205.0081-A</v>
          </cell>
          <cell r="B7904">
            <v>1657.59</v>
          </cell>
        </row>
        <row r="7905">
          <cell r="A7905" t="str">
            <v>06.205.0082-0</v>
          </cell>
          <cell r="B7905">
            <v>2284.9699999999998</v>
          </cell>
        </row>
        <row r="7906">
          <cell r="A7906" t="str">
            <v>06.205.0082-A</v>
          </cell>
          <cell r="B7906">
            <v>2284.9699999999998</v>
          </cell>
        </row>
        <row r="7907">
          <cell r="A7907" t="str">
            <v>06.205.0083-0</v>
          </cell>
          <cell r="B7907">
            <v>2915.82</v>
          </cell>
        </row>
        <row r="7908">
          <cell r="A7908" t="str">
            <v>06.205.0083-A</v>
          </cell>
          <cell r="B7908">
            <v>2915.82</v>
          </cell>
        </row>
        <row r="7909">
          <cell r="A7909" t="str">
            <v>06.205.0084-0</v>
          </cell>
          <cell r="B7909">
            <v>3243.07</v>
          </cell>
        </row>
        <row r="7910">
          <cell r="A7910" t="str">
            <v>06.205.0084-A</v>
          </cell>
          <cell r="B7910">
            <v>3243.07</v>
          </cell>
        </row>
        <row r="7911">
          <cell r="A7911" t="str">
            <v>06.205.0085-0</v>
          </cell>
          <cell r="B7911">
            <v>3713.31</v>
          </cell>
        </row>
        <row r="7912">
          <cell r="A7912" t="str">
            <v>06.205.0085-A</v>
          </cell>
          <cell r="B7912">
            <v>3713.31</v>
          </cell>
        </row>
        <row r="7913">
          <cell r="A7913" t="str">
            <v>06.205.0086-0</v>
          </cell>
          <cell r="B7913">
            <v>23.55</v>
          </cell>
        </row>
        <row r="7914">
          <cell r="A7914" t="str">
            <v>06.205.0086-A</v>
          </cell>
          <cell r="B7914">
            <v>23.55</v>
          </cell>
        </row>
        <row r="7915">
          <cell r="A7915" t="str">
            <v>06.205.0087-0</v>
          </cell>
          <cell r="B7915">
            <v>56.41</v>
          </cell>
        </row>
        <row r="7916">
          <cell r="A7916" t="str">
            <v>06.205.0087-A</v>
          </cell>
          <cell r="B7916">
            <v>56.41</v>
          </cell>
        </row>
        <row r="7917">
          <cell r="A7917" t="str">
            <v>06.205.0088-0</v>
          </cell>
          <cell r="B7917">
            <v>81.28</v>
          </cell>
        </row>
        <row r="7918">
          <cell r="A7918" t="str">
            <v>06.205.0088-A</v>
          </cell>
          <cell r="B7918">
            <v>81.28</v>
          </cell>
        </row>
        <row r="7919">
          <cell r="A7919" t="str">
            <v>06.205.0089-0</v>
          </cell>
          <cell r="B7919">
            <v>108.4</v>
          </cell>
        </row>
        <row r="7920">
          <cell r="A7920" t="str">
            <v>06.205.0089-A</v>
          </cell>
          <cell r="B7920">
            <v>108.4</v>
          </cell>
        </row>
        <row r="7921">
          <cell r="A7921" t="str">
            <v>06.205.0090-0</v>
          </cell>
          <cell r="B7921">
            <v>154.97</v>
          </cell>
        </row>
        <row r="7922">
          <cell r="A7922" t="str">
            <v>06.205.0090-A</v>
          </cell>
          <cell r="B7922">
            <v>154.97</v>
          </cell>
        </row>
        <row r="7923">
          <cell r="A7923" t="str">
            <v>06.205.0091-0</v>
          </cell>
          <cell r="B7923">
            <v>289.23</v>
          </cell>
        </row>
        <row r="7924">
          <cell r="A7924" t="str">
            <v>06.205.0091-A</v>
          </cell>
          <cell r="B7924">
            <v>289.23</v>
          </cell>
        </row>
        <row r="7925">
          <cell r="A7925" t="str">
            <v>06.205.0092-0</v>
          </cell>
          <cell r="B7925">
            <v>346.22</v>
          </cell>
        </row>
        <row r="7926">
          <cell r="A7926" t="str">
            <v>06.205.0092-A</v>
          </cell>
          <cell r="B7926">
            <v>346.22</v>
          </cell>
        </row>
        <row r="7927">
          <cell r="A7927" t="str">
            <v>06.205.0093-0</v>
          </cell>
          <cell r="B7927">
            <v>412.94</v>
          </cell>
        </row>
        <row r="7928">
          <cell r="A7928" t="str">
            <v>06.205.0093-A</v>
          </cell>
          <cell r="B7928">
            <v>412.94</v>
          </cell>
        </row>
        <row r="7929">
          <cell r="A7929" t="str">
            <v>06.205.0094-0</v>
          </cell>
          <cell r="B7929">
            <v>555.61</v>
          </cell>
        </row>
        <row r="7930">
          <cell r="A7930" t="str">
            <v>06.205.0094-A</v>
          </cell>
          <cell r="B7930">
            <v>555.61</v>
          </cell>
        </row>
        <row r="7931">
          <cell r="A7931" t="str">
            <v>06.205.0095-0</v>
          </cell>
          <cell r="B7931">
            <v>758.37</v>
          </cell>
        </row>
        <row r="7932">
          <cell r="A7932" t="str">
            <v>06.205.0095-A</v>
          </cell>
          <cell r="B7932">
            <v>758.37</v>
          </cell>
        </row>
        <row r="7933">
          <cell r="A7933" t="str">
            <v>06.205.0096-0</v>
          </cell>
          <cell r="B7933">
            <v>948.12</v>
          </cell>
        </row>
        <row r="7934">
          <cell r="A7934" t="str">
            <v>06.205.0096-A</v>
          </cell>
          <cell r="B7934">
            <v>948.12</v>
          </cell>
        </row>
        <row r="7935">
          <cell r="A7935" t="str">
            <v>06.205.0097-0</v>
          </cell>
          <cell r="B7935">
            <v>1178.5</v>
          </cell>
        </row>
        <row r="7936">
          <cell r="A7936" t="str">
            <v>06.205.0097-A</v>
          </cell>
          <cell r="B7936">
            <v>1178.5</v>
          </cell>
        </row>
        <row r="7937">
          <cell r="A7937" t="str">
            <v>06.205.0098-0</v>
          </cell>
          <cell r="B7937">
            <v>1445.25</v>
          </cell>
        </row>
        <row r="7938">
          <cell r="A7938" t="str">
            <v>06.205.0098-A</v>
          </cell>
          <cell r="B7938">
            <v>1445.25</v>
          </cell>
        </row>
        <row r="7939">
          <cell r="A7939" t="str">
            <v>06.205.0099-0</v>
          </cell>
          <cell r="B7939">
            <v>1666.02</v>
          </cell>
        </row>
        <row r="7940">
          <cell r="A7940" t="str">
            <v>06.205.0099-A</v>
          </cell>
          <cell r="B7940">
            <v>1666.02</v>
          </cell>
        </row>
        <row r="7941">
          <cell r="A7941" t="str">
            <v>06.205.0100-0</v>
          </cell>
          <cell r="B7941">
            <v>2293.39</v>
          </cell>
        </row>
        <row r="7942">
          <cell r="A7942" t="str">
            <v>06.205.0100-A</v>
          </cell>
          <cell r="B7942">
            <v>2293.39</v>
          </cell>
        </row>
        <row r="7943">
          <cell r="A7943" t="str">
            <v>06.205.0101-0</v>
          </cell>
          <cell r="B7943">
            <v>3168.55</v>
          </cell>
        </row>
        <row r="7944">
          <cell r="A7944" t="str">
            <v>06.205.0101-A</v>
          </cell>
          <cell r="B7944">
            <v>3168.55</v>
          </cell>
        </row>
        <row r="7945">
          <cell r="A7945" t="str">
            <v>06.205.0102-0</v>
          </cell>
          <cell r="B7945">
            <v>3543.17</v>
          </cell>
        </row>
        <row r="7946">
          <cell r="A7946" t="str">
            <v>06.205.0102-A</v>
          </cell>
          <cell r="B7946">
            <v>3543.17</v>
          </cell>
        </row>
        <row r="7947">
          <cell r="A7947" t="str">
            <v>06.205.0103-0</v>
          </cell>
          <cell r="B7947">
            <v>4056.92</v>
          </cell>
        </row>
        <row r="7948">
          <cell r="A7948" t="str">
            <v>06.205.0103-A</v>
          </cell>
          <cell r="B7948">
            <v>4056.92</v>
          </cell>
        </row>
        <row r="7949">
          <cell r="A7949" t="str">
            <v>06.205.0105-0</v>
          </cell>
          <cell r="B7949">
            <v>19.329999999999998</v>
          </cell>
        </row>
        <row r="7950">
          <cell r="A7950" t="str">
            <v>06.205.0105-A</v>
          </cell>
          <cell r="B7950">
            <v>19.329999999999998</v>
          </cell>
        </row>
        <row r="7951">
          <cell r="A7951" t="str">
            <v>06.205.0106-0</v>
          </cell>
          <cell r="B7951">
            <v>38.85</v>
          </cell>
        </row>
        <row r="7952">
          <cell r="A7952" t="str">
            <v>06.205.0106-A</v>
          </cell>
          <cell r="B7952">
            <v>38.85</v>
          </cell>
        </row>
        <row r="7953">
          <cell r="A7953" t="str">
            <v>06.205.0107-0</v>
          </cell>
          <cell r="B7953">
            <v>73.260000000000005</v>
          </cell>
        </row>
        <row r="7954">
          <cell r="A7954" t="str">
            <v>06.205.0107-A</v>
          </cell>
          <cell r="B7954">
            <v>73.260000000000005</v>
          </cell>
        </row>
        <row r="7955">
          <cell r="A7955" t="str">
            <v>06.205.0108-0</v>
          </cell>
          <cell r="B7955">
            <v>98.2</v>
          </cell>
        </row>
        <row r="7956">
          <cell r="A7956" t="str">
            <v>06.205.0108-A</v>
          </cell>
          <cell r="B7956">
            <v>98.2</v>
          </cell>
        </row>
        <row r="7957">
          <cell r="A7957" t="str">
            <v>06.205.0109-0</v>
          </cell>
          <cell r="B7957">
            <v>126.86</v>
          </cell>
        </row>
        <row r="7958">
          <cell r="A7958" t="str">
            <v>06.205.0109-A</v>
          </cell>
          <cell r="B7958">
            <v>126.86</v>
          </cell>
        </row>
        <row r="7959">
          <cell r="A7959" t="str">
            <v>06.205.0110-0</v>
          </cell>
          <cell r="B7959">
            <v>247.49</v>
          </cell>
        </row>
        <row r="7960">
          <cell r="A7960" t="str">
            <v>06.205.0110-A</v>
          </cell>
          <cell r="B7960">
            <v>247.49</v>
          </cell>
        </row>
        <row r="7961">
          <cell r="A7961" t="str">
            <v>06.205.0111-0</v>
          </cell>
          <cell r="B7961">
            <v>312.64</v>
          </cell>
        </row>
        <row r="7962">
          <cell r="A7962" t="str">
            <v>06.205.0111-A</v>
          </cell>
          <cell r="B7962">
            <v>312.64</v>
          </cell>
        </row>
        <row r="7963">
          <cell r="A7963" t="str">
            <v>06.205.0112-0</v>
          </cell>
          <cell r="B7963">
            <v>372.61</v>
          </cell>
        </row>
        <row r="7964">
          <cell r="A7964" t="str">
            <v>06.205.0112-A</v>
          </cell>
          <cell r="B7964">
            <v>372.61</v>
          </cell>
        </row>
        <row r="7965">
          <cell r="A7965" t="str">
            <v>06.205.0113-0</v>
          </cell>
          <cell r="B7965">
            <v>537.64</v>
          </cell>
        </row>
        <row r="7966">
          <cell r="A7966" t="str">
            <v>06.205.0113-A</v>
          </cell>
          <cell r="B7966">
            <v>537.64</v>
          </cell>
        </row>
        <row r="7967">
          <cell r="A7967" t="str">
            <v>06.205.0114-0</v>
          </cell>
          <cell r="B7967">
            <v>733.59</v>
          </cell>
        </row>
        <row r="7968">
          <cell r="A7968" t="str">
            <v>06.205.0114-A</v>
          </cell>
          <cell r="B7968">
            <v>733.59</v>
          </cell>
        </row>
        <row r="7969">
          <cell r="A7969" t="str">
            <v>06.205.0115-0</v>
          </cell>
          <cell r="B7969">
            <v>937.55</v>
          </cell>
        </row>
        <row r="7970">
          <cell r="A7970" t="str">
            <v>06.205.0115-A</v>
          </cell>
          <cell r="B7970">
            <v>937.55</v>
          </cell>
        </row>
        <row r="7971">
          <cell r="A7971" t="str">
            <v>06.205.0116-0</v>
          </cell>
          <cell r="B7971">
            <v>1209.92</v>
          </cell>
        </row>
        <row r="7972">
          <cell r="A7972" t="str">
            <v>06.205.0116-A</v>
          </cell>
          <cell r="B7972">
            <v>1209.92</v>
          </cell>
        </row>
        <row r="7973">
          <cell r="A7973" t="str">
            <v>06.205.0117-0</v>
          </cell>
          <cell r="B7973">
            <v>1519.51</v>
          </cell>
        </row>
        <row r="7974">
          <cell r="A7974" t="str">
            <v>06.205.0117-A</v>
          </cell>
          <cell r="B7974">
            <v>1519.51</v>
          </cell>
        </row>
        <row r="7975">
          <cell r="A7975" t="str">
            <v>06.205.0118-0</v>
          </cell>
          <cell r="B7975">
            <v>1781</v>
          </cell>
        </row>
        <row r="7976">
          <cell r="A7976" t="str">
            <v>06.205.0118-A</v>
          </cell>
          <cell r="B7976">
            <v>1781</v>
          </cell>
        </row>
        <row r="7977">
          <cell r="A7977" t="str">
            <v>06.205.0119-0</v>
          </cell>
          <cell r="B7977">
            <v>2357.13</v>
          </cell>
        </row>
        <row r="7978">
          <cell r="A7978" t="str">
            <v>06.205.0119-A</v>
          </cell>
          <cell r="B7978">
            <v>2357.13</v>
          </cell>
        </row>
        <row r="7979">
          <cell r="A7979" t="str">
            <v>06.205.0120-0</v>
          </cell>
          <cell r="B7979">
            <v>2855.73</v>
          </cell>
        </row>
        <row r="7980">
          <cell r="A7980" t="str">
            <v>06.205.0120-A</v>
          </cell>
          <cell r="B7980">
            <v>2855.73</v>
          </cell>
        </row>
        <row r="7981">
          <cell r="A7981" t="str">
            <v>06.205.0121-0</v>
          </cell>
          <cell r="B7981">
            <v>3193.88</v>
          </cell>
        </row>
        <row r="7982">
          <cell r="A7982" t="str">
            <v>06.205.0121-A</v>
          </cell>
          <cell r="B7982">
            <v>3193.88</v>
          </cell>
        </row>
        <row r="7983">
          <cell r="A7983" t="str">
            <v>06.205.0122-0</v>
          </cell>
          <cell r="B7983">
            <v>3656.99</v>
          </cell>
        </row>
        <row r="7984">
          <cell r="A7984" t="str">
            <v>06.205.0122-A</v>
          </cell>
          <cell r="B7984">
            <v>3656.99</v>
          </cell>
        </row>
        <row r="7985">
          <cell r="A7985" t="str">
            <v>06.205.0123-0</v>
          </cell>
          <cell r="B7985">
            <v>23.39</v>
          </cell>
        </row>
        <row r="7986">
          <cell r="A7986" t="str">
            <v>06.205.0123-A</v>
          </cell>
          <cell r="B7986">
            <v>23.39</v>
          </cell>
        </row>
        <row r="7987">
          <cell r="A7987" t="str">
            <v>06.205.0124-0</v>
          </cell>
          <cell r="B7987">
            <v>54.71</v>
          </cell>
        </row>
        <row r="7988">
          <cell r="A7988" t="str">
            <v>06.205.0124-A</v>
          </cell>
          <cell r="B7988">
            <v>54.71</v>
          </cell>
        </row>
        <row r="7989">
          <cell r="A7989" t="str">
            <v>06.205.0125-0</v>
          </cell>
          <cell r="B7989">
            <v>94.69</v>
          </cell>
        </row>
        <row r="7990">
          <cell r="A7990" t="str">
            <v>06.205.0125-A</v>
          </cell>
          <cell r="B7990">
            <v>94.69</v>
          </cell>
        </row>
        <row r="7991">
          <cell r="A7991" t="str">
            <v>06.205.0126-0</v>
          </cell>
          <cell r="B7991">
            <v>113.21</v>
          </cell>
        </row>
        <row r="7992">
          <cell r="A7992" t="str">
            <v>06.205.0126-A</v>
          </cell>
          <cell r="B7992">
            <v>113.21</v>
          </cell>
        </row>
        <row r="7993">
          <cell r="A7993" t="str">
            <v>06.205.0127-0</v>
          </cell>
          <cell r="B7993">
            <v>153.51</v>
          </cell>
        </row>
        <row r="7994">
          <cell r="A7994" t="str">
            <v>06.205.0127-A</v>
          </cell>
          <cell r="B7994">
            <v>153.51</v>
          </cell>
        </row>
        <row r="7995">
          <cell r="A7995" t="str">
            <v>06.205.0128-0</v>
          </cell>
          <cell r="B7995">
            <v>284.07</v>
          </cell>
        </row>
        <row r="7996">
          <cell r="A7996" t="str">
            <v>06.205.0128-A</v>
          </cell>
          <cell r="B7996">
            <v>284.07</v>
          </cell>
        </row>
        <row r="7997">
          <cell r="A7997" t="str">
            <v>06.205.0129-0</v>
          </cell>
          <cell r="B7997">
            <v>359.23</v>
          </cell>
        </row>
        <row r="7998">
          <cell r="A7998" t="str">
            <v>06.205.0129-A</v>
          </cell>
          <cell r="B7998">
            <v>359.23</v>
          </cell>
        </row>
        <row r="7999">
          <cell r="A7999" t="str">
            <v>06.205.0130-0</v>
          </cell>
          <cell r="B7999">
            <v>428.13</v>
          </cell>
        </row>
        <row r="8000">
          <cell r="A8000" t="str">
            <v>06.205.0130-A</v>
          </cell>
          <cell r="B8000">
            <v>428.13</v>
          </cell>
        </row>
        <row r="8001">
          <cell r="A8001" t="str">
            <v>06.205.0131-0</v>
          </cell>
          <cell r="B8001">
            <v>579.78</v>
          </cell>
        </row>
        <row r="8002">
          <cell r="A8002" t="str">
            <v>06.205.0131-A</v>
          </cell>
          <cell r="B8002">
            <v>579.78</v>
          </cell>
        </row>
        <row r="8003">
          <cell r="A8003" t="str">
            <v>06.205.0132-0</v>
          </cell>
          <cell r="B8003">
            <v>796.58</v>
          </cell>
        </row>
        <row r="8004">
          <cell r="A8004" t="str">
            <v>06.205.0132-A</v>
          </cell>
          <cell r="B8004">
            <v>796.58</v>
          </cell>
        </row>
        <row r="8005">
          <cell r="A8005" t="str">
            <v>06.205.0133-0</v>
          </cell>
          <cell r="B8005">
            <v>979.59</v>
          </cell>
        </row>
        <row r="8006">
          <cell r="A8006" t="str">
            <v>06.205.0133-A</v>
          </cell>
          <cell r="B8006">
            <v>979.59</v>
          </cell>
        </row>
        <row r="8007">
          <cell r="A8007" t="str">
            <v>06.205.0134-0</v>
          </cell>
          <cell r="B8007">
            <v>1249.8699999999999</v>
          </cell>
        </row>
        <row r="8008">
          <cell r="A8008" t="str">
            <v>06.205.0134-A</v>
          </cell>
          <cell r="B8008">
            <v>1249.8699999999999</v>
          </cell>
        </row>
        <row r="8009">
          <cell r="A8009" t="str">
            <v>06.205.0135-0</v>
          </cell>
          <cell r="B8009">
            <v>1536.84</v>
          </cell>
        </row>
        <row r="8010">
          <cell r="A8010" t="str">
            <v>06.205.0135-A</v>
          </cell>
          <cell r="B8010">
            <v>1536.84</v>
          </cell>
        </row>
        <row r="8011">
          <cell r="A8011" t="str">
            <v>06.205.0136-0</v>
          </cell>
          <cell r="B8011">
            <v>1799.2</v>
          </cell>
        </row>
        <row r="8012">
          <cell r="A8012" t="str">
            <v>06.205.0136-A</v>
          </cell>
          <cell r="B8012">
            <v>1799.2</v>
          </cell>
        </row>
        <row r="8013">
          <cell r="A8013" t="str">
            <v>06.205.0137-0</v>
          </cell>
          <cell r="B8013">
            <v>2461.41</v>
          </cell>
        </row>
        <row r="8014">
          <cell r="A8014" t="str">
            <v>06.205.0137-A</v>
          </cell>
          <cell r="B8014">
            <v>2461.41</v>
          </cell>
        </row>
        <row r="8015">
          <cell r="A8015" t="str">
            <v>06.205.0138-0</v>
          </cell>
          <cell r="B8015">
            <v>3298.27</v>
          </cell>
        </row>
        <row r="8016">
          <cell r="A8016" t="str">
            <v>06.205.0138-A</v>
          </cell>
          <cell r="B8016">
            <v>3298.27</v>
          </cell>
        </row>
        <row r="8017">
          <cell r="A8017" t="str">
            <v>06.205.0139-0</v>
          </cell>
          <cell r="B8017">
            <v>3688.77</v>
          </cell>
        </row>
        <row r="8018">
          <cell r="A8018" t="str">
            <v>06.205.0139-A</v>
          </cell>
          <cell r="B8018">
            <v>3688.77</v>
          </cell>
        </row>
        <row r="8019">
          <cell r="A8019" t="str">
            <v>06.205.0140-0</v>
          </cell>
          <cell r="B8019">
            <v>4197.47</v>
          </cell>
        </row>
        <row r="8020">
          <cell r="A8020" t="str">
            <v>06.205.0140-A</v>
          </cell>
          <cell r="B8020">
            <v>4197.47</v>
          </cell>
        </row>
        <row r="8021">
          <cell r="A8021" t="str">
            <v>06.205.0141-0</v>
          </cell>
          <cell r="B8021">
            <v>24.56</v>
          </cell>
        </row>
        <row r="8022">
          <cell r="A8022" t="str">
            <v>06.205.0141-A</v>
          </cell>
          <cell r="B8022">
            <v>24.56</v>
          </cell>
        </row>
        <row r="8023">
          <cell r="A8023" t="str">
            <v>06.205.0142-0</v>
          </cell>
          <cell r="B8023">
            <v>61.98</v>
          </cell>
        </row>
        <row r="8024">
          <cell r="A8024" t="str">
            <v>06.205.0142-A</v>
          </cell>
          <cell r="B8024">
            <v>61.98</v>
          </cell>
        </row>
        <row r="8025">
          <cell r="A8025" t="str">
            <v>06.205.0143-0</v>
          </cell>
          <cell r="B8025">
            <v>104.27</v>
          </cell>
        </row>
        <row r="8026">
          <cell r="A8026" t="str">
            <v>06.205.0143-A</v>
          </cell>
          <cell r="B8026">
            <v>104.27</v>
          </cell>
        </row>
        <row r="8027">
          <cell r="A8027" t="str">
            <v>06.205.0144-0</v>
          </cell>
          <cell r="B8027">
            <v>131.25</v>
          </cell>
        </row>
        <row r="8028">
          <cell r="A8028" t="str">
            <v>06.205.0144-A</v>
          </cell>
          <cell r="B8028">
            <v>131.25</v>
          </cell>
        </row>
        <row r="8029">
          <cell r="A8029" t="str">
            <v>06.205.0145-0</v>
          </cell>
          <cell r="B8029">
            <v>169.07</v>
          </cell>
        </row>
        <row r="8030">
          <cell r="A8030" t="str">
            <v>06.205.0145-A</v>
          </cell>
          <cell r="B8030">
            <v>169.07</v>
          </cell>
        </row>
        <row r="8031">
          <cell r="A8031" t="str">
            <v>06.205.0146-0</v>
          </cell>
          <cell r="B8031">
            <v>318.14999999999998</v>
          </cell>
        </row>
        <row r="8032">
          <cell r="A8032" t="str">
            <v>06.205.0146-A</v>
          </cell>
          <cell r="B8032">
            <v>318.14999999999998</v>
          </cell>
        </row>
        <row r="8033">
          <cell r="A8033" t="str">
            <v>06.205.0147-0</v>
          </cell>
          <cell r="B8033">
            <v>383.56</v>
          </cell>
        </row>
        <row r="8034">
          <cell r="A8034" t="str">
            <v>06.205.0147-A</v>
          </cell>
          <cell r="B8034">
            <v>383.56</v>
          </cell>
        </row>
        <row r="8035">
          <cell r="A8035" t="str">
            <v>06.205.0148-0</v>
          </cell>
          <cell r="B8035">
            <v>447.55</v>
          </cell>
        </row>
        <row r="8036">
          <cell r="A8036" t="str">
            <v>06.205.0148-A</v>
          </cell>
          <cell r="B8036">
            <v>447.55</v>
          </cell>
        </row>
        <row r="8037">
          <cell r="A8037" t="str">
            <v>06.205.0149-0</v>
          </cell>
          <cell r="B8037">
            <v>588.20000000000005</v>
          </cell>
        </row>
        <row r="8038">
          <cell r="A8038" t="str">
            <v>06.205.0149-A</v>
          </cell>
          <cell r="B8038">
            <v>588.20000000000005</v>
          </cell>
        </row>
        <row r="8039">
          <cell r="A8039" t="str">
            <v>06.205.0150-0</v>
          </cell>
          <cell r="B8039">
            <v>805.01</v>
          </cell>
        </row>
        <row r="8040">
          <cell r="A8040" t="str">
            <v>06.205.0150-A</v>
          </cell>
          <cell r="B8040">
            <v>805.01</v>
          </cell>
        </row>
        <row r="8041">
          <cell r="A8041" t="str">
            <v>06.205.0151-0</v>
          </cell>
          <cell r="B8041">
            <v>988.02</v>
          </cell>
        </row>
        <row r="8042">
          <cell r="A8042" t="str">
            <v>06.205.0151-A</v>
          </cell>
          <cell r="B8042">
            <v>988.02</v>
          </cell>
        </row>
        <row r="8043">
          <cell r="A8043" t="str">
            <v>06.205.0152-0</v>
          </cell>
          <cell r="B8043">
            <v>1258.29</v>
          </cell>
        </row>
        <row r="8044">
          <cell r="A8044" t="str">
            <v>06.205.0152-A</v>
          </cell>
          <cell r="B8044">
            <v>1258.29</v>
          </cell>
        </row>
        <row r="8045">
          <cell r="A8045" t="str">
            <v>06.205.0153-0</v>
          </cell>
          <cell r="B8045">
            <v>1545.27</v>
          </cell>
        </row>
        <row r="8046">
          <cell r="A8046" t="str">
            <v>06.205.0153-A</v>
          </cell>
          <cell r="B8046">
            <v>1545.27</v>
          </cell>
        </row>
        <row r="8047">
          <cell r="A8047" t="str">
            <v>06.205.0154-0</v>
          </cell>
          <cell r="B8047">
            <v>1807.63</v>
          </cell>
        </row>
        <row r="8048">
          <cell r="A8048" t="str">
            <v>06.205.0154-A</v>
          </cell>
          <cell r="B8048">
            <v>1807.63</v>
          </cell>
        </row>
        <row r="8049">
          <cell r="A8049" t="str">
            <v>06.205.0155-0</v>
          </cell>
          <cell r="B8049">
            <v>2469.84</v>
          </cell>
        </row>
        <row r="8050">
          <cell r="A8050" t="str">
            <v>06.205.0155-A</v>
          </cell>
          <cell r="B8050">
            <v>2469.84</v>
          </cell>
        </row>
        <row r="8051">
          <cell r="A8051" t="str">
            <v>06.205.0156-0</v>
          </cell>
          <cell r="B8051">
            <v>3610.51</v>
          </cell>
        </row>
        <row r="8052">
          <cell r="A8052" t="str">
            <v>06.205.0156-A</v>
          </cell>
          <cell r="B8052">
            <v>3610.51</v>
          </cell>
        </row>
        <row r="8053">
          <cell r="A8053" t="str">
            <v>06.205.0157-0</v>
          </cell>
          <cell r="B8053">
            <v>4049.46</v>
          </cell>
        </row>
        <row r="8054">
          <cell r="A8054" t="str">
            <v>06.205.0157-A</v>
          </cell>
          <cell r="B8054">
            <v>4049.46</v>
          </cell>
        </row>
        <row r="8055">
          <cell r="A8055" t="str">
            <v>06.205.0158-0</v>
          </cell>
          <cell r="B8055">
            <v>4616.3599999999997</v>
          </cell>
        </row>
        <row r="8056">
          <cell r="A8056" t="str">
            <v>06.205.0158-A</v>
          </cell>
          <cell r="B8056">
            <v>4616.3599999999997</v>
          </cell>
        </row>
        <row r="8057">
          <cell r="A8057" t="str">
            <v>06.250.0012-0</v>
          </cell>
          <cell r="B8057">
            <v>95.74</v>
          </cell>
        </row>
        <row r="8058">
          <cell r="A8058" t="str">
            <v>06.250.0012-A</v>
          </cell>
          <cell r="B8058">
            <v>95.74</v>
          </cell>
        </row>
        <row r="8059">
          <cell r="A8059" t="str">
            <v>06.250.0013-0</v>
          </cell>
          <cell r="B8059">
            <v>122.34</v>
          </cell>
        </row>
        <row r="8060">
          <cell r="A8060" t="str">
            <v>06.250.0013-A</v>
          </cell>
          <cell r="B8060">
            <v>122.34</v>
          </cell>
        </row>
        <row r="8061">
          <cell r="A8061" t="str">
            <v>06.250.0014-0</v>
          </cell>
          <cell r="B8061">
            <v>162.36000000000001</v>
          </cell>
        </row>
        <row r="8062">
          <cell r="A8062" t="str">
            <v>06.250.0014-A</v>
          </cell>
          <cell r="B8062">
            <v>162.36000000000001</v>
          </cell>
        </row>
        <row r="8063">
          <cell r="A8063" t="str">
            <v>06.250.0015-0</v>
          </cell>
          <cell r="B8063">
            <v>187.16</v>
          </cell>
        </row>
        <row r="8064">
          <cell r="A8064" t="str">
            <v>06.250.0015-A</v>
          </cell>
          <cell r="B8064">
            <v>187.16</v>
          </cell>
        </row>
        <row r="8065">
          <cell r="A8065" t="str">
            <v>06.250.0016-0</v>
          </cell>
          <cell r="B8065">
            <v>234.52</v>
          </cell>
        </row>
        <row r="8066">
          <cell r="A8066" t="str">
            <v>06.250.0016-A</v>
          </cell>
          <cell r="B8066">
            <v>234.52</v>
          </cell>
        </row>
        <row r="8067">
          <cell r="A8067" t="str">
            <v>06.250.0017-0</v>
          </cell>
          <cell r="B8067">
            <v>316.75</v>
          </cell>
        </row>
        <row r="8068">
          <cell r="A8068" t="str">
            <v>06.250.0017-A</v>
          </cell>
          <cell r="B8068">
            <v>316.75</v>
          </cell>
        </row>
        <row r="8069">
          <cell r="A8069" t="str">
            <v>06.250.0018-0</v>
          </cell>
          <cell r="B8069">
            <v>343.91</v>
          </cell>
        </row>
        <row r="8070">
          <cell r="A8070" t="str">
            <v>06.250.0018-A</v>
          </cell>
          <cell r="B8070">
            <v>343.91</v>
          </cell>
        </row>
        <row r="8071">
          <cell r="A8071" t="str">
            <v>06.250.0020-0</v>
          </cell>
          <cell r="B8071">
            <v>620.78</v>
          </cell>
        </row>
        <row r="8072">
          <cell r="A8072" t="str">
            <v>06.250.0020-A</v>
          </cell>
          <cell r="B8072">
            <v>620.78</v>
          </cell>
        </row>
        <row r="8073">
          <cell r="A8073" t="str">
            <v>06.250.0021-0</v>
          </cell>
          <cell r="B8073">
            <v>936.71</v>
          </cell>
        </row>
        <row r="8074">
          <cell r="A8074" t="str">
            <v>06.250.0021-A</v>
          </cell>
          <cell r="B8074">
            <v>936.71</v>
          </cell>
        </row>
        <row r="8075">
          <cell r="A8075" t="str">
            <v>06.250.0022-0</v>
          </cell>
          <cell r="B8075">
            <v>1286.71</v>
          </cell>
        </row>
        <row r="8076">
          <cell r="A8076" t="str">
            <v>06.250.0022-A</v>
          </cell>
          <cell r="B8076">
            <v>1286.71</v>
          </cell>
        </row>
        <row r="8077">
          <cell r="A8077" t="str">
            <v>06.250.0023-0</v>
          </cell>
          <cell r="B8077">
            <v>1595.72</v>
          </cell>
        </row>
        <row r="8078">
          <cell r="A8078" t="str">
            <v>06.250.0023-A</v>
          </cell>
          <cell r="B8078">
            <v>1595.72</v>
          </cell>
        </row>
        <row r="8079">
          <cell r="A8079" t="str">
            <v>06.250.0031-0</v>
          </cell>
          <cell r="B8079">
            <v>113.28</v>
          </cell>
        </row>
        <row r="8080">
          <cell r="A8080" t="str">
            <v>06.250.0031-A</v>
          </cell>
          <cell r="B8080">
            <v>113.28</v>
          </cell>
        </row>
        <row r="8081">
          <cell r="A8081" t="str">
            <v>06.250.0032-0</v>
          </cell>
          <cell r="B8081">
            <v>154.72999999999999</v>
          </cell>
        </row>
        <row r="8082">
          <cell r="A8082" t="str">
            <v>06.250.0032-A</v>
          </cell>
          <cell r="B8082">
            <v>154.72999999999999</v>
          </cell>
        </row>
        <row r="8083">
          <cell r="A8083" t="str">
            <v>06.250.0033-0</v>
          </cell>
          <cell r="B8083">
            <v>200.11</v>
          </cell>
        </row>
        <row r="8084">
          <cell r="A8084" t="str">
            <v>06.250.0033-A</v>
          </cell>
          <cell r="B8084">
            <v>200.11</v>
          </cell>
        </row>
        <row r="8085">
          <cell r="A8085" t="str">
            <v>06.250.0034-0</v>
          </cell>
          <cell r="B8085">
            <v>223.14</v>
          </cell>
        </row>
        <row r="8086">
          <cell r="A8086" t="str">
            <v>06.250.0034-A</v>
          </cell>
          <cell r="B8086">
            <v>223.14</v>
          </cell>
        </row>
        <row r="8087">
          <cell r="A8087" t="str">
            <v>06.250.0035-0</v>
          </cell>
          <cell r="B8087">
            <v>274.52999999999997</v>
          </cell>
        </row>
        <row r="8088">
          <cell r="A8088" t="str">
            <v>06.250.0035-A</v>
          </cell>
          <cell r="B8088">
            <v>274.52999999999997</v>
          </cell>
        </row>
        <row r="8089">
          <cell r="A8089" t="str">
            <v>06.250.0036-0</v>
          </cell>
          <cell r="B8089">
            <v>396.9</v>
          </cell>
        </row>
        <row r="8090">
          <cell r="A8090" t="str">
            <v>06.250.0036-A</v>
          </cell>
          <cell r="B8090">
            <v>396.9</v>
          </cell>
        </row>
        <row r="8091">
          <cell r="A8091" t="str">
            <v>06.250.0037-0</v>
          </cell>
          <cell r="B8091">
            <v>434.14</v>
          </cell>
        </row>
        <row r="8092">
          <cell r="A8092" t="str">
            <v>06.250.0037-A</v>
          </cell>
          <cell r="B8092">
            <v>434.14</v>
          </cell>
        </row>
        <row r="8093">
          <cell r="A8093" t="str">
            <v>06.250.0039-0</v>
          </cell>
          <cell r="B8093">
            <v>683.42</v>
          </cell>
        </row>
        <row r="8094">
          <cell r="A8094" t="str">
            <v>06.250.0039-A</v>
          </cell>
          <cell r="B8094">
            <v>683.42</v>
          </cell>
        </row>
        <row r="8095">
          <cell r="A8095" t="str">
            <v>06.250.0040-0</v>
          </cell>
          <cell r="B8095">
            <v>1030.6500000000001</v>
          </cell>
        </row>
        <row r="8096">
          <cell r="A8096" t="str">
            <v>06.250.0040-A</v>
          </cell>
          <cell r="B8096">
            <v>1030.6500000000001</v>
          </cell>
        </row>
        <row r="8097">
          <cell r="A8097" t="str">
            <v>06.250.0051-0</v>
          </cell>
          <cell r="B8097">
            <v>125.26</v>
          </cell>
        </row>
        <row r="8098">
          <cell r="A8098" t="str">
            <v>06.250.0051-A</v>
          </cell>
          <cell r="B8098">
            <v>125.26</v>
          </cell>
        </row>
        <row r="8099">
          <cell r="A8099" t="str">
            <v>06.250.0052-0</v>
          </cell>
          <cell r="B8099">
            <v>196.61</v>
          </cell>
        </row>
        <row r="8100">
          <cell r="A8100" t="str">
            <v>06.250.0052-A</v>
          </cell>
          <cell r="B8100">
            <v>196.61</v>
          </cell>
        </row>
        <row r="8101">
          <cell r="A8101" t="str">
            <v>06.250.0053-0</v>
          </cell>
          <cell r="B8101">
            <v>227.5</v>
          </cell>
        </row>
        <row r="8102">
          <cell r="A8102" t="str">
            <v>06.250.0053-A</v>
          </cell>
          <cell r="B8102">
            <v>227.5</v>
          </cell>
        </row>
        <row r="8103">
          <cell r="A8103" t="str">
            <v>06.250.0054-0</v>
          </cell>
          <cell r="B8103">
            <v>293.81</v>
          </cell>
        </row>
        <row r="8104">
          <cell r="A8104" t="str">
            <v>06.250.0054-A</v>
          </cell>
          <cell r="B8104">
            <v>293.81</v>
          </cell>
        </row>
        <row r="8105">
          <cell r="A8105" t="str">
            <v>06.250.0055-0</v>
          </cell>
          <cell r="B8105">
            <v>360.13</v>
          </cell>
        </row>
        <row r="8106">
          <cell r="A8106" t="str">
            <v>06.250.0055-A</v>
          </cell>
          <cell r="B8106">
            <v>360.13</v>
          </cell>
        </row>
        <row r="8107">
          <cell r="A8107" t="str">
            <v>06.250.0056-0</v>
          </cell>
          <cell r="B8107">
            <v>456.84</v>
          </cell>
        </row>
        <row r="8108">
          <cell r="A8108" t="str">
            <v>06.250.0056-A</v>
          </cell>
          <cell r="B8108">
            <v>456.84</v>
          </cell>
        </row>
        <row r="8109">
          <cell r="A8109" t="str">
            <v>06.250.0057-0</v>
          </cell>
          <cell r="B8109">
            <v>519.47</v>
          </cell>
        </row>
        <row r="8110">
          <cell r="A8110" t="str">
            <v>06.250.0057-A</v>
          </cell>
          <cell r="B8110">
            <v>519.47</v>
          </cell>
        </row>
        <row r="8111">
          <cell r="A8111" t="str">
            <v>06.250.0059-0</v>
          </cell>
          <cell r="B8111">
            <v>752.5</v>
          </cell>
        </row>
        <row r="8112">
          <cell r="A8112" t="str">
            <v>06.250.0059-A</v>
          </cell>
          <cell r="B8112">
            <v>752.5</v>
          </cell>
        </row>
        <row r="8113">
          <cell r="A8113" t="str">
            <v>06.250.0060-0</v>
          </cell>
          <cell r="B8113">
            <v>1133.81</v>
          </cell>
        </row>
        <row r="8114">
          <cell r="A8114" t="str">
            <v>06.250.0060-A</v>
          </cell>
          <cell r="B8114">
            <v>1133.81</v>
          </cell>
        </row>
        <row r="8115">
          <cell r="A8115" t="str">
            <v>06.251.0030-0</v>
          </cell>
          <cell r="B8115">
            <v>50.65</v>
          </cell>
        </row>
        <row r="8116">
          <cell r="A8116" t="str">
            <v>06.251.0030-A</v>
          </cell>
          <cell r="B8116">
            <v>50.65</v>
          </cell>
        </row>
        <row r="8117">
          <cell r="A8117" t="str">
            <v>06.251.0031-0</v>
          </cell>
          <cell r="B8117">
            <v>56</v>
          </cell>
        </row>
        <row r="8118">
          <cell r="A8118" t="str">
            <v>06.251.0031-A</v>
          </cell>
          <cell r="B8118">
            <v>56</v>
          </cell>
        </row>
        <row r="8119">
          <cell r="A8119" t="str">
            <v>06.251.0032-0</v>
          </cell>
          <cell r="B8119">
            <v>81.05</v>
          </cell>
        </row>
        <row r="8120">
          <cell r="A8120" t="str">
            <v>06.251.0032-A</v>
          </cell>
          <cell r="B8120">
            <v>81.05</v>
          </cell>
        </row>
        <row r="8121">
          <cell r="A8121" t="str">
            <v>06.251.0033-0</v>
          </cell>
          <cell r="B8121">
            <v>105</v>
          </cell>
        </row>
        <row r="8122">
          <cell r="A8122" t="str">
            <v>06.251.0033-A</v>
          </cell>
          <cell r="B8122">
            <v>105</v>
          </cell>
        </row>
        <row r="8123">
          <cell r="A8123" t="str">
            <v>06.251.0034-0</v>
          </cell>
          <cell r="B8123">
            <v>140.72999999999999</v>
          </cell>
        </row>
        <row r="8124">
          <cell r="A8124" t="str">
            <v>06.251.0034-A</v>
          </cell>
          <cell r="B8124">
            <v>140.72999999999999</v>
          </cell>
        </row>
        <row r="8125">
          <cell r="A8125" t="str">
            <v>06.251.0035-0</v>
          </cell>
          <cell r="B8125">
            <v>167.63</v>
          </cell>
        </row>
        <row r="8126">
          <cell r="A8126" t="str">
            <v>06.251.0035-A</v>
          </cell>
          <cell r="B8126">
            <v>167.63</v>
          </cell>
        </row>
        <row r="8127">
          <cell r="A8127" t="str">
            <v>06.251.0036-0</v>
          </cell>
          <cell r="B8127">
            <v>236.74</v>
          </cell>
        </row>
        <row r="8128">
          <cell r="A8128" t="str">
            <v>06.251.0036-A</v>
          </cell>
          <cell r="B8128">
            <v>236.74</v>
          </cell>
        </row>
        <row r="8129">
          <cell r="A8129" t="str">
            <v>06.251.0037-0</v>
          </cell>
          <cell r="B8129">
            <v>261.57</v>
          </cell>
        </row>
        <row r="8130">
          <cell r="A8130" t="str">
            <v>06.251.0037-A</v>
          </cell>
          <cell r="B8130">
            <v>261.57</v>
          </cell>
        </row>
        <row r="8131">
          <cell r="A8131" t="str">
            <v>06.251.0038-0</v>
          </cell>
          <cell r="B8131">
            <v>404.89</v>
          </cell>
        </row>
        <row r="8132">
          <cell r="A8132" t="str">
            <v>06.251.0038-A</v>
          </cell>
          <cell r="B8132">
            <v>404.89</v>
          </cell>
        </row>
        <row r="8133">
          <cell r="A8133" t="str">
            <v>06.251.0039-0</v>
          </cell>
          <cell r="B8133">
            <v>595.91999999999996</v>
          </cell>
        </row>
        <row r="8134">
          <cell r="A8134" t="str">
            <v>06.251.0039-A</v>
          </cell>
          <cell r="B8134">
            <v>595.91999999999996</v>
          </cell>
        </row>
        <row r="8135">
          <cell r="A8135" t="str">
            <v>06.251.0040-0</v>
          </cell>
          <cell r="B8135">
            <v>56.18</v>
          </cell>
        </row>
        <row r="8136">
          <cell r="A8136" t="str">
            <v>06.251.0040-A</v>
          </cell>
          <cell r="B8136">
            <v>56.18</v>
          </cell>
        </row>
        <row r="8137">
          <cell r="A8137" t="str">
            <v>06.251.0041-0</v>
          </cell>
          <cell r="B8137">
            <v>64.47</v>
          </cell>
        </row>
        <row r="8138">
          <cell r="A8138" t="str">
            <v>06.251.0041-A</v>
          </cell>
          <cell r="B8138">
            <v>64.47</v>
          </cell>
        </row>
        <row r="8139">
          <cell r="A8139" t="str">
            <v>06.251.0042-0</v>
          </cell>
          <cell r="B8139">
            <v>89.34</v>
          </cell>
        </row>
        <row r="8140">
          <cell r="A8140" t="str">
            <v>06.251.0042-A</v>
          </cell>
          <cell r="B8140">
            <v>89.34</v>
          </cell>
        </row>
        <row r="8141">
          <cell r="A8141" t="str">
            <v>06.251.0043-0</v>
          </cell>
          <cell r="B8141">
            <v>117.89</v>
          </cell>
        </row>
        <row r="8142">
          <cell r="A8142" t="str">
            <v>06.251.0043-A</v>
          </cell>
          <cell r="B8142">
            <v>117.89</v>
          </cell>
        </row>
        <row r="8143">
          <cell r="A8143" t="str">
            <v>06.251.0044-0</v>
          </cell>
          <cell r="B8143">
            <v>177.76</v>
          </cell>
        </row>
        <row r="8144">
          <cell r="A8144" t="str">
            <v>06.251.0044-A</v>
          </cell>
          <cell r="B8144">
            <v>177.76</v>
          </cell>
        </row>
        <row r="8145">
          <cell r="A8145" t="str">
            <v>06.251.0045-0</v>
          </cell>
          <cell r="B8145">
            <v>183.28</v>
          </cell>
        </row>
        <row r="8146">
          <cell r="A8146" t="str">
            <v>06.251.0045-A</v>
          </cell>
          <cell r="B8146">
            <v>183.28</v>
          </cell>
        </row>
        <row r="8147">
          <cell r="A8147" t="str">
            <v>06.251.0046-0</v>
          </cell>
          <cell r="B8147">
            <v>263.42</v>
          </cell>
        </row>
        <row r="8148">
          <cell r="A8148" t="str">
            <v>06.251.0046-A</v>
          </cell>
          <cell r="B8148">
            <v>263.42</v>
          </cell>
        </row>
        <row r="8149">
          <cell r="A8149" t="str">
            <v>06.251.0047-0</v>
          </cell>
          <cell r="B8149">
            <v>288.27999999999997</v>
          </cell>
        </row>
        <row r="8150">
          <cell r="A8150" t="str">
            <v>06.251.0047-A</v>
          </cell>
          <cell r="B8150">
            <v>288.27999999999997</v>
          </cell>
        </row>
        <row r="8151">
          <cell r="A8151" t="str">
            <v>06.251.0048-0</v>
          </cell>
          <cell r="B8151">
            <v>502.43</v>
          </cell>
        </row>
        <row r="8152">
          <cell r="A8152" t="str">
            <v>06.251.0048-A</v>
          </cell>
          <cell r="B8152">
            <v>502.43</v>
          </cell>
        </row>
        <row r="8153">
          <cell r="A8153" t="str">
            <v>06.251.0049-0</v>
          </cell>
          <cell r="B8153">
            <v>655.78</v>
          </cell>
        </row>
        <row r="8154">
          <cell r="A8154" t="str">
            <v>06.251.0049-A</v>
          </cell>
          <cell r="B8154">
            <v>655.78</v>
          </cell>
        </row>
        <row r="8155">
          <cell r="A8155" t="str">
            <v>06.251.0050-0</v>
          </cell>
          <cell r="B8155">
            <v>67.23</v>
          </cell>
        </row>
        <row r="8156">
          <cell r="A8156" t="str">
            <v>06.251.0050-A</v>
          </cell>
          <cell r="B8156">
            <v>67.23</v>
          </cell>
        </row>
        <row r="8157">
          <cell r="A8157" t="str">
            <v>06.251.0051-0</v>
          </cell>
          <cell r="B8157">
            <v>67.69</v>
          </cell>
        </row>
        <row r="8158">
          <cell r="A8158" t="str">
            <v>06.251.0051-A</v>
          </cell>
          <cell r="B8158">
            <v>67.69</v>
          </cell>
        </row>
        <row r="8159">
          <cell r="A8159" t="str">
            <v>06.251.0052-0</v>
          </cell>
          <cell r="B8159">
            <v>94.95</v>
          </cell>
        </row>
        <row r="8160">
          <cell r="A8160" t="str">
            <v>06.251.0052-A</v>
          </cell>
          <cell r="B8160">
            <v>94.95</v>
          </cell>
        </row>
        <row r="8161">
          <cell r="A8161" t="str">
            <v>06.251.0053-0</v>
          </cell>
          <cell r="B8161">
            <v>130.16999999999999</v>
          </cell>
        </row>
        <row r="8162">
          <cell r="A8162" t="str">
            <v>06.251.0053-A</v>
          </cell>
          <cell r="B8162">
            <v>130.16999999999999</v>
          </cell>
        </row>
        <row r="8163">
          <cell r="A8163" t="str">
            <v>06.251.0054-0</v>
          </cell>
          <cell r="B8163">
            <v>213.68</v>
          </cell>
        </row>
        <row r="8164">
          <cell r="A8164" t="str">
            <v>06.251.0054-A</v>
          </cell>
          <cell r="B8164">
            <v>213.68</v>
          </cell>
        </row>
        <row r="8165">
          <cell r="A8165" t="str">
            <v>06.251.0055-0</v>
          </cell>
          <cell r="B8165">
            <v>220.13</v>
          </cell>
        </row>
        <row r="8166">
          <cell r="A8166" t="str">
            <v>06.251.0055-A</v>
          </cell>
          <cell r="B8166">
            <v>220.13</v>
          </cell>
        </row>
        <row r="8167">
          <cell r="A8167" t="str">
            <v>06.251.0056-0</v>
          </cell>
          <cell r="B8167">
            <v>316.83999999999997</v>
          </cell>
        </row>
        <row r="8168">
          <cell r="A8168" t="str">
            <v>06.251.0056-A</v>
          </cell>
          <cell r="B8168">
            <v>316.83999999999997</v>
          </cell>
        </row>
        <row r="8169">
          <cell r="A8169" t="str">
            <v>06.251.0057-0</v>
          </cell>
          <cell r="B8169">
            <v>390.68</v>
          </cell>
        </row>
        <row r="8170">
          <cell r="A8170" t="str">
            <v>06.251.0057-A</v>
          </cell>
          <cell r="B8170">
            <v>390.68</v>
          </cell>
        </row>
        <row r="8171">
          <cell r="A8171" t="str">
            <v>06.251.0058-0</v>
          </cell>
          <cell r="B8171">
            <v>565.52</v>
          </cell>
        </row>
        <row r="8172">
          <cell r="A8172" t="str">
            <v>06.251.0058-A</v>
          </cell>
          <cell r="B8172">
            <v>565.52</v>
          </cell>
        </row>
        <row r="8173">
          <cell r="A8173" t="str">
            <v>06.251.0059-0</v>
          </cell>
          <cell r="B8173">
            <v>758.48</v>
          </cell>
        </row>
        <row r="8174">
          <cell r="A8174" t="str">
            <v>06.251.0059-A</v>
          </cell>
          <cell r="B8174">
            <v>758.48</v>
          </cell>
        </row>
        <row r="8175">
          <cell r="A8175" t="str">
            <v>06.251.0060-0</v>
          </cell>
          <cell r="B8175">
            <v>81.05</v>
          </cell>
        </row>
        <row r="8176">
          <cell r="A8176" t="str">
            <v>06.251.0060-A</v>
          </cell>
          <cell r="B8176">
            <v>81.05</v>
          </cell>
        </row>
        <row r="8177">
          <cell r="A8177" t="str">
            <v>06.251.0061-0</v>
          </cell>
          <cell r="B8177">
            <v>93.02</v>
          </cell>
        </row>
        <row r="8178">
          <cell r="A8178" t="str">
            <v>06.251.0061-A</v>
          </cell>
          <cell r="B8178">
            <v>93.02</v>
          </cell>
        </row>
        <row r="8179">
          <cell r="A8179" t="str">
            <v>06.251.0062-0</v>
          </cell>
          <cell r="B8179">
            <v>103.48</v>
          </cell>
        </row>
        <row r="8180">
          <cell r="A8180" t="str">
            <v>06.251.0062-A</v>
          </cell>
          <cell r="B8180">
            <v>103.48</v>
          </cell>
        </row>
        <row r="8181">
          <cell r="A8181" t="str">
            <v>06.251.0063-0</v>
          </cell>
          <cell r="B8181">
            <v>141.68</v>
          </cell>
        </row>
        <row r="8182">
          <cell r="A8182" t="str">
            <v>06.251.0063-A</v>
          </cell>
          <cell r="B8182">
            <v>141.68</v>
          </cell>
        </row>
        <row r="8183">
          <cell r="A8183" t="str">
            <v>06.251.0064-0</v>
          </cell>
          <cell r="B8183">
            <v>258.81</v>
          </cell>
        </row>
        <row r="8184">
          <cell r="A8184" t="str">
            <v>06.251.0064-A</v>
          </cell>
          <cell r="B8184">
            <v>258.81</v>
          </cell>
        </row>
        <row r="8185">
          <cell r="A8185" t="str">
            <v>06.251.0065-0</v>
          </cell>
          <cell r="B8185">
            <v>259.67</v>
          </cell>
        </row>
        <row r="8186">
          <cell r="A8186" t="str">
            <v>06.251.0065-A</v>
          </cell>
          <cell r="B8186">
            <v>259.67</v>
          </cell>
        </row>
        <row r="8187">
          <cell r="A8187" t="str">
            <v>06.251.0066-0</v>
          </cell>
          <cell r="B8187">
            <v>383.15</v>
          </cell>
        </row>
        <row r="8188">
          <cell r="A8188" t="str">
            <v>06.251.0066-A</v>
          </cell>
          <cell r="B8188">
            <v>383.15</v>
          </cell>
        </row>
        <row r="8189">
          <cell r="A8189" t="str">
            <v>06.251.0067-0</v>
          </cell>
          <cell r="B8189">
            <v>418.77</v>
          </cell>
        </row>
        <row r="8190">
          <cell r="A8190" t="str">
            <v>06.251.0067-A</v>
          </cell>
          <cell r="B8190">
            <v>418.77</v>
          </cell>
        </row>
        <row r="8191">
          <cell r="A8191" t="str">
            <v>06.251.0068-0</v>
          </cell>
          <cell r="B8191">
            <v>641.04999999999995</v>
          </cell>
        </row>
        <row r="8192">
          <cell r="A8192" t="str">
            <v>06.251.0068-A</v>
          </cell>
          <cell r="B8192">
            <v>641.04999999999995</v>
          </cell>
        </row>
        <row r="8193">
          <cell r="A8193" t="str">
            <v>06.251.0069-0</v>
          </cell>
          <cell r="B8193">
            <v>799.01</v>
          </cell>
        </row>
        <row r="8194">
          <cell r="A8194" t="str">
            <v>06.251.0069-A</v>
          </cell>
          <cell r="B8194">
            <v>799.01</v>
          </cell>
        </row>
        <row r="8195">
          <cell r="A8195" t="str">
            <v>06.270.0001-0</v>
          </cell>
          <cell r="B8195">
            <v>9.4</v>
          </cell>
        </row>
        <row r="8196">
          <cell r="A8196" t="str">
            <v>06.270.0001-A</v>
          </cell>
          <cell r="B8196">
            <v>9.4</v>
          </cell>
        </row>
        <row r="8197">
          <cell r="A8197" t="str">
            <v>06.270.0002-0</v>
          </cell>
          <cell r="B8197">
            <v>19.16</v>
          </cell>
        </row>
        <row r="8198">
          <cell r="A8198" t="str">
            <v>06.270.0002-A</v>
          </cell>
          <cell r="B8198">
            <v>19.16</v>
          </cell>
        </row>
        <row r="8199">
          <cell r="A8199" t="str">
            <v>06.270.0003-0</v>
          </cell>
          <cell r="B8199">
            <v>31.44</v>
          </cell>
        </row>
        <row r="8200">
          <cell r="A8200" t="str">
            <v>06.270.0003-A</v>
          </cell>
          <cell r="B8200">
            <v>31.44</v>
          </cell>
        </row>
        <row r="8201">
          <cell r="A8201" t="str">
            <v>06.270.0020-0</v>
          </cell>
          <cell r="B8201">
            <v>11.81</v>
          </cell>
        </row>
        <row r="8202">
          <cell r="A8202" t="str">
            <v>06.270.0020-A</v>
          </cell>
          <cell r="B8202">
            <v>11.81</v>
          </cell>
        </row>
        <row r="8203">
          <cell r="A8203" t="str">
            <v>06.270.0021-0</v>
          </cell>
          <cell r="B8203">
            <v>24.29</v>
          </cell>
        </row>
        <row r="8204">
          <cell r="A8204" t="str">
            <v>06.270.0021-A</v>
          </cell>
          <cell r="B8204">
            <v>24.29</v>
          </cell>
        </row>
        <row r="8205">
          <cell r="A8205" t="str">
            <v>06.270.0022-0</v>
          </cell>
          <cell r="B8205">
            <v>39.590000000000003</v>
          </cell>
        </row>
        <row r="8206">
          <cell r="A8206" t="str">
            <v>06.270.0022-A</v>
          </cell>
          <cell r="B8206">
            <v>39.590000000000003</v>
          </cell>
        </row>
        <row r="8207">
          <cell r="A8207" t="str">
            <v>06.270.0036-0</v>
          </cell>
          <cell r="B8207">
            <v>15.83</v>
          </cell>
        </row>
        <row r="8208">
          <cell r="A8208" t="str">
            <v>06.270.0036-A</v>
          </cell>
          <cell r="B8208">
            <v>15.83</v>
          </cell>
        </row>
        <row r="8209">
          <cell r="A8209" t="str">
            <v>06.270.0037-0</v>
          </cell>
          <cell r="B8209">
            <v>33.89</v>
          </cell>
        </row>
        <row r="8210">
          <cell r="A8210" t="str">
            <v>06.270.0037-A</v>
          </cell>
          <cell r="B8210">
            <v>33.89</v>
          </cell>
        </row>
        <row r="8211">
          <cell r="A8211" t="str">
            <v>06.270.0038-0</v>
          </cell>
          <cell r="B8211">
            <v>47.8</v>
          </cell>
        </row>
        <row r="8212">
          <cell r="A8212" t="str">
            <v>06.270.0038-A</v>
          </cell>
          <cell r="B8212">
            <v>47.8</v>
          </cell>
        </row>
        <row r="8213">
          <cell r="A8213" t="str">
            <v>06.270.0041-0</v>
          </cell>
          <cell r="B8213">
            <v>8.84</v>
          </cell>
        </row>
        <row r="8214">
          <cell r="A8214" t="str">
            <v>06.270.0041-A</v>
          </cell>
          <cell r="B8214">
            <v>8.84</v>
          </cell>
        </row>
        <row r="8215">
          <cell r="A8215" t="str">
            <v>06.270.0042-0</v>
          </cell>
          <cell r="B8215">
            <v>6.41</v>
          </cell>
        </row>
        <row r="8216">
          <cell r="A8216" t="str">
            <v>06.270.0042-A</v>
          </cell>
          <cell r="B8216">
            <v>6.41</v>
          </cell>
        </row>
        <row r="8217">
          <cell r="A8217" t="str">
            <v>06.270.0046-0</v>
          </cell>
          <cell r="B8217">
            <v>4.9400000000000004</v>
          </cell>
        </row>
        <row r="8218">
          <cell r="A8218" t="str">
            <v>06.270.0046-A</v>
          </cell>
          <cell r="B8218">
            <v>4.9400000000000004</v>
          </cell>
        </row>
        <row r="8219">
          <cell r="A8219" t="str">
            <v>06.270.0047-0</v>
          </cell>
          <cell r="B8219">
            <v>10.96</v>
          </cell>
        </row>
        <row r="8220">
          <cell r="A8220" t="str">
            <v>06.270.0047-A</v>
          </cell>
          <cell r="B8220">
            <v>10.96</v>
          </cell>
        </row>
        <row r="8221">
          <cell r="A8221" t="str">
            <v>06.270.0048-0</v>
          </cell>
          <cell r="B8221">
            <v>20.46</v>
          </cell>
        </row>
        <row r="8222">
          <cell r="A8222" t="str">
            <v>06.270.0048-A</v>
          </cell>
          <cell r="B8222">
            <v>20.46</v>
          </cell>
        </row>
        <row r="8223">
          <cell r="A8223" t="str">
            <v>06.270.0051-0</v>
          </cell>
          <cell r="B8223">
            <v>14.68</v>
          </cell>
        </row>
        <row r="8224">
          <cell r="A8224" t="str">
            <v>06.270.0051-A</v>
          </cell>
          <cell r="B8224">
            <v>14.68</v>
          </cell>
        </row>
        <row r="8225">
          <cell r="A8225" t="str">
            <v>06.270.0052-0</v>
          </cell>
          <cell r="B8225">
            <v>33.65</v>
          </cell>
        </row>
        <row r="8226">
          <cell r="A8226" t="str">
            <v>06.270.0052-A</v>
          </cell>
          <cell r="B8226">
            <v>33.65</v>
          </cell>
        </row>
        <row r="8227">
          <cell r="A8227" t="str">
            <v>06.270.0053-0</v>
          </cell>
          <cell r="B8227">
            <v>32.78</v>
          </cell>
        </row>
        <row r="8228">
          <cell r="A8228" t="str">
            <v>06.270.0053-A</v>
          </cell>
          <cell r="B8228">
            <v>32.78</v>
          </cell>
        </row>
        <row r="8229">
          <cell r="A8229" t="str">
            <v>06.270.0054-0</v>
          </cell>
          <cell r="B8229">
            <v>95.51</v>
          </cell>
        </row>
        <row r="8230">
          <cell r="A8230" t="str">
            <v>06.270.0054-A</v>
          </cell>
          <cell r="B8230">
            <v>95.51</v>
          </cell>
        </row>
        <row r="8231">
          <cell r="A8231" t="str">
            <v>06.270.0061-0</v>
          </cell>
          <cell r="B8231">
            <v>12.59</v>
          </cell>
        </row>
        <row r="8232">
          <cell r="A8232" t="str">
            <v>06.270.0061-A</v>
          </cell>
          <cell r="B8232">
            <v>12.59</v>
          </cell>
        </row>
        <row r="8233">
          <cell r="A8233" t="str">
            <v>06.270.0062-0</v>
          </cell>
          <cell r="B8233">
            <v>29.33</v>
          </cell>
        </row>
        <row r="8234">
          <cell r="A8234" t="str">
            <v>06.270.0062-A</v>
          </cell>
          <cell r="B8234">
            <v>29.33</v>
          </cell>
        </row>
        <row r="8235">
          <cell r="A8235" t="str">
            <v>06.270.0063-0</v>
          </cell>
          <cell r="B8235">
            <v>51.29</v>
          </cell>
        </row>
        <row r="8236">
          <cell r="A8236" t="str">
            <v>06.270.0063-A</v>
          </cell>
          <cell r="B8236">
            <v>51.29</v>
          </cell>
        </row>
        <row r="8237">
          <cell r="A8237" t="str">
            <v>06.270.0064-0</v>
          </cell>
          <cell r="B8237">
            <v>13.07</v>
          </cell>
        </row>
        <row r="8238">
          <cell r="A8238" t="str">
            <v>06.270.0064-A</v>
          </cell>
          <cell r="B8238">
            <v>13.07</v>
          </cell>
        </row>
        <row r="8239">
          <cell r="A8239" t="str">
            <v>06.270.0065-0</v>
          </cell>
          <cell r="B8239">
            <v>28.41</v>
          </cell>
        </row>
        <row r="8240">
          <cell r="A8240" t="str">
            <v>06.270.0065-A</v>
          </cell>
          <cell r="B8240">
            <v>28.41</v>
          </cell>
        </row>
        <row r="8241">
          <cell r="A8241" t="str">
            <v>06.270.0066-0</v>
          </cell>
          <cell r="B8241">
            <v>42.81</v>
          </cell>
        </row>
        <row r="8242">
          <cell r="A8242" t="str">
            <v>06.270.0066-A</v>
          </cell>
          <cell r="B8242">
            <v>42.81</v>
          </cell>
        </row>
        <row r="8243">
          <cell r="A8243" t="str">
            <v>06.270.0067-0</v>
          </cell>
          <cell r="B8243">
            <v>17.25</v>
          </cell>
        </row>
        <row r="8244">
          <cell r="A8244" t="str">
            <v>06.270.0067-A</v>
          </cell>
          <cell r="B8244">
            <v>17.25</v>
          </cell>
        </row>
        <row r="8245">
          <cell r="A8245" t="str">
            <v>06.270.0068-0</v>
          </cell>
          <cell r="B8245">
            <v>55.29</v>
          </cell>
        </row>
        <row r="8246">
          <cell r="A8246" t="str">
            <v>06.270.0068-A</v>
          </cell>
          <cell r="B8246">
            <v>55.29</v>
          </cell>
        </row>
        <row r="8247">
          <cell r="A8247" t="str">
            <v>06.270.0069-0</v>
          </cell>
          <cell r="B8247">
            <v>68.95</v>
          </cell>
        </row>
        <row r="8248">
          <cell r="A8248" t="str">
            <v>06.270.0069-A</v>
          </cell>
          <cell r="B8248">
            <v>68.95</v>
          </cell>
        </row>
        <row r="8249">
          <cell r="A8249" t="str">
            <v>06.270.0071-0</v>
          </cell>
          <cell r="B8249">
            <v>45.39</v>
          </cell>
        </row>
        <row r="8250">
          <cell r="A8250" t="str">
            <v>06.270.0071-A</v>
          </cell>
          <cell r="B8250">
            <v>45.39</v>
          </cell>
        </row>
        <row r="8251">
          <cell r="A8251" t="str">
            <v>06.270.0072-0</v>
          </cell>
          <cell r="B8251">
            <v>76.739999999999995</v>
          </cell>
        </row>
        <row r="8252">
          <cell r="A8252" t="str">
            <v>06.270.0072-A</v>
          </cell>
          <cell r="B8252">
            <v>76.739999999999995</v>
          </cell>
        </row>
        <row r="8253">
          <cell r="A8253" t="str">
            <v>06.270.0073-0</v>
          </cell>
          <cell r="B8253">
            <v>101.36</v>
          </cell>
        </row>
        <row r="8254">
          <cell r="A8254" t="str">
            <v>06.270.0073-A</v>
          </cell>
          <cell r="B8254">
            <v>101.36</v>
          </cell>
        </row>
        <row r="8255">
          <cell r="A8255" t="str">
            <v>06.270.0076-0</v>
          </cell>
          <cell r="B8255">
            <v>38.36</v>
          </cell>
        </row>
        <row r="8256">
          <cell r="A8256" t="str">
            <v>06.270.0076-A</v>
          </cell>
          <cell r="B8256">
            <v>38.36</v>
          </cell>
        </row>
        <row r="8257">
          <cell r="A8257" t="str">
            <v>06.270.0077-0</v>
          </cell>
          <cell r="B8257">
            <v>69.900000000000006</v>
          </cell>
        </row>
        <row r="8258">
          <cell r="A8258" t="str">
            <v>06.270.0077-A</v>
          </cell>
          <cell r="B8258">
            <v>69.900000000000006</v>
          </cell>
        </row>
        <row r="8259">
          <cell r="A8259" t="str">
            <v>06.270.0078-0</v>
          </cell>
          <cell r="B8259">
            <v>99.48</v>
          </cell>
        </row>
        <row r="8260">
          <cell r="A8260" t="str">
            <v>06.270.0078-A</v>
          </cell>
          <cell r="B8260">
            <v>99.48</v>
          </cell>
        </row>
        <row r="8261">
          <cell r="A8261" t="str">
            <v>06.270.0081-0</v>
          </cell>
          <cell r="B8261">
            <v>6.25</v>
          </cell>
        </row>
        <row r="8262">
          <cell r="A8262" t="str">
            <v>06.270.0081-A</v>
          </cell>
          <cell r="B8262">
            <v>6.25</v>
          </cell>
        </row>
        <row r="8263">
          <cell r="A8263" t="str">
            <v>06.270.0082-0</v>
          </cell>
          <cell r="B8263">
            <v>7.08</v>
          </cell>
        </row>
        <row r="8264">
          <cell r="A8264" t="str">
            <v>06.270.0082-A</v>
          </cell>
          <cell r="B8264">
            <v>7.08</v>
          </cell>
        </row>
        <row r="8265">
          <cell r="A8265" t="str">
            <v>06.270.0083-0</v>
          </cell>
          <cell r="B8265">
            <v>10.93</v>
          </cell>
        </row>
        <row r="8266">
          <cell r="A8266" t="str">
            <v>06.270.0083-A</v>
          </cell>
          <cell r="B8266">
            <v>10.93</v>
          </cell>
        </row>
        <row r="8267">
          <cell r="A8267" t="str">
            <v>06.270.0086-0</v>
          </cell>
          <cell r="B8267">
            <v>21.23</v>
          </cell>
        </row>
        <row r="8268">
          <cell r="A8268" t="str">
            <v>06.270.0086-A</v>
          </cell>
          <cell r="B8268">
            <v>21.23</v>
          </cell>
        </row>
        <row r="8269">
          <cell r="A8269" t="str">
            <v>06.270.0087-0</v>
          </cell>
          <cell r="B8269">
            <v>31.44</v>
          </cell>
        </row>
        <row r="8270">
          <cell r="A8270" t="str">
            <v>06.270.0087-A</v>
          </cell>
          <cell r="B8270">
            <v>31.44</v>
          </cell>
        </row>
        <row r="8271">
          <cell r="A8271" t="str">
            <v>06.270.0088-0</v>
          </cell>
          <cell r="B8271">
            <v>56.59</v>
          </cell>
        </row>
        <row r="8272">
          <cell r="A8272" t="str">
            <v>06.270.0088-A</v>
          </cell>
          <cell r="B8272">
            <v>56.59</v>
          </cell>
        </row>
        <row r="8273">
          <cell r="A8273" t="str">
            <v>06.270.0091-0</v>
          </cell>
          <cell r="B8273">
            <v>8.5</v>
          </cell>
        </row>
        <row r="8274">
          <cell r="A8274" t="str">
            <v>06.270.0091-A</v>
          </cell>
          <cell r="B8274">
            <v>8.5</v>
          </cell>
        </row>
        <row r="8275">
          <cell r="A8275" t="str">
            <v>06.270.0092-0</v>
          </cell>
          <cell r="B8275">
            <v>18.63</v>
          </cell>
        </row>
        <row r="8276">
          <cell r="A8276" t="str">
            <v>06.270.0092-A</v>
          </cell>
          <cell r="B8276">
            <v>18.63</v>
          </cell>
        </row>
        <row r="8277">
          <cell r="A8277" t="str">
            <v>06.270.0093-0</v>
          </cell>
          <cell r="B8277">
            <v>25.38</v>
          </cell>
        </row>
        <row r="8278">
          <cell r="A8278" t="str">
            <v>06.270.0093-A</v>
          </cell>
          <cell r="B8278">
            <v>25.38</v>
          </cell>
        </row>
        <row r="8279">
          <cell r="A8279" t="str">
            <v>06.270.0101-0</v>
          </cell>
          <cell r="B8279">
            <v>13.34</v>
          </cell>
        </row>
        <row r="8280">
          <cell r="A8280" t="str">
            <v>06.270.0101-A</v>
          </cell>
          <cell r="B8280">
            <v>13.34</v>
          </cell>
        </row>
        <row r="8281">
          <cell r="A8281" t="str">
            <v>06.270.0102-0</v>
          </cell>
          <cell r="B8281">
            <v>27.76</v>
          </cell>
        </row>
        <row r="8282">
          <cell r="A8282" t="str">
            <v>06.270.0102-A</v>
          </cell>
          <cell r="B8282">
            <v>27.76</v>
          </cell>
        </row>
        <row r="8283">
          <cell r="A8283" t="str">
            <v>06.270.0103-0</v>
          </cell>
          <cell r="B8283">
            <v>26.56</v>
          </cell>
        </row>
        <row r="8284">
          <cell r="A8284" t="str">
            <v>06.270.0103-A</v>
          </cell>
          <cell r="B8284">
            <v>26.56</v>
          </cell>
        </row>
        <row r="8285">
          <cell r="A8285" t="str">
            <v>06.270.0104-0</v>
          </cell>
          <cell r="B8285">
            <v>31.22</v>
          </cell>
        </row>
        <row r="8286">
          <cell r="A8286" t="str">
            <v>06.270.0104-A</v>
          </cell>
          <cell r="B8286">
            <v>31.22</v>
          </cell>
        </row>
        <row r="8287">
          <cell r="A8287" t="str">
            <v>06.270.0105-0</v>
          </cell>
          <cell r="B8287">
            <v>55.71</v>
          </cell>
        </row>
        <row r="8288">
          <cell r="A8288" t="str">
            <v>06.270.0105-A</v>
          </cell>
          <cell r="B8288">
            <v>55.71</v>
          </cell>
        </row>
        <row r="8289">
          <cell r="A8289" t="str">
            <v>06.270.0106-0</v>
          </cell>
          <cell r="B8289">
            <v>41.66</v>
          </cell>
        </row>
        <row r="8290">
          <cell r="A8290" t="str">
            <v>06.270.0106-A</v>
          </cell>
          <cell r="B8290">
            <v>41.66</v>
          </cell>
        </row>
        <row r="8291">
          <cell r="A8291" t="str">
            <v>06.270.0111-0</v>
          </cell>
          <cell r="B8291">
            <v>6.73</v>
          </cell>
        </row>
        <row r="8292">
          <cell r="A8292" t="str">
            <v>06.270.0111-A</v>
          </cell>
          <cell r="B8292">
            <v>6.73</v>
          </cell>
        </row>
        <row r="8293">
          <cell r="A8293" t="str">
            <v>06.270.0112-0</v>
          </cell>
          <cell r="B8293">
            <v>9.15</v>
          </cell>
        </row>
        <row r="8294">
          <cell r="A8294" t="str">
            <v>06.270.0112-A</v>
          </cell>
          <cell r="B8294">
            <v>9.15</v>
          </cell>
        </row>
        <row r="8295">
          <cell r="A8295" t="str">
            <v>06.271.0010-0</v>
          </cell>
          <cell r="B8295">
            <v>27.21</v>
          </cell>
        </row>
        <row r="8296">
          <cell r="A8296" t="str">
            <v>06.271.0010-A</v>
          </cell>
          <cell r="B8296">
            <v>27.21</v>
          </cell>
        </row>
        <row r="8297">
          <cell r="A8297" t="str">
            <v>06.271.0011-0</v>
          </cell>
          <cell r="B8297">
            <v>55.37</v>
          </cell>
        </row>
        <row r="8298">
          <cell r="A8298" t="str">
            <v>06.271.0011-A</v>
          </cell>
          <cell r="B8298">
            <v>55.37</v>
          </cell>
        </row>
        <row r="8299">
          <cell r="A8299" t="str">
            <v>06.271.0012-0</v>
          </cell>
          <cell r="B8299">
            <v>94.92</v>
          </cell>
        </row>
        <row r="8300">
          <cell r="A8300" t="str">
            <v>06.271.0012-A</v>
          </cell>
          <cell r="B8300">
            <v>94.92</v>
          </cell>
        </row>
        <row r="8301">
          <cell r="A8301" t="str">
            <v>06.271.0013-0</v>
          </cell>
          <cell r="B8301">
            <v>144.28</v>
          </cell>
        </row>
        <row r="8302">
          <cell r="A8302" t="str">
            <v>06.271.0013-A</v>
          </cell>
          <cell r="B8302">
            <v>144.28</v>
          </cell>
        </row>
        <row r="8303">
          <cell r="A8303" t="str">
            <v>06.271.0014-0</v>
          </cell>
          <cell r="B8303">
            <v>204.39</v>
          </cell>
        </row>
        <row r="8304">
          <cell r="A8304" t="str">
            <v>06.271.0014-A</v>
          </cell>
          <cell r="B8304">
            <v>204.39</v>
          </cell>
        </row>
        <row r="8305">
          <cell r="A8305" t="str">
            <v>06.271.0016-0</v>
          </cell>
          <cell r="B8305">
            <v>959.45</v>
          </cell>
        </row>
        <row r="8306">
          <cell r="A8306" t="str">
            <v>06.271.0016-A</v>
          </cell>
          <cell r="B8306">
            <v>959.45</v>
          </cell>
        </row>
        <row r="8307">
          <cell r="A8307" t="str">
            <v>06.271.0018-0</v>
          </cell>
          <cell r="B8307">
            <v>1480</v>
          </cell>
        </row>
        <row r="8308">
          <cell r="A8308" t="str">
            <v>06.271.0018-A</v>
          </cell>
          <cell r="B8308">
            <v>1480</v>
          </cell>
        </row>
        <row r="8309">
          <cell r="A8309" t="str">
            <v>06.271.0021-0</v>
          </cell>
          <cell r="B8309">
            <v>37.869999999999997</v>
          </cell>
        </row>
        <row r="8310">
          <cell r="A8310" t="str">
            <v>06.271.0021-A</v>
          </cell>
          <cell r="B8310">
            <v>37.869999999999997</v>
          </cell>
        </row>
        <row r="8311">
          <cell r="A8311" t="str">
            <v>06.271.0022-0</v>
          </cell>
          <cell r="B8311">
            <v>49.08</v>
          </cell>
        </row>
        <row r="8312">
          <cell r="A8312" t="str">
            <v>06.271.0022-A</v>
          </cell>
          <cell r="B8312">
            <v>49.08</v>
          </cell>
        </row>
        <row r="8313">
          <cell r="A8313" t="str">
            <v>06.271.0023-0</v>
          </cell>
          <cell r="B8313">
            <v>85.52</v>
          </cell>
        </row>
        <row r="8314">
          <cell r="A8314" t="str">
            <v>06.271.0023-A</v>
          </cell>
          <cell r="B8314">
            <v>85.52</v>
          </cell>
        </row>
        <row r="8315">
          <cell r="A8315" t="str">
            <v>06.271.0024-0</v>
          </cell>
          <cell r="B8315">
            <v>155.18</v>
          </cell>
        </row>
        <row r="8316">
          <cell r="A8316" t="str">
            <v>06.271.0024-A</v>
          </cell>
          <cell r="B8316">
            <v>155.18</v>
          </cell>
        </row>
        <row r="8317">
          <cell r="A8317" t="str">
            <v>06.271.0025-0</v>
          </cell>
          <cell r="B8317">
            <v>284.63</v>
          </cell>
        </row>
        <row r="8318">
          <cell r="A8318" t="str">
            <v>06.271.0025-A</v>
          </cell>
          <cell r="B8318">
            <v>284.63</v>
          </cell>
        </row>
        <row r="8319">
          <cell r="A8319" t="str">
            <v>06.271.0026-0</v>
          </cell>
          <cell r="B8319">
            <v>417.54</v>
          </cell>
        </row>
        <row r="8320">
          <cell r="A8320" t="str">
            <v>06.271.0026-A</v>
          </cell>
          <cell r="B8320">
            <v>417.54</v>
          </cell>
        </row>
        <row r="8321">
          <cell r="A8321" t="str">
            <v>06.271.0027-0</v>
          </cell>
          <cell r="B8321">
            <v>760.56</v>
          </cell>
        </row>
        <row r="8322">
          <cell r="A8322" t="str">
            <v>06.271.0027-A</v>
          </cell>
          <cell r="B8322">
            <v>760.56</v>
          </cell>
        </row>
        <row r="8323">
          <cell r="A8323" t="str">
            <v>06.271.0050-0</v>
          </cell>
          <cell r="B8323">
            <v>3.97</v>
          </cell>
        </row>
        <row r="8324">
          <cell r="A8324" t="str">
            <v>06.271.0050-A</v>
          </cell>
          <cell r="B8324">
            <v>3.97</v>
          </cell>
        </row>
        <row r="8325">
          <cell r="A8325" t="str">
            <v>06.271.0051-0</v>
          </cell>
          <cell r="B8325">
            <v>5.85</v>
          </cell>
        </row>
        <row r="8326">
          <cell r="A8326" t="str">
            <v>06.271.0051-A</v>
          </cell>
          <cell r="B8326">
            <v>5.85</v>
          </cell>
        </row>
        <row r="8327">
          <cell r="A8327" t="str">
            <v>06.271.0052-0</v>
          </cell>
          <cell r="B8327">
            <v>12.2</v>
          </cell>
        </row>
        <row r="8328">
          <cell r="A8328" t="str">
            <v>06.271.0052-A</v>
          </cell>
          <cell r="B8328">
            <v>12.2</v>
          </cell>
        </row>
        <row r="8329">
          <cell r="A8329" t="str">
            <v>06.271.0053-0</v>
          </cell>
          <cell r="B8329">
            <v>20.64</v>
          </cell>
        </row>
        <row r="8330">
          <cell r="A8330" t="str">
            <v>06.271.0053-A</v>
          </cell>
          <cell r="B8330">
            <v>20.64</v>
          </cell>
        </row>
        <row r="8331">
          <cell r="A8331" t="str">
            <v>06.271.0054-0</v>
          </cell>
          <cell r="B8331">
            <v>27.79</v>
          </cell>
        </row>
        <row r="8332">
          <cell r="A8332" t="str">
            <v>06.271.0054-A</v>
          </cell>
          <cell r="B8332">
            <v>27.79</v>
          </cell>
        </row>
        <row r="8333">
          <cell r="A8333" t="str">
            <v>06.271.0055-0</v>
          </cell>
          <cell r="B8333">
            <v>75.11</v>
          </cell>
        </row>
        <row r="8334">
          <cell r="A8334" t="str">
            <v>06.271.0055-A</v>
          </cell>
          <cell r="B8334">
            <v>75.11</v>
          </cell>
        </row>
        <row r="8335">
          <cell r="A8335" t="str">
            <v>06.271.0056-0</v>
          </cell>
          <cell r="B8335">
            <v>86.75</v>
          </cell>
        </row>
        <row r="8336">
          <cell r="A8336" t="str">
            <v>06.271.0056-A</v>
          </cell>
          <cell r="B8336">
            <v>86.75</v>
          </cell>
        </row>
        <row r="8337">
          <cell r="A8337" t="str">
            <v>06.271.0060-0</v>
          </cell>
          <cell r="B8337">
            <v>1.58</v>
          </cell>
        </row>
        <row r="8338">
          <cell r="A8338" t="str">
            <v>06.271.0060-A</v>
          </cell>
          <cell r="B8338">
            <v>1.58</v>
          </cell>
        </row>
        <row r="8339">
          <cell r="A8339" t="str">
            <v>06.271.0061-0</v>
          </cell>
          <cell r="B8339">
            <v>1.85</v>
          </cell>
        </row>
        <row r="8340">
          <cell r="A8340" t="str">
            <v>06.271.0061-A</v>
          </cell>
          <cell r="B8340">
            <v>1.85</v>
          </cell>
        </row>
        <row r="8341">
          <cell r="A8341" t="str">
            <v>06.271.0062-0</v>
          </cell>
          <cell r="B8341">
            <v>4.6900000000000004</v>
          </cell>
        </row>
        <row r="8342">
          <cell r="A8342" t="str">
            <v>06.271.0062-A</v>
          </cell>
          <cell r="B8342">
            <v>4.6900000000000004</v>
          </cell>
        </row>
        <row r="8343">
          <cell r="A8343" t="str">
            <v>06.271.0063-0</v>
          </cell>
          <cell r="B8343">
            <v>7.25</v>
          </cell>
        </row>
        <row r="8344">
          <cell r="A8344" t="str">
            <v>06.271.0063-A</v>
          </cell>
          <cell r="B8344">
            <v>7.25</v>
          </cell>
        </row>
        <row r="8345">
          <cell r="A8345" t="str">
            <v>06.271.0064-0</v>
          </cell>
          <cell r="B8345">
            <v>7.32</v>
          </cell>
        </row>
        <row r="8346">
          <cell r="A8346" t="str">
            <v>06.271.0064-A</v>
          </cell>
          <cell r="B8346">
            <v>7.32</v>
          </cell>
        </row>
        <row r="8347">
          <cell r="A8347" t="str">
            <v>06.271.0065-0</v>
          </cell>
          <cell r="B8347">
            <v>12.38</v>
          </cell>
        </row>
        <row r="8348">
          <cell r="A8348" t="str">
            <v>06.271.0065-A</v>
          </cell>
          <cell r="B8348">
            <v>12.38</v>
          </cell>
        </row>
        <row r="8349">
          <cell r="A8349" t="str">
            <v>06.271.0066-0</v>
          </cell>
          <cell r="B8349">
            <v>22.71</v>
          </cell>
        </row>
        <row r="8350">
          <cell r="A8350" t="str">
            <v>06.271.0066-A</v>
          </cell>
          <cell r="B8350">
            <v>22.71</v>
          </cell>
        </row>
        <row r="8351">
          <cell r="A8351" t="str">
            <v>06.271.0067-0</v>
          </cell>
          <cell r="B8351">
            <v>27.61</v>
          </cell>
        </row>
        <row r="8352">
          <cell r="A8352" t="str">
            <v>06.271.0067-A</v>
          </cell>
          <cell r="B8352">
            <v>27.61</v>
          </cell>
        </row>
        <row r="8353">
          <cell r="A8353" t="str">
            <v>06.271.0068-0</v>
          </cell>
          <cell r="B8353">
            <v>44.54</v>
          </cell>
        </row>
        <row r="8354">
          <cell r="A8354" t="str">
            <v>06.271.0068-A</v>
          </cell>
          <cell r="B8354">
            <v>44.54</v>
          </cell>
        </row>
        <row r="8355">
          <cell r="A8355" t="str">
            <v>06.272.0002-0</v>
          </cell>
          <cell r="B8355">
            <v>14.24</v>
          </cell>
        </row>
        <row r="8356">
          <cell r="A8356" t="str">
            <v>06.272.0002-A</v>
          </cell>
          <cell r="B8356">
            <v>14.24</v>
          </cell>
        </row>
        <row r="8357">
          <cell r="A8357" t="str">
            <v>06.272.0003-0</v>
          </cell>
          <cell r="B8357">
            <v>31.69</v>
          </cell>
        </row>
        <row r="8358">
          <cell r="A8358" t="str">
            <v>06.272.0003-A</v>
          </cell>
          <cell r="B8358">
            <v>31.69</v>
          </cell>
        </row>
        <row r="8359">
          <cell r="A8359" t="str">
            <v>06.272.0004-0</v>
          </cell>
          <cell r="B8359">
            <v>49.86</v>
          </cell>
        </row>
        <row r="8360">
          <cell r="A8360" t="str">
            <v>06.272.0004-A</v>
          </cell>
          <cell r="B8360">
            <v>49.86</v>
          </cell>
        </row>
        <row r="8361">
          <cell r="A8361" t="str">
            <v>06.272.0005-0</v>
          </cell>
          <cell r="B8361">
            <v>139.12</v>
          </cell>
        </row>
        <row r="8362">
          <cell r="A8362" t="str">
            <v>06.272.0005-A</v>
          </cell>
          <cell r="B8362">
            <v>139.12</v>
          </cell>
        </row>
        <row r="8363">
          <cell r="A8363" t="str">
            <v>06.272.0006-0</v>
          </cell>
          <cell r="B8363">
            <v>222.6</v>
          </cell>
        </row>
        <row r="8364">
          <cell r="A8364" t="str">
            <v>06.272.0006-A</v>
          </cell>
          <cell r="B8364">
            <v>222.6</v>
          </cell>
        </row>
        <row r="8365">
          <cell r="A8365" t="str">
            <v>06.272.0007-0</v>
          </cell>
          <cell r="B8365">
            <v>316.05</v>
          </cell>
        </row>
        <row r="8366">
          <cell r="A8366" t="str">
            <v>06.272.0007-A</v>
          </cell>
          <cell r="B8366">
            <v>316.05</v>
          </cell>
        </row>
        <row r="8367">
          <cell r="A8367" t="str">
            <v>06.272.0008-0</v>
          </cell>
          <cell r="B8367">
            <v>364.13</v>
          </cell>
        </row>
        <row r="8368">
          <cell r="A8368" t="str">
            <v>06.272.0008-A</v>
          </cell>
          <cell r="B8368">
            <v>364.13</v>
          </cell>
        </row>
        <row r="8369">
          <cell r="A8369" t="str">
            <v>06.272.0021-0</v>
          </cell>
          <cell r="B8369">
            <v>21.43</v>
          </cell>
        </row>
        <row r="8370">
          <cell r="A8370" t="str">
            <v>06.272.0021-A</v>
          </cell>
          <cell r="B8370">
            <v>21.43</v>
          </cell>
        </row>
        <row r="8371">
          <cell r="A8371" t="str">
            <v>06.272.0022-0</v>
          </cell>
          <cell r="B8371">
            <v>79.010000000000005</v>
          </cell>
        </row>
        <row r="8372">
          <cell r="A8372" t="str">
            <v>06.272.0022-A</v>
          </cell>
          <cell r="B8372">
            <v>79.010000000000005</v>
          </cell>
        </row>
        <row r="8373">
          <cell r="A8373" t="str">
            <v>06.272.0026-0</v>
          </cell>
          <cell r="B8373">
            <v>13.83</v>
          </cell>
        </row>
        <row r="8374">
          <cell r="A8374" t="str">
            <v>06.272.0026-A</v>
          </cell>
          <cell r="B8374">
            <v>13.83</v>
          </cell>
        </row>
        <row r="8375">
          <cell r="A8375" t="str">
            <v>06.272.0027-0</v>
          </cell>
          <cell r="B8375">
            <v>159.72999999999999</v>
          </cell>
        </row>
        <row r="8376">
          <cell r="A8376" t="str">
            <v>06.272.0027-A</v>
          </cell>
          <cell r="B8376">
            <v>159.72999999999999</v>
          </cell>
        </row>
        <row r="8377">
          <cell r="A8377" t="str">
            <v>06.272.0029-0</v>
          </cell>
          <cell r="B8377">
            <v>41.19</v>
          </cell>
        </row>
        <row r="8378">
          <cell r="A8378" t="str">
            <v>06.272.0029-A</v>
          </cell>
          <cell r="B8378">
            <v>41.19</v>
          </cell>
        </row>
        <row r="8379">
          <cell r="A8379" t="str">
            <v>06.272.0030-0</v>
          </cell>
          <cell r="B8379">
            <v>64.27</v>
          </cell>
        </row>
        <row r="8380">
          <cell r="A8380" t="str">
            <v>06.272.0030-A</v>
          </cell>
          <cell r="B8380">
            <v>64.27</v>
          </cell>
        </row>
        <row r="8381">
          <cell r="A8381" t="str">
            <v>06.272.0032-0</v>
          </cell>
          <cell r="B8381">
            <v>27.06</v>
          </cell>
        </row>
        <row r="8382">
          <cell r="A8382" t="str">
            <v>06.272.0032-A</v>
          </cell>
          <cell r="B8382">
            <v>27.06</v>
          </cell>
        </row>
        <row r="8383">
          <cell r="A8383" t="str">
            <v>06.272.0033-0</v>
          </cell>
          <cell r="B8383">
            <v>61.26</v>
          </cell>
        </row>
        <row r="8384">
          <cell r="A8384" t="str">
            <v>06.272.0033-A</v>
          </cell>
          <cell r="B8384">
            <v>61.26</v>
          </cell>
        </row>
        <row r="8385">
          <cell r="A8385" t="str">
            <v>06.272.0035-0</v>
          </cell>
          <cell r="B8385">
            <v>25.67</v>
          </cell>
        </row>
        <row r="8386">
          <cell r="A8386" t="str">
            <v>06.272.0035-A</v>
          </cell>
          <cell r="B8386">
            <v>25.67</v>
          </cell>
        </row>
        <row r="8387">
          <cell r="A8387" t="str">
            <v>06.272.0036-0</v>
          </cell>
          <cell r="B8387">
            <v>36.42</v>
          </cell>
        </row>
        <row r="8388">
          <cell r="A8388" t="str">
            <v>06.272.0036-A</v>
          </cell>
          <cell r="B8388">
            <v>36.42</v>
          </cell>
        </row>
        <row r="8389">
          <cell r="A8389" t="str">
            <v>06.272.0037-0</v>
          </cell>
          <cell r="B8389">
            <v>1387.9</v>
          </cell>
        </row>
        <row r="8390">
          <cell r="A8390" t="str">
            <v>06.272.0037-A</v>
          </cell>
          <cell r="B8390">
            <v>1387.9</v>
          </cell>
        </row>
        <row r="8391">
          <cell r="A8391" t="str">
            <v>06.272.0038-0</v>
          </cell>
          <cell r="B8391">
            <v>76.58</v>
          </cell>
        </row>
        <row r="8392">
          <cell r="A8392" t="str">
            <v>06.272.0038-A</v>
          </cell>
          <cell r="B8392">
            <v>76.58</v>
          </cell>
        </row>
        <row r="8393">
          <cell r="A8393" t="str">
            <v>06.272.0039-0</v>
          </cell>
          <cell r="B8393">
            <v>117.56</v>
          </cell>
        </row>
        <row r="8394">
          <cell r="A8394" t="str">
            <v>06.272.0039-A</v>
          </cell>
          <cell r="B8394">
            <v>117.56</v>
          </cell>
        </row>
        <row r="8395">
          <cell r="A8395" t="str">
            <v>06.273.0001-0</v>
          </cell>
          <cell r="B8395">
            <v>78.38</v>
          </cell>
        </row>
        <row r="8396">
          <cell r="A8396" t="str">
            <v>06.273.0001-A</v>
          </cell>
          <cell r="B8396">
            <v>78.38</v>
          </cell>
        </row>
        <row r="8397">
          <cell r="A8397" t="str">
            <v>06.273.0002-0</v>
          </cell>
          <cell r="B8397">
            <v>104.52</v>
          </cell>
        </row>
        <row r="8398">
          <cell r="A8398" t="str">
            <v>06.273.0002-A</v>
          </cell>
          <cell r="B8398">
            <v>104.52</v>
          </cell>
        </row>
        <row r="8399">
          <cell r="A8399" t="str">
            <v>06.273.0003-0</v>
          </cell>
          <cell r="B8399">
            <v>157.05000000000001</v>
          </cell>
        </row>
        <row r="8400">
          <cell r="A8400" t="str">
            <v>06.273.0003-A</v>
          </cell>
          <cell r="B8400">
            <v>157.05000000000001</v>
          </cell>
        </row>
        <row r="8401">
          <cell r="A8401" t="str">
            <v>06.273.0004-0</v>
          </cell>
          <cell r="B8401">
            <v>188.45</v>
          </cell>
        </row>
        <row r="8402">
          <cell r="A8402" t="str">
            <v>06.273.0004-A</v>
          </cell>
          <cell r="B8402">
            <v>188.45</v>
          </cell>
        </row>
        <row r="8403">
          <cell r="A8403" t="str">
            <v>06.273.0005-0</v>
          </cell>
          <cell r="B8403">
            <v>262.72000000000003</v>
          </cell>
        </row>
        <row r="8404">
          <cell r="A8404" t="str">
            <v>06.273.0005-A</v>
          </cell>
          <cell r="B8404">
            <v>262.72000000000003</v>
          </cell>
        </row>
        <row r="8405">
          <cell r="A8405" t="str">
            <v>06.273.0006-0</v>
          </cell>
          <cell r="B8405">
            <v>300.25</v>
          </cell>
        </row>
        <row r="8406">
          <cell r="A8406" t="str">
            <v>06.273.0006-A</v>
          </cell>
          <cell r="B8406">
            <v>300.25</v>
          </cell>
        </row>
        <row r="8407">
          <cell r="A8407" t="str">
            <v>06.273.0007-0</v>
          </cell>
          <cell r="B8407">
            <v>470.73</v>
          </cell>
        </row>
        <row r="8408">
          <cell r="A8408" t="str">
            <v>06.273.0007-A</v>
          </cell>
          <cell r="B8408">
            <v>470.73</v>
          </cell>
        </row>
        <row r="8409">
          <cell r="A8409" t="str">
            <v>06.273.0008-0</v>
          </cell>
          <cell r="B8409">
            <v>523.04</v>
          </cell>
        </row>
        <row r="8410">
          <cell r="A8410" t="str">
            <v>06.273.0008-A</v>
          </cell>
          <cell r="B8410">
            <v>523.04</v>
          </cell>
        </row>
        <row r="8411">
          <cell r="A8411" t="str">
            <v>06.273.0009-0</v>
          </cell>
          <cell r="B8411">
            <v>575.34</v>
          </cell>
        </row>
        <row r="8412">
          <cell r="A8412" t="str">
            <v>06.273.0009-A</v>
          </cell>
          <cell r="B8412">
            <v>575.34</v>
          </cell>
        </row>
        <row r="8413">
          <cell r="A8413" t="str">
            <v>06.273.0010-0</v>
          </cell>
          <cell r="B8413">
            <v>627.66</v>
          </cell>
        </row>
        <row r="8414">
          <cell r="A8414" t="str">
            <v>06.273.0010-A</v>
          </cell>
          <cell r="B8414">
            <v>627.66</v>
          </cell>
        </row>
        <row r="8415">
          <cell r="A8415" t="str">
            <v>06.273.0011-0</v>
          </cell>
          <cell r="B8415">
            <v>1029.28</v>
          </cell>
        </row>
        <row r="8416">
          <cell r="A8416" t="str">
            <v>06.273.0011-A</v>
          </cell>
          <cell r="B8416">
            <v>1029.28</v>
          </cell>
        </row>
        <row r="8417">
          <cell r="A8417" t="str">
            <v>06.273.0012-0</v>
          </cell>
          <cell r="B8417">
            <v>1418.08</v>
          </cell>
        </row>
        <row r="8418">
          <cell r="A8418" t="str">
            <v>06.273.0012-A</v>
          </cell>
          <cell r="B8418">
            <v>1418.08</v>
          </cell>
        </row>
        <row r="8419">
          <cell r="A8419" t="str">
            <v>06.273.0013-0</v>
          </cell>
          <cell r="B8419">
            <v>1575.62</v>
          </cell>
        </row>
        <row r="8420">
          <cell r="A8420" t="str">
            <v>06.273.0013-A</v>
          </cell>
          <cell r="B8420">
            <v>1575.62</v>
          </cell>
        </row>
        <row r="8421">
          <cell r="A8421" t="str">
            <v>06.273.0014-0</v>
          </cell>
          <cell r="B8421">
            <v>2003.94</v>
          </cell>
        </row>
        <row r="8422">
          <cell r="A8422" t="str">
            <v>06.273.0014-A</v>
          </cell>
          <cell r="B8422">
            <v>2003.94</v>
          </cell>
        </row>
        <row r="8423">
          <cell r="A8423" t="str">
            <v>06.273.0015-0</v>
          </cell>
          <cell r="B8423">
            <v>2776.82</v>
          </cell>
        </row>
        <row r="8424">
          <cell r="A8424" t="str">
            <v>06.273.0015-A</v>
          </cell>
          <cell r="B8424">
            <v>2776.82</v>
          </cell>
        </row>
        <row r="8425">
          <cell r="A8425" t="str">
            <v>06.275.0001-0</v>
          </cell>
          <cell r="B8425">
            <v>13.07</v>
          </cell>
        </row>
        <row r="8426">
          <cell r="A8426" t="str">
            <v>06.275.0001-A</v>
          </cell>
          <cell r="B8426">
            <v>13.07</v>
          </cell>
        </row>
        <row r="8427">
          <cell r="A8427" t="str">
            <v>06.275.0002-0</v>
          </cell>
          <cell r="B8427">
            <v>28.41</v>
          </cell>
        </row>
        <row r="8428">
          <cell r="A8428" t="str">
            <v>06.275.0002-A</v>
          </cell>
          <cell r="B8428">
            <v>28.41</v>
          </cell>
        </row>
        <row r="8429">
          <cell r="A8429" t="str">
            <v>06.275.0003-0</v>
          </cell>
          <cell r="B8429">
            <v>42.81</v>
          </cell>
        </row>
        <row r="8430">
          <cell r="A8430" t="str">
            <v>06.275.0003-A</v>
          </cell>
          <cell r="B8430">
            <v>42.81</v>
          </cell>
        </row>
        <row r="8431">
          <cell r="A8431" t="str">
            <v>06.275.0020-0</v>
          </cell>
          <cell r="B8431">
            <v>13.34</v>
          </cell>
        </row>
        <row r="8432">
          <cell r="A8432" t="str">
            <v>06.275.0020-A</v>
          </cell>
          <cell r="B8432">
            <v>13.34</v>
          </cell>
        </row>
        <row r="8433">
          <cell r="A8433" t="str">
            <v>06.275.0021-0</v>
          </cell>
          <cell r="B8433">
            <v>26.56</v>
          </cell>
        </row>
        <row r="8434">
          <cell r="A8434" t="str">
            <v>06.275.0021-A</v>
          </cell>
          <cell r="B8434">
            <v>26.56</v>
          </cell>
        </row>
        <row r="8435">
          <cell r="A8435" t="str">
            <v>06.275.0022-0</v>
          </cell>
          <cell r="B8435">
            <v>41.66</v>
          </cell>
        </row>
        <row r="8436">
          <cell r="A8436" t="str">
            <v>06.275.0022-A</v>
          </cell>
          <cell r="B8436">
            <v>41.66</v>
          </cell>
        </row>
        <row r="8437">
          <cell r="A8437" t="str">
            <v>06.300.0001-0</v>
          </cell>
          <cell r="B8437">
            <v>9.9600000000000009</v>
          </cell>
        </row>
        <row r="8438">
          <cell r="A8438" t="str">
            <v>06.300.0001-A</v>
          </cell>
          <cell r="B8438">
            <v>9.9600000000000009</v>
          </cell>
        </row>
        <row r="8439">
          <cell r="A8439" t="str">
            <v>06.300.0002-0</v>
          </cell>
          <cell r="B8439">
            <v>14.47</v>
          </cell>
        </row>
        <row r="8440">
          <cell r="A8440" t="str">
            <v>06.300.0002-A</v>
          </cell>
          <cell r="B8440">
            <v>14.47</v>
          </cell>
        </row>
        <row r="8441">
          <cell r="A8441" t="str">
            <v>06.300.0003-0</v>
          </cell>
          <cell r="B8441">
            <v>24.87</v>
          </cell>
        </row>
        <row r="8442">
          <cell r="A8442" t="str">
            <v>06.300.0003-A</v>
          </cell>
          <cell r="B8442">
            <v>24.87</v>
          </cell>
        </row>
        <row r="8443">
          <cell r="A8443" t="str">
            <v>06.300.0004-0</v>
          </cell>
          <cell r="B8443">
            <v>44.02</v>
          </cell>
        </row>
        <row r="8444">
          <cell r="A8444" t="str">
            <v>06.300.0004-A</v>
          </cell>
          <cell r="B8444">
            <v>44.02</v>
          </cell>
        </row>
        <row r="8445">
          <cell r="A8445" t="str">
            <v>06.300.0005-0</v>
          </cell>
          <cell r="B8445">
            <v>60.72</v>
          </cell>
        </row>
        <row r="8446">
          <cell r="A8446" t="str">
            <v>06.300.0005-A</v>
          </cell>
          <cell r="B8446">
            <v>60.72</v>
          </cell>
        </row>
        <row r="8447">
          <cell r="A8447" t="str">
            <v>06.400.0001-0</v>
          </cell>
          <cell r="B8447">
            <v>295.95</v>
          </cell>
        </row>
        <row r="8448">
          <cell r="A8448" t="str">
            <v>06.400.0001-A</v>
          </cell>
          <cell r="B8448">
            <v>264.92</v>
          </cell>
        </row>
        <row r="8449">
          <cell r="A8449" t="str">
            <v>06.400.0002-0</v>
          </cell>
          <cell r="B8449">
            <v>337.38</v>
          </cell>
        </row>
        <row r="8450">
          <cell r="A8450" t="str">
            <v>06.400.0002-A</v>
          </cell>
          <cell r="B8450">
            <v>300.82</v>
          </cell>
        </row>
        <row r="8451">
          <cell r="A8451" t="str">
            <v>06.400.0003-0</v>
          </cell>
          <cell r="B8451">
            <v>1513.01</v>
          </cell>
        </row>
        <row r="8452">
          <cell r="A8452" t="str">
            <v>06.400.0003-A</v>
          </cell>
          <cell r="B8452">
            <v>1319.72</v>
          </cell>
        </row>
        <row r="8453">
          <cell r="A8453" t="str">
            <v>06.400.0004-0</v>
          </cell>
          <cell r="B8453">
            <v>1808.38</v>
          </cell>
        </row>
        <row r="8454">
          <cell r="A8454" t="str">
            <v>06.400.0004-A</v>
          </cell>
          <cell r="B8454">
            <v>1575.71</v>
          </cell>
        </row>
        <row r="8455">
          <cell r="A8455" t="str">
            <v>06.400.0005-0</v>
          </cell>
          <cell r="B8455">
            <v>1936.96</v>
          </cell>
        </row>
        <row r="8456">
          <cell r="A8456" t="str">
            <v>06.400.0005-A</v>
          </cell>
          <cell r="B8456">
            <v>1687.14</v>
          </cell>
        </row>
        <row r="8457">
          <cell r="A8457" t="str">
            <v>06.400.0006-0</v>
          </cell>
          <cell r="B8457">
            <v>1999.51</v>
          </cell>
        </row>
        <row r="8458">
          <cell r="A8458" t="str">
            <v>06.400.0006-A</v>
          </cell>
          <cell r="B8458">
            <v>1741.35</v>
          </cell>
        </row>
        <row r="8459">
          <cell r="A8459" t="str">
            <v>06.400.0010-0</v>
          </cell>
          <cell r="B8459">
            <v>128.5</v>
          </cell>
        </row>
        <row r="8460">
          <cell r="A8460" t="str">
            <v>06.400.0010-A</v>
          </cell>
          <cell r="B8460">
            <v>111.38</v>
          </cell>
        </row>
        <row r="8461">
          <cell r="A8461" t="str">
            <v>06.400.0011-0</v>
          </cell>
          <cell r="B8461">
            <v>154.02000000000001</v>
          </cell>
        </row>
        <row r="8462">
          <cell r="A8462" t="str">
            <v>06.400.0011-A</v>
          </cell>
          <cell r="B8462">
            <v>133.49</v>
          </cell>
        </row>
        <row r="8463">
          <cell r="A8463" t="str">
            <v>06.400.0012-0</v>
          </cell>
          <cell r="B8463">
            <v>526.20000000000005</v>
          </cell>
        </row>
        <row r="8464">
          <cell r="A8464" t="str">
            <v>06.400.0012-A</v>
          </cell>
          <cell r="B8464">
            <v>456.09</v>
          </cell>
        </row>
        <row r="8465">
          <cell r="A8465" t="str">
            <v>06.400.0013-0</v>
          </cell>
          <cell r="B8465">
            <v>635.39</v>
          </cell>
        </row>
        <row r="8466">
          <cell r="A8466" t="str">
            <v>06.400.0013-A</v>
          </cell>
          <cell r="B8466">
            <v>550.72</v>
          </cell>
        </row>
        <row r="8467">
          <cell r="A8467" t="str">
            <v>06.400.0014-0</v>
          </cell>
          <cell r="B8467">
            <v>682.76</v>
          </cell>
        </row>
        <row r="8468">
          <cell r="A8468" t="str">
            <v>06.400.0014-A</v>
          </cell>
          <cell r="B8468">
            <v>591.78</v>
          </cell>
        </row>
        <row r="8469">
          <cell r="A8469" t="str">
            <v>06.400.0015-0</v>
          </cell>
          <cell r="B8469">
            <v>705.85</v>
          </cell>
        </row>
        <row r="8470">
          <cell r="A8470" t="str">
            <v>06.400.0015-A</v>
          </cell>
          <cell r="B8470">
            <v>611.79</v>
          </cell>
        </row>
        <row r="8471">
          <cell r="A8471" t="str">
            <v>06.400.0020-0</v>
          </cell>
          <cell r="B8471">
            <v>1036.26</v>
          </cell>
        </row>
        <row r="8472">
          <cell r="A8472" t="str">
            <v>06.400.0020-A</v>
          </cell>
          <cell r="B8472">
            <v>911.13</v>
          </cell>
        </row>
        <row r="8473">
          <cell r="A8473" t="str">
            <v>06.500.0010-0</v>
          </cell>
          <cell r="B8473">
            <v>1731</v>
          </cell>
        </row>
        <row r="8474">
          <cell r="A8474" t="str">
            <v>06.500.0010-A</v>
          </cell>
          <cell r="B8474">
            <v>1731</v>
          </cell>
        </row>
        <row r="8475">
          <cell r="A8475" t="str">
            <v>06.501.0010-0</v>
          </cell>
          <cell r="B8475">
            <v>1034</v>
          </cell>
        </row>
        <row r="8476">
          <cell r="A8476" t="str">
            <v>06.501.0010-A</v>
          </cell>
          <cell r="B8476">
            <v>1034</v>
          </cell>
        </row>
        <row r="8477">
          <cell r="A8477" t="str">
            <v>06.502.0010-0</v>
          </cell>
          <cell r="B8477">
            <v>1102.5</v>
          </cell>
        </row>
        <row r="8478">
          <cell r="A8478" t="str">
            <v>06.502.0010-A</v>
          </cell>
          <cell r="B8478">
            <v>1102.5</v>
          </cell>
        </row>
        <row r="8479">
          <cell r="A8479" t="str">
            <v>06.502.0020-0</v>
          </cell>
          <cell r="B8479">
            <v>1102.5</v>
          </cell>
        </row>
        <row r="8480">
          <cell r="A8480" t="str">
            <v>06.502.0020-A</v>
          </cell>
          <cell r="B8480">
            <v>1102.5</v>
          </cell>
        </row>
        <row r="8481">
          <cell r="A8481" t="str">
            <v>06.502.0030-0</v>
          </cell>
          <cell r="B8481">
            <v>1102.5</v>
          </cell>
        </row>
        <row r="8482">
          <cell r="A8482" t="str">
            <v>06.502.0030-A</v>
          </cell>
          <cell r="B8482">
            <v>1102.5</v>
          </cell>
        </row>
        <row r="8483">
          <cell r="A8483" t="str">
            <v>06.502.0040-0</v>
          </cell>
          <cell r="B8483">
            <v>1102.5</v>
          </cell>
        </row>
        <row r="8484">
          <cell r="A8484" t="str">
            <v>06.502.0040-A</v>
          </cell>
          <cell r="B8484">
            <v>1102.5</v>
          </cell>
        </row>
        <row r="8485">
          <cell r="A8485" t="str">
            <v>07.001.0010-1</v>
          </cell>
          <cell r="B8485">
            <v>561.13</v>
          </cell>
        </row>
        <row r="8486">
          <cell r="A8486" t="str">
            <v>07.001.0010-B</v>
          </cell>
          <cell r="B8486">
            <v>542.5</v>
          </cell>
        </row>
        <row r="8487">
          <cell r="A8487" t="str">
            <v>07.001.0015-1</v>
          </cell>
          <cell r="B8487">
            <v>1939.88</v>
          </cell>
        </row>
        <row r="8488">
          <cell r="A8488" t="str">
            <v>07.001.0015-B</v>
          </cell>
          <cell r="B8488">
            <v>1921.25</v>
          </cell>
        </row>
        <row r="8489">
          <cell r="A8489" t="str">
            <v>07.001.0020-1</v>
          </cell>
          <cell r="B8489">
            <v>575.98</v>
          </cell>
        </row>
        <row r="8490">
          <cell r="A8490" t="str">
            <v>07.001.0020-B</v>
          </cell>
          <cell r="B8490">
            <v>557.35</v>
          </cell>
        </row>
        <row r="8491">
          <cell r="A8491" t="str">
            <v>07.001.0025-1</v>
          </cell>
          <cell r="B8491">
            <v>1121.98</v>
          </cell>
        </row>
        <row r="8492">
          <cell r="A8492" t="str">
            <v>07.001.0025-B</v>
          </cell>
          <cell r="B8492">
            <v>1103.3499999999999</v>
          </cell>
        </row>
        <row r="8493">
          <cell r="A8493" t="str">
            <v>07.001.0030-1</v>
          </cell>
          <cell r="B8493">
            <v>1257.93</v>
          </cell>
        </row>
        <row r="8494">
          <cell r="A8494" t="str">
            <v>07.001.0030-B</v>
          </cell>
          <cell r="B8494">
            <v>1239.3</v>
          </cell>
        </row>
        <row r="8495">
          <cell r="A8495" t="str">
            <v>07.001.0035-1</v>
          </cell>
          <cell r="B8495">
            <v>482.45</v>
          </cell>
        </row>
        <row r="8496">
          <cell r="A8496" t="str">
            <v>07.001.0035-B</v>
          </cell>
          <cell r="B8496">
            <v>459.68</v>
          </cell>
        </row>
        <row r="8497">
          <cell r="A8497" t="str">
            <v>07.001.0040-1</v>
          </cell>
          <cell r="B8497">
            <v>453.66</v>
          </cell>
        </row>
        <row r="8498">
          <cell r="A8498" t="str">
            <v>07.001.0040-B</v>
          </cell>
          <cell r="B8498">
            <v>430.89</v>
          </cell>
        </row>
        <row r="8499">
          <cell r="A8499" t="str">
            <v>07.001.0045-1</v>
          </cell>
          <cell r="B8499">
            <v>428.65</v>
          </cell>
        </row>
        <row r="8500">
          <cell r="A8500" t="str">
            <v>07.001.0045-B</v>
          </cell>
          <cell r="B8500">
            <v>405.88</v>
          </cell>
        </row>
        <row r="8501">
          <cell r="A8501" t="str">
            <v>07.001.0050-1</v>
          </cell>
          <cell r="B8501">
            <v>389.61</v>
          </cell>
        </row>
        <row r="8502">
          <cell r="A8502" t="str">
            <v>07.001.0050-B</v>
          </cell>
          <cell r="B8502">
            <v>366.84</v>
          </cell>
        </row>
        <row r="8503">
          <cell r="A8503" t="str">
            <v>07.001.0055-1</v>
          </cell>
          <cell r="B8503">
            <v>369.77</v>
          </cell>
        </row>
        <row r="8504">
          <cell r="A8504" t="str">
            <v>07.001.0055-B</v>
          </cell>
          <cell r="B8504">
            <v>347</v>
          </cell>
        </row>
        <row r="8505">
          <cell r="A8505" t="str">
            <v>07.001.0060-1</v>
          </cell>
          <cell r="B8505">
            <v>352.48</v>
          </cell>
        </row>
        <row r="8506">
          <cell r="A8506" t="str">
            <v>07.001.0060-B</v>
          </cell>
          <cell r="B8506">
            <v>329.71</v>
          </cell>
        </row>
        <row r="8507">
          <cell r="A8507" t="str">
            <v>07.001.0065-1</v>
          </cell>
          <cell r="B8507">
            <v>340.59</v>
          </cell>
        </row>
        <row r="8508">
          <cell r="A8508" t="str">
            <v>07.001.0065-B</v>
          </cell>
          <cell r="B8508">
            <v>317.82</v>
          </cell>
        </row>
        <row r="8509">
          <cell r="A8509" t="str">
            <v>07.001.0070-1</v>
          </cell>
          <cell r="B8509">
            <v>324.54000000000002</v>
          </cell>
        </row>
        <row r="8510">
          <cell r="A8510" t="str">
            <v>07.001.0070-B</v>
          </cell>
          <cell r="B8510">
            <v>301.77</v>
          </cell>
        </row>
        <row r="8511">
          <cell r="A8511" t="str">
            <v>07.001.0075-1</v>
          </cell>
          <cell r="B8511">
            <v>364.92</v>
          </cell>
        </row>
        <row r="8512">
          <cell r="A8512" t="str">
            <v>07.001.0075-B</v>
          </cell>
          <cell r="B8512">
            <v>342.15</v>
          </cell>
        </row>
        <row r="8513">
          <cell r="A8513" t="str">
            <v>07.001.0080-1</v>
          </cell>
          <cell r="B8513">
            <v>342.26</v>
          </cell>
        </row>
        <row r="8514">
          <cell r="A8514" t="str">
            <v>07.001.0080-B</v>
          </cell>
          <cell r="B8514">
            <v>319.49</v>
          </cell>
        </row>
        <row r="8515">
          <cell r="A8515" t="str">
            <v>07.001.0085-1</v>
          </cell>
          <cell r="B8515">
            <v>448.13</v>
          </cell>
        </row>
        <row r="8516">
          <cell r="A8516" t="str">
            <v>07.001.0085-B</v>
          </cell>
          <cell r="B8516">
            <v>425.35</v>
          </cell>
        </row>
        <row r="8517">
          <cell r="A8517" t="str">
            <v>07.001.0090-1</v>
          </cell>
          <cell r="B8517">
            <v>415.23</v>
          </cell>
        </row>
        <row r="8518">
          <cell r="A8518" t="str">
            <v>07.001.0090-B</v>
          </cell>
          <cell r="B8518">
            <v>392.46</v>
          </cell>
        </row>
        <row r="8519">
          <cell r="A8519" t="str">
            <v>07.001.0095-1</v>
          </cell>
          <cell r="B8519">
            <v>704.21</v>
          </cell>
        </row>
        <row r="8520">
          <cell r="A8520" t="str">
            <v>07.001.0095-B</v>
          </cell>
          <cell r="B8520">
            <v>681.44</v>
          </cell>
        </row>
        <row r="8521">
          <cell r="A8521" t="str">
            <v>07.001.0100-1</v>
          </cell>
          <cell r="B8521">
            <v>405.6</v>
          </cell>
        </row>
        <row r="8522">
          <cell r="A8522" t="str">
            <v>07.001.0100-B</v>
          </cell>
          <cell r="B8522">
            <v>382.83</v>
          </cell>
        </row>
        <row r="8523">
          <cell r="A8523" t="str">
            <v>07.001.0105-1</v>
          </cell>
          <cell r="B8523">
            <v>346.85</v>
          </cell>
        </row>
        <row r="8524">
          <cell r="A8524" t="str">
            <v>07.001.0105-B</v>
          </cell>
          <cell r="B8524">
            <v>324.08</v>
          </cell>
        </row>
        <row r="8525">
          <cell r="A8525" t="str">
            <v>07.001.0110-1</v>
          </cell>
          <cell r="B8525">
            <v>319.51</v>
          </cell>
        </row>
        <row r="8526">
          <cell r="A8526" t="str">
            <v>07.001.0110-B</v>
          </cell>
          <cell r="B8526">
            <v>296.74</v>
          </cell>
        </row>
        <row r="8527">
          <cell r="A8527" t="str">
            <v>07.001.0115-1</v>
          </cell>
          <cell r="B8527">
            <v>304.88</v>
          </cell>
        </row>
        <row r="8528">
          <cell r="A8528" t="str">
            <v>07.001.0115-B</v>
          </cell>
          <cell r="B8528">
            <v>282.11</v>
          </cell>
        </row>
        <row r="8529">
          <cell r="A8529" t="str">
            <v>07.001.0120-1</v>
          </cell>
          <cell r="B8529">
            <v>330.46</v>
          </cell>
        </row>
        <row r="8530">
          <cell r="A8530" t="str">
            <v>07.001.0120-B</v>
          </cell>
          <cell r="B8530">
            <v>307.69</v>
          </cell>
        </row>
        <row r="8531">
          <cell r="A8531" t="str">
            <v>07.001.0125-1</v>
          </cell>
          <cell r="B8531">
            <v>350.86</v>
          </cell>
        </row>
        <row r="8532">
          <cell r="A8532" t="str">
            <v>07.001.0125-B</v>
          </cell>
          <cell r="B8532">
            <v>328.09</v>
          </cell>
        </row>
        <row r="8533">
          <cell r="A8533" t="str">
            <v>07.001.0130-1</v>
          </cell>
          <cell r="B8533">
            <v>340.44</v>
          </cell>
        </row>
        <row r="8534">
          <cell r="A8534" t="str">
            <v>07.001.0130-B</v>
          </cell>
          <cell r="B8534">
            <v>317.66000000000003</v>
          </cell>
        </row>
        <row r="8535">
          <cell r="A8535" t="str">
            <v>07.001.0135-1</v>
          </cell>
          <cell r="B8535">
            <v>344.9</v>
          </cell>
        </row>
        <row r="8536">
          <cell r="A8536" t="str">
            <v>07.001.0135-B</v>
          </cell>
          <cell r="B8536">
            <v>322.13</v>
          </cell>
        </row>
        <row r="8537">
          <cell r="A8537" t="str">
            <v>07.001.0140-1</v>
          </cell>
          <cell r="B8537">
            <v>372.83</v>
          </cell>
        </row>
        <row r="8538">
          <cell r="A8538" t="str">
            <v>07.001.0140-B</v>
          </cell>
          <cell r="B8538">
            <v>350.06</v>
          </cell>
        </row>
        <row r="8539">
          <cell r="A8539" t="str">
            <v>07.001.0145-1</v>
          </cell>
          <cell r="B8539">
            <v>442.56</v>
          </cell>
        </row>
        <row r="8540">
          <cell r="A8540" t="str">
            <v>07.001.0145-B</v>
          </cell>
          <cell r="B8540">
            <v>419.79</v>
          </cell>
        </row>
        <row r="8541">
          <cell r="A8541" t="str">
            <v>07.001.0150-1</v>
          </cell>
          <cell r="B8541">
            <v>371.79</v>
          </cell>
        </row>
        <row r="8542">
          <cell r="A8542" t="str">
            <v>07.001.0150-B</v>
          </cell>
          <cell r="B8542">
            <v>349.02</v>
          </cell>
        </row>
        <row r="8543">
          <cell r="A8543" t="str">
            <v>07.001.0155-1</v>
          </cell>
          <cell r="B8543">
            <v>345.21</v>
          </cell>
        </row>
        <row r="8544">
          <cell r="A8544" t="str">
            <v>07.001.0155-B</v>
          </cell>
          <cell r="B8544">
            <v>322.44</v>
          </cell>
        </row>
        <row r="8545">
          <cell r="A8545" t="str">
            <v>07.001.0160-1</v>
          </cell>
          <cell r="B8545">
            <v>677.82</v>
          </cell>
        </row>
        <row r="8546">
          <cell r="A8546" t="str">
            <v>07.001.0160-B</v>
          </cell>
          <cell r="B8546">
            <v>655.04999999999995</v>
          </cell>
        </row>
        <row r="8547">
          <cell r="A8547" t="str">
            <v>07.002.0010-1</v>
          </cell>
          <cell r="B8547">
            <v>348.36</v>
          </cell>
        </row>
        <row r="8548">
          <cell r="A8548" t="str">
            <v>07.002.0010-B</v>
          </cell>
          <cell r="B8548">
            <v>344.22</v>
          </cell>
        </row>
        <row r="8549">
          <cell r="A8549" t="str">
            <v>07.002.0015-1</v>
          </cell>
          <cell r="B8549">
            <v>323.92</v>
          </cell>
        </row>
        <row r="8550">
          <cell r="A8550" t="str">
            <v>07.002.0015-B</v>
          </cell>
          <cell r="B8550">
            <v>319.2</v>
          </cell>
        </row>
        <row r="8551">
          <cell r="A8551" t="str">
            <v>07.002.0020-1</v>
          </cell>
          <cell r="B8551">
            <v>303.11</v>
          </cell>
        </row>
        <row r="8552">
          <cell r="A8552" t="str">
            <v>07.002.0020-B</v>
          </cell>
          <cell r="B8552">
            <v>297.83</v>
          </cell>
        </row>
        <row r="8553">
          <cell r="A8553" t="str">
            <v>07.002.0025-1</v>
          </cell>
          <cell r="B8553">
            <v>272.61</v>
          </cell>
        </row>
        <row r="8554">
          <cell r="A8554" t="str">
            <v>07.002.0025-B</v>
          </cell>
          <cell r="B8554">
            <v>266.2</v>
          </cell>
        </row>
        <row r="8555">
          <cell r="A8555" t="str">
            <v>07.002.0030-1</v>
          </cell>
          <cell r="B8555">
            <v>261.32</v>
          </cell>
        </row>
        <row r="8556">
          <cell r="A8556" t="str">
            <v>07.002.0030-B</v>
          </cell>
          <cell r="B8556">
            <v>253.76</v>
          </cell>
        </row>
        <row r="8557">
          <cell r="A8557" t="str">
            <v>07.002.0035-1</v>
          </cell>
          <cell r="B8557">
            <v>252.58</v>
          </cell>
        </row>
        <row r="8558">
          <cell r="A8558" t="str">
            <v>07.002.0035-B</v>
          </cell>
          <cell r="B8558">
            <v>243.89</v>
          </cell>
        </row>
        <row r="8559">
          <cell r="A8559" t="str">
            <v>07.002.0040-1</v>
          </cell>
          <cell r="B8559">
            <v>248.46</v>
          </cell>
        </row>
        <row r="8560">
          <cell r="A8560" t="str">
            <v>07.002.0040-B</v>
          </cell>
          <cell r="B8560">
            <v>238.73</v>
          </cell>
        </row>
        <row r="8561">
          <cell r="A8561" t="str">
            <v>07.002.0045-1</v>
          </cell>
          <cell r="B8561">
            <v>249.51</v>
          </cell>
        </row>
        <row r="8562">
          <cell r="A8562" t="str">
            <v>07.002.0045-B</v>
          </cell>
          <cell r="B8562">
            <v>237.5</v>
          </cell>
        </row>
        <row r="8563">
          <cell r="A8563" t="str">
            <v>07.003.0010-1</v>
          </cell>
          <cell r="B8563">
            <v>247.93</v>
          </cell>
        </row>
        <row r="8564">
          <cell r="A8564" t="str">
            <v>07.003.0010-B</v>
          </cell>
          <cell r="B8564">
            <v>241.51</v>
          </cell>
        </row>
        <row r="8565">
          <cell r="A8565" t="str">
            <v>07.003.0015-1</v>
          </cell>
          <cell r="B8565">
            <v>233.81</v>
          </cell>
        </row>
        <row r="8566">
          <cell r="A8566" t="str">
            <v>07.003.0015-B</v>
          </cell>
          <cell r="B8566">
            <v>226.26</v>
          </cell>
        </row>
        <row r="8567">
          <cell r="A8567" t="str">
            <v>07.005.0010-1</v>
          </cell>
          <cell r="B8567">
            <v>373.87</v>
          </cell>
        </row>
        <row r="8568">
          <cell r="A8568" t="str">
            <v>07.005.0010-B</v>
          </cell>
          <cell r="B8568">
            <v>361.76</v>
          </cell>
        </row>
        <row r="8569">
          <cell r="A8569" t="str">
            <v>07.005.0015-1</v>
          </cell>
          <cell r="B8569">
            <v>366.62</v>
          </cell>
        </row>
        <row r="8570">
          <cell r="A8570" t="str">
            <v>07.005.0015-B</v>
          </cell>
          <cell r="B8570">
            <v>351.09</v>
          </cell>
        </row>
        <row r="8571">
          <cell r="A8571" t="str">
            <v>07.005.0020-1</v>
          </cell>
          <cell r="B8571">
            <v>595.77</v>
          </cell>
        </row>
        <row r="8572">
          <cell r="A8572" t="str">
            <v>07.005.0020-B</v>
          </cell>
          <cell r="B8572">
            <v>588.21</v>
          </cell>
        </row>
        <row r="8573">
          <cell r="A8573" t="str">
            <v>07.005.0025-1</v>
          </cell>
          <cell r="B8573">
            <v>265.11</v>
          </cell>
        </row>
        <row r="8574">
          <cell r="A8574" t="str">
            <v>07.005.0025-B</v>
          </cell>
          <cell r="B8574">
            <v>255.38</v>
          </cell>
        </row>
        <row r="8575">
          <cell r="A8575" t="str">
            <v>07.005.0030-1</v>
          </cell>
          <cell r="B8575">
            <v>291.47000000000003</v>
          </cell>
        </row>
        <row r="8576">
          <cell r="A8576" t="str">
            <v>07.005.0030-B</v>
          </cell>
          <cell r="B8576">
            <v>282.37</v>
          </cell>
        </row>
        <row r="8577">
          <cell r="A8577" t="str">
            <v>07.005.0035-1</v>
          </cell>
          <cell r="B8577">
            <v>244.96</v>
          </cell>
        </row>
        <row r="8578">
          <cell r="A8578" t="str">
            <v>07.005.0035-B</v>
          </cell>
          <cell r="B8578">
            <v>233.78</v>
          </cell>
        </row>
        <row r="8579">
          <cell r="A8579" t="str">
            <v>07.006.0010-1</v>
          </cell>
          <cell r="B8579">
            <v>280.06</v>
          </cell>
        </row>
        <row r="8580">
          <cell r="A8580" t="str">
            <v>07.006.0010-B</v>
          </cell>
          <cell r="B8580">
            <v>274.77999999999997</v>
          </cell>
        </row>
        <row r="8581">
          <cell r="A8581" t="str">
            <v>07.006.0015-1</v>
          </cell>
          <cell r="B8581">
            <v>238.41</v>
          </cell>
        </row>
        <row r="8582">
          <cell r="A8582" t="str">
            <v>07.006.0015-B</v>
          </cell>
          <cell r="B8582">
            <v>230.85</v>
          </cell>
        </row>
        <row r="8583">
          <cell r="A8583" t="str">
            <v>07.006.0020-1</v>
          </cell>
          <cell r="B8583">
            <v>226.83</v>
          </cell>
        </row>
        <row r="8584">
          <cell r="A8584" t="str">
            <v>07.006.0020-B</v>
          </cell>
          <cell r="B8584">
            <v>217.1</v>
          </cell>
        </row>
        <row r="8585">
          <cell r="A8585" t="str">
            <v>07.006.0025-1</v>
          </cell>
          <cell r="B8585">
            <v>229.85</v>
          </cell>
        </row>
        <row r="8586">
          <cell r="A8586" t="str">
            <v>07.006.0025-B</v>
          </cell>
          <cell r="B8586">
            <v>217.84</v>
          </cell>
        </row>
        <row r="8587">
          <cell r="A8587" t="str">
            <v>07.007.0010-1</v>
          </cell>
          <cell r="B8587">
            <v>255.71</v>
          </cell>
        </row>
        <row r="8588">
          <cell r="A8588" t="str">
            <v>07.007.0010-B</v>
          </cell>
          <cell r="B8588">
            <v>248.16</v>
          </cell>
        </row>
        <row r="8589">
          <cell r="A8589" t="str">
            <v>07.007.0015-1</v>
          </cell>
          <cell r="B8589">
            <v>250.96</v>
          </cell>
        </row>
        <row r="8590">
          <cell r="A8590" t="str">
            <v>07.007.0015-B</v>
          </cell>
          <cell r="B8590">
            <v>242.27</v>
          </cell>
        </row>
        <row r="8591">
          <cell r="A8591" t="str">
            <v>07.007.0020-1</v>
          </cell>
          <cell r="B8591">
            <v>248.31</v>
          </cell>
        </row>
        <row r="8592">
          <cell r="A8592" t="str">
            <v>07.007.0020-B</v>
          </cell>
          <cell r="B8592">
            <v>238.58</v>
          </cell>
        </row>
        <row r="8593">
          <cell r="A8593" t="str">
            <v>07.007.0025-1</v>
          </cell>
          <cell r="B8593">
            <v>253.02</v>
          </cell>
        </row>
        <row r="8594">
          <cell r="A8594" t="str">
            <v>07.007.0025-B</v>
          </cell>
          <cell r="B8594">
            <v>241.01</v>
          </cell>
        </row>
        <row r="8595">
          <cell r="A8595" t="str">
            <v>07.008.0010-1</v>
          </cell>
          <cell r="B8595">
            <v>314.89999999999998</v>
          </cell>
        </row>
        <row r="8596">
          <cell r="A8596" t="str">
            <v>07.008.0010-B</v>
          </cell>
          <cell r="B8596">
            <v>300.61</v>
          </cell>
        </row>
        <row r="8597">
          <cell r="A8597" t="str">
            <v>07.009.0010-1</v>
          </cell>
          <cell r="B8597">
            <v>317.02</v>
          </cell>
        </row>
        <row r="8598">
          <cell r="A8598" t="str">
            <v>07.009.0010-B</v>
          </cell>
          <cell r="B8598">
            <v>311.74</v>
          </cell>
        </row>
        <row r="8599">
          <cell r="A8599" t="str">
            <v>07.009.0015-1</v>
          </cell>
          <cell r="B8599">
            <v>263.35000000000002</v>
          </cell>
        </row>
        <row r="8600">
          <cell r="A8600" t="str">
            <v>07.009.0015-B</v>
          </cell>
          <cell r="B8600">
            <v>255.79</v>
          </cell>
        </row>
        <row r="8601">
          <cell r="A8601" t="str">
            <v>07.009.0020-1</v>
          </cell>
          <cell r="B8601">
            <v>253.09</v>
          </cell>
        </row>
        <row r="8602">
          <cell r="A8602" t="str">
            <v>07.009.0020-B</v>
          </cell>
          <cell r="B8602">
            <v>243.36</v>
          </cell>
        </row>
        <row r="8603">
          <cell r="A8603" t="str">
            <v>07.030.0010-1</v>
          </cell>
          <cell r="B8603">
            <v>125.05</v>
          </cell>
        </row>
        <row r="8604">
          <cell r="A8604" t="str">
            <v>07.030.0010-B</v>
          </cell>
          <cell r="B8604">
            <v>120.34</v>
          </cell>
        </row>
        <row r="8605">
          <cell r="A8605" t="str">
            <v>07.050.0025-1</v>
          </cell>
          <cell r="B8605">
            <v>51.17</v>
          </cell>
        </row>
        <row r="8606">
          <cell r="A8606" t="str">
            <v>07.050.0025-B</v>
          </cell>
          <cell r="B8606">
            <v>46.63</v>
          </cell>
        </row>
        <row r="8607">
          <cell r="A8607" t="str">
            <v>07.050.0030-1</v>
          </cell>
          <cell r="B8607">
            <v>85.42</v>
          </cell>
        </row>
        <row r="8608">
          <cell r="A8608" t="str">
            <v>07.050.0030-B</v>
          </cell>
          <cell r="B8608">
            <v>76.349999999999994</v>
          </cell>
        </row>
        <row r="8609">
          <cell r="A8609" t="str">
            <v>07.050.0035-1</v>
          </cell>
          <cell r="B8609">
            <v>153.88999999999999</v>
          </cell>
        </row>
        <row r="8610">
          <cell r="A8610" t="str">
            <v>07.050.0035-B</v>
          </cell>
          <cell r="B8610">
            <v>135.74</v>
          </cell>
        </row>
        <row r="8611">
          <cell r="A8611" t="str">
            <v>07.100.0010-1</v>
          </cell>
          <cell r="B8611">
            <v>381.07</v>
          </cell>
        </row>
        <row r="8612">
          <cell r="A8612" t="str">
            <v>07.100.0010-B</v>
          </cell>
          <cell r="B8612">
            <v>357.26</v>
          </cell>
        </row>
        <row r="8613">
          <cell r="A8613" t="str">
            <v>07.100.0015-1</v>
          </cell>
          <cell r="B8613">
            <v>395.24</v>
          </cell>
        </row>
        <row r="8614">
          <cell r="A8614" t="str">
            <v>07.100.0015-B</v>
          </cell>
          <cell r="B8614">
            <v>369.82</v>
          </cell>
        </row>
        <row r="8615">
          <cell r="A8615" t="str">
            <v>07.100.0020-1</v>
          </cell>
          <cell r="B8615">
            <v>428.92</v>
          </cell>
        </row>
        <row r="8616">
          <cell r="A8616" t="str">
            <v>07.100.0020-B</v>
          </cell>
          <cell r="B8616">
            <v>399.56</v>
          </cell>
        </row>
        <row r="8617">
          <cell r="A8617" t="str">
            <v>07.100.0025-1</v>
          </cell>
          <cell r="B8617">
            <v>803.69</v>
          </cell>
        </row>
        <row r="8618">
          <cell r="A8618" t="str">
            <v>07.100.0025-B</v>
          </cell>
          <cell r="B8618">
            <v>759.76</v>
          </cell>
        </row>
        <row r="8619">
          <cell r="A8619" t="str">
            <v>07.100.0040-1</v>
          </cell>
          <cell r="B8619">
            <v>412.84</v>
          </cell>
        </row>
        <row r="8620">
          <cell r="A8620" t="str">
            <v>07.100.0040-B</v>
          </cell>
          <cell r="B8620">
            <v>389.55</v>
          </cell>
        </row>
        <row r="8621">
          <cell r="A8621" t="str">
            <v>07.150.0010-1</v>
          </cell>
          <cell r="B8621">
            <v>44.7</v>
          </cell>
        </row>
        <row r="8622">
          <cell r="A8622" t="str">
            <v>07.150.0010-B</v>
          </cell>
          <cell r="B8622">
            <v>40.76</v>
          </cell>
        </row>
        <row r="8623">
          <cell r="A8623" t="str">
            <v>07.150.0020-1</v>
          </cell>
          <cell r="B8623">
            <v>16.03</v>
          </cell>
        </row>
        <row r="8624">
          <cell r="A8624" t="str">
            <v>07.150.0020-B</v>
          </cell>
          <cell r="B8624">
            <v>13.89</v>
          </cell>
        </row>
        <row r="8625">
          <cell r="A8625" t="str">
            <v>07.160.0012-1</v>
          </cell>
          <cell r="B8625">
            <v>129.99</v>
          </cell>
        </row>
        <row r="8626">
          <cell r="A8626" t="str">
            <v>07.160.0012-B</v>
          </cell>
          <cell r="B8626">
            <v>127.33</v>
          </cell>
        </row>
        <row r="8627">
          <cell r="A8627" t="str">
            <v>07.160.0020-1</v>
          </cell>
          <cell r="B8627">
            <v>51.49</v>
          </cell>
        </row>
        <row r="8628">
          <cell r="A8628" t="str">
            <v>07.160.0020-B</v>
          </cell>
          <cell r="B8628">
            <v>49.35</v>
          </cell>
        </row>
        <row r="8629">
          <cell r="A8629" t="str">
            <v>07.170.0010-1</v>
          </cell>
          <cell r="B8629">
            <v>445.15</v>
          </cell>
        </row>
        <row r="8630">
          <cell r="A8630" t="str">
            <v>07.170.0010-B</v>
          </cell>
          <cell r="B8630">
            <v>422.38</v>
          </cell>
        </row>
        <row r="8631">
          <cell r="A8631" t="str">
            <v>07.180.0010-1</v>
          </cell>
          <cell r="B8631">
            <v>1652.91</v>
          </cell>
        </row>
        <row r="8632">
          <cell r="A8632" t="str">
            <v>07.180.0010-B</v>
          </cell>
          <cell r="B8632">
            <v>1630.14</v>
          </cell>
        </row>
        <row r="8633">
          <cell r="A8633" t="str">
            <v>08.001.0001-0</v>
          </cell>
          <cell r="B8633">
            <v>96.12</v>
          </cell>
        </row>
        <row r="8634">
          <cell r="A8634" t="str">
            <v>08.001.0001-A</v>
          </cell>
          <cell r="B8634">
            <v>95.8</v>
          </cell>
        </row>
        <row r="8635">
          <cell r="A8635" t="str">
            <v>08.001.0002-1</v>
          </cell>
          <cell r="B8635">
            <v>106.88</v>
          </cell>
        </row>
        <row r="8636">
          <cell r="A8636" t="str">
            <v>08.001.0002-B</v>
          </cell>
          <cell r="B8636">
            <v>106.34</v>
          </cell>
        </row>
        <row r="8637">
          <cell r="A8637" t="str">
            <v>08.001.0004-0</v>
          </cell>
          <cell r="B8637">
            <v>128.71</v>
          </cell>
        </row>
        <row r="8638">
          <cell r="A8638" t="str">
            <v>08.001.0004-A</v>
          </cell>
          <cell r="B8638">
            <v>128.18</v>
          </cell>
        </row>
        <row r="8639">
          <cell r="A8639" t="str">
            <v>08.001.0005-0</v>
          </cell>
          <cell r="B8639">
            <v>67.98</v>
          </cell>
        </row>
        <row r="8640">
          <cell r="A8640" t="str">
            <v>08.001.0005-A</v>
          </cell>
          <cell r="B8640">
            <v>67.44</v>
          </cell>
        </row>
        <row r="8641">
          <cell r="A8641" t="str">
            <v>08.001.0008-0</v>
          </cell>
          <cell r="B8641">
            <v>65.150000000000006</v>
          </cell>
        </row>
        <row r="8642">
          <cell r="A8642" t="str">
            <v>08.001.0008-A</v>
          </cell>
          <cell r="B8642">
            <v>64.760000000000005</v>
          </cell>
        </row>
        <row r="8643">
          <cell r="A8643" t="str">
            <v>08.001.0009-0</v>
          </cell>
          <cell r="B8643">
            <v>65.150000000000006</v>
          </cell>
        </row>
        <row r="8644">
          <cell r="A8644" t="str">
            <v>08.001.0009-A</v>
          </cell>
          <cell r="B8644">
            <v>64.760000000000005</v>
          </cell>
        </row>
        <row r="8645">
          <cell r="A8645" t="str">
            <v>08.002.0001-0</v>
          </cell>
          <cell r="B8645">
            <v>139.12</v>
          </cell>
        </row>
        <row r="8646">
          <cell r="A8646" t="str">
            <v>08.002.0001-A</v>
          </cell>
          <cell r="B8646">
            <v>136.82</v>
          </cell>
        </row>
        <row r="8647">
          <cell r="A8647" t="str">
            <v>08.003.0001-0</v>
          </cell>
          <cell r="B8647">
            <v>10.220000000000001</v>
          </cell>
        </row>
        <row r="8648">
          <cell r="A8648" t="str">
            <v>08.003.0001-A</v>
          </cell>
          <cell r="B8648">
            <v>9.8000000000000007</v>
          </cell>
        </row>
        <row r="8649">
          <cell r="A8649" t="str">
            <v>08.003.0002-0</v>
          </cell>
          <cell r="B8649">
            <v>8.7899999999999991</v>
          </cell>
        </row>
        <row r="8650">
          <cell r="A8650" t="str">
            <v>08.003.0002-A</v>
          </cell>
          <cell r="B8650">
            <v>8.42</v>
          </cell>
        </row>
        <row r="8651">
          <cell r="A8651" t="str">
            <v>08.003.0005-0</v>
          </cell>
          <cell r="B8651">
            <v>106.44</v>
          </cell>
        </row>
        <row r="8652">
          <cell r="A8652" t="str">
            <v>08.003.0005-A</v>
          </cell>
          <cell r="B8652">
            <v>106.07</v>
          </cell>
        </row>
        <row r="8653">
          <cell r="A8653" t="str">
            <v>08.003.0010-0</v>
          </cell>
          <cell r="B8653">
            <v>75.650000000000006</v>
          </cell>
        </row>
        <row r="8654">
          <cell r="A8654" t="str">
            <v>08.003.0010-A</v>
          </cell>
          <cell r="B8654">
            <v>74.17</v>
          </cell>
        </row>
        <row r="8655">
          <cell r="A8655" t="str">
            <v>08.003.0015-0</v>
          </cell>
          <cell r="B8655">
            <v>84.44</v>
          </cell>
        </row>
        <row r="8656">
          <cell r="A8656" t="str">
            <v>08.003.0015-A</v>
          </cell>
          <cell r="B8656">
            <v>82.65</v>
          </cell>
        </row>
        <row r="8657">
          <cell r="A8657" t="str">
            <v>08.003.0030-0</v>
          </cell>
          <cell r="B8657">
            <v>44.43</v>
          </cell>
        </row>
        <row r="8658">
          <cell r="A8658" t="str">
            <v>08.003.0030-A</v>
          </cell>
          <cell r="B8658">
            <v>44.04</v>
          </cell>
        </row>
        <row r="8659">
          <cell r="A8659" t="str">
            <v>08.003.0035-0</v>
          </cell>
          <cell r="B8659">
            <v>35.85</v>
          </cell>
        </row>
        <row r="8660">
          <cell r="A8660" t="str">
            <v>08.003.0035-A</v>
          </cell>
          <cell r="B8660">
            <v>35.46</v>
          </cell>
        </row>
        <row r="8661">
          <cell r="A8661" t="str">
            <v>08.004.0001-0</v>
          </cell>
          <cell r="B8661">
            <v>8.01</v>
          </cell>
        </row>
        <row r="8662">
          <cell r="A8662" t="str">
            <v>08.004.0001-A</v>
          </cell>
          <cell r="B8662">
            <v>7.57</v>
          </cell>
        </row>
        <row r="8663">
          <cell r="A8663" t="str">
            <v>08.004.0002-0</v>
          </cell>
          <cell r="B8663">
            <v>9.61</v>
          </cell>
        </row>
        <row r="8664">
          <cell r="A8664" t="str">
            <v>08.004.0002-A</v>
          </cell>
          <cell r="B8664">
            <v>9.15</v>
          </cell>
        </row>
        <row r="8665">
          <cell r="A8665" t="str">
            <v>08.004.0003-0</v>
          </cell>
          <cell r="B8665">
            <v>13.3</v>
          </cell>
        </row>
        <row r="8666">
          <cell r="A8666" t="str">
            <v>08.004.0003-A</v>
          </cell>
          <cell r="B8666">
            <v>12.72</v>
          </cell>
        </row>
        <row r="8667">
          <cell r="A8667" t="str">
            <v>08.004.0008-0</v>
          </cell>
          <cell r="B8667">
            <v>287.93</v>
          </cell>
        </row>
        <row r="8668">
          <cell r="A8668" t="str">
            <v>08.004.0008-A</v>
          </cell>
          <cell r="B8668">
            <v>287.47000000000003</v>
          </cell>
        </row>
        <row r="8669">
          <cell r="A8669" t="str">
            <v>08.005.0001-0</v>
          </cell>
          <cell r="B8669">
            <v>447.57</v>
          </cell>
        </row>
        <row r="8670">
          <cell r="A8670" t="str">
            <v>08.005.0001-A</v>
          </cell>
          <cell r="B8670">
            <v>422.66</v>
          </cell>
        </row>
        <row r="8671">
          <cell r="A8671" t="str">
            <v>08.005.0002-0</v>
          </cell>
          <cell r="B8671">
            <v>433.19</v>
          </cell>
        </row>
        <row r="8672">
          <cell r="A8672" t="str">
            <v>08.005.0002-A</v>
          </cell>
          <cell r="B8672">
            <v>408.34</v>
          </cell>
        </row>
        <row r="8673">
          <cell r="A8673" t="str">
            <v>08.005.0003-0</v>
          </cell>
          <cell r="B8673">
            <v>422.65</v>
          </cell>
        </row>
        <row r="8674">
          <cell r="A8674" t="str">
            <v>08.005.0003-A</v>
          </cell>
          <cell r="B8674">
            <v>397.89</v>
          </cell>
        </row>
        <row r="8675">
          <cell r="A8675" t="str">
            <v>08.006.0001-0</v>
          </cell>
          <cell r="B8675">
            <v>73.73</v>
          </cell>
        </row>
        <row r="8676">
          <cell r="A8676" t="str">
            <v>08.006.0001-A</v>
          </cell>
          <cell r="B8676">
            <v>67.2</v>
          </cell>
        </row>
        <row r="8677">
          <cell r="A8677" t="str">
            <v>08.006.0003-0</v>
          </cell>
          <cell r="B8677">
            <v>72.61</v>
          </cell>
        </row>
        <row r="8678">
          <cell r="A8678" t="str">
            <v>08.006.0003-A</v>
          </cell>
          <cell r="B8678">
            <v>66.08</v>
          </cell>
        </row>
        <row r="8679">
          <cell r="A8679" t="str">
            <v>08.006.0004-0</v>
          </cell>
          <cell r="B8679">
            <v>52.4</v>
          </cell>
        </row>
        <row r="8680">
          <cell r="A8680" t="str">
            <v>08.006.0004-A</v>
          </cell>
          <cell r="B8680">
            <v>48.56</v>
          </cell>
        </row>
        <row r="8681">
          <cell r="A8681" t="str">
            <v>08.006.0005-0</v>
          </cell>
          <cell r="B8681">
            <v>53.53</v>
          </cell>
        </row>
        <row r="8682">
          <cell r="A8682" t="str">
            <v>08.006.0005-A</v>
          </cell>
          <cell r="B8682">
            <v>49.69</v>
          </cell>
        </row>
        <row r="8683">
          <cell r="A8683" t="str">
            <v>08.006.0006-0</v>
          </cell>
          <cell r="B8683">
            <v>8.33</v>
          </cell>
        </row>
        <row r="8684">
          <cell r="A8684" t="str">
            <v>08.006.0006-A</v>
          </cell>
          <cell r="B8684">
            <v>7.3</v>
          </cell>
        </row>
        <row r="8685">
          <cell r="A8685" t="str">
            <v>08.006.0010-0</v>
          </cell>
          <cell r="B8685">
            <v>8.81</v>
          </cell>
        </row>
        <row r="8686">
          <cell r="A8686" t="str">
            <v>08.006.0010-A</v>
          </cell>
          <cell r="B8686">
            <v>7.78</v>
          </cell>
        </row>
        <row r="8687">
          <cell r="A8687" t="str">
            <v>08.006.0011-0</v>
          </cell>
          <cell r="B8687">
            <v>26.86</v>
          </cell>
        </row>
        <row r="8688">
          <cell r="A8688" t="str">
            <v>08.006.0011-A</v>
          </cell>
          <cell r="B8688">
            <v>25.82</v>
          </cell>
        </row>
        <row r="8689">
          <cell r="A8689" t="str">
            <v>08.006.0015-0</v>
          </cell>
          <cell r="B8689">
            <v>19.84</v>
          </cell>
        </row>
        <row r="8690">
          <cell r="A8690" t="str">
            <v>08.006.0015-A</v>
          </cell>
          <cell r="B8690">
            <v>17.98</v>
          </cell>
        </row>
        <row r="8691">
          <cell r="A8691" t="str">
            <v>08.007.0001-0</v>
          </cell>
          <cell r="B8691">
            <v>58.97</v>
          </cell>
        </row>
        <row r="8692">
          <cell r="A8692" t="str">
            <v>08.007.0001-A</v>
          </cell>
          <cell r="B8692">
            <v>52.31</v>
          </cell>
        </row>
        <row r="8693">
          <cell r="A8693" t="str">
            <v>08.007.0002-0</v>
          </cell>
          <cell r="B8693">
            <v>38.76</v>
          </cell>
        </row>
        <row r="8694">
          <cell r="A8694" t="str">
            <v>08.007.0002-A</v>
          </cell>
          <cell r="B8694">
            <v>34.799999999999997</v>
          </cell>
        </row>
        <row r="8695">
          <cell r="A8695" t="str">
            <v>08.008.0001-0</v>
          </cell>
          <cell r="B8695">
            <v>45.74</v>
          </cell>
        </row>
        <row r="8696">
          <cell r="A8696" t="str">
            <v>08.008.0001-A</v>
          </cell>
          <cell r="B8696">
            <v>40.25</v>
          </cell>
        </row>
        <row r="8697">
          <cell r="A8697" t="str">
            <v>08.008.0002-0</v>
          </cell>
          <cell r="B8697">
            <v>31.75</v>
          </cell>
        </row>
        <row r="8698">
          <cell r="A8698" t="str">
            <v>08.008.0002-A</v>
          </cell>
          <cell r="B8698">
            <v>28.12</v>
          </cell>
        </row>
        <row r="8699">
          <cell r="A8699" t="str">
            <v>08.009.0003-0</v>
          </cell>
          <cell r="B8699">
            <v>83.88</v>
          </cell>
        </row>
        <row r="8700">
          <cell r="A8700" t="str">
            <v>08.009.0003-A</v>
          </cell>
          <cell r="B8700">
            <v>79.69</v>
          </cell>
        </row>
        <row r="8701">
          <cell r="A8701" t="str">
            <v>08.009.0005-0</v>
          </cell>
          <cell r="B8701">
            <v>97.52</v>
          </cell>
        </row>
        <row r="8702">
          <cell r="A8702" t="str">
            <v>08.009.0005-A</v>
          </cell>
          <cell r="B8702">
            <v>93.46</v>
          </cell>
        </row>
        <row r="8703">
          <cell r="A8703" t="str">
            <v>08.009.0010-0</v>
          </cell>
          <cell r="B8703">
            <v>79.209999999999994</v>
          </cell>
        </row>
        <row r="8704">
          <cell r="A8704" t="str">
            <v>08.009.0010-A</v>
          </cell>
          <cell r="B8704">
            <v>75.150000000000006</v>
          </cell>
        </row>
        <row r="8705">
          <cell r="A8705" t="str">
            <v>08.010.0001-0</v>
          </cell>
          <cell r="B8705">
            <v>125.99</v>
          </cell>
        </row>
        <row r="8706">
          <cell r="A8706" t="str">
            <v>08.010.0001-A</v>
          </cell>
          <cell r="B8706">
            <v>120.77</v>
          </cell>
        </row>
        <row r="8707">
          <cell r="A8707" t="str">
            <v>08.010.0005-0</v>
          </cell>
          <cell r="B8707">
            <v>24.74</v>
          </cell>
        </row>
        <row r="8708">
          <cell r="A8708" t="str">
            <v>08.010.0005-A</v>
          </cell>
          <cell r="B8708">
            <v>22.6</v>
          </cell>
        </row>
        <row r="8709">
          <cell r="A8709" t="str">
            <v>08.011.0001-0</v>
          </cell>
          <cell r="B8709">
            <v>52.83</v>
          </cell>
        </row>
        <row r="8710">
          <cell r="A8710" t="str">
            <v>08.011.0001-A</v>
          </cell>
          <cell r="B8710">
            <v>50.4</v>
          </cell>
        </row>
        <row r="8711">
          <cell r="A8711" t="str">
            <v>08.012.0001-0</v>
          </cell>
          <cell r="B8711">
            <v>51.82</v>
          </cell>
        </row>
        <row r="8712">
          <cell r="A8712" t="str">
            <v>08.012.0001-A</v>
          </cell>
          <cell r="B8712">
            <v>44.94</v>
          </cell>
        </row>
        <row r="8713">
          <cell r="A8713" t="str">
            <v>08.012.0003-0</v>
          </cell>
          <cell r="B8713">
            <v>44.05</v>
          </cell>
        </row>
        <row r="8714">
          <cell r="A8714" t="str">
            <v>08.012.0003-A</v>
          </cell>
          <cell r="B8714">
            <v>38.21</v>
          </cell>
        </row>
        <row r="8715">
          <cell r="A8715" t="str">
            <v>08.012.0004-0</v>
          </cell>
          <cell r="B8715">
            <v>40.94</v>
          </cell>
        </row>
        <row r="8716">
          <cell r="A8716" t="str">
            <v>08.012.0004-A</v>
          </cell>
          <cell r="B8716">
            <v>35.51</v>
          </cell>
        </row>
        <row r="8717">
          <cell r="A8717" t="str">
            <v>08.012.0005-0</v>
          </cell>
          <cell r="B8717">
            <v>36.28</v>
          </cell>
        </row>
        <row r="8718">
          <cell r="A8718" t="str">
            <v>08.012.0005-A</v>
          </cell>
          <cell r="B8718">
            <v>31.47</v>
          </cell>
        </row>
        <row r="8719">
          <cell r="A8719" t="str">
            <v>08.013.0005-0</v>
          </cell>
          <cell r="B8719">
            <v>42.79</v>
          </cell>
        </row>
        <row r="8720">
          <cell r="A8720" t="str">
            <v>08.013.0005-A</v>
          </cell>
          <cell r="B8720">
            <v>40.11</v>
          </cell>
        </row>
        <row r="8721">
          <cell r="A8721" t="str">
            <v>08.013.0010-0</v>
          </cell>
          <cell r="B8721">
            <v>86.96</v>
          </cell>
        </row>
        <row r="8722">
          <cell r="A8722" t="str">
            <v>08.013.0010-A</v>
          </cell>
          <cell r="B8722">
            <v>83.79</v>
          </cell>
        </row>
        <row r="8723">
          <cell r="A8723" t="str">
            <v>08.013.0015-0</v>
          </cell>
          <cell r="B8723">
            <v>86.96</v>
          </cell>
        </row>
        <row r="8724">
          <cell r="A8724" t="str">
            <v>08.013.0015-A</v>
          </cell>
          <cell r="B8724">
            <v>83.79</v>
          </cell>
        </row>
        <row r="8725">
          <cell r="A8725" t="str">
            <v>08.015.0002-0</v>
          </cell>
          <cell r="B8725">
            <v>4.83</v>
          </cell>
        </row>
        <row r="8726">
          <cell r="A8726" t="str">
            <v>08.015.0002-A</v>
          </cell>
          <cell r="B8726">
            <v>4.75</v>
          </cell>
        </row>
        <row r="8727">
          <cell r="A8727" t="str">
            <v>08.015.0003-0</v>
          </cell>
          <cell r="B8727">
            <v>11.53</v>
          </cell>
        </row>
        <row r="8728">
          <cell r="A8728" t="str">
            <v>08.015.0003-A</v>
          </cell>
          <cell r="B8728">
            <v>11.4</v>
          </cell>
        </row>
        <row r="8729">
          <cell r="A8729" t="str">
            <v>08.015.0004-0</v>
          </cell>
          <cell r="B8729">
            <v>15.51</v>
          </cell>
        </row>
        <row r="8730">
          <cell r="A8730" t="str">
            <v>08.015.0004-A</v>
          </cell>
          <cell r="B8730">
            <v>15.31</v>
          </cell>
        </row>
        <row r="8731">
          <cell r="A8731" t="str">
            <v>08.015.0005-0</v>
          </cell>
          <cell r="B8731">
            <v>387.94</v>
          </cell>
        </row>
        <row r="8732">
          <cell r="A8732" t="str">
            <v>08.015.0005-A</v>
          </cell>
          <cell r="B8732">
            <v>386.23</v>
          </cell>
        </row>
        <row r="8733">
          <cell r="A8733" t="str">
            <v>08.015.0008-0</v>
          </cell>
          <cell r="B8733">
            <v>514.29</v>
          </cell>
        </row>
        <row r="8734">
          <cell r="A8734" t="str">
            <v>08.015.0008-A</v>
          </cell>
          <cell r="B8734">
            <v>510.5</v>
          </cell>
        </row>
        <row r="8735">
          <cell r="A8735" t="str">
            <v>08.015.0016-0</v>
          </cell>
          <cell r="B8735">
            <v>4.46</v>
          </cell>
        </row>
        <row r="8736">
          <cell r="A8736" t="str">
            <v>08.015.0016-A</v>
          </cell>
          <cell r="B8736">
            <v>4.43</v>
          </cell>
        </row>
        <row r="8737">
          <cell r="A8737" t="str">
            <v>08.015.0018-0</v>
          </cell>
          <cell r="B8737">
            <v>410.16</v>
          </cell>
        </row>
        <row r="8738">
          <cell r="A8738" t="str">
            <v>08.015.0018-A</v>
          </cell>
          <cell r="B8738">
            <v>398.21</v>
          </cell>
        </row>
        <row r="8739">
          <cell r="A8739" t="str">
            <v>08.015.0020-0</v>
          </cell>
          <cell r="B8739">
            <v>9.75</v>
          </cell>
        </row>
        <row r="8740">
          <cell r="A8740" t="str">
            <v>08.015.0020-A</v>
          </cell>
          <cell r="B8740">
            <v>9.6999999999999993</v>
          </cell>
        </row>
        <row r="8741">
          <cell r="A8741" t="str">
            <v>08.015.0022-0</v>
          </cell>
          <cell r="B8741">
            <v>9.52</v>
          </cell>
        </row>
        <row r="8742">
          <cell r="A8742" t="str">
            <v>08.015.0022-A</v>
          </cell>
          <cell r="B8742">
            <v>9.19</v>
          </cell>
        </row>
        <row r="8743">
          <cell r="A8743" t="str">
            <v>08.015.0025-0</v>
          </cell>
          <cell r="B8743">
            <v>27.34</v>
          </cell>
        </row>
        <row r="8744">
          <cell r="A8744" t="str">
            <v>08.015.0025-A</v>
          </cell>
          <cell r="B8744">
            <v>27.29</v>
          </cell>
        </row>
        <row r="8745">
          <cell r="A8745" t="str">
            <v>08.015.0040-0</v>
          </cell>
          <cell r="B8745">
            <v>60.81</v>
          </cell>
        </row>
        <row r="8746">
          <cell r="A8746" t="str">
            <v>08.015.0040-A</v>
          </cell>
          <cell r="B8746">
            <v>60.28</v>
          </cell>
        </row>
        <row r="8747">
          <cell r="A8747" t="str">
            <v>08.015.0042-0</v>
          </cell>
          <cell r="B8747">
            <v>74.47</v>
          </cell>
        </row>
        <row r="8748">
          <cell r="A8748" t="str">
            <v>08.015.0042-A</v>
          </cell>
          <cell r="B8748">
            <v>73.77</v>
          </cell>
        </row>
        <row r="8749">
          <cell r="A8749" t="str">
            <v>08.015.0045-0</v>
          </cell>
          <cell r="B8749">
            <v>66.41</v>
          </cell>
        </row>
        <row r="8750">
          <cell r="A8750" t="str">
            <v>08.015.0045-A</v>
          </cell>
          <cell r="B8750">
            <v>65.63</v>
          </cell>
        </row>
        <row r="8751">
          <cell r="A8751" t="str">
            <v>08.015.0050-0</v>
          </cell>
          <cell r="B8751">
            <v>40.159999999999997</v>
          </cell>
        </row>
        <row r="8752">
          <cell r="A8752" t="str">
            <v>08.015.0050-A</v>
          </cell>
          <cell r="B8752">
            <v>39.31</v>
          </cell>
        </row>
        <row r="8753">
          <cell r="A8753" t="str">
            <v>08.015.0051-0</v>
          </cell>
          <cell r="B8753">
            <v>36.9</v>
          </cell>
        </row>
        <row r="8754">
          <cell r="A8754" t="str">
            <v>08.015.0051-A</v>
          </cell>
          <cell r="B8754">
            <v>36.31</v>
          </cell>
        </row>
        <row r="8755">
          <cell r="A8755" t="str">
            <v>08.015.0052-0</v>
          </cell>
          <cell r="B8755">
            <v>35.29</v>
          </cell>
        </row>
        <row r="8756">
          <cell r="A8756" t="str">
            <v>08.015.0052-A</v>
          </cell>
          <cell r="B8756">
            <v>34.82</v>
          </cell>
        </row>
        <row r="8757">
          <cell r="A8757" t="str">
            <v>08.015.0053-0</v>
          </cell>
          <cell r="B8757">
            <v>33.97</v>
          </cell>
        </row>
        <row r="8758">
          <cell r="A8758" t="str">
            <v>08.015.0053-A</v>
          </cell>
          <cell r="B8758">
            <v>33.619999999999997</v>
          </cell>
        </row>
        <row r="8759">
          <cell r="A8759" t="str">
            <v>08.015.0054-0</v>
          </cell>
          <cell r="B8759">
            <v>33.11</v>
          </cell>
        </row>
        <row r="8760">
          <cell r="A8760" t="str">
            <v>08.015.0054-A</v>
          </cell>
          <cell r="B8760">
            <v>32.83</v>
          </cell>
        </row>
        <row r="8761">
          <cell r="A8761" t="str">
            <v>08.015.0055-0</v>
          </cell>
          <cell r="B8761">
            <v>32.61</v>
          </cell>
        </row>
        <row r="8762">
          <cell r="A8762" t="str">
            <v>08.015.0055-A</v>
          </cell>
          <cell r="B8762">
            <v>32.369999999999997</v>
          </cell>
        </row>
        <row r="8763">
          <cell r="A8763" t="str">
            <v>08.015.0070-0</v>
          </cell>
          <cell r="B8763">
            <v>32.11</v>
          </cell>
        </row>
        <row r="8764">
          <cell r="A8764" t="str">
            <v>08.015.0070-A</v>
          </cell>
          <cell r="B8764">
            <v>31.43</v>
          </cell>
        </row>
        <row r="8765">
          <cell r="A8765" t="str">
            <v>08.015.0071-0</v>
          </cell>
          <cell r="B8765">
            <v>29.51</v>
          </cell>
        </row>
        <row r="8766">
          <cell r="A8766" t="str">
            <v>08.015.0071-A</v>
          </cell>
          <cell r="B8766">
            <v>29.03</v>
          </cell>
        </row>
        <row r="8767">
          <cell r="A8767" t="str">
            <v>08.015.0072-0</v>
          </cell>
          <cell r="B8767">
            <v>28.21</v>
          </cell>
        </row>
        <row r="8768">
          <cell r="A8768" t="str">
            <v>08.015.0072-A</v>
          </cell>
          <cell r="B8768">
            <v>27.84</v>
          </cell>
        </row>
        <row r="8769">
          <cell r="A8769" t="str">
            <v>08.015.0073-0</v>
          </cell>
          <cell r="B8769">
            <v>27.17</v>
          </cell>
        </row>
        <row r="8770">
          <cell r="A8770" t="str">
            <v>08.015.0073-A</v>
          </cell>
          <cell r="B8770">
            <v>26.89</v>
          </cell>
        </row>
        <row r="8771">
          <cell r="A8771" t="str">
            <v>08.015.0074-0</v>
          </cell>
          <cell r="B8771">
            <v>26.48</v>
          </cell>
        </row>
        <row r="8772">
          <cell r="A8772" t="str">
            <v>08.015.0074-A</v>
          </cell>
          <cell r="B8772">
            <v>26.25</v>
          </cell>
        </row>
        <row r="8773">
          <cell r="A8773" t="str">
            <v>08.015.0075-0</v>
          </cell>
          <cell r="B8773">
            <v>26.08</v>
          </cell>
        </row>
        <row r="8774">
          <cell r="A8774" t="str">
            <v>08.015.0075-A</v>
          </cell>
          <cell r="B8774">
            <v>25.88</v>
          </cell>
        </row>
        <row r="8775">
          <cell r="A8775" t="str">
            <v>08.015.0077-0</v>
          </cell>
          <cell r="B8775">
            <v>24.08</v>
          </cell>
        </row>
        <row r="8776">
          <cell r="A8776" t="str">
            <v>08.015.0077-A</v>
          </cell>
          <cell r="B8776">
            <v>23.57</v>
          </cell>
        </row>
        <row r="8777">
          <cell r="A8777" t="str">
            <v>08.015.0078-0</v>
          </cell>
          <cell r="B8777">
            <v>22.13</v>
          </cell>
        </row>
        <row r="8778">
          <cell r="A8778" t="str">
            <v>08.015.0078-A</v>
          </cell>
          <cell r="B8778">
            <v>21.77</v>
          </cell>
        </row>
        <row r="8779">
          <cell r="A8779" t="str">
            <v>08.015.0079-0</v>
          </cell>
          <cell r="B8779">
            <v>21.18</v>
          </cell>
        </row>
        <row r="8780">
          <cell r="A8780" t="str">
            <v>08.015.0079-A</v>
          </cell>
          <cell r="B8780">
            <v>20.9</v>
          </cell>
        </row>
        <row r="8781">
          <cell r="A8781" t="str">
            <v>08.015.0080-0</v>
          </cell>
          <cell r="B8781">
            <v>20.32</v>
          </cell>
        </row>
        <row r="8782">
          <cell r="A8782" t="str">
            <v>08.015.0080-A</v>
          </cell>
          <cell r="B8782">
            <v>20.11</v>
          </cell>
        </row>
        <row r="8783">
          <cell r="A8783" t="str">
            <v>08.015.0081-0</v>
          </cell>
          <cell r="B8783">
            <v>19.86</v>
          </cell>
        </row>
        <row r="8784">
          <cell r="A8784" t="str">
            <v>08.015.0081-A</v>
          </cell>
          <cell r="B8784">
            <v>19.690000000000001</v>
          </cell>
        </row>
        <row r="8785">
          <cell r="A8785" t="str">
            <v>08.015.0082-0</v>
          </cell>
          <cell r="B8785">
            <v>19.559999999999999</v>
          </cell>
        </row>
        <row r="8786">
          <cell r="A8786" t="str">
            <v>08.015.0082-A</v>
          </cell>
          <cell r="B8786">
            <v>19.41</v>
          </cell>
        </row>
        <row r="8787">
          <cell r="A8787" t="str">
            <v>08.015.0083-0</v>
          </cell>
          <cell r="B8787">
            <v>73.13</v>
          </cell>
        </row>
        <row r="8788">
          <cell r="A8788" t="str">
            <v>08.015.0083-A</v>
          </cell>
          <cell r="B8788">
            <v>72.819999999999993</v>
          </cell>
        </row>
        <row r="8789">
          <cell r="A8789" t="str">
            <v>08.015.0084-0</v>
          </cell>
          <cell r="B8789">
            <v>84.24</v>
          </cell>
        </row>
        <row r="8790">
          <cell r="A8790" t="str">
            <v>08.015.0084-A</v>
          </cell>
          <cell r="B8790">
            <v>83.94</v>
          </cell>
        </row>
        <row r="8791">
          <cell r="A8791" t="str">
            <v>08.015.0085-0</v>
          </cell>
          <cell r="B8791">
            <v>270.92</v>
          </cell>
        </row>
        <row r="8792">
          <cell r="A8792" t="str">
            <v>08.015.0085-A</v>
          </cell>
          <cell r="B8792">
            <v>268.01</v>
          </cell>
        </row>
        <row r="8793">
          <cell r="A8793" t="str">
            <v>08.015.0086-0</v>
          </cell>
          <cell r="B8793">
            <v>14.67</v>
          </cell>
        </row>
        <row r="8794">
          <cell r="A8794" t="str">
            <v>08.015.0086-A</v>
          </cell>
          <cell r="B8794">
            <v>14.59</v>
          </cell>
        </row>
        <row r="8795">
          <cell r="A8795" t="str">
            <v>08.015.0087-0</v>
          </cell>
          <cell r="B8795">
            <v>2.31</v>
          </cell>
        </row>
        <row r="8796">
          <cell r="A8796" t="str">
            <v>08.015.0087-A</v>
          </cell>
          <cell r="B8796">
            <v>2.2599999999999998</v>
          </cell>
        </row>
        <row r="8797">
          <cell r="A8797" t="str">
            <v>08.015.0088-0</v>
          </cell>
          <cell r="B8797">
            <v>9.9700000000000006</v>
          </cell>
        </row>
        <row r="8798">
          <cell r="A8798" t="str">
            <v>08.015.0088-A</v>
          </cell>
          <cell r="B8798">
            <v>9.93</v>
          </cell>
        </row>
        <row r="8799">
          <cell r="A8799" t="str">
            <v>08.015.0090-0</v>
          </cell>
          <cell r="B8799">
            <v>48.87</v>
          </cell>
        </row>
        <row r="8800">
          <cell r="A8800" t="str">
            <v>08.015.0090-A</v>
          </cell>
          <cell r="B8800">
            <v>48.57</v>
          </cell>
        </row>
        <row r="8801">
          <cell r="A8801" t="str">
            <v>08.015.0095-0</v>
          </cell>
          <cell r="B8801">
            <v>67.11</v>
          </cell>
        </row>
        <row r="8802">
          <cell r="A8802" t="str">
            <v>08.015.0095-A</v>
          </cell>
          <cell r="B8802">
            <v>66.75</v>
          </cell>
        </row>
        <row r="8803">
          <cell r="A8803" t="str">
            <v>08.015.0096-0</v>
          </cell>
          <cell r="B8803">
            <v>5.51</v>
          </cell>
        </row>
        <row r="8804">
          <cell r="A8804" t="str">
            <v>08.015.0096-A</v>
          </cell>
          <cell r="B8804">
            <v>5.2</v>
          </cell>
        </row>
        <row r="8805">
          <cell r="A8805" t="str">
            <v>08.015.0097-0</v>
          </cell>
          <cell r="B8805">
            <v>8.0500000000000007</v>
          </cell>
        </row>
        <row r="8806">
          <cell r="A8806" t="str">
            <v>08.015.0097-A</v>
          </cell>
          <cell r="B8806">
            <v>7.63</v>
          </cell>
        </row>
        <row r="8807">
          <cell r="A8807" t="str">
            <v>08.015.0098-0</v>
          </cell>
          <cell r="B8807">
            <v>296.32</v>
          </cell>
        </row>
        <row r="8808">
          <cell r="A8808" t="str">
            <v>08.015.0098-A</v>
          </cell>
          <cell r="B8808">
            <v>294.08999999999997</v>
          </cell>
        </row>
        <row r="8809">
          <cell r="A8809" t="str">
            <v>08.015.0100-0</v>
          </cell>
          <cell r="B8809">
            <v>336.98</v>
          </cell>
        </row>
        <row r="8810">
          <cell r="A8810" t="str">
            <v>08.015.0100-A</v>
          </cell>
          <cell r="B8810">
            <v>331.5</v>
          </cell>
        </row>
        <row r="8811">
          <cell r="A8811" t="str">
            <v>08.015.0101-0</v>
          </cell>
          <cell r="B8811">
            <v>315.32</v>
          </cell>
        </row>
        <row r="8812">
          <cell r="A8812" t="str">
            <v>08.015.0101-A</v>
          </cell>
          <cell r="B8812">
            <v>311.66000000000003</v>
          </cell>
        </row>
        <row r="8813">
          <cell r="A8813" t="str">
            <v>08.015.0102-0</v>
          </cell>
          <cell r="B8813">
            <v>304.45</v>
          </cell>
        </row>
        <row r="8814">
          <cell r="A8814" t="str">
            <v>08.015.0102-A</v>
          </cell>
          <cell r="B8814">
            <v>301.7</v>
          </cell>
        </row>
        <row r="8815">
          <cell r="A8815" t="str">
            <v>08.015.0103-0</v>
          </cell>
          <cell r="B8815">
            <v>293.64999999999998</v>
          </cell>
        </row>
        <row r="8816">
          <cell r="A8816" t="str">
            <v>08.015.0103-A</v>
          </cell>
          <cell r="B8816">
            <v>291.81</v>
          </cell>
        </row>
        <row r="8817">
          <cell r="A8817" t="str">
            <v>08.015.0104-0</v>
          </cell>
          <cell r="B8817">
            <v>288.18</v>
          </cell>
        </row>
        <row r="8818">
          <cell r="A8818" t="str">
            <v>08.015.0104-A</v>
          </cell>
          <cell r="B8818">
            <v>286.81</v>
          </cell>
        </row>
        <row r="8819">
          <cell r="A8819" t="str">
            <v>08.015.0105-0</v>
          </cell>
          <cell r="B8819">
            <v>284.97000000000003</v>
          </cell>
        </row>
        <row r="8820">
          <cell r="A8820" t="str">
            <v>08.015.0105-A</v>
          </cell>
          <cell r="B8820">
            <v>283.86</v>
          </cell>
        </row>
        <row r="8821">
          <cell r="A8821" t="str">
            <v>08.015.0120-0</v>
          </cell>
          <cell r="B8821">
            <v>312.04000000000002</v>
          </cell>
        </row>
        <row r="8822">
          <cell r="A8822" t="str">
            <v>08.015.0120-A</v>
          </cell>
          <cell r="B8822">
            <v>306.54000000000002</v>
          </cell>
        </row>
        <row r="8823">
          <cell r="A8823" t="str">
            <v>08.015.0121-0</v>
          </cell>
          <cell r="B8823">
            <v>290.25</v>
          </cell>
        </row>
        <row r="8824">
          <cell r="A8824" t="str">
            <v>08.015.0121-A</v>
          </cell>
          <cell r="B8824">
            <v>286.58999999999997</v>
          </cell>
        </row>
        <row r="8825">
          <cell r="A8825" t="str">
            <v>08.015.0122-0</v>
          </cell>
          <cell r="B8825">
            <v>279.38</v>
          </cell>
        </row>
        <row r="8826">
          <cell r="A8826" t="str">
            <v>08.015.0122-A</v>
          </cell>
          <cell r="B8826">
            <v>276.64</v>
          </cell>
        </row>
        <row r="8827">
          <cell r="A8827" t="str">
            <v>08.015.0123-0</v>
          </cell>
          <cell r="B8827">
            <v>268.58</v>
          </cell>
        </row>
        <row r="8828">
          <cell r="A8828" t="str">
            <v>08.015.0123-A</v>
          </cell>
          <cell r="B8828">
            <v>266.75</v>
          </cell>
        </row>
        <row r="8829">
          <cell r="A8829" t="str">
            <v>08.015.0124-0</v>
          </cell>
          <cell r="B8829">
            <v>263.12</v>
          </cell>
        </row>
        <row r="8830">
          <cell r="A8830" t="str">
            <v>08.015.0124-A</v>
          </cell>
          <cell r="B8830">
            <v>261.74</v>
          </cell>
        </row>
        <row r="8831">
          <cell r="A8831" t="str">
            <v>08.015.0125-0</v>
          </cell>
          <cell r="B8831">
            <v>259.89999999999998</v>
          </cell>
        </row>
        <row r="8832">
          <cell r="A8832" t="str">
            <v>08.015.0125-A</v>
          </cell>
          <cell r="B8832">
            <v>258.8</v>
          </cell>
        </row>
        <row r="8833">
          <cell r="A8833" t="str">
            <v>08.015.0150-0</v>
          </cell>
          <cell r="B8833">
            <v>264.52</v>
          </cell>
        </row>
        <row r="8834">
          <cell r="A8834" t="str">
            <v>08.015.0150-A</v>
          </cell>
          <cell r="B8834">
            <v>259.02999999999997</v>
          </cell>
        </row>
        <row r="8835">
          <cell r="A8835" t="str">
            <v>08.015.0151-0</v>
          </cell>
          <cell r="B8835">
            <v>242.85</v>
          </cell>
        </row>
        <row r="8836">
          <cell r="A8836" t="str">
            <v>08.015.0151-A</v>
          </cell>
          <cell r="B8836">
            <v>239.19</v>
          </cell>
        </row>
        <row r="8837">
          <cell r="A8837" t="str">
            <v>08.015.0152-0</v>
          </cell>
          <cell r="B8837">
            <v>231.99</v>
          </cell>
        </row>
        <row r="8838">
          <cell r="A8838" t="str">
            <v>08.015.0152-A</v>
          </cell>
          <cell r="B8838">
            <v>229.24</v>
          </cell>
        </row>
        <row r="8839">
          <cell r="A8839" t="str">
            <v>08.015.0153-0</v>
          </cell>
          <cell r="B8839">
            <v>221.18</v>
          </cell>
        </row>
        <row r="8840">
          <cell r="A8840" t="str">
            <v>08.015.0153-A</v>
          </cell>
          <cell r="B8840">
            <v>219.35</v>
          </cell>
        </row>
        <row r="8841">
          <cell r="A8841" t="str">
            <v>08.015.0154-0</v>
          </cell>
          <cell r="B8841">
            <v>215.72</v>
          </cell>
        </row>
        <row r="8842">
          <cell r="A8842" t="str">
            <v>08.015.0154-A</v>
          </cell>
          <cell r="B8842">
            <v>214.35</v>
          </cell>
        </row>
        <row r="8843">
          <cell r="A8843" t="str">
            <v>08.015.0155-0</v>
          </cell>
          <cell r="B8843">
            <v>212.5</v>
          </cell>
        </row>
        <row r="8844">
          <cell r="A8844" t="str">
            <v>08.015.0155-A</v>
          </cell>
          <cell r="B8844">
            <v>211.4</v>
          </cell>
        </row>
        <row r="8845">
          <cell r="A8845" t="str">
            <v>08.015.0200-0</v>
          </cell>
          <cell r="B8845">
            <v>48.66</v>
          </cell>
        </row>
        <row r="8846">
          <cell r="A8846" t="str">
            <v>08.015.0200-A</v>
          </cell>
          <cell r="B8846">
            <v>47.67</v>
          </cell>
        </row>
        <row r="8847">
          <cell r="A8847" t="str">
            <v>08.015.0201-0</v>
          </cell>
          <cell r="B8847">
            <v>44.84</v>
          </cell>
        </row>
        <row r="8848">
          <cell r="A8848" t="str">
            <v>08.015.0201-A</v>
          </cell>
          <cell r="B8848">
            <v>44.14</v>
          </cell>
        </row>
        <row r="8849">
          <cell r="A8849" t="str">
            <v>08.015.0202-0</v>
          </cell>
          <cell r="B8849">
            <v>42.93</v>
          </cell>
        </row>
        <row r="8850">
          <cell r="A8850" t="str">
            <v>08.015.0202-A</v>
          </cell>
          <cell r="B8850">
            <v>42.39</v>
          </cell>
        </row>
        <row r="8851">
          <cell r="A8851" t="str">
            <v>08.015.0203-0</v>
          </cell>
          <cell r="B8851">
            <v>41.33</v>
          </cell>
        </row>
        <row r="8852">
          <cell r="A8852" t="str">
            <v>08.015.0203-A</v>
          </cell>
          <cell r="B8852">
            <v>40.93</v>
          </cell>
        </row>
        <row r="8853">
          <cell r="A8853" t="str">
            <v>08.015.0204-0</v>
          </cell>
          <cell r="B8853">
            <v>40.33</v>
          </cell>
        </row>
        <row r="8854">
          <cell r="A8854" t="str">
            <v>08.015.0204-A</v>
          </cell>
          <cell r="B8854">
            <v>40.01</v>
          </cell>
        </row>
        <row r="8855">
          <cell r="A8855" t="str">
            <v>08.015.0205-0</v>
          </cell>
          <cell r="B8855">
            <v>39.74</v>
          </cell>
        </row>
        <row r="8856">
          <cell r="A8856" t="str">
            <v>08.015.0205-A</v>
          </cell>
          <cell r="B8856">
            <v>39.47</v>
          </cell>
        </row>
        <row r="8857">
          <cell r="A8857" t="str">
            <v>08.015.0220-0</v>
          </cell>
          <cell r="B8857">
            <v>38.909999999999997</v>
          </cell>
        </row>
        <row r="8858">
          <cell r="A8858" t="str">
            <v>08.015.0220-A</v>
          </cell>
          <cell r="B8858">
            <v>38.119999999999997</v>
          </cell>
        </row>
        <row r="8859">
          <cell r="A8859" t="str">
            <v>08.015.0221-0</v>
          </cell>
          <cell r="B8859">
            <v>35.85</v>
          </cell>
        </row>
        <row r="8860">
          <cell r="A8860" t="str">
            <v>08.015.0221-A</v>
          </cell>
          <cell r="B8860">
            <v>35.299999999999997</v>
          </cell>
        </row>
        <row r="8861">
          <cell r="A8861" t="str">
            <v>08.015.0222-0</v>
          </cell>
          <cell r="B8861">
            <v>34.33</v>
          </cell>
        </row>
        <row r="8862">
          <cell r="A8862" t="str">
            <v>08.015.0222-A</v>
          </cell>
          <cell r="B8862">
            <v>33.89</v>
          </cell>
        </row>
        <row r="8863">
          <cell r="A8863" t="str">
            <v>08.015.0223-0</v>
          </cell>
          <cell r="B8863">
            <v>33.049999999999997</v>
          </cell>
        </row>
        <row r="8864">
          <cell r="A8864" t="str">
            <v>08.015.0223-A</v>
          </cell>
          <cell r="B8864">
            <v>32.729999999999997</v>
          </cell>
        </row>
        <row r="8865">
          <cell r="A8865" t="str">
            <v>08.015.0224-0</v>
          </cell>
          <cell r="B8865">
            <v>32.25</v>
          </cell>
        </row>
        <row r="8866">
          <cell r="A8866" t="str">
            <v>08.015.0224-A</v>
          </cell>
          <cell r="B8866">
            <v>31.99</v>
          </cell>
        </row>
        <row r="8867">
          <cell r="A8867" t="str">
            <v>08.015.0225-0</v>
          </cell>
          <cell r="B8867">
            <v>31.78</v>
          </cell>
        </row>
        <row r="8868">
          <cell r="A8868" t="str">
            <v>08.015.0225-A</v>
          </cell>
          <cell r="B8868">
            <v>31.56</v>
          </cell>
        </row>
        <row r="8869">
          <cell r="A8869" t="str">
            <v>08.015.0250-0</v>
          </cell>
          <cell r="B8869">
            <v>414.49</v>
          </cell>
        </row>
        <row r="8870">
          <cell r="A8870" t="str">
            <v>08.015.0250-A</v>
          </cell>
          <cell r="B8870">
            <v>407.74</v>
          </cell>
        </row>
        <row r="8871">
          <cell r="A8871" t="str">
            <v>08.015.0251-0</v>
          </cell>
          <cell r="B8871">
            <v>387.84</v>
          </cell>
        </row>
        <row r="8872">
          <cell r="A8872" t="str">
            <v>08.015.0251-A</v>
          </cell>
          <cell r="B8872">
            <v>383.34</v>
          </cell>
        </row>
        <row r="8873">
          <cell r="A8873" t="str">
            <v>08.015.0252-0</v>
          </cell>
          <cell r="B8873">
            <v>374.47</v>
          </cell>
        </row>
        <row r="8874">
          <cell r="A8874" t="str">
            <v>08.015.0252-A</v>
          </cell>
          <cell r="B8874">
            <v>371.1</v>
          </cell>
        </row>
        <row r="8875">
          <cell r="A8875" t="str">
            <v>08.015.0253-0</v>
          </cell>
          <cell r="B8875">
            <v>361.19</v>
          </cell>
        </row>
        <row r="8876">
          <cell r="A8876" t="str">
            <v>08.015.0253-A</v>
          </cell>
          <cell r="B8876">
            <v>358.93</v>
          </cell>
        </row>
        <row r="8877">
          <cell r="A8877" t="str">
            <v>08.015.0254-0</v>
          </cell>
          <cell r="B8877">
            <v>354.46</v>
          </cell>
        </row>
        <row r="8878">
          <cell r="A8878" t="str">
            <v>08.015.0254-A</v>
          </cell>
          <cell r="B8878">
            <v>352.78</v>
          </cell>
        </row>
        <row r="8879">
          <cell r="A8879" t="str">
            <v>08.015.0255-0</v>
          </cell>
          <cell r="B8879">
            <v>350.51</v>
          </cell>
        </row>
        <row r="8880">
          <cell r="A8880" t="str">
            <v>08.015.0255-A</v>
          </cell>
          <cell r="B8880">
            <v>349.15</v>
          </cell>
        </row>
        <row r="8881">
          <cell r="A8881" t="str">
            <v>08.015.0270-0</v>
          </cell>
          <cell r="B8881">
            <v>383.81</v>
          </cell>
        </row>
        <row r="8882">
          <cell r="A8882" t="str">
            <v>08.015.0270-A</v>
          </cell>
          <cell r="B8882">
            <v>377.04</v>
          </cell>
        </row>
        <row r="8883">
          <cell r="A8883" t="str">
            <v>08.015.0271-0</v>
          </cell>
          <cell r="B8883">
            <v>357.01</v>
          </cell>
        </row>
        <row r="8884">
          <cell r="A8884" t="str">
            <v>08.015.0271-A</v>
          </cell>
          <cell r="B8884">
            <v>352.51</v>
          </cell>
        </row>
        <row r="8885">
          <cell r="A8885" t="str">
            <v>08.015.0272-0</v>
          </cell>
          <cell r="B8885">
            <v>343.64</v>
          </cell>
        </row>
        <row r="8886">
          <cell r="A8886" t="str">
            <v>08.015.0272-A</v>
          </cell>
          <cell r="B8886">
            <v>340.27</v>
          </cell>
        </row>
        <row r="8887">
          <cell r="A8887" t="str">
            <v>08.015.0273-0</v>
          </cell>
          <cell r="B8887">
            <v>330.36</v>
          </cell>
        </row>
        <row r="8888">
          <cell r="A8888" t="str">
            <v>08.015.0273-A</v>
          </cell>
          <cell r="B8888">
            <v>328.1</v>
          </cell>
        </row>
        <row r="8889">
          <cell r="A8889" t="str">
            <v>08.015.0274-0</v>
          </cell>
          <cell r="B8889">
            <v>323.63</v>
          </cell>
        </row>
        <row r="8890">
          <cell r="A8890" t="str">
            <v>08.015.0274-A</v>
          </cell>
          <cell r="B8890">
            <v>321.95</v>
          </cell>
        </row>
        <row r="8891">
          <cell r="A8891" t="str">
            <v>08.015.0275-0</v>
          </cell>
          <cell r="B8891">
            <v>319.68</v>
          </cell>
        </row>
        <row r="8892">
          <cell r="A8892" t="str">
            <v>08.015.0275-A</v>
          </cell>
          <cell r="B8892">
            <v>318.32</v>
          </cell>
        </row>
        <row r="8893">
          <cell r="A8893" t="str">
            <v>08.015.0300-0</v>
          </cell>
          <cell r="B8893">
            <v>325.36</v>
          </cell>
        </row>
        <row r="8894">
          <cell r="A8894" t="str">
            <v>08.015.0300-A</v>
          </cell>
          <cell r="B8894">
            <v>318.61</v>
          </cell>
        </row>
        <row r="8895">
          <cell r="A8895" t="str">
            <v>08.015.0301-0</v>
          </cell>
          <cell r="B8895">
            <v>298.70999999999998</v>
          </cell>
        </row>
        <row r="8896">
          <cell r="A8896" t="str">
            <v>08.015.0301-A</v>
          </cell>
          <cell r="B8896">
            <v>294.20999999999998</v>
          </cell>
        </row>
        <row r="8897">
          <cell r="A8897" t="str">
            <v>08.015.0302-0</v>
          </cell>
          <cell r="B8897">
            <v>285.33999999999997</v>
          </cell>
        </row>
        <row r="8898">
          <cell r="A8898" t="str">
            <v>08.015.0302-A</v>
          </cell>
          <cell r="B8898">
            <v>281.97000000000003</v>
          </cell>
        </row>
        <row r="8899">
          <cell r="A8899" t="str">
            <v>08.015.0303-0</v>
          </cell>
          <cell r="B8899">
            <v>272.06</v>
          </cell>
        </row>
        <row r="8900">
          <cell r="A8900" t="str">
            <v>08.015.0303-A</v>
          </cell>
          <cell r="B8900">
            <v>269.8</v>
          </cell>
        </row>
        <row r="8901">
          <cell r="A8901" t="str">
            <v>08.015.0304-0</v>
          </cell>
          <cell r="B8901">
            <v>265.33</v>
          </cell>
        </row>
        <row r="8902">
          <cell r="A8902" t="str">
            <v>08.015.0304-A</v>
          </cell>
          <cell r="B8902">
            <v>263.64999999999998</v>
          </cell>
        </row>
        <row r="8903">
          <cell r="A8903" t="str">
            <v>08.015.0305-0</v>
          </cell>
          <cell r="B8903">
            <v>261.38</v>
          </cell>
        </row>
        <row r="8904">
          <cell r="A8904" t="str">
            <v>08.015.0305-A</v>
          </cell>
          <cell r="B8904">
            <v>260.02999999999997</v>
          </cell>
        </row>
        <row r="8905">
          <cell r="A8905" t="str">
            <v>08.015.0310-0</v>
          </cell>
          <cell r="B8905">
            <v>12.48</v>
          </cell>
        </row>
        <row r="8906">
          <cell r="A8906" t="str">
            <v>08.015.0310-A</v>
          </cell>
          <cell r="B8906">
            <v>12.03</v>
          </cell>
        </row>
        <row r="8907">
          <cell r="A8907" t="str">
            <v>08.015.0315-0</v>
          </cell>
          <cell r="B8907">
            <v>13.77</v>
          </cell>
        </row>
        <row r="8908">
          <cell r="A8908" t="str">
            <v>08.015.0315-A</v>
          </cell>
          <cell r="B8908">
            <v>13.32</v>
          </cell>
        </row>
        <row r="8909">
          <cell r="A8909" t="str">
            <v>08.015.0320-0</v>
          </cell>
          <cell r="B8909">
            <v>56.04</v>
          </cell>
        </row>
        <row r="8910">
          <cell r="A8910" t="str">
            <v>08.015.0320-A</v>
          </cell>
          <cell r="B8910">
            <v>55.59</v>
          </cell>
        </row>
        <row r="8911">
          <cell r="A8911" t="str">
            <v>08.015.0325-0</v>
          </cell>
          <cell r="B8911">
            <v>56.9</v>
          </cell>
        </row>
        <row r="8912">
          <cell r="A8912" t="str">
            <v>08.015.0325-A</v>
          </cell>
          <cell r="B8912">
            <v>56.45</v>
          </cell>
        </row>
        <row r="8913">
          <cell r="A8913" t="str">
            <v>08.015.0350-0</v>
          </cell>
          <cell r="B8913">
            <v>68.849999999999994</v>
          </cell>
        </row>
        <row r="8914">
          <cell r="A8914" t="str">
            <v>08.015.0350-A</v>
          </cell>
          <cell r="B8914">
            <v>66.81</v>
          </cell>
        </row>
        <row r="8915">
          <cell r="A8915" t="str">
            <v>08.015.0360-0</v>
          </cell>
          <cell r="B8915">
            <v>3048.84</v>
          </cell>
        </row>
        <row r="8916">
          <cell r="A8916" t="str">
            <v>08.015.0360-A</v>
          </cell>
          <cell r="B8916">
            <v>3047.96</v>
          </cell>
        </row>
        <row r="8917">
          <cell r="A8917" t="str">
            <v>08.015.0361-0</v>
          </cell>
          <cell r="B8917">
            <v>3093.3</v>
          </cell>
        </row>
        <row r="8918">
          <cell r="A8918" t="str">
            <v>08.015.0361-A</v>
          </cell>
          <cell r="B8918">
            <v>3092.41</v>
          </cell>
        </row>
        <row r="8919">
          <cell r="A8919" t="str">
            <v>08.015.0363-0</v>
          </cell>
          <cell r="B8919">
            <v>3750.08</v>
          </cell>
        </row>
        <row r="8920">
          <cell r="A8920" t="str">
            <v>08.015.0363-A</v>
          </cell>
          <cell r="B8920">
            <v>3748.99</v>
          </cell>
        </row>
        <row r="8921">
          <cell r="A8921" t="str">
            <v>08.015.0400-0</v>
          </cell>
          <cell r="B8921">
            <v>376.71</v>
          </cell>
        </row>
        <row r="8922">
          <cell r="A8922" t="str">
            <v>08.015.0400-A</v>
          </cell>
          <cell r="B8922">
            <v>375.31</v>
          </cell>
        </row>
        <row r="8923">
          <cell r="A8923" t="str">
            <v>08.015.0410-0</v>
          </cell>
          <cell r="B8923">
            <v>8720.7099999999991</v>
          </cell>
        </row>
        <row r="8924">
          <cell r="A8924" t="str">
            <v>08.015.0410-A</v>
          </cell>
          <cell r="B8924">
            <v>8069.51</v>
          </cell>
        </row>
        <row r="8925">
          <cell r="A8925" t="str">
            <v>08.016.0001-0</v>
          </cell>
          <cell r="B8925">
            <v>827.39</v>
          </cell>
        </row>
        <row r="8926">
          <cell r="A8926" t="str">
            <v>08.016.0001-A</v>
          </cell>
          <cell r="B8926">
            <v>818.96</v>
          </cell>
        </row>
        <row r="8927">
          <cell r="A8927" t="str">
            <v>08.016.0002-0</v>
          </cell>
          <cell r="B8927">
            <v>652.41</v>
          </cell>
        </row>
        <row r="8928">
          <cell r="A8928" t="str">
            <v>08.016.0002-A</v>
          </cell>
          <cell r="B8928">
            <v>647.55999999999995</v>
          </cell>
        </row>
        <row r="8929">
          <cell r="A8929" t="str">
            <v>08.017.0006-0</v>
          </cell>
          <cell r="B8929">
            <v>295.33</v>
          </cell>
        </row>
        <row r="8930">
          <cell r="A8930" t="str">
            <v>08.017.0006-A</v>
          </cell>
          <cell r="B8930">
            <v>292.42</v>
          </cell>
        </row>
        <row r="8931">
          <cell r="A8931" t="str">
            <v>08.017.0010-0</v>
          </cell>
          <cell r="B8931">
            <v>368.68</v>
          </cell>
        </row>
        <row r="8932">
          <cell r="A8932" t="str">
            <v>08.017.0010-A</v>
          </cell>
          <cell r="B8932">
            <v>366.77</v>
          </cell>
        </row>
        <row r="8933">
          <cell r="A8933" t="str">
            <v>08.017.0020-0</v>
          </cell>
          <cell r="B8933">
            <v>237.17</v>
          </cell>
        </row>
        <row r="8934">
          <cell r="A8934" t="str">
            <v>08.017.0020-A</v>
          </cell>
          <cell r="B8934">
            <v>217.52</v>
          </cell>
        </row>
        <row r="8935">
          <cell r="A8935" t="str">
            <v>08.018.0001-0</v>
          </cell>
          <cell r="B8935">
            <v>10.55</v>
          </cell>
        </row>
        <row r="8936">
          <cell r="A8936" t="str">
            <v>08.018.0001-A</v>
          </cell>
          <cell r="B8936">
            <v>9.9</v>
          </cell>
        </row>
        <row r="8937">
          <cell r="A8937" t="str">
            <v>08.018.0005-0</v>
          </cell>
          <cell r="B8937">
            <v>81.5</v>
          </cell>
        </row>
        <row r="8938">
          <cell r="A8938" t="str">
            <v>08.018.0005-A</v>
          </cell>
          <cell r="B8938">
            <v>80.849999999999994</v>
          </cell>
        </row>
        <row r="8939">
          <cell r="A8939" t="str">
            <v>08.018.0010-0</v>
          </cell>
          <cell r="B8939">
            <v>81.760000000000005</v>
          </cell>
        </row>
        <row r="8940">
          <cell r="A8940" t="str">
            <v>08.018.0010-A</v>
          </cell>
          <cell r="B8940">
            <v>81.11</v>
          </cell>
        </row>
        <row r="8941">
          <cell r="A8941" t="str">
            <v>08.018.0020-0</v>
          </cell>
          <cell r="B8941">
            <v>41.87</v>
          </cell>
        </row>
        <row r="8942">
          <cell r="A8942" t="str">
            <v>08.018.0020-A</v>
          </cell>
          <cell r="B8942">
            <v>36.58</v>
          </cell>
        </row>
        <row r="8943">
          <cell r="A8943" t="str">
            <v>08.018.0023-0</v>
          </cell>
          <cell r="B8943">
            <v>112.82</v>
          </cell>
        </row>
        <row r="8944">
          <cell r="A8944" t="str">
            <v>08.018.0023-A</v>
          </cell>
          <cell r="B8944">
            <v>107.53</v>
          </cell>
        </row>
        <row r="8945">
          <cell r="A8945" t="str">
            <v>08.018.0050-0</v>
          </cell>
          <cell r="B8945">
            <v>17.02</v>
          </cell>
        </row>
        <row r="8946">
          <cell r="A8946" t="str">
            <v>08.018.0050-A</v>
          </cell>
          <cell r="B8946">
            <v>16.97</v>
          </cell>
        </row>
        <row r="8947">
          <cell r="A8947" t="str">
            <v>08.019.0001-0</v>
          </cell>
          <cell r="B8947">
            <v>20.37</v>
          </cell>
        </row>
        <row r="8948">
          <cell r="A8948" t="str">
            <v>08.019.0001-A</v>
          </cell>
          <cell r="B8948">
            <v>17.77</v>
          </cell>
        </row>
        <row r="8949">
          <cell r="A8949" t="str">
            <v>08.019.0002-0</v>
          </cell>
          <cell r="B8949">
            <v>6.78</v>
          </cell>
        </row>
        <row r="8950">
          <cell r="A8950" t="str">
            <v>08.019.0002-A</v>
          </cell>
          <cell r="B8950">
            <v>5.95</v>
          </cell>
        </row>
        <row r="8951">
          <cell r="A8951" t="str">
            <v>08.019.0003-0</v>
          </cell>
          <cell r="B8951">
            <v>35.44</v>
          </cell>
        </row>
        <row r="8952">
          <cell r="A8952" t="str">
            <v>08.019.0003-A</v>
          </cell>
          <cell r="B8952">
            <v>31.23</v>
          </cell>
        </row>
        <row r="8953">
          <cell r="A8953" t="str">
            <v>08.019.0004-0</v>
          </cell>
          <cell r="B8953">
            <v>29.28</v>
          </cell>
        </row>
        <row r="8954">
          <cell r="A8954" t="str">
            <v>08.019.0004-A</v>
          </cell>
          <cell r="B8954">
            <v>28.24</v>
          </cell>
        </row>
        <row r="8955">
          <cell r="A8955" t="str">
            <v>08.019.0009-0</v>
          </cell>
          <cell r="B8955">
            <v>13.78</v>
          </cell>
        </row>
        <row r="8956">
          <cell r="A8956" t="str">
            <v>08.019.0009-A</v>
          </cell>
          <cell r="B8956">
            <v>12.4</v>
          </cell>
        </row>
        <row r="8957">
          <cell r="A8957" t="str">
            <v>08.019.0010-0</v>
          </cell>
          <cell r="B8957">
            <v>4.25</v>
          </cell>
        </row>
        <row r="8958">
          <cell r="A8958" t="str">
            <v>08.019.0010-A</v>
          </cell>
          <cell r="B8958">
            <v>3.83</v>
          </cell>
        </row>
        <row r="8959">
          <cell r="A8959" t="str">
            <v>08.020.0008-0</v>
          </cell>
          <cell r="B8959">
            <v>67.98</v>
          </cell>
        </row>
        <row r="8960">
          <cell r="A8960" t="str">
            <v>08.020.0008-A</v>
          </cell>
          <cell r="B8960">
            <v>65.13</v>
          </cell>
        </row>
        <row r="8961">
          <cell r="A8961" t="str">
            <v>08.020.0010-0</v>
          </cell>
          <cell r="B8961">
            <v>77.260000000000005</v>
          </cell>
        </row>
        <row r="8962">
          <cell r="A8962" t="str">
            <v>08.020.0010-A</v>
          </cell>
          <cell r="B8962">
            <v>74.38</v>
          </cell>
        </row>
        <row r="8963">
          <cell r="A8963" t="str">
            <v>08.020.0012-0</v>
          </cell>
          <cell r="B8963">
            <v>90.67</v>
          </cell>
        </row>
        <row r="8964">
          <cell r="A8964" t="str">
            <v>08.020.0012-A</v>
          </cell>
          <cell r="B8964">
            <v>87.64</v>
          </cell>
        </row>
        <row r="8965">
          <cell r="A8965" t="str">
            <v>08.020.0018-0</v>
          </cell>
          <cell r="B8965">
            <v>98.14</v>
          </cell>
        </row>
        <row r="8966">
          <cell r="A8966" t="str">
            <v>08.020.0018-A</v>
          </cell>
          <cell r="B8966">
            <v>95.11</v>
          </cell>
        </row>
        <row r="8967">
          <cell r="A8967" t="str">
            <v>08.020.0020-0</v>
          </cell>
          <cell r="B8967">
            <v>74.02</v>
          </cell>
        </row>
        <row r="8968">
          <cell r="A8968" t="str">
            <v>08.020.0020-A</v>
          </cell>
          <cell r="B8968">
            <v>71.17</v>
          </cell>
        </row>
        <row r="8969">
          <cell r="A8969" t="str">
            <v>08.020.0022-0</v>
          </cell>
          <cell r="B8969">
            <v>80.48</v>
          </cell>
        </row>
        <row r="8970">
          <cell r="A8970" t="str">
            <v>08.020.0022-A</v>
          </cell>
          <cell r="B8970">
            <v>77.599999999999994</v>
          </cell>
        </row>
        <row r="8971">
          <cell r="A8971" t="str">
            <v>08.020.0024-0</v>
          </cell>
          <cell r="B8971">
            <v>96.53</v>
          </cell>
        </row>
        <row r="8972">
          <cell r="A8972" t="str">
            <v>08.020.0024-A</v>
          </cell>
          <cell r="B8972">
            <v>93.5</v>
          </cell>
        </row>
        <row r="8973">
          <cell r="A8973" t="str">
            <v>08.020.0030-0</v>
          </cell>
          <cell r="B8973">
            <v>49.83</v>
          </cell>
        </row>
        <row r="8974">
          <cell r="A8974" t="str">
            <v>08.020.0030-A</v>
          </cell>
          <cell r="B8974">
            <v>47.13</v>
          </cell>
        </row>
        <row r="8975">
          <cell r="A8975" t="str">
            <v>08.020.0035-0</v>
          </cell>
          <cell r="B8975">
            <v>57.6</v>
          </cell>
        </row>
        <row r="8976">
          <cell r="A8976" t="str">
            <v>08.020.0035-A</v>
          </cell>
          <cell r="B8976">
            <v>53.87</v>
          </cell>
        </row>
        <row r="8977">
          <cell r="A8977" t="str">
            <v>08.020.0040-0</v>
          </cell>
          <cell r="B8977">
            <v>40.89</v>
          </cell>
        </row>
        <row r="8978">
          <cell r="A8978" t="str">
            <v>08.020.0040-A</v>
          </cell>
          <cell r="B8978">
            <v>37.49</v>
          </cell>
        </row>
        <row r="8979">
          <cell r="A8979" t="str">
            <v>08.021.0001-0</v>
          </cell>
          <cell r="B8979">
            <v>1.08</v>
          </cell>
        </row>
        <row r="8980">
          <cell r="A8980" t="str">
            <v>08.021.0001-A</v>
          </cell>
          <cell r="B8980">
            <v>1.03</v>
          </cell>
        </row>
        <row r="8981">
          <cell r="A8981" t="str">
            <v>08.021.0002-0</v>
          </cell>
          <cell r="B8981">
            <v>4.55</v>
          </cell>
        </row>
        <row r="8982">
          <cell r="A8982" t="str">
            <v>08.021.0002-A</v>
          </cell>
          <cell r="B8982">
            <v>4.3499999999999996</v>
          </cell>
        </row>
        <row r="8983">
          <cell r="A8983" t="str">
            <v>08.021.0003-0</v>
          </cell>
          <cell r="B8983">
            <v>2.27</v>
          </cell>
        </row>
        <row r="8984">
          <cell r="A8984" t="str">
            <v>08.021.0003-A</v>
          </cell>
          <cell r="B8984">
            <v>2.21</v>
          </cell>
        </row>
        <row r="8985">
          <cell r="A8985" t="str">
            <v>08.022.0002-0</v>
          </cell>
          <cell r="B8985">
            <v>745.81</v>
          </cell>
        </row>
        <row r="8986">
          <cell r="A8986" t="str">
            <v>08.022.0002-A</v>
          </cell>
          <cell r="B8986">
            <v>738.37</v>
          </cell>
        </row>
        <row r="8987">
          <cell r="A8987" t="str">
            <v>08.024.0002-0</v>
          </cell>
          <cell r="B8987">
            <v>39.33</v>
          </cell>
        </row>
        <row r="8988">
          <cell r="A8988" t="str">
            <v>08.024.0002-A</v>
          </cell>
          <cell r="B8988">
            <v>34.090000000000003</v>
          </cell>
        </row>
        <row r="8989">
          <cell r="A8989" t="str">
            <v>08.026.0001-0</v>
          </cell>
          <cell r="B8989">
            <v>8.16</v>
          </cell>
        </row>
        <row r="8990">
          <cell r="A8990" t="str">
            <v>08.026.0001-A</v>
          </cell>
          <cell r="B8990">
            <v>8.15</v>
          </cell>
        </row>
        <row r="8991">
          <cell r="A8991" t="str">
            <v>08.026.0002-0</v>
          </cell>
          <cell r="B8991">
            <v>1.56</v>
          </cell>
        </row>
        <row r="8992">
          <cell r="A8992" t="str">
            <v>08.026.0002-A</v>
          </cell>
          <cell r="B8992">
            <v>1.55</v>
          </cell>
        </row>
        <row r="8993">
          <cell r="A8993" t="str">
            <v>08.026.0005-0</v>
          </cell>
          <cell r="B8993">
            <v>2.64</v>
          </cell>
        </row>
        <row r="8994">
          <cell r="A8994" t="str">
            <v>08.026.0005-A</v>
          </cell>
          <cell r="B8994">
            <v>2.63</v>
          </cell>
        </row>
        <row r="8995">
          <cell r="A8995" t="str">
            <v>08.026.0010-0</v>
          </cell>
          <cell r="B8995">
            <v>1.57</v>
          </cell>
        </row>
        <row r="8996">
          <cell r="A8996" t="str">
            <v>08.026.0010-A</v>
          </cell>
          <cell r="B8996">
            <v>1.56</v>
          </cell>
        </row>
        <row r="8997">
          <cell r="A8997" t="str">
            <v>08.027.0035-0</v>
          </cell>
          <cell r="B8997">
            <v>82.85</v>
          </cell>
        </row>
        <row r="8998">
          <cell r="A8998" t="str">
            <v>08.027.0035-A</v>
          </cell>
          <cell r="B8998">
            <v>75.67</v>
          </cell>
        </row>
        <row r="8999">
          <cell r="A8999" t="str">
            <v>08.027.0036-0</v>
          </cell>
          <cell r="B8999">
            <v>91.13</v>
          </cell>
        </row>
        <row r="9000">
          <cell r="A9000" t="str">
            <v>08.027.0036-A</v>
          </cell>
          <cell r="B9000">
            <v>83.24</v>
          </cell>
        </row>
        <row r="9001">
          <cell r="A9001" t="str">
            <v>08.027.0037-0</v>
          </cell>
          <cell r="B9001">
            <v>83.03</v>
          </cell>
        </row>
        <row r="9002">
          <cell r="A9002" t="str">
            <v>08.027.0037-A</v>
          </cell>
          <cell r="B9002">
            <v>74.400000000000006</v>
          </cell>
        </row>
        <row r="9003">
          <cell r="A9003" t="str">
            <v>08.027.0040-0</v>
          </cell>
          <cell r="B9003">
            <v>56.59</v>
          </cell>
        </row>
        <row r="9004">
          <cell r="A9004" t="str">
            <v>08.027.0040-A</v>
          </cell>
          <cell r="B9004">
            <v>51.66</v>
          </cell>
        </row>
        <row r="9005">
          <cell r="A9005" t="str">
            <v>08.027.0041-0</v>
          </cell>
          <cell r="B9005">
            <v>62.25</v>
          </cell>
        </row>
        <row r="9006">
          <cell r="A9006" t="str">
            <v>08.027.0041-A</v>
          </cell>
          <cell r="B9006">
            <v>56.83</v>
          </cell>
        </row>
        <row r="9007">
          <cell r="A9007" t="str">
            <v>08.027.0042-0</v>
          </cell>
          <cell r="B9007">
            <v>56.4</v>
          </cell>
        </row>
        <row r="9008">
          <cell r="A9008" t="str">
            <v>08.027.0042-A</v>
          </cell>
          <cell r="B9008">
            <v>50.55</v>
          </cell>
        </row>
        <row r="9009">
          <cell r="A9009" t="str">
            <v>08.027.0045-0</v>
          </cell>
          <cell r="B9009">
            <v>110.38</v>
          </cell>
        </row>
        <row r="9010">
          <cell r="A9010" t="str">
            <v>08.027.0045-A</v>
          </cell>
          <cell r="B9010">
            <v>101.59</v>
          </cell>
        </row>
        <row r="9011">
          <cell r="A9011" t="str">
            <v>08.027.0048-0</v>
          </cell>
          <cell r="B9011">
            <v>100.28</v>
          </cell>
        </row>
        <row r="9012">
          <cell r="A9012" t="str">
            <v>08.027.0048-A</v>
          </cell>
          <cell r="B9012">
            <v>92.29</v>
          </cell>
        </row>
        <row r="9013">
          <cell r="A9013" t="str">
            <v>08.027.0051-0</v>
          </cell>
          <cell r="B9013">
            <v>98.75</v>
          </cell>
        </row>
        <row r="9014">
          <cell r="A9014" t="str">
            <v>08.027.0051-A</v>
          </cell>
          <cell r="B9014">
            <v>90.09</v>
          </cell>
        </row>
        <row r="9015">
          <cell r="A9015" t="str">
            <v>08.027.0054-0</v>
          </cell>
          <cell r="B9015">
            <v>108.62</v>
          </cell>
        </row>
        <row r="9016">
          <cell r="A9016" t="str">
            <v>08.027.0054-A</v>
          </cell>
          <cell r="B9016">
            <v>99.1</v>
          </cell>
        </row>
        <row r="9017">
          <cell r="A9017" t="str">
            <v>08.027.0057-0</v>
          </cell>
          <cell r="B9017">
            <v>121.46</v>
          </cell>
        </row>
        <row r="9018">
          <cell r="A9018" t="str">
            <v>08.027.0057-A</v>
          </cell>
          <cell r="B9018">
            <v>112.67</v>
          </cell>
        </row>
        <row r="9019">
          <cell r="A9019" t="str">
            <v>08.027.0060-0</v>
          </cell>
          <cell r="B9019">
            <v>110.42</v>
          </cell>
        </row>
        <row r="9020">
          <cell r="A9020" t="str">
            <v>08.027.0060-A</v>
          </cell>
          <cell r="B9020">
            <v>102.43</v>
          </cell>
        </row>
        <row r="9021">
          <cell r="A9021" t="str">
            <v>08.027.0063-0</v>
          </cell>
          <cell r="B9021">
            <v>108.89</v>
          </cell>
        </row>
        <row r="9022">
          <cell r="A9022" t="str">
            <v>08.027.0063-A</v>
          </cell>
          <cell r="B9022">
            <v>100.23</v>
          </cell>
        </row>
        <row r="9023">
          <cell r="A9023" t="str">
            <v>08.027.0066-0</v>
          </cell>
          <cell r="B9023">
            <v>119.78</v>
          </cell>
        </row>
        <row r="9024">
          <cell r="A9024" t="str">
            <v>08.027.0066-A</v>
          </cell>
          <cell r="B9024">
            <v>110.25</v>
          </cell>
        </row>
        <row r="9025">
          <cell r="A9025" t="str">
            <v>08.027.0069-0</v>
          </cell>
          <cell r="B9025">
            <v>138.26</v>
          </cell>
        </row>
        <row r="9026">
          <cell r="A9026" t="str">
            <v>08.027.0069-A</v>
          </cell>
          <cell r="B9026">
            <v>129.46</v>
          </cell>
        </row>
        <row r="9027">
          <cell r="A9027" t="str">
            <v>08.027.0072-0</v>
          </cell>
          <cell r="B9027">
            <v>125.69</v>
          </cell>
        </row>
        <row r="9028">
          <cell r="A9028" t="str">
            <v>08.027.0072-A</v>
          </cell>
          <cell r="B9028">
            <v>117.69</v>
          </cell>
        </row>
        <row r="9029">
          <cell r="A9029" t="str">
            <v>08.027.0075-0</v>
          </cell>
          <cell r="B9029">
            <v>128.44</v>
          </cell>
        </row>
        <row r="9030">
          <cell r="A9030" t="str">
            <v>08.027.0075-A</v>
          </cell>
          <cell r="B9030">
            <v>119.21</v>
          </cell>
        </row>
        <row r="9031">
          <cell r="A9031" t="str">
            <v>08.027.0078-0</v>
          </cell>
          <cell r="B9031">
            <v>136.57</v>
          </cell>
        </row>
        <row r="9032">
          <cell r="A9032" t="str">
            <v>08.027.0078-A</v>
          </cell>
          <cell r="B9032">
            <v>127.04</v>
          </cell>
        </row>
        <row r="9033">
          <cell r="A9033" t="str">
            <v>08.027.0079-0</v>
          </cell>
          <cell r="B9033">
            <v>87.46</v>
          </cell>
        </row>
        <row r="9034">
          <cell r="A9034" t="str">
            <v>08.027.0079-A</v>
          </cell>
          <cell r="B9034">
            <v>80.36</v>
          </cell>
        </row>
        <row r="9035">
          <cell r="A9035" t="str">
            <v>08.027.0082-0</v>
          </cell>
          <cell r="B9035">
            <v>79.510000000000005</v>
          </cell>
        </row>
        <row r="9036">
          <cell r="A9036" t="str">
            <v>08.027.0082-A</v>
          </cell>
          <cell r="B9036">
            <v>73.05</v>
          </cell>
        </row>
        <row r="9037">
          <cell r="A9037" t="str">
            <v>08.027.0083-0</v>
          </cell>
          <cell r="B9037">
            <v>79.819999999999993</v>
          </cell>
        </row>
        <row r="9038">
          <cell r="A9038" t="str">
            <v>08.027.0083-A</v>
          </cell>
          <cell r="B9038">
            <v>72.77</v>
          </cell>
        </row>
        <row r="9039">
          <cell r="A9039" t="str">
            <v>08.027.0085-0</v>
          </cell>
          <cell r="B9039">
            <v>72.56</v>
          </cell>
        </row>
        <row r="9040">
          <cell r="A9040" t="str">
            <v>08.027.0085-A</v>
          </cell>
          <cell r="B9040">
            <v>66.150000000000006</v>
          </cell>
        </row>
        <row r="9041">
          <cell r="A9041" t="str">
            <v>08.027.0088-0</v>
          </cell>
          <cell r="B9041">
            <v>92.42</v>
          </cell>
        </row>
        <row r="9042">
          <cell r="A9042" t="str">
            <v>08.027.0088-A</v>
          </cell>
          <cell r="B9042">
            <v>85.32</v>
          </cell>
        </row>
        <row r="9043">
          <cell r="A9043" t="str">
            <v>08.027.0089-0</v>
          </cell>
          <cell r="B9043">
            <v>84.02</v>
          </cell>
        </row>
        <row r="9044">
          <cell r="A9044" t="str">
            <v>08.027.0089-A</v>
          </cell>
          <cell r="B9044">
            <v>77.56</v>
          </cell>
        </row>
        <row r="9045">
          <cell r="A9045" t="str">
            <v>08.027.0090-0</v>
          </cell>
          <cell r="B9045">
            <v>84.78</v>
          </cell>
        </row>
        <row r="9046">
          <cell r="A9046" t="str">
            <v>08.027.0090-A</v>
          </cell>
          <cell r="B9046">
            <v>77.73</v>
          </cell>
        </row>
        <row r="9047">
          <cell r="A9047" t="str">
            <v>08.027.0095-0</v>
          </cell>
          <cell r="B9047">
            <v>77.069999999999993</v>
          </cell>
        </row>
        <row r="9048">
          <cell r="A9048" t="str">
            <v>08.027.0095-A</v>
          </cell>
          <cell r="B9048">
            <v>70.66</v>
          </cell>
        </row>
        <row r="9049">
          <cell r="A9049" t="str">
            <v>08.027.0096-0</v>
          </cell>
          <cell r="B9049">
            <v>104.39</v>
          </cell>
        </row>
        <row r="9050">
          <cell r="A9050" t="str">
            <v>08.027.0096-A</v>
          </cell>
          <cell r="B9050">
            <v>97.28</v>
          </cell>
        </row>
        <row r="9051">
          <cell r="A9051" t="str">
            <v>08.027.0098-0</v>
          </cell>
          <cell r="B9051">
            <v>94.9</v>
          </cell>
        </row>
        <row r="9052">
          <cell r="A9052" t="str">
            <v>08.027.0098-A</v>
          </cell>
          <cell r="B9052">
            <v>88.44</v>
          </cell>
        </row>
        <row r="9053">
          <cell r="A9053" t="str">
            <v>08.027.0099-0</v>
          </cell>
          <cell r="B9053">
            <v>96.74</v>
          </cell>
        </row>
        <row r="9054">
          <cell r="A9054" t="str">
            <v>08.027.0099-A</v>
          </cell>
          <cell r="B9054">
            <v>89.69</v>
          </cell>
        </row>
        <row r="9055">
          <cell r="A9055" t="str">
            <v>08.027.0102-0</v>
          </cell>
          <cell r="B9055">
            <v>87.95</v>
          </cell>
        </row>
        <row r="9056">
          <cell r="A9056" t="str">
            <v>08.027.0102-A</v>
          </cell>
          <cell r="B9056">
            <v>81.540000000000006</v>
          </cell>
        </row>
        <row r="9057">
          <cell r="A9057" t="str">
            <v>08.028.0010-0</v>
          </cell>
          <cell r="B9057">
            <v>168.78</v>
          </cell>
        </row>
        <row r="9058">
          <cell r="A9058" t="str">
            <v>08.028.0010-A</v>
          </cell>
          <cell r="B9058">
            <v>156.09</v>
          </cell>
        </row>
        <row r="9059">
          <cell r="A9059" t="str">
            <v>08.028.0015-0</v>
          </cell>
          <cell r="B9059">
            <v>25.98</v>
          </cell>
        </row>
        <row r="9060">
          <cell r="A9060" t="str">
            <v>08.028.0015-A</v>
          </cell>
          <cell r="B9060">
            <v>23.78</v>
          </cell>
        </row>
        <row r="9061">
          <cell r="A9061" t="str">
            <v>08.031.0005-0</v>
          </cell>
          <cell r="B9061">
            <v>1110.03</v>
          </cell>
        </row>
        <row r="9062">
          <cell r="A9062" t="str">
            <v>08.031.0005-A</v>
          </cell>
          <cell r="B9062">
            <v>1072.48</v>
          </cell>
        </row>
        <row r="9063">
          <cell r="A9063" t="str">
            <v>08.031.0006-0</v>
          </cell>
          <cell r="B9063">
            <v>1482.76</v>
          </cell>
        </row>
        <row r="9064">
          <cell r="A9064" t="str">
            <v>08.031.0006-A</v>
          </cell>
          <cell r="B9064">
            <v>1411.67</v>
          </cell>
        </row>
        <row r="9065">
          <cell r="A9065" t="str">
            <v>08.031.0007-0</v>
          </cell>
          <cell r="B9065">
            <v>1424.09</v>
          </cell>
        </row>
        <row r="9066">
          <cell r="A9066" t="str">
            <v>08.031.0007-A</v>
          </cell>
          <cell r="B9066">
            <v>1353.36</v>
          </cell>
        </row>
        <row r="9067">
          <cell r="A9067" t="str">
            <v>08.032.0001-0</v>
          </cell>
          <cell r="B9067">
            <v>5.41</v>
          </cell>
        </row>
        <row r="9068">
          <cell r="A9068" t="str">
            <v>08.032.0001-A</v>
          </cell>
          <cell r="B9068">
            <v>5.2</v>
          </cell>
        </row>
        <row r="9069">
          <cell r="A9069" t="str">
            <v>08.034.0001-0</v>
          </cell>
          <cell r="B9069">
            <v>43.2</v>
          </cell>
        </row>
        <row r="9070">
          <cell r="A9070" t="str">
            <v>08.034.0001-A</v>
          </cell>
          <cell r="B9070">
            <v>40.26</v>
          </cell>
        </row>
        <row r="9071">
          <cell r="A9071" t="str">
            <v>08.034.0002-0</v>
          </cell>
          <cell r="B9071">
            <v>149.78</v>
          </cell>
        </row>
        <row r="9072">
          <cell r="A9072" t="str">
            <v>08.034.0002-A</v>
          </cell>
          <cell r="B9072">
            <v>136.85</v>
          </cell>
        </row>
        <row r="9073">
          <cell r="A9073" t="str">
            <v>08.034.0005-0</v>
          </cell>
          <cell r="B9073">
            <v>213.91</v>
          </cell>
        </row>
        <row r="9074">
          <cell r="A9074" t="str">
            <v>08.034.0005-A</v>
          </cell>
          <cell r="B9074">
            <v>198.26</v>
          </cell>
        </row>
        <row r="9075">
          <cell r="A9075" t="str">
            <v>08.034.0010-0</v>
          </cell>
          <cell r="B9075">
            <v>213.91</v>
          </cell>
        </row>
        <row r="9076">
          <cell r="A9076" t="str">
            <v>08.034.0010-A</v>
          </cell>
          <cell r="B9076">
            <v>198.26</v>
          </cell>
        </row>
        <row r="9077">
          <cell r="A9077" t="str">
            <v>08.034.0020-0</v>
          </cell>
          <cell r="B9077">
            <v>550</v>
          </cell>
        </row>
        <row r="9078">
          <cell r="A9078" t="str">
            <v>08.034.0020-A</v>
          </cell>
          <cell r="B9078">
            <v>498.87</v>
          </cell>
        </row>
        <row r="9079">
          <cell r="A9079" t="str">
            <v>08.034.0025-0</v>
          </cell>
          <cell r="B9079">
            <v>519.65</v>
          </cell>
        </row>
        <row r="9080">
          <cell r="A9080" t="str">
            <v>08.034.0025-A</v>
          </cell>
          <cell r="B9080">
            <v>469.98</v>
          </cell>
        </row>
        <row r="9081">
          <cell r="A9081" t="str">
            <v>08.035.0001-0</v>
          </cell>
          <cell r="B9081">
            <v>63.3</v>
          </cell>
        </row>
        <row r="9082">
          <cell r="A9082" t="str">
            <v>08.035.0001-A</v>
          </cell>
          <cell r="B9082">
            <v>63.06</v>
          </cell>
        </row>
        <row r="9083">
          <cell r="A9083" t="str">
            <v>08.035.0005-0</v>
          </cell>
          <cell r="B9083">
            <v>97.68</v>
          </cell>
        </row>
        <row r="9084">
          <cell r="A9084" t="str">
            <v>08.035.0005-A</v>
          </cell>
          <cell r="B9084">
            <v>92.51</v>
          </cell>
        </row>
        <row r="9085">
          <cell r="A9085" t="str">
            <v>08.036.0001-0</v>
          </cell>
          <cell r="B9085">
            <v>77.92</v>
          </cell>
        </row>
        <row r="9086">
          <cell r="A9086" t="str">
            <v>08.036.0001-A</v>
          </cell>
          <cell r="B9086">
            <v>77.67</v>
          </cell>
        </row>
        <row r="9087">
          <cell r="A9087" t="str">
            <v>08.036.0002-0</v>
          </cell>
          <cell r="B9087">
            <v>112.3</v>
          </cell>
        </row>
        <row r="9088">
          <cell r="A9088" t="str">
            <v>08.036.0002-A</v>
          </cell>
          <cell r="B9088">
            <v>107.13</v>
          </cell>
        </row>
        <row r="9089">
          <cell r="A9089" t="str">
            <v>08.037.0010-0</v>
          </cell>
          <cell r="B9089">
            <v>5.57</v>
          </cell>
        </row>
        <row r="9090">
          <cell r="A9090" t="str">
            <v>08.037.0010-A</v>
          </cell>
          <cell r="B9090">
            <v>5.19</v>
          </cell>
        </row>
        <row r="9091">
          <cell r="A9091" t="str">
            <v>08.037.0011-0</v>
          </cell>
          <cell r="B9091">
            <v>4.2300000000000004</v>
          </cell>
        </row>
        <row r="9092">
          <cell r="A9092" t="str">
            <v>08.037.0011-A</v>
          </cell>
          <cell r="B9092">
            <v>3.92</v>
          </cell>
        </row>
        <row r="9093">
          <cell r="A9093" t="str">
            <v>08.037.0012-0</v>
          </cell>
          <cell r="B9093">
            <v>3.59</v>
          </cell>
        </row>
        <row r="9094">
          <cell r="A9094" t="str">
            <v>08.037.0012-A</v>
          </cell>
          <cell r="B9094">
            <v>3.32</v>
          </cell>
        </row>
        <row r="9095">
          <cell r="A9095" t="str">
            <v>08.037.0013-0</v>
          </cell>
          <cell r="B9095">
            <v>3.47</v>
          </cell>
        </row>
        <row r="9096">
          <cell r="A9096" t="str">
            <v>08.037.0013-A</v>
          </cell>
          <cell r="B9096">
            <v>3.22</v>
          </cell>
        </row>
        <row r="9097">
          <cell r="A9097" t="str">
            <v>08.037.0014-0</v>
          </cell>
          <cell r="B9097">
            <v>3.06</v>
          </cell>
        </row>
        <row r="9098">
          <cell r="A9098" t="str">
            <v>08.037.0014-A</v>
          </cell>
          <cell r="B9098">
            <v>2.84</v>
          </cell>
        </row>
        <row r="9099">
          <cell r="A9099" t="str">
            <v>08.037.0015-0</v>
          </cell>
          <cell r="B9099">
            <v>2.83</v>
          </cell>
        </row>
        <row r="9100">
          <cell r="A9100" t="str">
            <v>08.037.0015-A</v>
          </cell>
          <cell r="B9100">
            <v>2.63</v>
          </cell>
        </row>
        <row r="9101">
          <cell r="A9101" t="str">
            <v>08.037.0040-0</v>
          </cell>
          <cell r="B9101">
            <v>6.48</v>
          </cell>
        </row>
        <row r="9102">
          <cell r="A9102" t="str">
            <v>08.037.0040-A</v>
          </cell>
          <cell r="B9102">
            <v>6.05</v>
          </cell>
        </row>
        <row r="9103">
          <cell r="A9103" t="str">
            <v>08.037.0041-0</v>
          </cell>
          <cell r="B9103">
            <v>5.01</v>
          </cell>
        </row>
        <row r="9104">
          <cell r="A9104" t="str">
            <v>08.037.0041-A</v>
          </cell>
          <cell r="B9104">
            <v>4.66</v>
          </cell>
        </row>
        <row r="9105">
          <cell r="A9105" t="str">
            <v>08.037.0042-0</v>
          </cell>
          <cell r="B9105">
            <v>4.3</v>
          </cell>
        </row>
        <row r="9106">
          <cell r="A9106" t="str">
            <v>08.037.0042-A</v>
          </cell>
          <cell r="B9106">
            <v>4</v>
          </cell>
        </row>
        <row r="9107">
          <cell r="A9107" t="str">
            <v>08.037.0043-0</v>
          </cell>
          <cell r="B9107">
            <v>3.56</v>
          </cell>
        </row>
        <row r="9108">
          <cell r="A9108" t="str">
            <v>08.037.0043-A</v>
          </cell>
          <cell r="B9108">
            <v>3.29</v>
          </cell>
        </row>
        <row r="9109">
          <cell r="A9109" t="str">
            <v>08.037.0044-0</v>
          </cell>
          <cell r="B9109">
            <v>3.05</v>
          </cell>
        </row>
        <row r="9110">
          <cell r="A9110" t="str">
            <v>08.037.0044-A</v>
          </cell>
          <cell r="B9110">
            <v>2.81</v>
          </cell>
        </row>
        <row r="9111">
          <cell r="A9111" t="str">
            <v>08.037.0045-0</v>
          </cell>
          <cell r="B9111">
            <v>2.85</v>
          </cell>
        </row>
        <row r="9112">
          <cell r="A9112" t="str">
            <v>08.037.0045-A</v>
          </cell>
          <cell r="B9112">
            <v>2.62</v>
          </cell>
        </row>
        <row r="9113">
          <cell r="A9113" t="str">
            <v>08.037.0047-0</v>
          </cell>
          <cell r="B9113">
            <v>8.44</v>
          </cell>
        </row>
        <row r="9114">
          <cell r="A9114" t="str">
            <v>08.037.0047-A</v>
          </cell>
          <cell r="B9114">
            <v>7.9</v>
          </cell>
        </row>
        <row r="9115">
          <cell r="A9115" t="str">
            <v>08.037.0048-0</v>
          </cell>
          <cell r="B9115">
            <v>6.38</v>
          </cell>
        </row>
        <row r="9116">
          <cell r="A9116" t="str">
            <v>08.037.0048-A</v>
          </cell>
          <cell r="B9116">
            <v>5.95</v>
          </cell>
        </row>
        <row r="9117">
          <cell r="A9117" t="str">
            <v>08.037.0049-0</v>
          </cell>
          <cell r="B9117">
            <v>5.4</v>
          </cell>
        </row>
        <row r="9118">
          <cell r="A9118" t="str">
            <v>08.037.0049-A</v>
          </cell>
          <cell r="B9118">
            <v>5.0199999999999996</v>
          </cell>
        </row>
        <row r="9119">
          <cell r="A9119" t="str">
            <v>08.037.0050-0</v>
          </cell>
          <cell r="B9119">
            <v>5.15</v>
          </cell>
        </row>
        <row r="9120">
          <cell r="A9120" t="str">
            <v>08.037.0050-A</v>
          </cell>
          <cell r="B9120">
            <v>4.8</v>
          </cell>
        </row>
        <row r="9121">
          <cell r="A9121" t="str">
            <v>08.037.0051-0</v>
          </cell>
          <cell r="B9121">
            <v>4.53</v>
          </cell>
        </row>
        <row r="9122">
          <cell r="A9122" t="str">
            <v>08.037.0051-A</v>
          </cell>
          <cell r="B9122">
            <v>4.21</v>
          </cell>
        </row>
        <row r="9123">
          <cell r="A9123" t="str">
            <v>08.037.0052-0</v>
          </cell>
          <cell r="B9123">
            <v>4.17</v>
          </cell>
        </row>
        <row r="9124">
          <cell r="A9124" t="str">
            <v>08.037.0052-A</v>
          </cell>
          <cell r="B9124">
            <v>3.88</v>
          </cell>
        </row>
        <row r="9125">
          <cell r="A9125" t="str">
            <v>08.037.0054-0</v>
          </cell>
          <cell r="B9125">
            <v>6.95</v>
          </cell>
        </row>
        <row r="9126">
          <cell r="A9126" t="str">
            <v>08.037.0054-A</v>
          </cell>
          <cell r="B9126">
            <v>6.33</v>
          </cell>
        </row>
        <row r="9127">
          <cell r="A9127" t="str">
            <v>08.037.0055-0</v>
          </cell>
          <cell r="B9127">
            <v>6.34</v>
          </cell>
        </row>
        <row r="9128">
          <cell r="A9128" t="str">
            <v>08.037.0055-A</v>
          </cell>
          <cell r="B9128">
            <v>5.74</v>
          </cell>
        </row>
        <row r="9129">
          <cell r="A9129" t="str">
            <v>08.037.0056-0</v>
          </cell>
          <cell r="B9129">
            <v>5.76</v>
          </cell>
        </row>
        <row r="9130">
          <cell r="A9130" t="str">
            <v>08.037.0056-A</v>
          </cell>
          <cell r="B9130">
            <v>5.17</v>
          </cell>
        </row>
        <row r="9131">
          <cell r="A9131" t="str">
            <v>08.037.0057-0</v>
          </cell>
          <cell r="B9131">
            <v>5.2</v>
          </cell>
        </row>
        <row r="9132">
          <cell r="A9132" t="str">
            <v>08.037.0057-A</v>
          </cell>
          <cell r="B9132">
            <v>4.63</v>
          </cell>
        </row>
        <row r="9133">
          <cell r="A9133" t="str">
            <v>08.037.0058-0</v>
          </cell>
          <cell r="B9133">
            <v>5.07</v>
          </cell>
        </row>
        <row r="9134">
          <cell r="A9134" t="str">
            <v>08.037.0058-A</v>
          </cell>
          <cell r="B9134">
            <v>4.5</v>
          </cell>
        </row>
        <row r="9135">
          <cell r="A9135" t="str">
            <v>08.037.0059-0</v>
          </cell>
          <cell r="B9135">
            <v>4.8899999999999997</v>
          </cell>
        </row>
        <row r="9136">
          <cell r="A9136" t="str">
            <v>08.037.0059-A</v>
          </cell>
          <cell r="B9136">
            <v>4.33</v>
          </cell>
        </row>
        <row r="9137">
          <cell r="A9137" t="str">
            <v>08.038.0001-0</v>
          </cell>
          <cell r="B9137">
            <v>115.97</v>
          </cell>
        </row>
        <row r="9138">
          <cell r="A9138" t="str">
            <v>08.038.0001-A</v>
          </cell>
          <cell r="B9138">
            <v>108.17</v>
          </cell>
        </row>
        <row r="9139">
          <cell r="A9139" t="str">
            <v>08.040.0005-0</v>
          </cell>
          <cell r="B9139">
            <v>36.590000000000003</v>
          </cell>
        </row>
        <row r="9140">
          <cell r="A9140" t="str">
            <v>08.040.0005-A</v>
          </cell>
          <cell r="B9140">
            <v>35.270000000000003</v>
          </cell>
        </row>
        <row r="9141">
          <cell r="A9141" t="str">
            <v>08.040.0010-0</v>
          </cell>
          <cell r="B9141">
            <v>30.67</v>
          </cell>
        </row>
        <row r="9142">
          <cell r="A9142" t="str">
            <v>08.040.0010-A</v>
          </cell>
          <cell r="B9142">
            <v>29.56</v>
          </cell>
        </row>
        <row r="9143">
          <cell r="A9143" t="str">
            <v>08.040.0015-0</v>
          </cell>
          <cell r="B9143">
            <v>22.39</v>
          </cell>
        </row>
        <row r="9144">
          <cell r="A9144" t="str">
            <v>08.040.0015-A</v>
          </cell>
          <cell r="B9144">
            <v>21.58</v>
          </cell>
        </row>
        <row r="9145">
          <cell r="A9145" t="str">
            <v>08.040.0020-0</v>
          </cell>
          <cell r="B9145">
            <v>18.32</v>
          </cell>
        </row>
        <row r="9146">
          <cell r="A9146" t="str">
            <v>08.040.0020-A</v>
          </cell>
          <cell r="B9146">
            <v>17.66</v>
          </cell>
        </row>
        <row r="9147">
          <cell r="A9147" t="str">
            <v>08.040.0025-0</v>
          </cell>
          <cell r="B9147">
            <v>17.93</v>
          </cell>
        </row>
        <row r="9148">
          <cell r="A9148" t="str">
            <v>08.040.0025-A</v>
          </cell>
          <cell r="B9148">
            <v>17.28</v>
          </cell>
        </row>
        <row r="9149">
          <cell r="A9149" t="str">
            <v>08.040.0030-0</v>
          </cell>
          <cell r="B9149">
            <v>8</v>
          </cell>
        </row>
        <row r="9150">
          <cell r="A9150" t="str">
            <v>08.040.0030-A</v>
          </cell>
          <cell r="B9150">
            <v>7.71</v>
          </cell>
        </row>
        <row r="9151">
          <cell r="A9151" t="str">
            <v>08.050.0001-0</v>
          </cell>
          <cell r="B9151">
            <v>66.23</v>
          </cell>
        </row>
        <row r="9152">
          <cell r="A9152" t="str">
            <v>08.050.0001-A</v>
          </cell>
          <cell r="B9152">
            <v>64.73</v>
          </cell>
        </row>
        <row r="9153">
          <cell r="A9153" t="str">
            <v>08.050.0004-0</v>
          </cell>
          <cell r="B9153">
            <v>63.64</v>
          </cell>
        </row>
        <row r="9154">
          <cell r="A9154" t="str">
            <v>08.050.0004-A</v>
          </cell>
          <cell r="B9154">
            <v>62.14</v>
          </cell>
        </row>
        <row r="9155">
          <cell r="A9155" t="str">
            <v>09.001.0001-1</v>
          </cell>
          <cell r="B9155">
            <v>11.71</v>
          </cell>
        </row>
        <row r="9156">
          <cell r="A9156" t="str">
            <v>09.001.0001-B</v>
          </cell>
          <cell r="B9156">
            <v>10.85</v>
          </cell>
        </row>
        <row r="9157">
          <cell r="A9157" t="str">
            <v>09.001.0002-0</v>
          </cell>
          <cell r="B9157">
            <v>14.91</v>
          </cell>
        </row>
        <row r="9158">
          <cell r="A9158" t="str">
            <v>09.001.0002-A</v>
          </cell>
          <cell r="B9158">
            <v>13.63</v>
          </cell>
        </row>
        <row r="9159">
          <cell r="A9159" t="str">
            <v>09.001.0003-1</v>
          </cell>
          <cell r="B9159">
            <v>11.2</v>
          </cell>
        </row>
        <row r="9160">
          <cell r="A9160" t="str">
            <v>09.001.0003-B</v>
          </cell>
          <cell r="B9160">
            <v>10.34</v>
          </cell>
        </row>
        <row r="9161">
          <cell r="A9161" t="str">
            <v>09.001.0004-0</v>
          </cell>
          <cell r="B9161">
            <v>13.5</v>
          </cell>
        </row>
        <row r="9162">
          <cell r="A9162" t="str">
            <v>09.001.0004-A</v>
          </cell>
          <cell r="B9162">
            <v>12.41</v>
          </cell>
        </row>
        <row r="9163">
          <cell r="A9163" t="str">
            <v>09.001.0020-0</v>
          </cell>
          <cell r="B9163">
            <v>9.07</v>
          </cell>
        </row>
        <row r="9164">
          <cell r="A9164" t="str">
            <v>09.001.0020-A</v>
          </cell>
          <cell r="B9164">
            <v>8.4700000000000006</v>
          </cell>
        </row>
        <row r="9165">
          <cell r="A9165" t="str">
            <v>09.001.0025-0</v>
          </cell>
          <cell r="B9165">
            <v>13.55</v>
          </cell>
        </row>
        <row r="9166">
          <cell r="A9166" t="str">
            <v>09.001.0025-A</v>
          </cell>
          <cell r="B9166">
            <v>12.36</v>
          </cell>
        </row>
        <row r="9167">
          <cell r="A9167" t="str">
            <v>09.001.0030-0</v>
          </cell>
          <cell r="B9167">
            <v>9.9700000000000006</v>
          </cell>
        </row>
        <row r="9168">
          <cell r="A9168" t="str">
            <v>09.001.0030-A</v>
          </cell>
          <cell r="B9168">
            <v>9.25</v>
          </cell>
        </row>
        <row r="9169">
          <cell r="A9169" t="str">
            <v>09.001.0035-0</v>
          </cell>
          <cell r="B9169">
            <v>8.56</v>
          </cell>
        </row>
        <row r="9170">
          <cell r="A9170" t="str">
            <v>09.001.0035-A</v>
          </cell>
          <cell r="B9170">
            <v>7.96</v>
          </cell>
        </row>
        <row r="9171">
          <cell r="A9171" t="str">
            <v>09.001.0040-0</v>
          </cell>
          <cell r="B9171">
            <v>4.74</v>
          </cell>
        </row>
        <row r="9172">
          <cell r="A9172" t="str">
            <v>09.001.0040-A</v>
          </cell>
          <cell r="B9172">
            <v>4.6500000000000004</v>
          </cell>
        </row>
        <row r="9173">
          <cell r="A9173" t="str">
            <v>09.001.0045-0</v>
          </cell>
          <cell r="B9173">
            <v>8.94</v>
          </cell>
        </row>
        <row r="9174">
          <cell r="A9174" t="str">
            <v>09.001.0045-A</v>
          </cell>
          <cell r="B9174">
            <v>8.11</v>
          </cell>
        </row>
        <row r="9175">
          <cell r="A9175" t="str">
            <v>09.001.0050-0</v>
          </cell>
          <cell r="B9175">
            <v>14.58</v>
          </cell>
        </row>
        <row r="9176">
          <cell r="A9176" t="str">
            <v>09.001.0050-A</v>
          </cell>
          <cell r="B9176">
            <v>13.83</v>
          </cell>
        </row>
        <row r="9177">
          <cell r="A9177" t="str">
            <v>09.001.0055-0</v>
          </cell>
          <cell r="B9177">
            <v>10.26</v>
          </cell>
        </row>
        <row r="9178">
          <cell r="A9178" t="str">
            <v>09.001.0055-A</v>
          </cell>
          <cell r="B9178">
            <v>9.34</v>
          </cell>
        </row>
        <row r="9179">
          <cell r="A9179" t="str">
            <v>09.001.0060-0</v>
          </cell>
          <cell r="B9179">
            <v>19.95</v>
          </cell>
        </row>
        <row r="9180">
          <cell r="A9180" t="str">
            <v>09.001.0060-A</v>
          </cell>
          <cell r="B9180">
            <v>18.2</v>
          </cell>
        </row>
        <row r="9181">
          <cell r="A9181" t="str">
            <v>09.001.0065-0</v>
          </cell>
          <cell r="B9181">
            <v>30.59</v>
          </cell>
        </row>
        <row r="9182">
          <cell r="A9182" t="str">
            <v>09.001.0065-A</v>
          </cell>
          <cell r="B9182">
            <v>28.84</v>
          </cell>
        </row>
        <row r="9183">
          <cell r="A9183" t="str">
            <v>09.001.0070-0</v>
          </cell>
          <cell r="B9183">
            <v>5.26</v>
          </cell>
        </row>
        <row r="9184">
          <cell r="A9184" t="str">
            <v>09.001.0070-A</v>
          </cell>
          <cell r="B9184">
            <v>4.57</v>
          </cell>
        </row>
        <row r="9185">
          <cell r="A9185" t="str">
            <v>09.001.0075-0</v>
          </cell>
          <cell r="B9185">
            <v>5.26</v>
          </cell>
        </row>
        <row r="9186">
          <cell r="A9186" t="str">
            <v>09.001.0075-A</v>
          </cell>
          <cell r="B9186">
            <v>4.57</v>
          </cell>
        </row>
        <row r="9187">
          <cell r="A9187" t="str">
            <v>09.001.0080-0</v>
          </cell>
          <cell r="B9187">
            <v>16.2</v>
          </cell>
        </row>
        <row r="9188">
          <cell r="A9188" t="str">
            <v>09.001.0080-A</v>
          </cell>
          <cell r="B9188">
            <v>15.77</v>
          </cell>
        </row>
        <row r="9189">
          <cell r="A9189" t="str">
            <v>09.001.0100-0</v>
          </cell>
          <cell r="B9189">
            <v>77.63</v>
          </cell>
        </row>
        <row r="9190">
          <cell r="A9190" t="str">
            <v>09.001.0100-A</v>
          </cell>
          <cell r="B9190">
            <v>77.59</v>
          </cell>
        </row>
        <row r="9191">
          <cell r="A9191" t="str">
            <v>09.002.0001-0</v>
          </cell>
          <cell r="B9191">
            <v>43.86</v>
          </cell>
        </row>
        <row r="9192">
          <cell r="A9192" t="str">
            <v>09.002.0001-A</v>
          </cell>
          <cell r="B9192">
            <v>40.31</v>
          </cell>
        </row>
        <row r="9193">
          <cell r="A9193" t="str">
            <v>09.002.0002-0</v>
          </cell>
          <cell r="B9193">
            <v>6.4</v>
          </cell>
        </row>
        <row r="9194">
          <cell r="A9194" t="str">
            <v>09.002.0002-A</v>
          </cell>
          <cell r="B9194">
            <v>5.55</v>
          </cell>
        </row>
        <row r="9195">
          <cell r="A9195" t="str">
            <v>09.002.0003-0</v>
          </cell>
          <cell r="B9195">
            <v>5.76</v>
          </cell>
        </row>
        <row r="9196">
          <cell r="A9196" t="str">
            <v>09.002.0003-A</v>
          </cell>
          <cell r="B9196">
            <v>4.99</v>
          </cell>
        </row>
        <row r="9197">
          <cell r="A9197" t="str">
            <v>09.002.0010-0</v>
          </cell>
          <cell r="B9197">
            <v>4.4800000000000004</v>
          </cell>
        </row>
        <row r="9198">
          <cell r="A9198" t="str">
            <v>09.002.0010-A</v>
          </cell>
          <cell r="B9198">
            <v>3.88</v>
          </cell>
        </row>
        <row r="9199">
          <cell r="A9199" t="str">
            <v>09.002.0012-0</v>
          </cell>
          <cell r="B9199">
            <v>2.0499999999999998</v>
          </cell>
        </row>
        <row r="9200">
          <cell r="A9200" t="str">
            <v>09.002.0012-A</v>
          </cell>
          <cell r="B9200">
            <v>1.77</v>
          </cell>
        </row>
        <row r="9201">
          <cell r="A9201" t="str">
            <v>09.002.0015-0</v>
          </cell>
          <cell r="B9201">
            <v>2.8</v>
          </cell>
        </row>
        <row r="9202">
          <cell r="A9202" t="str">
            <v>09.002.0015-A</v>
          </cell>
          <cell r="B9202">
            <v>2.8</v>
          </cell>
        </row>
        <row r="9203">
          <cell r="A9203" t="str">
            <v>09.002.0017-0</v>
          </cell>
          <cell r="B9203">
            <v>5.6</v>
          </cell>
        </row>
        <row r="9204">
          <cell r="A9204" t="str">
            <v>09.002.0017-A</v>
          </cell>
          <cell r="B9204">
            <v>5.6</v>
          </cell>
        </row>
        <row r="9205">
          <cell r="A9205" t="str">
            <v>09.002.0019-0</v>
          </cell>
          <cell r="B9205">
            <v>8.4</v>
          </cell>
        </row>
        <row r="9206">
          <cell r="A9206" t="str">
            <v>09.002.0019-A</v>
          </cell>
          <cell r="B9206">
            <v>8.4</v>
          </cell>
        </row>
        <row r="9207">
          <cell r="A9207" t="str">
            <v>09.002.0021-0</v>
          </cell>
          <cell r="B9207">
            <v>11.2</v>
          </cell>
        </row>
        <row r="9208">
          <cell r="A9208" t="str">
            <v>09.002.0021-A</v>
          </cell>
          <cell r="B9208">
            <v>11.2</v>
          </cell>
        </row>
        <row r="9209">
          <cell r="A9209" t="str">
            <v>09.002.0023-0</v>
          </cell>
          <cell r="B9209">
            <v>17.5</v>
          </cell>
        </row>
        <row r="9210">
          <cell r="A9210" t="str">
            <v>09.002.0023-A</v>
          </cell>
          <cell r="B9210">
            <v>17.5</v>
          </cell>
        </row>
        <row r="9211">
          <cell r="A9211" t="str">
            <v>09.002.0030-0</v>
          </cell>
          <cell r="B9211">
            <v>19.690000000000001</v>
          </cell>
        </row>
        <row r="9212">
          <cell r="A9212" t="str">
            <v>09.002.0030-A</v>
          </cell>
          <cell r="B9212">
            <v>18.53</v>
          </cell>
        </row>
        <row r="9213">
          <cell r="A9213" t="str">
            <v>09.002.0032-0</v>
          </cell>
          <cell r="B9213">
            <v>6.4</v>
          </cell>
        </row>
        <row r="9214">
          <cell r="A9214" t="str">
            <v>09.002.0032-A</v>
          </cell>
          <cell r="B9214">
            <v>5.55</v>
          </cell>
        </row>
        <row r="9215">
          <cell r="A9215" t="str">
            <v>09.002.0050-0</v>
          </cell>
          <cell r="B9215">
            <v>0.64</v>
          </cell>
        </row>
        <row r="9216">
          <cell r="A9216" t="str">
            <v>09.002.0050-A</v>
          </cell>
          <cell r="B9216">
            <v>0.55000000000000004</v>
          </cell>
        </row>
        <row r="9217">
          <cell r="A9217" t="str">
            <v>09.003.0006-0</v>
          </cell>
          <cell r="B9217">
            <v>20</v>
          </cell>
        </row>
        <row r="9218">
          <cell r="A9218" t="str">
            <v>09.003.0006-A</v>
          </cell>
          <cell r="B9218">
            <v>20</v>
          </cell>
        </row>
        <row r="9219">
          <cell r="A9219" t="str">
            <v>09.003.0008-0</v>
          </cell>
          <cell r="B9219">
            <v>9</v>
          </cell>
        </row>
        <row r="9220">
          <cell r="A9220" t="str">
            <v>09.003.0008-A</v>
          </cell>
          <cell r="B9220">
            <v>9</v>
          </cell>
        </row>
        <row r="9221">
          <cell r="A9221" t="str">
            <v>09.003.0009-0</v>
          </cell>
          <cell r="B9221">
            <v>10</v>
          </cell>
        </row>
        <row r="9222">
          <cell r="A9222" t="str">
            <v>09.003.0009-A</v>
          </cell>
          <cell r="B9222">
            <v>10</v>
          </cell>
        </row>
        <row r="9223">
          <cell r="A9223" t="str">
            <v>09.003.0026-0</v>
          </cell>
          <cell r="B9223">
            <v>3</v>
          </cell>
        </row>
        <row r="9224">
          <cell r="A9224" t="str">
            <v>09.003.0026-A</v>
          </cell>
          <cell r="B9224">
            <v>3</v>
          </cell>
        </row>
        <row r="9225">
          <cell r="A9225" t="str">
            <v>09.003.0034-0</v>
          </cell>
          <cell r="B9225">
            <v>3</v>
          </cell>
        </row>
        <row r="9226">
          <cell r="A9226" t="str">
            <v>09.003.0034-A</v>
          </cell>
          <cell r="B9226">
            <v>3</v>
          </cell>
        </row>
        <row r="9227">
          <cell r="A9227" t="str">
            <v>09.003.0066-0</v>
          </cell>
          <cell r="B9227">
            <v>280</v>
          </cell>
        </row>
        <row r="9228">
          <cell r="A9228" t="str">
            <v>09.003.0066-A</v>
          </cell>
          <cell r="B9228">
            <v>280</v>
          </cell>
        </row>
        <row r="9229">
          <cell r="A9229" t="str">
            <v>09.003.0068-0</v>
          </cell>
          <cell r="B9229">
            <v>350</v>
          </cell>
        </row>
        <row r="9230">
          <cell r="A9230" t="str">
            <v>09.003.0068-A</v>
          </cell>
          <cell r="B9230">
            <v>350</v>
          </cell>
        </row>
        <row r="9231">
          <cell r="A9231" t="str">
            <v>09.003.0070-0</v>
          </cell>
          <cell r="B9231">
            <v>380</v>
          </cell>
        </row>
        <row r="9232">
          <cell r="A9232" t="str">
            <v>09.003.0070-A</v>
          </cell>
          <cell r="B9232">
            <v>380</v>
          </cell>
        </row>
        <row r="9233">
          <cell r="A9233" t="str">
            <v>09.003.0074-0</v>
          </cell>
          <cell r="B9233">
            <v>3.5</v>
          </cell>
        </row>
        <row r="9234">
          <cell r="A9234" t="str">
            <v>09.003.0074-A</v>
          </cell>
          <cell r="B9234">
            <v>3.5</v>
          </cell>
        </row>
        <row r="9235">
          <cell r="A9235" t="str">
            <v>09.003.0076-0</v>
          </cell>
          <cell r="B9235">
            <v>4.5</v>
          </cell>
        </row>
        <row r="9236">
          <cell r="A9236" t="str">
            <v>09.003.0076-A</v>
          </cell>
          <cell r="B9236">
            <v>4.5</v>
          </cell>
        </row>
        <row r="9237">
          <cell r="A9237" t="str">
            <v>09.003.0142-0</v>
          </cell>
          <cell r="B9237">
            <v>14</v>
          </cell>
        </row>
        <row r="9238">
          <cell r="A9238" t="str">
            <v>09.003.0142-A</v>
          </cell>
          <cell r="B9238">
            <v>14</v>
          </cell>
        </row>
        <row r="9239">
          <cell r="A9239" t="str">
            <v>09.003.0144-0</v>
          </cell>
          <cell r="B9239">
            <v>12</v>
          </cell>
        </row>
        <row r="9240">
          <cell r="A9240" t="str">
            <v>09.003.0144-A</v>
          </cell>
          <cell r="B9240">
            <v>12</v>
          </cell>
        </row>
        <row r="9241">
          <cell r="A9241" t="str">
            <v>09.003.0154-0</v>
          </cell>
          <cell r="B9241">
            <v>24</v>
          </cell>
        </row>
        <row r="9242">
          <cell r="A9242" t="str">
            <v>09.003.0154-A</v>
          </cell>
          <cell r="B9242">
            <v>24</v>
          </cell>
        </row>
        <row r="9243">
          <cell r="A9243" t="str">
            <v>09.003.0156-0</v>
          </cell>
          <cell r="B9243">
            <v>28</v>
          </cell>
        </row>
        <row r="9244">
          <cell r="A9244" t="str">
            <v>09.003.0156-A</v>
          </cell>
          <cell r="B9244">
            <v>28</v>
          </cell>
        </row>
        <row r="9245">
          <cell r="A9245" t="str">
            <v>09.003.0162-0</v>
          </cell>
          <cell r="B9245">
            <v>13.2</v>
          </cell>
        </row>
        <row r="9246">
          <cell r="A9246" t="str">
            <v>09.003.0162-A</v>
          </cell>
          <cell r="B9246">
            <v>13.2</v>
          </cell>
        </row>
        <row r="9247">
          <cell r="A9247" t="str">
            <v>09.003.0166-0</v>
          </cell>
          <cell r="B9247">
            <v>42</v>
          </cell>
        </row>
        <row r="9248">
          <cell r="A9248" t="str">
            <v>09.003.0166-A</v>
          </cell>
          <cell r="B9248">
            <v>42</v>
          </cell>
        </row>
        <row r="9249">
          <cell r="A9249" t="str">
            <v>09.003.0176-0</v>
          </cell>
          <cell r="B9249">
            <v>8</v>
          </cell>
        </row>
        <row r="9250">
          <cell r="A9250" t="str">
            <v>09.003.0176-A</v>
          </cell>
          <cell r="B9250">
            <v>8</v>
          </cell>
        </row>
        <row r="9251">
          <cell r="A9251" t="str">
            <v>09.003.0178-0</v>
          </cell>
          <cell r="B9251">
            <v>17.600000000000001</v>
          </cell>
        </row>
        <row r="9252">
          <cell r="A9252" t="str">
            <v>09.003.0178-A</v>
          </cell>
          <cell r="B9252">
            <v>17.600000000000001</v>
          </cell>
        </row>
        <row r="9253">
          <cell r="A9253" t="str">
            <v>09.003.0188-0</v>
          </cell>
          <cell r="B9253">
            <v>27.5</v>
          </cell>
        </row>
        <row r="9254">
          <cell r="A9254" t="str">
            <v>09.003.0188-A</v>
          </cell>
          <cell r="B9254">
            <v>27.5</v>
          </cell>
        </row>
        <row r="9255">
          <cell r="A9255" t="str">
            <v>09.003.0192-0</v>
          </cell>
          <cell r="B9255">
            <v>27.5</v>
          </cell>
        </row>
        <row r="9256">
          <cell r="A9256" t="str">
            <v>09.003.0192-A</v>
          </cell>
          <cell r="B9256">
            <v>27.5</v>
          </cell>
        </row>
        <row r="9257">
          <cell r="A9257" t="str">
            <v>09.003.0194-0</v>
          </cell>
          <cell r="B9257">
            <v>27.5</v>
          </cell>
        </row>
        <row r="9258">
          <cell r="A9258" t="str">
            <v>09.003.0194-A</v>
          </cell>
          <cell r="B9258">
            <v>27.5</v>
          </cell>
        </row>
        <row r="9259">
          <cell r="A9259" t="str">
            <v>09.003.0200-0</v>
          </cell>
          <cell r="B9259">
            <v>27.5</v>
          </cell>
        </row>
        <row r="9260">
          <cell r="A9260" t="str">
            <v>09.003.0200-A</v>
          </cell>
          <cell r="B9260">
            <v>27.5</v>
          </cell>
        </row>
        <row r="9261">
          <cell r="A9261" t="str">
            <v>09.004.0001-0</v>
          </cell>
          <cell r="B9261">
            <v>125.86</v>
          </cell>
        </row>
        <row r="9262">
          <cell r="A9262" t="str">
            <v>09.004.0001-A</v>
          </cell>
          <cell r="B9262">
            <v>119.14</v>
          </cell>
        </row>
        <row r="9263">
          <cell r="A9263" t="str">
            <v>09.004.0002-0</v>
          </cell>
          <cell r="B9263">
            <v>222.52</v>
          </cell>
        </row>
        <row r="9264">
          <cell r="A9264" t="str">
            <v>09.004.0002-A</v>
          </cell>
          <cell r="B9264">
            <v>209.68</v>
          </cell>
        </row>
        <row r="9265">
          <cell r="A9265" t="str">
            <v>09.004.0003-0</v>
          </cell>
          <cell r="B9265">
            <v>420</v>
          </cell>
        </row>
        <row r="9266">
          <cell r="A9266" t="str">
            <v>09.004.0003-A</v>
          </cell>
          <cell r="B9266">
            <v>420</v>
          </cell>
        </row>
        <row r="9267">
          <cell r="A9267" t="str">
            <v>09.004.0004-0</v>
          </cell>
          <cell r="B9267">
            <v>860.83</v>
          </cell>
        </row>
        <row r="9268">
          <cell r="A9268" t="str">
            <v>09.004.0004-A</v>
          </cell>
          <cell r="B9268">
            <v>860.83</v>
          </cell>
        </row>
        <row r="9269">
          <cell r="A9269" t="str">
            <v>09.004.0005-0</v>
          </cell>
          <cell r="B9269">
            <v>467.14</v>
          </cell>
        </row>
        <row r="9270">
          <cell r="A9270" t="str">
            <v>09.004.0005-A</v>
          </cell>
          <cell r="B9270">
            <v>445.22</v>
          </cell>
        </row>
        <row r="9271">
          <cell r="A9271" t="str">
            <v>09.004.0010-0</v>
          </cell>
          <cell r="B9271">
            <v>33.729999999999997</v>
          </cell>
        </row>
        <row r="9272">
          <cell r="A9272" t="str">
            <v>09.004.0010-A</v>
          </cell>
          <cell r="B9272">
            <v>31.42</v>
          </cell>
        </row>
        <row r="9273">
          <cell r="A9273" t="str">
            <v>09.004.0011-0</v>
          </cell>
          <cell r="B9273">
            <v>67.61</v>
          </cell>
        </row>
        <row r="9274">
          <cell r="A9274" t="str">
            <v>09.004.0011-A</v>
          </cell>
          <cell r="B9274">
            <v>62.77</v>
          </cell>
        </row>
        <row r="9275">
          <cell r="A9275" t="str">
            <v>09.004.0013-0</v>
          </cell>
          <cell r="B9275">
            <v>334.58</v>
          </cell>
        </row>
        <row r="9276">
          <cell r="A9276" t="str">
            <v>09.004.0013-A</v>
          </cell>
          <cell r="B9276">
            <v>314.63</v>
          </cell>
        </row>
        <row r="9277">
          <cell r="A9277" t="str">
            <v>09.004.0015-0</v>
          </cell>
          <cell r="B9277">
            <v>58.66</v>
          </cell>
        </row>
        <row r="9278">
          <cell r="A9278" t="str">
            <v>09.004.0015-A</v>
          </cell>
          <cell r="B9278">
            <v>51.53</v>
          </cell>
        </row>
        <row r="9279">
          <cell r="A9279" t="str">
            <v>09.004.0017-0</v>
          </cell>
          <cell r="B9279">
            <v>65.66</v>
          </cell>
        </row>
        <row r="9280">
          <cell r="A9280" t="str">
            <v>09.004.0017-A</v>
          </cell>
          <cell r="B9280">
            <v>61.31</v>
          </cell>
        </row>
        <row r="9281">
          <cell r="A9281" t="str">
            <v>09.004.0019-0</v>
          </cell>
          <cell r="B9281">
            <v>100.39</v>
          </cell>
        </row>
        <row r="9282">
          <cell r="A9282" t="str">
            <v>09.004.0019-A</v>
          </cell>
          <cell r="B9282">
            <v>91.99</v>
          </cell>
        </row>
        <row r="9283">
          <cell r="A9283" t="str">
            <v>09.004.0020-0</v>
          </cell>
          <cell r="B9283">
            <v>75.97</v>
          </cell>
        </row>
        <row r="9284">
          <cell r="A9284" t="str">
            <v>09.004.0020-A</v>
          </cell>
          <cell r="B9284">
            <v>70.53</v>
          </cell>
        </row>
        <row r="9285">
          <cell r="A9285" t="str">
            <v>09.004.0023-0</v>
          </cell>
          <cell r="B9285">
            <v>5.4</v>
          </cell>
        </row>
        <row r="9286">
          <cell r="A9286" t="str">
            <v>09.004.0023-A</v>
          </cell>
          <cell r="B9286">
            <v>4.9400000000000004</v>
          </cell>
        </row>
        <row r="9287">
          <cell r="A9287" t="str">
            <v>09.004.0025-0</v>
          </cell>
          <cell r="B9287">
            <v>5.6</v>
          </cell>
        </row>
        <row r="9288">
          <cell r="A9288" t="str">
            <v>09.004.0025-A</v>
          </cell>
          <cell r="B9288">
            <v>5.14</v>
          </cell>
        </row>
        <row r="9289">
          <cell r="A9289" t="str">
            <v>09.004.0028-0</v>
          </cell>
          <cell r="B9289">
            <v>61.83</v>
          </cell>
        </row>
        <row r="9290">
          <cell r="A9290" t="str">
            <v>09.004.0028-A</v>
          </cell>
          <cell r="B9290">
            <v>59.97</v>
          </cell>
        </row>
        <row r="9291">
          <cell r="A9291" t="str">
            <v>09.004.0050-0</v>
          </cell>
          <cell r="B9291">
            <v>181.43</v>
          </cell>
        </row>
        <row r="9292">
          <cell r="A9292" t="str">
            <v>09.004.0050-A</v>
          </cell>
          <cell r="B9292">
            <v>160.34</v>
          </cell>
        </row>
        <row r="9293">
          <cell r="A9293" t="str">
            <v>09.004.0051-0</v>
          </cell>
          <cell r="B9293">
            <v>215.21</v>
          </cell>
        </row>
        <row r="9294">
          <cell r="A9294" t="str">
            <v>09.004.0051-A</v>
          </cell>
          <cell r="B9294">
            <v>190.2</v>
          </cell>
        </row>
        <row r="9295">
          <cell r="A9295" t="str">
            <v>09.004.0055-0</v>
          </cell>
          <cell r="B9295">
            <v>173.49</v>
          </cell>
        </row>
        <row r="9296">
          <cell r="A9296" t="str">
            <v>09.004.0055-A</v>
          </cell>
          <cell r="B9296">
            <v>153.46</v>
          </cell>
        </row>
        <row r="9297">
          <cell r="A9297" t="str">
            <v>09.004.0056-0</v>
          </cell>
          <cell r="B9297">
            <v>195.41</v>
          </cell>
        </row>
        <row r="9298">
          <cell r="A9298" t="str">
            <v>09.004.0056-A</v>
          </cell>
          <cell r="B9298">
            <v>172.75</v>
          </cell>
        </row>
        <row r="9299">
          <cell r="A9299" t="str">
            <v>09.004.0060-0</v>
          </cell>
          <cell r="B9299">
            <v>276.88</v>
          </cell>
        </row>
        <row r="9300">
          <cell r="A9300" t="str">
            <v>09.004.0060-A</v>
          </cell>
          <cell r="B9300">
            <v>273.63</v>
          </cell>
        </row>
        <row r="9301">
          <cell r="A9301" t="str">
            <v>09.005.0001-0</v>
          </cell>
          <cell r="B9301">
            <v>2.0499999999999998</v>
          </cell>
        </row>
        <row r="9302">
          <cell r="A9302" t="str">
            <v>09.005.0001-A</v>
          </cell>
          <cell r="B9302">
            <v>1.77</v>
          </cell>
        </row>
        <row r="9303">
          <cell r="A9303" t="str">
            <v>09.005.0002-0</v>
          </cell>
          <cell r="B9303">
            <v>1.28</v>
          </cell>
        </row>
        <row r="9304">
          <cell r="A9304" t="str">
            <v>09.005.0002-A</v>
          </cell>
          <cell r="B9304">
            <v>1.1100000000000001</v>
          </cell>
        </row>
        <row r="9305">
          <cell r="A9305" t="str">
            <v>09.005.0003-0</v>
          </cell>
          <cell r="B9305">
            <v>1.92</v>
          </cell>
        </row>
        <row r="9306">
          <cell r="A9306" t="str">
            <v>09.005.0003-A</v>
          </cell>
          <cell r="B9306">
            <v>1.66</v>
          </cell>
        </row>
        <row r="9307">
          <cell r="A9307" t="str">
            <v>09.005.0004-0</v>
          </cell>
          <cell r="B9307">
            <v>17.8</v>
          </cell>
        </row>
        <row r="9308">
          <cell r="A9308" t="str">
            <v>09.005.0004-A</v>
          </cell>
          <cell r="B9308">
            <v>17.37</v>
          </cell>
        </row>
        <row r="9309">
          <cell r="A9309" t="str">
            <v>09.005.0005-0</v>
          </cell>
          <cell r="B9309">
            <v>18.71</v>
          </cell>
        </row>
        <row r="9310">
          <cell r="A9310" t="str">
            <v>09.005.0005-A</v>
          </cell>
          <cell r="B9310">
            <v>18.28</v>
          </cell>
        </row>
        <row r="9311">
          <cell r="A9311" t="str">
            <v>09.005.0006-0</v>
          </cell>
          <cell r="B9311">
            <v>31.94</v>
          </cell>
        </row>
        <row r="9312">
          <cell r="A9312" t="str">
            <v>09.005.0006-A</v>
          </cell>
          <cell r="B9312">
            <v>31.51</v>
          </cell>
        </row>
        <row r="9313">
          <cell r="A9313" t="str">
            <v>09.005.0007-0</v>
          </cell>
          <cell r="B9313">
            <v>2.56</v>
          </cell>
        </row>
        <row r="9314">
          <cell r="A9314" t="str">
            <v>09.005.0007-A</v>
          </cell>
          <cell r="B9314">
            <v>2.2200000000000002</v>
          </cell>
        </row>
        <row r="9315">
          <cell r="A9315" t="str">
            <v>09.005.0008-0</v>
          </cell>
          <cell r="B9315">
            <v>5151.29</v>
          </cell>
        </row>
        <row r="9316">
          <cell r="A9316" t="str">
            <v>09.005.0008-A</v>
          </cell>
          <cell r="B9316">
            <v>4465.9799999999996</v>
          </cell>
        </row>
        <row r="9317">
          <cell r="A9317" t="str">
            <v>09.005.0009-0</v>
          </cell>
          <cell r="B9317">
            <v>3.2</v>
          </cell>
        </row>
        <row r="9318">
          <cell r="A9318" t="str">
            <v>09.005.0009-A</v>
          </cell>
          <cell r="B9318">
            <v>2.77</v>
          </cell>
        </row>
        <row r="9319">
          <cell r="A9319" t="str">
            <v>09.005.0011-0</v>
          </cell>
          <cell r="B9319">
            <v>116.43</v>
          </cell>
        </row>
        <row r="9320">
          <cell r="A9320" t="str">
            <v>09.005.0011-A</v>
          </cell>
          <cell r="B9320">
            <v>110.93</v>
          </cell>
        </row>
        <row r="9321">
          <cell r="A9321" t="str">
            <v>09.005.0012-0</v>
          </cell>
          <cell r="B9321">
            <v>3242.75</v>
          </cell>
        </row>
        <row r="9322">
          <cell r="A9322" t="str">
            <v>09.005.0012-A</v>
          </cell>
          <cell r="B9322">
            <v>3043.56</v>
          </cell>
        </row>
        <row r="9323">
          <cell r="A9323" t="str">
            <v>09.005.0020-0</v>
          </cell>
          <cell r="B9323">
            <v>20.5</v>
          </cell>
        </row>
        <row r="9324">
          <cell r="A9324" t="str">
            <v>09.005.0020-A</v>
          </cell>
          <cell r="B9324">
            <v>17.760000000000002</v>
          </cell>
        </row>
        <row r="9325">
          <cell r="A9325" t="str">
            <v>09.005.0021-0</v>
          </cell>
          <cell r="B9325">
            <v>20.5</v>
          </cell>
        </row>
        <row r="9326">
          <cell r="A9326" t="str">
            <v>09.005.0021-A</v>
          </cell>
          <cell r="B9326">
            <v>17.760000000000002</v>
          </cell>
        </row>
        <row r="9327">
          <cell r="A9327" t="str">
            <v>09.005.0022-0</v>
          </cell>
          <cell r="B9327">
            <v>20.5</v>
          </cell>
        </row>
        <row r="9328">
          <cell r="A9328" t="str">
            <v>09.005.0022-A</v>
          </cell>
          <cell r="B9328">
            <v>17.760000000000002</v>
          </cell>
        </row>
        <row r="9329">
          <cell r="A9329" t="str">
            <v>09.005.0023-0</v>
          </cell>
          <cell r="B9329">
            <v>20.5</v>
          </cell>
        </row>
        <row r="9330">
          <cell r="A9330" t="str">
            <v>09.005.0023-A</v>
          </cell>
          <cell r="B9330">
            <v>17.760000000000002</v>
          </cell>
        </row>
        <row r="9331">
          <cell r="A9331" t="str">
            <v>09.005.0024-0</v>
          </cell>
          <cell r="B9331">
            <v>333.33</v>
          </cell>
        </row>
        <row r="9332">
          <cell r="A9332" t="str">
            <v>09.005.0024-A</v>
          </cell>
          <cell r="B9332">
            <v>289.89</v>
          </cell>
        </row>
        <row r="9333">
          <cell r="A9333" t="str">
            <v>09.005.0025-0</v>
          </cell>
          <cell r="B9333">
            <v>265.11</v>
          </cell>
        </row>
        <row r="9334">
          <cell r="A9334" t="str">
            <v>09.005.0025-A</v>
          </cell>
          <cell r="B9334">
            <v>230.44</v>
          </cell>
        </row>
        <row r="9335">
          <cell r="A9335" t="str">
            <v>09.005.0026-0</v>
          </cell>
          <cell r="B9335">
            <v>288.39</v>
          </cell>
        </row>
        <row r="9336">
          <cell r="A9336" t="str">
            <v>09.005.0026-A</v>
          </cell>
          <cell r="B9336">
            <v>250.43</v>
          </cell>
        </row>
        <row r="9337">
          <cell r="A9337" t="str">
            <v>09.005.0027-0</v>
          </cell>
          <cell r="B9337">
            <v>265.11</v>
          </cell>
        </row>
        <row r="9338">
          <cell r="A9338" t="str">
            <v>09.005.0027-A</v>
          </cell>
          <cell r="B9338">
            <v>230.44</v>
          </cell>
        </row>
        <row r="9339">
          <cell r="A9339" t="str">
            <v>09.005.0028-0</v>
          </cell>
          <cell r="B9339">
            <v>1641.65</v>
          </cell>
        </row>
        <row r="9340">
          <cell r="A9340" t="str">
            <v>09.005.0028-A</v>
          </cell>
          <cell r="B9340">
            <v>1430.92</v>
          </cell>
        </row>
        <row r="9341">
          <cell r="A9341" t="str">
            <v>09.005.0029-0</v>
          </cell>
          <cell r="B9341">
            <v>3.84</v>
          </cell>
        </row>
        <row r="9342">
          <cell r="A9342" t="str">
            <v>09.005.0029-A</v>
          </cell>
          <cell r="B9342">
            <v>3.33</v>
          </cell>
        </row>
        <row r="9343">
          <cell r="A9343" t="str">
            <v>09.005.0030-0</v>
          </cell>
          <cell r="B9343">
            <v>128.13</v>
          </cell>
        </row>
        <row r="9344">
          <cell r="A9344" t="str">
            <v>09.005.0030-A</v>
          </cell>
          <cell r="B9344">
            <v>111.03</v>
          </cell>
        </row>
        <row r="9345">
          <cell r="A9345" t="str">
            <v>09.005.0032-0</v>
          </cell>
          <cell r="B9345">
            <v>73.11</v>
          </cell>
        </row>
        <row r="9346">
          <cell r="A9346" t="str">
            <v>09.005.0032-A</v>
          </cell>
          <cell r="B9346">
            <v>63.77</v>
          </cell>
        </row>
        <row r="9347">
          <cell r="A9347" t="str">
            <v>09.005.0033-0</v>
          </cell>
          <cell r="B9347">
            <v>11.84</v>
          </cell>
        </row>
        <row r="9348">
          <cell r="A9348" t="str">
            <v>09.005.0033-A</v>
          </cell>
          <cell r="B9348">
            <v>10.28</v>
          </cell>
        </row>
        <row r="9349">
          <cell r="A9349" t="str">
            <v>09.005.0034-0</v>
          </cell>
          <cell r="B9349">
            <v>26.66</v>
          </cell>
        </row>
        <row r="9350">
          <cell r="A9350" t="str">
            <v>09.005.0034-A</v>
          </cell>
          <cell r="B9350">
            <v>23.19</v>
          </cell>
        </row>
        <row r="9351">
          <cell r="A9351" t="str">
            <v>09.005.0035-0</v>
          </cell>
          <cell r="B9351">
            <v>4.01</v>
          </cell>
        </row>
        <row r="9352">
          <cell r="A9352" t="str">
            <v>09.005.0035-A</v>
          </cell>
          <cell r="B9352">
            <v>3.49</v>
          </cell>
        </row>
        <row r="9353">
          <cell r="A9353" t="str">
            <v>09.005.0036-0</v>
          </cell>
          <cell r="B9353">
            <v>25.35</v>
          </cell>
        </row>
        <row r="9354">
          <cell r="A9354" t="str">
            <v>09.005.0036-A</v>
          </cell>
          <cell r="B9354">
            <v>24.41</v>
          </cell>
        </row>
        <row r="9355">
          <cell r="A9355" t="str">
            <v>09.005.0037-0</v>
          </cell>
          <cell r="B9355">
            <v>0.72</v>
          </cell>
        </row>
        <row r="9356">
          <cell r="A9356" t="str">
            <v>09.005.0037-A</v>
          </cell>
          <cell r="B9356">
            <v>0.69</v>
          </cell>
        </row>
        <row r="9357">
          <cell r="A9357" t="str">
            <v>09.005.0038-0</v>
          </cell>
          <cell r="B9357">
            <v>0.49</v>
          </cell>
        </row>
        <row r="9358">
          <cell r="A9358" t="str">
            <v>09.005.0038-A</v>
          </cell>
          <cell r="B9358">
            <v>0.47</v>
          </cell>
        </row>
        <row r="9359">
          <cell r="A9359" t="str">
            <v>09.005.0039-0</v>
          </cell>
          <cell r="B9359">
            <v>0.08</v>
          </cell>
        </row>
        <row r="9360">
          <cell r="A9360" t="str">
            <v>09.005.0039-A</v>
          </cell>
          <cell r="B9360">
            <v>7.0000000000000007E-2</v>
          </cell>
        </row>
        <row r="9361">
          <cell r="A9361" t="str">
            <v>09.005.0041-0</v>
          </cell>
          <cell r="B9361">
            <v>26.38</v>
          </cell>
        </row>
        <row r="9362">
          <cell r="A9362" t="str">
            <v>09.005.0041-A</v>
          </cell>
          <cell r="B9362">
            <v>25.73</v>
          </cell>
        </row>
        <row r="9363">
          <cell r="A9363" t="str">
            <v>09.005.0052-0</v>
          </cell>
          <cell r="B9363">
            <v>176.37</v>
          </cell>
        </row>
        <row r="9364">
          <cell r="A9364" t="str">
            <v>09.005.0052-A</v>
          </cell>
          <cell r="B9364">
            <v>161.54</v>
          </cell>
        </row>
        <row r="9365">
          <cell r="A9365" t="str">
            <v>09.005.0053-0</v>
          </cell>
          <cell r="B9365">
            <v>252.33</v>
          </cell>
        </row>
        <row r="9366">
          <cell r="A9366" t="str">
            <v>09.005.0053-A</v>
          </cell>
          <cell r="B9366">
            <v>231.08</v>
          </cell>
        </row>
        <row r="9367">
          <cell r="A9367" t="str">
            <v>09.005.0054-0</v>
          </cell>
          <cell r="B9367">
            <v>401.56</v>
          </cell>
        </row>
        <row r="9368">
          <cell r="A9368" t="str">
            <v>09.005.0054-A</v>
          </cell>
          <cell r="B9368">
            <v>366.62</v>
          </cell>
        </row>
        <row r="9369">
          <cell r="A9369" t="str">
            <v>09.005.0059-0</v>
          </cell>
          <cell r="B9369">
            <v>0.76</v>
          </cell>
        </row>
        <row r="9370">
          <cell r="A9370" t="str">
            <v>09.005.0059-A</v>
          </cell>
          <cell r="B9370">
            <v>0.66</v>
          </cell>
        </row>
        <row r="9371">
          <cell r="A9371" t="str">
            <v>09.005.0060-0</v>
          </cell>
          <cell r="B9371">
            <v>1.92</v>
          </cell>
        </row>
        <row r="9372">
          <cell r="A9372" t="str">
            <v>09.005.0060-A</v>
          </cell>
          <cell r="B9372">
            <v>1.67</v>
          </cell>
        </row>
        <row r="9373">
          <cell r="A9373" t="str">
            <v>09.005.0061-0</v>
          </cell>
          <cell r="B9373">
            <v>25.9</v>
          </cell>
        </row>
        <row r="9374">
          <cell r="A9374" t="str">
            <v>09.005.0061-A</v>
          </cell>
          <cell r="B9374">
            <v>22.48</v>
          </cell>
        </row>
        <row r="9375">
          <cell r="A9375" t="str">
            <v>09.005.0100-0</v>
          </cell>
          <cell r="B9375">
            <v>2619.88</v>
          </cell>
        </row>
        <row r="9376">
          <cell r="A9376" t="str">
            <v>09.005.0100-A</v>
          </cell>
          <cell r="B9376">
            <v>2274.86</v>
          </cell>
        </row>
        <row r="9377">
          <cell r="A9377" t="str">
            <v>09.005.0105-0</v>
          </cell>
          <cell r="B9377">
            <v>1056.67</v>
          </cell>
        </row>
        <row r="9378">
          <cell r="A9378" t="str">
            <v>09.005.0105-A</v>
          </cell>
          <cell r="B9378">
            <v>920.24</v>
          </cell>
        </row>
        <row r="9379">
          <cell r="A9379" t="str">
            <v>09.005.0110-0</v>
          </cell>
          <cell r="B9379">
            <v>3.2</v>
          </cell>
        </row>
        <row r="9380">
          <cell r="A9380" t="str">
            <v>09.005.0110-A</v>
          </cell>
          <cell r="B9380">
            <v>2.77</v>
          </cell>
        </row>
        <row r="9381">
          <cell r="A9381" t="str">
            <v>09.005.0115-0</v>
          </cell>
          <cell r="B9381">
            <v>65.67</v>
          </cell>
        </row>
        <row r="9382">
          <cell r="A9382" t="str">
            <v>09.005.0115-A</v>
          </cell>
          <cell r="B9382">
            <v>57.04</v>
          </cell>
        </row>
        <row r="9383">
          <cell r="A9383" t="str">
            <v>09.005.0120-0</v>
          </cell>
          <cell r="B9383">
            <v>1042.3599999999999</v>
          </cell>
        </row>
        <row r="9384">
          <cell r="A9384" t="str">
            <v>09.005.0120-A</v>
          </cell>
          <cell r="B9384">
            <v>905.58</v>
          </cell>
        </row>
        <row r="9385">
          <cell r="A9385" t="str">
            <v>09.005.0125-0</v>
          </cell>
          <cell r="B9385">
            <v>265.11</v>
          </cell>
        </row>
        <row r="9386">
          <cell r="A9386" t="str">
            <v>09.005.0125-A</v>
          </cell>
          <cell r="B9386">
            <v>230.44</v>
          </cell>
        </row>
        <row r="9387">
          <cell r="A9387" t="str">
            <v>09.005.0130-0</v>
          </cell>
          <cell r="B9387">
            <v>0.25</v>
          </cell>
        </row>
        <row r="9388">
          <cell r="A9388" t="str">
            <v>09.005.0130-A</v>
          </cell>
          <cell r="B9388">
            <v>0.22</v>
          </cell>
        </row>
        <row r="9389">
          <cell r="A9389" t="str">
            <v>09.005.0135-0</v>
          </cell>
          <cell r="B9389">
            <v>1.28</v>
          </cell>
        </row>
        <row r="9390">
          <cell r="A9390" t="str">
            <v>09.005.0135-A</v>
          </cell>
          <cell r="B9390">
            <v>1.1100000000000001</v>
          </cell>
        </row>
        <row r="9391">
          <cell r="A9391" t="str">
            <v>09.005.0140-0</v>
          </cell>
          <cell r="B9391">
            <v>1.02</v>
          </cell>
        </row>
        <row r="9392">
          <cell r="A9392" t="str">
            <v>09.005.0140-A</v>
          </cell>
          <cell r="B9392">
            <v>0.88</v>
          </cell>
        </row>
        <row r="9393">
          <cell r="A9393" t="str">
            <v>09.005.0145-0</v>
          </cell>
          <cell r="B9393">
            <v>3.2</v>
          </cell>
        </row>
        <row r="9394">
          <cell r="A9394" t="str">
            <v>09.005.0145-A</v>
          </cell>
          <cell r="B9394">
            <v>2.77</v>
          </cell>
        </row>
        <row r="9395">
          <cell r="A9395" t="str">
            <v>09.005.0150-0</v>
          </cell>
          <cell r="B9395">
            <v>0.15</v>
          </cell>
        </row>
        <row r="9396">
          <cell r="A9396" t="str">
            <v>09.005.0150-A</v>
          </cell>
          <cell r="B9396">
            <v>0.13</v>
          </cell>
        </row>
        <row r="9397">
          <cell r="A9397" t="str">
            <v>09.005.0155-0</v>
          </cell>
          <cell r="B9397">
            <v>2.56</v>
          </cell>
        </row>
        <row r="9398">
          <cell r="A9398" t="str">
            <v>09.005.0155-A</v>
          </cell>
          <cell r="B9398">
            <v>2.2200000000000002</v>
          </cell>
        </row>
        <row r="9399">
          <cell r="A9399" t="str">
            <v>09.006.0003-0</v>
          </cell>
          <cell r="B9399">
            <v>54.5</v>
          </cell>
        </row>
        <row r="9400">
          <cell r="A9400" t="str">
            <v>09.006.0003-A</v>
          </cell>
          <cell r="B9400">
            <v>53.65</v>
          </cell>
        </row>
        <row r="9401">
          <cell r="A9401" t="str">
            <v>09.006.0006-0</v>
          </cell>
          <cell r="B9401">
            <v>763.4</v>
          </cell>
        </row>
        <row r="9402">
          <cell r="A9402" t="str">
            <v>09.006.0006-A</v>
          </cell>
          <cell r="B9402">
            <v>697.57</v>
          </cell>
        </row>
        <row r="9403">
          <cell r="A9403" t="str">
            <v>09.006.0007-0</v>
          </cell>
          <cell r="B9403">
            <v>381.26</v>
          </cell>
        </row>
        <row r="9404">
          <cell r="A9404" t="str">
            <v>09.006.0007-A</v>
          </cell>
          <cell r="B9404">
            <v>347.06</v>
          </cell>
        </row>
        <row r="9405">
          <cell r="A9405" t="str">
            <v>09.006.0008-0</v>
          </cell>
          <cell r="B9405">
            <v>349.93</v>
          </cell>
        </row>
        <row r="9406">
          <cell r="A9406" t="str">
            <v>09.006.0008-A</v>
          </cell>
          <cell r="B9406">
            <v>322.57</v>
          </cell>
        </row>
        <row r="9407">
          <cell r="A9407" t="str">
            <v>09.006.0009-0</v>
          </cell>
          <cell r="B9407">
            <v>51.25</v>
          </cell>
        </row>
        <row r="9408">
          <cell r="A9408" t="str">
            <v>09.006.0009-A</v>
          </cell>
          <cell r="B9408">
            <v>44.41</v>
          </cell>
        </row>
        <row r="9409">
          <cell r="A9409" t="str">
            <v>09.006.0010-0</v>
          </cell>
          <cell r="B9409">
            <v>1283.9000000000001</v>
          </cell>
        </row>
        <row r="9410">
          <cell r="A9410" t="str">
            <v>09.006.0010-A</v>
          </cell>
          <cell r="B9410">
            <v>1218.07</v>
          </cell>
        </row>
        <row r="9411">
          <cell r="A9411" t="str">
            <v>09.006.0015-0</v>
          </cell>
          <cell r="B9411">
            <v>903.2</v>
          </cell>
        </row>
        <row r="9412">
          <cell r="A9412" t="str">
            <v>09.006.0015-A</v>
          </cell>
          <cell r="B9412">
            <v>837.37</v>
          </cell>
        </row>
        <row r="9413">
          <cell r="A9413" t="str">
            <v>09.006.0020-0</v>
          </cell>
          <cell r="B9413">
            <v>193.13</v>
          </cell>
        </row>
        <row r="9414">
          <cell r="A9414" t="str">
            <v>09.006.0020-A</v>
          </cell>
          <cell r="B9414">
            <v>193.13</v>
          </cell>
        </row>
        <row r="9415">
          <cell r="A9415" t="str">
            <v>09.006.0030-0</v>
          </cell>
          <cell r="B9415">
            <v>183.46</v>
          </cell>
        </row>
        <row r="9416">
          <cell r="A9416" t="str">
            <v>09.006.0030-A</v>
          </cell>
          <cell r="B9416">
            <v>179.01</v>
          </cell>
        </row>
        <row r="9417">
          <cell r="A9417" t="str">
            <v>09.006.0032-0</v>
          </cell>
          <cell r="B9417">
            <v>108</v>
          </cell>
        </row>
        <row r="9418">
          <cell r="A9418" t="str">
            <v>09.006.0032-A</v>
          </cell>
          <cell r="B9418">
            <v>108</v>
          </cell>
        </row>
        <row r="9419">
          <cell r="A9419" t="str">
            <v>09.006.0035-0</v>
          </cell>
          <cell r="B9419">
            <v>84.53</v>
          </cell>
        </row>
        <row r="9420">
          <cell r="A9420" t="str">
            <v>09.006.0035-A</v>
          </cell>
          <cell r="B9420">
            <v>84.53</v>
          </cell>
        </row>
        <row r="9421">
          <cell r="A9421" t="str">
            <v>09.007.0001-0</v>
          </cell>
          <cell r="B9421">
            <v>102.5</v>
          </cell>
        </row>
        <row r="9422">
          <cell r="A9422" t="str">
            <v>09.007.0001-A</v>
          </cell>
          <cell r="B9422">
            <v>88.82</v>
          </cell>
        </row>
        <row r="9423">
          <cell r="A9423" t="str">
            <v>09.007.0002-0</v>
          </cell>
          <cell r="B9423">
            <v>134.53</v>
          </cell>
        </row>
        <row r="9424">
          <cell r="A9424" t="str">
            <v>09.007.0002-A</v>
          </cell>
          <cell r="B9424">
            <v>116.58</v>
          </cell>
        </row>
        <row r="9425">
          <cell r="A9425" t="str">
            <v>09.007.0003-0</v>
          </cell>
          <cell r="B9425">
            <v>155.68</v>
          </cell>
        </row>
        <row r="9426">
          <cell r="A9426" t="str">
            <v>09.007.0003-A</v>
          </cell>
          <cell r="B9426">
            <v>134.9</v>
          </cell>
        </row>
        <row r="9427">
          <cell r="A9427" t="str">
            <v>09.007.0010-0</v>
          </cell>
          <cell r="B9427">
            <v>1.37</v>
          </cell>
        </row>
        <row r="9428">
          <cell r="A9428" t="str">
            <v>09.007.0010-A</v>
          </cell>
          <cell r="B9428">
            <v>1.21</v>
          </cell>
        </row>
        <row r="9429">
          <cell r="A9429" t="str">
            <v>09.007.0015-0</v>
          </cell>
          <cell r="B9429">
            <v>19.21</v>
          </cell>
        </row>
        <row r="9430">
          <cell r="A9430" t="str">
            <v>09.007.0015-A</v>
          </cell>
          <cell r="B9430">
            <v>16.649999999999999</v>
          </cell>
        </row>
        <row r="9431">
          <cell r="A9431" t="str">
            <v>09.007.0030-0</v>
          </cell>
          <cell r="B9431">
            <v>9.6</v>
          </cell>
        </row>
        <row r="9432">
          <cell r="A9432" t="str">
            <v>09.007.0030-A</v>
          </cell>
          <cell r="B9432">
            <v>8.32</v>
          </cell>
        </row>
        <row r="9433">
          <cell r="A9433" t="str">
            <v>09.007.0035-0</v>
          </cell>
          <cell r="B9433">
            <v>64.06</v>
          </cell>
        </row>
        <row r="9434">
          <cell r="A9434" t="str">
            <v>09.007.0035-A</v>
          </cell>
          <cell r="B9434">
            <v>55.51</v>
          </cell>
        </row>
        <row r="9435">
          <cell r="A9435" t="str">
            <v>09.008.0010-0</v>
          </cell>
          <cell r="B9435">
            <v>94.18</v>
          </cell>
        </row>
        <row r="9436">
          <cell r="A9436" t="str">
            <v>09.008.0010-A</v>
          </cell>
          <cell r="B9436">
            <v>89.9</v>
          </cell>
        </row>
        <row r="9437">
          <cell r="A9437" t="str">
            <v>09.009.0001-0</v>
          </cell>
          <cell r="B9437">
            <v>13.99</v>
          </cell>
        </row>
        <row r="9438">
          <cell r="A9438" t="str">
            <v>09.009.0001-A</v>
          </cell>
          <cell r="B9438">
            <v>13.11</v>
          </cell>
        </row>
        <row r="9439">
          <cell r="A9439" t="str">
            <v>09.009.0002-0</v>
          </cell>
          <cell r="B9439">
            <v>19.829999999999998</v>
          </cell>
        </row>
        <row r="9440">
          <cell r="A9440" t="str">
            <v>09.009.0002-A</v>
          </cell>
          <cell r="B9440">
            <v>18.63</v>
          </cell>
        </row>
        <row r="9441">
          <cell r="A9441" t="str">
            <v>09.009.0003-0</v>
          </cell>
          <cell r="B9441">
            <v>12.05</v>
          </cell>
        </row>
        <row r="9442">
          <cell r="A9442" t="str">
            <v>09.009.0003-A</v>
          </cell>
          <cell r="B9442">
            <v>11.37</v>
          </cell>
        </row>
        <row r="9443">
          <cell r="A9443" t="str">
            <v>09.009.0004-0</v>
          </cell>
          <cell r="B9443">
            <v>81.81</v>
          </cell>
        </row>
        <row r="9444">
          <cell r="A9444" t="str">
            <v>09.009.0004-A</v>
          </cell>
          <cell r="B9444">
            <v>77.53</v>
          </cell>
        </row>
        <row r="9445">
          <cell r="A9445" t="str">
            <v>09.009.0010-0</v>
          </cell>
          <cell r="B9445">
            <v>3242.75</v>
          </cell>
        </row>
        <row r="9446">
          <cell r="A9446" t="str">
            <v>09.009.0010-A</v>
          </cell>
          <cell r="B9446">
            <v>3043.56</v>
          </cell>
        </row>
        <row r="9447">
          <cell r="A9447" t="str">
            <v>09.010.0001-0</v>
          </cell>
          <cell r="B9447">
            <v>39.28</v>
          </cell>
        </row>
        <row r="9448">
          <cell r="A9448" t="str">
            <v>09.010.0001-A</v>
          </cell>
          <cell r="B9448">
            <v>35.86</v>
          </cell>
        </row>
        <row r="9449">
          <cell r="A9449" t="str">
            <v>09.010.0002-0</v>
          </cell>
          <cell r="B9449">
            <v>23.83</v>
          </cell>
        </row>
        <row r="9450">
          <cell r="A9450" t="str">
            <v>09.010.0002-A</v>
          </cell>
          <cell r="B9450">
            <v>21.49</v>
          </cell>
        </row>
        <row r="9451">
          <cell r="A9451" t="str">
            <v>09.011.0001-0</v>
          </cell>
          <cell r="B9451">
            <v>33.32</v>
          </cell>
        </row>
        <row r="9452">
          <cell r="A9452" t="str">
            <v>09.011.0001-A</v>
          </cell>
          <cell r="B9452">
            <v>32.049999999999997</v>
          </cell>
        </row>
        <row r="9453">
          <cell r="A9453" t="str">
            <v>09.012.0001-0</v>
          </cell>
          <cell r="B9453">
            <v>257.48</v>
          </cell>
        </row>
        <row r="9454">
          <cell r="A9454" t="str">
            <v>09.012.0001-A</v>
          </cell>
          <cell r="B9454">
            <v>231.1</v>
          </cell>
        </row>
        <row r="9455">
          <cell r="A9455" t="str">
            <v>09.012.0002-0</v>
          </cell>
          <cell r="B9455">
            <v>185.32</v>
          </cell>
        </row>
        <row r="9456">
          <cell r="A9456" t="str">
            <v>09.012.0002-A</v>
          </cell>
          <cell r="B9456">
            <v>166.25</v>
          </cell>
        </row>
        <row r="9457">
          <cell r="A9457" t="str">
            <v>09.012.0003-0</v>
          </cell>
          <cell r="B9457">
            <v>497.13</v>
          </cell>
        </row>
        <row r="9458">
          <cell r="A9458" t="str">
            <v>09.012.0003-A</v>
          </cell>
          <cell r="B9458">
            <v>452.74</v>
          </cell>
        </row>
        <row r="9459">
          <cell r="A9459" t="str">
            <v>09.012.0004-0</v>
          </cell>
          <cell r="B9459">
            <v>866.47</v>
          </cell>
        </row>
        <row r="9460">
          <cell r="A9460" t="str">
            <v>09.012.0004-A</v>
          </cell>
          <cell r="B9460">
            <v>786.29</v>
          </cell>
        </row>
        <row r="9461">
          <cell r="A9461" t="str">
            <v>09.012.0010-0</v>
          </cell>
          <cell r="B9461">
            <v>888.24</v>
          </cell>
        </row>
        <row r="9462">
          <cell r="A9462" t="str">
            <v>09.012.0010-A</v>
          </cell>
          <cell r="B9462">
            <v>888.24</v>
          </cell>
        </row>
        <row r="9463">
          <cell r="A9463" t="str">
            <v>09.012.0015-0</v>
          </cell>
          <cell r="B9463">
            <v>164.38</v>
          </cell>
        </row>
        <row r="9464">
          <cell r="A9464" t="str">
            <v>09.012.0015-A</v>
          </cell>
          <cell r="B9464">
            <v>155.4</v>
          </cell>
        </row>
        <row r="9465">
          <cell r="A9465" t="str">
            <v>09.013.0001-0</v>
          </cell>
          <cell r="B9465">
            <v>381.86</v>
          </cell>
        </row>
        <row r="9466">
          <cell r="A9466" t="str">
            <v>09.013.0001-A</v>
          </cell>
          <cell r="B9466">
            <v>363.19</v>
          </cell>
        </row>
        <row r="9467">
          <cell r="A9467" t="str">
            <v>09.013.0002-0</v>
          </cell>
          <cell r="B9467">
            <v>1375.97</v>
          </cell>
        </row>
        <row r="9468">
          <cell r="A9468" t="str">
            <v>09.013.0002-A</v>
          </cell>
          <cell r="B9468">
            <v>1242.03</v>
          </cell>
        </row>
        <row r="9469">
          <cell r="A9469" t="str">
            <v>09.013.0010-0</v>
          </cell>
          <cell r="B9469">
            <v>709.21</v>
          </cell>
        </row>
        <row r="9470">
          <cell r="A9470" t="str">
            <v>09.013.0010-A</v>
          </cell>
          <cell r="B9470">
            <v>627.66999999999996</v>
          </cell>
        </row>
        <row r="9471">
          <cell r="A9471" t="str">
            <v>09.013.0015-0</v>
          </cell>
          <cell r="B9471">
            <v>827.01</v>
          </cell>
        </row>
        <row r="9472">
          <cell r="A9472" t="str">
            <v>09.013.0015-A</v>
          </cell>
          <cell r="B9472">
            <v>777.75</v>
          </cell>
        </row>
        <row r="9473">
          <cell r="A9473" t="str">
            <v>09.013.0016-0</v>
          </cell>
          <cell r="B9473">
            <v>344.04</v>
          </cell>
        </row>
        <row r="9474">
          <cell r="A9474" t="str">
            <v>09.013.0016-A</v>
          </cell>
          <cell r="B9474">
            <v>322.45</v>
          </cell>
        </row>
        <row r="9475">
          <cell r="A9475" t="str">
            <v>09.013.0020-0</v>
          </cell>
          <cell r="B9475">
            <v>875.1</v>
          </cell>
        </row>
        <row r="9476">
          <cell r="A9476" t="str">
            <v>09.013.0020-A</v>
          </cell>
          <cell r="B9476">
            <v>857.65</v>
          </cell>
        </row>
        <row r="9477">
          <cell r="A9477" t="str">
            <v>09.013.0030-0</v>
          </cell>
          <cell r="B9477">
            <v>114.62</v>
          </cell>
        </row>
        <row r="9478">
          <cell r="A9478" t="str">
            <v>09.013.0030-A</v>
          </cell>
          <cell r="B9478">
            <v>106.98</v>
          </cell>
        </row>
        <row r="9479">
          <cell r="A9479" t="str">
            <v>09.013.0035-0</v>
          </cell>
          <cell r="B9479">
            <v>62.16</v>
          </cell>
        </row>
        <row r="9480">
          <cell r="A9480" t="str">
            <v>09.013.0035-A</v>
          </cell>
          <cell r="B9480">
            <v>56.3</v>
          </cell>
        </row>
        <row r="9481">
          <cell r="A9481" t="str">
            <v>09.013.0040-0</v>
          </cell>
          <cell r="B9481">
            <v>88.83</v>
          </cell>
        </row>
        <row r="9482">
          <cell r="A9482" t="str">
            <v>09.013.0040-A</v>
          </cell>
          <cell r="B9482">
            <v>77.45</v>
          </cell>
        </row>
        <row r="9483">
          <cell r="A9483" t="str">
            <v>09.014.0015-0</v>
          </cell>
          <cell r="B9483">
            <v>1266.19</v>
          </cell>
        </row>
        <row r="9484">
          <cell r="A9484" t="str">
            <v>09.014.0015-A</v>
          </cell>
          <cell r="B9484">
            <v>1176.1400000000001</v>
          </cell>
        </row>
        <row r="9485">
          <cell r="A9485" t="str">
            <v>09.015.0003-0</v>
          </cell>
          <cell r="B9485">
            <v>161.77000000000001</v>
          </cell>
        </row>
        <row r="9486">
          <cell r="A9486" t="str">
            <v>09.015.0003-A</v>
          </cell>
          <cell r="B9486">
            <v>154.07</v>
          </cell>
        </row>
        <row r="9487">
          <cell r="A9487" t="str">
            <v>09.015.0005-0</v>
          </cell>
          <cell r="B9487">
            <v>135.76</v>
          </cell>
        </row>
        <row r="9488">
          <cell r="A9488" t="str">
            <v>09.015.0005-A</v>
          </cell>
          <cell r="B9488">
            <v>126.82</v>
          </cell>
        </row>
        <row r="9489">
          <cell r="A9489" t="str">
            <v>09.015.0006-0</v>
          </cell>
          <cell r="B9489">
            <v>187.65</v>
          </cell>
        </row>
        <row r="9490">
          <cell r="A9490" t="str">
            <v>09.015.0006-A</v>
          </cell>
          <cell r="B9490">
            <v>173.06</v>
          </cell>
        </row>
        <row r="9491">
          <cell r="A9491" t="str">
            <v>09.015.0007-0</v>
          </cell>
          <cell r="B9491">
            <v>198.04</v>
          </cell>
        </row>
        <row r="9492">
          <cell r="A9492" t="str">
            <v>09.015.0007-A</v>
          </cell>
          <cell r="B9492">
            <v>186.75</v>
          </cell>
        </row>
        <row r="9493">
          <cell r="A9493" t="str">
            <v>09.015.0008-0</v>
          </cell>
          <cell r="B9493">
            <v>172.63</v>
          </cell>
        </row>
        <row r="9494">
          <cell r="A9494" t="str">
            <v>09.015.0008-A</v>
          </cell>
          <cell r="B9494">
            <v>163.51</v>
          </cell>
        </row>
        <row r="9495">
          <cell r="A9495" t="str">
            <v>09.015.0010-0</v>
          </cell>
          <cell r="B9495">
            <v>142.72</v>
          </cell>
        </row>
        <row r="9496">
          <cell r="A9496" t="str">
            <v>09.015.0010-A</v>
          </cell>
          <cell r="B9496">
            <v>134.99</v>
          </cell>
        </row>
        <row r="9497">
          <cell r="A9497" t="str">
            <v>09.015.0015-0</v>
          </cell>
          <cell r="B9497">
            <v>127.22</v>
          </cell>
        </row>
        <row r="9498">
          <cell r="A9498" t="str">
            <v>09.015.0015-A</v>
          </cell>
          <cell r="B9498">
            <v>124.13</v>
          </cell>
        </row>
        <row r="9499">
          <cell r="A9499" t="str">
            <v>09.015.0020-0</v>
          </cell>
          <cell r="B9499">
            <v>227.43</v>
          </cell>
        </row>
        <row r="9500">
          <cell r="A9500" t="str">
            <v>09.015.0020-A</v>
          </cell>
          <cell r="B9500">
            <v>214.26</v>
          </cell>
        </row>
        <row r="9501">
          <cell r="A9501" t="str">
            <v>09.015.0025-0</v>
          </cell>
          <cell r="B9501">
            <v>124.27</v>
          </cell>
        </row>
        <row r="9502">
          <cell r="A9502" t="str">
            <v>09.015.0025-A</v>
          </cell>
          <cell r="B9502">
            <v>114.58</v>
          </cell>
        </row>
        <row r="9503">
          <cell r="A9503" t="str">
            <v>09.015.0030-0</v>
          </cell>
          <cell r="B9503">
            <v>153.01</v>
          </cell>
        </row>
        <row r="9504">
          <cell r="A9504" t="str">
            <v>09.015.0030-A</v>
          </cell>
          <cell r="B9504">
            <v>143.91</v>
          </cell>
        </row>
        <row r="9505">
          <cell r="A9505" t="str">
            <v>09.015.0032-0</v>
          </cell>
          <cell r="B9505">
            <v>135.91999999999999</v>
          </cell>
        </row>
        <row r="9506">
          <cell r="A9506" t="str">
            <v>09.015.0032-A</v>
          </cell>
          <cell r="B9506">
            <v>127.37</v>
          </cell>
        </row>
        <row r="9507">
          <cell r="A9507" t="str">
            <v>09.015.0034-0</v>
          </cell>
          <cell r="B9507">
            <v>123.83</v>
          </cell>
        </row>
        <row r="9508">
          <cell r="A9508" t="str">
            <v>09.015.0034-A</v>
          </cell>
          <cell r="B9508">
            <v>115.93</v>
          </cell>
        </row>
        <row r="9509">
          <cell r="A9509" t="str">
            <v>09.015.0036-0</v>
          </cell>
          <cell r="B9509">
            <v>112.9</v>
          </cell>
        </row>
        <row r="9510">
          <cell r="A9510" t="str">
            <v>09.015.0036-A</v>
          </cell>
          <cell r="B9510">
            <v>106.08</v>
          </cell>
        </row>
        <row r="9511">
          <cell r="A9511" t="str">
            <v>09.015.0040-0</v>
          </cell>
          <cell r="B9511">
            <v>187.52</v>
          </cell>
        </row>
        <row r="9512">
          <cell r="A9512" t="str">
            <v>09.015.0040-A</v>
          </cell>
          <cell r="B9512">
            <v>179.38</v>
          </cell>
        </row>
        <row r="9513">
          <cell r="A9513" t="str">
            <v>09.015.0042-0</v>
          </cell>
          <cell r="B9513">
            <v>181.66</v>
          </cell>
        </row>
        <row r="9514">
          <cell r="A9514" t="str">
            <v>09.015.0042-A</v>
          </cell>
          <cell r="B9514">
            <v>174.05</v>
          </cell>
        </row>
        <row r="9515">
          <cell r="A9515" t="str">
            <v>09.015.0044-0</v>
          </cell>
          <cell r="B9515">
            <v>206.47</v>
          </cell>
        </row>
        <row r="9516">
          <cell r="A9516" t="str">
            <v>09.015.0044-A</v>
          </cell>
          <cell r="B9516">
            <v>198.69</v>
          </cell>
        </row>
        <row r="9517">
          <cell r="A9517" t="str">
            <v>09.015.0046-0</v>
          </cell>
          <cell r="B9517">
            <v>217.11</v>
          </cell>
        </row>
        <row r="9518">
          <cell r="A9518" t="str">
            <v>09.015.0046-A</v>
          </cell>
          <cell r="B9518">
            <v>210.09</v>
          </cell>
        </row>
        <row r="9519">
          <cell r="A9519" t="str">
            <v>09.015.0048-0</v>
          </cell>
          <cell r="B9519">
            <v>184.21</v>
          </cell>
        </row>
        <row r="9520">
          <cell r="A9520" t="str">
            <v>09.015.0048-A</v>
          </cell>
          <cell r="B9520">
            <v>178.53</v>
          </cell>
        </row>
        <row r="9521">
          <cell r="A9521" t="str">
            <v>09.015.0050-0</v>
          </cell>
          <cell r="B9521">
            <v>184.74</v>
          </cell>
        </row>
        <row r="9522">
          <cell r="A9522" t="str">
            <v>09.015.0050-A</v>
          </cell>
          <cell r="B9522">
            <v>177.33</v>
          </cell>
        </row>
        <row r="9523">
          <cell r="A9523" t="str">
            <v>09.015.0052-0</v>
          </cell>
          <cell r="B9523">
            <v>204.9</v>
          </cell>
        </row>
        <row r="9524">
          <cell r="A9524" t="str">
            <v>09.015.0052-A</v>
          </cell>
          <cell r="B9524">
            <v>197.49</v>
          </cell>
        </row>
        <row r="9525">
          <cell r="A9525" t="str">
            <v>09.015.0056-0</v>
          </cell>
          <cell r="B9525">
            <v>223.5</v>
          </cell>
        </row>
        <row r="9526">
          <cell r="A9526" t="str">
            <v>09.015.0056-A</v>
          </cell>
          <cell r="B9526">
            <v>216.04</v>
          </cell>
        </row>
        <row r="9527">
          <cell r="A9527" t="str">
            <v>09.015.0058-0</v>
          </cell>
          <cell r="B9527">
            <v>214.04</v>
          </cell>
        </row>
        <row r="9528">
          <cell r="A9528" t="str">
            <v>09.015.0058-A</v>
          </cell>
          <cell r="B9528">
            <v>206.61</v>
          </cell>
        </row>
        <row r="9529">
          <cell r="A9529" t="str">
            <v>09.015.0060-0</v>
          </cell>
          <cell r="B9529">
            <v>243.47</v>
          </cell>
        </row>
        <row r="9530">
          <cell r="A9530" t="str">
            <v>09.015.0060-A</v>
          </cell>
          <cell r="B9530">
            <v>235.77</v>
          </cell>
        </row>
        <row r="9531">
          <cell r="A9531" t="str">
            <v>09.015.0062-0</v>
          </cell>
          <cell r="B9531">
            <v>279.10000000000002</v>
          </cell>
        </row>
        <row r="9532">
          <cell r="A9532" t="str">
            <v>09.015.0062-A</v>
          </cell>
          <cell r="B9532">
            <v>270.64</v>
          </cell>
        </row>
        <row r="9533">
          <cell r="A9533" t="str">
            <v>09.015.0064-0</v>
          </cell>
          <cell r="B9533">
            <v>135.76</v>
          </cell>
        </row>
        <row r="9534">
          <cell r="A9534" t="str">
            <v>09.015.0064-A</v>
          </cell>
          <cell r="B9534">
            <v>126.82</v>
          </cell>
        </row>
        <row r="9535">
          <cell r="A9535" t="str">
            <v>09.015.0066-0</v>
          </cell>
          <cell r="B9535">
            <v>194.79</v>
          </cell>
        </row>
        <row r="9536">
          <cell r="A9536" t="str">
            <v>09.015.0066-A</v>
          </cell>
          <cell r="B9536">
            <v>189.96</v>
          </cell>
        </row>
        <row r="9537">
          <cell r="A9537" t="str">
            <v>09.015.0068-0</v>
          </cell>
          <cell r="B9537">
            <v>171.59</v>
          </cell>
        </row>
        <row r="9538">
          <cell r="A9538" t="str">
            <v>09.015.0068-A</v>
          </cell>
          <cell r="B9538">
            <v>159.84</v>
          </cell>
        </row>
        <row r="9539">
          <cell r="A9539" t="str">
            <v>09.015.0070-0</v>
          </cell>
          <cell r="B9539">
            <v>167.99</v>
          </cell>
        </row>
        <row r="9540">
          <cell r="A9540" t="str">
            <v>09.015.0070-A</v>
          </cell>
          <cell r="B9540">
            <v>156.24</v>
          </cell>
        </row>
        <row r="9541">
          <cell r="A9541" t="str">
            <v>09.015.0072-0</v>
          </cell>
          <cell r="B9541">
            <v>230.28</v>
          </cell>
        </row>
        <row r="9542">
          <cell r="A9542" t="str">
            <v>09.015.0072-A</v>
          </cell>
          <cell r="B9542">
            <v>217.06</v>
          </cell>
        </row>
        <row r="9543">
          <cell r="A9543" t="str">
            <v>09.015.0074-0</v>
          </cell>
          <cell r="B9543">
            <v>84.71</v>
          </cell>
        </row>
        <row r="9544">
          <cell r="A9544" t="str">
            <v>09.015.0074-A</v>
          </cell>
          <cell r="B9544">
            <v>82.14</v>
          </cell>
        </row>
        <row r="9545">
          <cell r="A9545" t="str">
            <v>09.015.0078-0</v>
          </cell>
          <cell r="B9545">
            <v>98.75</v>
          </cell>
        </row>
        <row r="9546">
          <cell r="A9546" t="str">
            <v>09.015.0078-A</v>
          </cell>
          <cell r="B9546">
            <v>96.17</v>
          </cell>
        </row>
        <row r="9547">
          <cell r="A9547" t="str">
            <v>09.015.0080-0</v>
          </cell>
          <cell r="B9547">
            <v>115.22</v>
          </cell>
        </row>
        <row r="9548">
          <cell r="A9548" t="str">
            <v>09.015.0080-A</v>
          </cell>
          <cell r="B9548">
            <v>112.13</v>
          </cell>
        </row>
        <row r="9549">
          <cell r="A9549" t="str">
            <v>09.015.0300-0</v>
          </cell>
          <cell r="B9549">
            <v>413.22</v>
          </cell>
        </row>
        <row r="9550">
          <cell r="A9550" t="str">
            <v>09.015.0300-A</v>
          </cell>
          <cell r="B9550">
            <v>382.88</v>
          </cell>
        </row>
        <row r="9551">
          <cell r="A9551" t="str">
            <v>09.015.0302-0</v>
          </cell>
          <cell r="B9551">
            <v>1332.48</v>
          </cell>
        </row>
        <row r="9552">
          <cell r="A9552" t="str">
            <v>09.015.0302-A</v>
          </cell>
          <cell r="B9552">
            <v>1302.1099999999999</v>
          </cell>
        </row>
        <row r="9553">
          <cell r="A9553" t="str">
            <v>09.015.0304-0</v>
          </cell>
          <cell r="B9553">
            <v>1062.83</v>
          </cell>
        </row>
        <row r="9554">
          <cell r="A9554" t="str">
            <v>09.015.0304-A</v>
          </cell>
          <cell r="B9554">
            <v>1030.31</v>
          </cell>
        </row>
        <row r="9555">
          <cell r="A9555" t="str">
            <v>09.015.0306-0</v>
          </cell>
          <cell r="B9555">
            <v>1389.58</v>
          </cell>
        </row>
        <row r="9556">
          <cell r="A9556" t="str">
            <v>09.015.0306-A</v>
          </cell>
          <cell r="B9556">
            <v>1367.48</v>
          </cell>
        </row>
        <row r="9557">
          <cell r="A9557" t="str">
            <v>09.015.0308-0</v>
          </cell>
          <cell r="B9557">
            <v>948.94</v>
          </cell>
        </row>
        <row r="9558">
          <cell r="A9558" t="str">
            <v>09.015.0308-A</v>
          </cell>
          <cell r="B9558">
            <v>928.92</v>
          </cell>
        </row>
        <row r="9559">
          <cell r="A9559" t="str">
            <v>09.015.0310-0</v>
          </cell>
          <cell r="B9559">
            <v>7409.04</v>
          </cell>
        </row>
        <row r="9560">
          <cell r="A9560" t="str">
            <v>09.015.0310-A</v>
          </cell>
          <cell r="B9560">
            <v>6947.86</v>
          </cell>
        </row>
        <row r="9561">
          <cell r="A9561" t="str">
            <v>09.015.0312-0</v>
          </cell>
          <cell r="B9561">
            <v>2146.4</v>
          </cell>
        </row>
        <row r="9562">
          <cell r="A9562" t="str">
            <v>09.015.0312-A</v>
          </cell>
          <cell r="B9562">
            <v>1998.65</v>
          </cell>
        </row>
        <row r="9563">
          <cell r="A9563" t="str">
            <v>09.015.0314-0</v>
          </cell>
          <cell r="B9563">
            <v>2375.63</v>
          </cell>
        </row>
        <row r="9564">
          <cell r="A9564" t="str">
            <v>09.015.0314-A</v>
          </cell>
          <cell r="B9564">
            <v>2227.2600000000002</v>
          </cell>
        </row>
        <row r="9565">
          <cell r="A9565" t="str">
            <v>09.015.0316-0</v>
          </cell>
          <cell r="B9565">
            <v>322.07</v>
          </cell>
        </row>
        <row r="9566">
          <cell r="A9566" t="str">
            <v>09.015.0316-A</v>
          </cell>
          <cell r="B9566">
            <v>294.97000000000003</v>
          </cell>
        </row>
        <row r="9567">
          <cell r="A9567" t="str">
            <v>09.015.0318-0</v>
          </cell>
          <cell r="B9567">
            <v>748.42</v>
          </cell>
        </row>
        <row r="9568">
          <cell r="A9568" t="str">
            <v>09.015.0318-A</v>
          </cell>
          <cell r="B9568">
            <v>702.86</v>
          </cell>
        </row>
        <row r="9569">
          <cell r="A9569" t="str">
            <v>09.015.0320-0</v>
          </cell>
          <cell r="B9569">
            <v>980.1</v>
          </cell>
        </row>
        <row r="9570">
          <cell r="A9570" t="str">
            <v>09.015.0320-A</v>
          </cell>
          <cell r="B9570">
            <v>962.65</v>
          </cell>
        </row>
        <row r="9571">
          <cell r="A9571" t="str">
            <v>09.015.0322-0</v>
          </cell>
          <cell r="B9571">
            <v>2047.36</v>
          </cell>
        </row>
        <row r="9572">
          <cell r="A9572" t="str">
            <v>09.015.0322-A</v>
          </cell>
          <cell r="B9572">
            <v>1901.43</v>
          </cell>
        </row>
        <row r="9573">
          <cell r="A9573" t="str">
            <v>09.015.0324-0</v>
          </cell>
          <cell r="B9573">
            <v>2567.41</v>
          </cell>
        </row>
        <row r="9574">
          <cell r="A9574" t="str">
            <v>09.015.0324-A</v>
          </cell>
          <cell r="B9574">
            <v>2419.6799999999998</v>
          </cell>
        </row>
        <row r="9575">
          <cell r="A9575" t="str">
            <v>09.015.0326-0</v>
          </cell>
          <cell r="B9575">
            <v>714.17</v>
          </cell>
        </row>
        <row r="9576">
          <cell r="A9576" t="str">
            <v>09.015.0326-A</v>
          </cell>
          <cell r="B9576">
            <v>680.93</v>
          </cell>
        </row>
        <row r="9577">
          <cell r="A9577" t="str">
            <v>09.015.0328-0</v>
          </cell>
          <cell r="B9577">
            <v>1624.55</v>
          </cell>
        </row>
        <row r="9578">
          <cell r="A9578" t="str">
            <v>09.015.0328-A</v>
          </cell>
          <cell r="B9578">
            <v>1476.01</v>
          </cell>
        </row>
        <row r="9579">
          <cell r="A9579" t="str">
            <v>09.015.0330-0</v>
          </cell>
          <cell r="B9579">
            <v>1984.1</v>
          </cell>
        </row>
        <row r="9580">
          <cell r="A9580" t="str">
            <v>09.015.0330-A</v>
          </cell>
          <cell r="B9580">
            <v>1829.78</v>
          </cell>
        </row>
        <row r="9581">
          <cell r="A9581" t="str">
            <v>09.015.0332-0</v>
          </cell>
          <cell r="B9581">
            <v>4904.43</v>
          </cell>
        </row>
        <row r="9582">
          <cell r="A9582" t="str">
            <v>09.015.0332-A</v>
          </cell>
          <cell r="B9582">
            <v>4642.53</v>
          </cell>
        </row>
        <row r="9583">
          <cell r="A9583" t="str">
            <v>09.015.0334-0</v>
          </cell>
          <cell r="B9583">
            <v>428.84</v>
          </cell>
        </row>
        <row r="9584">
          <cell r="A9584" t="str">
            <v>09.015.0334-A</v>
          </cell>
          <cell r="B9584">
            <v>405.97</v>
          </cell>
        </row>
        <row r="9585">
          <cell r="A9585" t="str">
            <v>09.015.0336-0</v>
          </cell>
          <cell r="B9585">
            <v>508.93</v>
          </cell>
        </row>
        <row r="9586">
          <cell r="A9586" t="str">
            <v>09.015.0336-A</v>
          </cell>
          <cell r="B9586">
            <v>470.31</v>
          </cell>
        </row>
        <row r="9587">
          <cell r="A9587" t="str">
            <v>09.015.0338-0</v>
          </cell>
          <cell r="B9587">
            <v>462.84</v>
          </cell>
        </row>
        <row r="9588">
          <cell r="A9588" t="str">
            <v>09.015.0338-A</v>
          </cell>
          <cell r="B9588">
            <v>431.29</v>
          </cell>
        </row>
        <row r="9589">
          <cell r="A9589" t="str">
            <v>09.015.0340-0</v>
          </cell>
          <cell r="B9589">
            <v>574.09</v>
          </cell>
        </row>
        <row r="9590">
          <cell r="A9590" t="str">
            <v>09.015.0340-A</v>
          </cell>
          <cell r="B9590">
            <v>536.44000000000005</v>
          </cell>
        </row>
        <row r="9591">
          <cell r="A9591" t="str">
            <v>09.015.0342-0</v>
          </cell>
          <cell r="B9591">
            <v>789.85</v>
          </cell>
        </row>
        <row r="9592">
          <cell r="A9592" t="str">
            <v>09.015.0342-A</v>
          </cell>
          <cell r="B9592">
            <v>734.31</v>
          </cell>
        </row>
        <row r="9593">
          <cell r="A9593" t="str">
            <v>09.016.0060-0</v>
          </cell>
          <cell r="B9593">
            <v>53.04</v>
          </cell>
        </row>
        <row r="9594">
          <cell r="A9594" t="str">
            <v>09.016.0060-A</v>
          </cell>
          <cell r="B9594">
            <v>53.04</v>
          </cell>
        </row>
        <row r="9595">
          <cell r="A9595" t="str">
            <v>09.016.0061-0</v>
          </cell>
          <cell r="B9595">
            <v>82.51</v>
          </cell>
        </row>
        <row r="9596">
          <cell r="A9596" t="str">
            <v>09.016.0061-A</v>
          </cell>
          <cell r="B9596">
            <v>82.51</v>
          </cell>
        </row>
        <row r="9597">
          <cell r="A9597" t="str">
            <v>09.020.0070-0</v>
          </cell>
          <cell r="B9597">
            <v>20.53</v>
          </cell>
        </row>
        <row r="9598">
          <cell r="A9598" t="str">
            <v>09.020.0070-A</v>
          </cell>
          <cell r="B9598">
            <v>20.53</v>
          </cell>
        </row>
        <row r="9599">
          <cell r="A9599" t="str">
            <v>09.020.0075-0</v>
          </cell>
          <cell r="B9599">
            <v>61.43</v>
          </cell>
        </row>
        <row r="9600">
          <cell r="A9600" t="str">
            <v>09.020.0075-A</v>
          </cell>
          <cell r="B9600">
            <v>61.43</v>
          </cell>
        </row>
        <row r="9601">
          <cell r="A9601" t="str">
            <v>09.020.0076-0</v>
          </cell>
          <cell r="B9601">
            <v>31.98</v>
          </cell>
        </row>
        <row r="9602">
          <cell r="A9602" t="str">
            <v>09.020.0076-A</v>
          </cell>
          <cell r="B9602">
            <v>31.98</v>
          </cell>
        </row>
        <row r="9603">
          <cell r="A9603" t="str">
            <v>09.020.0080-0</v>
          </cell>
          <cell r="B9603">
            <v>39.36</v>
          </cell>
        </row>
        <row r="9604">
          <cell r="A9604" t="str">
            <v>09.020.0080-A</v>
          </cell>
          <cell r="B9604">
            <v>39.36</v>
          </cell>
        </row>
        <row r="9605">
          <cell r="A9605" t="str">
            <v>09.020.0085-0</v>
          </cell>
          <cell r="B9605">
            <v>29.11</v>
          </cell>
        </row>
        <row r="9606">
          <cell r="A9606" t="str">
            <v>09.020.0085-A</v>
          </cell>
          <cell r="B9606">
            <v>29.11</v>
          </cell>
        </row>
        <row r="9607">
          <cell r="A9607" t="str">
            <v>09.020.0090-0</v>
          </cell>
          <cell r="B9607">
            <v>9.7899999999999991</v>
          </cell>
        </row>
        <row r="9608">
          <cell r="A9608" t="str">
            <v>09.020.0090-A</v>
          </cell>
          <cell r="B9608">
            <v>9.7899999999999991</v>
          </cell>
        </row>
        <row r="9609">
          <cell r="A9609" t="str">
            <v>09.025.0100-0</v>
          </cell>
          <cell r="B9609">
            <v>7</v>
          </cell>
        </row>
        <row r="9610">
          <cell r="A9610" t="str">
            <v>09.025.0100-A</v>
          </cell>
          <cell r="B9610">
            <v>7</v>
          </cell>
        </row>
        <row r="9611">
          <cell r="A9611" t="str">
            <v>09.026.0010-0</v>
          </cell>
          <cell r="B9611">
            <v>1135</v>
          </cell>
        </row>
        <row r="9612">
          <cell r="A9612" t="str">
            <v>09.026.0010-A</v>
          </cell>
          <cell r="B9612">
            <v>1135</v>
          </cell>
        </row>
        <row r="9613">
          <cell r="A9613" t="str">
            <v>09.026.0015-0</v>
          </cell>
          <cell r="B9613">
            <v>274</v>
          </cell>
        </row>
        <row r="9614">
          <cell r="A9614" t="str">
            <v>09.026.0015-A</v>
          </cell>
          <cell r="B9614">
            <v>274</v>
          </cell>
        </row>
        <row r="9615">
          <cell r="A9615" t="str">
            <v>09.026.0020-0</v>
          </cell>
          <cell r="B9615">
            <v>5.39</v>
          </cell>
        </row>
        <row r="9616">
          <cell r="A9616" t="str">
            <v>09.026.0020-A</v>
          </cell>
          <cell r="B9616">
            <v>5.39</v>
          </cell>
        </row>
        <row r="9617">
          <cell r="A9617" t="str">
            <v>09.026.0025-0</v>
          </cell>
          <cell r="B9617">
            <v>176.39</v>
          </cell>
        </row>
        <row r="9618">
          <cell r="A9618" t="str">
            <v>09.026.0025-A</v>
          </cell>
          <cell r="B9618">
            <v>176.04</v>
          </cell>
        </row>
        <row r="9619">
          <cell r="A9619" t="str">
            <v>09.026.0030-0</v>
          </cell>
          <cell r="B9619">
            <v>35.72</v>
          </cell>
        </row>
        <row r="9620">
          <cell r="A9620" t="str">
            <v>09.026.0030-A</v>
          </cell>
          <cell r="B9620">
            <v>35.72</v>
          </cell>
        </row>
        <row r="9621">
          <cell r="A9621" t="str">
            <v>09.026.0035-0</v>
          </cell>
          <cell r="B9621">
            <v>27.91</v>
          </cell>
        </row>
        <row r="9622">
          <cell r="A9622" t="str">
            <v>09.026.0035-A</v>
          </cell>
          <cell r="B9622">
            <v>27.91</v>
          </cell>
        </row>
        <row r="9623">
          <cell r="A9623" t="str">
            <v>09.026.0040-0</v>
          </cell>
          <cell r="B9623">
            <v>60.92</v>
          </cell>
        </row>
        <row r="9624">
          <cell r="A9624" t="str">
            <v>09.026.0040-A</v>
          </cell>
          <cell r="B9624">
            <v>60.92</v>
          </cell>
        </row>
        <row r="9625">
          <cell r="A9625" t="str">
            <v>09.026.0045-0</v>
          </cell>
          <cell r="B9625">
            <v>35.49</v>
          </cell>
        </row>
        <row r="9626">
          <cell r="A9626" t="str">
            <v>09.026.0045-A</v>
          </cell>
          <cell r="B9626">
            <v>33.42</v>
          </cell>
        </row>
        <row r="9627">
          <cell r="A9627" t="str">
            <v>10.001.0004-1</v>
          </cell>
          <cell r="B9627">
            <v>116.93</v>
          </cell>
        </row>
        <row r="9628">
          <cell r="A9628" t="str">
            <v>10.001.0004-B</v>
          </cell>
          <cell r="B9628">
            <v>111.64</v>
          </cell>
        </row>
        <row r="9629">
          <cell r="A9629" t="str">
            <v>10.001.0010-0</v>
          </cell>
          <cell r="B9629">
            <v>409.64</v>
          </cell>
        </row>
        <row r="9630">
          <cell r="A9630" t="str">
            <v>10.001.0010-A</v>
          </cell>
          <cell r="B9630">
            <v>371.34</v>
          </cell>
        </row>
        <row r="9631">
          <cell r="A9631" t="str">
            <v>10.001.0015-0</v>
          </cell>
          <cell r="B9631">
            <v>501.18</v>
          </cell>
        </row>
        <row r="9632">
          <cell r="A9632" t="str">
            <v>10.001.0015-A</v>
          </cell>
          <cell r="B9632">
            <v>451.87</v>
          </cell>
        </row>
        <row r="9633">
          <cell r="A9633" t="str">
            <v>10.002.0003-0</v>
          </cell>
          <cell r="B9633">
            <v>260.64</v>
          </cell>
        </row>
        <row r="9634">
          <cell r="A9634" t="str">
            <v>10.002.0003-A</v>
          </cell>
          <cell r="B9634">
            <v>256.5</v>
          </cell>
        </row>
        <row r="9635">
          <cell r="A9635" t="str">
            <v>10.002.0010-0</v>
          </cell>
          <cell r="B9635">
            <v>73.38</v>
          </cell>
        </row>
        <row r="9636">
          <cell r="A9636" t="str">
            <v>10.002.0010-A</v>
          </cell>
          <cell r="B9636">
            <v>70.569999999999993</v>
          </cell>
        </row>
        <row r="9637">
          <cell r="A9637" t="str">
            <v>10.002.0015-0</v>
          </cell>
          <cell r="B9637">
            <v>190.3</v>
          </cell>
        </row>
        <row r="9638">
          <cell r="A9638" t="str">
            <v>10.002.0015-A</v>
          </cell>
          <cell r="B9638">
            <v>182.56</v>
          </cell>
        </row>
        <row r="9639">
          <cell r="A9639" t="str">
            <v>10.002.0020-0</v>
          </cell>
          <cell r="B9639">
            <v>271.20999999999998</v>
          </cell>
        </row>
        <row r="9640">
          <cell r="A9640" t="str">
            <v>10.002.0020-A</v>
          </cell>
          <cell r="B9640">
            <v>260.47000000000003</v>
          </cell>
        </row>
        <row r="9641">
          <cell r="A9641" t="str">
            <v>10.002.0025-0</v>
          </cell>
          <cell r="B9641">
            <v>93.76</v>
          </cell>
        </row>
        <row r="9642">
          <cell r="A9642" t="str">
            <v>10.002.0025-A</v>
          </cell>
          <cell r="B9642">
            <v>90.15</v>
          </cell>
        </row>
        <row r="9643">
          <cell r="A9643" t="str">
            <v>10.002.0030-0</v>
          </cell>
          <cell r="B9643">
            <v>228.64</v>
          </cell>
        </row>
        <row r="9644">
          <cell r="A9644" t="str">
            <v>10.002.0030-A</v>
          </cell>
          <cell r="B9644">
            <v>219.72</v>
          </cell>
        </row>
        <row r="9645">
          <cell r="A9645" t="str">
            <v>10.002.0035-0</v>
          </cell>
          <cell r="B9645">
            <v>323.77999999999997</v>
          </cell>
        </row>
        <row r="9646">
          <cell r="A9646" t="str">
            <v>10.002.0035-A</v>
          </cell>
          <cell r="B9646">
            <v>311.68</v>
          </cell>
        </row>
        <row r="9647">
          <cell r="A9647" t="str">
            <v>10.002.0040-0</v>
          </cell>
          <cell r="B9647">
            <v>109.68</v>
          </cell>
        </row>
        <row r="9648">
          <cell r="A9648" t="str">
            <v>10.002.0040-A</v>
          </cell>
          <cell r="B9648">
            <v>105.4</v>
          </cell>
        </row>
        <row r="9649">
          <cell r="A9649" t="str">
            <v>10.002.0045-0</v>
          </cell>
          <cell r="B9649">
            <v>251.51</v>
          </cell>
        </row>
        <row r="9650">
          <cell r="A9650" t="str">
            <v>10.002.0045-A</v>
          </cell>
          <cell r="B9650">
            <v>242.12</v>
          </cell>
        </row>
        <row r="9651">
          <cell r="A9651" t="str">
            <v>10.002.0050-0</v>
          </cell>
          <cell r="B9651">
            <v>358.78</v>
          </cell>
        </row>
        <row r="9652">
          <cell r="A9652" t="str">
            <v>10.002.0050-A</v>
          </cell>
          <cell r="B9652">
            <v>345.9</v>
          </cell>
        </row>
        <row r="9653">
          <cell r="A9653" t="str">
            <v>10.002.0055-0</v>
          </cell>
          <cell r="B9653">
            <v>132.09</v>
          </cell>
        </row>
        <row r="9654">
          <cell r="A9654" t="str">
            <v>10.002.0055-A</v>
          </cell>
          <cell r="B9654">
            <v>126.99</v>
          </cell>
        </row>
        <row r="9655">
          <cell r="A9655" t="str">
            <v>10.002.0060-0</v>
          </cell>
          <cell r="B9655">
            <v>293.76</v>
          </cell>
        </row>
        <row r="9656">
          <cell r="A9656" t="str">
            <v>10.002.0060-A</v>
          </cell>
          <cell r="B9656">
            <v>283.14999999999998</v>
          </cell>
        </row>
        <row r="9657">
          <cell r="A9657" t="str">
            <v>10.002.0065-0</v>
          </cell>
          <cell r="B9657">
            <v>415.73</v>
          </cell>
        </row>
        <row r="9658">
          <cell r="A9658" t="str">
            <v>10.002.0065-A</v>
          </cell>
          <cell r="B9658">
            <v>401.52</v>
          </cell>
        </row>
        <row r="9659">
          <cell r="A9659" t="str">
            <v>10.002.0070-0</v>
          </cell>
          <cell r="B9659">
            <v>147.69999999999999</v>
          </cell>
        </row>
        <row r="9660">
          <cell r="A9660" t="str">
            <v>10.002.0070-A</v>
          </cell>
          <cell r="B9660">
            <v>141.94</v>
          </cell>
        </row>
        <row r="9661">
          <cell r="A9661" t="str">
            <v>10.002.0075-0</v>
          </cell>
          <cell r="B9661">
            <v>321.8</v>
          </cell>
        </row>
        <row r="9662">
          <cell r="A9662" t="str">
            <v>10.002.0075-A</v>
          </cell>
          <cell r="B9662">
            <v>310.27</v>
          </cell>
        </row>
        <row r="9663">
          <cell r="A9663" t="str">
            <v>10.002.0080-0</v>
          </cell>
          <cell r="B9663">
            <v>451.26</v>
          </cell>
        </row>
        <row r="9664">
          <cell r="A9664" t="str">
            <v>10.002.0080-A</v>
          </cell>
          <cell r="B9664">
            <v>436.25</v>
          </cell>
        </row>
        <row r="9665">
          <cell r="A9665" t="str">
            <v>10.002.0085-0</v>
          </cell>
          <cell r="B9665">
            <v>167.46</v>
          </cell>
        </row>
        <row r="9666">
          <cell r="A9666" t="str">
            <v>10.002.0085-A</v>
          </cell>
          <cell r="B9666">
            <v>161.02000000000001</v>
          </cell>
        </row>
        <row r="9667">
          <cell r="A9667" t="str">
            <v>10.002.0090-0</v>
          </cell>
          <cell r="B9667">
            <v>352.99</v>
          </cell>
        </row>
        <row r="9668">
          <cell r="A9668" t="str">
            <v>10.002.0090-A</v>
          </cell>
          <cell r="B9668">
            <v>340.92</v>
          </cell>
        </row>
        <row r="9669">
          <cell r="A9669" t="str">
            <v>10.002.0095-0</v>
          </cell>
          <cell r="B9669">
            <v>507.8</v>
          </cell>
        </row>
        <row r="9670">
          <cell r="A9670" t="str">
            <v>10.002.0095-A</v>
          </cell>
          <cell r="B9670">
            <v>490.99</v>
          </cell>
        </row>
        <row r="9671">
          <cell r="A9671" t="str">
            <v>10.003.0005-1</v>
          </cell>
          <cell r="B9671">
            <v>39.799999999999997</v>
          </cell>
        </row>
        <row r="9672">
          <cell r="A9672" t="str">
            <v>10.003.0005-B</v>
          </cell>
          <cell r="B9672">
            <v>37.47</v>
          </cell>
        </row>
        <row r="9673">
          <cell r="A9673" t="str">
            <v>10.003.0006-0</v>
          </cell>
          <cell r="B9673">
            <v>17.91</v>
          </cell>
        </row>
        <row r="9674">
          <cell r="A9674" t="str">
            <v>10.003.0006-A</v>
          </cell>
          <cell r="B9674">
            <v>15.58</v>
          </cell>
        </row>
        <row r="9675">
          <cell r="A9675" t="str">
            <v>10.003.0010-0</v>
          </cell>
          <cell r="B9675">
            <v>41.78</v>
          </cell>
        </row>
        <row r="9676">
          <cell r="A9676" t="str">
            <v>10.003.0010-A</v>
          </cell>
          <cell r="B9676">
            <v>39.33</v>
          </cell>
        </row>
        <row r="9677">
          <cell r="A9677" t="str">
            <v>10.003.0011-0</v>
          </cell>
          <cell r="B9677">
            <v>18.809999999999999</v>
          </cell>
        </row>
        <row r="9678">
          <cell r="A9678" t="str">
            <v>10.003.0011-A</v>
          </cell>
          <cell r="B9678">
            <v>16.36</v>
          </cell>
        </row>
        <row r="9679">
          <cell r="A9679" t="str">
            <v>10.003.0015-0</v>
          </cell>
          <cell r="B9679">
            <v>43.76</v>
          </cell>
        </row>
        <row r="9680">
          <cell r="A9680" t="str">
            <v>10.003.0015-A</v>
          </cell>
          <cell r="B9680">
            <v>41.19</v>
          </cell>
        </row>
        <row r="9681">
          <cell r="A9681" t="str">
            <v>10.003.0016-0</v>
          </cell>
          <cell r="B9681">
            <v>19.7</v>
          </cell>
        </row>
        <row r="9682">
          <cell r="A9682" t="str">
            <v>10.003.0016-A</v>
          </cell>
          <cell r="B9682">
            <v>17.13</v>
          </cell>
        </row>
        <row r="9683">
          <cell r="A9683" t="str">
            <v>10.003.0020-0</v>
          </cell>
          <cell r="B9683">
            <v>47.22</v>
          </cell>
        </row>
        <row r="9684">
          <cell r="A9684" t="str">
            <v>10.003.0020-A</v>
          </cell>
          <cell r="B9684">
            <v>44.45</v>
          </cell>
        </row>
        <row r="9685">
          <cell r="A9685" t="str">
            <v>10.003.0021-0</v>
          </cell>
          <cell r="B9685">
            <v>21.44</v>
          </cell>
        </row>
        <row r="9686">
          <cell r="A9686" t="str">
            <v>10.003.0021-A</v>
          </cell>
          <cell r="B9686">
            <v>18.670000000000002</v>
          </cell>
        </row>
        <row r="9687">
          <cell r="A9687" t="str">
            <v>10.003.0025-0</v>
          </cell>
          <cell r="B9687">
            <v>60.03</v>
          </cell>
        </row>
        <row r="9688">
          <cell r="A9688" t="str">
            <v>10.003.0025-A</v>
          </cell>
          <cell r="B9688">
            <v>56.51</v>
          </cell>
        </row>
        <row r="9689">
          <cell r="A9689" t="str">
            <v>10.003.0026-0</v>
          </cell>
          <cell r="B9689">
            <v>27.42</v>
          </cell>
        </row>
        <row r="9690">
          <cell r="A9690" t="str">
            <v>10.003.0026-A</v>
          </cell>
          <cell r="B9690">
            <v>23.9</v>
          </cell>
        </row>
        <row r="9691">
          <cell r="A9691" t="str">
            <v>10.003.0030-0</v>
          </cell>
          <cell r="B9691">
            <v>73.08</v>
          </cell>
        </row>
        <row r="9692">
          <cell r="A9692" t="str">
            <v>10.003.0030-A</v>
          </cell>
          <cell r="B9692">
            <v>69.05</v>
          </cell>
        </row>
        <row r="9693">
          <cell r="A9693" t="str">
            <v>10.003.0031-0</v>
          </cell>
          <cell r="B9693">
            <v>35.799999999999997</v>
          </cell>
        </row>
        <row r="9694">
          <cell r="A9694" t="str">
            <v>10.003.0031-A</v>
          </cell>
          <cell r="B9694">
            <v>31.25</v>
          </cell>
        </row>
        <row r="9695">
          <cell r="A9695" t="str">
            <v>10.003.0035-0</v>
          </cell>
          <cell r="B9695">
            <v>75.3</v>
          </cell>
        </row>
        <row r="9696">
          <cell r="A9696" t="str">
            <v>10.003.0035-A</v>
          </cell>
          <cell r="B9696">
            <v>71.16</v>
          </cell>
        </row>
        <row r="9697">
          <cell r="A9697" t="str">
            <v>10.003.0036-0</v>
          </cell>
          <cell r="B9697">
            <v>36.69</v>
          </cell>
        </row>
        <row r="9698">
          <cell r="A9698" t="str">
            <v>10.003.0036-A</v>
          </cell>
          <cell r="B9698">
            <v>32.03</v>
          </cell>
        </row>
        <row r="9699">
          <cell r="A9699" t="str">
            <v>10.003.0040-0</v>
          </cell>
          <cell r="B9699">
            <v>78.05</v>
          </cell>
        </row>
        <row r="9700">
          <cell r="A9700" t="str">
            <v>10.003.0040-A</v>
          </cell>
          <cell r="B9700">
            <v>73.77</v>
          </cell>
        </row>
        <row r="9701">
          <cell r="A9701" t="str">
            <v>10.003.0041-0</v>
          </cell>
          <cell r="B9701">
            <v>38.03</v>
          </cell>
        </row>
        <row r="9702">
          <cell r="A9702" t="str">
            <v>10.003.0041-A</v>
          </cell>
          <cell r="B9702">
            <v>33.19</v>
          </cell>
        </row>
        <row r="9703">
          <cell r="A9703" t="str">
            <v>10.003.0045-0</v>
          </cell>
          <cell r="B9703">
            <v>96.91</v>
          </cell>
        </row>
        <row r="9704">
          <cell r="A9704" t="str">
            <v>10.003.0045-A</v>
          </cell>
          <cell r="B9704">
            <v>91.56</v>
          </cell>
        </row>
        <row r="9705">
          <cell r="A9705" t="str">
            <v>10.003.0046-0</v>
          </cell>
          <cell r="B9705">
            <v>47.56</v>
          </cell>
        </row>
        <row r="9706">
          <cell r="A9706" t="str">
            <v>10.003.0046-A</v>
          </cell>
          <cell r="B9706">
            <v>41.58</v>
          </cell>
        </row>
        <row r="9707">
          <cell r="A9707" t="str">
            <v>10.003.0050-0</v>
          </cell>
          <cell r="B9707">
            <v>152.79</v>
          </cell>
        </row>
        <row r="9708">
          <cell r="A9708" t="str">
            <v>10.003.0050-A</v>
          </cell>
          <cell r="B9708">
            <v>143.85</v>
          </cell>
        </row>
        <row r="9709">
          <cell r="A9709" t="str">
            <v>10.003.0051-0</v>
          </cell>
          <cell r="B9709">
            <v>71.12</v>
          </cell>
        </row>
        <row r="9710">
          <cell r="A9710" t="str">
            <v>10.003.0051-A</v>
          </cell>
          <cell r="B9710">
            <v>62.18</v>
          </cell>
        </row>
        <row r="9711">
          <cell r="A9711" t="str">
            <v>10.003.0055-0</v>
          </cell>
          <cell r="B9711">
            <v>266.45999999999998</v>
          </cell>
        </row>
        <row r="9712">
          <cell r="A9712" t="str">
            <v>10.003.0055-A</v>
          </cell>
          <cell r="B9712">
            <v>250.77</v>
          </cell>
        </row>
        <row r="9713">
          <cell r="A9713" t="str">
            <v>10.003.0056-0</v>
          </cell>
          <cell r="B9713">
            <v>124.89</v>
          </cell>
        </row>
        <row r="9714">
          <cell r="A9714" t="str">
            <v>10.003.0056-A</v>
          </cell>
          <cell r="B9714">
            <v>109.19</v>
          </cell>
        </row>
        <row r="9715">
          <cell r="A9715" t="str">
            <v>10.003.0080-0</v>
          </cell>
          <cell r="B9715">
            <v>256.72000000000003</v>
          </cell>
        </row>
        <row r="9716">
          <cell r="A9716" t="str">
            <v>10.003.0080-A</v>
          </cell>
          <cell r="B9716">
            <v>245.26</v>
          </cell>
        </row>
        <row r="9717">
          <cell r="A9717" t="str">
            <v>10.003.0082-0</v>
          </cell>
          <cell r="B9717">
            <v>306.70999999999998</v>
          </cell>
        </row>
        <row r="9718">
          <cell r="A9718" t="str">
            <v>10.003.0082-A</v>
          </cell>
          <cell r="B9718">
            <v>294.49</v>
          </cell>
        </row>
        <row r="9719">
          <cell r="A9719" t="str">
            <v>10.003.0084-0</v>
          </cell>
          <cell r="B9719">
            <v>434.69</v>
          </cell>
        </row>
        <row r="9720">
          <cell r="A9720" t="str">
            <v>10.003.0084-A</v>
          </cell>
          <cell r="B9720">
            <v>417.93</v>
          </cell>
        </row>
        <row r="9721">
          <cell r="A9721" t="str">
            <v>10.004.0130-0</v>
          </cell>
          <cell r="B9721">
            <v>30</v>
          </cell>
        </row>
        <row r="9722">
          <cell r="A9722" t="str">
            <v>10.004.0130-A</v>
          </cell>
          <cell r="B9722">
            <v>30</v>
          </cell>
        </row>
        <row r="9723">
          <cell r="A9723" t="str">
            <v>10.004.0135-0</v>
          </cell>
          <cell r="B9723">
            <v>41</v>
          </cell>
        </row>
        <row r="9724">
          <cell r="A9724" t="str">
            <v>10.004.0135-A</v>
          </cell>
          <cell r="B9724">
            <v>41</v>
          </cell>
        </row>
        <row r="9725">
          <cell r="A9725" t="str">
            <v>10.004.0140-0</v>
          </cell>
          <cell r="B9725">
            <v>54</v>
          </cell>
        </row>
        <row r="9726">
          <cell r="A9726" t="str">
            <v>10.004.0140-A</v>
          </cell>
          <cell r="B9726">
            <v>54</v>
          </cell>
        </row>
        <row r="9727">
          <cell r="A9727" t="str">
            <v>10.004.0145-0</v>
          </cell>
          <cell r="B9727">
            <v>69.34</v>
          </cell>
        </row>
        <row r="9728">
          <cell r="A9728" t="str">
            <v>10.004.0145-A</v>
          </cell>
          <cell r="B9728">
            <v>69.34</v>
          </cell>
        </row>
        <row r="9729">
          <cell r="A9729" t="str">
            <v>10.004.0149-0</v>
          </cell>
          <cell r="B9729">
            <v>77</v>
          </cell>
        </row>
        <row r="9730">
          <cell r="A9730" t="str">
            <v>10.004.0149-A</v>
          </cell>
          <cell r="B9730">
            <v>77</v>
          </cell>
        </row>
        <row r="9731">
          <cell r="A9731" t="str">
            <v>10.004.0165-0</v>
          </cell>
          <cell r="B9731">
            <v>95</v>
          </cell>
        </row>
        <row r="9732">
          <cell r="A9732" t="str">
            <v>10.004.0165-A</v>
          </cell>
          <cell r="B9732">
            <v>95</v>
          </cell>
        </row>
        <row r="9733">
          <cell r="A9733" t="str">
            <v>10.004.0170-0</v>
          </cell>
          <cell r="B9733">
            <v>157.82</v>
          </cell>
        </row>
        <row r="9734">
          <cell r="A9734" t="str">
            <v>10.004.0170-A</v>
          </cell>
          <cell r="B9734">
            <v>157.82</v>
          </cell>
        </row>
        <row r="9735">
          <cell r="A9735" t="str">
            <v>10.004.0175-0</v>
          </cell>
          <cell r="B9735">
            <v>189.74</v>
          </cell>
        </row>
        <row r="9736">
          <cell r="A9736" t="str">
            <v>10.004.0175-A</v>
          </cell>
          <cell r="B9736">
            <v>189.74</v>
          </cell>
        </row>
        <row r="9737">
          <cell r="A9737" t="str">
            <v>10.004.0180-0</v>
          </cell>
          <cell r="B9737">
            <v>84.37</v>
          </cell>
        </row>
        <row r="9738">
          <cell r="A9738" t="str">
            <v>10.004.0180-A</v>
          </cell>
          <cell r="B9738">
            <v>84.37</v>
          </cell>
        </row>
        <row r="9739">
          <cell r="A9739" t="str">
            <v>10.004.0181-0</v>
          </cell>
          <cell r="B9739">
            <v>105.45</v>
          </cell>
        </row>
        <row r="9740">
          <cell r="A9740" t="str">
            <v>10.004.0181-A</v>
          </cell>
          <cell r="B9740">
            <v>105.45</v>
          </cell>
        </row>
        <row r="9741">
          <cell r="A9741" t="str">
            <v>10.004.0182-0</v>
          </cell>
          <cell r="B9741">
            <v>125.09</v>
          </cell>
        </row>
        <row r="9742">
          <cell r="A9742" t="str">
            <v>10.004.0182-A</v>
          </cell>
          <cell r="B9742">
            <v>125.09</v>
          </cell>
        </row>
        <row r="9743">
          <cell r="A9743" t="str">
            <v>10.004.0183-0</v>
          </cell>
          <cell r="B9743">
            <v>153.04</v>
          </cell>
        </row>
        <row r="9744">
          <cell r="A9744" t="str">
            <v>10.004.0183-A</v>
          </cell>
          <cell r="B9744">
            <v>153.04</v>
          </cell>
        </row>
        <row r="9745">
          <cell r="A9745" t="str">
            <v>10.004.0184-0</v>
          </cell>
          <cell r="B9745">
            <v>196.46</v>
          </cell>
        </row>
        <row r="9746">
          <cell r="A9746" t="str">
            <v>10.004.0184-A</v>
          </cell>
          <cell r="B9746">
            <v>196.46</v>
          </cell>
        </row>
        <row r="9747">
          <cell r="A9747" t="str">
            <v>10.004.0185-0</v>
          </cell>
          <cell r="B9747">
            <v>293</v>
          </cell>
        </row>
        <row r="9748">
          <cell r="A9748" t="str">
            <v>10.004.0185-A</v>
          </cell>
          <cell r="B9748">
            <v>293</v>
          </cell>
        </row>
        <row r="9749">
          <cell r="A9749" t="str">
            <v>10.004.0186-0</v>
          </cell>
          <cell r="B9749">
            <v>395</v>
          </cell>
        </row>
        <row r="9750">
          <cell r="A9750" t="str">
            <v>10.004.0186-A</v>
          </cell>
          <cell r="B9750">
            <v>395</v>
          </cell>
        </row>
        <row r="9751">
          <cell r="A9751" t="str">
            <v>10.004.0187-0</v>
          </cell>
          <cell r="B9751">
            <v>520</v>
          </cell>
        </row>
        <row r="9752">
          <cell r="A9752" t="str">
            <v>10.004.0187-A</v>
          </cell>
          <cell r="B9752">
            <v>520</v>
          </cell>
        </row>
        <row r="9753">
          <cell r="A9753" t="str">
            <v>10.004.0200-0</v>
          </cell>
          <cell r="B9753">
            <v>41</v>
          </cell>
        </row>
        <row r="9754">
          <cell r="A9754" t="str">
            <v>10.004.0200-A</v>
          </cell>
          <cell r="B9754">
            <v>41</v>
          </cell>
        </row>
        <row r="9755">
          <cell r="A9755" t="str">
            <v>10.004.0205-0</v>
          </cell>
          <cell r="B9755">
            <v>43</v>
          </cell>
        </row>
        <row r="9756">
          <cell r="A9756" t="str">
            <v>10.004.0205-A</v>
          </cell>
          <cell r="B9756">
            <v>43</v>
          </cell>
        </row>
        <row r="9757">
          <cell r="A9757" t="str">
            <v>10.004.0210-0</v>
          </cell>
          <cell r="B9757">
            <v>48</v>
          </cell>
        </row>
        <row r="9758">
          <cell r="A9758" t="str">
            <v>10.004.0210-A</v>
          </cell>
          <cell r="B9758">
            <v>48</v>
          </cell>
        </row>
        <row r="9759">
          <cell r="A9759" t="str">
            <v>10.004.0215-0</v>
          </cell>
          <cell r="B9759">
            <v>50</v>
          </cell>
        </row>
        <row r="9760">
          <cell r="A9760" t="str">
            <v>10.004.0215-A</v>
          </cell>
          <cell r="B9760">
            <v>50</v>
          </cell>
        </row>
        <row r="9761">
          <cell r="A9761" t="str">
            <v>10.004.0220-0</v>
          </cell>
          <cell r="B9761">
            <v>50</v>
          </cell>
        </row>
        <row r="9762">
          <cell r="A9762" t="str">
            <v>10.004.0220-A</v>
          </cell>
          <cell r="B9762">
            <v>50</v>
          </cell>
        </row>
        <row r="9763">
          <cell r="A9763" t="str">
            <v>10.004.0225-0</v>
          </cell>
          <cell r="B9763">
            <v>79.959999999999994</v>
          </cell>
        </row>
        <row r="9764">
          <cell r="A9764" t="str">
            <v>10.004.0225-A</v>
          </cell>
          <cell r="B9764">
            <v>79.959999999999994</v>
          </cell>
        </row>
        <row r="9765">
          <cell r="A9765" t="str">
            <v>10.004.0230-0</v>
          </cell>
          <cell r="B9765">
            <v>115</v>
          </cell>
        </row>
        <row r="9766">
          <cell r="A9766" t="str">
            <v>10.004.0230-A</v>
          </cell>
          <cell r="B9766">
            <v>115</v>
          </cell>
        </row>
        <row r="9767">
          <cell r="A9767" t="str">
            <v>10.004.0235-0</v>
          </cell>
          <cell r="B9767">
            <v>120</v>
          </cell>
        </row>
        <row r="9768">
          <cell r="A9768" t="str">
            <v>10.004.0235-A</v>
          </cell>
          <cell r="B9768">
            <v>120</v>
          </cell>
        </row>
        <row r="9769">
          <cell r="A9769" t="str">
            <v>10.004.0260-0</v>
          </cell>
          <cell r="B9769">
            <v>38</v>
          </cell>
        </row>
        <row r="9770">
          <cell r="A9770" t="str">
            <v>10.004.0260-A</v>
          </cell>
          <cell r="B9770">
            <v>38</v>
          </cell>
        </row>
        <row r="9771">
          <cell r="A9771" t="str">
            <v>10.004.0265-0</v>
          </cell>
          <cell r="B9771">
            <v>44</v>
          </cell>
        </row>
        <row r="9772">
          <cell r="A9772" t="str">
            <v>10.004.0265-A</v>
          </cell>
          <cell r="B9772">
            <v>44</v>
          </cell>
        </row>
        <row r="9773">
          <cell r="A9773" t="str">
            <v>10.004.0270-0</v>
          </cell>
          <cell r="B9773">
            <v>47</v>
          </cell>
        </row>
        <row r="9774">
          <cell r="A9774" t="str">
            <v>10.004.0270-A</v>
          </cell>
          <cell r="B9774">
            <v>47</v>
          </cell>
        </row>
        <row r="9775">
          <cell r="A9775" t="str">
            <v>10.004.0275-0</v>
          </cell>
          <cell r="B9775">
            <v>52</v>
          </cell>
        </row>
        <row r="9776">
          <cell r="A9776" t="str">
            <v>10.004.0275-A</v>
          </cell>
          <cell r="B9776">
            <v>52</v>
          </cell>
        </row>
        <row r="9777">
          <cell r="A9777" t="str">
            <v>10.004.0280-0</v>
          </cell>
          <cell r="B9777">
            <v>52</v>
          </cell>
        </row>
        <row r="9778">
          <cell r="A9778" t="str">
            <v>10.004.0280-A</v>
          </cell>
          <cell r="B9778">
            <v>52</v>
          </cell>
        </row>
        <row r="9779">
          <cell r="A9779" t="str">
            <v>10.004.0285-0</v>
          </cell>
          <cell r="B9779">
            <v>53</v>
          </cell>
        </row>
        <row r="9780">
          <cell r="A9780" t="str">
            <v>10.004.0285-A</v>
          </cell>
          <cell r="B9780">
            <v>53</v>
          </cell>
        </row>
        <row r="9781">
          <cell r="A9781" t="str">
            <v>10.004.0290-0</v>
          </cell>
          <cell r="B9781">
            <v>80</v>
          </cell>
        </row>
        <row r="9782">
          <cell r="A9782" t="str">
            <v>10.004.0290-A</v>
          </cell>
          <cell r="B9782">
            <v>80</v>
          </cell>
        </row>
        <row r="9783">
          <cell r="A9783" t="str">
            <v>10.004.0295-0</v>
          </cell>
          <cell r="B9783">
            <v>84</v>
          </cell>
        </row>
        <row r="9784">
          <cell r="A9784" t="str">
            <v>10.004.0295-A</v>
          </cell>
          <cell r="B9784">
            <v>84</v>
          </cell>
        </row>
        <row r="9785">
          <cell r="A9785" t="str">
            <v>10.005.0002-0</v>
          </cell>
          <cell r="B9785">
            <v>197.26</v>
          </cell>
        </row>
        <row r="9786">
          <cell r="A9786" t="str">
            <v>10.005.0002-A</v>
          </cell>
          <cell r="B9786">
            <v>188.6</v>
          </cell>
        </row>
        <row r="9787">
          <cell r="A9787" t="str">
            <v>10.005.0003-1</v>
          </cell>
          <cell r="B9787">
            <v>213.67</v>
          </cell>
        </row>
        <row r="9788">
          <cell r="A9788" t="str">
            <v>10.005.0003-B</v>
          </cell>
          <cell r="B9788">
            <v>204.63</v>
          </cell>
        </row>
        <row r="9789">
          <cell r="A9789" t="str">
            <v>10.005.0004-0</v>
          </cell>
          <cell r="B9789">
            <v>253.79</v>
          </cell>
        </row>
        <row r="9790">
          <cell r="A9790" t="str">
            <v>10.005.0004-A</v>
          </cell>
          <cell r="B9790">
            <v>244</v>
          </cell>
        </row>
        <row r="9791">
          <cell r="A9791" t="str">
            <v>10.005.0005-0</v>
          </cell>
          <cell r="B9791">
            <v>295.25</v>
          </cell>
        </row>
        <row r="9792">
          <cell r="A9792" t="str">
            <v>10.005.0005-A</v>
          </cell>
          <cell r="B9792">
            <v>284.8</v>
          </cell>
        </row>
        <row r="9793">
          <cell r="A9793" t="str">
            <v>10.005.0006-0</v>
          </cell>
          <cell r="B9793">
            <v>338.92</v>
          </cell>
        </row>
        <row r="9794">
          <cell r="A9794" t="str">
            <v>10.005.0006-A</v>
          </cell>
          <cell r="B9794">
            <v>326.86</v>
          </cell>
        </row>
        <row r="9795">
          <cell r="A9795" t="str">
            <v>10.005.0022-0</v>
          </cell>
          <cell r="B9795">
            <v>201.68</v>
          </cell>
        </row>
        <row r="9796">
          <cell r="A9796" t="str">
            <v>10.005.0022-A</v>
          </cell>
          <cell r="B9796">
            <v>192.44</v>
          </cell>
        </row>
        <row r="9797">
          <cell r="A9797" t="str">
            <v>10.005.0023-1</v>
          </cell>
          <cell r="B9797">
            <v>217.71</v>
          </cell>
        </row>
        <row r="9798">
          <cell r="A9798" t="str">
            <v>10.005.0023-B</v>
          </cell>
          <cell r="B9798">
            <v>208.13</v>
          </cell>
        </row>
        <row r="9799">
          <cell r="A9799" t="str">
            <v>10.005.0024-0</v>
          </cell>
          <cell r="B9799">
            <v>258.14</v>
          </cell>
        </row>
        <row r="9800">
          <cell r="A9800" t="str">
            <v>10.005.0024-A</v>
          </cell>
          <cell r="B9800">
            <v>247.78</v>
          </cell>
        </row>
        <row r="9801">
          <cell r="A9801" t="str">
            <v>10.005.0025-0</v>
          </cell>
          <cell r="B9801">
            <v>299.91000000000003</v>
          </cell>
        </row>
        <row r="9802">
          <cell r="A9802" t="str">
            <v>10.005.0025-A</v>
          </cell>
          <cell r="B9802">
            <v>288.83999999999997</v>
          </cell>
        </row>
        <row r="9803">
          <cell r="A9803" t="str">
            <v>10.005.0026-0</v>
          </cell>
          <cell r="B9803">
            <v>338.58</v>
          </cell>
        </row>
        <row r="9804">
          <cell r="A9804" t="str">
            <v>10.005.0026-A</v>
          </cell>
          <cell r="B9804">
            <v>326.38</v>
          </cell>
        </row>
        <row r="9805">
          <cell r="A9805" t="str">
            <v>10.005.0030-0</v>
          </cell>
          <cell r="B9805">
            <v>112.99</v>
          </cell>
        </row>
        <row r="9806">
          <cell r="A9806" t="str">
            <v>10.005.0030-A</v>
          </cell>
          <cell r="B9806">
            <v>108.61</v>
          </cell>
        </row>
        <row r="9807">
          <cell r="A9807" t="str">
            <v>10.005.0031-0</v>
          </cell>
          <cell r="B9807">
            <v>122.52</v>
          </cell>
        </row>
        <row r="9808">
          <cell r="A9808" t="str">
            <v>10.005.0031-A</v>
          </cell>
          <cell r="B9808">
            <v>117.85</v>
          </cell>
        </row>
        <row r="9809">
          <cell r="A9809" t="str">
            <v>10.005.0032-0</v>
          </cell>
          <cell r="B9809">
            <v>151.29</v>
          </cell>
        </row>
        <row r="9810">
          <cell r="A9810" t="str">
            <v>10.005.0032-A</v>
          </cell>
          <cell r="B9810">
            <v>146.25</v>
          </cell>
        </row>
        <row r="9811">
          <cell r="A9811" t="str">
            <v>10.005.0033-0</v>
          </cell>
          <cell r="B9811">
            <v>175.43</v>
          </cell>
        </row>
        <row r="9812">
          <cell r="A9812" t="str">
            <v>10.005.0033-A</v>
          </cell>
          <cell r="B9812">
            <v>170.15</v>
          </cell>
        </row>
        <row r="9813">
          <cell r="A9813" t="str">
            <v>10.005.0034-0</v>
          </cell>
          <cell r="B9813">
            <v>186.08</v>
          </cell>
        </row>
        <row r="9814">
          <cell r="A9814" t="str">
            <v>10.005.0034-A</v>
          </cell>
          <cell r="B9814">
            <v>180.27</v>
          </cell>
        </row>
        <row r="9815">
          <cell r="A9815" t="str">
            <v>10.005.0050-1</v>
          </cell>
          <cell r="B9815">
            <v>197.26</v>
          </cell>
        </row>
        <row r="9816">
          <cell r="A9816" t="str">
            <v>10.005.0050-B</v>
          </cell>
          <cell r="B9816">
            <v>188.6</v>
          </cell>
        </row>
        <row r="9817">
          <cell r="A9817" t="str">
            <v>10.005.0052-0</v>
          </cell>
          <cell r="B9817">
            <v>223.52</v>
          </cell>
        </row>
        <row r="9818">
          <cell r="A9818" t="str">
            <v>10.005.0052-A</v>
          </cell>
          <cell r="B9818">
            <v>213.7</v>
          </cell>
        </row>
        <row r="9819">
          <cell r="A9819" t="str">
            <v>10.005.0055-0</v>
          </cell>
          <cell r="B9819">
            <v>274.98</v>
          </cell>
        </row>
        <row r="9820">
          <cell r="A9820" t="str">
            <v>10.005.0055-A</v>
          </cell>
          <cell r="B9820">
            <v>262.89999999999998</v>
          </cell>
        </row>
        <row r="9821">
          <cell r="A9821" t="str">
            <v>10.005.0057-0</v>
          </cell>
          <cell r="B9821">
            <v>331.46</v>
          </cell>
        </row>
        <row r="9822">
          <cell r="A9822" t="str">
            <v>10.005.0057-A</v>
          </cell>
          <cell r="B9822">
            <v>316.89999999999998</v>
          </cell>
        </row>
        <row r="9823">
          <cell r="A9823" t="str">
            <v>10.005.0060-0</v>
          </cell>
          <cell r="B9823">
            <v>395.25</v>
          </cell>
        </row>
        <row r="9824">
          <cell r="A9824" t="str">
            <v>10.005.0060-A</v>
          </cell>
          <cell r="B9824">
            <v>377.89</v>
          </cell>
        </row>
        <row r="9825">
          <cell r="A9825" t="str">
            <v>10.006.0020-1</v>
          </cell>
          <cell r="B9825">
            <v>216.86</v>
          </cell>
        </row>
        <row r="9826">
          <cell r="A9826" t="str">
            <v>10.006.0020-B</v>
          </cell>
          <cell r="B9826">
            <v>207.61</v>
          </cell>
        </row>
        <row r="9827">
          <cell r="A9827" t="str">
            <v>10.006.0021-0</v>
          </cell>
          <cell r="B9827">
            <v>281.92</v>
          </cell>
        </row>
        <row r="9828">
          <cell r="A9828" t="str">
            <v>10.006.0021-A</v>
          </cell>
          <cell r="B9828">
            <v>269.89</v>
          </cell>
        </row>
        <row r="9829">
          <cell r="A9829" t="str">
            <v>10.006.0022-0</v>
          </cell>
          <cell r="B9829">
            <v>292.76</v>
          </cell>
        </row>
        <row r="9830">
          <cell r="A9830" t="str">
            <v>10.006.0022-A</v>
          </cell>
          <cell r="B9830">
            <v>280.27999999999997</v>
          </cell>
        </row>
        <row r="9831">
          <cell r="A9831" t="str">
            <v>10.006.0023-0</v>
          </cell>
          <cell r="B9831">
            <v>238.55</v>
          </cell>
        </row>
        <row r="9832">
          <cell r="A9832" t="str">
            <v>10.006.0023-A</v>
          </cell>
          <cell r="B9832">
            <v>228.37</v>
          </cell>
        </row>
        <row r="9833">
          <cell r="A9833" t="str">
            <v>10.006.0024-0</v>
          </cell>
          <cell r="B9833">
            <v>310.11</v>
          </cell>
        </row>
        <row r="9834">
          <cell r="A9834" t="str">
            <v>10.006.0024-A</v>
          </cell>
          <cell r="B9834">
            <v>296.88</v>
          </cell>
        </row>
        <row r="9835">
          <cell r="A9835" t="str">
            <v>10.006.0025-0</v>
          </cell>
          <cell r="B9835">
            <v>322.04000000000002</v>
          </cell>
        </row>
        <row r="9836">
          <cell r="A9836" t="str">
            <v>10.006.0025-A</v>
          </cell>
          <cell r="B9836">
            <v>308.3</v>
          </cell>
        </row>
        <row r="9837">
          <cell r="A9837" t="str">
            <v>10.006.0030-1</v>
          </cell>
          <cell r="B9837">
            <v>308.61</v>
          </cell>
        </row>
        <row r="9838">
          <cell r="A9838" t="str">
            <v>10.006.0030-B</v>
          </cell>
          <cell r="B9838">
            <v>296.08999999999997</v>
          </cell>
        </row>
        <row r="9839">
          <cell r="A9839" t="str">
            <v>10.006.0031-0</v>
          </cell>
          <cell r="B9839">
            <v>401.2</v>
          </cell>
        </row>
        <row r="9840">
          <cell r="A9840" t="str">
            <v>10.006.0031-A</v>
          </cell>
          <cell r="B9840">
            <v>384.92</v>
          </cell>
        </row>
        <row r="9841">
          <cell r="A9841" t="str">
            <v>10.006.0032-0</v>
          </cell>
          <cell r="B9841">
            <v>416.63</v>
          </cell>
        </row>
        <row r="9842">
          <cell r="A9842" t="str">
            <v>10.006.0032-A</v>
          </cell>
          <cell r="B9842">
            <v>399.73</v>
          </cell>
        </row>
        <row r="9843">
          <cell r="A9843" t="str">
            <v>10.006.0033-0</v>
          </cell>
          <cell r="B9843">
            <v>339.47</v>
          </cell>
        </row>
        <row r="9844">
          <cell r="A9844" t="str">
            <v>10.006.0033-A</v>
          </cell>
          <cell r="B9844">
            <v>325.7</v>
          </cell>
        </row>
        <row r="9845">
          <cell r="A9845" t="str">
            <v>10.006.0034-0</v>
          </cell>
          <cell r="B9845">
            <v>441.32</v>
          </cell>
        </row>
        <row r="9846">
          <cell r="A9846" t="str">
            <v>10.006.0034-A</v>
          </cell>
          <cell r="B9846">
            <v>423.41</v>
          </cell>
        </row>
        <row r="9847">
          <cell r="A9847" t="str">
            <v>10.006.0035-0</v>
          </cell>
          <cell r="B9847">
            <v>458.29</v>
          </cell>
        </row>
        <row r="9848">
          <cell r="A9848" t="str">
            <v>10.006.0035-A</v>
          </cell>
          <cell r="B9848">
            <v>439.7</v>
          </cell>
        </row>
        <row r="9849">
          <cell r="A9849" t="str">
            <v>10.006.0040-1</v>
          </cell>
          <cell r="B9849">
            <v>442.56</v>
          </cell>
        </row>
        <row r="9850">
          <cell r="A9850" t="str">
            <v>10.006.0040-B</v>
          </cell>
          <cell r="B9850">
            <v>425.45</v>
          </cell>
        </row>
        <row r="9851">
          <cell r="A9851" t="str">
            <v>10.006.0041-0</v>
          </cell>
          <cell r="B9851">
            <v>575.34</v>
          </cell>
        </row>
        <row r="9852">
          <cell r="A9852" t="str">
            <v>10.006.0041-A</v>
          </cell>
          <cell r="B9852">
            <v>553.08000000000004</v>
          </cell>
        </row>
        <row r="9853">
          <cell r="A9853" t="str">
            <v>10.006.0042-0</v>
          </cell>
          <cell r="B9853">
            <v>597.46</v>
          </cell>
        </row>
        <row r="9854">
          <cell r="A9854" t="str">
            <v>10.006.0042-A</v>
          </cell>
          <cell r="B9854">
            <v>574.36</v>
          </cell>
        </row>
        <row r="9855">
          <cell r="A9855" t="str">
            <v>10.006.0043-0</v>
          </cell>
          <cell r="B9855">
            <v>486.82</v>
          </cell>
        </row>
        <row r="9856">
          <cell r="A9856" t="str">
            <v>10.006.0043-A</v>
          </cell>
          <cell r="B9856">
            <v>467.99</v>
          </cell>
        </row>
        <row r="9857">
          <cell r="A9857" t="str">
            <v>10.006.0044-0</v>
          </cell>
          <cell r="B9857">
            <v>632.87</v>
          </cell>
        </row>
        <row r="9858">
          <cell r="A9858" t="str">
            <v>10.006.0044-A</v>
          </cell>
          <cell r="B9858">
            <v>608.39</v>
          </cell>
        </row>
        <row r="9859">
          <cell r="A9859" t="str">
            <v>10.006.0045-0</v>
          </cell>
          <cell r="B9859">
            <v>657.21</v>
          </cell>
        </row>
        <row r="9860">
          <cell r="A9860" t="str">
            <v>10.006.0045-A</v>
          </cell>
          <cell r="B9860">
            <v>631.79</v>
          </cell>
        </row>
        <row r="9861">
          <cell r="A9861" t="str">
            <v>10.006.0050-1</v>
          </cell>
          <cell r="B9861">
            <v>667.2</v>
          </cell>
        </row>
        <row r="9862">
          <cell r="A9862" t="str">
            <v>10.006.0050-B</v>
          </cell>
          <cell r="B9862">
            <v>644.86</v>
          </cell>
        </row>
        <row r="9863">
          <cell r="A9863" t="str">
            <v>10.006.0051-0</v>
          </cell>
          <cell r="B9863">
            <v>867.36</v>
          </cell>
        </row>
        <row r="9864">
          <cell r="A9864" t="str">
            <v>10.006.0051-A</v>
          </cell>
          <cell r="B9864">
            <v>838.32</v>
          </cell>
        </row>
        <row r="9865">
          <cell r="A9865" t="str">
            <v>10.006.0052-0</v>
          </cell>
          <cell r="B9865">
            <v>900.73</v>
          </cell>
        </row>
        <row r="9866">
          <cell r="A9866" t="str">
            <v>10.006.0052-A</v>
          </cell>
          <cell r="B9866">
            <v>870.56</v>
          </cell>
        </row>
        <row r="9867">
          <cell r="A9867" t="str">
            <v>10.006.0053-0</v>
          </cell>
          <cell r="B9867">
            <v>733.92</v>
          </cell>
        </row>
        <row r="9868">
          <cell r="A9868" t="str">
            <v>10.006.0053-A</v>
          </cell>
          <cell r="B9868">
            <v>709.35</v>
          </cell>
        </row>
        <row r="9869">
          <cell r="A9869" t="str">
            <v>10.006.0054-0</v>
          </cell>
          <cell r="B9869">
            <v>954.1</v>
          </cell>
        </row>
        <row r="9870">
          <cell r="A9870" t="str">
            <v>10.006.0054-A</v>
          </cell>
          <cell r="B9870">
            <v>922.15</v>
          </cell>
        </row>
        <row r="9871">
          <cell r="A9871" t="str">
            <v>10.006.0055-0</v>
          </cell>
          <cell r="B9871">
            <v>990.8</v>
          </cell>
        </row>
        <row r="9872">
          <cell r="A9872" t="str">
            <v>10.006.0055-A</v>
          </cell>
          <cell r="B9872">
            <v>957.62</v>
          </cell>
        </row>
        <row r="9873">
          <cell r="A9873" t="str">
            <v>10.007.0030-1</v>
          </cell>
          <cell r="B9873">
            <v>3808.53</v>
          </cell>
        </row>
        <row r="9874">
          <cell r="A9874" t="str">
            <v>10.007.0030-B</v>
          </cell>
          <cell r="B9874">
            <v>3564.63</v>
          </cell>
        </row>
        <row r="9875">
          <cell r="A9875" t="str">
            <v>10.007.0031-0</v>
          </cell>
          <cell r="B9875">
            <v>5331.95</v>
          </cell>
        </row>
        <row r="9876">
          <cell r="A9876" t="str">
            <v>10.007.0031-A</v>
          </cell>
          <cell r="B9876">
            <v>4990.4799999999996</v>
          </cell>
        </row>
        <row r="9877">
          <cell r="A9877" t="str">
            <v>10.007.0032-0</v>
          </cell>
          <cell r="B9877">
            <v>5903.23</v>
          </cell>
        </row>
        <row r="9878">
          <cell r="A9878" t="str">
            <v>10.007.0032-A</v>
          </cell>
          <cell r="B9878">
            <v>5525.18</v>
          </cell>
        </row>
        <row r="9879">
          <cell r="A9879" t="str">
            <v>10.007.0033-0</v>
          </cell>
          <cell r="B9879">
            <v>4951.09</v>
          </cell>
        </row>
        <row r="9880">
          <cell r="A9880" t="str">
            <v>10.007.0033-A</v>
          </cell>
          <cell r="B9880">
            <v>4634.0200000000004</v>
          </cell>
        </row>
        <row r="9881">
          <cell r="A9881" t="str">
            <v>10.007.0034-0</v>
          </cell>
          <cell r="B9881">
            <v>6931.53</v>
          </cell>
        </row>
        <row r="9882">
          <cell r="A9882" t="str">
            <v>10.007.0034-A</v>
          </cell>
          <cell r="B9882">
            <v>6487.63</v>
          </cell>
        </row>
        <row r="9883">
          <cell r="A9883" t="str">
            <v>10.007.0035-0</v>
          </cell>
          <cell r="B9883">
            <v>7674.2</v>
          </cell>
        </row>
        <row r="9884">
          <cell r="A9884" t="str">
            <v>10.007.0035-A</v>
          </cell>
          <cell r="B9884">
            <v>7182.73</v>
          </cell>
        </row>
        <row r="9885">
          <cell r="A9885" t="str">
            <v>10.007.0040-1</v>
          </cell>
          <cell r="B9885">
            <v>4434.7700000000004</v>
          </cell>
        </row>
        <row r="9886">
          <cell r="A9886" t="str">
            <v>10.007.0040-B</v>
          </cell>
          <cell r="B9886">
            <v>4150.78</v>
          </cell>
        </row>
        <row r="9887">
          <cell r="A9887" t="str">
            <v>10.007.0041-0</v>
          </cell>
          <cell r="B9887">
            <v>6208.69</v>
          </cell>
        </row>
        <row r="9888">
          <cell r="A9888" t="str">
            <v>10.007.0041-A</v>
          </cell>
          <cell r="B9888">
            <v>5811.09</v>
          </cell>
        </row>
        <row r="9889">
          <cell r="A9889" t="str">
            <v>10.007.0042-0</v>
          </cell>
          <cell r="B9889">
            <v>6873.9</v>
          </cell>
        </row>
        <row r="9890">
          <cell r="A9890" t="str">
            <v>10.007.0042-A</v>
          </cell>
          <cell r="B9890">
            <v>6433.71</v>
          </cell>
        </row>
        <row r="9891">
          <cell r="A9891" t="str">
            <v>10.007.0043-0</v>
          </cell>
          <cell r="B9891">
            <v>5765.21</v>
          </cell>
        </row>
        <row r="9892">
          <cell r="A9892" t="str">
            <v>10.007.0043-A</v>
          </cell>
          <cell r="B9892">
            <v>5396.01</v>
          </cell>
        </row>
        <row r="9893">
          <cell r="A9893" t="str">
            <v>10.007.0044-0</v>
          </cell>
          <cell r="B9893">
            <v>8071.29</v>
          </cell>
        </row>
        <row r="9894">
          <cell r="A9894" t="str">
            <v>10.007.0044-A</v>
          </cell>
          <cell r="B9894">
            <v>7554.42</v>
          </cell>
        </row>
        <row r="9895">
          <cell r="A9895" t="str">
            <v>10.007.0045-0</v>
          </cell>
          <cell r="B9895">
            <v>8936.08</v>
          </cell>
        </row>
        <row r="9896">
          <cell r="A9896" t="str">
            <v>10.007.0045-A</v>
          </cell>
          <cell r="B9896">
            <v>8363.82</v>
          </cell>
        </row>
        <row r="9897">
          <cell r="A9897" t="str">
            <v>10.007.0060-1</v>
          </cell>
          <cell r="B9897">
            <v>5217.38</v>
          </cell>
        </row>
        <row r="9898">
          <cell r="A9898" t="str">
            <v>10.007.0060-B</v>
          </cell>
          <cell r="B9898">
            <v>4883.2700000000004</v>
          </cell>
        </row>
        <row r="9899">
          <cell r="A9899" t="str">
            <v>10.007.0061-0</v>
          </cell>
          <cell r="B9899">
            <v>7304.34</v>
          </cell>
        </row>
        <row r="9900">
          <cell r="A9900" t="str">
            <v>10.007.0061-A</v>
          </cell>
          <cell r="B9900">
            <v>6836.58</v>
          </cell>
        </row>
        <row r="9901">
          <cell r="A9901" t="str">
            <v>10.007.0062-0</v>
          </cell>
          <cell r="B9901">
            <v>8086.95</v>
          </cell>
        </row>
        <row r="9902">
          <cell r="A9902" t="str">
            <v>10.007.0062-A</v>
          </cell>
          <cell r="B9902">
            <v>7569.07</v>
          </cell>
        </row>
        <row r="9903">
          <cell r="A9903" t="str">
            <v>10.007.0063-0</v>
          </cell>
          <cell r="B9903">
            <v>6782.6</v>
          </cell>
        </row>
        <row r="9904">
          <cell r="A9904" t="str">
            <v>10.007.0063-A</v>
          </cell>
          <cell r="B9904">
            <v>6348.25</v>
          </cell>
        </row>
        <row r="9905">
          <cell r="A9905" t="str">
            <v>10.007.0064-0</v>
          </cell>
          <cell r="B9905">
            <v>9495.64</v>
          </cell>
        </row>
        <row r="9906">
          <cell r="A9906" t="str">
            <v>10.007.0064-A</v>
          </cell>
          <cell r="B9906">
            <v>8887.5499999999993</v>
          </cell>
        </row>
        <row r="9907">
          <cell r="A9907" t="str">
            <v>10.007.0065-0</v>
          </cell>
          <cell r="B9907">
            <v>10513.03</v>
          </cell>
        </row>
        <row r="9908">
          <cell r="A9908" t="str">
            <v>10.007.0065-A</v>
          </cell>
          <cell r="B9908">
            <v>9839.7900000000009</v>
          </cell>
        </row>
        <row r="9909">
          <cell r="A9909" t="str">
            <v>10.007.0070-1</v>
          </cell>
          <cell r="B9909">
            <v>5582.6</v>
          </cell>
        </row>
        <row r="9910">
          <cell r="A9910" t="str">
            <v>10.007.0070-B</v>
          </cell>
          <cell r="B9910">
            <v>5225.1000000000004</v>
          </cell>
        </row>
        <row r="9911">
          <cell r="A9911" t="str">
            <v>10.007.0071-0</v>
          </cell>
          <cell r="B9911">
            <v>7815.64</v>
          </cell>
        </row>
        <row r="9912">
          <cell r="A9912" t="str">
            <v>10.007.0071-A</v>
          </cell>
          <cell r="B9912">
            <v>7315.14</v>
          </cell>
        </row>
        <row r="9913">
          <cell r="A9913" t="str">
            <v>10.007.0072-0</v>
          </cell>
          <cell r="B9913">
            <v>8653.0300000000007</v>
          </cell>
        </row>
        <row r="9914">
          <cell r="A9914" t="str">
            <v>10.007.0072-A</v>
          </cell>
          <cell r="B9914">
            <v>8098.9</v>
          </cell>
        </row>
        <row r="9915">
          <cell r="A9915" t="str">
            <v>10.007.0073-0</v>
          </cell>
          <cell r="B9915">
            <v>7257.38</v>
          </cell>
        </row>
        <row r="9916">
          <cell r="A9916" t="str">
            <v>10.007.0073-A</v>
          </cell>
          <cell r="B9916">
            <v>6792.63</v>
          </cell>
        </row>
        <row r="9917">
          <cell r="A9917" t="str">
            <v>10.007.0074-0</v>
          </cell>
          <cell r="B9917">
            <v>10160.34</v>
          </cell>
        </row>
        <row r="9918">
          <cell r="A9918" t="str">
            <v>10.007.0074-A</v>
          </cell>
          <cell r="B9918">
            <v>9509.68</v>
          </cell>
        </row>
        <row r="9919">
          <cell r="A9919" t="str">
            <v>10.007.0075-0</v>
          </cell>
          <cell r="B9919">
            <v>11248.94</v>
          </cell>
        </row>
        <row r="9920">
          <cell r="A9920" t="str">
            <v>10.007.0075-A</v>
          </cell>
          <cell r="B9920">
            <v>10528.57</v>
          </cell>
        </row>
        <row r="9921">
          <cell r="A9921" t="str">
            <v>10.007.0080-1</v>
          </cell>
          <cell r="B9921">
            <v>5947.82</v>
          </cell>
        </row>
        <row r="9922">
          <cell r="A9922" t="str">
            <v>10.007.0080-B</v>
          </cell>
          <cell r="B9922">
            <v>5566.93</v>
          </cell>
        </row>
        <row r="9923">
          <cell r="A9923" t="str">
            <v>10.007.0081-0</v>
          </cell>
          <cell r="B9923">
            <v>8326.9500000000007</v>
          </cell>
        </row>
        <row r="9924">
          <cell r="A9924" t="str">
            <v>10.007.0081-A</v>
          </cell>
          <cell r="B9924">
            <v>7793.7</v>
          </cell>
        </row>
        <row r="9925">
          <cell r="A9925" t="str">
            <v>10.007.0082-0</v>
          </cell>
          <cell r="B9925">
            <v>9219.1200000000008</v>
          </cell>
        </row>
        <row r="9926">
          <cell r="A9926" t="str">
            <v>10.007.0082-A</v>
          </cell>
          <cell r="B9926">
            <v>8628.74</v>
          </cell>
        </row>
        <row r="9927">
          <cell r="A9927" t="str">
            <v>10.007.0083-0</v>
          </cell>
          <cell r="B9927">
            <v>7732.16</v>
          </cell>
        </row>
        <row r="9928">
          <cell r="A9928" t="str">
            <v>10.007.0083-A</v>
          </cell>
          <cell r="B9928">
            <v>7237</v>
          </cell>
        </row>
        <row r="9929">
          <cell r="A9929" t="str">
            <v>10.007.0084-0</v>
          </cell>
          <cell r="B9929">
            <v>10825.03</v>
          </cell>
        </row>
        <row r="9930">
          <cell r="A9930" t="str">
            <v>10.007.0084-A</v>
          </cell>
          <cell r="B9930">
            <v>10131.81</v>
          </cell>
        </row>
        <row r="9931">
          <cell r="A9931" t="str">
            <v>10.007.0085-0</v>
          </cell>
          <cell r="B9931">
            <v>11984.86</v>
          </cell>
        </row>
        <row r="9932">
          <cell r="A9932" t="str">
            <v>10.007.0085-A</v>
          </cell>
          <cell r="B9932">
            <v>11217.36</v>
          </cell>
        </row>
        <row r="9933">
          <cell r="A9933" t="str">
            <v>10.007.0090-1</v>
          </cell>
          <cell r="B9933">
            <v>6626.08</v>
          </cell>
        </row>
        <row r="9934">
          <cell r="A9934" t="str">
            <v>10.007.0090-B</v>
          </cell>
          <cell r="B9934">
            <v>6201.75</v>
          </cell>
        </row>
        <row r="9935">
          <cell r="A9935" t="str">
            <v>10.007.0091-0</v>
          </cell>
          <cell r="B9935">
            <v>9276.51</v>
          </cell>
        </row>
        <row r="9936">
          <cell r="A9936" t="str">
            <v>10.007.0091-A</v>
          </cell>
          <cell r="B9936">
            <v>8682.4500000000007</v>
          </cell>
        </row>
        <row r="9937">
          <cell r="A9937" t="str">
            <v>10.007.0092-0</v>
          </cell>
          <cell r="B9937">
            <v>10270.42</v>
          </cell>
        </row>
        <row r="9938">
          <cell r="A9938" t="str">
            <v>10.007.0092-A</v>
          </cell>
          <cell r="B9938">
            <v>9612.7199999999993</v>
          </cell>
        </row>
        <row r="9939">
          <cell r="A9939" t="str">
            <v>10.007.0093-0</v>
          </cell>
          <cell r="B9939">
            <v>8613.9</v>
          </cell>
        </row>
        <row r="9940">
          <cell r="A9940" t="str">
            <v>10.007.0093-A</v>
          </cell>
          <cell r="B9940">
            <v>8062.28</v>
          </cell>
        </row>
        <row r="9941">
          <cell r="A9941" t="str">
            <v>10.007.0094-0</v>
          </cell>
          <cell r="B9941">
            <v>12059.47</v>
          </cell>
        </row>
        <row r="9942">
          <cell r="A9942" t="str">
            <v>10.007.0094-A</v>
          </cell>
          <cell r="B9942">
            <v>11287.19</v>
          </cell>
        </row>
        <row r="9943">
          <cell r="A9943" t="str">
            <v>10.007.0095-0</v>
          </cell>
          <cell r="B9943">
            <v>13351.55</v>
          </cell>
        </row>
        <row r="9944">
          <cell r="A9944" t="str">
            <v>10.007.0095-A</v>
          </cell>
          <cell r="B9944">
            <v>12496.53</v>
          </cell>
        </row>
        <row r="9945">
          <cell r="A9945" t="str">
            <v>10.007.0100-1</v>
          </cell>
          <cell r="B9945">
            <v>7199.99</v>
          </cell>
        </row>
        <row r="9946">
          <cell r="A9946" t="str">
            <v>10.007.0100-B</v>
          </cell>
          <cell r="B9946">
            <v>6738.91</v>
          </cell>
        </row>
        <row r="9947">
          <cell r="A9947" t="str">
            <v>10.007.0101-0</v>
          </cell>
          <cell r="B9947">
            <v>10079.99</v>
          </cell>
        </row>
        <row r="9948">
          <cell r="A9948" t="str">
            <v>10.007.0101-A</v>
          </cell>
          <cell r="B9948">
            <v>9434.48</v>
          </cell>
        </row>
        <row r="9949">
          <cell r="A9949" t="str">
            <v>10.007.0102-0</v>
          </cell>
          <cell r="B9949">
            <v>11159.99</v>
          </cell>
        </row>
        <row r="9950">
          <cell r="A9950" t="str">
            <v>10.007.0102-A</v>
          </cell>
          <cell r="B9950">
            <v>10445.31</v>
          </cell>
        </row>
        <row r="9951">
          <cell r="A9951" t="str">
            <v>10.007.0103-0</v>
          </cell>
          <cell r="B9951">
            <v>9359.99</v>
          </cell>
        </row>
        <row r="9952">
          <cell r="A9952" t="str">
            <v>10.007.0103-A</v>
          </cell>
          <cell r="B9952">
            <v>8760.59</v>
          </cell>
        </row>
        <row r="9953">
          <cell r="A9953" t="str">
            <v>10.007.0104-0</v>
          </cell>
          <cell r="B9953">
            <v>13103.99</v>
          </cell>
        </row>
        <row r="9954">
          <cell r="A9954" t="str">
            <v>10.007.0104-A</v>
          </cell>
          <cell r="B9954">
            <v>12264.82</v>
          </cell>
        </row>
        <row r="9955">
          <cell r="A9955" t="str">
            <v>10.007.0105-0</v>
          </cell>
          <cell r="B9955">
            <v>14507.99</v>
          </cell>
        </row>
        <row r="9956">
          <cell r="A9956" t="str">
            <v>10.007.0105-A</v>
          </cell>
          <cell r="B9956">
            <v>13578.91</v>
          </cell>
        </row>
        <row r="9957">
          <cell r="A9957" t="str">
            <v>10.007.0110-1</v>
          </cell>
          <cell r="B9957">
            <v>7721.73</v>
          </cell>
        </row>
        <row r="9958">
          <cell r="A9958" t="str">
            <v>10.007.0110-B</v>
          </cell>
          <cell r="B9958">
            <v>7227.24</v>
          </cell>
        </row>
        <row r="9959">
          <cell r="A9959" t="str">
            <v>10.007.0111-0</v>
          </cell>
          <cell r="B9959">
            <v>10810.42</v>
          </cell>
        </row>
        <row r="9960">
          <cell r="A9960" t="str">
            <v>10.007.0111-A</v>
          </cell>
          <cell r="B9960">
            <v>10118.14</v>
          </cell>
        </row>
        <row r="9961">
          <cell r="A9961" t="str">
            <v>10.007.0112-0</v>
          </cell>
          <cell r="B9961">
            <v>11968.68</v>
          </cell>
        </row>
        <row r="9962">
          <cell r="A9962" t="str">
            <v>10.007.0112-A</v>
          </cell>
          <cell r="B9962">
            <v>11202.22</v>
          </cell>
        </row>
        <row r="9963">
          <cell r="A9963" t="str">
            <v>10.007.0113-0</v>
          </cell>
          <cell r="B9963">
            <v>10038.25</v>
          </cell>
        </row>
        <row r="9964">
          <cell r="A9964" t="str">
            <v>10.007.0113-A</v>
          </cell>
          <cell r="B9964">
            <v>9395.41</v>
          </cell>
        </row>
        <row r="9965">
          <cell r="A9965" t="str">
            <v>10.007.0114-0</v>
          </cell>
          <cell r="B9965">
            <v>14053.55</v>
          </cell>
        </row>
        <row r="9966">
          <cell r="A9966" t="str">
            <v>10.007.0114-A</v>
          </cell>
          <cell r="B9966">
            <v>13153.58</v>
          </cell>
        </row>
        <row r="9967">
          <cell r="A9967" t="str">
            <v>10.007.0115-0</v>
          </cell>
          <cell r="B9967">
            <v>15559.29</v>
          </cell>
        </row>
        <row r="9968">
          <cell r="A9968" t="str">
            <v>10.007.0115-A</v>
          </cell>
          <cell r="B9968">
            <v>14562.89</v>
          </cell>
        </row>
        <row r="9969">
          <cell r="A9969" t="str">
            <v>10.007.0200-1</v>
          </cell>
          <cell r="B9969">
            <v>1002.17</v>
          </cell>
        </row>
        <row r="9970">
          <cell r="A9970" t="str">
            <v>10.007.0200-B</v>
          </cell>
          <cell r="B9970">
            <v>948.87</v>
          </cell>
        </row>
        <row r="9971">
          <cell r="A9971" t="str">
            <v>10.007.0201-0</v>
          </cell>
          <cell r="B9971">
            <v>1553.36</v>
          </cell>
        </row>
        <row r="9972">
          <cell r="A9972" t="str">
            <v>10.007.0201-A</v>
          </cell>
          <cell r="B9972">
            <v>1470.74</v>
          </cell>
        </row>
        <row r="9973">
          <cell r="A9973" t="str">
            <v>10.007.0202-0</v>
          </cell>
          <cell r="B9973">
            <v>1753.8</v>
          </cell>
        </row>
        <row r="9974">
          <cell r="A9974" t="str">
            <v>10.007.0202-A</v>
          </cell>
          <cell r="B9974">
            <v>1660.52</v>
          </cell>
        </row>
        <row r="9975">
          <cell r="A9975" t="str">
            <v>10.007.0203-0</v>
          </cell>
          <cell r="B9975">
            <v>1352.93</v>
          </cell>
        </row>
        <row r="9976">
          <cell r="A9976" t="str">
            <v>10.007.0203-A</v>
          </cell>
          <cell r="B9976">
            <v>1280.97</v>
          </cell>
        </row>
        <row r="9977">
          <cell r="A9977" t="str">
            <v>10.007.0204-0</v>
          </cell>
          <cell r="B9977">
            <v>2097.04</v>
          </cell>
        </row>
        <row r="9978">
          <cell r="A9978" t="str">
            <v>10.007.0204-A</v>
          </cell>
          <cell r="B9978">
            <v>1985.51</v>
          </cell>
        </row>
        <row r="9979">
          <cell r="A9979" t="str">
            <v>10.007.0205-0</v>
          </cell>
          <cell r="B9979">
            <v>2367.63</v>
          </cell>
        </row>
        <row r="9980">
          <cell r="A9980" t="str">
            <v>10.007.0205-A</v>
          </cell>
          <cell r="B9980">
            <v>2241.6999999999998</v>
          </cell>
        </row>
        <row r="9981">
          <cell r="A9981" t="str">
            <v>10.008.0001-1</v>
          </cell>
          <cell r="B9981">
            <v>192.62</v>
          </cell>
        </row>
        <row r="9982">
          <cell r="A9982" t="str">
            <v>10.008.0001-B</v>
          </cell>
          <cell r="B9982">
            <v>166.96</v>
          </cell>
        </row>
        <row r="9983">
          <cell r="A9983" t="str">
            <v>10.008.0002-1</v>
          </cell>
          <cell r="B9983">
            <v>296.43</v>
          </cell>
        </row>
        <row r="9984">
          <cell r="A9984" t="str">
            <v>10.008.0002-B</v>
          </cell>
          <cell r="B9984">
            <v>256.94</v>
          </cell>
        </row>
        <row r="9985">
          <cell r="A9985" t="str">
            <v>10.008.0003-1</v>
          </cell>
          <cell r="B9985">
            <v>222.08</v>
          </cell>
        </row>
        <row r="9986">
          <cell r="A9986" t="str">
            <v>10.008.0003-B</v>
          </cell>
          <cell r="B9986">
            <v>192.49</v>
          </cell>
        </row>
        <row r="9987">
          <cell r="A9987" t="str">
            <v>10.008.0004-1</v>
          </cell>
          <cell r="B9987">
            <v>339.8</v>
          </cell>
        </row>
        <row r="9988">
          <cell r="A9988" t="str">
            <v>10.008.0004-B</v>
          </cell>
          <cell r="B9988">
            <v>294.52999999999997</v>
          </cell>
        </row>
        <row r="9989">
          <cell r="A9989" t="str">
            <v>10.008.0005-1</v>
          </cell>
          <cell r="B9989">
            <v>252.67</v>
          </cell>
        </row>
        <row r="9990">
          <cell r="A9990" t="str">
            <v>10.008.0005-B</v>
          </cell>
          <cell r="B9990">
            <v>219.01</v>
          </cell>
        </row>
        <row r="9991">
          <cell r="A9991" t="str">
            <v>10.008.0006-1</v>
          </cell>
          <cell r="B9991">
            <v>386.91</v>
          </cell>
        </row>
        <row r="9992">
          <cell r="A9992" t="str">
            <v>10.008.0006-B</v>
          </cell>
          <cell r="B9992">
            <v>335.37</v>
          </cell>
        </row>
        <row r="9993">
          <cell r="A9993" t="str">
            <v>10.008.0007-1</v>
          </cell>
          <cell r="B9993">
            <v>320.27</v>
          </cell>
        </row>
        <row r="9994">
          <cell r="A9994" t="str">
            <v>10.008.0007-B</v>
          </cell>
          <cell r="B9994">
            <v>277.61</v>
          </cell>
        </row>
        <row r="9995">
          <cell r="A9995" t="str">
            <v>10.008.0008-1</v>
          </cell>
          <cell r="B9995">
            <v>489.75</v>
          </cell>
        </row>
        <row r="9996">
          <cell r="A9996" t="str">
            <v>10.008.0008-B</v>
          </cell>
          <cell r="B9996">
            <v>424.51</v>
          </cell>
        </row>
        <row r="9997">
          <cell r="A9997" t="str">
            <v>10.008.0009-1</v>
          </cell>
          <cell r="B9997">
            <v>395.06</v>
          </cell>
        </row>
        <row r="9998">
          <cell r="A9998" t="str">
            <v>10.008.0009-B</v>
          </cell>
          <cell r="B9998">
            <v>342.43</v>
          </cell>
        </row>
        <row r="9999">
          <cell r="A9999" t="str">
            <v>10.008.0010-1</v>
          </cell>
          <cell r="B9999">
            <v>604.35</v>
          </cell>
        </row>
        <row r="10000">
          <cell r="A10000" t="str">
            <v>10.008.0010-B</v>
          </cell>
          <cell r="B10000">
            <v>523.85</v>
          </cell>
        </row>
        <row r="10001">
          <cell r="A10001" t="str">
            <v>10.008.0020-0</v>
          </cell>
          <cell r="B10001">
            <v>269.66000000000003</v>
          </cell>
        </row>
        <row r="10002">
          <cell r="A10002" t="str">
            <v>10.008.0020-A</v>
          </cell>
          <cell r="B10002">
            <v>233.74</v>
          </cell>
        </row>
        <row r="10003">
          <cell r="A10003" t="str">
            <v>10.008.0021-0</v>
          </cell>
          <cell r="B10003">
            <v>539.5</v>
          </cell>
        </row>
        <row r="10004">
          <cell r="A10004" t="str">
            <v>10.008.0021-A</v>
          </cell>
          <cell r="B10004">
            <v>467.64</v>
          </cell>
        </row>
        <row r="10005">
          <cell r="A10005" t="str">
            <v>10.008.0022-0</v>
          </cell>
          <cell r="B10005">
            <v>310.91000000000003</v>
          </cell>
        </row>
        <row r="10006">
          <cell r="A10006" t="str">
            <v>10.008.0022-A</v>
          </cell>
          <cell r="B10006">
            <v>269.49</v>
          </cell>
        </row>
        <row r="10007">
          <cell r="A10007" t="str">
            <v>10.008.0023-0</v>
          </cell>
          <cell r="B10007">
            <v>618.42999999999995</v>
          </cell>
        </row>
        <row r="10008">
          <cell r="A10008" t="str">
            <v>10.008.0023-A</v>
          </cell>
          <cell r="B10008">
            <v>536.05999999999995</v>
          </cell>
        </row>
        <row r="10009">
          <cell r="A10009" t="str">
            <v>10.008.0024-0</v>
          </cell>
          <cell r="B10009">
            <v>353.74</v>
          </cell>
        </row>
        <row r="10010">
          <cell r="A10010" t="str">
            <v>10.008.0024-A</v>
          </cell>
          <cell r="B10010">
            <v>306.62</v>
          </cell>
        </row>
        <row r="10011">
          <cell r="A10011" t="str">
            <v>10.008.0025-0</v>
          </cell>
          <cell r="B10011">
            <v>704.17</v>
          </cell>
        </row>
        <row r="10012">
          <cell r="A10012" t="str">
            <v>10.008.0025-A</v>
          </cell>
          <cell r="B10012">
            <v>610.38</v>
          </cell>
        </row>
        <row r="10013">
          <cell r="A10013" t="str">
            <v>10.008.0026-0</v>
          </cell>
          <cell r="B10013">
            <v>448.39</v>
          </cell>
        </row>
        <row r="10014">
          <cell r="A10014" t="str">
            <v>10.008.0026-A</v>
          </cell>
          <cell r="B10014">
            <v>388.66</v>
          </cell>
        </row>
        <row r="10015">
          <cell r="A10015" t="str">
            <v>10.008.0027-0</v>
          </cell>
          <cell r="B10015">
            <v>891.34</v>
          </cell>
        </row>
        <row r="10016">
          <cell r="A10016" t="str">
            <v>10.008.0027-A</v>
          </cell>
          <cell r="B10016">
            <v>772.61</v>
          </cell>
        </row>
        <row r="10017">
          <cell r="A10017" t="str">
            <v>10.008.0028-0</v>
          </cell>
          <cell r="B10017">
            <v>553.08000000000004</v>
          </cell>
        </row>
        <row r="10018">
          <cell r="A10018" t="str">
            <v>10.008.0028-A</v>
          </cell>
          <cell r="B10018">
            <v>479.41</v>
          </cell>
        </row>
        <row r="10019">
          <cell r="A10019" t="str">
            <v>10.008.0029-0</v>
          </cell>
          <cell r="B10019">
            <v>1099.92</v>
          </cell>
        </row>
        <row r="10020">
          <cell r="A10020" t="str">
            <v>10.008.0029-A</v>
          </cell>
          <cell r="B10020">
            <v>953.41</v>
          </cell>
        </row>
        <row r="10021">
          <cell r="A10021" t="str">
            <v>10.008.0040-0</v>
          </cell>
          <cell r="B10021">
            <v>298.56</v>
          </cell>
        </row>
        <row r="10022">
          <cell r="A10022" t="str">
            <v>10.008.0040-A</v>
          </cell>
          <cell r="B10022">
            <v>258.79000000000002</v>
          </cell>
        </row>
        <row r="10023">
          <cell r="A10023" t="str">
            <v>10.008.0041-0</v>
          </cell>
          <cell r="B10023">
            <v>597.29999999999995</v>
          </cell>
        </row>
        <row r="10024">
          <cell r="A10024" t="str">
            <v>10.008.0041-A</v>
          </cell>
          <cell r="B10024">
            <v>517.74</v>
          </cell>
        </row>
        <row r="10025">
          <cell r="A10025" t="str">
            <v>10.008.0042-0</v>
          </cell>
          <cell r="B10025">
            <v>344.22</v>
          </cell>
        </row>
        <row r="10026">
          <cell r="A10026" t="str">
            <v>10.008.0042-A</v>
          </cell>
          <cell r="B10026">
            <v>298.37</v>
          </cell>
        </row>
        <row r="10027">
          <cell r="A10027" t="str">
            <v>10.008.0043-0</v>
          </cell>
          <cell r="B10027">
            <v>684.69</v>
          </cell>
        </row>
        <row r="10028">
          <cell r="A10028" t="str">
            <v>10.008.0043-A</v>
          </cell>
          <cell r="B10028">
            <v>593.49</v>
          </cell>
        </row>
        <row r="10029">
          <cell r="A10029" t="str">
            <v>10.008.0044-0</v>
          </cell>
          <cell r="B10029">
            <v>391.64</v>
          </cell>
        </row>
        <row r="10030">
          <cell r="A10030" t="str">
            <v>10.008.0044-A</v>
          </cell>
          <cell r="B10030">
            <v>339.47</v>
          </cell>
        </row>
        <row r="10031">
          <cell r="A10031" t="str">
            <v>10.008.0045-0</v>
          </cell>
          <cell r="B10031">
            <v>779.62</v>
          </cell>
        </row>
        <row r="10032">
          <cell r="A10032" t="str">
            <v>10.008.0045-A</v>
          </cell>
          <cell r="B10032">
            <v>675.77</v>
          </cell>
        </row>
        <row r="10033">
          <cell r="A10033" t="str">
            <v>10.008.0046-0</v>
          </cell>
          <cell r="B10033">
            <v>496.43</v>
          </cell>
        </row>
        <row r="10034">
          <cell r="A10034" t="str">
            <v>10.008.0046-A</v>
          </cell>
          <cell r="B10034">
            <v>430.3</v>
          </cell>
        </row>
        <row r="10035">
          <cell r="A10035" t="str">
            <v>10.008.0047-0</v>
          </cell>
          <cell r="B10035">
            <v>986.84</v>
          </cell>
        </row>
        <row r="10036">
          <cell r="A10036" t="str">
            <v>10.008.0047-A</v>
          </cell>
          <cell r="B10036">
            <v>855.39</v>
          </cell>
        </row>
        <row r="10037">
          <cell r="A10037" t="str">
            <v>10.008.0048-0</v>
          </cell>
          <cell r="B10037">
            <v>612.34</v>
          </cell>
        </row>
        <row r="10038">
          <cell r="A10038" t="str">
            <v>10.008.0048-A</v>
          </cell>
          <cell r="B10038">
            <v>530.77</v>
          </cell>
        </row>
        <row r="10039">
          <cell r="A10039" t="str">
            <v>10.008.0049-0</v>
          </cell>
          <cell r="B10039">
            <v>1217.77</v>
          </cell>
        </row>
        <row r="10040">
          <cell r="A10040" t="str">
            <v>10.008.0049-A</v>
          </cell>
          <cell r="B10040">
            <v>1055.56</v>
          </cell>
        </row>
        <row r="10041">
          <cell r="A10041" t="str">
            <v>10.008.0050-1</v>
          </cell>
          <cell r="B10041">
            <v>126.25</v>
          </cell>
        </row>
        <row r="10042">
          <cell r="A10042" t="str">
            <v>10.008.0050-B</v>
          </cell>
          <cell r="B10042">
            <v>109.44</v>
          </cell>
        </row>
        <row r="10043">
          <cell r="A10043" t="str">
            <v>10.008.0051-1</v>
          </cell>
          <cell r="B10043">
            <v>244.79</v>
          </cell>
        </row>
        <row r="10044">
          <cell r="A10044" t="str">
            <v>10.008.0051-B</v>
          </cell>
          <cell r="B10044">
            <v>212.19</v>
          </cell>
        </row>
        <row r="10045">
          <cell r="A10045" t="str">
            <v>10.008.0060-0</v>
          </cell>
          <cell r="B10045">
            <v>176.76</v>
          </cell>
        </row>
        <row r="10046">
          <cell r="A10046" t="str">
            <v>10.008.0060-A</v>
          </cell>
          <cell r="B10046">
            <v>153.21</v>
          </cell>
        </row>
        <row r="10047">
          <cell r="A10047" t="str">
            <v>10.008.0061-0</v>
          </cell>
          <cell r="B10047">
            <v>445.53</v>
          </cell>
        </row>
        <row r="10048">
          <cell r="A10048" t="str">
            <v>10.008.0061-A</v>
          </cell>
          <cell r="B10048">
            <v>386.18</v>
          </cell>
        </row>
        <row r="10049">
          <cell r="A10049" t="str">
            <v>10.008.0070-0</v>
          </cell>
          <cell r="B10049">
            <v>195.7</v>
          </cell>
        </row>
        <row r="10050">
          <cell r="A10050" t="str">
            <v>10.008.0070-A</v>
          </cell>
          <cell r="B10050">
            <v>169.63</v>
          </cell>
        </row>
        <row r="10051">
          <cell r="A10051" t="str">
            <v>10.008.0071-0</v>
          </cell>
          <cell r="B10051">
            <v>493.26</v>
          </cell>
        </row>
        <row r="10052">
          <cell r="A10052" t="str">
            <v>10.008.0071-A</v>
          </cell>
          <cell r="B10052">
            <v>427.56</v>
          </cell>
        </row>
        <row r="10053">
          <cell r="A10053" t="str">
            <v>10.009.0015-1</v>
          </cell>
          <cell r="B10053">
            <v>1396.75</v>
          </cell>
        </row>
        <row r="10054">
          <cell r="A10054" t="str">
            <v>10.009.0015-B</v>
          </cell>
          <cell r="B10054">
            <v>1359.68</v>
          </cell>
        </row>
        <row r="10055">
          <cell r="A10055" t="str">
            <v>10.009.0016-0</v>
          </cell>
          <cell r="B10055">
            <v>1676.11</v>
          </cell>
        </row>
        <row r="10056">
          <cell r="A10056" t="str">
            <v>10.009.0016-A</v>
          </cell>
          <cell r="B10056">
            <v>1631.62</v>
          </cell>
        </row>
        <row r="10057">
          <cell r="A10057" t="str">
            <v>10.009.0017-0</v>
          </cell>
          <cell r="B10057">
            <v>1955.46</v>
          </cell>
        </row>
        <row r="10058">
          <cell r="A10058" t="str">
            <v>10.009.0017-A</v>
          </cell>
          <cell r="B10058">
            <v>1903.56</v>
          </cell>
        </row>
        <row r="10059">
          <cell r="A10059" t="str">
            <v>10.009.0018-0</v>
          </cell>
          <cell r="B10059">
            <v>2095.13</v>
          </cell>
        </row>
        <row r="10060">
          <cell r="A10060" t="str">
            <v>10.009.0018-A</v>
          </cell>
          <cell r="B10060">
            <v>2039.53</v>
          </cell>
        </row>
        <row r="10061">
          <cell r="A10061" t="str">
            <v>10.009.0019-0</v>
          </cell>
          <cell r="B10061">
            <v>2234.81</v>
          </cell>
        </row>
        <row r="10062">
          <cell r="A10062" t="str">
            <v>10.009.0019-A</v>
          </cell>
          <cell r="B10062">
            <v>2175.4899999999998</v>
          </cell>
        </row>
        <row r="10063">
          <cell r="A10063" t="str">
            <v>10.009.0020-0</v>
          </cell>
          <cell r="B10063">
            <v>2514.16</v>
          </cell>
        </row>
        <row r="10064">
          <cell r="A10064" t="str">
            <v>10.009.0020-A</v>
          </cell>
          <cell r="B10064">
            <v>2447.4299999999998</v>
          </cell>
        </row>
        <row r="10065">
          <cell r="A10065" t="str">
            <v>10.009.0021-0</v>
          </cell>
          <cell r="B10065">
            <v>2793.51</v>
          </cell>
        </row>
        <row r="10066">
          <cell r="A10066" t="str">
            <v>10.009.0021-A</v>
          </cell>
          <cell r="B10066">
            <v>2719.37</v>
          </cell>
        </row>
        <row r="10067">
          <cell r="A10067" t="str">
            <v>10.009.0022-0</v>
          </cell>
          <cell r="B10067">
            <v>3072.86</v>
          </cell>
        </row>
        <row r="10068">
          <cell r="A10068" t="str">
            <v>10.009.0022-A</v>
          </cell>
          <cell r="B10068">
            <v>2991.31</v>
          </cell>
        </row>
        <row r="10069">
          <cell r="A10069" t="str">
            <v>10.009.0023-0</v>
          </cell>
          <cell r="B10069">
            <v>914.5</v>
          </cell>
        </row>
        <row r="10070">
          <cell r="A10070" t="str">
            <v>10.009.0023-A</v>
          </cell>
          <cell r="B10070">
            <v>890.6</v>
          </cell>
        </row>
        <row r="10071">
          <cell r="A10071" t="str">
            <v>10.010.0001-1</v>
          </cell>
          <cell r="B10071">
            <v>197.12</v>
          </cell>
        </row>
        <row r="10072">
          <cell r="A10072" t="str">
            <v>10.010.0001-B</v>
          </cell>
          <cell r="B10072">
            <v>186.11</v>
          </cell>
        </row>
        <row r="10073">
          <cell r="A10073" t="str">
            <v>10.010.0002-0</v>
          </cell>
          <cell r="B10073">
            <v>188.86</v>
          </cell>
        </row>
        <row r="10074">
          <cell r="A10074" t="str">
            <v>10.010.0002-A</v>
          </cell>
          <cell r="B10074">
            <v>178.61</v>
          </cell>
        </row>
        <row r="10075">
          <cell r="A10075" t="str">
            <v>10.010.0003-1</v>
          </cell>
          <cell r="B10075">
            <v>214.01</v>
          </cell>
        </row>
        <row r="10076">
          <cell r="A10076" t="str">
            <v>10.010.0003-B</v>
          </cell>
          <cell r="B10076">
            <v>202.13</v>
          </cell>
        </row>
        <row r="10077">
          <cell r="A10077" t="str">
            <v>10.010.0004-1</v>
          </cell>
          <cell r="B10077">
            <v>431.21</v>
          </cell>
        </row>
        <row r="10078">
          <cell r="A10078" t="str">
            <v>10.010.0004-B</v>
          </cell>
          <cell r="B10078">
            <v>404.49</v>
          </cell>
        </row>
        <row r="10079">
          <cell r="A10079" t="str">
            <v>10.010.0005-1</v>
          </cell>
          <cell r="B10079">
            <v>491.65</v>
          </cell>
        </row>
        <row r="10080">
          <cell r="A10080" t="str">
            <v>10.010.0005-B</v>
          </cell>
          <cell r="B10080">
            <v>461.11</v>
          </cell>
        </row>
        <row r="10081">
          <cell r="A10081" t="str">
            <v>10.010.0008-0</v>
          </cell>
          <cell r="B10081">
            <v>226.23</v>
          </cell>
        </row>
        <row r="10082">
          <cell r="A10082" t="str">
            <v>10.010.0008-A</v>
          </cell>
          <cell r="B10082">
            <v>211.54</v>
          </cell>
        </row>
        <row r="10083">
          <cell r="A10083" t="str">
            <v>10.010.0009-0</v>
          </cell>
          <cell r="B10083">
            <v>330.16</v>
          </cell>
        </row>
        <row r="10084">
          <cell r="A10084" t="str">
            <v>10.010.0009-A</v>
          </cell>
          <cell r="B10084">
            <v>311.48</v>
          </cell>
        </row>
        <row r="10085">
          <cell r="A10085" t="str">
            <v>10.010.0010-0</v>
          </cell>
          <cell r="B10085">
            <v>576.07000000000005</v>
          </cell>
        </row>
        <row r="10086">
          <cell r="A10086" t="str">
            <v>10.010.0010-A</v>
          </cell>
          <cell r="B10086">
            <v>540.11</v>
          </cell>
        </row>
        <row r="10087">
          <cell r="A10087" t="str">
            <v>10.010.0012-0</v>
          </cell>
          <cell r="B10087">
            <v>1130.02</v>
          </cell>
        </row>
        <row r="10088">
          <cell r="A10088" t="str">
            <v>10.010.0012-A</v>
          </cell>
          <cell r="B10088">
            <v>1052.77</v>
          </cell>
        </row>
        <row r="10089">
          <cell r="A10089" t="str">
            <v>10.010.0020-0</v>
          </cell>
          <cell r="B10089">
            <v>125.95</v>
          </cell>
        </row>
        <row r="10090">
          <cell r="A10090" t="str">
            <v>10.010.0020-A</v>
          </cell>
          <cell r="B10090">
            <v>118.28</v>
          </cell>
        </row>
        <row r="10091">
          <cell r="A10091" t="str">
            <v>10.010.0025-0</v>
          </cell>
          <cell r="B10091">
            <v>223.66</v>
          </cell>
        </row>
        <row r="10092">
          <cell r="A10092" t="str">
            <v>10.010.0025-A</v>
          </cell>
          <cell r="B10092">
            <v>210.17</v>
          </cell>
        </row>
        <row r="10093">
          <cell r="A10093" t="str">
            <v>10.010.0030-0</v>
          </cell>
          <cell r="B10093">
            <v>300.83999999999997</v>
          </cell>
        </row>
        <row r="10094">
          <cell r="A10094" t="str">
            <v>10.010.0030-A</v>
          </cell>
          <cell r="B10094">
            <v>281.02999999999997</v>
          </cell>
        </row>
        <row r="10095">
          <cell r="A10095" t="str">
            <v>10.010.0035-0</v>
          </cell>
          <cell r="B10095">
            <v>129.81</v>
          </cell>
        </row>
        <row r="10096">
          <cell r="A10096" t="str">
            <v>10.010.0035-A</v>
          </cell>
          <cell r="B10096">
            <v>121.63</v>
          </cell>
        </row>
        <row r="10097">
          <cell r="A10097" t="str">
            <v>10.010.0040-0</v>
          </cell>
          <cell r="B10097">
            <v>230.61</v>
          </cell>
        </row>
        <row r="10098">
          <cell r="A10098" t="str">
            <v>10.010.0040-A</v>
          </cell>
          <cell r="B10098">
            <v>216.2</v>
          </cell>
        </row>
        <row r="10099">
          <cell r="A10099" t="str">
            <v>10.010.0045-0</v>
          </cell>
          <cell r="B10099">
            <v>310.88</v>
          </cell>
        </row>
        <row r="10100">
          <cell r="A10100" t="str">
            <v>10.010.0045-A</v>
          </cell>
          <cell r="B10100">
            <v>289.74</v>
          </cell>
        </row>
        <row r="10101">
          <cell r="A10101" t="str">
            <v>10.010.0050-0</v>
          </cell>
          <cell r="B10101">
            <v>135.99</v>
          </cell>
        </row>
        <row r="10102">
          <cell r="A10102" t="str">
            <v>10.010.0050-A</v>
          </cell>
          <cell r="B10102">
            <v>126.99</v>
          </cell>
        </row>
        <row r="10103">
          <cell r="A10103" t="str">
            <v>10.010.0055-0</v>
          </cell>
          <cell r="B10103">
            <v>234.09</v>
          </cell>
        </row>
        <row r="10104">
          <cell r="A10104" t="str">
            <v>10.010.0055-A</v>
          </cell>
          <cell r="B10104">
            <v>219.22</v>
          </cell>
        </row>
        <row r="10105">
          <cell r="A10105" t="str">
            <v>10.010.0060-0</v>
          </cell>
          <cell r="B10105">
            <v>316.68</v>
          </cell>
        </row>
        <row r="10106">
          <cell r="A10106" t="str">
            <v>10.010.0060-A</v>
          </cell>
          <cell r="B10106">
            <v>294.76</v>
          </cell>
        </row>
        <row r="10107">
          <cell r="A10107" t="str">
            <v>10.010.0065-0</v>
          </cell>
          <cell r="B10107">
            <v>204.05</v>
          </cell>
        </row>
        <row r="10108">
          <cell r="A10108" t="str">
            <v>10.010.0065-A</v>
          </cell>
          <cell r="B10108">
            <v>189.67</v>
          </cell>
        </row>
        <row r="10109">
          <cell r="A10109" t="str">
            <v>10.010.0070-0</v>
          </cell>
          <cell r="B10109">
            <v>360.45</v>
          </cell>
        </row>
        <row r="10110">
          <cell r="A10110" t="str">
            <v>10.010.0070-A</v>
          </cell>
          <cell r="B10110">
            <v>335.24</v>
          </cell>
        </row>
        <row r="10111">
          <cell r="A10111" t="str">
            <v>10.010.0075-0</v>
          </cell>
          <cell r="B10111">
            <v>483.79</v>
          </cell>
        </row>
        <row r="10112">
          <cell r="A10112" t="str">
            <v>10.010.0075-A</v>
          </cell>
          <cell r="B10112">
            <v>447.91</v>
          </cell>
        </row>
        <row r="10113">
          <cell r="A10113" t="str">
            <v>10.010.0080-0</v>
          </cell>
          <cell r="B10113">
            <v>214.49</v>
          </cell>
        </row>
        <row r="10114">
          <cell r="A10114" t="str">
            <v>10.010.0080-A</v>
          </cell>
          <cell r="B10114">
            <v>198.71</v>
          </cell>
        </row>
        <row r="10115">
          <cell r="A10115" t="str">
            <v>10.010.0085-0</v>
          </cell>
          <cell r="B10115">
            <v>372.82</v>
          </cell>
        </row>
        <row r="10116">
          <cell r="A10116" t="str">
            <v>10.010.0085-A</v>
          </cell>
          <cell r="B10116">
            <v>345.95</v>
          </cell>
        </row>
        <row r="10117">
          <cell r="A10117" t="str">
            <v>10.010.0090-0</v>
          </cell>
          <cell r="B10117">
            <v>501.56</v>
          </cell>
        </row>
        <row r="10118">
          <cell r="A10118" t="str">
            <v>10.010.0090-A</v>
          </cell>
          <cell r="B10118">
            <v>463.32</v>
          </cell>
        </row>
        <row r="10119">
          <cell r="A10119" t="str">
            <v>10.010.0095-0</v>
          </cell>
          <cell r="B10119">
            <v>222.21</v>
          </cell>
        </row>
        <row r="10120">
          <cell r="A10120" t="str">
            <v>10.010.0095-A</v>
          </cell>
          <cell r="B10120">
            <v>205.4</v>
          </cell>
        </row>
        <row r="10121">
          <cell r="A10121" t="str">
            <v>10.010.0100-0</v>
          </cell>
          <cell r="B10121">
            <v>388.27</v>
          </cell>
        </row>
        <row r="10122">
          <cell r="A10122" t="str">
            <v>10.010.0100-A</v>
          </cell>
          <cell r="B10122">
            <v>359.35</v>
          </cell>
        </row>
        <row r="10123">
          <cell r="A10123" t="str">
            <v>10.010.0105-0</v>
          </cell>
          <cell r="B10123">
            <v>534.79</v>
          </cell>
        </row>
        <row r="10124">
          <cell r="A10124" t="str">
            <v>10.010.0105-A</v>
          </cell>
          <cell r="B10124">
            <v>492.11</v>
          </cell>
        </row>
        <row r="10125">
          <cell r="A10125" t="str">
            <v>10.011.0006-1</v>
          </cell>
          <cell r="B10125">
            <v>83.43</v>
          </cell>
        </row>
        <row r="10126">
          <cell r="A10126" t="str">
            <v>10.011.0006-B</v>
          </cell>
          <cell r="B10126">
            <v>77.27</v>
          </cell>
        </row>
        <row r="10127">
          <cell r="A10127" t="str">
            <v>10.011.0007-0</v>
          </cell>
          <cell r="B10127">
            <v>112.64</v>
          </cell>
        </row>
        <row r="10128">
          <cell r="A10128" t="str">
            <v>10.011.0007-A</v>
          </cell>
          <cell r="B10128">
            <v>104.32</v>
          </cell>
        </row>
        <row r="10129">
          <cell r="A10129" t="str">
            <v>10.011.0008-0</v>
          </cell>
          <cell r="B10129">
            <v>133.5</v>
          </cell>
        </row>
        <row r="10130">
          <cell r="A10130" t="str">
            <v>10.011.0008-A</v>
          </cell>
          <cell r="B10130">
            <v>123.64</v>
          </cell>
        </row>
        <row r="10131">
          <cell r="A10131" t="str">
            <v>10.011.0009-1</v>
          </cell>
          <cell r="B10131">
            <v>141.84</v>
          </cell>
        </row>
        <row r="10132">
          <cell r="A10132" t="str">
            <v>10.011.0009-B</v>
          </cell>
          <cell r="B10132">
            <v>131.37</v>
          </cell>
        </row>
        <row r="10133">
          <cell r="A10133" t="str">
            <v>10.011.0010-0</v>
          </cell>
          <cell r="B10133">
            <v>191.49</v>
          </cell>
        </row>
        <row r="10134">
          <cell r="A10134" t="str">
            <v>10.011.0010-A</v>
          </cell>
          <cell r="B10134">
            <v>177.35</v>
          </cell>
        </row>
        <row r="10135">
          <cell r="A10135" t="str">
            <v>10.011.0011-0</v>
          </cell>
          <cell r="B10135">
            <v>226.95</v>
          </cell>
        </row>
        <row r="10136">
          <cell r="A10136" t="str">
            <v>10.011.0011-A</v>
          </cell>
          <cell r="B10136">
            <v>210.2</v>
          </cell>
        </row>
        <row r="10137">
          <cell r="A10137" t="str">
            <v>10.011.0020-0</v>
          </cell>
          <cell r="B10137">
            <v>11.93</v>
          </cell>
        </row>
        <row r="10138">
          <cell r="A10138" t="str">
            <v>10.011.0020-A</v>
          </cell>
          <cell r="B10138">
            <v>11.05</v>
          </cell>
        </row>
        <row r="10139">
          <cell r="A10139" t="str">
            <v>10.012.0001-0</v>
          </cell>
          <cell r="B10139">
            <v>128.72</v>
          </cell>
        </row>
        <row r="10140">
          <cell r="A10140" t="str">
            <v>10.012.0001-A</v>
          </cell>
          <cell r="B10140">
            <v>111.54</v>
          </cell>
        </row>
        <row r="10141">
          <cell r="A10141" t="str">
            <v>10.012.0005-0</v>
          </cell>
          <cell r="B10141">
            <v>167.34</v>
          </cell>
        </row>
        <row r="10142">
          <cell r="A10142" t="str">
            <v>10.012.0005-A</v>
          </cell>
          <cell r="B10142">
            <v>145.01</v>
          </cell>
        </row>
        <row r="10143">
          <cell r="A10143" t="str">
            <v>10.012.0010-0</v>
          </cell>
          <cell r="B10143">
            <v>296.07</v>
          </cell>
        </row>
        <row r="10144">
          <cell r="A10144" t="str">
            <v>10.012.0010-A</v>
          </cell>
          <cell r="B10144">
            <v>256.56</v>
          </cell>
        </row>
        <row r="10145">
          <cell r="A10145" t="str">
            <v>10.012.0015-0</v>
          </cell>
          <cell r="B10145">
            <v>347.56</v>
          </cell>
        </row>
        <row r="10146">
          <cell r="A10146" t="str">
            <v>10.012.0015-A</v>
          </cell>
          <cell r="B10146">
            <v>301.18</v>
          </cell>
        </row>
        <row r="10147">
          <cell r="A10147" t="str">
            <v>10.012.0050-0</v>
          </cell>
          <cell r="B10147">
            <v>306.75</v>
          </cell>
        </row>
        <row r="10148">
          <cell r="A10148" t="str">
            <v>10.012.0050-A</v>
          </cell>
          <cell r="B10148">
            <v>291.95</v>
          </cell>
        </row>
        <row r="10149">
          <cell r="A10149" t="str">
            <v>10.012.0055-1</v>
          </cell>
          <cell r="B10149">
            <v>460.12</v>
          </cell>
        </row>
        <row r="10150">
          <cell r="A10150" t="str">
            <v>10.012.0055-B</v>
          </cell>
          <cell r="B10150">
            <v>437.92</v>
          </cell>
        </row>
        <row r="10151">
          <cell r="A10151" t="str">
            <v>10.012.0060-0</v>
          </cell>
          <cell r="B10151">
            <v>531.70000000000005</v>
          </cell>
        </row>
        <row r="10152">
          <cell r="A10152" t="str">
            <v>10.012.0060-A</v>
          </cell>
          <cell r="B10152">
            <v>506.05</v>
          </cell>
        </row>
        <row r="10153">
          <cell r="A10153" t="str">
            <v>10.012.0065-0</v>
          </cell>
          <cell r="B10153">
            <v>613.5</v>
          </cell>
        </row>
        <row r="10154">
          <cell r="A10154" t="str">
            <v>10.012.0065-A</v>
          </cell>
          <cell r="B10154">
            <v>583.9</v>
          </cell>
        </row>
        <row r="10155">
          <cell r="A10155" t="str">
            <v>10.012.0070-0</v>
          </cell>
          <cell r="B10155">
            <v>766.88</v>
          </cell>
        </row>
        <row r="10156">
          <cell r="A10156" t="str">
            <v>10.012.0070-A</v>
          </cell>
          <cell r="B10156">
            <v>729.88</v>
          </cell>
        </row>
        <row r="10157">
          <cell r="A10157" t="str">
            <v>10.012.0080-0</v>
          </cell>
          <cell r="B10157">
            <v>950.93</v>
          </cell>
        </row>
        <row r="10158">
          <cell r="A10158" t="str">
            <v>10.012.0080-A</v>
          </cell>
          <cell r="B10158">
            <v>905.05</v>
          </cell>
        </row>
        <row r="10159">
          <cell r="A10159" t="str">
            <v>10.012.0100-0</v>
          </cell>
          <cell r="B10159">
            <v>135.05000000000001</v>
          </cell>
        </row>
        <row r="10160">
          <cell r="A10160" t="str">
            <v>10.012.0100-A</v>
          </cell>
          <cell r="B10160">
            <v>117.73</v>
          </cell>
        </row>
        <row r="10161">
          <cell r="A10161" t="str">
            <v>10.012.0101-0</v>
          </cell>
          <cell r="B10161">
            <v>212.66</v>
          </cell>
        </row>
        <row r="10162">
          <cell r="A10162" t="str">
            <v>10.012.0101-A</v>
          </cell>
          <cell r="B10162">
            <v>185.24</v>
          </cell>
        </row>
        <row r="10163">
          <cell r="A10163" t="str">
            <v>10.012.0105-0</v>
          </cell>
          <cell r="B10163">
            <v>231.36</v>
          </cell>
        </row>
        <row r="10164">
          <cell r="A10164" t="str">
            <v>10.012.0105-A</v>
          </cell>
          <cell r="B10164">
            <v>201.76</v>
          </cell>
        </row>
        <row r="10165">
          <cell r="A10165" t="str">
            <v>10.012.0107-0</v>
          </cell>
          <cell r="B10165">
            <v>269.68</v>
          </cell>
        </row>
        <row r="10166">
          <cell r="A10166" t="str">
            <v>10.012.0107-A</v>
          </cell>
          <cell r="B10166">
            <v>235.18</v>
          </cell>
        </row>
        <row r="10167">
          <cell r="A10167" t="str">
            <v>10.012.0110-0</v>
          </cell>
          <cell r="B10167">
            <v>288.89</v>
          </cell>
        </row>
        <row r="10168">
          <cell r="A10168" t="str">
            <v>10.012.0110-A</v>
          </cell>
          <cell r="B10168">
            <v>252.08</v>
          </cell>
        </row>
        <row r="10169">
          <cell r="A10169" t="str">
            <v>10.012.0112-0</v>
          </cell>
          <cell r="B10169">
            <v>311.52</v>
          </cell>
        </row>
        <row r="10170">
          <cell r="A10170" t="str">
            <v>10.012.0112-A</v>
          </cell>
          <cell r="B10170">
            <v>272.13</v>
          </cell>
        </row>
        <row r="10171">
          <cell r="A10171" t="str">
            <v>10.012.0115-0</v>
          </cell>
          <cell r="B10171">
            <v>161.88999999999999</v>
          </cell>
        </row>
        <row r="10172">
          <cell r="A10172" t="str">
            <v>10.012.0115-A</v>
          </cell>
          <cell r="B10172">
            <v>141.18</v>
          </cell>
        </row>
        <row r="10173">
          <cell r="A10173" t="str">
            <v>10.012.0120-0</v>
          </cell>
          <cell r="B10173">
            <v>238.46</v>
          </cell>
        </row>
        <row r="10174">
          <cell r="A10174" t="str">
            <v>10.012.0120-A</v>
          </cell>
          <cell r="B10174">
            <v>208.01</v>
          </cell>
        </row>
        <row r="10175">
          <cell r="A10175" t="str">
            <v>10.012.0150-0</v>
          </cell>
          <cell r="B10175">
            <v>135.93</v>
          </cell>
        </row>
        <row r="10176">
          <cell r="A10176" t="str">
            <v>10.012.0150-A</v>
          </cell>
          <cell r="B10176">
            <v>118.58</v>
          </cell>
        </row>
        <row r="10177">
          <cell r="A10177" t="str">
            <v>10.012.0155-0</v>
          </cell>
          <cell r="B10177">
            <v>203.36</v>
          </cell>
        </row>
        <row r="10178">
          <cell r="A10178" t="str">
            <v>10.012.0155-A</v>
          </cell>
          <cell r="B10178">
            <v>177.22</v>
          </cell>
        </row>
        <row r="10179">
          <cell r="A10179" t="str">
            <v>10.012.0160-0</v>
          </cell>
          <cell r="B10179">
            <v>278.04000000000002</v>
          </cell>
        </row>
        <row r="10180">
          <cell r="A10180" t="str">
            <v>10.012.0160-A</v>
          </cell>
          <cell r="B10180">
            <v>246.5</v>
          </cell>
        </row>
        <row r="10181">
          <cell r="A10181" t="str">
            <v>10.013.0002-0</v>
          </cell>
          <cell r="B10181">
            <v>31.54</v>
          </cell>
        </row>
        <row r="10182">
          <cell r="A10182" t="str">
            <v>10.013.0002-A</v>
          </cell>
          <cell r="B10182">
            <v>28.88</v>
          </cell>
        </row>
        <row r="10183">
          <cell r="A10183" t="str">
            <v>10.013.0005-0</v>
          </cell>
          <cell r="B10183">
            <v>27.92</v>
          </cell>
        </row>
        <row r="10184">
          <cell r="A10184" t="str">
            <v>10.013.0005-A</v>
          </cell>
          <cell r="B10184">
            <v>25.28</v>
          </cell>
        </row>
        <row r="10185">
          <cell r="A10185" t="str">
            <v>10.014.0001-0</v>
          </cell>
          <cell r="B10185">
            <v>5.85</v>
          </cell>
        </row>
        <row r="10186">
          <cell r="A10186" t="str">
            <v>10.014.0001-A</v>
          </cell>
          <cell r="B10186">
            <v>5.85</v>
          </cell>
        </row>
        <row r="10187">
          <cell r="A10187" t="str">
            <v>10.014.0005-0</v>
          </cell>
          <cell r="B10187">
            <v>5.85</v>
          </cell>
        </row>
        <row r="10188">
          <cell r="A10188" t="str">
            <v>10.014.0005-A</v>
          </cell>
          <cell r="B10188">
            <v>5.85</v>
          </cell>
        </row>
        <row r="10189">
          <cell r="A10189" t="str">
            <v>10.014.0010-0</v>
          </cell>
          <cell r="B10189">
            <v>15.51</v>
          </cell>
        </row>
        <row r="10190">
          <cell r="A10190" t="str">
            <v>10.014.0010-A</v>
          </cell>
          <cell r="B10190">
            <v>15.31</v>
          </cell>
        </row>
        <row r="10191">
          <cell r="A10191" t="str">
            <v>10.014.0015-0</v>
          </cell>
          <cell r="B10191">
            <v>13.83</v>
          </cell>
        </row>
        <row r="10192">
          <cell r="A10192" t="str">
            <v>10.014.0015-A</v>
          </cell>
          <cell r="B10192">
            <v>13.76</v>
          </cell>
        </row>
        <row r="10193">
          <cell r="A10193" t="str">
            <v>10.014.0020-0</v>
          </cell>
          <cell r="B10193">
            <v>4.2699999999999996</v>
          </cell>
        </row>
        <row r="10194">
          <cell r="A10194" t="str">
            <v>10.014.0020-A</v>
          </cell>
          <cell r="B10194">
            <v>4.2699999999999996</v>
          </cell>
        </row>
        <row r="10195">
          <cell r="A10195" t="str">
            <v>10.014.0021-0</v>
          </cell>
          <cell r="B10195">
            <v>4.63</v>
          </cell>
        </row>
        <row r="10196">
          <cell r="A10196" t="str">
            <v>10.014.0021-A</v>
          </cell>
          <cell r="B10196">
            <v>4.63</v>
          </cell>
        </row>
        <row r="10197">
          <cell r="A10197" t="str">
            <v>10.014.0022-0</v>
          </cell>
          <cell r="B10197">
            <v>4.6399999999999997</v>
          </cell>
        </row>
        <row r="10198">
          <cell r="A10198" t="str">
            <v>10.014.0022-A</v>
          </cell>
          <cell r="B10198">
            <v>4.6399999999999997</v>
          </cell>
        </row>
        <row r="10199">
          <cell r="A10199" t="str">
            <v>10.015.0001-0</v>
          </cell>
          <cell r="B10199">
            <v>1.71</v>
          </cell>
        </row>
        <row r="10200">
          <cell r="A10200" t="str">
            <v>10.015.0001-A</v>
          </cell>
          <cell r="B10200">
            <v>1.71</v>
          </cell>
        </row>
        <row r="10201">
          <cell r="A10201" t="str">
            <v>10.015.0005-0</v>
          </cell>
          <cell r="B10201">
            <v>6.03</v>
          </cell>
        </row>
        <row r="10202">
          <cell r="A10202" t="str">
            <v>10.015.0005-A</v>
          </cell>
          <cell r="B10202">
            <v>5.84</v>
          </cell>
        </row>
        <row r="10203">
          <cell r="A10203" t="str">
            <v>10.015.0010-0</v>
          </cell>
          <cell r="B10203">
            <v>8.3800000000000008</v>
          </cell>
        </row>
        <row r="10204">
          <cell r="A10204" t="str">
            <v>10.015.0010-A</v>
          </cell>
          <cell r="B10204">
            <v>8.16</v>
          </cell>
        </row>
        <row r="10205">
          <cell r="A10205" t="str">
            <v>10.015.0015-0</v>
          </cell>
          <cell r="B10205">
            <v>10.86</v>
          </cell>
        </row>
        <row r="10206">
          <cell r="A10206" t="str">
            <v>10.015.0015-A</v>
          </cell>
          <cell r="B10206">
            <v>10.59</v>
          </cell>
        </row>
        <row r="10207">
          <cell r="A10207" t="str">
            <v>10.016.0001-0</v>
          </cell>
          <cell r="B10207">
            <v>226.97</v>
          </cell>
        </row>
        <row r="10208">
          <cell r="A10208" t="str">
            <v>10.016.0001-A</v>
          </cell>
          <cell r="B10208">
            <v>213.02</v>
          </cell>
        </row>
        <row r="10209">
          <cell r="A10209" t="str">
            <v>10.017.0002-0</v>
          </cell>
          <cell r="B10209">
            <v>48.26</v>
          </cell>
        </row>
        <row r="10210">
          <cell r="A10210" t="str">
            <v>10.017.0002-A</v>
          </cell>
          <cell r="B10210">
            <v>44</v>
          </cell>
        </row>
        <row r="10211">
          <cell r="A10211" t="str">
            <v>10.017.0005-0</v>
          </cell>
          <cell r="B10211">
            <v>63.62</v>
          </cell>
        </row>
        <row r="10212">
          <cell r="A10212" t="str">
            <v>10.017.0005-A</v>
          </cell>
          <cell r="B10212">
            <v>58.29</v>
          </cell>
        </row>
        <row r="10213">
          <cell r="A10213" t="str">
            <v>10.017.0008-1</v>
          </cell>
          <cell r="B10213">
            <v>96.84</v>
          </cell>
        </row>
        <row r="10214">
          <cell r="A10214" t="str">
            <v>10.017.0008-B</v>
          </cell>
          <cell r="B10214">
            <v>88.76</v>
          </cell>
        </row>
        <row r="10215">
          <cell r="A10215" t="str">
            <v>10.017.0013-0</v>
          </cell>
          <cell r="B10215">
            <v>67.19</v>
          </cell>
        </row>
        <row r="10216">
          <cell r="A10216" t="str">
            <v>10.017.0013-A</v>
          </cell>
          <cell r="B10216">
            <v>61.34</v>
          </cell>
        </row>
        <row r="10217">
          <cell r="A10217" t="str">
            <v>10.017.0016-0</v>
          </cell>
          <cell r="B10217">
            <v>84.59</v>
          </cell>
        </row>
        <row r="10218">
          <cell r="A10218" t="str">
            <v>10.017.0016-A</v>
          </cell>
          <cell r="B10218">
            <v>77.7</v>
          </cell>
        </row>
        <row r="10219">
          <cell r="A10219" t="str">
            <v>10.017.0021-0</v>
          </cell>
          <cell r="B10219">
            <v>98.52</v>
          </cell>
        </row>
        <row r="10220">
          <cell r="A10220" t="str">
            <v>10.017.0021-A</v>
          </cell>
          <cell r="B10220">
            <v>90.47</v>
          </cell>
        </row>
        <row r="10221">
          <cell r="A10221" t="str">
            <v>10.028.0005-0</v>
          </cell>
          <cell r="B10221">
            <v>47.42</v>
          </cell>
        </row>
        <row r="10222">
          <cell r="A10222" t="str">
            <v>10.028.0005-A</v>
          </cell>
          <cell r="B10222">
            <v>43.9</v>
          </cell>
        </row>
        <row r="10223">
          <cell r="A10223" t="str">
            <v>10.028.0010-0</v>
          </cell>
          <cell r="B10223">
            <v>64.260000000000005</v>
          </cell>
        </row>
        <row r="10224">
          <cell r="A10224" t="str">
            <v>10.028.0010-A</v>
          </cell>
          <cell r="B10224">
            <v>59.63</v>
          </cell>
        </row>
        <row r="10225">
          <cell r="A10225" t="str">
            <v>10.028.0015-0</v>
          </cell>
          <cell r="B10225">
            <v>81.95</v>
          </cell>
        </row>
        <row r="10226">
          <cell r="A10226" t="str">
            <v>10.028.0015-A</v>
          </cell>
          <cell r="B10226">
            <v>76.010000000000005</v>
          </cell>
        </row>
        <row r="10227">
          <cell r="A10227" t="str">
            <v>10.028.0025-0</v>
          </cell>
          <cell r="B10227">
            <v>61.28</v>
          </cell>
        </row>
        <row r="10228">
          <cell r="A10228" t="str">
            <v>10.028.0025-A</v>
          </cell>
          <cell r="B10228">
            <v>56.72</v>
          </cell>
        </row>
        <row r="10229">
          <cell r="A10229" t="str">
            <v>10.028.0030-0</v>
          </cell>
          <cell r="B10229">
            <v>78.33</v>
          </cell>
        </row>
        <row r="10230">
          <cell r="A10230" t="str">
            <v>10.028.0030-A</v>
          </cell>
          <cell r="B10230">
            <v>73.02</v>
          </cell>
        </row>
        <row r="10231">
          <cell r="A10231" t="str">
            <v>10.028.0035-0</v>
          </cell>
          <cell r="B10231">
            <v>102.59</v>
          </cell>
        </row>
        <row r="10232">
          <cell r="A10232" t="str">
            <v>10.028.0035-A</v>
          </cell>
          <cell r="B10232">
            <v>96.02</v>
          </cell>
        </row>
        <row r="10233">
          <cell r="A10233" t="str">
            <v>10.028.0040-0</v>
          </cell>
          <cell r="B10233">
            <v>112.74</v>
          </cell>
        </row>
        <row r="10234">
          <cell r="A10234" t="str">
            <v>10.028.0040-A</v>
          </cell>
          <cell r="B10234">
            <v>108.26</v>
          </cell>
        </row>
        <row r="10235">
          <cell r="A10235" t="str">
            <v>10.028.0045-0</v>
          </cell>
          <cell r="B10235">
            <v>187.02</v>
          </cell>
        </row>
        <row r="10236">
          <cell r="A10236" t="str">
            <v>10.028.0045-A</v>
          </cell>
          <cell r="B10236">
            <v>180.39</v>
          </cell>
        </row>
        <row r="10237">
          <cell r="A10237" t="str">
            <v>10.028.0050-0</v>
          </cell>
          <cell r="B10237">
            <v>258.38</v>
          </cell>
        </row>
        <row r="10238">
          <cell r="A10238" t="str">
            <v>10.028.0050-A</v>
          </cell>
          <cell r="B10238">
            <v>250.24</v>
          </cell>
        </row>
        <row r="10239">
          <cell r="A10239" t="str">
            <v>10.060.0004-0</v>
          </cell>
          <cell r="B10239">
            <v>118.06</v>
          </cell>
        </row>
        <row r="10240">
          <cell r="A10240" t="str">
            <v>10.060.0004-A</v>
          </cell>
          <cell r="B10240">
            <v>106.58</v>
          </cell>
        </row>
        <row r="10241">
          <cell r="A10241" t="str">
            <v>10.065.0001-0</v>
          </cell>
          <cell r="B10241">
            <v>740.49</v>
          </cell>
        </row>
        <row r="10242">
          <cell r="A10242" t="str">
            <v>10.065.0001-A</v>
          </cell>
          <cell r="B10242">
            <v>684.09</v>
          </cell>
        </row>
        <row r="10243">
          <cell r="A10243" t="str">
            <v>10.065.0002-0</v>
          </cell>
          <cell r="B10243">
            <v>903.45</v>
          </cell>
        </row>
        <row r="10244">
          <cell r="A10244" t="str">
            <v>10.065.0002-A</v>
          </cell>
          <cell r="B10244">
            <v>834.76</v>
          </cell>
        </row>
        <row r="10245">
          <cell r="A10245" t="str">
            <v>10.065.0003-0</v>
          </cell>
          <cell r="B10245">
            <v>1480.98</v>
          </cell>
        </row>
        <row r="10246">
          <cell r="A10246" t="str">
            <v>10.065.0003-A</v>
          </cell>
          <cell r="B10246">
            <v>1368.19</v>
          </cell>
        </row>
        <row r="10247">
          <cell r="A10247" t="str">
            <v>10.065.0004-0</v>
          </cell>
          <cell r="B10247">
            <v>1998.06</v>
          </cell>
        </row>
        <row r="10248">
          <cell r="A10248" t="str">
            <v>10.065.0004-A</v>
          </cell>
          <cell r="B10248">
            <v>1845.8</v>
          </cell>
        </row>
        <row r="10249">
          <cell r="A10249" t="str">
            <v>10.070.0001-0</v>
          </cell>
          <cell r="B10249">
            <v>10.08</v>
          </cell>
        </row>
        <row r="10250">
          <cell r="A10250" t="str">
            <v>10.070.0001-A</v>
          </cell>
          <cell r="B10250">
            <v>9.65</v>
          </cell>
        </row>
        <row r="10251">
          <cell r="A10251" t="str">
            <v>10.080.0001-0</v>
          </cell>
          <cell r="B10251">
            <v>77.709999999999994</v>
          </cell>
        </row>
        <row r="10252">
          <cell r="A10252" t="str">
            <v>10.080.0001-A</v>
          </cell>
          <cell r="B10252">
            <v>67.36</v>
          </cell>
        </row>
        <row r="10253">
          <cell r="A10253" t="str">
            <v>11.001.0001-1</v>
          </cell>
          <cell r="B10253">
            <v>192.44</v>
          </cell>
        </row>
        <row r="10254">
          <cell r="A10254" t="str">
            <v>11.001.0001-B</v>
          </cell>
          <cell r="B10254">
            <v>192.44</v>
          </cell>
        </row>
        <row r="10255">
          <cell r="A10255" t="str">
            <v>11.001.0005-1</v>
          </cell>
          <cell r="B10255">
            <v>205.69</v>
          </cell>
        </row>
        <row r="10256">
          <cell r="A10256" t="str">
            <v>11.001.0005-B</v>
          </cell>
          <cell r="B10256">
            <v>205.69</v>
          </cell>
        </row>
        <row r="10257">
          <cell r="A10257" t="str">
            <v>11.001.0006-1</v>
          </cell>
          <cell r="B10257">
            <v>220.28</v>
          </cell>
        </row>
        <row r="10258">
          <cell r="A10258" t="str">
            <v>11.001.0006-B</v>
          </cell>
          <cell r="B10258">
            <v>220.28</v>
          </cell>
        </row>
        <row r="10259">
          <cell r="A10259" t="str">
            <v>11.001.0007-1</v>
          </cell>
          <cell r="B10259">
            <v>232.24</v>
          </cell>
        </row>
        <row r="10260">
          <cell r="A10260" t="str">
            <v>11.001.0007-B</v>
          </cell>
          <cell r="B10260">
            <v>232.24</v>
          </cell>
        </row>
        <row r="10261">
          <cell r="A10261" t="str">
            <v>11.001.0008-1</v>
          </cell>
          <cell r="B10261">
            <v>249.8</v>
          </cell>
        </row>
        <row r="10262">
          <cell r="A10262" t="str">
            <v>11.001.0008-B</v>
          </cell>
          <cell r="B10262">
            <v>249.8</v>
          </cell>
        </row>
        <row r="10263">
          <cell r="A10263" t="str">
            <v>11.001.0010-0</v>
          </cell>
          <cell r="B10263">
            <v>254.65</v>
          </cell>
        </row>
        <row r="10264">
          <cell r="A10264" t="str">
            <v>11.001.0010-A</v>
          </cell>
          <cell r="B10264">
            <v>254.65</v>
          </cell>
        </row>
        <row r="10265">
          <cell r="A10265" t="str">
            <v>11.001.0013-1</v>
          </cell>
          <cell r="B10265">
            <v>255.97</v>
          </cell>
        </row>
        <row r="10266">
          <cell r="A10266" t="str">
            <v>11.001.0013-B</v>
          </cell>
          <cell r="B10266">
            <v>255.97</v>
          </cell>
        </row>
        <row r="10267">
          <cell r="A10267" t="str">
            <v>11.001.0015-1</v>
          </cell>
          <cell r="B10267">
            <v>244.12</v>
          </cell>
        </row>
        <row r="10268">
          <cell r="A10268" t="str">
            <v>11.001.0015-B</v>
          </cell>
          <cell r="B10268">
            <v>244.12</v>
          </cell>
        </row>
        <row r="10269">
          <cell r="A10269" t="str">
            <v>11.001.0018-0</v>
          </cell>
          <cell r="B10269">
            <v>656.11</v>
          </cell>
        </row>
        <row r="10270">
          <cell r="A10270" t="str">
            <v>11.001.0018-A</v>
          </cell>
          <cell r="B10270">
            <v>656.11</v>
          </cell>
        </row>
        <row r="10271">
          <cell r="A10271" t="str">
            <v>11.001.0019-0</v>
          </cell>
          <cell r="B10271">
            <v>246.75</v>
          </cell>
        </row>
        <row r="10272">
          <cell r="A10272" t="str">
            <v>11.001.0019-A</v>
          </cell>
          <cell r="B10272">
            <v>246.75</v>
          </cell>
        </row>
        <row r="10273">
          <cell r="A10273" t="str">
            <v>11.001.0020-1</v>
          </cell>
          <cell r="B10273">
            <v>167.19</v>
          </cell>
        </row>
        <row r="10274">
          <cell r="A10274" t="str">
            <v>11.001.0020-B</v>
          </cell>
          <cell r="B10274">
            <v>167.19</v>
          </cell>
        </row>
        <row r="10275">
          <cell r="A10275" t="str">
            <v>11.001.0030-0</v>
          </cell>
          <cell r="B10275">
            <v>246.24</v>
          </cell>
        </row>
        <row r="10276">
          <cell r="A10276" t="str">
            <v>11.001.0030-A</v>
          </cell>
          <cell r="B10276">
            <v>246.24</v>
          </cell>
        </row>
        <row r="10277">
          <cell r="A10277" t="str">
            <v>11.001.0032-1</v>
          </cell>
          <cell r="B10277">
            <v>311.02</v>
          </cell>
        </row>
        <row r="10278">
          <cell r="A10278" t="str">
            <v>11.001.0032-B</v>
          </cell>
          <cell r="B10278">
            <v>311.02</v>
          </cell>
        </row>
        <row r="10279">
          <cell r="A10279" t="str">
            <v>11.001.0036-1</v>
          </cell>
          <cell r="B10279">
            <v>274.93</v>
          </cell>
        </row>
        <row r="10280">
          <cell r="A10280" t="str">
            <v>11.001.0036-B</v>
          </cell>
          <cell r="B10280">
            <v>274.93</v>
          </cell>
        </row>
        <row r="10281">
          <cell r="A10281" t="str">
            <v>11.001.0038-1</v>
          </cell>
          <cell r="B10281">
            <v>298.44</v>
          </cell>
        </row>
        <row r="10282">
          <cell r="A10282" t="str">
            <v>11.001.0038-B</v>
          </cell>
          <cell r="B10282">
            <v>298.44</v>
          </cell>
        </row>
        <row r="10283">
          <cell r="A10283" t="str">
            <v>11.001.0040-1</v>
          </cell>
          <cell r="B10283">
            <v>319.16000000000003</v>
          </cell>
        </row>
        <row r="10284">
          <cell r="A10284" t="str">
            <v>11.001.0040-B</v>
          </cell>
          <cell r="B10284">
            <v>319.16000000000003</v>
          </cell>
        </row>
        <row r="10285">
          <cell r="A10285" t="str">
            <v>11.002.0010-0</v>
          </cell>
          <cell r="B10285">
            <v>124.34</v>
          </cell>
        </row>
        <row r="10286">
          <cell r="A10286" t="str">
            <v>11.002.0010-A</v>
          </cell>
          <cell r="B10286">
            <v>107.77</v>
          </cell>
        </row>
        <row r="10287">
          <cell r="A10287" t="str">
            <v>11.002.0011-1</v>
          </cell>
          <cell r="B10287">
            <v>45.1</v>
          </cell>
        </row>
        <row r="10288">
          <cell r="A10288" t="str">
            <v>11.002.0011-B</v>
          </cell>
          <cell r="B10288">
            <v>40.340000000000003</v>
          </cell>
        </row>
        <row r="10289">
          <cell r="A10289" t="str">
            <v>11.002.0012-1</v>
          </cell>
          <cell r="B10289">
            <v>57.52</v>
          </cell>
        </row>
        <row r="10290">
          <cell r="A10290" t="str">
            <v>11.002.0012-B</v>
          </cell>
          <cell r="B10290">
            <v>50.48</v>
          </cell>
        </row>
        <row r="10291">
          <cell r="A10291" t="str">
            <v>11.002.0013-1</v>
          </cell>
          <cell r="B10291">
            <v>74.31</v>
          </cell>
        </row>
        <row r="10292">
          <cell r="A10292" t="str">
            <v>11.002.0013-B</v>
          </cell>
          <cell r="B10292">
            <v>65</v>
          </cell>
        </row>
        <row r="10293">
          <cell r="A10293" t="str">
            <v>11.002.0014-1</v>
          </cell>
          <cell r="B10293">
            <v>88.97</v>
          </cell>
        </row>
        <row r="10294">
          <cell r="A10294" t="str">
            <v>11.002.0014-B</v>
          </cell>
          <cell r="B10294">
            <v>77.930000000000007</v>
          </cell>
        </row>
        <row r="10295">
          <cell r="A10295" t="str">
            <v>11.002.0015-1</v>
          </cell>
          <cell r="B10295">
            <v>102.01</v>
          </cell>
        </row>
        <row r="10296">
          <cell r="A10296" t="str">
            <v>11.002.0015-B</v>
          </cell>
          <cell r="B10296">
            <v>89.58</v>
          </cell>
        </row>
        <row r="10297">
          <cell r="A10297" t="str">
            <v>11.002.0017-1</v>
          </cell>
          <cell r="B10297">
            <v>30.96</v>
          </cell>
        </row>
        <row r="10298">
          <cell r="A10298" t="str">
            <v>11.002.0017-B</v>
          </cell>
          <cell r="B10298">
            <v>28.12</v>
          </cell>
        </row>
        <row r="10299">
          <cell r="A10299" t="str">
            <v>11.002.0018-0</v>
          </cell>
          <cell r="B10299">
            <v>38.89</v>
          </cell>
        </row>
        <row r="10300">
          <cell r="A10300" t="str">
            <v>11.002.0018-A</v>
          </cell>
          <cell r="B10300">
            <v>34.9</v>
          </cell>
        </row>
        <row r="10301">
          <cell r="A10301" t="str">
            <v>11.002.0021-1</v>
          </cell>
          <cell r="B10301">
            <v>87.03</v>
          </cell>
        </row>
        <row r="10302">
          <cell r="A10302" t="str">
            <v>11.002.0021-B</v>
          </cell>
          <cell r="B10302">
            <v>75.650000000000006</v>
          </cell>
        </row>
        <row r="10303">
          <cell r="A10303" t="str">
            <v>11.002.0022-1</v>
          </cell>
          <cell r="B10303">
            <v>90.49</v>
          </cell>
        </row>
        <row r="10304">
          <cell r="A10304" t="str">
            <v>11.002.0022-B</v>
          </cell>
          <cell r="B10304">
            <v>78.680000000000007</v>
          </cell>
        </row>
        <row r="10305">
          <cell r="A10305" t="str">
            <v>11.002.0023-1</v>
          </cell>
          <cell r="B10305">
            <v>107.85</v>
          </cell>
        </row>
        <row r="10306">
          <cell r="A10306" t="str">
            <v>11.002.0023-B</v>
          </cell>
          <cell r="B10306">
            <v>93.84</v>
          </cell>
        </row>
        <row r="10307">
          <cell r="A10307" t="str">
            <v>11.002.0024-1</v>
          </cell>
          <cell r="B10307">
            <v>119.1</v>
          </cell>
        </row>
        <row r="10308">
          <cell r="A10308" t="str">
            <v>11.002.0024-B</v>
          </cell>
          <cell r="B10308">
            <v>103.61</v>
          </cell>
        </row>
        <row r="10309">
          <cell r="A10309" t="str">
            <v>11.002.0025-1</v>
          </cell>
          <cell r="B10309">
            <v>160.16</v>
          </cell>
        </row>
        <row r="10310">
          <cell r="A10310" t="str">
            <v>11.002.0025-B</v>
          </cell>
          <cell r="B10310">
            <v>139.15</v>
          </cell>
        </row>
        <row r="10311">
          <cell r="A10311" t="str">
            <v>11.002.0027-1</v>
          </cell>
          <cell r="B10311">
            <v>76.17</v>
          </cell>
        </row>
        <row r="10312">
          <cell r="A10312" t="str">
            <v>11.002.0027-B</v>
          </cell>
          <cell r="B10312">
            <v>66.209999999999994</v>
          </cell>
        </row>
        <row r="10313">
          <cell r="A10313" t="str">
            <v>11.002.0028-1</v>
          </cell>
          <cell r="B10313">
            <v>88.72</v>
          </cell>
        </row>
        <row r="10314">
          <cell r="A10314" t="str">
            <v>11.002.0028-B</v>
          </cell>
          <cell r="B10314">
            <v>77.09</v>
          </cell>
        </row>
        <row r="10315">
          <cell r="A10315" t="str">
            <v>11.002.0029-1</v>
          </cell>
          <cell r="B10315">
            <v>97.02</v>
          </cell>
        </row>
        <row r="10316">
          <cell r="A10316" t="str">
            <v>11.002.0029-B</v>
          </cell>
          <cell r="B10316">
            <v>84.45</v>
          </cell>
        </row>
        <row r="10317">
          <cell r="A10317" t="str">
            <v>11.002.0030-1</v>
          </cell>
          <cell r="B10317">
            <v>108.12</v>
          </cell>
        </row>
        <row r="10318">
          <cell r="A10318" t="str">
            <v>11.002.0030-B</v>
          </cell>
          <cell r="B10318">
            <v>94.09</v>
          </cell>
        </row>
        <row r="10319">
          <cell r="A10319" t="str">
            <v>11.002.0031-1</v>
          </cell>
          <cell r="B10319">
            <v>144.57</v>
          </cell>
        </row>
        <row r="10320">
          <cell r="A10320" t="str">
            <v>11.002.0031-B</v>
          </cell>
          <cell r="B10320">
            <v>125.63</v>
          </cell>
        </row>
        <row r="10321">
          <cell r="A10321" t="str">
            <v>11.002.0033-1</v>
          </cell>
          <cell r="B10321">
            <v>67.569999999999993</v>
          </cell>
        </row>
        <row r="10322">
          <cell r="A10322" t="str">
            <v>11.002.0033-B</v>
          </cell>
          <cell r="B10322">
            <v>58.66</v>
          </cell>
        </row>
        <row r="10323">
          <cell r="A10323" t="str">
            <v>11.002.0034-1</v>
          </cell>
          <cell r="B10323">
            <v>67.98</v>
          </cell>
        </row>
        <row r="10324">
          <cell r="A10324" t="str">
            <v>11.002.0034-B</v>
          </cell>
          <cell r="B10324">
            <v>59</v>
          </cell>
        </row>
        <row r="10325">
          <cell r="A10325" t="str">
            <v>11.002.0035-1</v>
          </cell>
          <cell r="B10325">
            <v>68.61</v>
          </cell>
        </row>
        <row r="10326">
          <cell r="A10326" t="str">
            <v>11.002.0035-B</v>
          </cell>
          <cell r="B10326">
            <v>59.54</v>
          </cell>
        </row>
        <row r="10327">
          <cell r="A10327" t="str">
            <v>11.002.0036-1</v>
          </cell>
          <cell r="B10327">
            <v>71.150000000000006</v>
          </cell>
        </row>
        <row r="10328">
          <cell r="A10328" t="str">
            <v>11.002.0036-B</v>
          </cell>
          <cell r="B10328">
            <v>61.72</v>
          </cell>
        </row>
        <row r="10329">
          <cell r="A10329" t="str">
            <v>11.002.0037-1</v>
          </cell>
          <cell r="B10329">
            <v>82.11</v>
          </cell>
        </row>
        <row r="10330">
          <cell r="A10330" t="str">
            <v>11.002.0037-B</v>
          </cell>
          <cell r="B10330">
            <v>71.209999999999994</v>
          </cell>
        </row>
        <row r="10331">
          <cell r="A10331" t="str">
            <v>11.002.0039-1</v>
          </cell>
          <cell r="B10331">
            <v>6.39</v>
          </cell>
        </row>
        <row r="10332">
          <cell r="A10332" t="str">
            <v>11.002.0039-B</v>
          </cell>
          <cell r="B10332">
            <v>5.54</v>
          </cell>
        </row>
        <row r="10333">
          <cell r="A10333" t="str">
            <v>11.002.0040-1</v>
          </cell>
          <cell r="B10333">
            <v>3.46</v>
          </cell>
        </row>
        <row r="10334">
          <cell r="A10334" t="str">
            <v>11.002.0040-B</v>
          </cell>
          <cell r="B10334">
            <v>3.03</v>
          </cell>
        </row>
        <row r="10335">
          <cell r="A10335" t="str">
            <v>11.002.0041-0</v>
          </cell>
          <cell r="B10335">
            <v>77.61</v>
          </cell>
        </row>
        <row r="10336">
          <cell r="A10336" t="str">
            <v>11.002.0041-A</v>
          </cell>
          <cell r="B10336">
            <v>67.38</v>
          </cell>
        </row>
        <row r="10337">
          <cell r="A10337" t="str">
            <v>11.002.0042-0</v>
          </cell>
          <cell r="B10337">
            <v>78.069999999999993</v>
          </cell>
        </row>
        <row r="10338">
          <cell r="A10338" t="str">
            <v>11.002.0042-A</v>
          </cell>
          <cell r="B10338">
            <v>67.760000000000005</v>
          </cell>
        </row>
        <row r="10339">
          <cell r="A10339" t="str">
            <v>11.002.0043-1</v>
          </cell>
          <cell r="B10339">
            <v>78.91</v>
          </cell>
        </row>
        <row r="10340">
          <cell r="A10340" t="str">
            <v>11.002.0043-B</v>
          </cell>
          <cell r="B10340">
            <v>68.47</v>
          </cell>
        </row>
        <row r="10341">
          <cell r="A10341" t="str">
            <v>11.002.0044-0</v>
          </cell>
          <cell r="B10341">
            <v>81.73</v>
          </cell>
        </row>
        <row r="10342">
          <cell r="A10342" t="str">
            <v>11.002.0044-A</v>
          </cell>
          <cell r="B10342">
            <v>70.900000000000006</v>
          </cell>
        </row>
        <row r="10343">
          <cell r="A10343" t="str">
            <v>11.002.0045-0</v>
          </cell>
          <cell r="B10343">
            <v>94.35</v>
          </cell>
        </row>
        <row r="10344">
          <cell r="A10344" t="str">
            <v>11.002.0045-A</v>
          </cell>
          <cell r="B10344">
            <v>81.819999999999993</v>
          </cell>
        </row>
        <row r="10345">
          <cell r="A10345" t="str">
            <v>11.002.0060-0</v>
          </cell>
          <cell r="B10345">
            <v>132.4</v>
          </cell>
        </row>
        <row r="10346">
          <cell r="A10346" t="str">
            <v>11.002.0060-A</v>
          </cell>
          <cell r="B10346">
            <v>115.87</v>
          </cell>
        </row>
        <row r="10347">
          <cell r="A10347" t="str">
            <v>11.003.0001-1</v>
          </cell>
          <cell r="B10347">
            <v>374.61</v>
          </cell>
        </row>
        <row r="10348">
          <cell r="A10348" t="str">
            <v>11.003.0001-B</v>
          </cell>
          <cell r="B10348">
            <v>351.28</v>
          </cell>
        </row>
        <row r="10349">
          <cell r="A10349" t="str">
            <v>11.003.0002-0</v>
          </cell>
          <cell r="B10349">
            <v>387.86</v>
          </cell>
        </row>
        <row r="10350">
          <cell r="A10350" t="str">
            <v>11.003.0002-A</v>
          </cell>
          <cell r="B10350">
            <v>364.54</v>
          </cell>
        </row>
        <row r="10351">
          <cell r="A10351" t="str">
            <v>11.003.0003-1</v>
          </cell>
          <cell r="B10351">
            <v>402.45</v>
          </cell>
        </row>
        <row r="10352">
          <cell r="A10352" t="str">
            <v>11.003.0003-B</v>
          </cell>
          <cell r="B10352">
            <v>379.13</v>
          </cell>
        </row>
        <row r="10353">
          <cell r="A10353" t="str">
            <v>11.003.0005-1</v>
          </cell>
          <cell r="B10353">
            <v>414.41</v>
          </cell>
        </row>
        <row r="10354">
          <cell r="A10354" t="str">
            <v>11.003.0005-B</v>
          </cell>
          <cell r="B10354">
            <v>391.09</v>
          </cell>
        </row>
        <row r="10355">
          <cell r="A10355" t="str">
            <v>11.003.0006-0</v>
          </cell>
          <cell r="B10355">
            <v>431.97</v>
          </cell>
        </row>
        <row r="10356">
          <cell r="A10356" t="str">
            <v>11.003.0006-A</v>
          </cell>
          <cell r="B10356">
            <v>408.65</v>
          </cell>
        </row>
        <row r="10357">
          <cell r="A10357" t="str">
            <v>11.003.0007-0</v>
          </cell>
          <cell r="B10357">
            <v>436.82</v>
          </cell>
        </row>
        <row r="10358">
          <cell r="A10358" t="str">
            <v>11.003.0007-A</v>
          </cell>
          <cell r="B10358">
            <v>413.5</v>
          </cell>
        </row>
        <row r="10359">
          <cell r="A10359" t="str">
            <v>11.003.0008-0</v>
          </cell>
          <cell r="B10359">
            <v>438.14</v>
          </cell>
        </row>
        <row r="10360">
          <cell r="A10360" t="str">
            <v>11.003.0008-A</v>
          </cell>
          <cell r="B10360">
            <v>414.82</v>
          </cell>
        </row>
        <row r="10361">
          <cell r="A10361" t="str">
            <v>11.003.0010-0</v>
          </cell>
          <cell r="B10361">
            <v>420.58</v>
          </cell>
        </row>
        <row r="10362">
          <cell r="A10362" t="str">
            <v>11.003.0010-A</v>
          </cell>
          <cell r="B10362">
            <v>397.26</v>
          </cell>
        </row>
        <row r="10363">
          <cell r="A10363" t="str">
            <v>11.003.0014-1</v>
          </cell>
          <cell r="B10363">
            <v>337.04</v>
          </cell>
        </row>
        <row r="10364">
          <cell r="A10364" t="str">
            <v>11.003.0014-B</v>
          </cell>
          <cell r="B10364">
            <v>316.92</v>
          </cell>
        </row>
        <row r="10365">
          <cell r="A10365" t="str">
            <v>11.003.0015-0</v>
          </cell>
          <cell r="B10365">
            <v>290.31</v>
          </cell>
        </row>
        <row r="10366">
          <cell r="A10366" t="str">
            <v>11.003.0015-A</v>
          </cell>
          <cell r="B10366">
            <v>270.19</v>
          </cell>
        </row>
        <row r="10367">
          <cell r="A10367" t="str">
            <v>11.003.0020-0</v>
          </cell>
          <cell r="B10367">
            <v>327.31</v>
          </cell>
        </row>
        <row r="10368">
          <cell r="A10368" t="str">
            <v>11.003.0020-A</v>
          </cell>
          <cell r="B10368">
            <v>306.85000000000002</v>
          </cell>
        </row>
        <row r="10369">
          <cell r="A10369" t="str">
            <v>11.003.0050-0</v>
          </cell>
          <cell r="B10369">
            <v>40.909999999999997</v>
          </cell>
        </row>
        <row r="10370">
          <cell r="A10370" t="str">
            <v>11.003.0050-A</v>
          </cell>
          <cell r="B10370">
            <v>36.96</v>
          </cell>
        </row>
        <row r="10371">
          <cell r="A10371" t="str">
            <v>11.003.0052-0</v>
          </cell>
          <cell r="B10371">
            <v>41.71</v>
          </cell>
        </row>
        <row r="10372">
          <cell r="A10372" t="str">
            <v>11.003.0052-A</v>
          </cell>
          <cell r="B10372">
            <v>37.76</v>
          </cell>
        </row>
        <row r="10373">
          <cell r="A10373" t="str">
            <v>11.003.0054-0</v>
          </cell>
          <cell r="B10373">
            <v>42.37</v>
          </cell>
        </row>
        <row r="10374">
          <cell r="A10374" t="str">
            <v>11.003.0054-A</v>
          </cell>
          <cell r="B10374">
            <v>38.42</v>
          </cell>
        </row>
        <row r="10375">
          <cell r="A10375" t="str">
            <v>11.003.0056-0</v>
          </cell>
          <cell r="B10375">
            <v>43.33</v>
          </cell>
        </row>
        <row r="10376">
          <cell r="A10376" t="str">
            <v>11.003.0056-A</v>
          </cell>
          <cell r="B10376">
            <v>39.39</v>
          </cell>
        </row>
        <row r="10377">
          <cell r="A10377" t="str">
            <v>11.003.0060-0</v>
          </cell>
          <cell r="B10377">
            <v>46.05</v>
          </cell>
        </row>
        <row r="10378">
          <cell r="A10378" t="str">
            <v>11.003.0060-A</v>
          </cell>
          <cell r="B10378">
            <v>42.1</v>
          </cell>
        </row>
        <row r="10379">
          <cell r="A10379" t="str">
            <v>11.003.0062-0</v>
          </cell>
          <cell r="B10379">
            <v>47.22</v>
          </cell>
        </row>
        <row r="10380">
          <cell r="A10380" t="str">
            <v>11.003.0062-A</v>
          </cell>
          <cell r="B10380">
            <v>43.27</v>
          </cell>
        </row>
        <row r="10381">
          <cell r="A10381" t="str">
            <v>11.003.0064-0</v>
          </cell>
          <cell r="B10381">
            <v>48.17</v>
          </cell>
        </row>
        <row r="10382">
          <cell r="A10382" t="str">
            <v>11.003.0064-A</v>
          </cell>
          <cell r="B10382">
            <v>44.23</v>
          </cell>
        </row>
        <row r="10383">
          <cell r="A10383" t="str">
            <v>11.003.0066-0</v>
          </cell>
          <cell r="B10383">
            <v>49.58</v>
          </cell>
        </row>
        <row r="10384">
          <cell r="A10384" t="str">
            <v>11.003.0066-A</v>
          </cell>
          <cell r="B10384">
            <v>45.63</v>
          </cell>
        </row>
        <row r="10385">
          <cell r="A10385" t="str">
            <v>11.003.0070-0</v>
          </cell>
          <cell r="B10385">
            <v>52.22</v>
          </cell>
        </row>
        <row r="10386">
          <cell r="A10386" t="str">
            <v>11.003.0070-A</v>
          </cell>
          <cell r="B10386">
            <v>48.27</v>
          </cell>
        </row>
        <row r="10387">
          <cell r="A10387" t="str">
            <v>11.003.0072-0</v>
          </cell>
          <cell r="B10387">
            <v>53.82</v>
          </cell>
        </row>
        <row r="10388">
          <cell r="A10388" t="str">
            <v>11.003.0072-A</v>
          </cell>
          <cell r="B10388">
            <v>49.88</v>
          </cell>
        </row>
        <row r="10389">
          <cell r="A10389" t="str">
            <v>11.003.0074-0</v>
          </cell>
          <cell r="B10389">
            <v>55.14</v>
          </cell>
        </row>
        <row r="10390">
          <cell r="A10390" t="str">
            <v>11.003.0074-A</v>
          </cell>
          <cell r="B10390">
            <v>51.19</v>
          </cell>
        </row>
        <row r="10391">
          <cell r="A10391" t="str">
            <v>11.003.0076-0</v>
          </cell>
          <cell r="B10391">
            <v>57.07</v>
          </cell>
        </row>
        <row r="10392">
          <cell r="A10392" t="str">
            <v>11.003.0076-A</v>
          </cell>
          <cell r="B10392">
            <v>53.13</v>
          </cell>
        </row>
        <row r="10393">
          <cell r="A10393" t="str">
            <v>11.004.0001-1</v>
          </cell>
          <cell r="B10393">
            <v>28.28</v>
          </cell>
        </row>
        <row r="10394">
          <cell r="A10394" t="str">
            <v>11.004.0001-B</v>
          </cell>
          <cell r="B10394">
            <v>25.18</v>
          </cell>
        </row>
        <row r="10395">
          <cell r="A10395" t="str">
            <v>11.004.0002-0</v>
          </cell>
          <cell r="B10395">
            <v>228.25</v>
          </cell>
        </row>
        <row r="10396">
          <cell r="A10396" t="str">
            <v>11.004.0002-A</v>
          </cell>
          <cell r="B10396">
            <v>202.48</v>
          </cell>
        </row>
        <row r="10397">
          <cell r="A10397" t="str">
            <v>11.004.0003-0</v>
          </cell>
          <cell r="B10397">
            <v>283.24</v>
          </cell>
        </row>
        <row r="10398">
          <cell r="A10398" t="str">
            <v>11.004.0003-A</v>
          </cell>
          <cell r="B10398">
            <v>257.47000000000003</v>
          </cell>
        </row>
        <row r="10399">
          <cell r="A10399" t="str">
            <v>11.004.0020-1</v>
          </cell>
          <cell r="B10399">
            <v>52.85</v>
          </cell>
        </row>
        <row r="10400">
          <cell r="A10400" t="str">
            <v>11.004.0020-B</v>
          </cell>
          <cell r="B10400">
            <v>47.36</v>
          </cell>
        </row>
        <row r="10401">
          <cell r="A10401" t="str">
            <v>11.004.0021-1</v>
          </cell>
          <cell r="B10401">
            <v>57.82</v>
          </cell>
        </row>
        <row r="10402">
          <cell r="A10402" t="str">
            <v>11.004.0021-B</v>
          </cell>
          <cell r="B10402">
            <v>52.33</v>
          </cell>
        </row>
        <row r="10403">
          <cell r="A10403" t="str">
            <v>11.004.0022-1</v>
          </cell>
          <cell r="B10403">
            <v>64.38</v>
          </cell>
        </row>
        <row r="10404">
          <cell r="A10404" t="str">
            <v>11.004.0022-B</v>
          </cell>
          <cell r="B10404">
            <v>58.88</v>
          </cell>
        </row>
        <row r="10405">
          <cell r="A10405" t="str">
            <v>11.004.0023-1</v>
          </cell>
          <cell r="B10405">
            <v>73.010000000000005</v>
          </cell>
        </row>
        <row r="10406">
          <cell r="A10406" t="str">
            <v>11.004.0023-B</v>
          </cell>
          <cell r="B10406">
            <v>67.52</v>
          </cell>
        </row>
        <row r="10407">
          <cell r="A10407" t="str">
            <v>11.004.0024-1</v>
          </cell>
          <cell r="B10407">
            <v>96.17</v>
          </cell>
        </row>
        <row r="10408">
          <cell r="A10408" t="str">
            <v>11.004.0024-B</v>
          </cell>
          <cell r="B10408">
            <v>86.98</v>
          </cell>
        </row>
        <row r="10409">
          <cell r="A10409" t="str">
            <v>11.004.0025-1</v>
          </cell>
          <cell r="B10409">
            <v>88.12</v>
          </cell>
        </row>
        <row r="10410">
          <cell r="A10410" t="str">
            <v>11.004.0025-B</v>
          </cell>
          <cell r="B10410">
            <v>78.92</v>
          </cell>
        </row>
        <row r="10411">
          <cell r="A10411" t="str">
            <v>11.004.0026-0</v>
          </cell>
          <cell r="B10411">
            <v>54.4</v>
          </cell>
        </row>
        <row r="10412">
          <cell r="A10412" t="str">
            <v>11.004.0026-A</v>
          </cell>
          <cell r="B10412">
            <v>49.16</v>
          </cell>
        </row>
        <row r="10413">
          <cell r="A10413" t="str">
            <v>11.004.0027-0</v>
          </cell>
          <cell r="B10413">
            <v>132.85</v>
          </cell>
        </row>
        <row r="10414">
          <cell r="A10414" t="str">
            <v>11.004.0027-A</v>
          </cell>
          <cell r="B10414">
            <v>124.84</v>
          </cell>
        </row>
        <row r="10415">
          <cell r="A10415" t="str">
            <v>11.004.0028-0</v>
          </cell>
          <cell r="B10415">
            <v>107.32</v>
          </cell>
        </row>
        <row r="10416">
          <cell r="A10416" t="str">
            <v>11.004.0028-A</v>
          </cell>
          <cell r="B10416">
            <v>98.11</v>
          </cell>
        </row>
        <row r="10417">
          <cell r="A10417" t="str">
            <v>11.004.0029-0</v>
          </cell>
          <cell r="B10417">
            <v>27.11</v>
          </cell>
        </row>
        <row r="10418">
          <cell r="A10418" t="str">
            <v>11.004.0029-A</v>
          </cell>
          <cell r="B10418">
            <v>24.62</v>
          </cell>
        </row>
        <row r="10419">
          <cell r="A10419" t="str">
            <v>11.004.0030-1</v>
          </cell>
          <cell r="B10419">
            <v>45.21</v>
          </cell>
        </row>
        <row r="10420">
          <cell r="A10420" t="str">
            <v>11.004.0030-B</v>
          </cell>
          <cell r="B10420">
            <v>41.9</v>
          </cell>
        </row>
        <row r="10421">
          <cell r="A10421" t="str">
            <v>11.004.0035-1</v>
          </cell>
          <cell r="B10421">
            <v>9.02</v>
          </cell>
        </row>
        <row r="10422">
          <cell r="A10422" t="str">
            <v>11.004.0035-B</v>
          </cell>
          <cell r="B10422">
            <v>8.18</v>
          </cell>
        </row>
        <row r="10423">
          <cell r="A10423" t="str">
            <v>11.004.0036-0</v>
          </cell>
          <cell r="B10423">
            <v>11.26</v>
          </cell>
        </row>
        <row r="10424">
          <cell r="A10424" t="str">
            <v>11.004.0036-A</v>
          </cell>
          <cell r="B10424">
            <v>10.35</v>
          </cell>
        </row>
        <row r="10425">
          <cell r="A10425" t="str">
            <v>11.004.0037-0</v>
          </cell>
          <cell r="B10425">
            <v>13.01</v>
          </cell>
        </row>
        <row r="10426">
          <cell r="A10426" t="str">
            <v>11.004.0037-A</v>
          </cell>
          <cell r="B10426">
            <v>11.95</v>
          </cell>
        </row>
        <row r="10427">
          <cell r="A10427" t="str">
            <v>11.004.0038-1</v>
          </cell>
          <cell r="B10427">
            <v>17.34</v>
          </cell>
        </row>
        <row r="10428">
          <cell r="A10428" t="str">
            <v>11.004.0038-B</v>
          </cell>
          <cell r="B10428">
            <v>15.93</v>
          </cell>
        </row>
        <row r="10429">
          <cell r="A10429" t="str">
            <v>11.004.0053-1</v>
          </cell>
          <cell r="B10429">
            <v>70.48</v>
          </cell>
        </row>
        <row r="10430">
          <cell r="A10430" t="str">
            <v>11.004.0053-B</v>
          </cell>
          <cell r="B10430">
            <v>64.36</v>
          </cell>
        </row>
        <row r="10431">
          <cell r="A10431" t="str">
            <v>11.004.0055-0</v>
          </cell>
          <cell r="B10431">
            <v>1901.17</v>
          </cell>
        </row>
        <row r="10432">
          <cell r="A10432" t="str">
            <v>11.004.0055-A</v>
          </cell>
          <cell r="B10432">
            <v>1851.83</v>
          </cell>
        </row>
        <row r="10433">
          <cell r="A10433" t="str">
            <v>11.004.0060-0</v>
          </cell>
          <cell r="B10433">
            <v>117.53</v>
          </cell>
        </row>
        <row r="10434">
          <cell r="A10434" t="str">
            <v>11.004.0060-A</v>
          </cell>
          <cell r="B10434">
            <v>109.5</v>
          </cell>
        </row>
        <row r="10435">
          <cell r="A10435" t="str">
            <v>11.004.0061-0</v>
          </cell>
          <cell r="B10435">
            <v>10.44</v>
          </cell>
        </row>
        <row r="10436">
          <cell r="A10436" t="str">
            <v>11.004.0061-A</v>
          </cell>
          <cell r="B10436">
            <v>9.6999999999999993</v>
          </cell>
        </row>
        <row r="10437">
          <cell r="A10437" t="str">
            <v>11.004.0063-0</v>
          </cell>
          <cell r="B10437">
            <v>9.6999999999999993</v>
          </cell>
        </row>
        <row r="10438">
          <cell r="A10438" t="str">
            <v>11.004.0063-A</v>
          </cell>
          <cell r="B10438">
            <v>8.9600000000000009</v>
          </cell>
        </row>
        <row r="10439">
          <cell r="A10439" t="str">
            <v>11.004.0065-0</v>
          </cell>
          <cell r="B10439">
            <v>28</v>
          </cell>
        </row>
        <row r="10440">
          <cell r="A10440" t="str">
            <v>11.004.0065-A</v>
          </cell>
          <cell r="B10440">
            <v>25.53</v>
          </cell>
        </row>
        <row r="10441">
          <cell r="A10441" t="str">
            <v>11.004.0066-0</v>
          </cell>
          <cell r="B10441">
            <v>25.21</v>
          </cell>
        </row>
        <row r="10442">
          <cell r="A10442" t="str">
            <v>11.004.0066-A</v>
          </cell>
          <cell r="B10442">
            <v>22.75</v>
          </cell>
        </row>
        <row r="10443">
          <cell r="A10443" t="str">
            <v>11.004.0069-1</v>
          </cell>
          <cell r="B10443">
            <v>37.21</v>
          </cell>
        </row>
        <row r="10444">
          <cell r="A10444" t="str">
            <v>11.004.0069-B</v>
          </cell>
          <cell r="B10444">
            <v>33.75</v>
          </cell>
        </row>
        <row r="10445">
          <cell r="A10445" t="str">
            <v>11.004.0070-1</v>
          </cell>
          <cell r="B10445">
            <v>34.049999999999997</v>
          </cell>
        </row>
        <row r="10446">
          <cell r="A10446" t="str">
            <v>11.004.0070-B</v>
          </cell>
          <cell r="B10446">
            <v>30.6</v>
          </cell>
        </row>
        <row r="10447">
          <cell r="A10447" t="str">
            <v>11.004.0072-1</v>
          </cell>
          <cell r="B10447">
            <v>57.86</v>
          </cell>
        </row>
        <row r="10448">
          <cell r="A10448" t="str">
            <v>11.004.0072-B</v>
          </cell>
          <cell r="B10448">
            <v>52.43</v>
          </cell>
        </row>
        <row r="10449">
          <cell r="A10449" t="str">
            <v>11.004.0073-1</v>
          </cell>
          <cell r="B10449">
            <v>53.14</v>
          </cell>
        </row>
        <row r="10450">
          <cell r="A10450" t="str">
            <v>11.004.0073-B</v>
          </cell>
          <cell r="B10450">
            <v>47.71</v>
          </cell>
        </row>
        <row r="10451">
          <cell r="A10451" t="str">
            <v>11.004.0075-0</v>
          </cell>
          <cell r="B10451">
            <v>66.84</v>
          </cell>
        </row>
        <row r="10452">
          <cell r="A10452" t="str">
            <v>11.004.0075-A</v>
          </cell>
          <cell r="B10452">
            <v>60.42</v>
          </cell>
        </row>
        <row r="10453">
          <cell r="A10453" t="str">
            <v>11.004.0076-1</v>
          </cell>
          <cell r="B10453">
            <v>61.44</v>
          </cell>
        </row>
        <row r="10454">
          <cell r="A10454" t="str">
            <v>11.004.0076-B</v>
          </cell>
          <cell r="B10454">
            <v>55.03</v>
          </cell>
        </row>
        <row r="10455">
          <cell r="A10455" t="str">
            <v>11.004.0080-0</v>
          </cell>
          <cell r="B10455">
            <v>3.21</v>
          </cell>
        </row>
        <row r="10456">
          <cell r="A10456" t="str">
            <v>11.004.0080-A</v>
          </cell>
          <cell r="B10456">
            <v>2.9</v>
          </cell>
        </row>
        <row r="10457">
          <cell r="A10457" t="str">
            <v>11.004.0100-0</v>
          </cell>
          <cell r="B10457">
            <v>58.64</v>
          </cell>
        </row>
        <row r="10458">
          <cell r="A10458" t="str">
            <v>11.004.0100-A</v>
          </cell>
          <cell r="B10458">
            <v>55.59</v>
          </cell>
        </row>
        <row r="10459">
          <cell r="A10459" t="str">
            <v>11.004.0200-0</v>
          </cell>
          <cell r="B10459">
            <v>699.37</v>
          </cell>
        </row>
        <row r="10460">
          <cell r="A10460" t="str">
            <v>11.004.0200-A</v>
          </cell>
          <cell r="B10460">
            <v>654.95000000000005</v>
          </cell>
        </row>
        <row r="10461">
          <cell r="A10461" t="str">
            <v>11.005.0001-1</v>
          </cell>
          <cell r="B10461">
            <v>71.89</v>
          </cell>
        </row>
        <row r="10462">
          <cell r="A10462" t="str">
            <v>11.005.0001-B</v>
          </cell>
          <cell r="B10462">
            <v>63.78</v>
          </cell>
        </row>
        <row r="10463">
          <cell r="A10463" t="str">
            <v>11.005.0002-1</v>
          </cell>
          <cell r="B10463">
            <v>94.92</v>
          </cell>
        </row>
        <row r="10464">
          <cell r="A10464" t="str">
            <v>11.005.0002-B</v>
          </cell>
          <cell r="B10464">
            <v>86.82</v>
          </cell>
        </row>
        <row r="10465">
          <cell r="A10465" t="str">
            <v>11.005.0005-1</v>
          </cell>
          <cell r="B10465">
            <v>150.97</v>
          </cell>
        </row>
        <row r="10466">
          <cell r="A10466" t="str">
            <v>11.005.0005-B</v>
          </cell>
          <cell r="B10466">
            <v>139.81</v>
          </cell>
        </row>
        <row r="10467">
          <cell r="A10467" t="str">
            <v>11.005.0006-1</v>
          </cell>
          <cell r="B10467">
            <v>124.38</v>
          </cell>
        </row>
        <row r="10468">
          <cell r="A10468" t="str">
            <v>11.005.0006-B</v>
          </cell>
          <cell r="B10468">
            <v>112.48</v>
          </cell>
        </row>
        <row r="10469">
          <cell r="A10469" t="str">
            <v>11.005.0010-0</v>
          </cell>
          <cell r="B10469">
            <v>56.27</v>
          </cell>
        </row>
        <row r="10470">
          <cell r="A10470" t="str">
            <v>11.005.0010-A</v>
          </cell>
          <cell r="B10470">
            <v>50.04</v>
          </cell>
        </row>
        <row r="10471">
          <cell r="A10471" t="str">
            <v>11.005.0012-0</v>
          </cell>
          <cell r="B10471">
            <v>67.13</v>
          </cell>
        </row>
        <row r="10472">
          <cell r="A10472" t="str">
            <v>11.005.0012-A</v>
          </cell>
          <cell r="B10472">
            <v>60.89</v>
          </cell>
        </row>
        <row r="10473">
          <cell r="A10473" t="str">
            <v>11.005.0015-0</v>
          </cell>
          <cell r="B10473">
            <v>85.47</v>
          </cell>
        </row>
        <row r="10474">
          <cell r="A10474" t="str">
            <v>11.005.0015-A</v>
          </cell>
          <cell r="B10474">
            <v>77.37</v>
          </cell>
        </row>
        <row r="10475">
          <cell r="A10475" t="str">
            <v>11.005.0020-0</v>
          </cell>
          <cell r="B10475">
            <v>33.409999999999997</v>
          </cell>
        </row>
        <row r="10476">
          <cell r="A10476" t="str">
            <v>11.005.0020-A</v>
          </cell>
          <cell r="B10476">
            <v>30.94</v>
          </cell>
        </row>
        <row r="10477">
          <cell r="A10477" t="str">
            <v>11.005.0050-0</v>
          </cell>
          <cell r="B10477">
            <v>232.21</v>
          </cell>
        </row>
        <row r="10478">
          <cell r="A10478" t="str">
            <v>11.005.0050-A</v>
          </cell>
          <cell r="B10478">
            <v>209.16</v>
          </cell>
        </row>
        <row r="10479">
          <cell r="A10479" t="str">
            <v>11.005.0055-0</v>
          </cell>
          <cell r="B10479">
            <v>195.94</v>
          </cell>
        </row>
        <row r="10480">
          <cell r="A10480" t="str">
            <v>11.005.0055-A</v>
          </cell>
          <cell r="B10480">
            <v>174.62</v>
          </cell>
        </row>
        <row r="10481">
          <cell r="A10481" t="str">
            <v>11.008.0001-1</v>
          </cell>
          <cell r="B10481">
            <v>4.5599999999999996</v>
          </cell>
        </row>
        <row r="10482">
          <cell r="A10482" t="str">
            <v>11.008.0001-B</v>
          </cell>
          <cell r="B10482">
            <v>4.5599999999999996</v>
          </cell>
        </row>
        <row r="10483">
          <cell r="A10483" t="str">
            <v>11.008.0003-0</v>
          </cell>
          <cell r="B10483">
            <v>3.98</v>
          </cell>
        </row>
        <row r="10484">
          <cell r="A10484" t="str">
            <v>11.008.0003-A</v>
          </cell>
          <cell r="B10484">
            <v>3.98</v>
          </cell>
        </row>
        <row r="10485">
          <cell r="A10485" t="str">
            <v>11.008.0004-1</v>
          </cell>
          <cell r="B10485">
            <v>4.04</v>
          </cell>
        </row>
        <row r="10486">
          <cell r="A10486" t="str">
            <v>11.008.0004-B</v>
          </cell>
          <cell r="B10486">
            <v>4.04</v>
          </cell>
        </row>
        <row r="10487">
          <cell r="A10487" t="str">
            <v>11.009.0011-0</v>
          </cell>
          <cell r="B10487">
            <v>4.0999999999999996</v>
          </cell>
        </row>
        <row r="10488">
          <cell r="A10488" t="str">
            <v>11.009.0011-A</v>
          </cell>
          <cell r="B10488">
            <v>4.0999999999999996</v>
          </cell>
        </row>
        <row r="10489">
          <cell r="A10489" t="str">
            <v>11.009.0012-0</v>
          </cell>
          <cell r="B10489">
            <v>4.38</v>
          </cell>
        </row>
        <row r="10490">
          <cell r="A10490" t="str">
            <v>11.009.0012-A</v>
          </cell>
          <cell r="B10490">
            <v>4.38</v>
          </cell>
        </row>
        <row r="10491">
          <cell r="A10491" t="str">
            <v>11.009.0013-0</v>
          </cell>
          <cell r="B10491">
            <v>3.83</v>
          </cell>
        </row>
        <row r="10492">
          <cell r="A10492" t="str">
            <v>11.009.0013-A</v>
          </cell>
          <cell r="B10492">
            <v>3.83</v>
          </cell>
        </row>
        <row r="10493">
          <cell r="A10493" t="str">
            <v>11.009.0014-1</v>
          </cell>
          <cell r="B10493">
            <v>3.87</v>
          </cell>
        </row>
        <row r="10494">
          <cell r="A10494" t="str">
            <v>11.009.0014-B</v>
          </cell>
          <cell r="B10494">
            <v>3.87</v>
          </cell>
        </row>
        <row r="10495">
          <cell r="A10495" t="str">
            <v>11.009.0015-1</v>
          </cell>
          <cell r="B10495">
            <v>3.27</v>
          </cell>
        </row>
        <row r="10496">
          <cell r="A10496" t="str">
            <v>11.009.0015-B</v>
          </cell>
          <cell r="B10496">
            <v>3.27</v>
          </cell>
        </row>
        <row r="10497">
          <cell r="A10497" t="str">
            <v>11.009.0050-1</v>
          </cell>
          <cell r="B10497">
            <v>9</v>
          </cell>
        </row>
        <row r="10498">
          <cell r="A10498" t="str">
            <v>11.009.0050-B</v>
          </cell>
          <cell r="B10498">
            <v>8.41</v>
          </cell>
        </row>
        <row r="10499">
          <cell r="A10499" t="str">
            <v>11.009.0052-1</v>
          </cell>
          <cell r="B10499">
            <v>7.68</v>
          </cell>
        </row>
        <row r="10500">
          <cell r="A10500" t="str">
            <v>11.009.0052-B</v>
          </cell>
          <cell r="B10500">
            <v>7.19</v>
          </cell>
        </row>
        <row r="10501">
          <cell r="A10501" t="str">
            <v>11.009.0054-1</v>
          </cell>
          <cell r="B10501">
            <v>6.99</v>
          </cell>
        </row>
        <row r="10502">
          <cell r="A10502" t="str">
            <v>11.009.0054-B</v>
          </cell>
          <cell r="B10502">
            <v>6.6</v>
          </cell>
        </row>
        <row r="10503">
          <cell r="A10503" t="str">
            <v>11.009.0060-1</v>
          </cell>
          <cell r="B10503">
            <v>8.17</v>
          </cell>
        </row>
        <row r="10504">
          <cell r="A10504" t="str">
            <v>11.009.0060-B</v>
          </cell>
          <cell r="B10504">
            <v>7.63</v>
          </cell>
        </row>
        <row r="10505">
          <cell r="A10505" t="str">
            <v>11.009.0062-1</v>
          </cell>
          <cell r="B10505">
            <v>8.08</v>
          </cell>
        </row>
        <row r="10506">
          <cell r="A10506" t="str">
            <v>11.009.0062-B</v>
          </cell>
          <cell r="B10506">
            <v>7.58</v>
          </cell>
        </row>
        <row r="10507">
          <cell r="A10507" t="str">
            <v>11.009.0070-1</v>
          </cell>
          <cell r="B10507">
            <v>8.27</v>
          </cell>
        </row>
        <row r="10508">
          <cell r="A10508" t="str">
            <v>11.009.0070-B</v>
          </cell>
          <cell r="B10508">
            <v>7.68</v>
          </cell>
        </row>
        <row r="10509">
          <cell r="A10509" t="str">
            <v>11.009.0072-1</v>
          </cell>
          <cell r="B10509">
            <v>7.76</v>
          </cell>
        </row>
        <row r="10510">
          <cell r="A10510" t="str">
            <v>11.009.0072-B</v>
          </cell>
          <cell r="B10510">
            <v>7.24</v>
          </cell>
        </row>
        <row r="10511">
          <cell r="A10511" t="str">
            <v>11.009.0074-1</v>
          </cell>
          <cell r="B10511">
            <v>6.6</v>
          </cell>
        </row>
        <row r="10512">
          <cell r="A10512" t="str">
            <v>11.009.0074-B</v>
          </cell>
          <cell r="B10512">
            <v>6.15</v>
          </cell>
        </row>
        <row r="10513">
          <cell r="A10513" t="str">
            <v>11.009.0100-1</v>
          </cell>
          <cell r="B10513">
            <v>9.5</v>
          </cell>
        </row>
        <row r="10514">
          <cell r="A10514" t="str">
            <v>11.009.0100-B</v>
          </cell>
          <cell r="B10514">
            <v>8.89</v>
          </cell>
        </row>
        <row r="10515">
          <cell r="A10515" t="str">
            <v>11.009.0102-1</v>
          </cell>
          <cell r="B10515">
            <v>8.36</v>
          </cell>
        </row>
        <row r="10516">
          <cell r="A10516" t="str">
            <v>11.009.0102-B</v>
          </cell>
          <cell r="B10516">
            <v>7.83</v>
          </cell>
        </row>
        <row r="10517">
          <cell r="A10517" t="str">
            <v>11.009.0104-1</v>
          </cell>
          <cell r="B10517">
            <v>7.86</v>
          </cell>
        </row>
        <row r="10518">
          <cell r="A10518" t="str">
            <v>11.009.0104-B</v>
          </cell>
          <cell r="B10518">
            <v>7.4</v>
          </cell>
        </row>
        <row r="10519">
          <cell r="A10519" t="str">
            <v>11.009.0110-1</v>
          </cell>
          <cell r="B10519">
            <v>9.0399999999999991</v>
          </cell>
        </row>
        <row r="10520">
          <cell r="A10520" t="str">
            <v>11.009.0110-B</v>
          </cell>
          <cell r="B10520">
            <v>8.44</v>
          </cell>
        </row>
        <row r="10521">
          <cell r="A10521" t="str">
            <v>11.009.0112-1</v>
          </cell>
          <cell r="B10521">
            <v>8.76</v>
          </cell>
        </row>
        <row r="10522">
          <cell r="A10522" t="str">
            <v>11.009.0112-B</v>
          </cell>
          <cell r="B10522">
            <v>8.23</v>
          </cell>
        </row>
        <row r="10523">
          <cell r="A10523" t="str">
            <v>11.009.0120-1</v>
          </cell>
          <cell r="B10523">
            <v>8.77</v>
          </cell>
        </row>
        <row r="10524">
          <cell r="A10524" t="str">
            <v>11.009.0120-B</v>
          </cell>
          <cell r="B10524">
            <v>8.16</v>
          </cell>
        </row>
        <row r="10525">
          <cell r="A10525" t="str">
            <v>11.009.0122-1</v>
          </cell>
          <cell r="B10525">
            <v>8.25</v>
          </cell>
        </row>
        <row r="10526">
          <cell r="A10526" t="str">
            <v>11.009.0122-B</v>
          </cell>
          <cell r="B10526">
            <v>7.72</v>
          </cell>
        </row>
        <row r="10527">
          <cell r="A10527" t="str">
            <v>11.009.0124-1</v>
          </cell>
          <cell r="B10527">
            <v>7.09</v>
          </cell>
        </row>
        <row r="10528">
          <cell r="A10528" t="str">
            <v>11.009.0124-B</v>
          </cell>
          <cell r="B10528">
            <v>6.64</v>
          </cell>
        </row>
        <row r="10529">
          <cell r="A10529" t="str">
            <v>11.010.0008-0</v>
          </cell>
          <cell r="B10529">
            <v>9.1999999999999993</v>
          </cell>
        </row>
        <row r="10530">
          <cell r="A10530" t="str">
            <v>11.010.0008-A</v>
          </cell>
          <cell r="B10530">
            <v>9.1999999999999993</v>
          </cell>
        </row>
        <row r="10531">
          <cell r="A10531" t="str">
            <v>11.010.0028-0</v>
          </cell>
          <cell r="B10531">
            <v>21.61</v>
          </cell>
        </row>
        <row r="10532">
          <cell r="A10532" t="str">
            <v>11.010.0028-A</v>
          </cell>
          <cell r="B10532">
            <v>21.61</v>
          </cell>
        </row>
        <row r="10533">
          <cell r="A10533" t="str">
            <v>11.010.0029-0</v>
          </cell>
          <cell r="B10533">
            <v>17.48</v>
          </cell>
        </row>
        <row r="10534">
          <cell r="A10534" t="str">
            <v>11.010.0029-A</v>
          </cell>
          <cell r="B10534">
            <v>17.48</v>
          </cell>
        </row>
        <row r="10535">
          <cell r="A10535" t="str">
            <v>11.010.0030-0</v>
          </cell>
          <cell r="B10535">
            <v>17.309999999999999</v>
          </cell>
        </row>
        <row r="10536">
          <cell r="A10536" t="str">
            <v>11.010.0030-A</v>
          </cell>
          <cell r="B10536">
            <v>17.309999999999999</v>
          </cell>
        </row>
        <row r="10537">
          <cell r="A10537" t="str">
            <v>11.010.0031-0</v>
          </cell>
          <cell r="B10537">
            <v>16.559999999999999</v>
          </cell>
        </row>
        <row r="10538">
          <cell r="A10538" t="str">
            <v>11.010.0031-A</v>
          </cell>
          <cell r="B10538">
            <v>16.559999999999999</v>
          </cell>
        </row>
        <row r="10539">
          <cell r="A10539" t="str">
            <v>11.010.0032-0</v>
          </cell>
          <cell r="B10539">
            <v>16.079999999999998</v>
          </cell>
        </row>
        <row r="10540">
          <cell r="A10540" t="str">
            <v>11.010.0032-A</v>
          </cell>
          <cell r="B10540">
            <v>16.079999999999998</v>
          </cell>
        </row>
        <row r="10541">
          <cell r="A10541" t="str">
            <v>11.010.0033-0</v>
          </cell>
          <cell r="B10541">
            <v>15.69</v>
          </cell>
        </row>
        <row r="10542">
          <cell r="A10542" t="str">
            <v>11.010.0033-A</v>
          </cell>
          <cell r="B10542">
            <v>15.69</v>
          </cell>
        </row>
        <row r="10543">
          <cell r="A10543" t="str">
            <v>11.010.0034-0</v>
          </cell>
          <cell r="B10543">
            <v>13.89</v>
          </cell>
        </row>
        <row r="10544">
          <cell r="A10544" t="str">
            <v>11.010.0034-A</v>
          </cell>
          <cell r="B10544">
            <v>13.89</v>
          </cell>
        </row>
        <row r="10545">
          <cell r="A10545" t="str">
            <v>11.010.0035-0</v>
          </cell>
          <cell r="B10545">
            <v>12.53</v>
          </cell>
        </row>
        <row r="10546">
          <cell r="A10546" t="str">
            <v>11.010.0035-A</v>
          </cell>
          <cell r="B10546">
            <v>12.53</v>
          </cell>
        </row>
        <row r="10547">
          <cell r="A10547" t="str">
            <v>11.010.0036-0</v>
          </cell>
          <cell r="B10547">
            <v>12.41</v>
          </cell>
        </row>
        <row r="10548">
          <cell r="A10548" t="str">
            <v>11.010.0036-A</v>
          </cell>
          <cell r="B10548">
            <v>12.41</v>
          </cell>
        </row>
        <row r="10549">
          <cell r="A10549" t="str">
            <v>11.010.0037-0</v>
          </cell>
          <cell r="B10549">
            <v>12</v>
          </cell>
        </row>
        <row r="10550">
          <cell r="A10550" t="str">
            <v>11.010.0037-A</v>
          </cell>
          <cell r="B10550">
            <v>12</v>
          </cell>
        </row>
        <row r="10551">
          <cell r="A10551" t="str">
            <v>11.010.0038-0</v>
          </cell>
          <cell r="B10551">
            <v>11.56</v>
          </cell>
        </row>
        <row r="10552">
          <cell r="A10552" t="str">
            <v>11.010.0038-A</v>
          </cell>
          <cell r="B10552">
            <v>11.56</v>
          </cell>
        </row>
        <row r="10553">
          <cell r="A10553" t="str">
            <v>11.010.0039-0</v>
          </cell>
          <cell r="B10553">
            <v>11.29</v>
          </cell>
        </row>
        <row r="10554">
          <cell r="A10554" t="str">
            <v>11.010.0039-A</v>
          </cell>
          <cell r="B10554">
            <v>11.29</v>
          </cell>
        </row>
        <row r="10555">
          <cell r="A10555" t="str">
            <v>11.010.0060-0</v>
          </cell>
          <cell r="B10555">
            <v>8.3699999999999992</v>
          </cell>
        </row>
        <row r="10556">
          <cell r="A10556" t="str">
            <v>11.010.0060-A</v>
          </cell>
          <cell r="B10556">
            <v>8.3699999999999992</v>
          </cell>
        </row>
        <row r="10557">
          <cell r="A10557" t="str">
            <v>11.010.0081-0</v>
          </cell>
          <cell r="B10557">
            <v>20.14</v>
          </cell>
        </row>
        <row r="10558">
          <cell r="A10558" t="str">
            <v>11.010.0081-A</v>
          </cell>
          <cell r="B10558">
            <v>20.14</v>
          </cell>
        </row>
        <row r="10559">
          <cell r="A10559" t="str">
            <v>11.010.0082-0</v>
          </cell>
          <cell r="B10559">
            <v>17.079999999999998</v>
          </cell>
        </row>
        <row r="10560">
          <cell r="A10560" t="str">
            <v>11.010.0082-A</v>
          </cell>
          <cell r="B10560">
            <v>17.079999999999998</v>
          </cell>
        </row>
        <row r="10561">
          <cell r="A10561" t="str">
            <v>11.010.0083-0</v>
          </cell>
          <cell r="B10561">
            <v>15.57</v>
          </cell>
        </row>
        <row r="10562">
          <cell r="A10562" t="str">
            <v>11.010.0083-A</v>
          </cell>
          <cell r="B10562">
            <v>15.57</v>
          </cell>
        </row>
        <row r="10563">
          <cell r="A10563" t="str">
            <v>11.010.0084-0</v>
          </cell>
          <cell r="B10563">
            <v>14.26</v>
          </cell>
        </row>
        <row r="10564">
          <cell r="A10564" t="str">
            <v>11.010.0084-A</v>
          </cell>
          <cell r="B10564">
            <v>14.26</v>
          </cell>
        </row>
        <row r="10565">
          <cell r="A10565" t="str">
            <v>11.010.0085-0</v>
          </cell>
          <cell r="B10565">
            <v>14.75</v>
          </cell>
        </row>
        <row r="10566">
          <cell r="A10566" t="str">
            <v>11.010.0085-A</v>
          </cell>
          <cell r="B10566">
            <v>14.75</v>
          </cell>
        </row>
        <row r="10567">
          <cell r="A10567" t="str">
            <v>11.010.0086-0</v>
          </cell>
          <cell r="B10567">
            <v>13.9</v>
          </cell>
        </row>
        <row r="10568">
          <cell r="A10568" t="str">
            <v>11.010.0086-A</v>
          </cell>
          <cell r="B10568">
            <v>13.9</v>
          </cell>
        </row>
        <row r="10569">
          <cell r="A10569" t="str">
            <v>11.010.0087-0</v>
          </cell>
          <cell r="B10569">
            <v>11.88</v>
          </cell>
        </row>
        <row r="10570">
          <cell r="A10570" t="str">
            <v>11.010.0087-A</v>
          </cell>
          <cell r="B10570">
            <v>11.88</v>
          </cell>
        </row>
        <row r="10571">
          <cell r="A10571" t="str">
            <v>11.010.0088-0</v>
          </cell>
          <cell r="B10571">
            <v>10.88</v>
          </cell>
        </row>
        <row r="10572">
          <cell r="A10572" t="str">
            <v>11.010.0088-A</v>
          </cell>
          <cell r="B10572">
            <v>10.88</v>
          </cell>
        </row>
        <row r="10573">
          <cell r="A10573" t="str">
            <v>11.010.0089-0</v>
          </cell>
          <cell r="B10573">
            <v>10.61</v>
          </cell>
        </row>
        <row r="10574">
          <cell r="A10574" t="str">
            <v>11.010.0089-A</v>
          </cell>
          <cell r="B10574">
            <v>10.61</v>
          </cell>
        </row>
        <row r="10575">
          <cell r="A10575" t="str">
            <v>11.010.0090-0</v>
          </cell>
          <cell r="B10575">
            <v>10.6</v>
          </cell>
        </row>
        <row r="10576">
          <cell r="A10576" t="str">
            <v>11.010.0090-A</v>
          </cell>
          <cell r="B10576">
            <v>10.6</v>
          </cell>
        </row>
        <row r="10577">
          <cell r="A10577" t="str">
            <v>11.010.0091-0</v>
          </cell>
          <cell r="B10577">
            <v>10.33</v>
          </cell>
        </row>
        <row r="10578">
          <cell r="A10578" t="str">
            <v>11.010.0091-A</v>
          </cell>
          <cell r="B10578">
            <v>10.33</v>
          </cell>
        </row>
        <row r="10579">
          <cell r="A10579" t="str">
            <v>11.010.0092-0</v>
          </cell>
          <cell r="B10579">
            <v>9.74</v>
          </cell>
        </row>
        <row r="10580">
          <cell r="A10580" t="str">
            <v>11.010.0092-A</v>
          </cell>
          <cell r="B10580">
            <v>9.74</v>
          </cell>
        </row>
        <row r="10581">
          <cell r="A10581" t="str">
            <v>11.011.0010-0</v>
          </cell>
          <cell r="B10581">
            <v>3.19</v>
          </cell>
        </row>
        <row r="10582">
          <cell r="A10582" t="str">
            <v>11.011.0010-A</v>
          </cell>
          <cell r="B10582">
            <v>2.97</v>
          </cell>
        </row>
        <row r="10583">
          <cell r="A10583" t="str">
            <v>11.011.0011-0</v>
          </cell>
          <cell r="B10583">
            <v>3.34</v>
          </cell>
        </row>
        <row r="10584">
          <cell r="A10584" t="str">
            <v>11.011.0011-A</v>
          </cell>
          <cell r="B10584">
            <v>3.1</v>
          </cell>
        </row>
        <row r="10585">
          <cell r="A10585" t="str">
            <v>11.011.0012-0</v>
          </cell>
          <cell r="B10585">
            <v>3.53</v>
          </cell>
        </row>
        <row r="10586">
          <cell r="A10586" t="str">
            <v>11.011.0012-A</v>
          </cell>
          <cell r="B10586">
            <v>3.27</v>
          </cell>
        </row>
        <row r="10587">
          <cell r="A10587" t="str">
            <v>11.011.0013-0</v>
          </cell>
          <cell r="B10587">
            <v>3.69</v>
          </cell>
        </row>
        <row r="10588">
          <cell r="A10588" t="str">
            <v>11.011.0013-A</v>
          </cell>
          <cell r="B10588">
            <v>3.4</v>
          </cell>
        </row>
        <row r="10589">
          <cell r="A10589" t="str">
            <v>11.011.0014-0</v>
          </cell>
          <cell r="B10589">
            <v>3.78</v>
          </cell>
        </row>
        <row r="10590">
          <cell r="A10590" t="str">
            <v>11.011.0014-A</v>
          </cell>
          <cell r="B10590">
            <v>3.48</v>
          </cell>
        </row>
        <row r="10591">
          <cell r="A10591" t="str">
            <v>11.011.0015-0</v>
          </cell>
          <cell r="B10591">
            <v>3.86</v>
          </cell>
        </row>
        <row r="10592">
          <cell r="A10592" t="str">
            <v>11.011.0015-A</v>
          </cell>
          <cell r="B10592">
            <v>3.55</v>
          </cell>
        </row>
        <row r="10593">
          <cell r="A10593" t="str">
            <v>11.011.0016-0</v>
          </cell>
          <cell r="B10593">
            <v>3.92</v>
          </cell>
        </row>
        <row r="10594">
          <cell r="A10594" t="str">
            <v>11.011.0016-A</v>
          </cell>
          <cell r="B10594">
            <v>3.6</v>
          </cell>
        </row>
        <row r="10595">
          <cell r="A10595" t="str">
            <v>11.011.0017-1</v>
          </cell>
          <cell r="B10595">
            <v>4.33</v>
          </cell>
        </row>
        <row r="10596">
          <cell r="A10596" t="str">
            <v>11.011.0017-B</v>
          </cell>
          <cell r="B10596">
            <v>3.97</v>
          </cell>
        </row>
        <row r="10597">
          <cell r="A10597" t="str">
            <v>11.011.0018-0</v>
          </cell>
          <cell r="B10597">
            <v>4.63</v>
          </cell>
        </row>
        <row r="10598">
          <cell r="A10598" t="str">
            <v>11.011.0018-A</v>
          </cell>
          <cell r="B10598">
            <v>4.2300000000000004</v>
          </cell>
        </row>
        <row r="10599">
          <cell r="A10599" t="str">
            <v>11.011.0019-0</v>
          </cell>
          <cell r="B10599">
            <v>4.79</v>
          </cell>
        </row>
        <row r="10600">
          <cell r="A10600" t="str">
            <v>11.011.0019-A</v>
          </cell>
          <cell r="B10600">
            <v>4.37</v>
          </cell>
        </row>
        <row r="10601">
          <cell r="A10601" t="str">
            <v>11.011.0020-0</v>
          </cell>
          <cell r="B10601">
            <v>5.09</v>
          </cell>
        </row>
        <row r="10602">
          <cell r="A10602" t="str">
            <v>11.011.0020-A</v>
          </cell>
          <cell r="B10602">
            <v>4.63</v>
          </cell>
        </row>
        <row r="10603">
          <cell r="A10603" t="str">
            <v>11.011.0021-0</v>
          </cell>
          <cell r="B10603">
            <v>5.22</v>
          </cell>
        </row>
        <row r="10604">
          <cell r="A10604" t="str">
            <v>11.011.0021-A</v>
          </cell>
          <cell r="B10604">
            <v>4.74</v>
          </cell>
        </row>
        <row r="10605">
          <cell r="A10605" t="str">
            <v>11.011.0022-0</v>
          </cell>
          <cell r="B10605">
            <v>5.57</v>
          </cell>
        </row>
        <row r="10606">
          <cell r="A10606" t="str">
            <v>11.011.0022-A</v>
          </cell>
          <cell r="B10606">
            <v>5.04</v>
          </cell>
        </row>
        <row r="10607">
          <cell r="A10607" t="str">
            <v>11.011.0023-1</v>
          </cell>
          <cell r="B10607">
            <v>4.43</v>
          </cell>
        </row>
        <row r="10608">
          <cell r="A10608" t="str">
            <v>11.011.0023-B</v>
          </cell>
          <cell r="B10608">
            <v>3.84</v>
          </cell>
        </row>
        <row r="10609">
          <cell r="A10609" t="str">
            <v>11.011.0024-1</v>
          </cell>
          <cell r="B10609">
            <v>3.69</v>
          </cell>
        </row>
        <row r="10610">
          <cell r="A10610" t="str">
            <v>11.011.0024-B</v>
          </cell>
          <cell r="B10610">
            <v>3.2</v>
          </cell>
        </row>
        <row r="10611">
          <cell r="A10611" t="str">
            <v>11.011.0025-1</v>
          </cell>
          <cell r="B10611">
            <v>2.95</v>
          </cell>
        </row>
        <row r="10612">
          <cell r="A10612" t="str">
            <v>11.011.0025-B</v>
          </cell>
          <cell r="B10612">
            <v>2.56</v>
          </cell>
        </row>
        <row r="10613">
          <cell r="A10613" t="str">
            <v>11.011.0027-0</v>
          </cell>
          <cell r="B10613">
            <v>4.0599999999999996</v>
          </cell>
        </row>
        <row r="10614">
          <cell r="A10614" t="str">
            <v>11.011.0027-A</v>
          </cell>
          <cell r="B10614">
            <v>3.52</v>
          </cell>
        </row>
        <row r="10615">
          <cell r="A10615" t="str">
            <v>11.011.0028-0</v>
          </cell>
          <cell r="B10615">
            <v>3.69</v>
          </cell>
        </row>
        <row r="10616">
          <cell r="A10616" t="str">
            <v>11.011.0028-A</v>
          </cell>
          <cell r="B10616">
            <v>3.2</v>
          </cell>
        </row>
        <row r="10617">
          <cell r="A10617" t="str">
            <v>11.011.0029-0</v>
          </cell>
          <cell r="B10617">
            <v>4.43</v>
          </cell>
        </row>
        <row r="10618">
          <cell r="A10618" t="str">
            <v>11.011.0029-A</v>
          </cell>
          <cell r="B10618">
            <v>3.84</v>
          </cell>
        </row>
        <row r="10619">
          <cell r="A10619" t="str">
            <v>11.011.0030-1</v>
          </cell>
          <cell r="B10619">
            <v>3.88</v>
          </cell>
        </row>
        <row r="10620">
          <cell r="A10620" t="str">
            <v>11.011.0030-B</v>
          </cell>
          <cell r="B10620">
            <v>3.36</v>
          </cell>
        </row>
        <row r="10621">
          <cell r="A10621" t="str">
            <v>11.011.0031-1</v>
          </cell>
          <cell r="B10621">
            <v>3.32</v>
          </cell>
        </row>
        <row r="10622">
          <cell r="A10622" t="str">
            <v>11.011.0031-B</v>
          </cell>
          <cell r="B10622">
            <v>2.88</v>
          </cell>
        </row>
        <row r="10623">
          <cell r="A10623" t="str">
            <v>11.011.0035-0</v>
          </cell>
          <cell r="B10623">
            <v>4.93</v>
          </cell>
        </row>
        <row r="10624">
          <cell r="A10624" t="str">
            <v>11.011.0035-A</v>
          </cell>
          <cell r="B10624">
            <v>4.33</v>
          </cell>
        </row>
        <row r="10625">
          <cell r="A10625" t="str">
            <v>11.011.0036-0</v>
          </cell>
          <cell r="B10625">
            <v>4.38</v>
          </cell>
        </row>
        <row r="10626">
          <cell r="A10626" t="str">
            <v>11.011.0036-A</v>
          </cell>
          <cell r="B10626">
            <v>3.85</v>
          </cell>
        </row>
        <row r="10627">
          <cell r="A10627" t="str">
            <v>11.011.0037-0</v>
          </cell>
          <cell r="B10627">
            <v>3.82</v>
          </cell>
        </row>
        <row r="10628">
          <cell r="A10628" t="str">
            <v>11.011.0037-A</v>
          </cell>
          <cell r="B10628">
            <v>3.36</v>
          </cell>
        </row>
        <row r="10629">
          <cell r="A10629" t="str">
            <v>11.011.0040-0</v>
          </cell>
          <cell r="B10629">
            <v>1.84</v>
          </cell>
        </row>
        <row r="10630">
          <cell r="A10630" t="str">
            <v>11.011.0040-A</v>
          </cell>
          <cell r="B10630">
            <v>1.6</v>
          </cell>
        </row>
        <row r="10631">
          <cell r="A10631" t="str">
            <v>11.012.0015-0</v>
          </cell>
          <cell r="B10631">
            <v>348.51</v>
          </cell>
        </row>
        <row r="10632">
          <cell r="A10632" t="str">
            <v>11.012.0015-A</v>
          </cell>
          <cell r="B10632">
            <v>342.76</v>
          </cell>
        </row>
        <row r="10633">
          <cell r="A10633" t="str">
            <v>11.012.0016-0</v>
          </cell>
          <cell r="B10633">
            <v>516.63</v>
          </cell>
        </row>
        <row r="10634">
          <cell r="A10634" t="str">
            <v>11.012.0016-A</v>
          </cell>
          <cell r="B10634">
            <v>504.93</v>
          </cell>
        </row>
        <row r="10635">
          <cell r="A10635" t="str">
            <v>11.012.0017-0</v>
          </cell>
          <cell r="B10635">
            <v>682.38</v>
          </cell>
        </row>
        <row r="10636">
          <cell r="A10636" t="str">
            <v>11.012.0017-A</v>
          </cell>
          <cell r="B10636">
            <v>664.94</v>
          </cell>
        </row>
        <row r="10637">
          <cell r="A10637" t="str">
            <v>11.012.0018-0</v>
          </cell>
          <cell r="B10637">
            <v>770.99</v>
          </cell>
        </row>
        <row r="10638">
          <cell r="A10638" t="str">
            <v>11.012.0018-A</v>
          </cell>
          <cell r="B10638">
            <v>748.03</v>
          </cell>
        </row>
        <row r="10639">
          <cell r="A10639" t="str">
            <v>11.012.0019-0</v>
          </cell>
          <cell r="B10639">
            <v>940.3</v>
          </cell>
        </row>
        <row r="10640">
          <cell r="A10640" t="str">
            <v>11.012.0019-A</v>
          </cell>
          <cell r="B10640">
            <v>916.28</v>
          </cell>
        </row>
        <row r="10641">
          <cell r="A10641" t="str">
            <v>11.012.0020-0</v>
          </cell>
          <cell r="B10641">
            <v>953.2</v>
          </cell>
        </row>
        <row r="10642">
          <cell r="A10642" t="str">
            <v>11.012.0020-A</v>
          </cell>
          <cell r="B10642">
            <v>928.25</v>
          </cell>
        </row>
        <row r="10643">
          <cell r="A10643" t="str">
            <v>11.012.0021-0</v>
          </cell>
          <cell r="B10643">
            <v>1006.66</v>
          </cell>
        </row>
        <row r="10644">
          <cell r="A10644" t="str">
            <v>11.012.0021-A</v>
          </cell>
          <cell r="B10644">
            <v>980.89</v>
          </cell>
        </row>
        <row r="10645">
          <cell r="A10645" t="str">
            <v>11.012.0025-1</v>
          </cell>
          <cell r="B10645">
            <v>1357.21</v>
          </cell>
        </row>
        <row r="10646">
          <cell r="A10646" t="str">
            <v>11.012.0025-B</v>
          </cell>
          <cell r="B10646">
            <v>1328.73</v>
          </cell>
        </row>
        <row r="10647">
          <cell r="A10647" t="str">
            <v>11.012.0030-0</v>
          </cell>
          <cell r="B10647">
            <v>2269.33</v>
          </cell>
        </row>
        <row r="10648">
          <cell r="A10648" t="str">
            <v>11.012.0030-A</v>
          </cell>
          <cell r="B10648">
            <v>2235.48</v>
          </cell>
        </row>
        <row r="10649">
          <cell r="A10649" t="str">
            <v>11.012.0035-0</v>
          </cell>
          <cell r="B10649">
            <v>3363.34</v>
          </cell>
        </row>
        <row r="10650">
          <cell r="A10650" t="str">
            <v>11.012.0035-A</v>
          </cell>
          <cell r="B10650">
            <v>3325.81</v>
          </cell>
        </row>
        <row r="10651">
          <cell r="A10651" t="str">
            <v>11.012.0040-0</v>
          </cell>
          <cell r="B10651">
            <v>4671.9399999999996</v>
          </cell>
        </row>
        <row r="10652">
          <cell r="A10652" t="str">
            <v>11.012.0040-A</v>
          </cell>
          <cell r="B10652">
            <v>4631.62</v>
          </cell>
        </row>
        <row r="10653">
          <cell r="A10653" t="str">
            <v>11.012.0045-0</v>
          </cell>
          <cell r="B10653">
            <v>5387.44</v>
          </cell>
        </row>
        <row r="10654">
          <cell r="A10654" t="str">
            <v>11.012.0045-A</v>
          </cell>
          <cell r="B10654">
            <v>5344.63</v>
          </cell>
        </row>
        <row r="10655">
          <cell r="A10655" t="str">
            <v>11.012.0050-0</v>
          </cell>
          <cell r="B10655">
            <v>8279.9699999999993</v>
          </cell>
        </row>
        <row r="10656">
          <cell r="A10656" t="str">
            <v>11.012.0050-A</v>
          </cell>
          <cell r="B10656">
            <v>8231.5400000000009</v>
          </cell>
        </row>
        <row r="10657">
          <cell r="A10657" t="str">
            <v>11.012.0060-0</v>
          </cell>
          <cell r="B10657">
            <v>363.51</v>
          </cell>
        </row>
        <row r="10658">
          <cell r="A10658" t="str">
            <v>11.012.0060-A</v>
          </cell>
          <cell r="B10658">
            <v>357.76</v>
          </cell>
        </row>
        <row r="10659">
          <cell r="A10659" t="str">
            <v>11.012.0061-0</v>
          </cell>
          <cell r="B10659">
            <v>609.63</v>
          </cell>
        </row>
        <row r="10660">
          <cell r="A10660" t="str">
            <v>11.012.0061-A</v>
          </cell>
          <cell r="B10660">
            <v>597.92999999999995</v>
          </cell>
        </row>
        <row r="10661">
          <cell r="A10661" t="str">
            <v>11.012.0062-0</v>
          </cell>
          <cell r="B10661">
            <v>725.58</v>
          </cell>
        </row>
        <row r="10662">
          <cell r="A10662" t="str">
            <v>11.012.0062-A</v>
          </cell>
          <cell r="B10662">
            <v>708.14</v>
          </cell>
        </row>
        <row r="10663">
          <cell r="A10663" t="str">
            <v>11.012.0063-0</v>
          </cell>
          <cell r="B10663">
            <v>820.99</v>
          </cell>
        </row>
        <row r="10664">
          <cell r="A10664" t="str">
            <v>11.012.0063-A</v>
          </cell>
          <cell r="B10664">
            <v>798.03</v>
          </cell>
        </row>
        <row r="10665">
          <cell r="A10665" t="str">
            <v>11.012.0064-0</v>
          </cell>
          <cell r="B10665">
            <v>1100.3</v>
          </cell>
        </row>
        <row r="10666">
          <cell r="A10666" t="str">
            <v>11.012.0064-A</v>
          </cell>
          <cell r="B10666">
            <v>1076.28</v>
          </cell>
        </row>
        <row r="10667">
          <cell r="A10667" t="str">
            <v>11.012.0065-0</v>
          </cell>
          <cell r="B10667">
            <v>1109.2</v>
          </cell>
        </row>
        <row r="10668">
          <cell r="A10668" t="str">
            <v>11.012.0065-A</v>
          </cell>
          <cell r="B10668">
            <v>1084.25</v>
          </cell>
        </row>
        <row r="10669">
          <cell r="A10669" t="str">
            <v>11.012.0066-0</v>
          </cell>
          <cell r="B10669">
            <v>1116.6600000000001</v>
          </cell>
        </row>
        <row r="10670">
          <cell r="A10670" t="str">
            <v>11.012.0066-A</v>
          </cell>
          <cell r="B10670">
            <v>1090.8900000000001</v>
          </cell>
        </row>
        <row r="10671">
          <cell r="A10671" t="str">
            <v>11.012.0070-0</v>
          </cell>
          <cell r="B10671">
            <v>1857.21</v>
          </cell>
        </row>
        <row r="10672">
          <cell r="A10672" t="str">
            <v>11.012.0070-A</v>
          </cell>
          <cell r="B10672">
            <v>1828.73</v>
          </cell>
        </row>
        <row r="10673">
          <cell r="A10673" t="str">
            <v>11.012.0075-0</v>
          </cell>
          <cell r="B10673">
            <v>3353.01</v>
          </cell>
        </row>
        <row r="10674">
          <cell r="A10674" t="str">
            <v>11.012.0075-A</v>
          </cell>
          <cell r="B10674">
            <v>3319.16</v>
          </cell>
        </row>
        <row r="10675">
          <cell r="A10675" t="str">
            <v>11.012.0080-0</v>
          </cell>
          <cell r="B10675">
            <v>3863.34</v>
          </cell>
        </row>
        <row r="10676">
          <cell r="A10676" t="str">
            <v>11.012.0080-A</v>
          </cell>
          <cell r="B10676">
            <v>3825.81</v>
          </cell>
        </row>
        <row r="10677">
          <cell r="A10677" t="str">
            <v>11.012.0085-0</v>
          </cell>
          <cell r="B10677">
            <v>5582.35</v>
          </cell>
        </row>
        <row r="10678">
          <cell r="A10678" t="str">
            <v>11.012.0085-A</v>
          </cell>
          <cell r="B10678">
            <v>5542.03</v>
          </cell>
        </row>
        <row r="10679">
          <cell r="A10679" t="str">
            <v>11.012.0090-0</v>
          </cell>
          <cell r="B10679">
            <v>6436.85</v>
          </cell>
        </row>
        <row r="10680">
          <cell r="A10680" t="str">
            <v>11.012.0090-A</v>
          </cell>
          <cell r="B10680">
            <v>6394.04</v>
          </cell>
        </row>
        <row r="10681">
          <cell r="A10681" t="str">
            <v>11.012.0095-0</v>
          </cell>
          <cell r="B10681">
            <v>7593.56</v>
          </cell>
        </row>
        <row r="10682">
          <cell r="A10682" t="str">
            <v>11.012.0095-A</v>
          </cell>
          <cell r="B10682">
            <v>7545.12</v>
          </cell>
        </row>
        <row r="10683">
          <cell r="A10683" t="str">
            <v>11.013.0003-1</v>
          </cell>
          <cell r="B10683">
            <v>1558.67</v>
          </cell>
        </row>
        <row r="10684">
          <cell r="A10684" t="str">
            <v>11.013.0003-B</v>
          </cell>
          <cell r="B10684">
            <v>1424.98</v>
          </cell>
        </row>
        <row r="10685">
          <cell r="A10685" t="str">
            <v>11.013.0005-0</v>
          </cell>
          <cell r="B10685">
            <v>246.49</v>
          </cell>
        </row>
        <row r="10686">
          <cell r="A10686" t="str">
            <v>11.013.0005-A</v>
          </cell>
          <cell r="B10686">
            <v>226.76</v>
          </cell>
        </row>
        <row r="10687">
          <cell r="A10687" t="str">
            <v>11.013.0006-0</v>
          </cell>
          <cell r="B10687">
            <v>24.73</v>
          </cell>
        </row>
        <row r="10688">
          <cell r="A10688" t="str">
            <v>11.013.0006-A</v>
          </cell>
          <cell r="B10688">
            <v>22.56</v>
          </cell>
        </row>
        <row r="10689">
          <cell r="A10689" t="str">
            <v>11.013.0009-0</v>
          </cell>
          <cell r="B10689">
            <v>32.21</v>
          </cell>
        </row>
        <row r="10690">
          <cell r="A10690" t="str">
            <v>11.013.0009-A</v>
          </cell>
          <cell r="B10690">
            <v>29.85</v>
          </cell>
        </row>
        <row r="10691">
          <cell r="A10691" t="str">
            <v>11.013.0014-0</v>
          </cell>
          <cell r="B10691">
            <v>1950.59</v>
          </cell>
        </row>
        <row r="10692">
          <cell r="A10692" t="str">
            <v>11.013.0014-A</v>
          </cell>
          <cell r="B10692">
            <v>1817.53</v>
          </cell>
        </row>
        <row r="10693">
          <cell r="A10693" t="str">
            <v>11.013.0015-0</v>
          </cell>
          <cell r="B10693">
            <v>1971.11</v>
          </cell>
        </row>
        <row r="10694">
          <cell r="A10694" t="str">
            <v>11.013.0015-A</v>
          </cell>
          <cell r="B10694">
            <v>1838.06</v>
          </cell>
        </row>
        <row r="10695">
          <cell r="A10695" t="str">
            <v>11.013.0016-0</v>
          </cell>
          <cell r="B10695">
            <v>1979.76</v>
          </cell>
        </row>
        <row r="10696">
          <cell r="A10696" t="str">
            <v>11.013.0016-A</v>
          </cell>
          <cell r="B10696">
            <v>1846.71</v>
          </cell>
        </row>
        <row r="10697">
          <cell r="A10697" t="str">
            <v>11.013.0059-0</v>
          </cell>
          <cell r="B10697">
            <v>144.19999999999999</v>
          </cell>
        </row>
        <row r="10698">
          <cell r="A10698" t="str">
            <v>11.013.0059-A</v>
          </cell>
          <cell r="B10698">
            <v>131.74</v>
          </cell>
        </row>
        <row r="10699">
          <cell r="A10699" t="str">
            <v>11.013.0060-0</v>
          </cell>
          <cell r="B10699">
            <v>172.06</v>
          </cell>
        </row>
        <row r="10700">
          <cell r="A10700" t="str">
            <v>11.013.0060-A</v>
          </cell>
          <cell r="B10700">
            <v>160.53</v>
          </cell>
        </row>
        <row r="10701">
          <cell r="A10701" t="str">
            <v>11.013.0061-0</v>
          </cell>
          <cell r="B10701">
            <v>164.32</v>
          </cell>
        </row>
        <row r="10702">
          <cell r="A10702" t="str">
            <v>11.013.0061-A</v>
          </cell>
          <cell r="B10702">
            <v>150.6</v>
          </cell>
        </row>
        <row r="10703">
          <cell r="A10703" t="str">
            <v>11.013.0062-0</v>
          </cell>
          <cell r="B10703">
            <v>201.9</v>
          </cell>
        </row>
        <row r="10704">
          <cell r="A10704" t="str">
            <v>11.013.0062-A</v>
          </cell>
          <cell r="B10704">
            <v>188.53</v>
          </cell>
        </row>
        <row r="10705">
          <cell r="A10705" t="str">
            <v>11.013.0063-0</v>
          </cell>
          <cell r="B10705">
            <v>193.38</v>
          </cell>
        </row>
        <row r="10706">
          <cell r="A10706" t="str">
            <v>11.013.0063-A</v>
          </cell>
          <cell r="B10706">
            <v>177.41</v>
          </cell>
        </row>
        <row r="10707">
          <cell r="A10707" t="str">
            <v>11.013.0064-0</v>
          </cell>
          <cell r="B10707">
            <v>224.47</v>
          </cell>
        </row>
        <row r="10708">
          <cell r="A10708" t="str">
            <v>11.013.0064-A</v>
          </cell>
          <cell r="B10708">
            <v>209.53</v>
          </cell>
        </row>
        <row r="10709">
          <cell r="A10709" t="str">
            <v>11.013.0065-0</v>
          </cell>
          <cell r="B10709">
            <v>580.35</v>
          </cell>
        </row>
        <row r="10710">
          <cell r="A10710" t="str">
            <v>11.013.0065-A</v>
          </cell>
          <cell r="B10710">
            <v>521.5</v>
          </cell>
        </row>
        <row r="10711">
          <cell r="A10711" t="str">
            <v>11.013.0066-0</v>
          </cell>
          <cell r="B10711">
            <v>220.69</v>
          </cell>
        </row>
        <row r="10712">
          <cell r="A10712" t="str">
            <v>11.013.0066-A</v>
          </cell>
          <cell r="B10712">
            <v>205.43</v>
          </cell>
        </row>
        <row r="10713">
          <cell r="A10713" t="str">
            <v>11.013.0067-0</v>
          </cell>
          <cell r="B10713">
            <v>580.82000000000005</v>
          </cell>
        </row>
        <row r="10714">
          <cell r="A10714" t="str">
            <v>11.013.0067-A</v>
          </cell>
          <cell r="B10714">
            <v>521.64</v>
          </cell>
        </row>
        <row r="10715">
          <cell r="A10715" t="str">
            <v>11.013.0068-0</v>
          </cell>
          <cell r="B10715">
            <v>252.8</v>
          </cell>
        </row>
        <row r="10716">
          <cell r="A10716" t="str">
            <v>11.013.0068-A</v>
          </cell>
          <cell r="B10716">
            <v>235.36</v>
          </cell>
        </row>
        <row r="10717">
          <cell r="A10717" t="str">
            <v>11.013.0069-0</v>
          </cell>
          <cell r="B10717">
            <v>619.24</v>
          </cell>
        </row>
        <row r="10718">
          <cell r="A10718" t="str">
            <v>11.013.0069-A</v>
          </cell>
          <cell r="B10718">
            <v>557.88</v>
          </cell>
        </row>
        <row r="10719">
          <cell r="A10719" t="str">
            <v>11.013.0070-1</v>
          </cell>
          <cell r="B10719">
            <v>2015.26</v>
          </cell>
        </row>
        <row r="10720">
          <cell r="A10720" t="str">
            <v>11.013.0070-B</v>
          </cell>
          <cell r="B10720">
            <v>1877.83</v>
          </cell>
        </row>
        <row r="10721">
          <cell r="A10721" t="str">
            <v>11.013.0075-0</v>
          </cell>
          <cell r="B10721">
            <v>2035.78</v>
          </cell>
        </row>
        <row r="10722">
          <cell r="A10722" t="str">
            <v>11.013.0075-A</v>
          </cell>
          <cell r="B10722">
            <v>1898.35</v>
          </cell>
        </row>
        <row r="10723">
          <cell r="A10723" t="str">
            <v>11.013.0080-0</v>
          </cell>
          <cell r="B10723">
            <v>2044.43</v>
          </cell>
        </row>
        <row r="10724">
          <cell r="A10724" t="str">
            <v>11.013.0080-A</v>
          </cell>
          <cell r="B10724">
            <v>1907</v>
          </cell>
        </row>
        <row r="10725">
          <cell r="A10725" t="str">
            <v>11.013.0100-0</v>
          </cell>
          <cell r="B10725">
            <v>2070.6999999999998</v>
          </cell>
        </row>
        <row r="10726">
          <cell r="A10726" t="str">
            <v>11.013.0100-A</v>
          </cell>
          <cell r="B10726">
            <v>1931.62</v>
          </cell>
        </row>
        <row r="10727">
          <cell r="A10727" t="str">
            <v>11.013.0105-0</v>
          </cell>
          <cell r="B10727">
            <v>2043.38</v>
          </cell>
        </row>
        <row r="10728">
          <cell r="A10728" t="str">
            <v>11.013.0105-A</v>
          </cell>
          <cell r="B10728">
            <v>1910.68</v>
          </cell>
        </row>
        <row r="10729">
          <cell r="A10729" t="str">
            <v>11.013.0110-0</v>
          </cell>
          <cell r="B10729">
            <v>2054.34</v>
          </cell>
        </row>
        <row r="10730">
          <cell r="A10730" t="str">
            <v>11.013.0110-A</v>
          </cell>
          <cell r="B10730">
            <v>1921.64</v>
          </cell>
        </row>
        <row r="10731">
          <cell r="A10731" t="str">
            <v>11.013.0130-0</v>
          </cell>
          <cell r="B10731">
            <v>1659.17</v>
          </cell>
        </row>
        <row r="10732">
          <cell r="A10732" t="str">
            <v>11.013.0130-A</v>
          </cell>
          <cell r="B10732">
            <v>1553.86</v>
          </cell>
        </row>
        <row r="10733">
          <cell r="A10733" t="str">
            <v>11.013.0135-0</v>
          </cell>
          <cell r="B10733">
            <v>1679.69</v>
          </cell>
        </row>
        <row r="10734">
          <cell r="A10734" t="str">
            <v>11.013.0135-A</v>
          </cell>
          <cell r="B10734">
            <v>1574.38</v>
          </cell>
        </row>
        <row r="10735">
          <cell r="A10735" t="str">
            <v>11.013.0140-0</v>
          </cell>
          <cell r="B10735">
            <v>1688.34</v>
          </cell>
        </row>
        <row r="10736">
          <cell r="A10736" t="str">
            <v>11.013.0140-A</v>
          </cell>
          <cell r="B10736">
            <v>1583.03</v>
          </cell>
        </row>
        <row r="10737">
          <cell r="A10737" t="str">
            <v>11.015.0001-0</v>
          </cell>
          <cell r="B10737">
            <v>4.16</v>
          </cell>
        </row>
        <row r="10738">
          <cell r="A10738" t="str">
            <v>11.015.0001-A</v>
          </cell>
          <cell r="B10738">
            <v>4.16</v>
          </cell>
        </row>
        <row r="10739">
          <cell r="A10739" t="str">
            <v>11.015.0003-0</v>
          </cell>
          <cell r="B10739">
            <v>4.78</v>
          </cell>
        </row>
        <row r="10740">
          <cell r="A10740" t="str">
            <v>11.015.0003-A</v>
          </cell>
          <cell r="B10740">
            <v>4.78</v>
          </cell>
        </row>
        <row r="10741">
          <cell r="A10741" t="str">
            <v>11.015.0004-0</v>
          </cell>
          <cell r="B10741">
            <v>4.03</v>
          </cell>
        </row>
        <row r="10742">
          <cell r="A10742" t="str">
            <v>11.015.0004-A</v>
          </cell>
          <cell r="B10742">
            <v>4.03</v>
          </cell>
        </row>
        <row r="10743">
          <cell r="A10743" t="str">
            <v>11.015.0019-0</v>
          </cell>
          <cell r="B10743">
            <v>3248.58</v>
          </cell>
        </row>
        <row r="10744">
          <cell r="A10744" t="str">
            <v>11.015.0019-A</v>
          </cell>
          <cell r="B10744">
            <v>3217.21</v>
          </cell>
        </row>
        <row r="10745">
          <cell r="A10745" t="str">
            <v>11.015.0020-0</v>
          </cell>
          <cell r="B10745">
            <v>2906.86</v>
          </cell>
        </row>
        <row r="10746">
          <cell r="A10746" t="str">
            <v>11.015.0020-A</v>
          </cell>
          <cell r="B10746">
            <v>2875.49</v>
          </cell>
        </row>
        <row r="10747">
          <cell r="A10747" t="str">
            <v>11.015.0021-0</v>
          </cell>
          <cell r="B10747">
            <v>13.04</v>
          </cell>
        </row>
        <row r="10748">
          <cell r="A10748" t="str">
            <v>11.015.0021-A</v>
          </cell>
          <cell r="B10748">
            <v>11.61</v>
          </cell>
        </row>
        <row r="10749">
          <cell r="A10749" t="str">
            <v>11.015.0022-0</v>
          </cell>
          <cell r="B10749">
            <v>24.64</v>
          </cell>
        </row>
        <row r="10750">
          <cell r="A10750" t="str">
            <v>11.015.0022-A</v>
          </cell>
          <cell r="B10750">
            <v>21.78</v>
          </cell>
        </row>
        <row r="10751">
          <cell r="A10751" t="str">
            <v>11.015.0030-0</v>
          </cell>
          <cell r="B10751">
            <v>61.77</v>
          </cell>
        </row>
        <row r="10752">
          <cell r="A10752" t="str">
            <v>11.015.0030-A</v>
          </cell>
          <cell r="B10752">
            <v>60.73</v>
          </cell>
        </row>
        <row r="10753">
          <cell r="A10753" t="str">
            <v>11.016.0001-0</v>
          </cell>
          <cell r="B10753">
            <v>11.17</v>
          </cell>
        </row>
        <row r="10754">
          <cell r="A10754" t="str">
            <v>11.016.0001-A</v>
          </cell>
          <cell r="B10754">
            <v>10.48</v>
          </cell>
        </row>
        <row r="10755">
          <cell r="A10755" t="str">
            <v>11.016.0002-1</v>
          </cell>
          <cell r="B10755">
            <v>16938.650000000001</v>
          </cell>
        </row>
        <row r="10756">
          <cell r="A10756" t="str">
            <v>11.016.0002-B</v>
          </cell>
          <cell r="B10756">
            <v>15548.49</v>
          </cell>
        </row>
        <row r="10757">
          <cell r="A10757" t="str">
            <v>11.016.0003-0</v>
          </cell>
          <cell r="B10757">
            <v>139.69</v>
          </cell>
        </row>
        <row r="10758">
          <cell r="A10758" t="str">
            <v>11.016.0003-A</v>
          </cell>
          <cell r="B10758">
            <v>131.11000000000001</v>
          </cell>
        </row>
        <row r="10759">
          <cell r="A10759" t="str">
            <v>11.016.0004-0</v>
          </cell>
          <cell r="B10759">
            <v>151.34</v>
          </cell>
        </row>
        <row r="10760">
          <cell r="A10760" t="str">
            <v>11.016.0004-A</v>
          </cell>
          <cell r="B10760">
            <v>142.05000000000001</v>
          </cell>
        </row>
        <row r="10761">
          <cell r="A10761" t="str">
            <v>11.016.0005-0</v>
          </cell>
          <cell r="B10761">
            <v>191.63</v>
          </cell>
        </row>
        <row r="10762">
          <cell r="A10762" t="str">
            <v>11.016.0005-A</v>
          </cell>
          <cell r="B10762">
            <v>179.86</v>
          </cell>
        </row>
        <row r="10763">
          <cell r="A10763" t="str">
            <v>11.016.0006-0</v>
          </cell>
          <cell r="B10763">
            <v>245.84</v>
          </cell>
        </row>
        <row r="10764">
          <cell r="A10764" t="str">
            <v>11.016.0006-A</v>
          </cell>
          <cell r="B10764">
            <v>230.74</v>
          </cell>
        </row>
        <row r="10765">
          <cell r="A10765" t="str">
            <v>11.016.0007-0</v>
          </cell>
          <cell r="B10765">
            <v>10.4</v>
          </cell>
        </row>
        <row r="10766">
          <cell r="A10766" t="str">
            <v>11.016.0007-A</v>
          </cell>
          <cell r="B10766">
            <v>9.81</v>
          </cell>
        </row>
        <row r="10767">
          <cell r="A10767" t="str">
            <v>11.016.0020-0</v>
          </cell>
          <cell r="B10767">
            <v>7.57</v>
          </cell>
        </row>
        <row r="10768">
          <cell r="A10768" t="str">
            <v>11.016.0020-A</v>
          </cell>
          <cell r="B10768">
            <v>7.35</v>
          </cell>
        </row>
        <row r="10769">
          <cell r="A10769" t="str">
            <v>11.016.0022-0</v>
          </cell>
          <cell r="B10769">
            <v>10.66</v>
          </cell>
        </row>
        <row r="10770">
          <cell r="A10770" t="str">
            <v>11.016.0022-A</v>
          </cell>
          <cell r="B10770">
            <v>10.029999999999999</v>
          </cell>
        </row>
        <row r="10771">
          <cell r="A10771" t="str">
            <v>11.016.0030-0</v>
          </cell>
          <cell r="B10771">
            <v>16.309999999999999</v>
          </cell>
        </row>
        <row r="10772">
          <cell r="A10772" t="str">
            <v>11.016.0030-A</v>
          </cell>
          <cell r="B10772">
            <v>15</v>
          </cell>
        </row>
        <row r="10773">
          <cell r="A10773" t="str">
            <v>11.016.0040-0</v>
          </cell>
          <cell r="B10773">
            <v>516.83000000000004</v>
          </cell>
        </row>
        <row r="10774">
          <cell r="A10774" t="str">
            <v>11.016.0040-A</v>
          </cell>
          <cell r="B10774">
            <v>488.51</v>
          </cell>
        </row>
        <row r="10775">
          <cell r="A10775" t="str">
            <v>11.016.0045-0</v>
          </cell>
          <cell r="B10775">
            <v>261.69</v>
          </cell>
        </row>
        <row r="10776">
          <cell r="A10776" t="str">
            <v>11.016.0045-A</v>
          </cell>
          <cell r="B10776">
            <v>261.29000000000002</v>
          </cell>
        </row>
        <row r="10777">
          <cell r="A10777" t="str">
            <v>11.016.0047-0</v>
          </cell>
          <cell r="B10777">
            <v>257.61</v>
          </cell>
        </row>
        <row r="10778">
          <cell r="A10778" t="str">
            <v>11.016.0047-A</v>
          </cell>
          <cell r="B10778">
            <v>229.62</v>
          </cell>
        </row>
        <row r="10779">
          <cell r="A10779" t="str">
            <v>11.016.0100-0</v>
          </cell>
          <cell r="B10779">
            <v>18.059999999999999</v>
          </cell>
        </row>
        <row r="10780">
          <cell r="A10780" t="str">
            <v>11.016.0100-A</v>
          </cell>
          <cell r="B10780">
            <v>16.7</v>
          </cell>
        </row>
        <row r="10781">
          <cell r="A10781" t="str">
            <v>11.016.0101-0</v>
          </cell>
          <cell r="B10781">
            <v>11.86</v>
          </cell>
        </row>
        <row r="10782">
          <cell r="A10782" t="str">
            <v>11.016.0101-A</v>
          </cell>
          <cell r="B10782">
            <v>10.57</v>
          </cell>
        </row>
        <row r="10783">
          <cell r="A10783" t="str">
            <v>11.016.0102-0</v>
          </cell>
          <cell r="B10783">
            <v>6.12</v>
          </cell>
        </row>
        <row r="10784">
          <cell r="A10784" t="str">
            <v>11.016.0102-A</v>
          </cell>
          <cell r="B10784">
            <v>6.12</v>
          </cell>
        </row>
        <row r="10785">
          <cell r="A10785" t="str">
            <v>11.016.0200-0</v>
          </cell>
          <cell r="B10785">
            <v>2.87</v>
          </cell>
        </row>
        <row r="10786">
          <cell r="A10786" t="str">
            <v>11.016.0200-A</v>
          </cell>
          <cell r="B10786">
            <v>2.87</v>
          </cell>
        </row>
        <row r="10787">
          <cell r="A10787" t="str">
            <v>11.016.0201-0</v>
          </cell>
          <cell r="B10787">
            <v>14.21</v>
          </cell>
        </row>
        <row r="10788">
          <cell r="A10788" t="str">
            <v>11.016.0201-A</v>
          </cell>
          <cell r="B10788">
            <v>12.39</v>
          </cell>
        </row>
        <row r="10789">
          <cell r="A10789" t="str">
            <v>11.016.0505-1</v>
          </cell>
          <cell r="B10789">
            <v>11.26</v>
          </cell>
        </row>
        <row r="10790">
          <cell r="A10790" t="str">
            <v>11.016.0505-B</v>
          </cell>
          <cell r="B10790">
            <v>10.72</v>
          </cell>
        </row>
        <row r="10791">
          <cell r="A10791" t="str">
            <v>11.018.0020-0</v>
          </cell>
          <cell r="B10791">
            <v>101.01</v>
          </cell>
        </row>
        <row r="10792">
          <cell r="A10792" t="str">
            <v>11.018.0020-A</v>
          </cell>
          <cell r="B10792">
            <v>101.01</v>
          </cell>
        </row>
        <row r="10793">
          <cell r="A10793" t="str">
            <v>11.018.0021-0</v>
          </cell>
          <cell r="B10793">
            <v>431.48</v>
          </cell>
        </row>
        <row r="10794">
          <cell r="A10794" t="str">
            <v>11.018.0021-A</v>
          </cell>
          <cell r="B10794">
            <v>416.47</v>
          </cell>
        </row>
        <row r="10795">
          <cell r="A10795" t="str">
            <v>11.018.0025-0</v>
          </cell>
          <cell r="B10795">
            <v>107.83</v>
          </cell>
        </row>
        <row r="10796">
          <cell r="A10796" t="str">
            <v>11.018.0025-A</v>
          </cell>
          <cell r="B10796">
            <v>107.83</v>
          </cell>
        </row>
        <row r="10797">
          <cell r="A10797" t="str">
            <v>11.018.0026-0</v>
          </cell>
          <cell r="B10797">
            <v>438.3</v>
          </cell>
        </row>
        <row r="10798">
          <cell r="A10798" t="str">
            <v>11.018.0026-A</v>
          </cell>
          <cell r="B10798">
            <v>423.3</v>
          </cell>
        </row>
        <row r="10799">
          <cell r="A10799" t="str">
            <v>11.018.0030-0</v>
          </cell>
          <cell r="B10799">
            <v>121.48</v>
          </cell>
        </row>
        <row r="10800">
          <cell r="A10800" t="str">
            <v>11.018.0030-A</v>
          </cell>
          <cell r="B10800">
            <v>121.48</v>
          </cell>
        </row>
        <row r="10801">
          <cell r="A10801" t="str">
            <v>11.018.0031-0</v>
          </cell>
          <cell r="B10801">
            <v>451.95</v>
          </cell>
        </row>
        <row r="10802">
          <cell r="A10802" t="str">
            <v>11.018.0031-A</v>
          </cell>
          <cell r="B10802">
            <v>436.95</v>
          </cell>
        </row>
        <row r="10803">
          <cell r="A10803" t="str">
            <v>11.018.0050-0</v>
          </cell>
          <cell r="B10803">
            <v>141.96</v>
          </cell>
        </row>
        <row r="10804">
          <cell r="A10804" t="str">
            <v>11.018.0050-A</v>
          </cell>
          <cell r="B10804">
            <v>141.96</v>
          </cell>
        </row>
        <row r="10805">
          <cell r="A10805" t="str">
            <v>11.018.0051-0</v>
          </cell>
          <cell r="B10805">
            <v>180.18</v>
          </cell>
        </row>
        <row r="10806">
          <cell r="A10806" t="str">
            <v>11.018.0051-A</v>
          </cell>
          <cell r="B10806">
            <v>180.18</v>
          </cell>
        </row>
        <row r="10807">
          <cell r="A10807" t="str">
            <v>11.018.0052-0</v>
          </cell>
          <cell r="B10807">
            <v>88.72</v>
          </cell>
        </row>
        <row r="10808">
          <cell r="A10808" t="str">
            <v>11.018.0052-A</v>
          </cell>
          <cell r="B10808">
            <v>88.72</v>
          </cell>
        </row>
        <row r="10809">
          <cell r="A10809" t="str">
            <v>11.018.0053-0</v>
          </cell>
          <cell r="B10809">
            <v>202.02</v>
          </cell>
        </row>
        <row r="10810">
          <cell r="A10810" t="str">
            <v>11.018.0053-A</v>
          </cell>
          <cell r="B10810">
            <v>202.02</v>
          </cell>
        </row>
        <row r="10811">
          <cell r="A10811" t="str">
            <v>11.018.0054-0</v>
          </cell>
          <cell r="B10811">
            <v>189.73</v>
          </cell>
        </row>
        <row r="10812">
          <cell r="A10812" t="str">
            <v>11.018.0054-A</v>
          </cell>
          <cell r="B10812">
            <v>189.73</v>
          </cell>
        </row>
        <row r="10813">
          <cell r="A10813" t="str">
            <v>11.018.0060-0</v>
          </cell>
          <cell r="B10813">
            <v>74.680000000000007</v>
          </cell>
        </row>
        <row r="10814">
          <cell r="A10814" t="str">
            <v>11.018.0060-A</v>
          </cell>
          <cell r="B10814">
            <v>74.680000000000007</v>
          </cell>
        </row>
        <row r="10815">
          <cell r="A10815" t="str">
            <v>11.018.0075-0</v>
          </cell>
          <cell r="B10815">
            <v>23.76</v>
          </cell>
        </row>
        <row r="10816">
          <cell r="A10816" t="str">
            <v>11.018.0075-A</v>
          </cell>
          <cell r="B10816">
            <v>21.3</v>
          </cell>
        </row>
        <row r="10817">
          <cell r="A10817" t="str">
            <v>11.018.0080-0</v>
          </cell>
          <cell r="B10817">
            <v>26.13</v>
          </cell>
        </row>
        <row r="10818">
          <cell r="A10818" t="str">
            <v>11.018.0080-A</v>
          </cell>
          <cell r="B10818">
            <v>23.66</v>
          </cell>
        </row>
        <row r="10819">
          <cell r="A10819" t="str">
            <v>11.018.0085-0</v>
          </cell>
          <cell r="B10819">
            <v>28.4</v>
          </cell>
        </row>
        <row r="10820">
          <cell r="A10820" t="str">
            <v>11.018.0085-A</v>
          </cell>
          <cell r="B10820">
            <v>25.94</v>
          </cell>
        </row>
        <row r="10821">
          <cell r="A10821" t="str">
            <v>11.018.0090-0</v>
          </cell>
          <cell r="B10821">
            <v>32.5</v>
          </cell>
        </row>
        <row r="10822">
          <cell r="A10822" t="str">
            <v>11.018.0090-A</v>
          </cell>
          <cell r="B10822">
            <v>30.03</v>
          </cell>
        </row>
        <row r="10823">
          <cell r="A10823" t="str">
            <v>11.019.0001-0</v>
          </cell>
          <cell r="B10823">
            <v>56.89</v>
          </cell>
        </row>
        <row r="10824">
          <cell r="A10824" t="str">
            <v>11.019.0001-A</v>
          </cell>
          <cell r="B10824">
            <v>54.19</v>
          </cell>
        </row>
        <row r="10825">
          <cell r="A10825" t="str">
            <v>11.019.0005-0</v>
          </cell>
          <cell r="B10825">
            <v>567.79</v>
          </cell>
        </row>
        <row r="10826">
          <cell r="A10826" t="str">
            <v>11.019.0005-A</v>
          </cell>
          <cell r="B10826">
            <v>567.79</v>
          </cell>
        </row>
        <row r="10827">
          <cell r="A10827" t="str">
            <v>11.019.0010-0</v>
          </cell>
          <cell r="B10827">
            <v>603.79</v>
          </cell>
        </row>
        <row r="10828">
          <cell r="A10828" t="str">
            <v>11.019.0010-A</v>
          </cell>
          <cell r="B10828">
            <v>603.79</v>
          </cell>
        </row>
        <row r="10829">
          <cell r="A10829" t="str">
            <v>11.019.0015-0</v>
          </cell>
          <cell r="B10829">
            <v>669.79</v>
          </cell>
        </row>
        <row r="10830">
          <cell r="A10830" t="str">
            <v>11.019.0015-A</v>
          </cell>
          <cell r="B10830">
            <v>669.79</v>
          </cell>
        </row>
        <row r="10831">
          <cell r="A10831" t="str">
            <v>11.020.0001-0</v>
          </cell>
          <cell r="B10831">
            <v>36.840000000000003</v>
          </cell>
        </row>
        <row r="10832">
          <cell r="A10832" t="str">
            <v>11.020.0001-A</v>
          </cell>
          <cell r="B10832">
            <v>33.35</v>
          </cell>
        </row>
        <row r="10833">
          <cell r="A10833" t="str">
            <v>11.020.0002-0</v>
          </cell>
          <cell r="B10833">
            <v>20.9</v>
          </cell>
        </row>
        <row r="10834">
          <cell r="A10834" t="str">
            <v>11.020.0002-A</v>
          </cell>
          <cell r="B10834">
            <v>19.07</v>
          </cell>
        </row>
        <row r="10835">
          <cell r="A10835" t="str">
            <v>11.020.0003-0</v>
          </cell>
          <cell r="B10835">
            <v>78.239999999999995</v>
          </cell>
        </row>
        <row r="10836">
          <cell r="A10836" t="str">
            <v>11.020.0003-A</v>
          </cell>
          <cell r="B10836">
            <v>72.5</v>
          </cell>
        </row>
        <row r="10837">
          <cell r="A10837" t="str">
            <v>11.020.0006-0</v>
          </cell>
          <cell r="B10837">
            <v>132.63</v>
          </cell>
        </row>
        <row r="10838">
          <cell r="A10838" t="str">
            <v>11.020.0006-A</v>
          </cell>
          <cell r="B10838">
            <v>123.48</v>
          </cell>
        </row>
        <row r="10839">
          <cell r="A10839" t="str">
            <v>11.020.0007-1</v>
          </cell>
          <cell r="B10839">
            <v>60.18</v>
          </cell>
        </row>
        <row r="10840">
          <cell r="A10840" t="str">
            <v>11.020.0007-B</v>
          </cell>
          <cell r="B10840">
            <v>55.77</v>
          </cell>
        </row>
        <row r="10841">
          <cell r="A10841" t="str">
            <v>11.020.0011-1</v>
          </cell>
          <cell r="B10841">
            <v>102.02</v>
          </cell>
        </row>
        <row r="10842">
          <cell r="A10842" t="str">
            <v>11.020.0011-B</v>
          </cell>
          <cell r="B10842">
            <v>94.99</v>
          </cell>
        </row>
        <row r="10843">
          <cell r="A10843" t="str">
            <v>11.020.0012-0</v>
          </cell>
          <cell r="B10843">
            <v>51.15</v>
          </cell>
        </row>
        <row r="10844">
          <cell r="A10844" t="str">
            <v>11.020.0012-A</v>
          </cell>
          <cell r="B10844">
            <v>47.4</v>
          </cell>
        </row>
        <row r="10845">
          <cell r="A10845" t="str">
            <v>11.020.0015-0</v>
          </cell>
          <cell r="B10845">
            <v>86.71</v>
          </cell>
        </row>
        <row r="10846">
          <cell r="A10846" t="str">
            <v>11.020.0015-A</v>
          </cell>
          <cell r="B10846">
            <v>80.739999999999995</v>
          </cell>
        </row>
        <row r="10847">
          <cell r="A10847" t="str">
            <v>11.020.0020-0</v>
          </cell>
          <cell r="B10847">
            <v>22.83</v>
          </cell>
        </row>
        <row r="10848">
          <cell r="A10848" t="str">
            <v>11.020.0020-A</v>
          </cell>
          <cell r="B10848">
            <v>19.79</v>
          </cell>
        </row>
        <row r="10849">
          <cell r="A10849" t="str">
            <v>11.021.0010-1</v>
          </cell>
          <cell r="B10849">
            <v>32.11</v>
          </cell>
        </row>
        <row r="10850">
          <cell r="A10850" t="str">
            <v>11.021.0010-B</v>
          </cell>
          <cell r="B10850">
            <v>31.08</v>
          </cell>
        </row>
        <row r="10851">
          <cell r="A10851" t="str">
            <v>11.023.0001-0</v>
          </cell>
          <cell r="B10851">
            <v>4.6100000000000003</v>
          </cell>
        </row>
        <row r="10852">
          <cell r="A10852" t="str">
            <v>11.023.0001-A</v>
          </cell>
          <cell r="B10852">
            <v>4.6100000000000003</v>
          </cell>
        </row>
        <row r="10853">
          <cell r="A10853" t="str">
            <v>11.023.0002-0</v>
          </cell>
          <cell r="B10853">
            <v>3.66</v>
          </cell>
        </row>
        <row r="10854">
          <cell r="A10854" t="str">
            <v>11.023.0002-A</v>
          </cell>
          <cell r="B10854">
            <v>3.66</v>
          </cell>
        </row>
        <row r="10855">
          <cell r="A10855" t="str">
            <v>11.023.0003-0</v>
          </cell>
          <cell r="B10855">
            <v>3.97</v>
          </cell>
        </row>
        <row r="10856">
          <cell r="A10856" t="str">
            <v>11.023.0003-A</v>
          </cell>
          <cell r="B10856">
            <v>3.97</v>
          </cell>
        </row>
        <row r="10857">
          <cell r="A10857" t="str">
            <v>11.023.0005-0</v>
          </cell>
          <cell r="B10857">
            <v>3.57</v>
          </cell>
        </row>
        <row r="10858">
          <cell r="A10858" t="str">
            <v>11.023.0005-A</v>
          </cell>
          <cell r="B10858">
            <v>3.57</v>
          </cell>
        </row>
        <row r="10859">
          <cell r="A10859" t="str">
            <v>11.023.0006-0</v>
          </cell>
          <cell r="B10859">
            <v>12.63</v>
          </cell>
        </row>
        <row r="10860">
          <cell r="A10860" t="str">
            <v>11.023.0006-A</v>
          </cell>
          <cell r="B10860">
            <v>12.63</v>
          </cell>
        </row>
        <row r="10861">
          <cell r="A10861" t="str">
            <v>11.023.0007-0</v>
          </cell>
          <cell r="B10861">
            <v>12.86</v>
          </cell>
        </row>
        <row r="10862">
          <cell r="A10862" t="str">
            <v>11.023.0007-A</v>
          </cell>
          <cell r="B10862">
            <v>12.86</v>
          </cell>
        </row>
        <row r="10863">
          <cell r="A10863" t="str">
            <v>11.023.0008-0</v>
          </cell>
          <cell r="B10863">
            <v>22.49</v>
          </cell>
        </row>
        <row r="10864">
          <cell r="A10864" t="str">
            <v>11.023.0008-A</v>
          </cell>
          <cell r="B10864">
            <v>22.49</v>
          </cell>
        </row>
        <row r="10865">
          <cell r="A10865" t="str">
            <v>11.023.0009-0</v>
          </cell>
          <cell r="B10865">
            <v>20.04</v>
          </cell>
        </row>
        <row r="10866">
          <cell r="A10866" t="str">
            <v>11.023.0009-A</v>
          </cell>
          <cell r="B10866">
            <v>20.04</v>
          </cell>
        </row>
        <row r="10867">
          <cell r="A10867" t="str">
            <v>11.023.0010-0</v>
          </cell>
          <cell r="B10867">
            <v>33.729999999999997</v>
          </cell>
        </row>
        <row r="10868">
          <cell r="A10868" t="str">
            <v>11.023.0010-A</v>
          </cell>
          <cell r="B10868">
            <v>33.729999999999997</v>
          </cell>
        </row>
        <row r="10869">
          <cell r="A10869" t="str">
            <v>11.023.0011-0</v>
          </cell>
          <cell r="B10869">
            <v>28.26</v>
          </cell>
        </row>
        <row r="10870">
          <cell r="A10870" t="str">
            <v>11.023.0011-A</v>
          </cell>
          <cell r="B10870">
            <v>28.26</v>
          </cell>
        </row>
        <row r="10871">
          <cell r="A10871" t="str">
            <v>11.023.0013-0</v>
          </cell>
          <cell r="B10871">
            <v>32.909999999999997</v>
          </cell>
        </row>
        <row r="10872">
          <cell r="A10872" t="str">
            <v>11.023.0013-A</v>
          </cell>
          <cell r="B10872">
            <v>32.909999999999997</v>
          </cell>
        </row>
        <row r="10873">
          <cell r="A10873" t="str">
            <v>11.024.0001-1</v>
          </cell>
          <cell r="B10873">
            <v>1069.03</v>
          </cell>
        </row>
        <row r="10874">
          <cell r="A10874" t="str">
            <v>11.024.0001-B</v>
          </cell>
          <cell r="B10874">
            <v>1032.73</v>
          </cell>
        </row>
        <row r="10875">
          <cell r="A10875" t="str">
            <v>11.024.0002-0</v>
          </cell>
          <cell r="B10875">
            <v>855.22</v>
          </cell>
        </row>
        <row r="10876">
          <cell r="A10876" t="str">
            <v>11.024.0002-A</v>
          </cell>
          <cell r="B10876">
            <v>826.18</v>
          </cell>
        </row>
        <row r="10877">
          <cell r="A10877" t="str">
            <v>11.024.0005-0</v>
          </cell>
          <cell r="B10877">
            <v>748.32</v>
          </cell>
        </row>
        <row r="10878">
          <cell r="A10878" t="str">
            <v>11.024.0005-A</v>
          </cell>
          <cell r="B10878">
            <v>722.91</v>
          </cell>
        </row>
        <row r="10879">
          <cell r="A10879" t="str">
            <v>11.024.0008-0</v>
          </cell>
          <cell r="B10879">
            <v>598.65</v>
          </cell>
        </row>
        <row r="10880">
          <cell r="A10880" t="str">
            <v>11.024.0008-A</v>
          </cell>
          <cell r="B10880">
            <v>578.33000000000004</v>
          </cell>
        </row>
        <row r="10881">
          <cell r="A10881" t="str">
            <v>11.024.0010-1</v>
          </cell>
          <cell r="B10881">
            <v>1433.41</v>
          </cell>
        </row>
        <row r="10882">
          <cell r="A10882" t="str">
            <v>11.024.0010-B</v>
          </cell>
          <cell r="B10882">
            <v>1397.11</v>
          </cell>
        </row>
        <row r="10883">
          <cell r="A10883" t="str">
            <v>11.024.0012-0</v>
          </cell>
          <cell r="B10883">
            <v>1146.72</v>
          </cell>
        </row>
        <row r="10884">
          <cell r="A10884" t="str">
            <v>11.024.0012-A</v>
          </cell>
          <cell r="B10884">
            <v>1117.69</v>
          </cell>
        </row>
        <row r="10885">
          <cell r="A10885" t="str">
            <v>11.024.0015-0</v>
          </cell>
          <cell r="B10885">
            <v>1003.38</v>
          </cell>
        </row>
        <row r="10886">
          <cell r="A10886" t="str">
            <v>11.024.0015-A</v>
          </cell>
          <cell r="B10886">
            <v>977.97</v>
          </cell>
        </row>
        <row r="10887">
          <cell r="A10887" t="str">
            <v>11.024.0018-0</v>
          </cell>
          <cell r="B10887">
            <v>802.7</v>
          </cell>
        </row>
        <row r="10888">
          <cell r="A10888" t="str">
            <v>11.024.0018-A</v>
          </cell>
          <cell r="B10888">
            <v>782.38</v>
          </cell>
        </row>
        <row r="10889">
          <cell r="A10889" t="str">
            <v>11.025.0002-0</v>
          </cell>
          <cell r="B10889">
            <v>415.88</v>
          </cell>
        </row>
        <row r="10890">
          <cell r="A10890" t="str">
            <v>11.025.0002-A</v>
          </cell>
          <cell r="B10890">
            <v>407.34</v>
          </cell>
        </row>
        <row r="10891">
          <cell r="A10891" t="str">
            <v>11.025.0006-0</v>
          </cell>
          <cell r="B10891">
            <v>421.28</v>
          </cell>
        </row>
        <row r="10892">
          <cell r="A10892" t="str">
            <v>11.025.0006-A</v>
          </cell>
          <cell r="B10892">
            <v>412.74</v>
          </cell>
        </row>
        <row r="10893">
          <cell r="A10893" t="str">
            <v>11.025.0009-0</v>
          </cell>
          <cell r="B10893">
            <v>439.3</v>
          </cell>
        </row>
        <row r="10894">
          <cell r="A10894" t="str">
            <v>11.025.0009-A</v>
          </cell>
          <cell r="B10894">
            <v>430.75</v>
          </cell>
        </row>
        <row r="10895">
          <cell r="A10895" t="str">
            <v>11.025.0012-0</v>
          </cell>
          <cell r="B10895">
            <v>446.21</v>
          </cell>
        </row>
        <row r="10896">
          <cell r="A10896" t="str">
            <v>11.025.0012-A</v>
          </cell>
          <cell r="B10896">
            <v>437.67</v>
          </cell>
        </row>
        <row r="10897">
          <cell r="A10897" t="str">
            <v>11.025.0013-0</v>
          </cell>
          <cell r="B10897">
            <v>460.07</v>
          </cell>
        </row>
        <row r="10898">
          <cell r="A10898" t="str">
            <v>11.025.0013-A</v>
          </cell>
          <cell r="B10898">
            <v>451.52</v>
          </cell>
        </row>
        <row r="10899">
          <cell r="A10899" t="str">
            <v>11.025.0014-0</v>
          </cell>
          <cell r="B10899">
            <v>469.77</v>
          </cell>
        </row>
        <row r="10900">
          <cell r="A10900" t="str">
            <v>11.025.0014-A</v>
          </cell>
          <cell r="B10900">
            <v>461.22</v>
          </cell>
        </row>
        <row r="10901">
          <cell r="A10901" t="str">
            <v>11.026.0010-0</v>
          </cell>
          <cell r="B10901">
            <v>47.12</v>
          </cell>
        </row>
        <row r="10902">
          <cell r="A10902" t="str">
            <v>11.026.0010-A</v>
          </cell>
          <cell r="B10902">
            <v>43.26</v>
          </cell>
        </row>
        <row r="10903">
          <cell r="A10903" t="str">
            <v>11.026.0015-0</v>
          </cell>
          <cell r="B10903">
            <v>2.64</v>
          </cell>
        </row>
        <row r="10904">
          <cell r="A10904" t="str">
            <v>11.026.0015-A</v>
          </cell>
          <cell r="B10904">
            <v>2.29</v>
          </cell>
        </row>
        <row r="10905">
          <cell r="A10905" t="str">
            <v>11.026.0016-0</v>
          </cell>
          <cell r="B10905">
            <v>11.18</v>
          </cell>
        </row>
        <row r="10906">
          <cell r="A10906" t="str">
            <v>11.026.0016-A</v>
          </cell>
          <cell r="B10906">
            <v>9.6999999999999993</v>
          </cell>
        </row>
        <row r="10907">
          <cell r="A10907" t="str">
            <v>11.026.0020-0</v>
          </cell>
          <cell r="B10907">
            <v>120.84</v>
          </cell>
        </row>
        <row r="10908">
          <cell r="A10908" t="str">
            <v>11.026.0020-A</v>
          </cell>
          <cell r="B10908">
            <v>107.71</v>
          </cell>
        </row>
        <row r="10909">
          <cell r="A10909" t="str">
            <v>11.026.0025-0</v>
          </cell>
          <cell r="B10909">
            <v>119.44</v>
          </cell>
        </row>
        <row r="10910">
          <cell r="A10910" t="str">
            <v>11.026.0025-A</v>
          </cell>
          <cell r="B10910">
            <v>106.57</v>
          </cell>
        </row>
        <row r="10911">
          <cell r="A10911" t="str">
            <v>11.026.0030-0</v>
          </cell>
          <cell r="B10911">
            <v>190.65</v>
          </cell>
        </row>
        <row r="10912">
          <cell r="A10912" t="str">
            <v>11.026.0030-A</v>
          </cell>
          <cell r="B10912">
            <v>183.36</v>
          </cell>
        </row>
        <row r="10913">
          <cell r="A10913" t="str">
            <v>11.026.0032-0</v>
          </cell>
          <cell r="B10913">
            <v>494.95</v>
          </cell>
        </row>
        <row r="10914">
          <cell r="A10914" t="str">
            <v>11.026.0032-A</v>
          </cell>
          <cell r="B10914">
            <v>484.44</v>
          </cell>
        </row>
        <row r="10915">
          <cell r="A10915" t="str">
            <v>11.026.0033-0</v>
          </cell>
          <cell r="B10915">
            <v>469.67</v>
          </cell>
        </row>
        <row r="10916">
          <cell r="A10916" t="str">
            <v>11.026.0033-A</v>
          </cell>
          <cell r="B10916">
            <v>459.16</v>
          </cell>
        </row>
        <row r="10917">
          <cell r="A10917" t="str">
            <v>11.026.0035-0</v>
          </cell>
          <cell r="B10917">
            <v>44.32</v>
          </cell>
        </row>
        <row r="10918">
          <cell r="A10918" t="str">
            <v>11.026.0035-A</v>
          </cell>
          <cell r="B10918">
            <v>41.7</v>
          </cell>
        </row>
        <row r="10919">
          <cell r="A10919" t="str">
            <v>11.026.0040-0</v>
          </cell>
          <cell r="B10919">
            <v>114.9</v>
          </cell>
        </row>
        <row r="10920">
          <cell r="A10920" t="str">
            <v>11.026.0040-A</v>
          </cell>
          <cell r="B10920">
            <v>114.9</v>
          </cell>
        </row>
        <row r="10921">
          <cell r="A10921" t="str">
            <v>11.030.0020-0</v>
          </cell>
          <cell r="B10921">
            <v>106.64</v>
          </cell>
        </row>
        <row r="10922">
          <cell r="A10922" t="str">
            <v>11.030.0020-A</v>
          </cell>
          <cell r="B10922">
            <v>102.31</v>
          </cell>
        </row>
        <row r="10923">
          <cell r="A10923" t="str">
            <v>11.030.0025-0</v>
          </cell>
          <cell r="B10923">
            <v>107.36</v>
          </cell>
        </row>
        <row r="10924">
          <cell r="A10924" t="str">
            <v>11.030.0025-A</v>
          </cell>
          <cell r="B10924">
            <v>103.03</v>
          </cell>
        </row>
        <row r="10925">
          <cell r="A10925" t="str">
            <v>11.030.0030-0</v>
          </cell>
          <cell r="B10925">
            <v>107.66</v>
          </cell>
        </row>
        <row r="10926">
          <cell r="A10926" t="str">
            <v>11.030.0030-A</v>
          </cell>
          <cell r="B10926">
            <v>103.34</v>
          </cell>
        </row>
        <row r="10927">
          <cell r="A10927" t="str">
            <v>11.030.0050-0</v>
          </cell>
          <cell r="B10927">
            <v>106.1</v>
          </cell>
        </row>
        <row r="10928">
          <cell r="A10928" t="str">
            <v>11.030.0050-A</v>
          </cell>
          <cell r="B10928">
            <v>101.35</v>
          </cell>
        </row>
        <row r="10929">
          <cell r="A10929" t="str">
            <v>11.030.0055-0</v>
          </cell>
          <cell r="B10929">
            <v>107.02</v>
          </cell>
        </row>
        <row r="10930">
          <cell r="A10930" t="str">
            <v>11.030.0055-A</v>
          </cell>
          <cell r="B10930">
            <v>102.27</v>
          </cell>
        </row>
        <row r="10931">
          <cell r="A10931" t="str">
            <v>11.030.0060-0</v>
          </cell>
          <cell r="B10931">
            <v>107.41</v>
          </cell>
        </row>
        <row r="10932">
          <cell r="A10932" t="str">
            <v>11.030.0060-A</v>
          </cell>
          <cell r="B10932">
            <v>102.66</v>
          </cell>
        </row>
        <row r="10933">
          <cell r="A10933" t="str">
            <v>11.030.0080-0</v>
          </cell>
          <cell r="B10933">
            <v>128.83000000000001</v>
          </cell>
        </row>
        <row r="10934">
          <cell r="A10934" t="str">
            <v>11.030.0080-A</v>
          </cell>
          <cell r="B10934">
            <v>123.66</v>
          </cell>
        </row>
        <row r="10935">
          <cell r="A10935" t="str">
            <v>11.030.0085-0</v>
          </cell>
          <cell r="B10935">
            <v>129.76</v>
          </cell>
        </row>
        <row r="10936">
          <cell r="A10936" t="str">
            <v>11.030.0085-A</v>
          </cell>
          <cell r="B10936">
            <v>124.59</v>
          </cell>
        </row>
        <row r="10937">
          <cell r="A10937" t="str">
            <v>11.030.0090-0</v>
          </cell>
          <cell r="B10937">
            <v>130.15</v>
          </cell>
        </row>
        <row r="10938">
          <cell r="A10938" t="str">
            <v>11.030.0090-A</v>
          </cell>
          <cell r="B10938">
            <v>124.98</v>
          </cell>
        </row>
        <row r="10939">
          <cell r="A10939" t="str">
            <v>11.030.0110-0</v>
          </cell>
          <cell r="B10939">
            <v>137.41</v>
          </cell>
        </row>
        <row r="10940">
          <cell r="A10940" t="str">
            <v>11.030.0110-A</v>
          </cell>
          <cell r="B10940">
            <v>132.09</v>
          </cell>
        </row>
        <row r="10941">
          <cell r="A10941" t="str">
            <v>11.030.0115-0</v>
          </cell>
          <cell r="B10941">
            <v>138.33000000000001</v>
          </cell>
        </row>
        <row r="10942">
          <cell r="A10942" t="str">
            <v>11.030.0115-A</v>
          </cell>
          <cell r="B10942">
            <v>133.02000000000001</v>
          </cell>
        </row>
        <row r="10943">
          <cell r="A10943" t="str">
            <v>11.030.0120-0</v>
          </cell>
          <cell r="B10943">
            <v>138.72</v>
          </cell>
        </row>
        <row r="10944">
          <cell r="A10944" t="str">
            <v>11.030.0120-A</v>
          </cell>
          <cell r="B10944">
            <v>133.41</v>
          </cell>
        </row>
        <row r="10945">
          <cell r="A10945" t="str">
            <v>11.031.0005-0</v>
          </cell>
          <cell r="B10945">
            <v>261.94</v>
          </cell>
        </row>
        <row r="10946">
          <cell r="A10946" t="str">
            <v>11.031.0005-A</v>
          </cell>
          <cell r="B10946">
            <v>255.45</v>
          </cell>
        </row>
        <row r="10947">
          <cell r="A10947" t="str">
            <v>11.031.0006-0</v>
          </cell>
          <cell r="B10947">
            <v>140.87</v>
          </cell>
        </row>
        <row r="10948">
          <cell r="A10948" t="str">
            <v>11.031.0006-A</v>
          </cell>
          <cell r="B10948">
            <v>136.77000000000001</v>
          </cell>
        </row>
        <row r="10949">
          <cell r="A10949" t="str">
            <v>11.031.0010-0</v>
          </cell>
          <cell r="B10949">
            <v>253.94</v>
          </cell>
        </row>
        <row r="10950">
          <cell r="A10950" t="str">
            <v>11.031.0010-A</v>
          </cell>
          <cell r="B10950">
            <v>247.45</v>
          </cell>
        </row>
        <row r="10951">
          <cell r="A10951" t="str">
            <v>11.031.0011-0</v>
          </cell>
          <cell r="B10951">
            <v>132.87</v>
          </cell>
        </row>
        <row r="10952">
          <cell r="A10952" t="str">
            <v>11.031.0011-A</v>
          </cell>
          <cell r="B10952">
            <v>128.77000000000001</v>
          </cell>
        </row>
        <row r="10953">
          <cell r="A10953" t="str">
            <v>11.031.0050-0</v>
          </cell>
          <cell r="B10953">
            <v>157.96</v>
          </cell>
        </row>
        <row r="10954">
          <cell r="A10954" t="str">
            <v>11.031.0050-A</v>
          </cell>
          <cell r="B10954">
            <v>154.16999999999999</v>
          </cell>
        </row>
        <row r="10955">
          <cell r="A10955" t="str">
            <v>11.031.0051-0</v>
          </cell>
          <cell r="B10955">
            <v>112.39</v>
          </cell>
        </row>
        <row r="10956">
          <cell r="A10956" t="str">
            <v>11.031.0051-A</v>
          </cell>
          <cell r="B10956">
            <v>109.62</v>
          </cell>
        </row>
        <row r="10957">
          <cell r="A10957" t="str">
            <v>11.032.0005-0</v>
          </cell>
          <cell r="B10957">
            <v>294.63</v>
          </cell>
        </row>
        <row r="10958">
          <cell r="A10958" t="str">
            <v>11.032.0005-A</v>
          </cell>
          <cell r="B10958">
            <v>289.39</v>
          </cell>
        </row>
        <row r="10959">
          <cell r="A10959" t="str">
            <v>11.034.0005-0</v>
          </cell>
          <cell r="B10959">
            <v>105.75</v>
          </cell>
        </row>
        <row r="10960">
          <cell r="A10960" t="str">
            <v>11.034.0005-A</v>
          </cell>
          <cell r="B10960">
            <v>102.71</v>
          </cell>
        </row>
        <row r="10961">
          <cell r="A10961" t="str">
            <v>11.034.0010-0</v>
          </cell>
          <cell r="B10961">
            <v>127.76</v>
          </cell>
        </row>
        <row r="10962">
          <cell r="A10962" t="str">
            <v>11.034.0010-A</v>
          </cell>
          <cell r="B10962">
            <v>124.36</v>
          </cell>
        </row>
        <row r="10963">
          <cell r="A10963" t="str">
            <v>11.035.0001-1</v>
          </cell>
          <cell r="B10963">
            <v>12.64</v>
          </cell>
        </row>
        <row r="10964">
          <cell r="A10964" t="str">
            <v>11.035.0001-B</v>
          </cell>
          <cell r="B10964">
            <v>11.38</v>
          </cell>
        </row>
        <row r="10965">
          <cell r="A10965" t="str">
            <v>11.035.0002-1</v>
          </cell>
          <cell r="B10965">
            <v>11.35</v>
          </cell>
        </row>
        <row r="10966">
          <cell r="A10966" t="str">
            <v>11.035.0002-B</v>
          </cell>
          <cell r="B10966">
            <v>10.09</v>
          </cell>
        </row>
        <row r="10967">
          <cell r="A10967" t="str">
            <v>11.035.0005-0</v>
          </cell>
          <cell r="B10967">
            <v>77.61</v>
          </cell>
        </row>
        <row r="10968">
          <cell r="A10968" t="str">
            <v>11.035.0005-A</v>
          </cell>
          <cell r="B10968">
            <v>76.599999999999994</v>
          </cell>
        </row>
        <row r="10969">
          <cell r="A10969" t="str">
            <v>11.035.0010-0</v>
          </cell>
          <cell r="B10969">
            <v>74.290000000000006</v>
          </cell>
        </row>
        <row r="10970">
          <cell r="A10970" t="str">
            <v>11.035.0010-A</v>
          </cell>
          <cell r="B10970">
            <v>73</v>
          </cell>
        </row>
        <row r="10971">
          <cell r="A10971" t="str">
            <v>11.035.0015-0</v>
          </cell>
          <cell r="B10971">
            <v>88.97</v>
          </cell>
        </row>
        <row r="10972">
          <cell r="A10972" t="str">
            <v>11.035.0015-A</v>
          </cell>
          <cell r="B10972">
            <v>87.4</v>
          </cell>
        </row>
        <row r="10973">
          <cell r="A10973" t="str">
            <v>11.035.0020-0</v>
          </cell>
          <cell r="B10973">
            <v>108.9</v>
          </cell>
        </row>
        <row r="10974">
          <cell r="A10974" t="str">
            <v>11.035.0020-A</v>
          </cell>
          <cell r="B10974">
            <v>107.04</v>
          </cell>
        </row>
        <row r="10975">
          <cell r="A10975" t="str">
            <v>11.036.0001-1</v>
          </cell>
          <cell r="B10975">
            <v>64.599999999999994</v>
          </cell>
        </row>
        <row r="10976">
          <cell r="A10976" t="str">
            <v>11.036.0001-B</v>
          </cell>
          <cell r="B10976">
            <v>64.290000000000006</v>
          </cell>
        </row>
        <row r="10977">
          <cell r="A10977" t="str">
            <v>11.036.0002-1</v>
          </cell>
          <cell r="B10977">
            <v>84.6</v>
          </cell>
        </row>
        <row r="10978">
          <cell r="A10978" t="str">
            <v>11.036.0002-B</v>
          </cell>
          <cell r="B10978">
            <v>84.29</v>
          </cell>
        </row>
        <row r="10979">
          <cell r="A10979" t="str">
            <v>11.037.0001-0</v>
          </cell>
          <cell r="B10979">
            <v>55.33</v>
          </cell>
        </row>
        <row r="10980">
          <cell r="A10980" t="str">
            <v>11.037.0001-A</v>
          </cell>
          <cell r="B10980">
            <v>51.77</v>
          </cell>
        </row>
        <row r="10981">
          <cell r="A10981" t="str">
            <v>11.038.0001-0</v>
          </cell>
          <cell r="B10981">
            <v>11.32</v>
          </cell>
        </row>
        <row r="10982">
          <cell r="A10982" t="str">
            <v>11.038.0001-A</v>
          </cell>
          <cell r="B10982">
            <v>9.9700000000000006</v>
          </cell>
        </row>
        <row r="10983">
          <cell r="A10983" t="str">
            <v>11.039.0001-0</v>
          </cell>
          <cell r="B10983">
            <v>118873.36</v>
          </cell>
        </row>
        <row r="10984">
          <cell r="A10984" t="str">
            <v>11.039.0001-A</v>
          </cell>
          <cell r="B10984">
            <v>111865.62</v>
          </cell>
        </row>
        <row r="10985">
          <cell r="A10985" t="str">
            <v>11.040.0100-0</v>
          </cell>
          <cell r="B10985">
            <v>2248.52</v>
          </cell>
        </row>
        <row r="10986">
          <cell r="A10986" t="str">
            <v>11.040.0100-A</v>
          </cell>
          <cell r="B10986">
            <v>2191.66</v>
          </cell>
        </row>
        <row r="10987">
          <cell r="A10987" t="str">
            <v>11.040.0105-0</v>
          </cell>
          <cell r="B10987">
            <v>2839.19</v>
          </cell>
        </row>
        <row r="10988">
          <cell r="A10988" t="str">
            <v>11.040.0105-A</v>
          </cell>
          <cell r="B10988">
            <v>2782.33</v>
          </cell>
        </row>
        <row r="10989">
          <cell r="A10989" t="str">
            <v>11.040.0120-0</v>
          </cell>
          <cell r="B10989">
            <v>722.83</v>
          </cell>
        </row>
        <row r="10990">
          <cell r="A10990" t="str">
            <v>11.040.0120-A</v>
          </cell>
          <cell r="B10990">
            <v>667.5</v>
          </cell>
        </row>
        <row r="10991">
          <cell r="A10991" t="str">
            <v>11.040.0130-0</v>
          </cell>
          <cell r="B10991">
            <v>940.41</v>
          </cell>
        </row>
        <row r="10992">
          <cell r="A10992" t="str">
            <v>11.040.0130-A</v>
          </cell>
          <cell r="B10992">
            <v>885.08</v>
          </cell>
        </row>
        <row r="10993">
          <cell r="A10993" t="str">
            <v>11.043.0002-0</v>
          </cell>
          <cell r="B10993">
            <v>56.67</v>
          </cell>
        </row>
        <row r="10994">
          <cell r="A10994" t="str">
            <v>11.043.0002-A</v>
          </cell>
          <cell r="B10994">
            <v>53.27</v>
          </cell>
        </row>
        <row r="10995">
          <cell r="A10995" t="str">
            <v>11.043.0003-0</v>
          </cell>
          <cell r="B10995">
            <v>67.069999999999993</v>
          </cell>
        </row>
        <row r="10996">
          <cell r="A10996" t="str">
            <v>11.043.0003-A</v>
          </cell>
          <cell r="B10996">
            <v>63.67</v>
          </cell>
        </row>
        <row r="10997">
          <cell r="A10997" t="str">
            <v>11.043.0004-0</v>
          </cell>
          <cell r="B10997">
            <v>77.459999999999994</v>
          </cell>
        </row>
        <row r="10998">
          <cell r="A10998" t="str">
            <v>11.043.0004-A</v>
          </cell>
          <cell r="B10998">
            <v>74.06</v>
          </cell>
        </row>
        <row r="10999">
          <cell r="A10999" t="str">
            <v>11.043.0005-0</v>
          </cell>
          <cell r="B10999">
            <v>87.86</v>
          </cell>
        </row>
        <row r="11000">
          <cell r="A11000" t="str">
            <v>11.043.0005-A</v>
          </cell>
          <cell r="B11000">
            <v>84.46</v>
          </cell>
        </row>
        <row r="11001">
          <cell r="A11001" t="str">
            <v>11.043.0006-0</v>
          </cell>
          <cell r="B11001">
            <v>74.319999999999993</v>
          </cell>
        </row>
        <row r="11002">
          <cell r="A11002" t="str">
            <v>11.043.0006-A</v>
          </cell>
          <cell r="B11002">
            <v>69.849999999999994</v>
          </cell>
        </row>
        <row r="11003">
          <cell r="A11003" t="str">
            <v>11.043.0007-0</v>
          </cell>
          <cell r="B11003">
            <v>94.72</v>
          </cell>
        </row>
        <row r="11004">
          <cell r="A11004" t="str">
            <v>11.043.0007-A</v>
          </cell>
          <cell r="B11004">
            <v>90.25</v>
          </cell>
        </row>
        <row r="11005">
          <cell r="A11005" t="str">
            <v>11.043.0008-0</v>
          </cell>
          <cell r="B11005">
            <v>115.13</v>
          </cell>
        </row>
        <row r="11006">
          <cell r="A11006" t="str">
            <v>11.043.0008-A</v>
          </cell>
          <cell r="B11006">
            <v>110.65</v>
          </cell>
        </row>
        <row r="11007">
          <cell r="A11007" t="str">
            <v>11.043.0009-0</v>
          </cell>
          <cell r="B11007">
            <v>135.53</v>
          </cell>
        </row>
        <row r="11008">
          <cell r="A11008" t="str">
            <v>11.043.0009-A</v>
          </cell>
          <cell r="B11008">
            <v>131.05000000000001</v>
          </cell>
        </row>
        <row r="11009">
          <cell r="A11009" t="str">
            <v>11.043.0010-0</v>
          </cell>
          <cell r="B11009">
            <v>155.93</v>
          </cell>
        </row>
        <row r="11010">
          <cell r="A11010" t="str">
            <v>11.043.0010-A</v>
          </cell>
          <cell r="B11010">
            <v>151.46</v>
          </cell>
        </row>
        <row r="11011">
          <cell r="A11011" t="str">
            <v>11.043.0011-0</v>
          </cell>
          <cell r="B11011">
            <v>66.36</v>
          </cell>
        </row>
        <row r="11012">
          <cell r="A11012" t="str">
            <v>11.043.0011-A</v>
          </cell>
          <cell r="B11012">
            <v>62.06</v>
          </cell>
        </row>
        <row r="11013">
          <cell r="A11013" t="str">
            <v>11.043.0012-0</v>
          </cell>
          <cell r="B11013">
            <v>76.760000000000005</v>
          </cell>
        </row>
        <row r="11014">
          <cell r="A11014" t="str">
            <v>11.043.0012-A</v>
          </cell>
          <cell r="B11014">
            <v>72.459999999999994</v>
          </cell>
        </row>
        <row r="11015">
          <cell r="A11015" t="str">
            <v>11.043.0013-0</v>
          </cell>
          <cell r="B11015">
            <v>87.16</v>
          </cell>
        </row>
        <row r="11016">
          <cell r="A11016" t="str">
            <v>11.043.0013-A</v>
          </cell>
          <cell r="B11016">
            <v>82.86</v>
          </cell>
        </row>
        <row r="11017">
          <cell r="A11017" t="str">
            <v>11.043.0014-1</v>
          </cell>
          <cell r="B11017">
            <v>97.55</v>
          </cell>
        </row>
        <row r="11018">
          <cell r="A11018" t="str">
            <v>11.043.0014-B</v>
          </cell>
          <cell r="B11018">
            <v>93.26</v>
          </cell>
        </row>
        <row r="11019">
          <cell r="A11019" t="str">
            <v>11.043.0015-0</v>
          </cell>
          <cell r="B11019">
            <v>119.65</v>
          </cell>
        </row>
        <row r="11020">
          <cell r="A11020" t="str">
            <v>11.043.0015-A</v>
          </cell>
          <cell r="B11020">
            <v>115.36</v>
          </cell>
        </row>
        <row r="11021">
          <cell r="A11021" t="str">
            <v>11.043.0016-0</v>
          </cell>
          <cell r="B11021">
            <v>78.650000000000006</v>
          </cell>
        </row>
        <row r="11022">
          <cell r="A11022" t="str">
            <v>11.043.0016-A</v>
          </cell>
          <cell r="B11022">
            <v>74</v>
          </cell>
        </row>
        <row r="11023">
          <cell r="A11023" t="str">
            <v>11.043.0017-0</v>
          </cell>
          <cell r="B11023">
            <v>99.05</v>
          </cell>
        </row>
        <row r="11024">
          <cell r="A11024" t="str">
            <v>11.043.0017-A</v>
          </cell>
          <cell r="B11024">
            <v>94.4</v>
          </cell>
        </row>
        <row r="11025">
          <cell r="A11025" t="str">
            <v>11.043.0018-0</v>
          </cell>
          <cell r="B11025">
            <v>119.45</v>
          </cell>
        </row>
        <row r="11026">
          <cell r="A11026" t="str">
            <v>11.043.0018-A</v>
          </cell>
          <cell r="B11026">
            <v>114.8</v>
          </cell>
        </row>
        <row r="11027">
          <cell r="A11027" t="str">
            <v>11.043.0019-1</v>
          </cell>
          <cell r="B11027">
            <v>145.22</v>
          </cell>
        </row>
        <row r="11028">
          <cell r="A11028" t="str">
            <v>11.043.0019-B</v>
          </cell>
          <cell r="B11028">
            <v>139.85</v>
          </cell>
        </row>
        <row r="11029">
          <cell r="A11029" t="str">
            <v>11.043.0020-0</v>
          </cell>
          <cell r="B11029">
            <v>165.62</v>
          </cell>
        </row>
        <row r="11030">
          <cell r="A11030" t="str">
            <v>11.043.0020-A</v>
          </cell>
          <cell r="B11030">
            <v>160.25</v>
          </cell>
        </row>
        <row r="11031">
          <cell r="A11031" t="str">
            <v>11.043.0021-0</v>
          </cell>
          <cell r="B11031">
            <v>121.49</v>
          </cell>
        </row>
        <row r="11032">
          <cell r="A11032" t="str">
            <v>11.043.0021-A</v>
          </cell>
          <cell r="B11032">
            <v>110.04</v>
          </cell>
        </row>
        <row r="11033">
          <cell r="A11033" t="str">
            <v>11.043.0022-0</v>
          </cell>
          <cell r="B11033">
            <v>131.88999999999999</v>
          </cell>
        </row>
        <row r="11034">
          <cell r="A11034" t="str">
            <v>11.043.0022-A</v>
          </cell>
          <cell r="B11034">
            <v>120.43</v>
          </cell>
        </row>
        <row r="11035">
          <cell r="A11035" t="str">
            <v>11.043.0023-0</v>
          </cell>
          <cell r="B11035">
            <v>142.29</v>
          </cell>
        </row>
        <row r="11036">
          <cell r="A11036" t="str">
            <v>11.043.0023-A</v>
          </cell>
          <cell r="B11036">
            <v>130.83000000000001</v>
          </cell>
        </row>
        <row r="11037">
          <cell r="A11037" t="str">
            <v>11.043.0024-1</v>
          </cell>
          <cell r="B11037">
            <v>152.68</v>
          </cell>
        </row>
        <row r="11038">
          <cell r="A11038" t="str">
            <v>11.043.0024-B</v>
          </cell>
          <cell r="B11038">
            <v>141.22999999999999</v>
          </cell>
        </row>
        <row r="11039">
          <cell r="A11039" t="str">
            <v>11.043.0025-0</v>
          </cell>
          <cell r="B11039">
            <v>174.78</v>
          </cell>
        </row>
        <row r="11040">
          <cell r="A11040" t="str">
            <v>11.043.0025-A</v>
          </cell>
          <cell r="B11040">
            <v>163.33000000000001</v>
          </cell>
        </row>
        <row r="11041">
          <cell r="A11041" t="str">
            <v>11.043.0026-0</v>
          </cell>
          <cell r="B11041">
            <v>133.78</v>
          </cell>
        </row>
        <row r="11042">
          <cell r="A11042" t="str">
            <v>11.043.0026-A</v>
          </cell>
          <cell r="B11042">
            <v>121.97</v>
          </cell>
        </row>
        <row r="11043">
          <cell r="A11043" t="str">
            <v>11.043.0027-0</v>
          </cell>
          <cell r="B11043">
            <v>154.18</v>
          </cell>
        </row>
        <row r="11044">
          <cell r="A11044" t="str">
            <v>11.043.0027-A</v>
          </cell>
          <cell r="B11044">
            <v>142.37</v>
          </cell>
        </row>
        <row r="11045">
          <cell r="A11045" t="str">
            <v>11.043.0028-0</v>
          </cell>
          <cell r="B11045">
            <v>174.58</v>
          </cell>
        </row>
        <row r="11046">
          <cell r="A11046" t="str">
            <v>11.043.0028-A</v>
          </cell>
          <cell r="B11046">
            <v>162.77000000000001</v>
          </cell>
        </row>
        <row r="11047">
          <cell r="A11047" t="str">
            <v>11.043.0029-1</v>
          </cell>
          <cell r="B11047">
            <v>213.76</v>
          </cell>
        </row>
        <row r="11048">
          <cell r="A11048" t="str">
            <v>11.043.0029-B</v>
          </cell>
          <cell r="B11048">
            <v>199.44</v>
          </cell>
        </row>
        <row r="11049">
          <cell r="A11049" t="str">
            <v>11.043.0030-0</v>
          </cell>
          <cell r="B11049">
            <v>234.16</v>
          </cell>
        </row>
        <row r="11050">
          <cell r="A11050" t="str">
            <v>11.043.0030-A</v>
          </cell>
          <cell r="B11050">
            <v>219.84</v>
          </cell>
        </row>
        <row r="11051">
          <cell r="A11051" t="str">
            <v>11.044.0006-0</v>
          </cell>
          <cell r="B11051">
            <v>2313.59</v>
          </cell>
        </row>
        <row r="11052">
          <cell r="A11052" t="str">
            <v>11.044.0006-A</v>
          </cell>
          <cell r="B11052">
            <v>2123.41</v>
          </cell>
        </row>
        <row r="11053">
          <cell r="A11053" t="str">
            <v>11.044.0007-0</v>
          </cell>
          <cell r="B11053">
            <v>2822.37</v>
          </cell>
        </row>
        <row r="11054">
          <cell r="A11054" t="str">
            <v>11.044.0007-A</v>
          </cell>
          <cell r="B11054">
            <v>2600.4499999999998</v>
          </cell>
        </row>
        <row r="11055">
          <cell r="A11055" t="str">
            <v>11.044.0008-0</v>
          </cell>
          <cell r="B11055">
            <v>3621.86</v>
          </cell>
        </row>
        <row r="11056">
          <cell r="A11056" t="str">
            <v>11.044.0008-A</v>
          </cell>
          <cell r="B11056">
            <v>3380.04</v>
          </cell>
        </row>
        <row r="11057">
          <cell r="A11057" t="str">
            <v>11.044.0009-0</v>
          </cell>
          <cell r="B11057">
            <v>4247.76</v>
          </cell>
        </row>
        <row r="11058">
          <cell r="A11058" t="str">
            <v>11.044.0009-A</v>
          </cell>
          <cell r="B11058">
            <v>3922.44</v>
          </cell>
        </row>
        <row r="11059">
          <cell r="A11059" t="str">
            <v>11.044.0010-0</v>
          </cell>
          <cell r="B11059">
            <v>4958.97</v>
          </cell>
        </row>
        <row r="11060">
          <cell r="A11060" t="str">
            <v>11.044.0010-A</v>
          </cell>
          <cell r="B11060">
            <v>4538.82</v>
          </cell>
        </row>
        <row r="11061">
          <cell r="A11061" t="str">
            <v>11.044.0056-0</v>
          </cell>
          <cell r="B11061">
            <v>761.4</v>
          </cell>
        </row>
        <row r="11062">
          <cell r="A11062" t="str">
            <v>11.044.0056-A</v>
          </cell>
          <cell r="B11062">
            <v>682.25</v>
          </cell>
        </row>
        <row r="11063">
          <cell r="A11063" t="str">
            <v>11.044.0058-0</v>
          </cell>
          <cell r="B11063">
            <v>888.52</v>
          </cell>
        </row>
        <row r="11064">
          <cell r="A11064" t="str">
            <v>11.044.0058-A</v>
          </cell>
          <cell r="B11064">
            <v>796.16</v>
          </cell>
        </row>
        <row r="11065">
          <cell r="A11065" t="str">
            <v>11.044.0060-0</v>
          </cell>
          <cell r="B11065">
            <v>1211.1600000000001</v>
          </cell>
        </row>
        <row r="11066">
          <cell r="A11066" t="str">
            <v>11.044.0060-A</v>
          </cell>
          <cell r="B11066">
            <v>1075.78</v>
          </cell>
        </row>
        <row r="11067">
          <cell r="A11067" t="str">
            <v>11.045.0006-0</v>
          </cell>
          <cell r="B11067">
            <v>2373</v>
          </cell>
        </row>
        <row r="11068">
          <cell r="A11068" t="str">
            <v>11.045.0006-A</v>
          </cell>
          <cell r="B11068">
            <v>2174.9</v>
          </cell>
        </row>
        <row r="11069">
          <cell r="A11069" t="str">
            <v>11.045.0007-0</v>
          </cell>
          <cell r="B11069">
            <v>2891.7</v>
          </cell>
        </row>
        <row r="11070">
          <cell r="A11070" t="str">
            <v>11.045.0007-A</v>
          </cell>
          <cell r="B11070">
            <v>2660.54</v>
          </cell>
        </row>
        <row r="11071">
          <cell r="A11071" t="str">
            <v>11.045.0008-0</v>
          </cell>
          <cell r="B11071">
            <v>3697.42</v>
          </cell>
        </row>
        <row r="11072">
          <cell r="A11072" t="str">
            <v>11.045.0008-A</v>
          </cell>
          <cell r="B11072">
            <v>3445.52</v>
          </cell>
        </row>
        <row r="11073">
          <cell r="A11073" t="str">
            <v>11.045.0009-0</v>
          </cell>
          <cell r="B11073">
            <v>4349.3900000000003</v>
          </cell>
        </row>
        <row r="11074">
          <cell r="A11074" t="str">
            <v>11.045.0009-A</v>
          </cell>
          <cell r="B11074">
            <v>4010.53</v>
          </cell>
        </row>
        <row r="11075">
          <cell r="A11075" t="str">
            <v>11.045.0010-0</v>
          </cell>
          <cell r="B11075">
            <v>5090.25</v>
          </cell>
        </row>
        <row r="11076">
          <cell r="A11076" t="str">
            <v>11.045.0010-A</v>
          </cell>
          <cell r="B11076">
            <v>4652.58</v>
          </cell>
        </row>
        <row r="11077">
          <cell r="A11077" t="str">
            <v>11.046.0001-0</v>
          </cell>
          <cell r="B11077">
            <v>247.78</v>
          </cell>
        </row>
        <row r="11078">
          <cell r="A11078" t="str">
            <v>11.046.0001-A</v>
          </cell>
          <cell r="B11078">
            <v>247.78</v>
          </cell>
        </row>
        <row r="11079">
          <cell r="A11079" t="str">
            <v>11.046.0004-0</v>
          </cell>
          <cell r="B11079">
            <v>277.05</v>
          </cell>
        </row>
        <row r="11080">
          <cell r="A11080" t="str">
            <v>11.046.0004-A</v>
          </cell>
          <cell r="B11080">
            <v>277.05</v>
          </cell>
        </row>
        <row r="11081">
          <cell r="A11081" t="str">
            <v>11.046.0007-0</v>
          </cell>
          <cell r="B11081">
            <v>287.32</v>
          </cell>
        </row>
        <row r="11082">
          <cell r="A11082" t="str">
            <v>11.046.0007-A</v>
          </cell>
          <cell r="B11082">
            <v>287.32</v>
          </cell>
        </row>
        <row r="11083">
          <cell r="A11083" t="str">
            <v>11.046.0010-0</v>
          </cell>
          <cell r="B11083">
            <v>307.83999999999997</v>
          </cell>
        </row>
        <row r="11084">
          <cell r="A11084" t="str">
            <v>11.046.0010-A</v>
          </cell>
          <cell r="B11084">
            <v>307.83999999999997</v>
          </cell>
        </row>
        <row r="11085">
          <cell r="A11085" t="str">
            <v>11.046.0013-0</v>
          </cell>
          <cell r="B11085">
            <v>316.49</v>
          </cell>
        </row>
        <row r="11086">
          <cell r="A11086" t="str">
            <v>11.046.0013-A</v>
          </cell>
          <cell r="B11086">
            <v>316.49</v>
          </cell>
        </row>
        <row r="11087">
          <cell r="A11087" t="str">
            <v>11.046.0014-0</v>
          </cell>
          <cell r="B11087">
            <v>318.25</v>
          </cell>
        </row>
        <row r="11088">
          <cell r="A11088" t="str">
            <v>11.046.0014-A</v>
          </cell>
          <cell r="B11088">
            <v>318.25</v>
          </cell>
        </row>
        <row r="11089">
          <cell r="A11089" t="str">
            <v>11.046.0015-0</v>
          </cell>
          <cell r="B11089">
            <v>328.36</v>
          </cell>
        </row>
        <row r="11090">
          <cell r="A11090" t="str">
            <v>11.046.0015-A</v>
          </cell>
          <cell r="B11090">
            <v>328.36</v>
          </cell>
        </row>
        <row r="11091">
          <cell r="A11091" t="str">
            <v>11.046.0060-0</v>
          </cell>
          <cell r="B11091">
            <v>317.85000000000002</v>
          </cell>
        </row>
        <row r="11092">
          <cell r="A11092" t="str">
            <v>11.046.0060-A</v>
          </cell>
          <cell r="B11092">
            <v>317.85000000000002</v>
          </cell>
        </row>
        <row r="11093">
          <cell r="A11093" t="str">
            <v>11.046.0080-1</v>
          </cell>
          <cell r="B11093">
            <v>422.29</v>
          </cell>
        </row>
        <row r="11094">
          <cell r="A11094" t="str">
            <v>11.046.0080-B</v>
          </cell>
          <cell r="B11094">
            <v>401.63</v>
          </cell>
        </row>
        <row r="11095">
          <cell r="A11095" t="str">
            <v>11.046.0105-0</v>
          </cell>
          <cell r="B11095">
            <v>453.09</v>
          </cell>
        </row>
        <row r="11096">
          <cell r="A11096" t="str">
            <v>11.046.0105-A</v>
          </cell>
          <cell r="B11096">
            <v>432.43</v>
          </cell>
        </row>
        <row r="11097">
          <cell r="A11097" t="str">
            <v>11.046.0110-0</v>
          </cell>
          <cell r="B11097">
            <v>476.6</v>
          </cell>
        </row>
        <row r="11098">
          <cell r="A11098" t="str">
            <v>11.046.0110-A</v>
          </cell>
          <cell r="B11098">
            <v>455.94</v>
          </cell>
        </row>
        <row r="11099">
          <cell r="A11099" t="str">
            <v>11.046.0115-0</v>
          </cell>
          <cell r="B11099">
            <v>497.33</v>
          </cell>
        </row>
        <row r="11100">
          <cell r="A11100" t="str">
            <v>11.046.0115-A</v>
          </cell>
          <cell r="B11100">
            <v>476.67</v>
          </cell>
        </row>
        <row r="11101">
          <cell r="A11101" t="str">
            <v>11.046.0180-0</v>
          </cell>
          <cell r="B11101">
            <v>30.78</v>
          </cell>
        </row>
        <row r="11102">
          <cell r="A11102" t="str">
            <v>11.046.0180-A</v>
          </cell>
          <cell r="B11102">
            <v>30.78</v>
          </cell>
        </row>
        <row r="11103">
          <cell r="A11103" t="str">
            <v>11.047.0010-1</v>
          </cell>
          <cell r="B11103">
            <v>215.96</v>
          </cell>
        </row>
        <row r="11104">
          <cell r="A11104" t="str">
            <v>11.047.0010-B</v>
          </cell>
          <cell r="B11104">
            <v>206.06</v>
          </cell>
        </row>
        <row r="11105">
          <cell r="A11105" t="str">
            <v>11.047.0011-1</v>
          </cell>
          <cell r="B11105">
            <v>1548.97</v>
          </cell>
        </row>
        <row r="11106">
          <cell r="A11106" t="str">
            <v>11.047.0011-B</v>
          </cell>
          <cell r="B11106">
            <v>1462.03</v>
          </cell>
        </row>
        <row r="11107">
          <cell r="A11107" t="str">
            <v>11.047.0012-0</v>
          </cell>
          <cell r="B11107">
            <v>224.27</v>
          </cell>
        </row>
        <row r="11108">
          <cell r="A11108" t="str">
            <v>11.047.0012-A</v>
          </cell>
          <cell r="B11108">
            <v>214.37</v>
          </cell>
        </row>
        <row r="11109">
          <cell r="A11109" t="str">
            <v>11.047.0015-0</v>
          </cell>
          <cell r="B11109">
            <v>135.63</v>
          </cell>
        </row>
        <row r="11110">
          <cell r="A11110" t="str">
            <v>11.047.0015-A</v>
          </cell>
          <cell r="B11110">
            <v>131</v>
          </cell>
        </row>
        <row r="11111">
          <cell r="A11111" t="str">
            <v>11.047.0016-0</v>
          </cell>
          <cell r="B11111">
            <v>1220.18</v>
          </cell>
        </row>
        <row r="11112">
          <cell r="A11112" t="str">
            <v>11.047.0016-A</v>
          </cell>
          <cell r="B11112">
            <v>1133.24</v>
          </cell>
        </row>
        <row r="11113">
          <cell r="A11113" t="str">
            <v>11.047.0050-0</v>
          </cell>
          <cell r="B11113">
            <v>348.29</v>
          </cell>
        </row>
        <row r="11114">
          <cell r="A11114" t="str">
            <v>11.047.0050-A</v>
          </cell>
          <cell r="B11114">
            <v>315.3</v>
          </cell>
        </row>
        <row r="11115">
          <cell r="A11115" t="str">
            <v>11.048.0010-1</v>
          </cell>
          <cell r="B11115">
            <v>316.48</v>
          </cell>
        </row>
        <row r="11116">
          <cell r="A11116" t="str">
            <v>11.048.0010-B</v>
          </cell>
          <cell r="B11116">
            <v>307.39999999999998</v>
          </cell>
        </row>
        <row r="11117">
          <cell r="A11117" t="str">
            <v>11.048.0015-1</v>
          </cell>
          <cell r="B11117">
            <v>345.75</v>
          </cell>
        </row>
        <row r="11118">
          <cell r="A11118" t="str">
            <v>11.048.0015-B</v>
          </cell>
          <cell r="B11118">
            <v>336.68</v>
          </cell>
        </row>
        <row r="11119">
          <cell r="A11119" t="str">
            <v>11.048.0020-1</v>
          </cell>
          <cell r="B11119">
            <v>356.01</v>
          </cell>
        </row>
        <row r="11120">
          <cell r="A11120" t="str">
            <v>11.048.0020-B</v>
          </cell>
          <cell r="B11120">
            <v>346.94</v>
          </cell>
        </row>
        <row r="11121">
          <cell r="A11121" t="str">
            <v>11.048.0025-1</v>
          </cell>
          <cell r="B11121">
            <v>376.54</v>
          </cell>
        </row>
        <row r="11122">
          <cell r="A11122" t="str">
            <v>11.048.0025-B</v>
          </cell>
          <cell r="B11122">
            <v>367.46</v>
          </cell>
        </row>
        <row r="11123">
          <cell r="A11123" t="str">
            <v>11.048.0030-1</v>
          </cell>
          <cell r="B11123">
            <v>385.19</v>
          </cell>
        </row>
        <row r="11124">
          <cell r="A11124" t="str">
            <v>11.048.0030-B</v>
          </cell>
          <cell r="B11124">
            <v>376.11</v>
          </cell>
        </row>
        <row r="11125">
          <cell r="A11125" t="str">
            <v>11.048.0035-1</v>
          </cell>
          <cell r="B11125">
            <v>386.95</v>
          </cell>
        </row>
        <row r="11126">
          <cell r="A11126" t="str">
            <v>11.048.0035-B</v>
          </cell>
          <cell r="B11126">
            <v>377.88</v>
          </cell>
        </row>
        <row r="11127">
          <cell r="A11127" t="str">
            <v>11.048.0040-1</v>
          </cell>
          <cell r="B11127">
            <v>397.06</v>
          </cell>
        </row>
        <row r="11128">
          <cell r="A11128" t="str">
            <v>11.048.0040-B</v>
          </cell>
          <cell r="B11128">
            <v>387.98</v>
          </cell>
        </row>
        <row r="11129">
          <cell r="A11129" t="str">
            <v>11.048.0050-0</v>
          </cell>
          <cell r="B11129">
            <v>125.51</v>
          </cell>
        </row>
        <row r="11130">
          <cell r="A11130" t="str">
            <v>11.048.0050-A</v>
          </cell>
          <cell r="B11130">
            <v>119.74</v>
          </cell>
        </row>
        <row r="11131">
          <cell r="A11131" t="str">
            <v>11.048.0055-0</v>
          </cell>
          <cell r="B11131">
            <v>133.96</v>
          </cell>
        </row>
        <row r="11132">
          <cell r="A11132" t="str">
            <v>11.048.0055-A</v>
          </cell>
          <cell r="B11132">
            <v>127.77</v>
          </cell>
        </row>
        <row r="11133">
          <cell r="A11133" t="str">
            <v>11.048.0060-0</v>
          </cell>
          <cell r="B11133">
            <v>142.4</v>
          </cell>
        </row>
        <row r="11134">
          <cell r="A11134" t="str">
            <v>11.048.0060-A</v>
          </cell>
          <cell r="B11134">
            <v>135.80000000000001</v>
          </cell>
        </row>
        <row r="11135">
          <cell r="A11135" t="str">
            <v>11.050.0001-1</v>
          </cell>
          <cell r="B11135">
            <v>8.25</v>
          </cell>
        </row>
        <row r="11136">
          <cell r="A11136" t="str">
            <v>11.050.0001-B</v>
          </cell>
          <cell r="B11136">
            <v>8.25</v>
          </cell>
        </row>
        <row r="11137">
          <cell r="A11137" t="str">
            <v>11.050.0002-0</v>
          </cell>
          <cell r="B11137">
            <v>1.65</v>
          </cell>
        </row>
        <row r="11138">
          <cell r="A11138" t="str">
            <v>11.050.0002-A</v>
          </cell>
          <cell r="B11138">
            <v>1.65</v>
          </cell>
        </row>
        <row r="11139">
          <cell r="A11139" t="str">
            <v>11.050.0010-0</v>
          </cell>
          <cell r="B11139">
            <v>5.2</v>
          </cell>
        </row>
        <row r="11140">
          <cell r="A11140" t="str">
            <v>11.050.0010-A</v>
          </cell>
          <cell r="B11140">
            <v>5.2</v>
          </cell>
        </row>
        <row r="11141">
          <cell r="A11141" t="str">
            <v>11.055.0001-1</v>
          </cell>
          <cell r="B11141">
            <v>18.79</v>
          </cell>
        </row>
        <row r="11142">
          <cell r="A11142" t="str">
            <v>11.055.0001-B</v>
          </cell>
          <cell r="B11142">
            <v>16.48</v>
          </cell>
        </row>
        <row r="11143">
          <cell r="A11143" t="str">
            <v>11.055.0002-0</v>
          </cell>
          <cell r="B11143">
            <v>4.38</v>
          </cell>
        </row>
        <row r="11144">
          <cell r="A11144" t="str">
            <v>11.055.0002-A</v>
          </cell>
          <cell r="B11144">
            <v>3.84</v>
          </cell>
        </row>
        <row r="11145">
          <cell r="A11145" t="str">
            <v>11.055.0010-0</v>
          </cell>
          <cell r="B11145">
            <v>10.43</v>
          </cell>
        </row>
        <row r="11146">
          <cell r="A11146" t="str">
            <v>11.055.0010-A</v>
          </cell>
          <cell r="B11146">
            <v>9.23</v>
          </cell>
        </row>
        <row r="11147">
          <cell r="A11147" t="str">
            <v>11.056.0010-0</v>
          </cell>
          <cell r="B11147">
            <v>4.26</v>
          </cell>
        </row>
        <row r="11148">
          <cell r="A11148" t="str">
            <v>11.056.0010-A</v>
          </cell>
          <cell r="B11148">
            <v>4.26</v>
          </cell>
        </row>
        <row r="11149">
          <cell r="A11149" t="str">
            <v>11.056.0030-0</v>
          </cell>
          <cell r="B11149">
            <v>12.88</v>
          </cell>
        </row>
        <row r="11150">
          <cell r="A11150" t="str">
            <v>11.056.0030-A</v>
          </cell>
          <cell r="B11150">
            <v>12.88</v>
          </cell>
        </row>
        <row r="11151">
          <cell r="A11151" t="str">
            <v>11.057.0010-0</v>
          </cell>
          <cell r="B11151">
            <v>3.96</v>
          </cell>
        </row>
        <row r="11152">
          <cell r="A11152" t="str">
            <v>11.057.0010-A</v>
          </cell>
          <cell r="B11152">
            <v>3.43</v>
          </cell>
        </row>
        <row r="11153">
          <cell r="A11153" t="str">
            <v>11.060.0160-0</v>
          </cell>
          <cell r="B11153">
            <v>14189</v>
          </cell>
        </row>
        <row r="11154">
          <cell r="A11154" t="str">
            <v>11.060.0160-A</v>
          </cell>
          <cell r="B11154">
            <v>12867.43</v>
          </cell>
        </row>
        <row r="11155">
          <cell r="A11155" t="str">
            <v>11.060.0165-0</v>
          </cell>
          <cell r="B11155">
            <v>26324.92</v>
          </cell>
        </row>
        <row r="11156">
          <cell r="A11156" t="str">
            <v>11.060.0165-A</v>
          </cell>
          <cell r="B11156">
            <v>23994.880000000001</v>
          </cell>
        </row>
        <row r="11157">
          <cell r="A11157" t="str">
            <v>11.060.0170-0</v>
          </cell>
          <cell r="B11157">
            <v>16165.91</v>
          </cell>
        </row>
        <row r="11158">
          <cell r="A11158" t="str">
            <v>11.060.0170-A</v>
          </cell>
          <cell r="B11158">
            <v>14607.06</v>
          </cell>
        </row>
        <row r="11159">
          <cell r="A11159" t="str">
            <v>11.060.0175-0</v>
          </cell>
          <cell r="B11159">
            <v>29622.82</v>
          </cell>
        </row>
        <row r="11160">
          <cell r="A11160" t="str">
            <v>11.060.0175-A</v>
          </cell>
          <cell r="B11160">
            <v>27047.53</v>
          </cell>
        </row>
        <row r="11161">
          <cell r="A11161" t="str">
            <v>11.060.0180-0</v>
          </cell>
          <cell r="B11161">
            <v>34094.36</v>
          </cell>
        </row>
        <row r="11162">
          <cell r="A11162" t="str">
            <v>11.060.0180-A</v>
          </cell>
          <cell r="B11162">
            <v>31035.58</v>
          </cell>
        </row>
        <row r="11163">
          <cell r="A11163" t="str">
            <v>11.060.0185-0</v>
          </cell>
          <cell r="B11163">
            <v>29910.93</v>
          </cell>
        </row>
        <row r="11164">
          <cell r="A11164" t="str">
            <v>11.060.0185-A</v>
          </cell>
          <cell r="B11164">
            <v>27219.54</v>
          </cell>
        </row>
        <row r="11165">
          <cell r="A11165" t="str">
            <v>11.060.0190-0</v>
          </cell>
          <cell r="B11165">
            <v>34895.96</v>
          </cell>
        </row>
        <row r="11166">
          <cell r="A11166" t="str">
            <v>11.060.0190-A</v>
          </cell>
          <cell r="B11166">
            <v>31827.91</v>
          </cell>
        </row>
        <row r="11167">
          <cell r="A11167" t="str">
            <v>11.060.0195-0</v>
          </cell>
          <cell r="B11167">
            <v>38924.959999999999</v>
          </cell>
        </row>
        <row r="11168">
          <cell r="A11168" t="str">
            <v>11.060.0195-A</v>
          </cell>
          <cell r="B11168">
            <v>35581.26</v>
          </cell>
        </row>
        <row r="11169">
          <cell r="A11169" t="str">
            <v>11.060.0200-0</v>
          </cell>
          <cell r="B11169">
            <v>6170.75</v>
          </cell>
        </row>
        <row r="11170">
          <cell r="A11170" t="str">
            <v>11.060.0200-A</v>
          </cell>
          <cell r="B11170">
            <v>5664.88</v>
          </cell>
        </row>
        <row r="11171">
          <cell r="A11171" t="str">
            <v>11.060.0205-0</v>
          </cell>
          <cell r="B11171">
            <v>10267.82</v>
          </cell>
        </row>
        <row r="11172">
          <cell r="A11172" t="str">
            <v>11.060.0205-A</v>
          </cell>
          <cell r="B11172">
            <v>10267.82</v>
          </cell>
        </row>
        <row r="11173">
          <cell r="A11173" t="str">
            <v>11.060.0410-0</v>
          </cell>
          <cell r="B11173">
            <v>371.17</v>
          </cell>
        </row>
        <row r="11174">
          <cell r="A11174" t="str">
            <v>11.060.0410-A</v>
          </cell>
          <cell r="B11174">
            <v>354.68</v>
          </cell>
        </row>
        <row r="11175">
          <cell r="A11175" t="str">
            <v>11.060.0415-0</v>
          </cell>
          <cell r="B11175">
            <v>130.88999999999999</v>
          </cell>
        </row>
        <row r="11176">
          <cell r="A11176" t="str">
            <v>11.060.0415-A</v>
          </cell>
          <cell r="B11176">
            <v>118.17</v>
          </cell>
        </row>
        <row r="11177">
          <cell r="A11177" t="str">
            <v>11.061.0001-0</v>
          </cell>
          <cell r="B11177">
            <v>250.47</v>
          </cell>
        </row>
        <row r="11178">
          <cell r="A11178" t="str">
            <v>11.061.0001-A</v>
          </cell>
          <cell r="B11178">
            <v>233.33</v>
          </cell>
        </row>
        <row r="11179">
          <cell r="A11179" t="str">
            <v>11.061.0002-0</v>
          </cell>
          <cell r="B11179">
            <v>128.57</v>
          </cell>
        </row>
        <row r="11180">
          <cell r="A11180" t="str">
            <v>11.061.0002-A</v>
          </cell>
          <cell r="B11180">
            <v>111.42</v>
          </cell>
        </row>
        <row r="11181">
          <cell r="A11181" t="str">
            <v>11.080.0010-0</v>
          </cell>
          <cell r="B11181">
            <v>52.63</v>
          </cell>
        </row>
        <row r="11182">
          <cell r="A11182" t="str">
            <v>11.080.0010-A</v>
          </cell>
          <cell r="B11182">
            <v>50.16</v>
          </cell>
        </row>
        <row r="11183">
          <cell r="A11183" t="str">
            <v>11.090.0500-0</v>
          </cell>
          <cell r="B11183">
            <v>38.909999999999997</v>
          </cell>
        </row>
        <row r="11184">
          <cell r="A11184" t="str">
            <v>11.090.0500-A</v>
          </cell>
          <cell r="B11184">
            <v>35.32</v>
          </cell>
        </row>
        <row r="11185">
          <cell r="A11185" t="str">
            <v>11.090.0505-0</v>
          </cell>
          <cell r="B11185">
            <v>68.97</v>
          </cell>
        </row>
        <row r="11186">
          <cell r="A11186" t="str">
            <v>11.090.0505-A</v>
          </cell>
          <cell r="B11186">
            <v>65.489999999999995</v>
          </cell>
        </row>
        <row r="11187">
          <cell r="A11187" t="str">
            <v>11.090.0510-0</v>
          </cell>
          <cell r="B11187">
            <v>23.78</v>
          </cell>
        </row>
        <row r="11188">
          <cell r="A11188" t="str">
            <v>11.090.0510-A</v>
          </cell>
          <cell r="B11188">
            <v>21.32</v>
          </cell>
        </row>
        <row r="11189">
          <cell r="A11189" t="str">
            <v>11.090.0515-0</v>
          </cell>
          <cell r="B11189">
            <v>35.44</v>
          </cell>
        </row>
        <row r="11190">
          <cell r="A11190" t="str">
            <v>11.090.0515-A</v>
          </cell>
          <cell r="B11190">
            <v>33.369999999999997</v>
          </cell>
        </row>
        <row r="11191">
          <cell r="A11191" t="str">
            <v>11.090.0520-0</v>
          </cell>
          <cell r="B11191">
            <v>391.66</v>
          </cell>
        </row>
        <row r="11192">
          <cell r="A11192" t="str">
            <v>11.090.0520-A</v>
          </cell>
          <cell r="B11192">
            <v>376.86</v>
          </cell>
        </row>
        <row r="11193">
          <cell r="A11193" t="str">
            <v>11.090.0530-0</v>
          </cell>
          <cell r="B11193">
            <v>146.21</v>
          </cell>
        </row>
        <row r="11194">
          <cell r="A11194" t="str">
            <v>11.090.0530-A</v>
          </cell>
          <cell r="B11194">
            <v>143.76</v>
          </cell>
        </row>
        <row r="11195">
          <cell r="A11195" t="str">
            <v>11.090.0535-0</v>
          </cell>
          <cell r="B11195">
            <v>54.61</v>
          </cell>
        </row>
        <row r="11196">
          <cell r="A11196" t="str">
            <v>11.090.0535-A</v>
          </cell>
          <cell r="B11196">
            <v>53.05</v>
          </cell>
        </row>
        <row r="11197">
          <cell r="A11197" t="str">
            <v>11.090.0600-0</v>
          </cell>
          <cell r="B11197">
            <v>4081.7</v>
          </cell>
        </row>
        <row r="11198">
          <cell r="A11198" t="str">
            <v>11.090.0600-A</v>
          </cell>
          <cell r="B11198">
            <v>4042.23</v>
          </cell>
        </row>
        <row r="11199">
          <cell r="A11199" t="str">
            <v>11.090.0610-0</v>
          </cell>
          <cell r="B11199">
            <v>1526.77</v>
          </cell>
        </row>
        <row r="11200">
          <cell r="A11200" t="str">
            <v>11.090.0610-A</v>
          </cell>
          <cell r="B11200">
            <v>1491.44</v>
          </cell>
        </row>
        <row r="11201">
          <cell r="A11201" t="str">
            <v>11.090.0611-0</v>
          </cell>
          <cell r="B11201">
            <v>20.64</v>
          </cell>
        </row>
        <row r="11202">
          <cell r="A11202" t="str">
            <v>11.090.0611-A</v>
          </cell>
          <cell r="B11202">
            <v>17.89</v>
          </cell>
        </row>
        <row r="11203">
          <cell r="A11203" t="str">
            <v>11.090.0620-0</v>
          </cell>
          <cell r="B11203">
            <v>9.66</v>
          </cell>
        </row>
        <row r="11204">
          <cell r="A11204" t="str">
            <v>11.090.0620-A</v>
          </cell>
          <cell r="B11204">
            <v>8.44</v>
          </cell>
        </row>
        <row r="11205">
          <cell r="A11205" t="str">
            <v>11.091.0001-0</v>
          </cell>
          <cell r="B11205">
            <v>966.47</v>
          </cell>
        </row>
        <row r="11206">
          <cell r="A11206" t="str">
            <v>11.091.0001-A</v>
          </cell>
          <cell r="B11206">
            <v>861.8</v>
          </cell>
        </row>
        <row r="11207">
          <cell r="A11207" t="str">
            <v>11.092.0001-0</v>
          </cell>
          <cell r="B11207">
            <v>517.70000000000005</v>
          </cell>
        </row>
        <row r="11208">
          <cell r="A11208" t="str">
            <v>11.092.0001-A</v>
          </cell>
          <cell r="B11208">
            <v>493.73</v>
          </cell>
        </row>
        <row r="11209">
          <cell r="A11209" t="str">
            <v>12.001.0010-0</v>
          </cell>
          <cell r="B11209">
            <v>389.66</v>
          </cell>
        </row>
        <row r="11210">
          <cell r="A11210" t="str">
            <v>12.001.0010-A</v>
          </cell>
          <cell r="B11210">
            <v>354.18</v>
          </cell>
        </row>
        <row r="11211">
          <cell r="A11211" t="str">
            <v>12.001.0015-0</v>
          </cell>
          <cell r="B11211">
            <v>476.2</v>
          </cell>
        </row>
        <row r="11212">
          <cell r="A11212" t="str">
            <v>12.001.0015-A</v>
          </cell>
          <cell r="B11212">
            <v>430.42</v>
          </cell>
        </row>
        <row r="11213">
          <cell r="A11213" t="str">
            <v>12.001.0020-0</v>
          </cell>
          <cell r="B11213">
            <v>337.12</v>
          </cell>
        </row>
        <row r="11214">
          <cell r="A11214" t="str">
            <v>12.001.0020-A</v>
          </cell>
          <cell r="B11214">
            <v>308.64</v>
          </cell>
        </row>
        <row r="11215">
          <cell r="A11215" t="str">
            <v>12.001.0025-0</v>
          </cell>
          <cell r="B11215">
            <v>422.77</v>
          </cell>
        </row>
        <row r="11216">
          <cell r="A11216" t="str">
            <v>12.001.0025-A</v>
          </cell>
          <cell r="B11216">
            <v>382.87</v>
          </cell>
        </row>
        <row r="11217">
          <cell r="A11217" t="str">
            <v>12.001.0030-0</v>
          </cell>
          <cell r="B11217">
            <v>516.19000000000005</v>
          </cell>
        </row>
        <row r="11218">
          <cell r="A11218" t="str">
            <v>12.001.0030-A</v>
          </cell>
          <cell r="B11218">
            <v>463.84</v>
          </cell>
        </row>
        <row r="11219">
          <cell r="A11219" t="str">
            <v>12.001.0035-0</v>
          </cell>
          <cell r="B11219">
            <v>611.95000000000005</v>
          </cell>
        </row>
        <row r="11220">
          <cell r="A11220" t="str">
            <v>12.001.0035-A</v>
          </cell>
          <cell r="B11220">
            <v>546.83000000000004</v>
          </cell>
        </row>
        <row r="11221">
          <cell r="A11221" t="str">
            <v>12.001.0040-0</v>
          </cell>
          <cell r="B11221">
            <v>73.28</v>
          </cell>
        </row>
        <row r="11222">
          <cell r="A11222" t="str">
            <v>12.001.0040-A</v>
          </cell>
          <cell r="B11222">
            <v>63.73</v>
          </cell>
        </row>
        <row r="11223">
          <cell r="A11223" t="str">
            <v>12.001.0045-0</v>
          </cell>
          <cell r="B11223">
            <v>146.56</v>
          </cell>
        </row>
        <row r="11224">
          <cell r="A11224" t="str">
            <v>12.001.0045-A</v>
          </cell>
          <cell r="B11224">
            <v>127.47</v>
          </cell>
        </row>
        <row r="11225">
          <cell r="A11225" t="str">
            <v>12.001.0070-0</v>
          </cell>
          <cell r="B11225">
            <v>233.97</v>
          </cell>
        </row>
        <row r="11226">
          <cell r="A11226" t="str">
            <v>12.001.0070-A</v>
          </cell>
          <cell r="B11226">
            <v>215.25</v>
          </cell>
        </row>
        <row r="11227">
          <cell r="A11227" t="str">
            <v>12.001.0075-0</v>
          </cell>
          <cell r="B11227">
            <v>301.33</v>
          </cell>
        </row>
        <row r="11228">
          <cell r="A11228" t="str">
            <v>12.001.0075-A</v>
          </cell>
          <cell r="B11228">
            <v>274.58999999999997</v>
          </cell>
        </row>
        <row r="11229">
          <cell r="A11229" t="str">
            <v>12.001.0090-0</v>
          </cell>
          <cell r="B11229">
            <v>550.76</v>
          </cell>
        </row>
        <row r="11230">
          <cell r="A11230" t="str">
            <v>12.001.0090-A</v>
          </cell>
          <cell r="B11230">
            <v>494.75</v>
          </cell>
        </row>
        <row r="11231">
          <cell r="A11231" t="str">
            <v>12.001.0095-0</v>
          </cell>
          <cell r="B11231">
            <v>661.75</v>
          </cell>
        </row>
        <row r="11232">
          <cell r="A11232" t="str">
            <v>12.001.0095-A</v>
          </cell>
          <cell r="B11232">
            <v>590.94000000000005</v>
          </cell>
        </row>
        <row r="11233">
          <cell r="A11233" t="str">
            <v>12.001.0100-0</v>
          </cell>
          <cell r="B11233">
            <v>763.8</v>
          </cell>
        </row>
        <row r="11234">
          <cell r="A11234" t="str">
            <v>12.001.0100-A</v>
          </cell>
          <cell r="B11234">
            <v>678.62</v>
          </cell>
        </row>
        <row r="11235">
          <cell r="A11235" t="str">
            <v>12.001.0105-0</v>
          </cell>
          <cell r="B11235">
            <v>911.79</v>
          </cell>
        </row>
        <row r="11236">
          <cell r="A11236" t="str">
            <v>12.001.0105-A</v>
          </cell>
          <cell r="B11236">
            <v>806.88</v>
          </cell>
        </row>
        <row r="11237">
          <cell r="A11237" t="str">
            <v>12.001.0115-0</v>
          </cell>
          <cell r="B11237">
            <v>128.77000000000001</v>
          </cell>
        </row>
        <row r="11238">
          <cell r="A11238" t="str">
            <v>12.001.0115-A</v>
          </cell>
          <cell r="B11238">
            <v>111.83</v>
          </cell>
        </row>
        <row r="11239">
          <cell r="A11239" t="str">
            <v>12.002.0010-0</v>
          </cell>
          <cell r="B11239">
            <v>1069.5899999999999</v>
          </cell>
        </row>
        <row r="11240">
          <cell r="A11240" t="str">
            <v>12.002.0010-A</v>
          </cell>
          <cell r="B11240">
            <v>1009.56</v>
          </cell>
        </row>
        <row r="11241">
          <cell r="A11241" t="str">
            <v>12.002.0011-0</v>
          </cell>
          <cell r="B11241">
            <v>1046.21</v>
          </cell>
        </row>
        <row r="11242">
          <cell r="A11242" t="str">
            <v>12.002.0011-A</v>
          </cell>
          <cell r="B11242">
            <v>989.29</v>
          </cell>
        </row>
        <row r="11243">
          <cell r="A11243" t="str">
            <v>12.002.0015-0</v>
          </cell>
          <cell r="B11243">
            <v>200.47</v>
          </cell>
        </row>
        <row r="11244">
          <cell r="A11244" t="str">
            <v>12.002.0015-A</v>
          </cell>
          <cell r="B11244">
            <v>190.26</v>
          </cell>
        </row>
        <row r="11245">
          <cell r="A11245" t="str">
            <v>12.002.0016-0</v>
          </cell>
          <cell r="B11245">
            <v>196.96</v>
          </cell>
        </row>
        <row r="11246">
          <cell r="A11246" t="str">
            <v>12.002.0016-A</v>
          </cell>
          <cell r="B11246">
            <v>187.22</v>
          </cell>
        </row>
        <row r="11247">
          <cell r="A11247" t="str">
            <v>12.002.0020-0</v>
          </cell>
          <cell r="B11247">
            <v>220.92</v>
          </cell>
        </row>
        <row r="11248">
          <cell r="A11248" t="str">
            <v>12.002.0020-A</v>
          </cell>
          <cell r="B11248">
            <v>208.65</v>
          </cell>
        </row>
        <row r="11249">
          <cell r="A11249" t="str">
            <v>12.002.0025-0</v>
          </cell>
          <cell r="B11249">
            <v>253.68</v>
          </cell>
        </row>
        <row r="11250">
          <cell r="A11250" t="str">
            <v>12.002.0025-A</v>
          </cell>
          <cell r="B11250">
            <v>236.38</v>
          </cell>
        </row>
        <row r="11251">
          <cell r="A11251" t="str">
            <v>12.002.0030-0</v>
          </cell>
          <cell r="B11251">
            <v>282.77</v>
          </cell>
        </row>
        <row r="11252">
          <cell r="A11252" t="str">
            <v>12.002.0030-A</v>
          </cell>
          <cell r="B11252">
            <v>262.26</v>
          </cell>
        </row>
        <row r="11253">
          <cell r="A11253" t="str">
            <v>12.002.0035-1</v>
          </cell>
          <cell r="B11253">
            <v>105.05</v>
          </cell>
        </row>
        <row r="11254">
          <cell r="A11254" t="str">
            <v>12.002.0035-B</v>
          </cell>
          <cell r="B11254">
            <v>99.14</v>
          </cell>
        </row>
        <row r="11255">
          <cell r="A11255" t="str">
            <v>12.002.0036-0</v>
          </cell>
          <cell r="B11255">
            <v>102.71</v>
          </cell>
        </row>
        <row r="11256">
          <cell r="A11256" t="str">
            <v>12.002.0036-A</v>
          </cell>
          <cell r="B11256">
            <v>97.11</v>
          </cell>
        </row>
        <row r="11257">
          <cell r="A11257" t="str">
            <v>12.002.0040-0</v>
          </cell>
          <cell r="B11257">
            <v>113.19</v>
          </cell>
        </row>
        <row r="11258">
          <cell r="A11258" t="str">
            <v>12.002.0040-A</v>
          </cell>
          <cell r="B11258">
            <v>106.58</v>
          </cell>
        </row>
        <row r="11259">
          <cell r="A11259" t="str">
            <v>12.002.0045-0</v>
          </cell>
          <cell r="B11259">
            <v>133.26</v>
          </cell>
        </row>
        <row r="11260">
          <cell r="A11260" t="str">
            <v>12.002.0045-A</v>
          </cell>
          <cell r="B11260">
            <v>123.59</v>
          </cell>
        </row>
        <row r="11261">
          <cell r="A11261" t="str">
            <v>12.002.0050-0</v>
          </cell>
          <cell r="B11261">
            <v>149.08000000000001</v>
          </cell>
        </row>
        <row r="11262">
          <cell r="A11262" t="str">
            <v>12.002.0050-A</v>
          </cell>
          <cell r="B11262">
            <v>137.69</v>
          </cell>
        </row>
        <row r="11263">
          <cell r="A11263" t="str">
            <v>12.002.0060-1</v>
          </cell>
          <cell r="B11263">
            <v>113.36</v>
          </cell>
        </row>
        <row r="11264">
          <cell r="A11264" t="str">
            <v>12.002.0060-B</v>
          </cell>
          <cell r="B11264">
            <v>106.72</v>
          </cell>
        </row>
        <row r="11265">
          <cell r="A11265" t="str">
            <v>12.002.0065-1</v>
          </cell>
          <cell r="B11265">
            <v>220.75</v>
          </cell>
        </row>
        <row r="11266">
          <cell r="A11266" t="str">
            <v>12.002.0065-B</v>
          </cell>
          <cell r="B11266">
            <v>208.79</v>
          </cell>
        </row>
        <row r="11267">
          <cell r="A11267" t="str">
            <v>12.002.0070-1</v>
          </cell>
          <cell r="B11267">
            <v>244.29</v>
          </cell>
        </row>
        <row r="11268">
          <cell r="A11268" t="str">
            <v>12.002.0070-B</v>
          </cell>
          <cell r="B11268">
            <v>230.26</v>
          </cell>
        </row>
        <row r="11269">
          <cell r="A11269" t="str">
            <v>12.002.0080-0</v>
          </cell>
          <cell r="B11269">
            <v>43.11</v>
          </cell>
        </row>
        <row r="11270">
          <cell r="A11270" t="str">
            <v>12.002.0080-A</v>
          </cell>
          <cell r="B11270">
            <v>40.840000000000003</v>
          </cell>
        </row>
        <row r="11271">
          <cell r="A11271" t="str">
            <v>12.002.0085-0</v>
          </cell>
          <cell r="B11271">
            <v>25.99</v>
          </cell>
        </row>
        <row r="11272">
          <cell r="A11272" t="str">
            <v>12.002.0085-A</v>
          </cell>
          <cell r="B11272">
            <v>24.27</v>
          </cell>
        </row>
        <row r="11273">
          <cell r="A11273" t="str">
            <v>12.002.0100-0</v>
          </cell>
          <cell r="B11273">
            <v>666.53</v>
          </cell>
        </row>
        <row r="11274">
          <cell r="A11274" t="str">
            <v>12.002.0100-A</v>
          </cell>
          <cell r="B11274">
            <v>631.99</v>
          </cell>
        </row>
        <row r="11275">
          <cell r="A11275" t="str">
            <v>12.003.0055-0</v>
          </cell>
          <cell r="B11275">
            <v>96.26</v>
          </cell>
        </row>
        <row r="11276">
          <cell r="A11276" t="str">
            <v>12.003.0055-A</v>
          </cell>
          <cell r="B11276">
            <v>87.66</v>
          </cell>
        </row>
        <row r="11277">
          <cell r="A11277" t="str">
            <v>12.003.0056-0</v>
          </cell>
          <cell r="B11277">
            <v>93.34</v>
          </cell>
        </row>
        <row r="11278">
          <cell r="A11278" t="str">
            <v>12.003.0056-A</v>
          </cell>
          <cell r="B11278">
            <v>85.12</v>
          </cell>
        </row>
        <row r="11279">
          <cell r="A11279" t="str">
            <v>12.003.0060-0</v>
          </cell>
          <cell r="B11279">
            <v>109.39</v>
          </cell>
        </row>
        <row r="11280">
          <cell r="A11280" t="str">
            <v>12.003.0060-A</v>
          </cell>
          <cell r="B11280">
            <v>99.23</v>
          </cell>
        </row>
        <row r="11281">
          <cell r="A11281" t="str">
            <v>12.003.0065-0</v>
          </cell>
          <cell r="B11281">
            <v>138.16999999999999</v>
          </cell>
        </row>
        <row r="11282">
          <cell r="A11282" t="str">
            <v>12.003.0065-A</v>
          </cell>
          <cell r="B11282">
            <v>123.98</v>
          </cell>
        </row>
        <row r="11283">
          <cell r="A11283" t="str">
            <v>12.003.0070-0</v>
          </cell>
          <cell r="B11283">
            <v>161.81</v>
          </cell>
        </row>
        <row r="11284">
          <cell r="A11284" t="str">
            <v>12.003.0070-A</v>
          </cell>
          <cell r="B11284">
            <v>144.66</v>
          </cell>
        </row>
        <row r="11285">
          <cell r="A11285" t="str">
            <v>12.003.0075-1</v>
          </cell>
          <cell r="B11285">
            <v>49.29</v>
          </cell>
        </row>
        <row r="11286">
          <cell r="A11286" t="str">
            <v>12.003.0075-B</v>
          </cell>
          <cell r="B11286">
            <v>44.72</v>
          </cell>
        </row>
        <row r="11287">
          <cell r="A11287" t="str">
            <v>12.003.0076-0</v>
          </cell>
          <cell r="B11287">
            <v>47.38</v>
          </cell>
        </row>
        <row r="11288">
          <cell r="A11288" t="str">
            <v>12.003.0076-A</v>
          </cell>
          <cell r="B11288">
            <v>43.07</v>
          </cell>
        </row>
        <row r="11289">
          <cell r="A11289" t="str">
            <v>12.003.0080-0</v>
          </cell>
          <cell r="B11289">
            <v>55.78</v>
          </cell>
        </row>
        <row r="11290">
          <cell r="A11290" t="str">
            <v>12.003.0080-A</v>
          </cell>
          <cell r="B11290">
            <v>50.35</v>
          </cell>
        </row>
        <row r="11291">
          <cell r="A11291" t="str">
            <v>12.003.0085-0</v>
          </cell>
          <cell r="B11291">
            <v>73.75</v>
          </cell>
        </row>
        <row r="11292">
          <cell r="A11292" t="str">
            <v>12.003.0085-A</v>
          </cell>
          <cell r="B11292">
            <v>65.92</v>
          </cell>
        </row>
        <row r="11293">
          <cell r="A11293" t="str">
            <v>12.003.0090-0</v>
          </cell>
          <cell r="B11293">
            <v>86.7</v>
          </cell>
        </row>
        <row r="11294">
          <cell r="A11294" t="str">
            <v>12.003.0090-A</v>
          </cell>
          <cell r="B11294">
            <v>77.14</v>
          </cell>
        </row>
        <row r="11295">
          <cell r="A11295" t="str">
            <v>12.003.0095-0</v>
          </cell>
          <cell r="B11295">
            <v>76.5</v>
          </cell>
        </row>
        <row r="11296">
          <cell r="A11296" t="str">
            <v>12.003.0095-A</v>
          </cell>
          <cell r="B11296">
            <v>70.27</v>
          </cell>
        </row>
        <row r="11297">
          <cell r="A11297" t="str">
            <v>12.003.0096-0</v>
          </cell>
          <cell r="B11297">
            <v>74.17</v>
          </cell>
        </row>
        <row r="11298">
          <cell r="A11298" t="str">
            <v>12.003.0096-A</v>
          </cell>
          <cell r="B11298">
            <v>68.239999999999995</v>
          </cell>
        </row>
        <row r="11299">
          <cell r="A11299" t="str">
            <v>12.003.0100-0</v>
          </cell>
          <cell r="B11299">
            <v>84.63</v>
          </cell>
        </row>
        <row r="11300">
          <cell r="A11300" t="str">
            <v>12.003.0100-A</v>
          </cell>
          <cell r="B11300">
            <v>77.31</v>
          </cell>
        </row>
        <row r="11301">
          <cell r="A11301" t="str">
            <v>12.003.0105-0</v>
          </cell>
          <cell r="B11301">
            <v>106.66</v>
          </cell>
        </row>
        <row r="11302">
          <cell r="A11302" t="str">
            <v>12.003.0105-A</v>
          </cell>
          <cell r="B11302">
            <v>96.4</v>
          </cell>
        </row>
        <row r="11303">
          <cell r="A11303" t="str">
            <v>12.003.0110-0</v>
          </cell>
          <cell r="B11303">
            <v>121.46</v>
          </cell>
        </row>
        <row r="11304">
          <cell r="A11304" t="str">
            <v>12.003.0110-A</v>
          </cell>
          <cell r="B11304">
            <v>109.23</v>
          </cell>
        </row>
        <row r="11305">
          <cell r="A11305" t="str">
            <v>12.003.0115-0</v>
          </cell>
          <cell r="B11305">
            <v>38.61</v>
          </cell>
        </row>
        <row r="11306">
          <cell r="A11306" t="str">
            <v>12.003.0115-A</v>
          </cell>
          <cell r="B11306">
            <v>35.340000000000003</v>
          </cell>
        </row>
        <row r="11307">
          <cell r="A11307" t="str">
            <v>12.003.0116-0</v>
          </cell>
          <cell r="B11307">
            <v>37.6</v>
          </cell>
        </row>
        <row r="11308">
          <cell r="A11308" t="str">
            <v>12.003.0116-A</v>
          </cell>
          <cell r="B11308">
            <v>34.46</v>
          </cell>
        </row>
        <row r="11309">
          <cell r="A11309" t="str">
            <v>12.003.0120-0</v>
          </cell>
          <cell r="B11309">
            <v>44.71</v>
          </cell>
        </row>
        <row r="11310">
          <cell r="A11310" t="str">
            <v>12.003.0120-A</v>
          </cell>
          <cell r="B11310">
            <v>40.68</v>
          </cell>
        </row>
        <row r="11311">
          <cell r="A11311" t="str">
            <v>12.003.0125-0</v>
          </cell>
          <cell r="B11311">
            <v>56.18</v>
          </cell>
        </row>
        <row r="11312">
          <cell r="A11312" t="str">
            <v>12.003.0125-A</v>
          </cell>
          <cell r="B11312">
            <v>50.62</v>
          </cell>
        </row>
        <row r="11313">
          <cell r="A11313" t="str">
            <v>12.003.0150-0</v>
          </cell>
          <cell r="B11313">
            <v>64.69</v>
          </cell>
        </row>
        <row r="11314">
          <cell r="A11314" t="str">
            <v>12.003.0150-A</v>
          </cell>
          <cell r="B11314">
            <v>58</v>
          </cell>
        </row>
        <row r="11315">
          <cell r="A11315" t="str">
            <v>12.003.0155-0</v>
          </cell>
          <cell r="B11315">
            <v>99.47</v>
          </cell>
        </row>
        <row r="11316">
          <cell r="A11316" t="str">
            <v>12.003.0155-A</v>
          </cell>
          <cell r="B11316">
            <v>91.01</v>
          </cell>
        </row>
        <row r="11317">
          <cell r="A11317" t="str">
            <v>12.003.0160-0</v>
          </cell>
          <cell r="B11317">
            <v>96.55</v>
          </cell>
        </row>
        <row r="11318">
          <cell r="A11318" t="str">
            <v>12.003.0160-A</v>
          </cell>
          <cell r="B11318">
            <v>88.48</v>
          </cell>
        </row>
        <row r="11319">
          <cell r="A11319" t="str">
            <v>12.003.0165-0</v>
          </cell>
          <cell r="B11319">
            <v>112.6</v>
          </cell>
        </row>
        <row r="11320">
          <cell r="A11320" t="str">
            <v>12.003.0165-A</v>
          </cell>
          <cell r="B11320">
            <v>102.58</v>
          </cell>
        </row>
        <row r="11321">
          <cell r="A11321" t="str">
            <v>12.003.0170-0</v>
          </cell>
          <cell r="B11321">
            <v>141.38</v>
          </cell>
        </row>
        <row r="11322">
          <cell r="A11322" t="str">
            <v>12.003.0170-A</v>
          </cell>
          <cell r="B11322">
            <v>127.33</v>
          </cell>
        </row>
        <row r="11323">
          <cell r="A11323" t="str">
            <v>12.003.0175-0</v>
          </cell>
          <cell r="B11323">
            <v>165.01</v>
          </cell>
        </row>
        <row r="11324">
          <cell r="A11324" t="str">
            <v>12.003.0175-A</v>
          </cell>
          <cell r="B11324">
            <v>148.01</v>
          </cell>
        </row>
        <row r="11325">
          <cell r="A11325" t="str">
            <v>12.003.0180-1</v>
          </cell>
          <cell r="B11325">
            <v>50.22</v>
          </cell>
        </row>
        <row r="11326">
          <cell r="A11326" t="str">
            <v>12.003.0180-B</v>
          </cell>
          <cell r="B11326">
            <v>45.69</v>
          </cell>
        </row>
        <row r="11327">
          <cell r="A11327" t="str">
            <v>12.003.0185-0</v>
          </cell>
          <cell r="B11327">
            <v>48.31</v>
          </cell>
        </row>
        <row r="11328">
          <cell r="A11328" t="str">
            <v>12.003.0185-A</v>
          </cell>
          <cell r="B11328">
            <v>44.04</v>
          </cell>
        </row>
        <row r="11329">
          <cell r="A11329" t="str">
            <v>12.003.0190-0</v>
          </cell>
          <cell r="B11329">
            <v>56.7</v>
          </cell>
        </row>
        <row r="11330">
          <cell r="A11330" t="str">
            <v>12.003.0190-A</v>
          </cell>
          <cell r="B11330">
            <v>51.32</v>
          </cell>
        </row>
        <row r="11331">
          <cell r="A11331" t="str">
            <v>12.003.0195-0</v>
          </cell>
          <cell r="B11331">
            <v>74.67</v>
          </cell>
        </row>
        <row r="11332">
          <cell r="A11332" t="str">
            <v>12.003.0195-A</v>
          </cell>
          <cell r="B11332">
            <v>66.89</v>
          </cell>
        </row>
        <row r="11333">
          <cell r="A11333" t="str">
            <v>12.003.0200-0</v>
          </cell>
          <cell r="B11333">
            <v>87.62</v>
          </cell>
        </row>
        <row r="11334">
          <cell r="A11334" t="str">
            <v>12.003.0200-A</v>
          </cell>
          <cell r="B11334">
            <v>78.11</v>
          </cell>
        </row>
        <row r="11335">
          <cell r="A11335" t="str">
            <v>12.003.0205-0</v>
          </cell>
          <cell r="B11335">
            <v>78.510000000000005</v>
          </cell>
        </row>
        <row r="11336">
          <cell r="A11336" t="str">
            <v>12.003.0205-A</v>
          </cell>
          <cell r="B11336">
            <v>72.36</v>
          </cell>
        </row>
        <row r="11337">
          <cell r="A11337" t="str">
            <v>12.003.0210-0</v>
          </cell>
          <cell r="B11337">
            <v>76.17</v>
          </cell>
        </row>
        <row r="11338">
          <cell r="A11338" t="str">
            <v>12.003.0210-A</v>
          </cell>
          <cell r="B11338">
            <v>70.34</v>
          </cell>
        </row>
        <row r="11339">
          <cell r="A11339" t="str">
            <v>12.003.0215-0</v>
          </cell>
          <cell r="B11339">
            <v>86.63</v>
          </cell>
        </row>
        <row r="11340">
          <cell r="A11340" t="str">
            <v>12.003.0215-A</v>
          </cell>
          <cell r="B11340">
            <v>79.400000000000006</v>
          </cell>
        </row>
        <row r="11341">
          <cell r="A11341" t="str">
            <v>12.003.0220-0</v>
          </cell>
          <cell r="B11341">
            <v>108.66</v>
          </cell>
        </row>
        <row r="11342">
          <cell r="A11342" t="str">
            <v>12.003.0220-A</v>
          </cell>
          <cell r="B11342">
            <v>98.5</v>
          </cell>
        </row>
        <row r="11343">
          <cell r="A11343" t="str">
            <v>12.003.0225-0</v>
          </cell>
          <cell r="B11343">
            <v>123.46</v>
          </cell>
        </row>
        <row r="11344">
          <cell r="A11344" t="str">
            <v>12.003.0225-A</v>
          </cell>
          <cell r="B11344">
            <v>111.33</v>
          </cell>
        </row>
        <row r="11345">
          <cell r="A11345" t="str">
            <v>12.003.0230-0</v>
          </cell>
          <cell r="B11345">
            <v>39.229999999999997</v>
          </cell>
        </row>
        <row r="11346">
          <cell r="A11346" t="str">
            <v>12.003.0230-A</v>
          </cell>
          <cell r="B11346">
            <v>35.99</v>
          </cell>
        </row>
        <row r="11347">
          <cell r="A11347" t="str">
            <v>12.003.0235-0</v>
          </cell>
          <cell r="B11347">
            <v>38.21</v>
          </cell>
        </row>
        <row r="11348">
          <cell r="A11348" t="str">
            <v>12.003.0235-A</v>
          </cell>
          <cell r="B11348">
            <v>35.11</v>
          </cell>
        </row>
        <row r="11349">
          <cell r="A11349" t="str">
            <v>12.003.0240-0</v>
          </cell>
          <cell r="B11349">
            <v>45.39</v>
          </cell>
        </row>
        <row r="11350">
          <cell r="A11350" t="str">
            <v>12.003.0240-A</v>
          </cell>
          <cell r="B11350">
            <v>41.39</v>
          </cell>
        </row>
        <row r="11351">
          <cell r="A11351" t="str">
            <v>12.003.0245-0</v>
          </cell>
          <cell r="B11351">
            <v>56.86</v>
          </cell>
        </row>
        <row r="11352">
          <cell r="A11352" t="str">
            <v>12.003.0245-A</v>
          </cell>
          <cell r="B11352">
            <v>51.33</v>
          </cell>
        </row>
        <row r="11353">
          <cell r="A11353" t="str">
            <v>12.003.0250-0</v>
          </cell>
          <cell r="B11353">
            <v>65.37</v>
          </cell>
        </row>
        <row r="11354">
          <cell r="A11354" t="str">
            <v>12.003.0250-A</v>
          </cell>
          <cell r="B11354">
            <v>58.71</v>
          </cell>
        </row>
        <row r="11355">
          <cell r="A11355" t="str">
            <v>12.004.0160-0</v>
          </cell>
          <cell r="B11355">
            <v>467.58</v>
          </cell>
        </row>
        <row r="11356">
          <cell r="A11356" t="str">
            <v>12.004.0160-A</v>
          </cell>
          <cell r="B11356">
            <v>461.25</v>
          </cell>
        </row>
        <row r="11357">
          <cell r="A11357" t="str">
            <v>12.005.0010-0</v>
          </cell>
          <cell r="B11357">
            <v>45.83</v>
          </cell>
        </row>
        <row r="11358">
          <cell r="A11358" t="str">
            <v>12.005.0010-A</v>
          </cell>
          <cell r="B11358">
            <v>42.26</v>
          </cell>
        </row>
        <row r="11359">
          <cell r="A11359" t="str">
            <v>12.005.0015-0</v>
          </cell>
          <cell r="B11359">
            <v>53.23</v>
          </cell>
        </row>
        <row r="11360">
          <cell r="A11360" t="str">
            <v>12.005.0015-A</v>
          </cell>
          <cell r="B11360">
            <v>48.67</v>
          </cell>
        </row>
        <row r="11361">
          <cell r="A11361" t="str">
            <v>12.005.0020-0</v>
          </cell>
          <cell r="B11361">
            <v>69.88</v>
          </cell>
        </row>
        <row r="11362">
          <cell r="A11362" t="str">
            <v>12.005.0020-A</v>
          </cell>
          <cell r="B11362">
            <v>63.1</v>
          </cell>
        </row>
        <row r="11363">
          <cell r="A11363" t="str">
            <v>12.005.0025-0</v>
          </cell>
          <cell r="B11363">
            <v>71.73</v>
          </cell>
        </row>
        <row r="11364">
          <cell r="A11364" t="str">
            <v>12.005.0025-A</v>
          </cell>
          <cell r="B11364">
            <v>64.7</v>
          </cell>
        </row>
        <row r="11365">
          <cell r="A11365" t="str">
            <v>12.005.0030-0</v>
          </cell>
          <cell r="B11365">
            <v>57.49</v>
          </cell>
        </row>
        <row r="11366">
          <cell r="A11366" t="str">
            <v>12.005.0030-A</v>
          </cell>
          <cell r="B11366">
            <v>53.22</v>
          </cell>
        </row>
        <row r="11367">
          <cell r="A11367" t="str">
            <v>12.005.0035-0</v>
          </cell>
          <cell r="B11367">
            <v>60.08</v>
          </cell>
        </row>
        <row r="11368">
          <cell r="A11368" t="str">
            <v>12.005.0035-A</v>
          </cell>
          <cell r="B11368">
            <v>55.46</v>
          </cell>
        </row>
        <row r="11369">
          <cell r="A11369" t="str">
            <v>12.005.0040-0</v>
          </cell>
          <cell r="B11369">
            <v>68.59</v>
          </cell>
        </row>
        <row r="11370">
          <cell r="A11370" t="str">
            <v>12.005.0040-A</v>
          </cell>
          <cell r="B11370">
            <v>62.84</v>
          </cell>
        </row>
        <row r="11371">
          <cell r="A11371" t="str">
            <v>12.005.0045-0</v>
          </cell>
          <cell r="B11371">
            <v>74.14</v>
          </cell>
        </row>
        <row r="11372">
          <cell r="A11372" t="str">
            <v>12.005.0045-A</v>
          </cell>
          <cell r="B11372">
            <v>67.650000000000006</v>
          </cell>
        </row>
        <row r="11373">
          <cell r="A11373" t="str">
            <v>12.005.0080-0</v>
          </cell>
          <cell r="B11373">
            <v>75.56</v>
          </cell>
        </row>
        <row r="11374">
          <cell r="A11374" t="str">
            <v>12.005.0080-A</v>
          </cell>
          <cell r="B11374">
            <v>69.94</v>
          </cell>
        </row>
        <row r="11375">
          <cell r="A11375" t="str">
            <v>12.005.0085-1</v>
          </cell>
          <cell r="B11375">
            <v>79.260000000000005</v>
          </cell>
        </row>
        <row r="11376">
          <cell r="A11376" t="str">
            <v>12.005.0085-B</v>
          </cell>
          <cell r="B11376">
            <v>73.150000000000006</v>
          </cell>
        </row>
        <row r="11377">
          <cell r="A11377" t="str">
            <v>12.005.0090-0</v>
          </cell>
          <cell r="B11377">
            <v>90.36</v>
          </cell>
        </row>
        <row r="11378">
          <cell r="A11378" t="str">
            <v>12.005.0090-A</v>
          </cell>
          <cell r="B11378">
            <v>82.77</v>
          </cell>
        </row>
        <row r="11379">
          <cell r="A11379" t="str">
            <v>12.005.0095-1</v>
          </cell>
          <cell r="B11379">
            <v>97.76</v>
          </cell>
        </row>
        <row r="11380">
          <cell r="A11380" t="str">
            <v>12.005.0095-B</v>
          </cell>
          <cell r="B11380">
            <v>89.18</v>
          </cell>
        </row>
        <row r="11381">
          <cell r="A11381" t="str">
            <v>12.005.0100-0</v>
          </cell>
          <cell r="B11381">
            <v>45.99</v>
          </cell>
        </row>
        <row r="11382">
          <cell r="A11382" t="str">
            <v>12.005.0100-A</v>
          </cell>
          <cell r="B11382">
            <v>42.44</v>
          </cell>
        </row>
        <row r="11383">
          <cell r="A11383" t="str">
            <v>12.005.0103-1</v>
          </cell>
          <cell r="B11383">
            <v>53.39</v>
          </cell>
        </row>
        <row r="11384">
          <cell r="A11384" t="str">
            <v>12.005.0103-B</v>
          </cell>
          <cell r="B11384">
            <v>48.85</v>
          </cell>
        </row>
        <row r="11385">
          <cell r="A11385" t="str">
            <v>12.005.0105-0</v>
          </cell>
          <cell r="B11385">
            <v>70.03</v>
          </cell>
        </row>
        <row r="11386">
          <cell r="A11386" t="str">
            <v>12.005.0105-A</v>
          </cell>
          <cell r="B11386">
            <v>63.28</v>
          </cell>
        </row>
        <row r="11387">
          <cell r="A11387" t="str">
            <v>12.005.0107-1</v>
          </cell>
          <cell r="B11387">
            <v>71.88</v>
          </cell>
        </row>
        <row r="11388">
          <cell r="A11388" t="str">
            <v>12.005.0107-B</v>
          </cell>
          <cell r="B11388">
            <v>64.88</v>
          </cell>
        </row>
        <row r="11389">
          <cell r="A11389" t="str">
            <v>12.005.0110-0</v>
          </cell>
          <cell r="B11389">
            <v>57.73</v>
          </cell>
        </row>
        <row r="11390">
          <cell r="A11390" t="str">
            <v>12.005.0110-A</v>
          </cell>
          <cell r="B11390">
            <v>53.49</v>
          </cell>
        </row>
        <row r="11391">
          <cell r="A11391" t="str">
            <v>12.005.0112-1</v>
          </cell>
          <cell r="B11391">
            <v>60.32</v>
          </cell>
        </row>
        <row r="11392">
          <cell r="A11392" t="str">
            <v>12.005.0112-B</v>
          </cell>
          <cell r="B11392">
            <v>55.73</v>
          </cell>
        </row>
        <row r="11393">
          <cell r="A11393" t="str">
            <v>12.005.0115-0</v>
          </cell>
          <cell r="B11393">
            <v>68.83</v>
          </cell>
        </row>
        <row r="11394">
          <cell r="A11394" t="str">
            <v>12.005.0115-A</v>
          </cell>
          <cell r="B11394">
            <v>63.11</v>
          </cell>
        </row>
        <row r="11395">
          <cell r="A11395" t="str">
            <v>12.005.0117-1</v>
          </cell>
          <cell r="B11395">
            <v>74.38</v>
          </cell>
        </row>
        <row r="11396">
          <cell r="A11396" t="str">
            <v>12.005.0117-B</v>
          </cell>
          <cell r="B11396">
            <v>67.92</v>
          </cell>
        </row>
        <row r="11397">
          <cell r="A11397" t="str">
            <v>12.005.0120-0</v>
          </cell>
          <cell r="B11397">
            <v>75.89</v>
          </cell>
        </row>
        <row r="11398">
          <cell r="A11398" t="str">
            <v>12.005.0120-A</v>
          </cell>
          <cell r="B11398">
            <v>70.27</v>
          </cell>
        </row>
        <row r="11399">
          <cell r="A11399" t="str">
            <v>12.005.0122-1</v>
          </cell>
          <cell r="B11399">
            <v>79.59</v>
          </cell>
        </row>
        <row r="11400">
          <cell r="A11400" t="str">
            <v>12.005.0122-B</v>
          </cell>
          <cell r="B11400">
            <v>73.48</v>
          </cell>
        </row>
        <row r="11401">
          <cell r="A11401" t="str">
            <v>12.005.0124-0</v>
          </cell>
          <cell r="B11401">
            <v>90.69</v>
          </cell>
        </row>
        <row r="11402">
          <cell r="A11402" t="str">
            <v>12.005.0124-A</v>
          </cell>
          <cell r="B11402">
            <v>83.1</v>
          </cell>
        </row>
        <row r="11403">
          <cell r="A11403" t="str">
            <v>12.005.0126-1</v>
          </cell>
          <cell r="B11403">
            <v>98.09</v>
          </cell>
        </row>
        <row r="11404">
          <cell r="A11404" t="str">
            <v>12.005.0126-B</v>
          </cell>
          <cell r="B11404">
            <v>89.51</v>
          </cell>
        </row>
        <row r="11405">
          <cell r="A11405" t="str">
            <v>12.005.0130-1</v>
          </cell>
          <cell r="B11405">
            <v>62.16</v>
          </cell>
        </row>
        <row r="11406">
          <cell r="A11406" t="str">
            <v>12.005.0130-B</v>
          </cell>
          <cell r="B11406">
            <v>57.64</v>
          </cell>
        </row>
        <row r="11407">
          <cell r="A11407" t="str">
            <v>12.005.0135-1</v>
          </cell>
          <cell r="B11407">
            <v>96.35</v>
          </cell>
        </row>
        <row r="11408">
          <cell r="A11408" t="str">
            <v>12.005.0135-B</v>
          </cell>
          <cell r="B11408">
            <v>91.27</v>
          </cell>
        </row>
        <row r="11409">
          <cell r="A11409" t="str">
            <v>12.005.0140-1</v>
          </cell>
          <cell r="B11409">
            <v>103.75</v>
          </cell>
        </row>
        <row r="11410">
          <cell r="A11410" t="str">
            <v>12.005.0140-B</v>
          </cell>
          <cell r="B11410">
            <v>97.68</v>
          </cell>
        </row>
        <row r="11411">
          <cell r="A11411" t="str">
            <v>12.005.0160-0</v>
          </cell>
          <cell r="B11411">
            <v>60.61</v>
          </cell>
        </row>
        <row r="11412">
          <cell r="A11412" t="str">
            <v>12.005.0160-A</v>
          </cell>
          <cell r="B11412">
            <v>56.33</v>
          </cell>
        </row>
        <row r="11413">
          <cell r="A11413" t="str">
            <v>12.005.0165-0</v>
          </cell>
          <cell r="B11413">
            <v>63.2</v>
          </cell>
        </row>
        <row r="11414">
          <cell r="A11414" t="str">
            <v>12.005.0165-A</v>
          </cell>
          <cell r="B11414">
            <v>58.58</v>
          </cell>
        </row>
        <row r="11415">
          <cell r="A11415" t="str">
            <v>12.005.0170-0</v>
          </cell>
          <cell r="B11415">
            <v>71.709999999999994</v>
          </cell>
        </row>
        <row r="11416">
          <cell r="A11416" t="str">
            <v>12.005.0170-A</v>
          </cell>
          <cell r="B11416">
            <v>65.95</v>
          </cell>
        </row>
        <row r="11417">
          <cell r="A11417" t="str">
            <v>12.005.0175-0</v>
          </cell>
          <cell r="B11417">
            <v>77.260000000000005</v>
          </cell>
        </row>
        <row r="11418">
          <cell r="A11418" t="str">
            <v>12.005.0175-A</v>
          </cell>
          <cell r="B11418">
            <v>70.760000000000005</v>
          </cell>
        </row>
        <row r="11419">
          <cell r="A11419" t="str">
            <v>12.005.0185-0</v>
          </cell>
          <cell r="B11419">
            <v>61.24</v>
          </cell>
        </row>
        <row r="11420">
          <cell r="A11420" t="str">
            <v>12.005.0185-A</v>
          </cell>
          <cell r="B11420">
            <v>57.01</v>
          </cell>
        </row>
        <row r="11421">
          <cell r="A11421" t="str">
            <v>12.005.0190-0</v>
          </cell>
          <cell r="B11421">
            <v>63.83</v>
          </cell>
        </row>
        <row r="11422">
          <cell r="A11422" t="str">
            <v>12.005.0190-A</v>
          </cell>
          <cell r="B11422">
            <v>59.25</v>
          </cell>
        </row>
        <row r="11423">
          <cell r="A11423" t="str">
            <v>12.005.0195-0</v>
          </cell>
          <cell r="B11423">
            <v>72.34</v>
          </cell>
        </row>
        <row r="11424">
          <cell r="A11424" t="str">
            <v>12.005.0195-A</v>
          </cell>
          <cell r="B11424">
            <v>66.63</v>
          </cell>
        </row>
        <row r="11425">
          <cell r="A11425" t="str">
            <v>12.005.0200-0</v>
          </cell>
          <cell r="B11425">
            <v>77.89</v>
          </cell>
        </row>
        <row r="11426">
          <cell r="A11426" t="str">
            <v>12.005.0200-A</v>
          </cell>
          <cell r="B11426">
            <v>71.430000000000007</v>
          </cell>
        </row>
        <row r="11427">
          <cell r="A11427" t="str">
            <v>12.006.0010-0</v>
          </cell>
          <cell r="B11427">
            <v>158.19999999999999</v>
          </cell>
        </row>
        <row r="11428">
          <cell r="A11428" t="str">
            <v>12.006.0010-A</v>
          </cell>
          <cell r="B11428">
            <v>148.26</v>
          </cell>
        </row>
        <row r="11429">
          <cell r="A11429" t="str">
            <v>12.007.0015-0</v>
          </cell>
          <cell r="B11429">
            <v>167.91</v>
          </cell>
        </row>
        <row r="11430">
          <cell r="A11430" t="str">
            <v>12.007.0015-A</v>
          </cell>
          <cell r="B11430">
            <v>163.88</v>
          </cell>
        </row>
        <row r="11431">
          <cell r="A11431" t="str">
            <v>12.007.0020-0</v>
          </cell>
          <cell r="B11431">
            <v>130.88999999999999</v>
          </cell>
        </row>
        <row r="11432">
          <cell r="A11432" t="str">
            <v>12.007.0020-A</v>
          </cell>
          <cell r="B11432">
            <v>128.86000000000001</v>
          </cell>
        </row>
        <row r="11433">
          <cell r="A11433" t="str">
            <v>12.007.0025-0</v>
          </cell>
          <cell r="B11433">
            <v>207.84</v>
          </cell>
        </row>
        <row r="11434">
          <cell r="A11434" t="str">
            <v>12.007.0025-A</v>
          </cell>
          <cell r="B11434">
            <v>205.01</v>
          </cell>
        </row>
        <row r="11435">
          <cell r="A11435" t="str">
            <v>12.007.0030-0</v>
          </cell>
          <cell r="B11435">
            <v>201.85</v>
          </cell>
        </row>
        <row r="11436">
          <cell r="A11436" t="str">
            <v>12.007.0030-A</v>
          </cell>
          <cell r="B11436">
            <v>197.7</v>
          </cell>
        </row>
        <row r="11437">
          <cell r="A11437" t="str">
            <v>12.007.0040-0</v>
          </cell>
          <cell r="B11437">
            <v>299.13</v>
          </cell>
        </row>
        <row r="11438">
          <cell r="A11438" t="str">
            <v>12.007.0040-A</v>
          </cell>
          <cell r="B11438">
            <v>292.48</v>
          </cell>
        </row>
        <row r="11439">
          <cell r="A11439" t="str">
            <v>12.007.0045-0</v>
          </cell>
          <cell r="B11439">
            <v>220.99</v>
          </cell>
        </row>
        <row r="11440">
          <cell r="A11440" t="str">
            <v>12.007.0045-A</v>
          </cell>
          <cell r="B11440">
            <v>218.01</v>
          </cell>
        </row>
        <row r="11441">
          <cell r="A11441" t="str">
            <v>12.008.0015-0</v>
          </cell>
          <cell r="B11441">
            <v>132.32</v>
          </cell>
        </row>
        <row r="11442">
          <cell r="A11442" t="str">
            <v>12.008.0015-A</v>
          </cell>
          <cell r="B11442">
            <v>122.34</v>
          </cell>
        </row>
        <row r="11443">
          <cell r="A11443" t="str">
            <v>12.008.0020-0</v>
          </cell>
          <cell r="B11443">
            <v>164.85</v>
          </cell>
        </row>
        <row r="11444">
          <cell r="A11444" t="str">
            <v>12.008.0020-A</v>
          </cell>
          <cell r="B11444">
            <v>154.05000000000001</v>
          </cell>
        </row>
        <row r="11445">
          <cell r="A11445" t="str">
            <v>12.009.0001-0</v>
          </cell>
          <cell r="B11445">
            <v>1098.76</v>
          </cell>
        </row>
        <row r="11446">
          <cell r="A11446" t="str">
            <v>12.009.0001-A</v>
          </cell>
          <cell r="B11446">
            <v>1074.06</v>
          </cell>
        </row>
        <row r="11447">
          <cell r="A11447" t="str">
            <v>12.009.0002-0</v>
          </cell>
          <cell r="B11447">
            <v>1137.71</v>
          </cell>
        </row>
        <row r="11448">
          <cell r="A11448" t="str">
            <v>12.009.0002-A</v>
          </cell>
          <cell r="B11448">
            <v>1112.98</v>
          </cell>
        </row>
        <row r="11449">
          <cell r="A11449" t="str">
            <v>12.009.0003-0</v>
          </cell>
          <cell r="B11449">
            <v>596.38</v>
          </cell>
        </row>
        <row r="11450">
          <cell r="A11450" t="str">
            <v>12.009.0003-A</v>
          </cell>
          <cell r="B11450">
            <v>574.15</v>
          </cell>
        </row>
        <row r="11451">
          <cell r="A11451" t="str">
            <v>12.009.0006-0</v>
          </cell>
          <cell r="B11451">
            <v>352.88</v>
          </cell>
        </row>
        <row r="11452">
          <cell r="A11452" t="str">
            <v>12.009.0006-A</v>
          </cell>
          <cell r="B11452">
            <v>333.09</v>
          </cell>
        </row>
        <row r="11453">
          <cell r="A11453" t="str">
            <v>12.010.0010-0</v>
          </cell>
          <cell r="B11453">
            <v>52.89</v>
          </cell>
        </row>
        <row r="11454">
          <cell r="A11454" t="str">
            <v>12.010.0010-A</v>
          </cell>
          <cell r="B11454">
            <v>51.72</v>
          </cell>
        </row>
        <row r="11455">
          <cell r="A11455" t="str">
            <v>12.010.0015-0</v>
          </cell>
          <cell r="B11455">
            <v>104.27</v>
          </cell>
        </row>
        <row r="11456">
          <cell r="A11456" t="str">
            <v>12.010.0015-A</v>
          </cell>
          <cell r="B11456">
            <v>102.06</v>
          </cell>
        </row>
        <row r="11457">
          <cell r="A11457" t="str">
            <v>12.010.0020-0</v>
          </cell>
          <cell r="B11457">
            <v>78.89</v>
          </cell>
        </row>
        <row r="11458">
          <cell r="A11458" t="str">
            <v>12.010.0020-A</v>
          </cell>
          <cell r="B11458">
            <v>77.150000000000006</v>
          </cell>
        </row>
        <row r="11459">
          <cell r="A11459" t="str">
            <v>12.011.0001-0</v>
          </cell>
          <cell r="B11459">
            <v>196.97</v>
          </cell>
        </row>
        <row r="11460">
          <cell r="A11460" t="str">
            <v>12.011.0001-A</v>
          </cell>
          <cell r="B11460">
            <v>190.65</v>
          </cell>
        </row>
        <row r="11461">
          <cell r="A11461" t="str">
            <v>12.011.0005-0</v>
          </cell>
          <cell r="B11461">
            <v>221.62</v>
          </cell>
        </row>
        <row r="11462">
          <cell r="A11462" t="str">
            <v>12.011.0005-A</v>
          </cell>
          <cell r="B11462">
            <v>214.7</v>
          </cell>
        </row>
        <row r="11463">
          <cell r="A11463" t="str">
            <v>12.012.0001-0</v>
          </cell>
          <cell r="B11463">
            <v>354.05</v>
          </cell>
        </row>
        <row r="11464">
          <cell r="A11464" t="str">
            <v>12.012.0001-A</v>
          </cell>
          <cell r="B11464">
            <v>312.85000000000002</v>
          </cell>
        </row>
        <row r="11465">
          <cell r="A11465" t="str">
            <v>12.012.0002-0</v>
          </cell>
          <cell r="B11465">
            <v>370.31</v>
          </cell>
        </row>
        <row r="11466">
          <cell r="A11466" t="str">
            <v>12.012.0002-A</v>
          </cell>
          <cell r="B11466">
            <v>327.96</v>
          </cell>
        </row>
        <row r="11467">
          <cell r="A11467" t="str">
            <v>12.013.0010-0</v>
          </cell>
          <cell r="B11467">
            <v>151.33000000000001</v>
          </cell>
        </row>
        <row r="11468">
          <cell r="A11468" t="str">
            <v>12.013.0010-A</v>
          </cell>
          <cell r="B11468">
            <v>141.03</v>
          </cell>
        </row>
        <row r="11469">
          <cell r="A11469" t="str">
            <v>12.015.0005-0</v>
          </cell>
          <cell r="B11469">
            <v>102.17</v>
          </cell>
        </row>
        <row r="11470">
          <cell r="A11470" t="str">
            <v>12.015.0005-A</v>
          </cell>
          <cell r="B11470">
            <v>102.17</v>
          </cell>
        </row>
        <row r="11471">
          <cell r="A11471" t="str">
            <v>12.015.0006-0</v>
          </cell>
          <cell r="B11471">
            <v>135.79</v>
          </cell>
        </row>
        <row r="11472">
          <cell r="A11472" t="str">
            <v>12.015.0006-A</v>
          </cell>
          <cell r="B11472">
            <v>135.79</v>
          </cell>
        </row>
        <row r="11473">
          <cell r="A11473" t="str">
            <v>12.015.0010-0</v>
          </cell>
          <cell r="B11473">
            <v>183.18</v>
          </cell>
        </row>
        <row r="11474">
          <cell r="A11474" t="str">
            <v>12.015.0010-A</v>
          </cell>
          <cell r="B11474">
            <v>183.18</v>
          </cell>
        </row>
        <row r="11475">
          <cell r="A11475" t="str">
            <v>12.015.0014-0</v>
          </cell>
          <cell r="B11475">
            <v>183.18</v>
          </cell>
        </row>
        <row r="11476">
          <cell r="A11476" t="str">
            <v>12.015.0014-A</v>
          </cell>
          <cell r="B11476">
            <v>183.18</v>
          </cell>
        </row>
        <row r="11477">
          <cell r="A11477" t="str">
            <v>12.015.0015-0</v>
          </cell>
          <cell r="B11477">
            <v>90.08</v>
          </cell>
        </row>
        <row r="11478">
          <cell r="A11478" t="str">
            <v>12.015.0015-A</v>
          </cell>
          <cell r="B11478">
            <v>90.08</v>
          </cell>
        </row>
        <row r="11479">
          <cell r="A11479" t="str">
            <v>12.015.0016-0</v>
          </cell>
          <cell r="B11479">
            <v>113.52</v>
          </cell>
        </row>
        <row r="11480">
          <cell r="A11480" t="str">
            <v>12.015.0016-A</v>
          </cell>
          <cell r="B11480">
            <v>113.52</v>
          </cell>
        </row>
        <row r="11481">
          <cell r="A11481" t="str">
            <v>12.015.0020-0</v>
          </cell>
          <cell r="B11481">
            <v>149.63999999999999</v>
          </cell>
        </row>
        <row r="11482">
          <cell r="A11482" t="str">
            <v>12.015.0020-A</v>
          </cell>
          <cell r="B11482">
            <v>149.63999999999999</v>
          </cell>
        </row>
        <row r="11483">
          <cell r="A11483" t="str">
            <v>12.015.0021-0</v>
          </cell>
          <cell r="B11483">
            <v>149.63999999999999</v>
          </cell>
        </row>
        <row r="11484">
          <cell r="A11484" t="str">
            <v>12.015.0021-A</v>
          </cell>
          <cell r="B11484">
            <v>149.63999999999999</v>
          </cell>
        </row>
        <row r="11485">
          <cell r="A11485" t="str">
            <v>12.015.0030-0</v>
          </cell>
          <cell r="B11485">
            <v>124.7</v>
          </cell>
        </row>
        <row r="11486">
          <cell r="A11486" t="str">
            <v>12.015.0030-A</v>
          </cell>
          <cell r="B11486">
            <v>124.7</v>
          </cell>
        </row>
        <row r="11487">
          <cell r="A11487" t="str">
            <v>12.015.0031-0</v>
          </cell>
          <cell r="B11487">
            <v>164.26</v>
          </cell>
        </row>
        <row r="11488">
          <cell r="A11488" t="str">
            <v>12.015.0031-A</v>
          </cell>
          <cell r="B11488">
            <v>164.26</v>
          </cell>
        </row>
        <row r="11489">
          <cell r="A11489" t="str">
            <v>12.015.0035-0</v>
          </cell>
          <cell r="B11489">
            <v>200.38</v>
          </cell>
        </row>
        <row r="11490">
          <cell r="A11490" t="str">
            <v>12.015.0035-A</v>
          </cell>
          <cell r="B11490">
            <v>200.38</v>
          </cell>
        </row>
        <row r="11491">
          <cell r="A11491" t="str">
            <v>12.015.0036-0</v>
          </cell>
          <cell r="B11491">
            <v>200.38</v>
          </cell>
        </row>
        <row r="11492">
          <cell r="A11492" t="str">
            <v>12.015.0036-A</v>
          </cell>
          <cell r="B11492">
            <v>200.38</v>
          </cell>
        </row>
        <row r="11493">
          <cell r="A11493" t="str">
            <v>12.015.0040-0</v>
          </cell>
          <cell r="B11493">
            <v>113.73</v>
          </cell>
        </row>
        <row r="11494">
          <cell r="A11494" t="str">
            <v>12.015.0040-A</v>
          </cell>
          <cell r="B11494">
            <v>113.73</v>
          </cell>
        </row>
        <row r="11495">
          <cell r="A11495" t="str">
            <v>12.015.0041-0</v>
          </cell>
          <cell r="B11495">
            <v>132.44</v>
          </cell>
        </row>
        <row r="11496">
          <cell r="A11496" t="str">
            <v>12.015.0041-A</v>
          </cell>
          <cell r="B11496">
            <v>132.44</v>
          </cell>
        </row>
        <row r="11497">
          <cell r="A11497" t="str">
            <v>12.015.0045-0</v>
          </cell>
          <cell r="B11497">
            <v>159.1</v>
          </cell>
        </row>
        <row r="11498">
          <cell r="A11498" t="str">
            <v>12.015.0045-A</v>
          </cell>
          <cell r="B11498">
            <v>159.1</v>
          </cell>
        </row>
        <row r="11499">
          <cell r="A11499" t="str">
            <v>12.015.0046-0</v>
          </cell>
          <cell r="B11499">
            <v>159.1</v>
          </cell>
        </row>
        <row r="11500">
          <cell r="A11500" t="str">
            <v>12.015.0046-A</v>
          </cell>
          <cell r="B11500">
            <v>159.1</v>
          </cell>
        </row>
        <row r="11501">
          <cell r="A11501" t="str">
            <v>12.015.0060-0</v>
          </cell>
          <cell r="B11501">
            <v>124.7</v>
          </cell>
        </row>
        <row r="11502">
          <cell r="A11502" t="str">
            <v>12.015.0060-A</v>
          </cell>
          <cell r="B11502">
            <v>124.7</v>
          </cell>
        </row>
        <row r="11503">
          <cell r="A11503" t="str">
            <v>12.015.0061-0</v>
          </cell>
          <cell r="B11503">
            <v>149.63999999999999</v>
          </cell>
        </row>
        <row r="11504">
          <cell r="A11504" t="str">
            <v>12.015.0061-A</v>
          </cell>
          <cell r="B11504">
            <v>149.63999999999999</v>
          </cell>
        </row>
        <row r="11505">
          <cell r="A11505" t="str">
            <v>12.015.0065-0</v>
          </cell>
          <cell r="B11505">
            <v>169.42</v>
          </cell>
        </row>
        <row r="11506">
          <cell r="A11506" t="str">
            <v>12.015.0065-A</v>
          </cell>
          <cell r="B11506">
            <v>169.42</v>
          </cell>
        </row>
        <row r="11507">
          <cell r="A11507" t="str">
            <v>12.015.0066-0</v>
          </cell>
          <cell r="B11507">
            <v>169.42</v>
          </cell>
        </row>
        <row r="11508">
          <cell r="A11508" t="str">
            <v>12.015.0066-A</v>
          </cell>
          <cell r="B11508">
            <v>169.42</v>
          </cell>
        </row>
        <row r="11509">
          <cell r="A11509" t="str">
            <v>12.015.0070-0</v>
          </cell>
          <cell r="B11509">
            <v>113.73</v>
          </cell>
        </row>
        <row r="11510">
          <cell r="A11510" t="str">
            <v>12.015.0070-A</v>
          </cell>
          <cell r="B11510">
            <v>113.73</v>
          </cell>
        </row>
        <row r="11511">
          <cell r="A11511" t="str">
            <v>12.015.0071-0</v>
          </cell>
          <cell r="B11511">
            <v>126.42</v>
          </cell>
        </row>
        <row r="11512">
          <cell r="A11512" t="str">
            <v>12.015.0071-A</v>
          </cell>
          <cell r="B11512">
            <v>126.42</v>
          </cell>
        </row>
        <row r="11513">
          <cell r="A11513" t="str">
            <v>12.015.0075-0</v>
          </cell>
          <cell r="B11513">
            <v>160.82</v>
          </cell>
        </row>
        <row r="11514">
          <cell r="A11514" t="str">
            <v>12.015.0075-A</v>
          </cell>
          <cell r="B11514">
            <v>160.82</v>
          </cell>
        </row>
        <row r="11515">
          <cell r="A11515" t="str">
            <v>12.015.0076-0</v>
          </cell>
          <cell r="B11515">
            <v>160.82</v>
          </cell>
        </row>
        <row r="11516">
          <cell r="A11516" t="str">
            <v>12.015.0076-A</v>
          </cell>
          <cell r="B11516">
            <v>160.82</v>
          </cell>
        </row>
        <row r="11517">
          <cell r="A11517" t="str">
            <v>12.016.0004-0</v>
          </cell>
          <cell r="B11517">
            <v>54.1</v>
          </cell>
        </row>
        <row r="11518">
          <cell r="A11518" t="str">
            <v>12.016.0004-A</v>
          </cell>
          <cell r="B11518">
            <v>52.14</v>
          </cell>
        </row>
        <row r="11519">
          <cell r="A11519" t="str">
            <v>12.016.0006-0</v>
          </cell>
          <cell r="B11519">
            <v>66.239999999999995</v>
          </cell>
        </row>
        <row r="11520">
          <cell r="A11520" t="str">
            <v>12.016.0006-A</v>
          </cell>
          <cell r="B11520">
            <v>64.040000000000006</v>
          </cell>
        </row>
        <row r="11521">
          <cell r="A11521" t="str">
            <v>12.016.0008-0</v>
          </cell>
          <cell r="B11521">
            <v>55.64</v>
          </cell>
        </row>
        <row r="11522">
          <cell r="A11522" t="str">
            <v>12.016.0008-A</v>
          </cell>
          <cell r="B11522">
            <v>53.68</v>
          </cell>
        </row>
        <row r="11523">
          <cell r="A11523" t="str">
            <v>12.016.0010-0</v>
          </cell>
          <cell r="B11523">
            <v>67.78</v>
          </cell>
        </row>
        <row r="11524">
          <cell r="A11524" t="str">
            <v>12.016.0010-A</v>
          </cell>
          <cell r="B11524">
            <v>65.58</v>
          </cell>
        </row>
        <row r="11525">
          <cell r="A11525" t="str">
            <v>12.016.0012-0</v>
          </cell>
          <cell r="B11525">
            <v>85.93</v>
          </cell>
        </row>
        <row r="11526">
          <cell r="A11526" t="str">
            <v>12.016.0012-A</v>
          </cell>
          <cell r="B11526">
            <v>83.28</v>
          </cell>
        </row>
        <row r="11527">
          <cell r="A11527" t="str">
            <v>12.016.0014-0</v>
          </cell>
          <cell r="B11527">
            <v>98.08</v>
          </cell>
        </row>
        <row r="11528">
          <cell r="A11528" t="str">
            <v>12.016.0014-A</v>
          </cell>
          <cell r="B11528">
            <v>95.18</v>
          </cell>
        </row>
        <row r="11529">
          <cell r="A11529" t="str">
            <v>12.016.0016-0</v>
          </cell>
          <cell r="B11529">
            <v>88.28</v>
          </cell>
        </row>
        <row r="11530">
          <cell r="A11530" t="str">
            <v>12.016.0016-A</v>
          </cell>
          <cell r="B11530">
            <v>85.63</v>
          </cell>
        </row>
        <row r="11531">
          <cell r="A11531" t="str">
            <v>12.016.0018-0</v>
          </cell>
          <cell r="B11531">
            <v>100.42</v>
          </cell>
        </row>
        <row r="11532">
          <cell r="A11532" t="str">
            <v>12.016.0018-A</v>
          </cell>
          <cell r="B11532">
            <v>97.53</v>
          </cell>
        </row>
        <row r="11533">
          <cell r="A11533" t="str">
            <v>12.016.0020-0</v>
          </cell>
          <cell r="B11533">
            <v>62.22</v>
          </cell>
        </row>
        <row r="11534">
          <cell r="A11534" t="str">
            <v>12.016.0020-A</v>
          </cell>
          <cell r="B11534">
            <v>60.26</v>
          </cell>
        </row>
        <row r="11535">
          <cell r="A11535" t="str">
            <v>12.016.0022-0</v>
          </cell>
          <cell r="B11535">
            <v>74.36</v>
          </cell>
        </row>
        <row r="11536">
          <cell r="A11536" t="str">
            <v>12.016.0022-A</v>
          </cell>
          <cell r="B11536">
            <v>72.16</v>
          </cell>
        </row>
        <row r="11537">
          <cell r="A11537" t="str">
            <v>12.016.0024-0</v>
          </cell>
          <cell r="B11537">
            <v>71.319999999999993</v>
          </cell>
        </row>
        <row r="11538">
          <cell r="A11538" t="str">
            <v>12.016.0024-A</v>
          </cell>
          <cell r="B11538">
            <v>69.36</v>
          </cell>
        </row>
        <row r="11539">
          <cell r="A11539" t="str">
            <v>12.016.0026-0</v>
          </cell>
          <cell r="B11539">
            <v>83.47</v>
          </cell>
        </row>
        <row r="11540">
          <cell r="A11540" t="str">
            <v>12.016.0026-A</v>
          </cell>
          <cell r="B11540">
            <v>81.260000000000005</v>
          </cell>
        </row>
        <row r="11541">
          <cell r="A11541" t="str">
            <v>12.016.0028-0</v>
          </cell>
          <cell r="B11541">
            <v>67.14</v>
          </cell>
        </row>
        <row r="11542">
          <cell r="A11542" t="str">
            <v>12.016.0028-A</v>
          </cell>
          <cell r="B11542">
            <v>65.180000000000007</v>
          </cell>
        </row>
        <row r="11543">
          <cell r="A11543" t="str">
            <v>12.016.0030-0</v>
          </cell>
          <cell r="B11543">
            <v>79.290000000000006</v>
          </cell>
        </row>
        <row r="11544">
          <cell r="A11544" t="str">
            <v>12.016.0030-A</v>
          </cell>
          <cell r="B11544">
            <v>77.08</v>
          </cell>
        </row>
        <row r="11545">
          <cell r="A11545" t="str">
            <v>12.016.0032-0</v>
          </cell>
          <cell r="B11545">
            <v>70.209999999999994</v>
          </cell>
        </row>
        <row r="11546">
          <cell r="A11546" t="str">
            <v>12.016.0032-A</v>
          </cell>
          <cell r="B11546">
            <v>68.25</v>
          </cell>
        </row>
        <row r="11547">
          <cell r="A11547" t="str">
            <v>12.016.0034-0</v>
          </cell>
          <cell r="B11547">
            <v>82.35</v>
          </cell>
        </row>
        <row r="11548">
          <cell r="A11548" t="str">
            <v>12.016.0034-A</v>
          </cell>
          <cell r="B11548">
            <v>80.150000000000006</v>
          </cell>
        </row>
        <row r="11549">
          <cell r="A11549" t="str">
            <v>12.020.0001-0</v>
          </cell>
          <cell r="B11549">
            <v>305.02</v>
          </cell>
        </row>
        <row r="11550">
          <cell r="A11550" t="str">
            <v>12.020.0001-A</v>
          </cell>
          <cell r="B11550">
            <v>274.62</v>
          </cell>
        </row>
        <row r="11551">
          <cell r="A11551" t="str">
            <v>12.025.0001-0</v>
          </cell>
          <cell r="B11551">
            <v>562.37</v>
          </cell>
        </row>
        <row r="11552">
          <cell r="A11552" t="str">
            <v>12.025.0001-A</v>
          </cell>
          <cell r="B11552">
            <v>548.36</v>
          </cell>
        </row>
        <row r="11553">
          <cell r="A11553" t="str">
            <v>12.030.0001-0</v>
          </cell>
          <cell r="B11553">
            <v>164.97</v>
          </cell>
        </row>
        <row r="11554">
          <cell r="A11554" t="str">
            <v>12.030.0001-A</v>
          </cell>
          <cell r="B11554">
            <v>146.22999999999999</v>
          </cell>
        </row>
        <row r="11555">
          <cell r="A11555" t="str">
            <v>12.035.0001-0</v>
          </cell>
          <cell r="B11555">
            <v>286.75</v>
          </cell>
        </row>
        <row r="11556">
          <cell r="A11556" t="str">
            <v>12.035.0001-A</v>
          </cell>
          <cell r="B11556">
            <v>272.74</v>
          </cell>
        </row>
        <row r="11557">
          <cell r="A11557" t="str">
            <v>12.035.0002-0</v>
          </cell>
          <cell r="B11557">
            <v>298.02999999999997</v>
          </cell>
        </row>
        <row r="11558">
          <cell r="A11558" t="str">
            <v>12.035.0002-A</v>
          </cell>
          <cell r="B11558">
            <v>284.02</v>
          </cell>
        </row>
        <row r="11559">
          <cell r="A11559" t="str">
            <v>12.035.0005-0</v>
          </cell>
          <cell r="B11559">
            <v>294.19</v>
          </cell>
        </row>
        <row r="11560">
          <cell r="A11560" t="str">
            <v>12.035.0005-A</v>
          </cell>
          <cell r="B11560">
            <v>280.18</v>
          </cell>
        </row>
        <row r="11561">
          <cell r="A11561" t="str">
            <v>12.035.0010-0</v>
          </cell>
          <cell r="B11561">
            <v>321.37</v>
          </cell>
        </row>
        <row r="11562">
          <cell r="A11562" t="str">
            <v>12.035.0010-A</v>
          </cell>
          <cell r="B11562">
            <v>307.36</v>
          </cell>
        </row>
        <row r="11563">
          <cell r="A11563" t="str">
            <v>12.035.0015-0</v>
          </cell>
          <cell r="B11563">
            <v>182.08</v>
          </cell>
        </row>
        <row r="11564">
          <cell r="A11564" t="str">
            <v>12.035.0015-A</v>
          </cell>
          <cell r="B11564">
            <v>168.07</v>
          </cell>
        </row>
        <row r="11565">
          <cell r="A11565" t="str">
            <v>12.035.0020-0</v>
          </cell>
          <cell r="B11565">
            <v>425.05</v>
          </cell>
        </row>
        <row r="11566">
          <cell r="A11566" t="str">
            <v>12.035.0020-A</v>
          </cell>
          <cell r="B11566">
            <v>411.04</v>
          </cell>
        </row>
        <row r="11567">
          <cell r="A11567" t="str">
            <v>12.042.0001-0</v>
          </cell>
          <cell r="B11567">
            <v>741.37</v>
          </cell>
        </row>
        <row r="11568">
          <cell r="A11568" t="str">
            <v>12.042.0001-A</v>
          </cell>
          <cell r="B11568">
            <v>735.98</v>
          </cell>
        </row>
        <row r="11569">
          <cell r="A11569" t="str">
            <v>12.043.0001-0</v>
          </cell>
          <cell r="B11569">
            <v>18.190000000000001</v>
          </cell>
        </row>
        <row r="11570">
          <cell r="A11570" t="str">
            <v>12.043.0001-A</v>
          </cell>
          <cell r="B11570">
            <v>16.64</v>
          </cell>
        </row>
        <row r="11571">
          <cell r="A11571" t="str">
            <v>12.045.0002-0</v>
          </cell>
          <cell r="B11571">
            <v>120.25</v>
          </cell>
        </row>
        <row r="11572">
          <cell r="A11572" t="str">
            <v>12.045.0002-A</v>
          </cell>
          <cell r="B11572">
            <v>119.82</v>
          </cell>
        </row>
        <row r="11573">
          <cell r="A11573" t="str">
            <v>12.050.0001-0</v>
          </cell>
          <cell r="B11573">
            <v>75.03</v>
          </cell>
        </row>
        <row r="11574">
          <cell r="A11574" t="str">
            <v>12.050.0001-A</v>
          </cell>
          <cell r="B11574">
            <v>69.41</v>
          </cell>
        </row>
        <row r="11575">
          <cell r="A11575" t="str">
            <v>12.050.0005-0</v>
          </cell>
          <cell r="B11575">
            <v>25.03</v>
          </cell>
        </row>
        <row r="11576">
          <cell r="A11576" t="str">
            <v>12.050.0005-A</v>
          </cell>
          <cell r="B11576">
            <v>23.17</v>
          </cell>
        </row>
        <row r="11577">
          <cell r="A11577" t="str">
            <v>12.050.0010-0</v>
          </cell>
          <cell r="B11577">
            <v>18.829999999999998</v>
          </cell>
        </row>
        <row r="11578">
          <cell r="A11578" t="str">
            <v>12.050.0010-A</v>
          </cell>
          <cell r="B11578">
            <v>17.18</v>
          </cell>
        </row>
        <row r="11579">
          <cell r="A11579" t="str">
            <v>12.050.0015-0</v>
          </cell>
          <cell r="B11579">
            <v>107.94</v>
          </cell>
        </row>
        <row r="11580">
          <cell r="A11580" t="str">
            <v>12.050.0015-A</v>
          </cell>
          <cell r="B11580">
            <v>96.19</v>
          </cell>
        </row>
        <row r="11581">
          <cell r="A11581" t="str">
            <v>12.050.0020-0</v>
          </cell>
          <cell r="B11581">
            <v>98.89</v>
          </cell>
        </row>
        <row r="11582">
          <cell r="A11582" t="str">
            <v>12.050.0020-A</v>
          </cell>
          <cell r="B11582">
            <v>90.12</v>
          </cell>
        </row>
        <row r="11583">
          <cell r="A11583" t="str">
            <v>13.001.0010-1</v>
          </cell>
          <cell r="B11583">
            <v>5.0599999999999996</v>
          </cell>
        </row>
        <row r="11584">
          <cell r="A11584" t="str">
            <v>13.001.0010-B</v>
          </cell>
          <cell r="B11584">
            <v>4.53</v>
          </cell>
        </row>
        <row r="11585">
          <cell r="A11585" t="str">
            <v>13.001.0011-0</v>
          </cell>
          <cell r="B11585">
            <v>11.8</v>
          </cell>
        </row>
        <row r="11586">
          <cell r="A11586" t="str">
            <v>13.001.0011-A</v>
          </cell>
          <cell r="B11586">
            <v>11</v>
          </cell>
        </row>
        <row r="11587">
          <cell r="A11587" t="str">
            <v>13.001.0013-0</v>
          </cell>
          <cell r="B11587">
            <v>3.79</v>
          </cell>
        </row>
        <row r="11588">
          <cell r="A11588" t="str">
            <v>13.001.0013-A</v>
          </cell>
          <cell r="B11588">
            <v>3.49</v>
          </cell>
        </row>
        <row r="11589">
          <cell r="A11589" t="str">
            <v>13.001.0014-0</v>
          </cell>
          <cell r="B11589">
            <v>9.85</v>
          </cell>
        </row>
        <row r="11590">
          <cell r="A11590" t="str">
            <v>13.001.0014-A</v>
          </cell>
          <cell r="B11590">
            <v>8.8000000000000007</v>
          </cell>
        </row>
        <row r="11591">
          <cell r="A11591" t="str">
            <v>13.001.0015-0</v>
          </cell>
          <cell r="B11591">
            <v>25.36</v>
          </cell>
        </row>
        <row r="11592">
          <cell r="A11592" t="str">
            <v>13.001.0015-A</v>
          </cell>
          <cell r="B11592">
            <v>22.78</v>
          </cell>
        </row>
        <row r="11593">
          <cell r="A11593" t="str">
            <v>13.001.0020-1</v>
          </cell>
          <cell r="B11593">
            <v>25.01</v>
          </cell>
        </row>
        <row r="11594">
          <cell r="A11594" t="str">
            <v>13.001.0020-B</v>
          </cell>
          <cell r="B11594">
            <v>22.42</v>
          </cell>
        </row>
        <row r="11595">
          <cell r="A11595" t="str">
            <v>13.001.0025-1</v>
          </cell>
          <cell r="B11595">
            <v>24.49</v>
          </cell>
        </row>
        <row r="11596">
          <cell r="A11596" t="str">
            <v>13.001.0025-B</v>
          </cell>
          <cell r="B11596">
            <v>21.88</v>
          </cell>
        </row>
        <row r="11597">
          <cell r="A11597" t="str">
            <v>13.001.0026-0</v>
          </cell>
          <cell r="B11597">
            <v>26.4</v>
          </cell>
        </row>
        <row r="11598">
          <cell r="A11598" t="str">
            <v>13.001.0026-A</v>
          </cell>
          <cell r="B11598">
            <v>23.75</v>
          </cell>
        </row>
        <row r="11599">
          <cell r="A11599" t="str">
            <v>13.001.0030-1</v>
          </cell>
          <cell r="B11599">
            <v>24.3</v>
          </cell>
        </row>
        <row r="11600">
          <cell r="A11600" t="str">
            <v>13.001.0030-B</v>
          </cell>
          <cell r="B11600">
            <v>21.67</v>
          </cell>
        </row>
        <row r="11601">
          <cell r="A11601" t="str">
            <v>13.001.0031-0</v>
          </cell>
          <cell r="B11601">
            <v>32.11</v>
          </cell>
        </row>
        <row r="11602">
          <cell r="A11602" t="str">
            <v>13.001.0031-A</v>
          </cell>
          <cell r="B11602">
            <v>29.45</v>
          </cell>
        </row>
        <row r="11603">
          <cell r="A11603" t="str">
            <v>13.001.0035-0</v>
          </cell>
          <cell r="B11603">
            <v>24.45</v>
          </cell>
        </row>
        <row r="11604">
          <cell r="A11604" t="str">
            <v>13.001.0035-A</v>
          </cell>
          <cell r="B11604">
            <v>21.81</v>
          </cell>
        </row>
        <row r="11605">
          <cell r="A11605" t="str">
            <v>13.001.0036-0</v>
          </cell>
          <cell r="B11605">
            <v>19.38</v>
          </cell>
        </row>
        <row r="11606">
          <cell r="A11606" t="str">
            <v>13.001.0036-A</v>
          </cell>
          <cell r="B11606">
            <v>17.27</v>
          </cell>
        </row>
        <row r="11607">
          <cell r="A11607" t="str">
            <v>13.001.0040-0</v>
          </cell>
          <cell r="B11607">
            <v>25.98</v>
          </cell>
        </row>
        <row r="11608">
          <cell r="A11608" t="str">
            <v>13.001.0040-A</v>
          </cell>
          <cell r="B11608">
            <v>23.29</v>
          </cell>
        </row>
        <row r="11609">
          <cell r="A11609" t="str">
            <v>13.001.0041-0</v>
          </cell>
          <cell r="B11609">
            <v>20.91</v>
          </cell>
        </row>
        <row r="11610">
          <cell r="A11610" t="str">
            <v>13.001.0041-A</v>
          </cell>
          <cell r="B11610">
            <v>18.75</v>
          </cell>
        </row>
        <row r="11611">
          <cell r="A11611" t="str">
            <v>13.001.0050-1</v>
          </cell>
          <cell r="B11611">
            <v>31.27</v>
          </cell>
        </row>
        <row r="11612">
          <cell r="A11612" t="str">
            <v>13.001.0050-B</v>
          </cell>
          <cell r="B11612">
            <v>28.58</v>
          </cell>
        </row>
        <row r="11613">
          <cell r="A11613" t="str">
            <v>13.001.0055-1</v>
          </cell>
          <cell r="B11613">
            <v>29.34</v>
          </cell>
        </row>
        <row r="11614">
          <cell r="A11614" t="str">
            <v>13.001.0055-B</v>
          </cell>
          <cell r="B11614">
            <v>26.57</v>
          </cell>
        </row>
        <row r="11615">
          <cell r="A11615" t="str">
            <v>13.001.0060-1</v>
          </cell>
          <cell r="B11615">
            <v>28.97</v>
          </cell>
        </row>
        <row r="11616">
          <cell r="A11616" t="str">
            <v>13.001.0060-B</v>
          </cell>
          <cell r="B11616">
            <v>26.12</v>
          </cell>
        </row>
        <row r="11617">
          <cell r="A11617" t="str">
            <v>13.001.0065-1</v>
          </cell>
          <cell r="B11617">
            <v>26.29</v>
          </cell>
        </row>
        <row r="11618">
          <cell r="A11618" t="str">
            <v>13.001.0065-B</v>
          </cell>
          <cell r="B11618">
            <v>23.49</v>
          </cell>
        </row>
        <row r="11619">
          <cell r="A11619" t="str">
            <v>13.001.0100-0</v>
          </cell>
          <cell r="B11619">
            <v>15.24</v>
          </cell>
        </row>
        <row r="11620">
          <cell r="A11620" t="str">
            <v>13.001.0100-A</v>
          </cell>
          <cell r="B11620">
            <v>14.41</v>
          </cell>
        </row>
        <row r="11621">
          <cell r="A11621" t="str">
            <v>13.001.0105-0</v>
          </cell>
          <cell r="B11621">
            <v>18.809999999999999</v>
          </cell>
        </row>
        <row r="11622">
          <cell r="A11622" t="str">
            <v>13.001.0105-A</v>
          </cell>
          <cell r="B11622">
            <v>17.47</v>
          </cell>
        </row>
        <row r="11623">
          <cell r="A11623" t="str">
            <v>13.001.0106-0</v>
          </cell>
          <cell r="B11623">
            <v>15.4</v>
          </cell>
        </row>
        <row r="11624">
          <cell r="A11624" t="str">
            <v>13.001.0106-A</v>
          </cell>
          <cell r="B11624">
            <v>14.12</v>
          </cell>
        </row>
        <row r="11625">
          <cell r="A11625" t="str">
            <v>13.001.0107-0</v>
          </cell>
          <cell r="B11625">
            <v>11.99</v>
          </cell>
        </row>
        <row r="11626">
          <cell r="A11626" t="str">
            <v>13.001.0107-A</v>
          </cell>
          <cell r="B11626">
            <v>10.78</v>
          </cell>
        </row>
        <row r="11627">
          <cell r="A11627" t="str">
            <v>13.002.0010-1</v>
          </cell>
          <cell r="B11627">
            <v>30.09</v>
          </cell>
        </row>
        <row r="11628">
          <cell r="A11628" t="str">
            <v>13.002.0010-B</v>
          </cell>
          <cell r="B11628">
            <v>27.28</v>
          </cell>
        </row>
        <row r="11629">
          <cell r="A11629" t="str">
            <v>13.002.0011-1</v>
          </cell>
          <cell r="B11629">
            <v>27.31</v>
          </cell>
        </row>
        <row r="11630">
          <cell r="A11630" t="str">
            <v>13.002.0011-B</v>
          </cell>
          <cell r="B11630">
            <v>24.52</v>
          </cell>
        </row>
        <row r="11631">
          <cell r="A11631" t="str">
            <v>13.002.0015-1</v>
          </cell>
          <cell r="B11631">
            <v>29.79</v>
          </cell>
        </row>
        <row r="11632">
          <cell r="A11632" t="str">
            <v>13.002.0015-B</v>
          </cell>
          <cell r="B11632">
            <v>26.9</v>
          </cell>
        </row>
        <row r="11633">
          <cell r="A11633" t="str">
            <v>13.002.0016-0</v>
          </cell>
          <cell r="B11633">
            <v>27.01</v>
          </cell>
        </row>
        <row r="11634">
          <cell r="A11634" t="str">
            <v>13.002.0016-A</v>
          </cell>
          <cell r="B11634">
            <v>24.28</v>
          </cell>
        </row>
        <row r="11635">
          <cell r="A11635" t="str">
            <v>13.002.0017-0</v>
          </cell>
          <cell r="B11635">
            <v>26.66</v>
          </cell>
        </row>
        <row r="11636">
          <cell r="A11636" t="str">
            <v>13.002.0017-A</v>
          </cell>
          <cell r="B11636">
            <v>23.87</v>
          </cell>
        </row>
        <row r="11637">
          <cell r="A11637" t="str">
            <v>13.003.0001-0</v>
          </cell>
          <cell r="B11637">
            <v>23.95</v>
          </cell>
        </row>
        <row r="11638">
          <cell r="A11638" t="str">
            <v>13.003.0001-A</v>
          </cell>
          <cell r="B11638">
            <v>21.49</v>
          </cell>
        </row>
        <row r="11639">
          <cell r="A11639" t="str">
            <v>13.003.0003-0</v>
          </cell>
          <cell r="B11639">
            <v>26.31</v>
          </cell>
        </row>
        <row r="11640">
          <cell r="A11640" t="str">
            <v>13.003.0003-A</v>
          </cell>
          <cell r="B11640">
            <v>24.34</v>
          </cell>
        </row>
        <row r="11641">
          <cell r="A11641" t="str">
            <v>13.003.0004-0</v>
          </cell>
          <cell r="B11641">
            <v>32.07</v>
          </cell>
        </row>
        <row r="11642">
          <cell r="A11642" t="str">
            <v>13.003.0004-A</v>
          </cell>
          <cell r="B11642">
            <v>30.1</v>
          </cell>
        </row>
        <row r="11643">
          <cell r="A11643" t="str">
            <v>13.003.0005-0</v>
          </cell>
          <cell r="B11643">
            <v>37.14</v>
          </cell>
        </row>
        <row r="11644">
          <cell r="A11644" t="str">
            <v>13.003.0005-A</v>
          </cell>
          <cell r="B11644">
            <v>34.64</v>
          </cell>
        </row>
        <row r="11645">
          <cell r="A11645" t="str">
            <v>13.003.0010-0</v>
          </cell>
          <cell r="B11645">
            <v>24.61</v>
          </cell>
        </row>
        <row r="11646">
          <cell r="A11646" t="str">
            <v>13.003.0010-A</v>
          </cell>
          <cell r="B11646">
            <v>21.96</v>
          </cell>
        </row>
        <row r="11647">
          <cell r="A11647" t="str">
            <v>13.004.0010-0</v>
          </cell>
          <cell r="B11647">
            <v>40.51</v>
          </cell>
        </row>
        <row r="11648">
          <cell r="A11648" t="str">
            <v>13.004.0010-A</v>
          </cell>
          <cell r="B11648">
            <v>36.369999999999997</v>
          </cell>
        </row>
        <row r="11649">
          <cell r="A11649" t="str">
            <v>13.004.0015-0</v>
          </cell>
          <cell r="B11649">
            <v>38.83</v>
          </cell>
        </row>
        <row r="11650">
          <cell r="A11650" t="str">
            <v>13.004.0015-A</v>
          </cell>
          <cell r="B11650">
            <v>34.72</v>
          </cell>
        </row>
        <row r="11651">
          <cell r="A11651" t="str">
            <v>13.005.0010-0</v>
          </cell>
          <cell r="B11651">
            <v>50.54</v>
          </cell>
        </row>
        <row r="11652">
          <cell r="A11652" t="str">
            <v>13.005.0010-A</v>
          </cell>
          <cell r="B11652">
            <v>46.29</v>
          </cell>
        </row>
        <row r="11653">
          <cell r="A11653" t="str">
            <v>13.005.0015-0</v>
          </cell>
          <cell r="B11653">
            <v>49.52</v>
          </cell>
        </row>
        <row r="11654">
          <cell r="A11654" t="str">
            <v>13.005.0015-A</v>
          </cell>
          <cell r="B11654">
            <v>45.3</v>
          </cell>
        </row>
        <row r="11655">
          <cell r="A11655" t="str">
            <v>13.005.0020-0</v>
          </cell>
          <cell r="B11655">
            <v>46.45</v>
          </cell>
        </row>
        <row r="11656">
          <cell r="A11656" t="str">
            <v>13.005.0020-A</v>
          </cell>
          <cell r="B11656">
            <v>42.32</v>
          </cell>
        </row>
        <row r="11657">
          <cell r="A11657" t="str">
            <v>13.005.0025-0</v>
          </cell>
          <cell r="B11657">
            <v>47.92</v>
          </cell>
        </row>
        <row r="11658">
          <cell r="A11658" t="str">
            <v>13.005.0025-A</v>
          </cell>
          <cell r="B11658">
            <v>43.07</v>
          </cell>
        </row>
        <row r="11659">
          <cell r="A11659" t="str">
            <v>13.006.0010-0</v>
          </cell>
          <cell r="B11659">
            <v>45.09</v>
          </cell>
        </row>
        <row r="11660">
          <cell r="A11660" t="str">
            <v>13.006.0010-A</v>
          </cell>
          <cell r="B11660">
            <v>40.200000000000003</v>
          </cell>
        </row>
        <row r="11661">
          <cell r="A11661" t="str">
            <v>13.006.0020-0</v>
          </cell>
          <cell r="B11661">
            <v>42.25</v>
          </cell>
        </row>
        <row r="11662">
          <cell r="A11662" t="str">
            <v>13.006.0020-A</v>
          </cell>
          <cell r="B11662">
            <v>37.65</v>
          </cell>
        </row>
        <row r="11663">
          <cell r="A11663" t="str">
            <v>13.006.0025-0</v>
          </cell>
          <cell r="B11663">
            <v>37.42</v>
          </cell>
        </row>
        <row r="11664">
          <cell r="A11664" t="str">
            <v>13.006.0025-A</v>
          </cell>
          <cell r="B11664">
            <v>33.18</v>
          </cell>
        </row>
        <row r="11665">
          <cell r="A11665" t="str">
            <v>13.008.0010-0</v>
          </cell>
          <cell r="B11665">
            <v>17.38</v>
          </cell>
        </row>
        <row r="11666">
          <cell r="A11666" t="str">
            <v>13.008.0010-A</v>
          </cell>
          <cell r="B11666">
            <v>15.2</v>
          </cell>
        </row>
        <row r="11667">
          <cell r="A11667" t="str">
            <v>13.008.0020-0</v>
          </cell>
          <cell r="B11667">
            <v>18.649999999999999</v>
          </cell>
        </row>
        <row r="11668">
          <cell r="A11668" t="str">
            <v>13.008.0020-A</v>
          </cell>
          <cell r="B11668">
            <v>16.47</v>
          </cell>
        </row>
        <row r="11669">
          <cell r="A11669" t="str">
            <v>13.009.0030-0</v>
          </cell>
          <cell r="B11669">
            <v>24.17</v>
          </cell>
        </row>
        <row r="11670">
          <cell r="A11670" t="str">
            <v>13.009.0030-A</v>
          </cell>
          <cell r="B11670">
            <v>22.2</v>
          </cell>
        </row>
        <row r="11671">
          <cell r="A11671" t="str">
            <v>13.009.0050-0</v>
          </cell>
          <cell r="B11671">
            <v>37.76</v>
          </cell>
        </row>
        <row r="11672">
          <cell r="A11672" t="str">
            <v>13.009.0050-A</v>
          </cell>
          <cell r="B11672">
            <v>34.46</v>
          </cell>
        </row>
        <row r="11673">
          <cell r="A11673" t="str">
            <v>13.009.0051-0</v>
          </cell>
          <cell r="B11673">
            <v>43.97</v>
          </cell>
        </row>
        <row r="11674">
          <cell r="A11674" t="str">
            <v>13.009.0051-A</v>
          </cell>
          <cell r="B11674">
            <v>40.57</v>
          </cell>
        </row>
        <row r="11675">
          <cell r="A11675" t="str">
            <v>13.010.0015-0</v>
          </cell>
          <cell r="B11675">
            <v>14.67</v>
          </cell>
        </row>
        <row r="11676">
          <cell r="A11676" t="str">
            <v>13.010.0015-A</v>
          </cell>
          <cell r="B11676">
            <v>12.72</v>
          </cell>
        </row>
        <row r="11677">
          <cell r="A11677" t="str">
            <v>13.010.0020-0</v>
          </cell>
          <cell r="B11677">
            <v>15.53</v>
          </cell>
        </row>
        <row r="11678">
          <cell r="A11678" t="str">
            <v>13.010.0020-A</v>
          </cell>
          <cell r="B11678">
            <v>13.47</v>
          </cell>
        </row>
        <row r="11679">
          <cell r="A11679" t="str">
            <v>13.010.0025-0</v>
          </cell>
          <cell r="B11679">
            <v>15.44</v>
          </cell>
        </row>
        <row r="11680">
          <cell r="A11680" t="str">
            <v>13.010.0025-A</v>
          </cell>
          <cell r="B11680">
            <v>13.39</v>
          </cell>
        </row>
        <row r="11681">
          <cell r="A11681" t="str">
            <v>13.010.0029-0</v>
          </cell>
          <cell r="B11681">
            <v>761.55</v>
          </cell>
        </row>
        <row r="11682">
          <cell r="A11682" t="str">
            <v>13.010.0029-A</v>
          </cell>
          <cell r="B11682">
            <v>692.1</v>
          </cell>
        </row>
        <row r="11683">
          <cell r="A11683" t="str">
            <v>13.010.0049-0</v>
          </cell>
          <cell r="B11683">
            <v>744.46</v>
          </cell>
        </row>
        <row r="11684">
          <cell r="A11684" t="str">
            <v>13.010.0049-A</v>
          </cell>
          <cell r="B11684">
            <v>670.07</v>
          </cell>
        </row>
        <row r="11685">
          <cell r="A11685" t="str">
            <v>13.011.0005-0</v>
          </cell>
          <cell r="B11685">
            <v>9.56</v>
          </cell>
        </row>
        <row r="11686">
          <cell r="A11686" t="str">
            <v>13.011.0005-A</v>
          </cell>
          <cell r="B11686">
            <v>8.58</v>
          </cell>
        </row>
        <row r="11687">
          <cell r="A11687" t="str">
            <v>13.011.0010-0</v>
          </cell>
          <cell r="B11687">
            <v>25.55</v>
          </cell>
        </row>
        <row r="11688">
          <cell r="A11688" t="str">
            <v>13.011.0010-A</v>
          </cell>
          <cell r="B11688">
            <v>23.38</v>
          </cell>
        </row>
        <row r="11689">
          <cell r="A11689" t="str">
            <v>13.012.0010-0</v>
          </cell>
          <cell r="B11689">
            <v>48.68</v>
          </cell>
        </row>
        <row r="11690">
          <cell r="A11690" t="str">
            <v>13.012.0010-A</v>
          </cell>
          <cell r="B11690">
            <v>47.69</v>
          </cell>
        </row>
        <row r="11691">
          <cell r="A11691" t="str">
            <v>13.022.0010-0</v>
          </cell>
          <cell r="B11691">
            <v>426.82</v>
          </cell>
        </row>
        <row r="11692">
          <cell r="A11692" t="str">
            <v>13.022.0010-A</v>
          </cell>
          <cell r="B11692">
            <v>420.09</v>
          </cell>
        </row>
        <row r="11693">
          <cell r="A11693" t="str">
            <v>13.022.0015-0</v>
          </cell>
          <cell r="B11693">
            <v>426.82</v>
          </cell>
        </row>
        <row r="11694">
          <cell r="A11694" t="str">
            <v>13.022.0015-A</v>
          </cell>
          <cell r="B11694">
            <v>420.09</v>
          </cell>
        </row>
        <row r="11695">
          <cell r="A11695" t="str">
            <v>13.022.0020-0</v>
          </cell>
          <cell r="B11695">
            <v>168.16</v>
          </cell>
        </row>
        <row r="11696">
          <cell r="A11696" t="str">
            <v>13.022.0020-A</v>
          </cell>
          <cell r="B11696">
            <v>161.43</v>
          </cell>
        </row>
        <row r="11697">
          <cell r="A11697" t="str">
            <v>13.022.0025-0</v>
          </cell>
          <cell r="B11697">
            <v>223.43</v>
          </cell>
        </row>
        <row r="11698">
          <cell r="A11698" t="str">
            <v>13.022.0025-A</v>
          </cell>
          <cell r="B11698">
            <v>216.7</v>
          </cell>
        </row>
        <row r="11699">
          <cell r="A11699" t="str">
            <v>13.022.0027-0</v>
          </cell>
          <cell r="B11699">
            <v>74.14</v>
          </cell>
        </row>
        <row r="11700">
          <cell r="A11700" t="str">
            <v>13.022.0027-A</v>
          </cell>
          <cell r="B11700">
            <v>69.3</v>
          </cell>
        </row>
        <row r="11701">
          <cell r="A11701" t="str">
            <v>13.022.0029-0</v>
          </cell>
          <cell r="B11701">
            <v>110.76</v>
          </cell>
        </row>
        <row r="11702">
          <cell r="A11702" t="str">
            <v>13.022.0029-A</v>
          </cell>
          <cell r="B11702">
            <v>105.86</v>
          </cell>
        </row>
        <row r="11703">
          <cell r="A11703" t="str">
            <v>13.022.0035-0</v>
          </cell>
          <cell r="B11703">
            <v>191.43</v>
          </cell>
        </row>
        <row r="11704">
          <cell r="A11704" t="str">
            <v>13.022.0035-A</v>
          </cell>
          <cell r="B11704">
            <v>184.72</v>
          </cell>
        </row>
        <row r="11705">
          <cell r="A11705" t="str">
            <v>13.022.0040-0</v>
          </cell>
          <cell r="B11705">
            <v>113.23</v>
          </cell>
        </row>
        <row r="11706">
          <cell r="A11706" t="str">
            <v>13.022.0040-A</v>
          </cell>
          <cell r="B11706">
            <v>106.52</v>
          </cell>
        </row>
        <row r="11707">
          <cell r="A11707" t="str">
            <v>13.022.0500-0</v>
          </cell>
          <cell r="B11707">
            <v>71.62</v>
          </cell>
        </row>
        <row r="11708">
          <cell r="A11708" t="str">
            <v>13.022.0500-A</v>
          </cell>
          <cell r="B11708">
            <v>63.91</v>
          </cell>
        </row>
        <row r="11709">
          <cell r="A11709" t="str">
            <v>13.024.0010-0</v>
          </cell>
          <cell r="B11709">
            <v>176.38</v>
          </cell>
        </row>
        <row r="11710">
          <cell r="A11710" t="str">
            <v>13.024.0010-A</v>
          </cell>
          <cell r="B11710">
            <v>168.88</v>
          </cell>
        </row>
        <row r="11711">
          <cell r="A11711" t="str">
            <v>13.024.0011-0</v>
          </cell>
          <cell r="B11711">
            <v>137.22</v>
          </cell>
        </row>
        <row r="11712">
          <cell r="A11712" t="str">
            <v>13.024.0011-A</v>
          </cell>
          <cell r="B11712">
            <v>133.1</v>
          </cell>
        </row>
        <row r="11713">
          <cell r="A11713" t="str">
            <v>13.024.0015-0</v>
          </cell>
          <cell r="B11713">
            <v>179.02</v>
          </cell>
        </row>
        <row r="11714">
          <cell r="A11714" t="str">
            <v>13.024.0015-A</v>
          </cell>
          <cell r="B11714">
            <v>171.52</v>
          </cell>
        </row>
        <row r="11715">
          <cell r="A11715" t="str">
            <v>13.024.0016-0</v>
          </cell>
          <cell r="B11715">
            <v>139.86000000000001</v>
          </cell>
        </row>
        <row r="11716">
          <cell r="A11716" t="str">
            <v>13.024.0016-A</v>
          </cell>
          <cell r="B11716">
            <v>135.74</v>
          </cell>
        </row>
        <row r="11717">
          <cell r="A11717" t="str">
            <v>13.024.0018-0</v>
          </cell>
          <cell r="B11717">
            <v>167.09</v>
          </cell>
        </row>
        <row r="11718">
          <cell r="A11718" t="str">
            <v>13.024.0018-A</v>
          </cell>
          <cell r="B11718">
            <v>159.59</v>
          </cell>
        </row>
        <row r="11719">
          <cell r="A11719" t="str">
            <v>13.024.0019-0</v>
          </cell>
          <cell r="B11719">
            <v>127.92</v>
          </cell>
        </row>
        <row r="11720">
          <cell r="A11720" t="str">
            <v>13.024.0019-A</v>
          </cell>
          <cell r="B11720">
            <v>123.8</v>
          </cell>
        </row>
        <row r="11721">
          <cell r="A11721" t="str">
            <v>13.024.0020-0</v>
          </cell>
          <cell r="B11721">
            <v>241.36</v>
          </cell>
        </row>
        <row r="11722">
          <cell r="A11722" t="str">
            <v>13.024.0020-A</v>
          </cell>
          <cell r="B11722">
            <v>233.86</v>
          </cell>
        </row>
        <row r="11723">
          <cell r="A11723" t="str">
            <v>13.024.0021-0</v>
          </cell>
          <cell r="B11723">
            <v>202.2</v>
          </cell>
        </row>
        <row r="11724">
          <cell r="A11724" t="str">
            <v>13.024.0021-A</v>
          </cell>
          <cell r="B11724">
            <v>198.08</v>
          </cell>
        </row>
        <row r="11725">
          <cell r="A11725" t="str">
            <v>13.025.0005-0</v>
          </cell>
          <cell r="B11725">
            <v>40.46</v>
          </cell>
        </row>
        <row r="11726">
          <cell r="A11726" t="str">
            <v>13.025.0005-A</v>
          </cell>
          <cell r="B11726">
            <v>35.25</v>
          </cell>
        </row>
        <row r="11727">
          <cell r="A11727" t="str">
            <v>13.025.0010-0</v>
          </cell>
          <cell r="B11727">
            <v>72.83</v>
          </cell>
        </row>
        <row r="11728">
          <cell r="A11728" t="str">
            <v>13.025.0010-A</v>
          </cell>
          <cell r="B11728">
            <v>64.31</v>
          </cell>
        </row>
        <row r="11729">
          <cell r="A11729" t="str">
            <v>13.025.0016-0</v>
          </cell>
          <cell r="B11729">
            <v>76.23</v>
          </cell>
        </row>
        <row r="11730">
          <cell r="A11730" t="str">
            <v>13.025.0016-A</v>
          </cell>
          <cell r="B11730">
            <v>67.709999999999994</v>
          </cell>
        </row>
        <row r="11731">
          <cell r="A11731" t="str">
            <v>13.025.0020-0</v>
          </cell>
          <cell r="B11731">
            <v>2.2200000000000002</v>
          </cell>
        </row>
        <row r="11732">
          <cell r="A11732" t="str">
            <v>13.025.0020-A</v>
          </cell>
          <cell r="B11732">
            <v>1.94</v>
          </cell>
        </row>
        <row r="11733">
          <cell r="A11733" t="str">
            <v>13.025.0055-0</v>
          </cell>
          <cell r="B11733">
            <v>56.98</v>
          </cell>
        </row>
        <row r="11734">
          <cell r="A11734" t="str">
            <v>13.025.0055-A</v>
          </cell>
          <cell r="B11734">
            <v>51.83</v>
          </cell>
        </row>
        <row r="11735">
          <cell r="A11735" t="str">
            <v>13.025.0058-0</v>
          </cell>
          <cell r="B11735">
            <v>62.04</v>
          </cell>
        </row>
        <row r="11736">
          <cell r="A11736" t="str">
            <v>13.025.0058-A</v>
          </cell>
          <cell r="B11736">
            <v>56.37</v>
          </cell>
        </row>
        <row r="11737">
          <cell r="A11737" t="str">
            <v>13.025.0059-0</v>
          </cell>
          <cell r="B11737">
            <v>38.630000000000003</v>
          </cell>
        </row>
        <row r="11738">
          <cell r="A11738" t="str">
            <v>13.025.0059-A</v>
          </cell>
          <cell r="B11738">
            <v>33.479999999999997</v>
          </cell>
        </row>
        <row r="11739">
          <cell r="A11739" t="str">
            <v>13.025.0060-0</v>
          </cell>
          <cell r="B11739">
            <v>38.29</v>
          </cell>
        </row>
        <row r="11740">
          <cell r="A11740" t="str">
            <v>13.025.0060-A</v>
          </cell>
          <cell r="B11740">
            <v>33.5</v>
          </cell>
        </row>
        <row r="11741">
          <cell r="A11741" t="str">
            <v>13.025.0061-0</v>
          </cell>
          <cell r="B11741">
            <v>39.67</v>
          </cell>
        </row>
        <row r="11742">
          <cell r="A11742" t="str">
            <v>13.025.0061-A</v>
          </cell>
          <cell r="B11742">
            <v>34.86</v>
          </cell>
        </row>
        <row r="11743">
          <cell r="A11743" t="str">
            <v>13.025.0080-0</v>
          </cell>
          <cell r="B11743">
            <v>17.32</v>
          </cell>
        </row>
        <row r="11744">
          <cell r="A11744" t="str">
            <v>13.025.0080-A</v>
          </cell>
          <cell r="B11744">
            <v>17.2</v>
          </cell>
        </row>
        <row r="11745">
          <cell r="A11745" t="str">
            <v>13.026.0010-0</v>
          </cell>
          <cell r="B11745">
            <v>91.53</v>
          </cell>
        </row>
        <row r="11746">
          <cell r="A11746" t="str">
            <v>13.026.0010-A</v>
          </cell>
          <cell r="B11746">
            <v>83.01</v>
          </cell>
        </row>
        <row r="11747">
          <cell r="A11747" t="str">
            <v>13.026.0011-0</v>
          </cell>
          <cell r="B11747">
            <v>59.16</v>
          </cell>
        </row>
        <row r="11748">
          <cell r="A11748" t="str">
            <v>13.026.0011-A</v>
          </cell>
          <cell r="B11748">
            <v>53.95</v>
          </cell>
        </row>
        <row r="11749">
          <cell r="A11749" t="str">
            <v>13.026.0015-0</v>
          </cell>
          <cell r="B11749">
            <v>80.739999999999995</v>
          </cell>
        </row>
        <row r="11750">
          <cell r="A11750" t="str">
            <v>13.026.0015-A</v>
          </cell>
          <cell r="B11750">
            <v>75.069999999999993</v>
          </cell>
        </row>
        <row r="11751">
          <cell r="A11751" t="str">
            <v>13.030.0200-0</v>
          </cell>
          <cell r="B11751">
            <v>177.84</v>
          </cell>
        </row>
        <row r="11752">
          <cell r="A11752" t="str">
            <v>13.030.0200-A</v>
          </cell>
          <cell r="B11752">
            <v>157.99</v>
          </cell>
        </row>
        <row r="11753">
          <cell r="A11753" t="str">
            <v>13.030.0210-0</v>
          </cell>
          <cell r="B11753">
            <v>176.67</v>
          </cell>
        </row>
        <row r="11754">
          <cell r="A11754" t="str">
            <v>13.030.0210-A</v>
          </cell>
          <cell r="B11754">
            <v>156.30000000000001</v>
          </cell>
        </row>
        <row r="11755">
          <cell r="A11755" t="str">
            <v>13.030.0250-0</v>
          </cell>
          <cell r="B11755">
            <v>125.77</v>
          </cell>
        </row>
        <row r="11756">
          <cell r="A11756" t="str">
            <v>13.030.0250-A</v>
          </cell>
          <cell r="B11756">
            <v>116.22</v>
          </cell>
        </row>
        <row r="11757">
          <cell r="A11757" t="str">
            <v>13.030.0251-0</v>
          </cell>
          <cell r="B11757">
            <v>114.98</v>
          </cell>
        </row>
        <row r="11758">
          <cell r="A11758" t="str">
            <v>13.030.0251-A</v>
          </cell>
          <cell r="B11758">
            <v>108.28</v>
          </cell>
        </row>
        <row r="11759">
          <cell r="A11759" t="str">
            <v>13.030.0252-0</v>
          </cell>
          <cell r="B11759">
            <v>86.81</v>
          </cell>
        </row>
        <row r="11760">
          <cell r="A11760" t="str">
            <v>13.030.0252-A</v>
          </cell>
          <cell r="B11760">
            <v>82.17</v>
          </cell>
        </row>
        <row r="11761">
          <cell r="A11761" t="str">
            <v>13.030.0255-0</v>
          </cell>
          <cell r="B11761">
            <v>75.209999999999994</v>
          </cell>
        </row>
        <row r="11762">
          <cell r="A11762" t="str">
            <v>13.030.0255-A</v>
          </cell>
          <cell r="B11762">
            <v>70.58</v>
          </cell>
        </row>
        <row r="11763">
          <cell r="A11763" t="str">
            <v>13.030.0256-0</v>
          </cell>
          <cell r="B11763">
            <v>94.62</v>
          </cell>
        </row>
        <row r="11764">
          <cell r="A11764" t="str">
            <v>13.030.0256-A</v>
          </cell>
          <cell r="B11764">
            <v>89.98</v>
          </cell>
        </row>
        <row r="11765">
          <cell r="A11765" t="str">
            <v>13.030.0257-0</v>
          </cell>
          <cell r="B11765">
            <v>91.8</v>
          </cell>
        </row>
        <row r="11766">
          <cell r="A11766" t="str">
            <v>13.030.0257-A</v>
          </cell>
          <cell r="B11766">
            <v>86.64</v>
          </cell>
        </row>
        <row r="11767">
          <cell r="A11767" t="str">
            <v>13.030.0258-0</v>
          </cell>
          <cell r="B11767">
            <v>111.2</v>
          </cell>
        </row>
        <row r="11768">
          <cell r="A11768" t="str">
            <v>13.030.0258-A</v>
          </cell>
          <cell r="B11768">
            <v>106.04</v>
          </cell>
        </row>
        <row r="11769">
          <cell r="A11769" t="str">
            <v>13.030.0259-0</v>
          </cell>
          <cell r="B11769">
            <v>74.44</v>
          </cell>
        </row>
        <row r="11770">
          <cell r="A11770" t="str">
            <v>13.030.0259-A</v>
          </cell>
          <cell r="B11770">
            <v>69.81</v>
          </cell>
        </row>
        <row r="11771">
          <cell r="A11771" t="str">
            <v>13.030.0260-0</v>
          </cell>
          <cell r="B11771">
            <v>91.03</v>
          </cell>
        </row>
        <row r="11772">
          <cell r="A11772" t="str">
            <v>13.030.0260-A</v>
          </cell>
          <cell r="B11772">
            <v>85.87</v>
          </cell>
        </row>
        <row r="11773">
          <cell r="A11773" t="str">
            <v>13.030.0262-0</v>
          </cell>
          <cell r="B11773">
            <v>141.93</v>
          </cell>
        </row>
        <row r="11774">
          <cell r="A11774" t="str">
            <v>13.030.0262-A</v>
          </cell>
          <cell r="B11774">
            <v>134.41</v>
          </cell>
        </row>
        <row r="11775">
          <cell r="A11775" t="str">
            <v>13.030.0263-0</v>
          </cell>
          <cell r="B11775">
            <v>130.72999999999999</v>
          </cell>
        </row>
        <row r="11776">
          <cell r="A11776" t="str">
            <v>13.030.0263-A</v>
          </cell>
          <cell r="B11776">
            <v>123.77</v>
          </cell>
        </row>
        <row r="11777">
          <cell r="A11777" t="str">
            <v>13.030.0264-0</v>
          </cell>
          <cell r="B11777">
            <v>126.36</v>
          </cell>
        </row>
        <row r="11778">
          <cell r="A11778" t="str">
            <v>13.030.0264-A</v>
          </cell>
          <cell r="B11778">
            <v>119.87</v>
          </cell>
        </row>
        <row r="11779">
          <cell r="A11779" t="str">
            <v>13.030.0265-0</v>
          </cell>
          <cell r="B11779">
            <v>115.16</v>
          </cell>
        </row>
        <row r="11780">
          <cell r="A11780" t="str">
            <v>13.030.0265-A</v>
          </cell>
          <cell r="B11780">
            <v>109.23</v>
          </cell>
        </row>
        <row r="11781">
          <cell r="A11781" t="str">
            <v>13.030.0267-0</v>
          </cell>
          <cell r="B11781">
            <v>120.46</v>
          </cell>
        </row>
        <row r="11782">
          <cell r="A11782" t="str">
            <v>13.030.0267-A</v>
          </cell>
          <cell r="B11782">
            <v>113.97</v>
          </cell>
        </row>
        <row r="11783">
          <cell r="A11783" t="str">
            <v>13.030.0268-0</v>
          </cell>
          <cell r="B11783">
            <v>109.26</v>
          </cell>
        </row>
        <row r="11784">
          <cell r="A11784" t="str">
            <v>13.030.0268-A</v>
          </cell>
          <cell r="B11784">
            <v>103.34</v>
          </cell>
        </row>
        <row r="11785">
          <cell r="A11785" t="str">
            <v>13.030.0270-0</v>
          </cell>
          <cell r="B11785">
            <v>130.46</v>
          </cell>
        </row>
        <row r="11786">
          <cell r="A11786" t="str">
            <v>13.030.0270-A</v>
          </cell>
          <cell r="B11786">
            <v>120.65</v>
          </cell>
        </row>
        <row r="11787">
          <cell r="A11787" t="str">
            <v>13.030.0271-0</v>
          </cell>
          <cell r="B11787">
            <v>116.28</v>
          </cell>
        </row>
        <row r="11788">
          <cell r="A11788" t="str">
            <v>13.030.0271-A</v>
          </cell>
          <cell r="B11788">
            <v>109.31</v>
          </cell>
        </row>
        <row r="11789">
          <cell r="A11789" t="str">
            <v>13.030.0272-0</v>
          </cell>
          <cell r="B11789">
            <v>92.86</v>
          </cell>
        </row>
        <row r="11790">
          <cell r="A11790" t="str">
            <v>13.030.0272-A</v>
          </cell>
          <cell r="B11790">
            <v>86.42</v>
          </cell>
        </row>
        <row r="11791">
          <cell r="A11791" t="str">
            <v>13.030.0290-0</v>
          </cell>
          <cell r="B11791">
            <v>94.35</v>
          </cell>
        </row>
        <row r="11792">
          <cell r="A11792" t="str">
            <v>13.030.0290-A</v>
          </cell>
          <cell r="B11792">
            <v>85.83</v>
          </cell>
        </row>
        <row r="11793">
          <cell r="A11793" t="str">
            <v>13.030.0291-0</v>
          </cell>
          <cell r="B11793">
            <v>80.16</v>
          </cell>
        </row>
        <row r="11794">
          <cell r="A11794" t="str">
            <v>13.030.0291-A</v>
          </cell>
          <cell r="B11794">
            <v>74.489999999999995</v>
          </cell>
        </row>
        <row r="11795">
          <cell r="A11795" t="str">
            <v>13.030.0292-0</v>
          </cell>
          <cell r="B11795">
            <v>56.75</v>
          </cell>
        </row>
        <row r="11796">
          <cell r="A11796" t="str">
            <v>13.030.0292-A</v>
          </cell>
          <cell r="B11796">
            <v>51.6</v>
          </cell>
        </row>
        <row r="11797">
          <cell r="A11797" t="str">
            <v>13.035.0010-0</v>
          </cell>
          <cell r="B11797">
            <v>284.92</v>
          </cell>
        </row>
        <row r="11798">
          <cell r="A11798" t="str">
            <v>13.035.0010-A</v>
          </cell>
          <cell r="B11798">
            <v>254.79</v>
          </cell>
        </row>
        <row r="11799">
          <cell r="A11799" t="str">
            <v>13.035.0015-0</v>
          </cell>
          <cell r="B11799">
            <v>360.94</v>
          </cell>
        </row>
        <row r="11800">
          <cell r="A11800" t="str">
            <v>13.035.0015-A</v>
          </cell>
          <cell r="B11800">
            <v>320.95</v>
          </cell>
        </row>
        <row r="11801">
          <cell r="A11801" t="str">
            <v>13.035.0020-0</v>
          </cell>
          <cell r="B11801">
            <v>397.27</v>
          </cell>
        </row>
        <row r="11802">
          <cell r="A11802" t="str">
            <v>13.035.0020-A</v>
          </cell>
          <cell r="B11802">
            <v>352.32</v>
          </cell>
        </row>
        <row r="11803">
          <cell r="A11803" t="str">
            <v>13.035.0025-0</v>
          </cell>
          <cell r="B11803">
            <v>510.29</v>
          </cell>
        </row>
        <row r="11804">
          <cell r="A11804" t="str">
            <v>13.035.0025-A</v>
          </cell>
          <cell r="B11804">
            <v>450.53</v>
          </cell>
        </row>
        <row r="11805">
          <cell r="A11805" t="str">
            <v>13.036.0010-0</v>
          </cell>
          <cell r="B11805">
            <v>189.15</v>
          </cell>
        </row>
        <row r="11806">
          <cell r="A11806" t="str">
            <v>13.036.0010-A</v>
          </cell>
          <cell r="B11806">
            <v>176.36</v>
          </cell>
        </row>
        <row r="11807">
          <cell r="A11807" t="str">
            <v>13.036.0011-0</v>
          </cell>
          <cell r="B11807">
            <v>179.59</v>
          </cell>
        </row>
        <row r="11808">
          <cell r="A11808" t="str">
            <v>13.036.0011-A</v>
          </cell>
          <cell r="B11808">
            <v>167.26</v>
          </cell>
        </row>
        <row r="11809">
          <cell r="A11809" t="str">
            <v>13.036.0015-0</v>
          </cell>
          <cell r="B11809">
            <v>36.979999999999997</v>
          </cell>
        </row>
        <row r="11810">
          <cell r="A11810" t="str">
            <v>13.036.0015-A</v>
          </cell>
          <cell r="B11810">
            <v>33.979999999999997</v>
          </cell>
        </row>
        <row r="11811">
          <cell r="A11811" t="str">
            <v>13.036.0016-0</v>
          </cell>
          <cell r="B11811">
            <v>32.96</v>
          </cell>
        </row>
        <row r="11812">
          <cell r="A11812" t="str">
            <v>13.036.0016-A</v>
          </cell>
          <cell r="B11812">
            <v>30.03</v>
          </cell>
        </row>
        <row r="11813">
          <cell r="A11813" t="str">
            <v>13.036.0050-0</v>
          </cell>
          <cell r="B11813">
            <v>242.02</v>
          </cell>
        </row>
        <row r="11814">
          <cell r="A11814" t="str">
            <v>13.036.0050-A</v>
          </cell>
          <cell r="B11814">
            <v>229.23</v>
          </cell>
        </row>
        <row r="11815">
          <cell r="A11815" t="str">
            <v>13.036.0051-0</v>
          </cell>
          <cell r="B11815">
            <v>232.46</v>
          </cell>
        </row>
        <row r="11816">
          <cell r="A11816" t="str">
            <v>13.036.0051-A</v>
          </cell>
          <cell r="B11816">
            <v>220.12</v>
          </cell>
        </row>
        <row r="11817">
          <cell r="A11817" t="str">
            <v>13.036.0080-0</v>
          </cell>
          <cell r="B11817">
            <v>223.52</v>
          </cell>
        </row>
        <row r="11818">
          <cell r="A11818" t="str">
            <v>13.036.0080-A</v>
          </cell>
          <cell r="B11818">
            <v>213.2</v>
          </cell>
        </row>
        <row r="11819">
          <cell r="A11819" t="str">
            <v>13.036.0081-0</v>
          </cell>
          <cell r="B11819">
            <v>213.96</v>
          </cell>
        </row>
        <row r="11820">
          <cell r="A11820" t="str">
            <v>13.036.0081-A</v>
          </cell>
          <cell r="B11820">
            <v>204.09</v>
          </cell>
        </row>
        <row r="11821">
          <cell r="A11821" t="str">
            <v>13.045.0040-0</v>
          </cell>
          <cell r="B11821">
            <v>71.099999999999994</v>
          </cell>
        </row>
        <row r="11822">
          <cell r="A11822" t="str">
            <v>13.045.0040-A</v>
          </cell>
          <cell r="B11822">
            <v>68.52</v>
          </cell>
        </row>
        <row r="11823">
          <cell r="A11823" t="str">
            <v>13.045.0045-0</v>
          </cell>
          <cell r="B11823">
            <v>76.83</v>
          </cell>
        </row>
        <row r="11824">
          <cell r="A11824" t="str">
            <v>13.045.0045-A</v>
          </cell>
          <cell r="B11824">
            <v>74.209999999999994</v>
          </cell>
        </row>
        <row r="11825">
          <cell r="A11825" t="str">
            <v>13.045.0050-0</v>
          </cell>
          <cell r="B11825">
            <v>98.49</v>
          </cell>
        </row>
        <row r="11826">
          <cell r="A11826" t="str">
            <v>13.045.0050-A</v>
          </cell>
          <cell r="B11826">
            <v>95.82</v>
          </cell>
        </row>
        <row r="11827">
          <cell r="A11827" t="str">
            <v>13.045.0051-0</v>
          </cell>
          <cell r="B11827">
            <v>33.619999999999997</v>
          </cell>
        </row>
        <row r="11828">
          <cell r="A11828" t="str">
            <v>13.045.0051-A</v>
          </cell>
          <cell r="B11828">
            <v>31.92</v>
          </cell>
        </row>
        <row r="11829">
          <cell r="A11829" t="str">
            <v>13.045.0052-0</v>
          </cell>
          <cell r="B11829">
            <v>62.85</v>
          </cell>
        </row>
        <row r="11830">
          <cell r="A11830" t="str">
            <v>13.045.0052-A</v>
          </cell>
          <cell r="B11830">
            <v>60.67</v>
          </cell>
        </row>
        <row r="11831">
          <cell r="A11831" t="str">
            <v>13.045.0054-0</v>
          </cell>
          <cell r="B11831">
            <v>49.45</v>
          </cell>
        </row>
        <row r="11832">
          <cell r="A11832" t="str">
            <v>13.045.0054-A</v>
          </cell>
          <cell r="B11832">
            <v>46.87</v>
          </cell>
        </row>
        <row r="11833">
          <cell r="A11833" t="str">
            <v>13.045.0065-0</v>
          </cell>
          <cell r="B11833">
            <v>393.96</v>
          </cell>
        </row>
        <row r="11834">
          <cell r="A11834" t="str">
            <v>13.045.0065-A</v>
          </cell>
          <cell r="B11834">
            <v>381.11</v>
          </cell>
        </row>
        <row r="11835">
          <cell r="A11835" t="str">
            <v>13.045.0066-0</v>
          </cell>
          <cell r="B11835">
            <v>379.7</v>
          </cell>
        </row>
        <row r="11836">
          <cell r="A11836" t="str">
            <v>13.045.0066-A</v>
          </cell>
          <cell r="B11836">
            <v>367.37</v>
          </cell>
        </row>
        <row r="11837">
          <cell r="A11837" t="str">
            <v>13.045.0070-0</v>
          </cell>
          <cell r="B11837">
            <v>407.06</v>
          </cell>
        </row>
        <row r="11838">
          <cell r="A11838" t="str">
            <v>13.045.0070-A</v>
          </cell>
          <cell r="B11838">
            <v>391.03</v>
          </cell>
        </row>
        <row r="11839">
          <cell r="A11839" t="str">
            <v>13.045.0071-0</v>
          </cell>
          <cell r="B11839">
            <v>389.4</v>
          </cell>
        </row>
        <row r="11840">
          <cell r="A11840" t="str">
            <v>13.045.0071-A</v>
          </cell>
          <cell r="B11840">
            <v>374.11</v>
          </cell>
        </row>
        <row r="11841">
          <cell r="A11841" t="str">
            <v>13.045.0075-0</v>
          </cell>
          <cell r="B11841">
            <v>377.86</v>
          </cell>
        </row>
        <row r="11842">
          <cell r="A11842" t="str">
            <v>13.045.0075-A</v>
          </cell>
          <cell r="B11842">
            <v>365.01</v>
          </cell>
        </row>
        <row r="11843">
          <cell r="A11843" t="str">
            <v>13.045.0076-0</v>
          </cell>
          <cell r="B11843">
            <v>357.95</v>
          </cell>
        </row>
        <row r="11844">
          <cell r="A11844" t="str">
            <v>13.045.0076-A</v>
          </cell>
          <cell r="B11844">
            <v>346.85</v>
          </cell>
        </row>
        <row r="11845">
          <cell r="A11845" t="str">
            <v>13.045.0080-0</v>
          </cell>
          <cell r="B11845">
            <v>362.61</v>
          </cell>
        </row>
        <row r="11846">
          <cell r="A11846" t="str">
            <v>13.045.0080-A</v>
          </cell>
          <cell r="B11846">
            <v>353.46</v>
          </cell>
        </row>
        <row r="11847">
          <cell r="A11847" t="str">
            <v>13.045.0081-0</v>
          </cell>
          <cell r="B11847">
            <v>351.96</v>
          </cell>
        </row>
        <row r="11848">
          <cell r="A11848" t="str">
            <v>13.045.0081-A</v>
          </cell>
          <cell r="B11848">
            <v>343.32</v>
          </cell>
        </row>
        <row r="11849">
          <cell r="A11849" t="str">
            <v>13.050.0055-0</v>
          </cell>
          <cell r="B11849">
            <v>63.97</v>
          </cell>
        </row>
        <row r="11850">
          <cell r="A11850" t="str">
            <v>13.050.0055-A</v>
          </cell>
          <cell r="B11850">
            <v>61.4</v>
          </cell>
        </row>
        <row r="11851">
          <cell r="A11851" t="str">
            <v>13.050.0065-0</v>
          </cell>
          <cell r="B11851">
            <v>381.46</v>
          </cell>
        </row>
        <row r="11852">
          <cell r="A11852" t="str">
            <v>13.050.0065-A</v>
          </cell>
          <cell r="B11852">
            <v>368.61</v>
          </cell>
        </row>
        <row r="11853">
          <cell r="A11853" t="str">
            <v>13.050.0070-0</v>
          </cell>
          <cell r="B11853">
            <v>407.06</v>
          </cell>
        </row>
        <row r="11854">
          <cell r="A11854" t="str">
            <v>13.050.0070-A</v>
          </cell>
          <cell r="B11854">
            <v>391.03</v>
          </cell>
        </row>
        <row r="11855">
          <cell r="A11855" t="str">
            <v>13.065.0010-0</v>
          </cell>
          <cell r="B11855">
            <v>491.96</v>
          </cell>
        </row>
        <row r="11856">
          <cell r="A11856" t="str">
            <v>13.065.0010-A</v>
          </cell>
          <cell r="B11856">
            <v>479.11</v>
          </cell>
        </row>
        <row r="11857">
          <cell r="A11857" t="str">
            <v>13.065.0015-0</v>
          </cell>
          <cell r="B11857">
            <v>649.57000000000005</v>
          </cell>
        </row>
        <row r="11858">
          <cell r="A11858" t="str">
            <v>13.065.0015-A</v>
          </cell>
          <cell r="B11858">
            <v>636</v>
          </cell>
        </row>
        <row r="11859">
          <cell r="A11859" t="str">
            <v>13.065.0030-0</v>
          </cell>
          <cell r="B11859">
            <v>668.07</v>
          </cell>
        </row>
        <row r="11860">
          <cell r="A11860" t="str">
            <v>13.065.0030-A</v>
          </cell>
          <cell r="B11860">
            <v>652.04</v>
          </cell>
        </row>
        <row r="11861">
          <cell r="A11861" t="str">
            <v>13.075.0010-0</v>
          </cell>
          <cell r="B11861">
            <v>100.74</v>
          </cell>
        </row>
        <row r="11862">
          <cell r="A11862" t="str">
            <v>13.075.0010-A</v>
          </cell>
          <cell r="B11862">
            <v>95.68</v>
          </cell>
        </row>
        <row r="11863">
          <cell r="A11863" t="str">
            <v>13.080.0005-0</v>
          </cell>
          <cell r="B11863">
            <v>1125.2</v>
          </cell>
        </row>
        <row r="11864">
          <cell r="A11864" t="str">
            <v>13.080.0005-A</v>
          </cell>
          <cell r="B11864">
            <v>1125.2</v>
          </cell>
        </row>
        <row r="11865">
          <cell r="A11865" t="str">
            <v>13.080.0020-0</v>
          </cell>
          <cell r="B11865">
            <v>720.64</v>
          </cell>
        </row>
        <row r="11866">
          <cell r="A11866" t="str">
            <v>13.080.0020-A</v>
          </cell>
          <cell r="B11866">
            <v>720.64</v>
          </cell>
        </row>
        <row r="11867">
          <cell r="A11867" t="str">
            <v>13.157.0010-0</v>
          </cell>
          <cell r="B11867">
            <v>29.71</v>
          </cell>
        </row>
        <row r="11868">
          <cell r="A11868" t="str">
            <v>13.157.0010-A</v>
          </cell>
          <cell r="B11868">
            <v>28</v>
          </cell>
        </row>
        <row r="11869">
          <cell r="A11869" t="str">
            <v>13.160.0010-0</v>
          </cell>
          <cell r="B11869">
            <v>761.63</v>
          </cell>
        </row>
        <row r="11870">
          <cell r="A11870" t="str">
            <v>13.160.0010-A</v>
          </cell>
          <cell r="B11870">
            <v>746.18</v>
          </cell>
        </row>
        <row r="11871">
          <cell r="A11871" t="str">
            <v>13.165.0010-0</v>
          </cell>
          <cell r="B11871">
            <v>182.58</v>
          </cell>
        </row>
        <row r="11872">
          <cell r="A11872" t="str">
            <v>13.165.0010-A</v>
          </cell>
          <cell r="B11872">
            <v>175.18</v>
          </cell>
        </row>
        <row r="11873">
          <cell r="A11873" t="str">
            <v>13.168.0010-0</v>
          </cell>
          <cell r="B11873">
            <v>365</v>
          </cell>
        </row>
        <row r="11874">
          <cell r="A11874" t="str">
            <v>13.168.0010-A</v>
          </cell>
          <cell r="B11874">
            <v>365</v>
          </cell>
        </row>
        <row r="11875">
          <cell r="A11875" t="str">
            <v>13.168.0015-0</v>
          </cell>
          <cell r="B11875">
            <v>375.03</v>
          </cell>
        </row>
        <row r="11876">
          <cell r="A11876" t="str">
            <v>13.168.0015-A</v>
          </cell>
          <cell r="B11876">
            <v>375.03</v>
          </cell>
        </row>
        <row r="11877">
          <cell r="A11877" t="str">
            <v>13.168.0020-0</v>
          </cell>
          <cell r="B11877">
            <v>372.52</v>
          </cell>
        </row>
        <row r="11878">
          <cell r="A11878" t="str">
            <v>13.168.0020-A</v>
          </cell>
          <cell r="B11878">
            <v>372.52</v>
          </cell>
        </row>
        <row r="11879">
          <cell r="A11879" t="str">
            <v>13.170.0011-0</v>
          </cell>
          <cell r="B11879">
            <v>97.59</v>
          </cell>
        </row>
        <row r="11880">
          <cell r="A11880" t="str">
            <v>13.170.0011-A</v>
          </cell>
          <cell r="B11880">
            <v>92.86</v>
          </cell>
        </row>
        <row r="11881">
          <cell r="A11881" t="str">
            <v>13.170.0016-0</v>
          </cell>
          <cell r="B11881">
            <v>109.33</v>
          </cell>
        </row>
        <row r="11882">
          <cell r="A11882" t="str">
            <v>13.170.0016-A</v>
          </cell>
          <cell r="B11882">
            <v>102.75</v>
          </cell>
        </row>
        <row r="11883">
          <cell r="A11883" t="str">
            <v>13.170.0018-0</v>
          </cell>
          <cell r="B11883">
            <v>31.48</v>
          </cell>
        </row>
        <row r="11884">
          <cell r="A11884" t="str">
            <v>13.170.0018-A</v>
          </cell>
          <cell r="B11884">
            <v>31.48</v>
          </cell>
        </row>
        <row r="11885">
          <cell r="A11885" t="str">
            <v>13.170.0020-0</v>
          </cell>
          <cell r="B11885">
            <v>51.29</v>
          </cell>
        </row>
        <row r="11886">
          <cell r="A11886" t="str">
            <v>13.170.0020-A</v>
          </cell>
          <cell r="B11886">
            <v>46.36</v>
          </cell>
        </row>
        <row r="11887">
          <cell r="A11887" t="str">
            <v>13.170.0025-0</v>
          </cell>
          <cell r="B11887">
            <v>55.27</v>
          </cell>
        </row>
        <row r="11888">
          <cell r="A11888" t="str">
            <v>13.170.0025-A</v>
          </cell>
          <cell r="B11888">
            <v>51.32</v>
          </cell>
        </row>
        <row r="11889">
          <cell r="A11889" t="str">
            <v>13.175.0010-0</v>
          </cell>
          <cell r="B11889">
            <v>45</v>
          </cell>
        </row>
        <row r="11890">
          <cell r="A11890" t="str">
            <v>13.175.0010-A</v>
          </cell>
          <cell r="B11890">
            <v>45</v>
          </cell>
        </row>
        <row r="11891">
          <cell r="A11891" t="str">
            <v>13.175.0012-0</v>
          </cell>
          <cell r="B11891">
            <v>39.270000000000003</v>
          </cell>
        </row>
        <row r="11892">
          <cell r="A11892" t="str">
            <v>13.175.0012-A</v>
          </cell>
          <cell r="B11892">
            <v>39.270000000000003</v>
          </cell>
        </row>
        <row r="11893">
          <cell r="A11893" t="str">
            <v>13.175.0015-0</v>
          </cell>
          <cell r="B11893">
            <v>45.07</v>
          </cell>
        </row>
        <row r="11894">
          <cell r="A11894" t="str">
            <v>13.175.0015-A</v>
          </cell>
          <cell r="B11894">
            <v>45.07</v>
          </cell>
        </row>
        <row r="11895">
          <cell r="A11895" t="str">
            <v>13.175.0016-0</v>
          </cell>
          <cell r="B11895">
            <v>27.36</v>
          </cell>
        </row>
        <row r="11896">
          <cell r="A11896" t="str">
            <v>13.175.0016-A</v>
          </cell>
          <cell r="B11896">
            <v>27.36</v>
          </cell>
        </row>
        <row r="11897">
          <cell r="A11897" t="str">
            <v>13.180.0010-0</v>
          </cell>
          <cell r="B11897">
            <v>47.94</v>
          </cell>
        </row>
        <row r="11898">
          <cell r="A11898" t="str">
            <v>13.180.0010-A</v>
          </cell>
          <cell r="B11898">
            <v>42.8</v>
          </cell>
        </row>
        <row r="11899">
          <cell r="A11899" t="str">
            <v>13.180.0015-1</v>
          </cell>
          <cell r="B11899">
            <v>52</v>
          </cell>
        </row>
        <row r="11900">
          <cell r="A11900" t="str">
            <v>13.180.0015-B</v>
          </cell>
          <cell r="B11900">
            <v>52</v>
          </cell>
        </row>
        <row r="11901">
          <cell r="A11901" t="str">
            <v>13.187.0010-0</v>
          </cell>
          <cell r="B11901">
            <v>140.36000000000001</v>
          </cell>
        </row>
        <row r="11902">
          <cell r="A11902" t="str">
            <v>13.187.0010-A</v>
          </cell>
          <cell r="B11902">
            <v>127.49</v>
          </cell>
        </row>
        <row r="11903">
          <cell r="A11903" t="str">
            <v>13.190.0015-0</v>
          </cell>
          <cell r="B11903">
            <v>81.7</v>
          </cell>
        </row>
        <row r="11904">
          <cell r="A11904" t="str">
            <v>13.190.0015-A</v>
          </cell>
          <cell r="B11904">
            <v>81.7</v>
          </cell>
        </row>
        <row r="11905">
          <cell r="A11905" t="str">
            <v>13.193.0010-0</v>
          </cell>
          <cell r="B11905">
            <v>147.27000000000001</v>
          </cell>
        </row>
        <row r="11906">
          <cell r="A11906" t="str">
            <v>13.193.0010-A</v>
          </cell>
          <cell r="B11906">
            <v>147.27000000000001</v>
          </cell>
        </row>
        <row r="11907">
          <cell r="A11907" t="str">
            <v>13.195.0010-0</v>
          </cell>
          <cell r="B11907">
            <v>71.56</v>
          </cell>
        </row>
        <row r="11908">
          <cell r="A11908" t="str">
            <v>13.195.0010-A</v>
          </cell>
          <cell r="B11908">
            <v>66.14</v>
          </cell>
        </row>
        <row r="11909">
          <cell r="A11909" t="str">
            <v>13.195.0015-0</v>
          </cell>
          <cell r="B11909">
            <v>109.34</v>
          </cell>
        </row>
        <row r="11910">
          <cell r="A11910" t="str">
            <v>13.195.0015-A</v>
          </cell>
          <cell r="B11910">
            <v>103.91</v>
          </cell>
        </row>
        <row r="11911">
          <cell r="A11911" t="str">
            <v>13.195.0020-0</v>
          </cell>
          <cell r="B11911">
            <v>262.97000000000003</v>
          </cell>
        </row>
        <row r="11912">
          <cell r="A11912" t="str">
            <v>13.195.0020-A</v>
          </cell>
          <cell r="B11912">
            <v>239.19</v>
          </cell>
        </row>
        <row r="11913">
          <cell r="A11913" t="str">
            <v>13.195.0030-0</v>
          </cell>
          <cell r="B11913">
            <v>65.45</v>
          </cell>
        </row>
        <row r="11914">
          <cell r="A11914" t="str">
            <v>13.195.0030-A</v>
          </cell>
          <cell r="B11914">
            <v>60.62</v>
          </cell>
        </row>
        <row r="11915">
          <cell r="A11915" t="str">
            <v>13.196.0010-0</v>
          </cell>
          <cell r="B11915">
            <v>82.21</v>
          </cell>
        </row>
        <row r="11916">
          <cell r="A11916" t="str">
            <v>13.196.0010-A</v>
          </cell>
          <cell r="B11916">
            <v>79.86</v>
          </cell>
        </row>
        <row r="11917">
          <cell r="A11917" t="str">
            <v>13.196.0015-0</v>
          </cell>
          <cell r="B11917">
            <v>94.36</v>
          </cell>
        </row>
        <row r="11918">
          <cell r="A11918" t="str">
            <v>13.196.0015-A</v>
          </cell>
          <cell r="B11918">
            <v>91.76</v>
          </cell>
        </row>
        <row r="11919">
          <cell r="A11919" t="str">
            <v>13.196.0020-0</v>
          </cell>
          <cell r="B11919">
            <v>57.62</v>
          </cell>
        </row>
        <row r="11920">
          <cell r="A11920" t="str">
            <v>13.196.0020-A</v>
          </cell>
          <cell r="B11920">
            <v>55.27</v>
          </cell>
        </row>
        <row r="11921">
          <cell r="A11921" t="str">
            <v>13.196.0025-0</v>
          </cell>
          <cell r="B11921">
            <v>69.760000000000005</v>
          </cell>
        </row>
        <row r="11922">
          <cell r="A11922" t="str">
            <v>13.196.0025-A</v>
          </cell>
          <cell r="B11922">
            <v>67.17</v>
          </cell>
        </row>
        <row r="11923">
          <cell r="A11923" t="str">
            <v>13.196.0030-0</v>
          </cell>
          <cell r="B11923">
            <v>51.55</v>
          </cell>
        </row>
        <row r="11924">
          <cell r="A11924" t="str">
            <v>13.196.0030-A</v>
          </cell>
          <cell r="B11924">
            <v>49.2</v>
          </cell>
        </row>
        <row r="11925">
          <cell r="A11925" t="str">
            <v>13.196.0035-0</v>
          </cell>
          <cell r="B11925">
            <v>63.7</v>
          </cell>
        </row>
        <row r="11926">
          <cell r="A11926" t="str">
            <v>13.196.0035-A</v>
          </cell>
          <cell r="B11926">
            <v>61.1</v>
          </cell>
        </row>
        <row r="11927">
          <cell r="A11927" t="str">
            <v>13.196.0040-0</v>
          </cell>
          <cell r="B11927">
            <v>54.74</v>
          </cell>
        </row>
        <row r="11928">
          <cell r="A11928" t="str">
            <v>13.196.0040-A</v>
          </cell>
          <cell r="B11928">
            <v>52.39</v>
          </cell>
        </row>
        <row r="11929">
          <cell r="A11929" t="str">
            <v>13.196.0045-0</v>
          </cell>
          <cell r="B11929">
            <v>66.88</v>
          </cell>
        </row>
        <row r="11930">
          <cell r="A11930" t="str">
            <v>13.196.0045-A</v>
          </cell>
          <cell r="B11930">
            <v>64.290000000000006</v>
          </cell>
        </row>
        <row r="11931">
          <cell r="A11931" t="str">
            <v>13.196.0050-0</v>
          </cell>
          <cell r="B11931">
            <v>99.02</v>
          </cell>
        </row>
        <row r="11932">
          <cell r="A11932" t="str">
            <v>13.196.0050-A</v>
          </cell>
          <cell r="B11932">
            <v>96.67</v>
          </cell>
        </row>
        <row r="11933">
          <cell r="A11933" t="str">
            <v>13.196.0080-0</v>
          </cell>
          <cell r="B11933">
            <v>37.229999999999997</v>
          </cell>
        </row>
        <row r="11934">
          <cell r="A11934" t="str">
            <v>13.196.0080-A</v>
          </cell>
          <cell r="B11934">
            <v>35.93</v>
          </cell>
        </row>
        <row r="11935">
          <cell r="A11935" t="str">
            <v>13.196.0085-0</v>
          </cell>
          <cell r="B11935">
            <v>41.49</v>
          </cell>
        </row>
        <row r="11936">
          <cell r="A11936" t="str">
            <v>13.196.0085-A</v>
          </cell>
          <cell r="B11936">
            <v>40.18</v>
          </cell>
        </row>
        <row r="11937">
          <cell r="A11937" t="str">
            <v>13.196.0090-0</v>
          </cell>
          <cell r="B11937">
            <v>43.35</v>
          </cell>
        </row>
        <row r="11938">
          <cell r="A11938" t="str">
            <v>13.196.0090-A</v>
          </cell>
          <cell r="B11938">
            <v>42.05</v>
          </cell>
        </row>
        <row r="11939">
          <cell r="A11939" t="str">
            <v>13.196.0095-0</v>
          </cell>
          <cell r="B11939">
            <v>109.36</v>
          </cell>
        </row>
        <row r="11940">
          <cell r="A11940" t="str">
            <v>13.196.0095-A</v>
          </cell>
          <cell r="B11940">
            <v>108.05</v>
          </cell>
        </row>
        <row r="11941">
          <cell r="A11941" t="str">
            <v>13.196.0100-0</v>
          </cell>
          <cell r="B11941">
            <v>116.88</v>
          </cell>
        </row>
        <row r="11942">
          <cell r="A11942" t="str">
            <v>13.196.0100-A</v>
          </cell>
          <cell r="B11942">
            <v>115.98</v>
          </cell>
        </row>
        <row r="11943">
          <cell r="A11943" t="str">
            <v>13.196.0101-0</v>
          </cell>
          <cell r="B11943">
            <v>44.18</v>
          </cell>
        </row>
        <row r="11944">
          <cell r="A11944" t="str">
            <v>13.196.0101-A</v>
          </cell>
          <cell r="B11944">
            <v>44.18</v>
          </cell>
        </row>
        <row r="11945">
          <cell r="A11945" t="str">
            <v>13.196.0102-0</v>
          </cell>
          <cell r="B11945">
            <v>44.18</v>
          </cell>
        </row>
        <row r="11946">
          <cell r="A11946" t="str">
            <v>13.196.0102-A</v>
          </cell>
          <cell r="B11946">
            <v>44.18</v>
          </cell>
        </row>
        <row r="11947">
          <cell r="A11947" t="str">
            <v>13.196.0103-0</v>
          </cell>
          <cell r="B11947">
            <v>54.88</v>
          </cell>
        </row>
        <row r="11948">
          <cell r="A11948" t="str">
            <v>13.196.0103-A</v>
          </cell>
          <cell r="B11948">
            <v>54.88</v>
          </cell>
        </row>
        <row r="11949">
          <cell r="A11949" t="str">
            <v>13.196.0104-0</v>
          </cell>
          <cell r="B11949">
            <v>61.36</v>
          </cell>
        </row>
        <row r="11950">
          <cell r="A11950" t="str">
            <v>13.196.0104-A</v>
          </cell>
          <cell r="B11950">
            <v>61.36</v>
          </cell>
        </row>
        <row r="11951">
          <cell r="A11951" t="str">
            <v>13.196.0105-0</v>
          </cell>
          <cell r="B11951">
            <v>61.36</v>
          </cell>
        </row>
        <row r="11952">
          <cell r="A11952" t="str">
            <v>13.196.0105-A</v>
          </cell>
          <cell r="B11952">
            <v>61.36</v>
          </cell>
        </row>
        <row r="11953">
          <cell r="A11953" t="str">
            <v>13.196.0106-0</v>
          </cell>
          <cell r="B11953">
            <v>61.36</v>
          </cell>
        </row>
        <row r="11954">
          <cell r="A11954" t="str">
            <v>13.196.0106-A</v>
          </cell>
          <cell r="B11954">
            <v>61.36</v>
          </cell>
        </row>
        <row r="11955">
          <cell r="A11955" t="str">
            <v>13.196.0107-0</v>
          </cell>
          <cell r="B11955">
            <v>61.36</v>
          </cell>
        </row>
        <row r="11956">
          <cell r="A11956" t="str">
            <v>13.196.0107-A</v>
          </cell>
          <cell r="B11956">
            <v>61.36</v>
          </cell>
        </row>
        <row r="11957">
          <cell r="A11957" t="str">
            <v>13.196.0108-0</v>
          </cell>
          <cell r="B11957">
            <v>61.36</v>
          </cell>
        </row>
        <row r="11958">
          <cell r="A11958" t="str">
            <v>13.196.0108-A</v>
          </cell>
          <cell r="B11958">
            <v>61.36</v>
          </cell>
        </row>
        <row r="11959">
          <cell r="A11959" t="str">
            <v>13.196.0109-0</v>
          </cell>
          <cell r="B11959">
            <v>61.36</v>
          </cell>
        </row>
        <row r="11960">
          <cell r="A11960" t="str">
            <v>13.196.0109-A</v>
          </cell>
          <cell r="B11960">
            <v>61.36</v>
          </cell>
        </row>
        <row r="11961">
          <cell r="A11961" t="str">
            <v>13.196.0110-0</v>
          </cell>
          <cell r="B11961">
            <v>61.36</v>
          </cell>
        </row>
        <row r="11962">
          <cell r="A11962" t="str">
            <v>13.196.0110-A</v>
          </cell>
          <cell r="B11962">
            <v>61.36</v>
          </cell>
        </row>
        <row r="11963">
          <cell r="A11963" t="str">
            <v>13.196.0111-0</v>
          </cell>
          <cell r="B11963">
            <v>26.95</v>
          </cell>
        </row>
        <row r="11964">
          <cell r="A11964" t="str">
            <v>13.196.0111-A</v>
          </cell>
          <cell r="B11964">
            <v>25.73</v>
          </cell>
        </row>
        <row r="11965">
          <cell r="A11965" t="str">
            <v>13.196.0112-0</v>
          </cell>
          <cell r="B11965">
            <v>31.21</v>
          </cell>
        </row>
        <row r="11966">
          <cell r="A11966" t="str">
            <v>13.196.0112-A</v>
          </cell>
          <cell r="B11966">
            <v>29.98</v>
          </cell>
        </row>
        <row r="11967">
          <cell r="A11967" t="str">
            <v>13.196.0113-0</v>
          </cell>
          <cell r="B11967">
            <v>30.01</v>
          </cell>
        </row>
        <row r="11968">
          <cell r="A11968" t="str">
            <v>13.196.0113-A</v>
          </cell>
          <cell r="B11968">
            <v>28.79</v>
          </cell>
        </row>
        <row r="11969">
          <cell r="A11969" t="str">
            <v>13.196.0114-0</v>
          </cell>
          <cell r="B11969">
            <v>40.880000000000003</v>
          </cell>
        </row>
        <row r="11970">
          <cell r="A11970" t="str">
            <v>13.196.0114-A</v>
          </cell>
          <cell r="B11970">
            <v>38.92</v>
          </cell>
        </row>
        <row r="11971">
          <cell r="A11971" t="str">
            <v>13.196.0115-0</v>
          </cell>
          <cell r="B11971">
            <v>53.03</v>
          </cell>
        </row>
        <row r="11972">
          <cell r="A11972" t="str">
            <v>13.196.0115-A</v>
          </cell>
          <cell r="B11972">
            <v>50.83</v>
          </cell>
        </row>
        <row r="11973">
          <cell r="A11973" t="str">
            <v>13.196.0116-0</v>
          </cell>
          <cell r="B11973">
            <v>45.13</v>
          </cell>
        </row>
        <row r="11974">
          <cell r="A11974" t="str">
            <v>13.196.0116-A</v>
          </cell>
          <cell r="B11974">
            <v>43.18</v>
          </cell>
        </row>
        <row r="11975">
          <cell r="A11975" t="str">
            <v>13.196.0117-0</v>
          </cell>
          <cell r="B11975">
            <v>57.28</v>
          </cell>
        </row>
        <row r="11976">
          <cell r="A11976" t="str">
            <v>13.196.0117-A</v>
          </cell>
          <cell r="B11976">
            <v>55.08</v>
          </cell>
        </row>
        <row r="11977">
          <cell r="A11977" t="str">
            <v>13.196.0118-0</v>
          </cell>
          <cell r="B11977">
            <v>43.94</v>
          </cell>
        </row>
        <row r="11978">
          <cell r="A11978" t="str">
            <v>13.196.0118-A</v>
          </cell>
          <cell r="B11978">
            <v>41.98</v>
          </cell>
        </row>
        <row r="11979">
          <cell r="A11979" t="str">
            <v>13.196.0119-0</v>
          </cell>
          <cell r="B11979">
            <v>56.08</v>
          </cell>
        </row>
        <row r="11980">
          <cell r="A11980" t="str">
            <v>13.196.0119-A</v>
          </cell>
          <cell r="B11980">
            <v>53.88</v>
          </cell>
        </row>
        <row r="11981">
          <cell r="A11981" t="str">
            <v>13.196.0120-0</v>
          </cell>
          <cell r="B11981">
            <v>41.02</v>
          </cell>
        </row>
        <row r="11982">
          <cell r="A11982" t="str">
            <v>13.196.0120-A</v>
          </cell>
          <cell r="B11982">
            <v>39.06</v>
          </cell>
        </row>
        <row r="11983">
          <cell r="A11983" t="str">
            <v>13.196.0121-0</v>
          </cell>
          <cell r="B11983">
            <v>53.17</v>
          </cell>
        </row>
        <row r="11984">
          <cell r="A11984" t="str">
            <v>13.196.0121-A</v>
          </cell>
          <cell r="B11984">
            <v>50.97</v>
          </cell>
        </row>
        <row r="11985">
          <cell r="A11985" t="str">
            <v>13.196.0122-0</v>
          </cell>
          <cell r="B11985">
            <v>45.27</v>
          </cell>
        </row>
        <row r="11986">
          <cell r="A11986" t="str">
            <v>13.196.0122-A</v>
          </cell>
          <cell r="B11986">
            <v>43.32</v>
          </cell>
        </row>
        <row r="11987">
          <cell r="A11987" t="str">
            <v>13.196.0123-0</v>
          </cell>
          <cell r="B11987">
            <v>57.42</v>
          </cell>
        </row>
        <row r="11988">
          <cell r="A11988" t="str">
            <v>13.196.0123-A</v>
          </cell>
          <cell r="B11988">
            <v>55.22</v>
          </cell>
        </row>
        <row r="11989">
          <cell r="A11989" t="str">
            <v>13.196.0124-0</v>
          </cell>
          <cell r="B11989">
            <v>44.08</v>
          </cell>
        </row>
        <row r="11990">
          <cell r="A11990" t="str">
            <v>13.196.0124-A</v>
          </cell>
          <cell r="B11990">
            <v>42.12</v>
          </cell>
        </row>
        <row r="11991">
          <cell r="A11991" t="str">
            <v>13.196.0125-0</v>
          </cell>
          <cell r="B11991">
            <v>56.22</v>
          </cell>
        </row>
        <row r="11992">
          <cell r="A11992" t="str">
            <v>13.196.0125-A</v>
          </cell>
          <cell r="B11992">
            <v>54.02</v>
          </cell>
        </row>
        <row r="11993">
          <cell r="A11993" t="str">
            <v>13.196.0126-0</v>
          </cell>
          <cell r="B11993">
            <v>42.56</v>
          </cell>
        </row>
        <row r="11994">
          <cell r="A11994" t="str">
            <v>13.196.0126-A</v>
          </cell>
          <cell r="B11994">
            <v>40.6</v>
          </cell>
        </row>
        <row r="11995">
          <cell r="A11995" t="str">
            <v>13.196.0127-0</v>
          </cell>
          <cell r="B11995">
            <v>54.71</v>
          </cell>
        </row>
        <row r="11996">
          <cell r="A11996" t="str">
            <v>13.196.0127-A</v>
          </cell>
          <cell r="B11996">
            <v>52.51</v>
          </cell>
        </row>
        <row r="11997">
          <cell r="A11997" t="str">
            <v>13.196.0128-0</v>
          </cell>
          <cell r="B11997">
            <v>46.81</v>
          </cell>
        </row>
        <row r="11998">
          <cell r="A11998" t="str">
            <v>13.196.0128-A</v>
          </cell>
          <cell r="B11998">
            <v>44.86</v>
          </cell>
        </row>
        <row r="11999">
          <cell r="A11999" t="str">
            <v>13.196.0129-0</v>
          </cell>
          <cell r="B11999">
            <v>58.96</v>
          </cell>
        </row>
        <row r="12000">
          <cell r="A12000" t="str">
            <v>13.196.0129-A</v>
          </cell>
          <cell r="B12000">
            <v>56.76</v>
          </cell>
        </row>
        <row r="12001">
          <cell r="A12001" t="str">
            <v>13.196.0130-0</v>
          </cell>
          <cell r="B12001">
            <v>45.62</v>
          </cell>
        </row>
        <row r="12002">
          <cell r="A12002" t="str">
            <v>13.196.0130-A</v>
          </cell>
          <cell r="B12002">
            <v>43.66</v>
          </cell>
        </row>
        <row r="12003">
          <cell r="A12003" t="str">
            <v>13.196.0131-0</v>
          </cell>
          <cell r="B12003">
            <v>57.76</v>
          </cell>
        </row>
        <row r="12004">
          <cell r="A12004" t="str">
            <v>13.196.0131-A</v>
          </cell>
          <cell r="B12004">
            <v>55.56</v>
          </cell>
        </row>
        <row r="12005">
          <cell r="A12005" t="str">
            <v>13.196.0132-0</v>
          </cell>
          <cell r="B12005">
            <v>44.91</v>
          </cell>
        </row>
        <row r="12006">
          <cell r="A12006" t="str">
            <v>13.196.0132-A</v>
          </cell>
          <cell r="B12006">
            <v>42.95</v>
          </cell>
        </row>
        <row r="12007">
          <cell r="A12007" t="str">
            <v>13.196.0133-0</v>
          </cell>
          <cell r="B12007">
            <v>57.05</v>
          </cell>
        </row>
        <row r="12008">
          <cell r="A12008" t="str">
            <v>13.196.0133-A</v>
          </cell>
          <cell r="B12008">
            <v>54.85</v>
          </cell>
        </row>
        <row r="12009">
          <cell r="A12009" t="str">
            <v>13.196.0134-0</v>
          </cell>
          <cell r="B12009">
            <v>49.16</v>
          </cell>
        </row>
        <row r="12010">
          <cell r="A12010" t="str">
            <v>13.196.0134-A</v>
          </cell>
          <cell r="B12010">
            <v>47.2</v>
          </cell>
        </row>
        <row r="12011">
          <cell r="A12011" t="str">
            <v>13.196.0135-0</v>
          </cell>
          <cell r="B12011">
            <v>61.3</v>
          </cell>
        </row>
        <row r="12012">
          <cell r="A12012" t="str">
            <v>13.196.0135-A</v>
          </cell>
          <cell r="B12012">
            <v>59.1</v>
          </cell>
        </row>
        <row r="12013">
          <cell r="A12013" t="str">
            <v>13.196.0136-0</v>
          </cell>
          <cell r="B12013">
            <v>47.96</v>
          </cell>
        </row>
        <row r="12014">
          <cell r="A12014" t="str">
            <v>13.196.0136-A</v>
          </cell>
          <cell r="B12014">
            <v>46.01</v>
          </cell>
        </row>
        <row r="12015">
          <cell r="A12015" t="str">
            <v>13.196.0137-0</v>
          </cell>
          <cell r="B12015">
            <v>60.11</v>
          </cell>
        </row>
        <row r="12016">
          <cell r="A12016" t="str">
            <v>13.196.0137-A</v>
          </cell>
          <cell r="B12016">
            <v>57.91</v>
          </cell>
        </row>
        <row r="12017">
          <cell r="A12017" t="str">
            <v>13.196.0138-0</v>
          </cell>
          <cell r="B12017">
            <v>34.909999999999997</v>
          </cell>
        </row>
        <row r="12018">
          <cell r="A12018" t="str">
            <v>13.196.0138-A</v>
          </cell>
          <cell r="B12018">
            <v>33.6</v>
          </cell>
        </row>
        <row r="12019">
          <cell r="A12019" t="str">
            <v>13.196.0139-0</v>
          </cell>
          <cell r="B12019">
            <v>47.05</v>
          </cell>
        </row>
        <row r="12020">
          <cell r="A12020" t="str">
            <v>13.196.0139-A</v>
          </cell>
          <cell r="B12020">
            <v>45.5</v>
          </cell>
        </row>
        <row r="12021">
          <cell r="A12021" t="str">
            <v>13.196.0140-0</v>
          </cell>
          <cell r="B12021">
            <v>39.159999999999997</v>
          </cell>
        </row>
        <row r="12022">
          <cell r="A12022" t="str">
            <v>13.196.0140-A</v>
          </cell>
          <cell r="B12022">
            <v>37.86</v>
          </cell>
        </row>
        <row r="12023">
          <cell r="A12023" t="str">
            <v>13.196.0141-0</v>
          </cell>
          <cell r="B12023">
            <v>51.31</v>
          </cell>
        </row>
        <row r="12024">
          <cell r="A12024" t="str">
            <v>13.196.0141-A</v>
          </cell>
          <cell r="B12024">
            <v>49.76</v>
          </cell>
        </row>
        <row r="12025">
          <cell r="A12025" t="str">
            <v>13.196.0142-0</v>
          </cell>
          <cell r="B12025">
            <v>37.96</v>
          </cell>
        </row>
        <row r="12026">
          <cell r="A12026" t="str">
            <v>13.196.0142-A</v>
          </cell>
          <cell r="B12026">
            <v>36.659999999999997</v>
          </cell>
        </row>
        <row r="12027">
          <cell r="A12027" t="str">
            <v>13.196.0143-0</v>
          </cell>
          <cell r="B12027">
            <v>50.11</v>
          </cell>
        </row>
        <row r="12028">
          <cell r="A12028" t="str">
            <v>13.196.0143-A</v>
          </cell>
          <cell r="B12028">
            <v>48.56</v>
          </cell>
        </row>
        <row r="12029">
          <cell r="A12029" t="str">
            <v>13.196.0144-0</v>
          </cell>
          <cell r="B12029">
            <v>36.450000000000003</v>
          </cell>
        </row>
        <row r="12030">
          <cell r="A12030" t="str">
            <v>13.196.0144-A</v>
          </cell>
          <cell r="B12030">
            <v>35.14</v>
          </cell>
        </row>
        <row r="12031">
          <cell r="A12031" t="str">
            <v>13.196.0145-0</v>
          </cell>
          <cell r="B12031">
            <v>48.59</v>
          </cell>
        </row>
        <row r="12032">
          <cell r="A12032" t="str">
            <v>13.196.0145-A</v>
          </cell>
          <cell r="B12032">
            <v>47.04</v>
          </cell>
        </row>
        <row r="12033">
          <cell r="A12033" t="str">
            <v>13.196.0146-0</v>
          </cell>
          <cell r="B12033">
            <v>40.700000000000003</v>
          </cell>
        </row>
        <row r="12034">
          <cell r="A12034" t="str">
            <v>13.196.0146-A</v>
          </cell>
          <cell r="B12034">
            <v>39.4</v>
          </cell>
        </row>
        <row r="12035">
          <cell r="A12035" t="str">
            <v>13.196.0147-0</v>
          </cell>
          <cell r="B12035">
            <v>52.85</v>
          </cell>
        </row>
        <row r="12036">
          <cell r="A12036" t="str">
            <v>13.196.0147-A</v>
          </cell>
          <cell r="B12036">
            <v>51.3</v>
          </cell>
        </row>
        <row r="12037">
          <cell r="A12037" t="str">
            <v>13.196.0148-0</v>
          </cell>
          <cell r="B12037">
            <v>39.5</v>
          </cell>
        </row>
        <row r="12038">
          <cell r="A12038" t="str">
            <v>13.196.0148-A</v>
          </cell>
          <cell r="B12038">
            <v>38.200000000000003</v>
          </cell>
        </row>
        <row r="12039">
          <cell r="A12039" t="str">
            <v>13.196.0149-0</v>
          </cell>
          <cell r="B12039">
            <v>51.65</v>
          </cell>
        </row>
        <row r="12040">
          <cell r="A12040" t="str">
            <v>13.196.0149-A</v>
          </cell>
          <cell r="B12040">
            <v>50.1</v>
          </cell>
        </row>
        <row r="12041">
          <cell r="A12041" t="str">
            <v>13.196.0150-0</v>
          </cell>
          <cell r="B12041">
            <v>38.79</v>
          </cell>
        </row>
        <row r="12042">
          <cell r="A12042" t="str">
            <v>13.196.0150-A</v>
          </cell>
          <cell r="B12042">
            <v>37.49</v>
          </cell>
        </row>
        <row r="12043">
          <cell r="A12043" t="str">
            <v>13.196.0151-0</v>
          </cell>
          <cell r="B12043">
            <v>50.94</v>
          </cell>
        </row>
        <row r="12044">
          <cell r="A12044" t="str">
            <v>13.196.0151-A</v>
          </cell>
          <cell r="B12044">
            <v>49.39</v>
          </cell>
        </row>
        <row r="12045">
          <cell r="A12045" t="str">
            <v>13.196.0152-0</v>
          </cell>
          <cell r="B12045">
            <v>43.04</v>
          </cell>
        </row>
        <row r="12046">
          <cell r="A12046" t="str">
            <v>13.196.0152-A</v>
          </cell>
          <cell r="B12046">
            <v>41.74</v>
          </cell>
        </row>
        <row r="12047">
          <cell r="A12047" t="str">
            <v>13.196.0153-0</v>
          </cell>
          <cell r="B12047">
            <v>55.19</v>
          </cell>
        </row>
        <row r="12048">
          <cell r="A12048" t="str">
            <v>13.196.0153-A</v>
          </cell>
          <cell r="B12048">
            <v>53.64</v>
          </cell>
        </row>
        <row r="12049">
          <cell r="A12049" t="str">
            <v>13.196.0154-0</v>
          </cell>
          <cell r="B12049">
            <v>41.85</v>
          </cell>
        </row>
        <row r="12050">
          <cell r="A12050" t="str">
            <v>13.196.0154-A</v>
          </cell>
          <cell r="B12050">
            <v>40.54</v>
          </cell>
        </row>
        <row r="12051">
          <cell r="A12051" t="str">
            <v>13.196.0155-0</v>
          </cell>
          <cell r="B12051">
            <v>53.99</v>
          </cell>
        </row>
        <row r="12052">
          <cell r="A12052" t="str">
            <v>13.196.0155-A</v>
          </cell>
          <cell r="B12052">
            <v>52.44</v>
          </cell>
        </row>
        <row r="12053">
          <cell r="A12053" t="str">
            <v>13.196.0156-0</v>
          </cell>
          <cell r="B12053">
            <v>47.47</v>
          </cell>
        </row>
        <row r="12054">
          <cell r="A12054" t="str">
            <v>13.196.0156-A</v>
          </cell>
          <cell r="B12054">
            <v>46.16</v>
          </cell>
        </row>
        <row r="12055">
          <cell r="A12055" t="str">
            <v>13.196.0157-0</v>
          </cell>
          <cell r="B12055">
            <v>59.61</v>
          </cell>
        </row>
        <row r="12056">
          <cell r="A12056" t="str">
            <v>13.196.0157-A</v>
          </cell>
          <cell r="B12056">
            <v>58.06</v>
          </cell>
        </row>
        <row r="12057">
          <cell r="A12057" t="str">
            <v>13.196.0158-0</v>
          </cell>
          <cell r="B12057">
            <v>55.97</v>
          </cell>
        </row>
        <row r="12058">
          <cell r="A12058" t="str">
            <v>13.196.0158-A</v>
          </cell>
          <cell r="B12058">
            <v>54.67</v>
          </cell>
        </row>
        <row r="12059">
          <cell r="A12059" t="str">
            <v>13.196.0159-0</v>
          </cell>
          <cell r="B12059">
            <v>68.12</v>
          </cell>
        </row>
        <row r="12060">
          <cell r="A12060" t="str">
            <v>13.196.0159-A</v>
          </cell>
          <cell r="B12060">
            <v>66.569999999999993</v>
          </cell>
        </row>
        <row r="12061">
          <cell r="A12061" t="str">
            <v>13.196.0160-0</v>
          </cell>
          <cell r="B12061">
            <v>53.58</v>
          </cell>
        </row>
        <row r="12062">
          <cell r="A12062" t="str">
            <v>13.196.0160-A</v>
          </cell>
          <cell r="B12062">
            <v>52.27</v>
          </cell>
        </row>
        <row r="12063">
          <cell r="A12063" t="str">
            <v>13.196.0161-0</v>
          </cell>
          <cell r="B12063">
            <v>65.72</v>
          </cell>
        </row>
        <row r="12064">
          <cell r="A12064" t="str">
            <v>13.196.0161-A</v>
          </cell>
          <cell r="B12064">
            <v>64.17</v>
          </cell>
        </row>
        <row r="12065">
          <cell r="A12065" t="str">
            <v>13.196.0162-0</v>
          </cell>
          <cell r="B12065">
            <v>49.01</v>
          </cell>
        </row>
        <row r="12066">
          <cell r="A12066" t="str">
            <v>13.196.0162-A</v>
          </cell>
          <cell r="B12066">
            <v>47.7</v>
          </cell>
        </row>
        <row r="12067">
          <cell r="A12067" t="str">
            <v>13.196.0163-0</v>
          </cell>
          <cell r="B12067">
            <v>61.15</v>
          </cell>
        </row>
        <row r="12068">
          <cell r="A12068" t="str">
            <v>13.196.0163-A</v>
          </cell>
          <cell r="B12068">
            <v>59.6</v>
          </cell>
        </row>
        <row r="12069">
          <cell r="A12069" t="str">
            <v>13.196.0164-0</v>
          </cell>
          <cell r="B12069">
            <v>57.51</v>
          </cell>
        </row>
        <row r="12070">
          <cell r="A12070" t="str">
            <v>13.196.0164-A</v>
          </cell>
          <cell r="B12070">
            <v>56.21</v>
          </cell>
        </row>
        <row r="12071">
          <cell r="A12071" t="str">
            <v>13.196.0165-0</v>
          </cell>
          <cell r="B12071">
            <v>69.66</v>
          </cell>
        </row>
        <row r="12072">
          <cell r="A12072" t="str">
            <v>13.196.0165-A</v>
          </cell>
          <cell r="B12072">
            <v>68.11</v>
          </cell>
        </row>
        <row r="12073">
          <cell r="A12073" t="str">
            <v>13.196.0166-0</v>
          </cell>
          <cell r="B12073">
            <v>55.12</v>
          </cell>
        </row>
        <row r="12074">
          <cell r="A12074" t="str">
            <v>13.196.0166-A</v>
          </cell>
          <cell r="B12074">
            <v>53.81</v>
          </cell>
        </row>
        <row r="12075">
          <cell r="A12075" t="str">
            <v>13.196.0167-0</v>
          </cell>
          <cell r="B12075">
            <v>67.260000000000005</v>
          </cell>
        </row>
        <row r="12076">
          <cell r="A12076" t="str">
            <v>13.196.0167-A</v>
          </cell>
          <cell r="B12076">
            <v>65.709999999999994</v>
          </cell>
        </row>
        <row r="12077">
          <cell r="A12077" t="str">
            <v>13.196.0168-0</v>
          </cell>
          <cell r="B12077">
            <v>51.35</v>
          </cell>
        </row>
        <row r="12078">
          <cell r="A12078" t="str">
            <v>13.196.0168-A</v>
          </cell>
          <cell r="B12078">
            <v>50.05</v>
          </cell>
        </row>
        <row r="12079">
          <cell r="A12079" t="str">
            <v>13.196.0169-0</v>
          </cell>
          <cell r="B12079">
            <v>63.5</v>
          </cell>
        </row>
        <row r="12080">
          <cell r="A12080" t="str">
            <v>13.196.0169-A</v>
          </cell>
          <cell r="B12080">
            <v>61.95</v>
          </cell>
        </row>
        <row r="12081">
          <cell r="A12081" t="str">
            <v>13.196.0170-0</v>
          </cell>
          <cell r="B12081">
            <v>59.86</v>
          </cell>
        </row>
        <row r="12082">
          <cell r="A12082" t="str">
            <v>13.196.0170-A</v>
          </cell>
          <cell r="B12082">
            <v>58.55</v>
          </cell>
        </row>
        <row r="12083">
          <cell r="A12083" t="str">
            <v>13.196.0171-0</v>
          </cell>
          <cell r="B12083">
            <v>72</v>
          </cell>
        </row>
        <row r="12084">
          <cell r="A12084" t="str">
            <v>13.196.0171-A</v>
          </cell>
          <cell r="B12084">
            <v>70.45</v>
          </cell>
        </row>
        <row r="12085">
          <cell r="A12085" t="str">
            <v>13.196.0172-0</v>
          </cell>
          <cell r="B12085">
            <v>57.46</v>
          </cell>
        </row>
        <row r="12086">
          <cell r="A12086" t="str">
            <v>13.196.0172-A</v>
          </cell>
          <cell r="B12086">
            <v>56.16</v>
          </cell>
        </row>
        <row r="12087">
          <cell r="A12087" t="str">
            <v>13.196.0173-0</v>
          </cell>
          <cell r="B12087">
            <v>69.61</v>
          </cell>
        </row>
        <row r="12088">
          <cell r="A12088" t="str">
            <v>13.196.0173-A</v>
          </cell>
          <cell r="B12088">
            <v>68.06</v>
          </cell>
        </row>
        <row r="12089">
          <cell r="A12089" t="str">
            <v>13.197.0010-0</v>
          </cell>
          <cell r="B12089">
            <v>43.98</v>
          </cell>
        </row>
        <row r="12090">
          <cell r="A12090" t="str">
            <v>13.197.0010-A</v>
          </cell>
          <cell r="B12090">
            <v>39.54</v>
          </cell>
        </row>
        <row r="12091">
          <cell r="A12091" t="str">
            <v>13.199.0010-0</v>
          </cell>
          <cell r="B12091">
            <v>162.72</v>
          </cell>
        </row>
        <row r="12092">
          <cell r="A12092" t="str">
            <v>13.199.0010-A</v>
          </cell>
          <cell r="B12092">
            <v>153.96</v>
          </cell>
        </row>
        <row r="12093">
          <cell r="A12093" t="str">
            <v>13.199.0015-0</v>
          </cell>
          <cell r="B12093">
            <v>563.48</v>
          </cell>
        </row>
        <row r="12094">
          <cell r="A12094" t="str">
            <v>13.199.0015-A</v>
          </cell>
          <cell r="B12094">
            <v>554.72</v>
          </cell>
        </row>
        <row r="12095">
          <cell r="A12095" t="str">
            <v>13.200.0010-0</v>
          </cell>
          <cell r="B12095">
            <v>94.92</v>
          </cell>
        </row>
        <row r="12096">
          <cell r="A12096" t="str">
            <v>13.200.0010-A</v>
          </cell>
          <cell r="B12096">
            <v>90.69</v>
          </cell>
        </row>
        <row r="12097">
          <cell r="A12097" t="str">
            <v>13.200.0015-1</v>
          </cell>
          <cell r="B12097">
            <v>93.06</v>
          </cell>
        </row>
        <row r="12098">
          <cell r="A12098" t="str">
            <v>13.200.0015-B</v>
          </cell>
          <cell r="B12098">
            <v>85.12</v>
          </cell>
        </row>
        <row r="12099">
          <cell r="A12099" t="str">
            <v>13.200.0020-0</v>
          </cell>
          <cell r="B12099">
            <v>122.75</v>
          </cell>
        </row>
        <row r="12100">
          <cell r="A12100" t="str">
            <v>13.200.0020-A</v>
          </cell>
          <cell r="B12100">
            <v>110.85</v>
          </cell>
        </row>
        <row r="12101">
          <cell r="A12101" t="str">
            <v>13.200.0025-0</v>
          </cell>
          <cell r="B12101">
            <v>152.44999999999999</v>
          </cell>
        </row>
        <row r="12102">
          <cell r="A12102" t="str">
            <v>13.200.0025-A</v>
          </cell>
          <cell r="B12102">
            <v>136.58000000000001</v>
          </cell>
        </row>
        <row r="12103">
          <cell r="A12103" t="str">
            <v>13.200.0030-0</v>
          </cell>
          <cell r="B12103">
            <v>308.58999999999997</v>
          </cell>
        </row>
        <row r="12104">
          <cell r="A12104" t="str">
            <v>13.200.0030-A</v>
          </cell>
          <cell r="B12104">
            <v>290.49</v>
          </cell>
        </row>
        <row r="12105">
          <cell r="A12105" t="str">
            <v>13.205.0010-0</v>
          </cell>
          <cell r="B12105">
            <v>123.23</v>
          </cell>
        </row>
        <row r="12106">
          <cell r="A12106" t="str">
            <v>13.205.0010-A</v>
          </cell>
          <cell r="B12106">
            <v>122.41</v>
          </cell>
        </row>
        <row r="12107">
          <cell r="A12107" t="str">
            <v>13.205.0015-0</v>
          </cell>
          <cell r="B12107">
            <v>114.17</v>
          </cell>
        </row>
        <row r="12108">
          <cell r="A12108" t="str">
            <v>13.205.0015-A</v>
          </cell>
          <cell r="B12108">
            <v>113.35</v>
          </cell>
        </row>
        <row r="12109">
          <cell r="A12109" t="str">
            <v>13.205.0020-0</v>
          </cell>
          <cell r="B12109">
            <v>114.17</v>
          </cell>
        </row>
        <row r="12110">
          <cell r="A12110" t="str">
            <v>13.205.0020-A</v>
          </cell>
          <cell r="B12110">
            <v>113.35</v>
          </cell>
        </row>
        <row r="12111">
          <cell r="A12111" t="str">
            <v>13.205.0022-0</v>
          </cell>
          <cell r="B12111">
            <v>110</v>
          </cell>
        </row>
        <row r="12112">
          <cell r="A12112" t="str">
            <v>13.205.0022-A</v>
          </cell>
          <cell r="B12112">
            <v>109.18</v>
          </cell>
        </row>
        <row r="12113">
          <cell r="A12113" t="str">
            <v>13.205.0025-0</v>
          </cell>
          <cell r="B12113">
            <v>178.16</v>
          </cell>
        </row>
        <row r="12114">
          <cell r="A12114" t="str">
            <v>13.205.0025-A</v>
          </cell>
          <cell r="B12114">
            <v>173.01</v>
          </cell>
        </row>
        <row r="12115">
          <cell r="A12115" t="str">
            <v>13.301.0080-1</v>
          </cell>
          <cell r="B12115">
            <v>33.22</v>
          </cell>
        </row>
        <row r="12116">
          <cell r="A12116" t="str">
            <v>13.301.0080-B</v>
          </cell>
          <cell r="B12116">
            <v>29.23</v>
          </cell>
        </row>
        <row r="12117">
          <cell r="A12117" t="str">
            <v>13.301.0081-0</v>
          </cell>
          <cell r="B12117">
            <v>30.26</v>
          </cell>
        </row>
        <row r="12118">
          <cell r="A12118" t="str">
            <v>13.301.0081-A</v>
          </cell>
          <cell r="B12118">
            <v>26.67</v>
          </cell>
        </row>
        <row r="12119">
          <cell r="A12119" t="str">
            <v>13.301.0082-0</v>
          </cell>
          <cell r="B12119">
            <v>45.63</v>
          </cell>
        </row>
        <row r="12120">
          <cell r="A12120" t="str">
            <v>13.301.0082-A</v>
          </cell>
          <cell r="B12120">
            <v>40.56</v>
          </cell>
        </row>
        <row r="12121">
          <cell r="A12121" t="str">
            <v>13.301.0083-0</v>
          </cell>
          <cell r="B12121">
            <v>49.18</v>
          </cell>
        </row>
        <row r="12122">
          <cell r="A12122" t="str">
            <v>13.301.0083-A</v>
          </cell>
          <cell r="B12122">
            <v>43.72</v>
          </cell>
        </row>
        <row r="12123">
          <cell r="A12123" t="str">
            <v>13.301.0085-0</v>
          </cell>
          <cell r="B12123">
            <v>44.78</v>
          </cell>
        </row>
        <row r="12124">
          <cell r="A12124" t="str">
            <v>13.301.0085-A</v>
          </cell>
          <cell r="B12124">
            <v>39.26</v>
          </cell>
        </row>
        <row r="12125">
          <cell r="A12125" t="str">
            <v>13.301.0090-0</v>
          </cell>
          <cell r="B12125">
            <v>41.12</v>
          </cell>
        </row>
        <row r="12126">
          <cell r="A12126" t="str">
            <v>13.301.0090-A</v>
          </cell>
          <cell r="B12126">
            <v>36.090000000000003</v>
          </cell>
        </row>
        <row r="12127">
          <cell r="A12127" t="str">
            <v>13.301.0092-0</v>
          </cell>
          <cell r="B12127">
            <v>16.05</v>
          </cell>
        </row>
        <row r="12128">
          <cell r="A12128" t="str">
            <v>13.301.0092-A</v>
          </cell>
          <cell r="B12128">
            <v>14</v>
          </cell>
        </row>
        <row r="12129">
          <cell r="A12129" t="str">
            <v>13.301.0093-0</v>
          </cell>
          <cell r="B12129">
            <v>22.56</v>
          </cell>
        </row>
        <row r="12130">
          <cell r="A12130" t="str">
            <v>13.301.0093-A</v>
          </cell>
          <cell r="B12130">
            <v>20.09</v>
          </cell>
        </row>
        <row r="12131">
          <cell r="A12131" t="str">
            <v>13.301.0094-0</v>
          </cell>
          <cell r="B12131">
            <v>13.06</v>
          </cell>
        </row>
        <row r="12132">
          <cell r="A12132" t="str">
            <v>13.301.0094-A</v>
          </cell>
          <cell r="B12132">
            <v>11.36</v>
          </cell>
        </row>
        <row r="12133">
          <cell r="A12133" t="str">
            <v>13.301.0095-0</v>
          </cell>
          <cell r="B12133">
            <v>30.33</v>
          </cell>
        </row>
        <row r="12134">
          <cell r="A12134" t="str">
            <v>13.301.0095-A</v>
          </cell>
          <cell r="B12134">
            <v>26.85</v>
          </cell>
        </row>
        <row r="12135">
          <cell r="A12135" t="str">
            <v>13.301.0100-0</v>
          </cell>
          <cell r="B12135">
            <v>52.65</v>
          </cell>
        </row>
        <row r="12136">
          <cell r="A12136" t="str">
            <v>13.301.0100-A</v>
          </cell>
          <cell r="B12136">
            <v>46.75</v>
          </cell>
        </row>
        <row r="12137">
          <cell r="A12137" t="str">
            <v>13.301.0105-0</v>
          </cell>
          <cell r="B12137">
            <v>13.92</v>
          </cell>
        </row>
        <row r="12138">
          <cell r="A12138" t="str">
            <v>13.301.0105-A</v>
          </cell>
          <cell r="B12138">
            <v>12.11</v>
          </cell>
        </row>
        <row r="12139">
          <cell r="A12139" t="str">
            <v>13.301.0110-0</v>
          </cell>
          <cell r="B12139">
            <v>15.29</v>
          </cell>
        </row>
        <row r="12140">
          <cell r="A12140" t="str">
            <v>13.301.0110-A</v>
          </cell>
          <cell r="B12140">
            <v>13.37</v>
          </cell>
        </row>
        <row r="12141">
          <cell r="A12141" t="str">
            <v>13.301.0115-0</v>
          </cell>
          <cell r="B12141">
            <v>25.24</v>
          </cell>
        </row>
        <row r="12142">
          <cell r="A12142" t="str">
            <v>13.301.0115-A</v>
          </cell>
          <cell r="B12142">
            <v>22.15</v>
          </cell>
        </row>
        <row r="12143">
          <cell r="A12143" t="str">
            <v>13.301.0117-0</v>
          </cell>
          <cell r="B12143">
            <v>15.56</v>
          </cell>
        </row>
        <row r="12144">
          <cell r="A12144" t="str">
            <v>13.301.0117-A</v>
          </cell>
          <cell r="B12144">
            <v>13.75</v>
          </cell>
        </row>
        <row r="12145">
          <cell r="A12145" t="str">
            <v>13.301.0118-0</v>
          </cell>
          <cell r="B12145">
            <v>18.71</v>
          </cell>
        </row>
        <row r="12146">
          <cell r="A12146" t="str">
            <v>13.301.0118-A</v>
          </cell>
          <cell r="B12146">
            <v>16.63</v>
          </cell>
        </row>
        <row r="12147">
          <cell r="A12147" t="str">
            <v>13.301.0119-0</v>
          </cell>
          <cell r="B12147">
            <v>21.87</v>
          </cell>
        </row>
        <row r="12148">
          <cell r="A12148" t="str">
            <v>13.301.0119-A</v>
          </cell>
          <cell r="B12148">
            <v>19.5</v>
          </cell>
        </row>
        <row r="12149">
          <cell r="A12149" t="str">
            <v>13.301.0120-1</v>
          </cell>
          <cell r="B12149">
            <v>25.03</v>
          </cell>
        </row>
        <row r="12150">
          <cell r="A12150" t="str">
            <v>13.301.0120-B</v>
          </cell>
          <cell r="B12150">
            <v>22.37</v>
          </cell>
        </row>
        <row r="12151">
          <cell r="A12151" t="str">
            <v>13.301.0125-1</v>
          </cell>
          <cell r="B12151">
            <v>28.18</v>
          </cell>
        </row>
        <row r="12152">
          <cell r="A12152" t="str">
            <v>13.301.0125-B</v>
          </cell>
          <cell r="B12152">
            <v>25.24</v>
          </cell>
        </row>
        <row r="12153">
          <cell r="A12153" t="str">
            <v>13.301.0130-1</v>
          </cell>
          <cell r="B12153">
            <v>31.34</v>
          </cell>
        </row>
        <row r="12154">
          <cell r="A12154" t="str">
            <v>13.301.0130-B</v>
          </cell>
          <cell r="B12154">
            <v>28.12</v>
          </cell>
        </row>
        <row r="12155">
          <cell r="A12155" t="str">
            <v>13.301.0131-0</v>
          </cell>
          <cell r="B12155">
            <v>34.5</v>
          </cell>
        </row>
        <row r="12156">
          <cell r="A12156" t="str">
            <v>13.301.0131-A</v>
          </cell>
          <cell r="B12156">
            <v>30.99</v>
          </cell>
        </row>
        <row r="12157">
          <cell r="A12157" t="str">
            <v>13.301.0132-0</v>
          </cell>
          <cell r="B12157">
            <v>40.81</v>
          </cell>
        </row>
        <row r="12158">
          <cell r="A12158" t="str">
            <v>13.301.0132-A</v>
          </cell>
          <cell r="B12158">
            <v>36.729999999999997</v>
          </cell>
        </row>
        <row r="12159">
          <cell r="A12159" t="str">
            <v>13.301.0133-0</v>
          </cell>
          <cell r="B12159">
            <v>47.12</v>
          </cell>
        </row>
        <row r="12160">
          <cell r="A12160" t="str">
            <v>13.301.0133-A</v>
          </cell>
          <cell r="B12160">
            <v>42.48</v>
          </cell>
        </row>
        <row r="12161">
          <cell r="A12161" t="str">
            <v>13.301.0134-0</v>
          </cell>
          <cell r="B12161">
            <v>50.28</v>
          </cell>
        </row>
        <row r="12162">
          <cell r="A12162" t="str">
            <v>13.301.0134-A</v>
          </cell>
          <cell r="B12162">
            <v>45.35</v>
          </cell>
        </row>
        <row r="12163">
          <cell r="A12163" t="str">
            <v>13.301.0140-0</v>
          </cell>
          <cell r="B12163">
            <v>59.75</v>
          </cell>
        </row>
        <row r="12164">
          <cell r="A12164" t="str">
            <v>13.301.0140-A</v>
          </cell>
          <cell r="B12164">
            <v>53.96</v>
          </cell>
        </row>
        <row r="12165">
          <cell r="A12165" t="str">
            <v>13.301.0500-0</v>
          </cell>
          <cell r="B12165">
            <v>46.1</v>
          </cell>
        </row>
        <row r="12166">
          <cell r="A12166" t="str">
            <v>13.301.0500-A</v>
          </cell>
          <cell r="B12166">
            <v>40.61</v>
          </cell>
        </row>
        <row r="12167">
          <cell r="A12167" t="str">
            <v>13.301.0505-0</v>
          </cell>
          <cell r="B12167">
            <v>71.73</v>
          </cell>
        </row>
        <row r="12168">
          <cell r="A12168" t="str">
            <v>13.301.0505-A</v>
          </cell>
          <cell r="B12168">
            <v>65.650000000000006</v>
          </cell>
        </row>
        <row r="12169">
          <cell r="A12169" t="str">
            <v>13.301.0510-0</v>
          </cell>
          <cell r="B12169">
            <v>80.86</v>
          </cell>
        </row>
        <row r="12170">
          <cell r="A12170" t="str">
            <v>13.301.0510-A</v>
          </cell>
          <cell r="B12170">
            <v>74.06</v>
          </cell>
        </row>
        <row r="12171">
          <cell r="A12171" t="str">
            <v>13.302.0010-0</v>
          </cell>
          <cell r="B12171">
            <v>9.61</v>
          </cell>
        </row>
        <row r="12172">
          <cell r="A12172" t="str">
            <v>13.302.0010-A</v>
          </cell>
          <cell r="B12172">
            <v>8.52</v>
          </cell>
        </row>
        <row r="12173">
          <cell r="A12173" t="str">
            <v>13.330.0010-0</v>
          </cell>
          <cell r="B12173">
            <v>59.08</v>
          </cell>
        </row>
        <row r="12174">
          <cell r="A12174" t="str">
            <v>13.330.0010-A</v>
          </cell>
          <cell r="B12174">
            <v>52.58</v>
          </cell>
        </row>
        <row r="12175">
          <cell r="A12175" t="str">
            <v>13.330.0012-0</v>
          </cell>
          <cell r="B12175">
            <v>56.44</v>
          </cell>
        </row>
        <row r="12176">
          <cell r="A12176" t="str">
            <v>13.330.0012-A</v>
          </cell>
          <cell r="B12176">
            <v>50.4</v>
          </cell>
        </row>
        <row r="12177">
          <cell r="A12177" t="str">
            <v>13.330.0015-0</v>
          </cell>
          <cell r="B12177">
            <v>50.35</v>
          </cell>
        </row>
        <row r="12178">
          <cell r="A12178" t="str">
            <v>13.330.0015-A</v>
          </cell>
          <cell r="B12178">
            <v>44.68</v>
          </cell>
        </row>
        <row r="12179">
          <cell r="A12179" t="str">
            <v>13.330.0018-0</v>
          </cell>
          <cell r="B12179">
            <v>31.91</v>
          </cell>
        </row>
        <row r="12180">
          <cell r="A12180" t="str">
            <v>13.330.0018-A</v>
          </cell>
          <cell r="B12180">
            <v>28.48</v>
          </cell>
        </row>
        <row r="12181">
          <cell r="A12181" t="str">
            <v>13.330.0020-0</v>
          </cell>
          <cell r="B12181">
            <v>91.23</v>
          </cell>
        </row>
        <row r="12182">
          <cell r="A12182" t="str">
            <v>13.330.0020-A</v>
          </cell>
          <cell r="B12182">
            <v>81.05</v>
          </cell>
        </row>
        <row r="12183">
          <cell r="A12183" t="str">
            <v>13.330.0022-0</v>
          </cell>
          <cell r="B12183">
            <v>87.7</v>
          </cell>
        </row>
        <row r="12184">
          <cell r="A12184" t="str">
            <v>13.330.0022-A</v>
          </cell>
          <cell r="B12184">
            <v>77.44</v>
          </cell>
        </row>
        <row r="12185">
          <cell r="A12185" t="str">
            <v>13.330.0023-0</v>
          </cell>
          <cell r="B12185">
            <v>91.23</v>
          </cell>
        </row>
        <row r="12186">
          <cell r="A12186" t="str">
            <v>13.330.0023-A</v>
          </cell>
          <cell r="B12186">
            <v>81.05</v>
          </cell>
        </row>
        <row r="12187">
          <cell r="A12187" t="str">
            <v>13.330.0024-0</v>
          </cell>
          <cell r="B12187">
            <v>87.7</v>
          </cell>
        </row>
        <row r="12188">
          <cell r="A12188" t="str">
            <v>13.330.0024-A</v>
          </cell>
          <cell r="B12188">
            <v>77.44</v>
          </cell>
        </row>
        <row r="12189">
          <cell r="A12189" t="str">
            <v>13.330.0025-0</v>
          </cell>
          <cell r="B12189">
            <v>47.26</v>
          </cell>
        </row>
        <row r="12190">
          <cell r="A12190" t="str">
            <v>13.330.0025-A</v>
          </cell>
          <cell r="B12190">
            <v>41.25</v>
          </cell>
        </row>
        <row r="12191">
          <cell r="A12191" t="str">
            <v>13.330.0028-0</v>
          </cell>
          <cell r="B12191">
            <v>24.07</v>
          </cell>
        </row>
        <row r="12192">
          <cell r="A12192" t="str">
            <v>13.330.0028-A</v>
          </cell>
          <cell r="B12192">
            <v>21.06</v>
          </cell>
        </row>
        <row r="12193">
          <cell r="A12193" t="str">
            <v>13.330.0030-0</v>
          </cell>
          <cell r="B12193">
            <v>59.34</v>
          </cell>
        </row>
        <row r="12194">
          <cell r="A12194" t="str">
            <v>13.330.0030-A</v>
          </cell>
          <cell r="B12194">
            <v>51.8</v>
          </cell>
        </row>
        <row r="12195">
          <cell r="A12195" t="str">
            <v>13.330.0031-0</v>
          </cell>
          <cell r="B12195">
            <v>17.88</v>
          </cell>
        </row>
        <row r="12196">
          <cell r="A12196" t="str">
            <v>13.330.0031-A</v>
          </cell>
          <cell r="B12196">
            <v>15.76</v>
          </cell>
        </row>
        <row r="12197">
          <cell r="A12197" t="str">
            <v>13.330.0033-0</v>
          </cell>
          <cell r="B12197">
            <v>21.24</v>
          </cell>
        </row>
        <row r="12198">
          <cell r="A12198" t="str">
            <v>13.330.0033-A</v>
          </cell>
          <cell r="B12198">
            <v>18.72</v>
          </cell>
        </row>
        <row r="12199">
          <cell r="A12199" t="str">
            <v>13.330.0034-0</v>
          </cell>
          <cell r="B12199">
            <v>28.41</v>
          </cell>
        </row>
        <row r="12200">
          <cell r="A12200" t="str">
            <v>13.330.0034-A</v>
          </cell>
          <cell r="B12200">
            <v>25.15</v>
          </cell>
        </row>
        <row r="12201">
          <cell r="A12201" t="str">
            <v>13.330.0035-0</v>
          </cell>
          <cell r="B12201">
            <v>49.46</v>
          </cell>
        </row>
        <row r="12202">
          <cell r="A12202" t="str">
            <v>13.330.0035-A</v>
          </cell>
          <cell r="B12202">
            <v>43.44</v>
          </cell>
        </row>
        <row r="12203">
          <cell r="A12203" t="str">
            <v>13.330.0036-0</v>
          </cell>
          <cell r="B12203">
            <v>24.11</v>
          </cell>
        </row>
        <row r="12204">
          <cell r="A12204" t="str">
            <v>13.330.0036-A</v>
          </cell>
          <cell r="B12204">
            <v>21.53</v>
          </cell>
        </row>
        <row r="12205">
          <cell r="A12205" t="str">
            <v>13.330.0050-0</v>
          </cell>
          <cell r="B12205">
            <v>73.59</v>
          </cell>
        </row>
        <row r="12206">
          <cell r="A12206" t="str">
            <v>13.330.0050-A</v>
          </cell>
          <cell r="B12206">
            <v>67.59</v>
          </cell>
        </row>
        <row r="12207">
          <cell r="A12207" t="str">
            <v>13.330.0051-0</v>
          </cell>
          <cell r="B12207">
            <v>77.75</v>
          </cell>
        </row>
        <row r="12208">
          <cell r="A12208" t="str">
            <v>13.330.0051-A</v>
          </cell>
          <cell r="B12208">
            <v>71.8</v>
          </cell>
        </row>
        <row r="12209">
          <cell r="A12209" t="str">
            <v>13.330.0060-0</v>
          </cell>
          <cell r="B12209">
            <v>90.09</v>
          </cell>
        </row>
        <row r="12210">
          <cell r="A12210" t="str">
            <v>13.330.0060-A</v>
          </cell>
          <cell r="B12210">
            <v>83.05</v>
          </cell>
        </row>
        <row r="12211">
          <cell r="A12211" t="str">
            <v>13.330.0061-0</v>
          </cell>
          <cell r="B12211">
            <v>94.24</v>
          </cell>
        </row>
        <row r="12212">
          <cell r="A12212" t="str">
            <v>13.330.0061-A</v>
          </cell>
          <cell r="B12212">
            <v>87.27</v>
          </cell>
        </row>
        <row r="12213">
          <cell r="A12213" t="str">
            <v>13.330.0070-0</v>
          </cell>
          <cell r="B12213">
            <v>124.17</v>
          </cell>
        </row>
        <row r="12214">
          <cell r="A12214" t="str">
            <v>13.330.0070-A</v>
          </cell>
          <cell r="B12214">
            <v>118.17</v>
          </cell>
        </row>
        <row r="12215">
          <cell r="A12215" t="str">
            <v>13.330.0071-0</v>
          </cell>
          <cell r="B12215">
            <v>128.33000000000001</v>
          </cell>
        </row>
        <row r="12216">
          <cell r="A12216" t="str">
            <v>13.330.0071-A</v>
          </cell>
          <cell r="B12216">
            <v>122.38</v>
          </cell>
        </row>
        <row r="12217">
          <cell r="A12217" t="str">
            <v>13.330.0075-0</v>
          </cell>
          <cell r="B12217">
            <v>61.48</v>
          </cell>
        </row>
        <row r="12218">
          <cell r="A12218" t="str">
            <v>13.330.0075-A</v>
          </cell>
          <cell r="B12218">
            <v>56.25</v>
          </cell>
        </row>
        <row r="12219">
          <cell r="A12219" t="str">
            <v>13.330.0076-0</v>
          </cell>
          <cell r="B12219">
            <v>65.63</v>
          </cell>
        </row>
        <row r="12220">
          <cell r="A12220" t="str">
            <v>13.330.0076-A</v>
          </cell>
          <cell r="B12220">
            <v>60.46</v>
          </cell>
        </row>
        <row r="12221">
          <cell r="A12221" t="str">
            <v>13.330.0078-0</v>
          </cell>
          <cell r="B12221">
            <v>54.08</v>
          </cell>
        </row>
        <row r="12222">
          <cell r="A12222" t="str">
            <v>13.330.0078-A</v>
          </cell>
          <cell r="B12222">
            <v>49.72</v>
          </cell>
        </row>
        <row r="12223">
          <cell r="A12223" t="str">
            <v>13.330.0079-0</v>
          </cell>
          <cell r="B12223">
            <v>62.22</v>
          </cell>
        </row>
        <row r="12224">
          <cell r="A12224" t="str">
            <v>13.330.0079-A</v>
          </cell>
          <cell r="B12224">
            <v>57.29</v>
          </cell>
        </row>
        <row r="12225">
          <cell r="A12225" t="str">
            <v>13.330.0100-0</v>
          </cell>
          <cell r="B12225">
            <v>31.09</v>
          </cell>
        </row>
        <row r="12226">
          <cell r="A12226" t="str">
            <v>13.330.0100-A</v>
          </cell>
          <cell r="B12226">
            <v>27.71</v>
          </cell>
        </row>
        <row r="12227">
          <cell r="A12227" t="str">
            <v>13.330.0101-0</v>
          </cell>
          <cell r="B12227">
            <v>30.76</v>
          </cell>
        </row>
        <row r="12228">
          <cell r="A12228" t="str">
            <v>13.330.0101-A</v>
          </cell>
          <cell r="B12228">
            <v>27.52</v>
          </cell>
        </row>
        <row r="12229">
          <cell r="A12229" t="str">
            <v>13.330.0110-0</v>
          </cell>
          <cell r="B12229">
            <v>35.020000000000003</v>
          </cell>
        </row>
        <row r="12230">
          <cell r="A12230" t="str">
            <v>13.330.0110-A</v>
          </cell>
          <cell r="B12230">
            <v>31.48</v>
          </cell>
        </row>
        <row r="12231">
          <cell r="A12231" t="str">
            <v>13.330.0111-0</v>
          </cell>
          <cell r="B12231">
            <v>34.75</v>
          </cell>
        </row>
        <row r="12232">
          <cell r="A12232" t="str">
            <v>13.330.0111-A</v>
          </cell>
          <cell r="B12232">
            <v>31.39</v>
          </cell>
        </row>
        <row r="12233">
          <cell r="A12233" t="str">
            <v>13.330.0500-0</v>
          </cell>
          <cell r="B12233">
            <v>55.21</v>
          </cell>
        </row>
        <row r="12234">
          <cell r="A12234" t="str">
            <v>13.330.0500-A</v>
          </cell>
          <cell r="B12234">
            <v>49.23</v>
          </cell>
        </row>
        <row r="12235">
          <cell r="A12235" t="str">
            <v>13.331.0015-0</v>
          </cell>
          <cell r="B12235">
            <v>153.08000000000001</v>
          </cell>
        </row>
        <row r="12236">
          <cell r="A12236" t="str">
            <v>13.331.0015-A</v>
          </cell>
          <cell r="B12236">
            <v>147.41</v>
          </cell>
        </row>
        <row r="12237">
          <cell r="A12237" t="str">
            <v>13.331.0016-0</v>
          </cell>
          <cell r="B12237">
            <v>161.81</v>
          </cell>
        </row>
        <row r="12238">
          <cell r="A12238" t="str">
            <v>13.331.0016-A</v>
          </cell>
          <cell r="B12238">
            <v>155.31</v>
          </cell>
        </row>
        <row r="12239">
          <cell r="A12239" t="str">
            <v>13.331.0017-0</v>
          </cell>
          <cell r="B12239">
            <v>145.22999999999999</v>
          </cell>
        </row>
        <row r="12240">
          <cell r="A12240" t="str">
            <v>13.331.0017-A</v>
          </cell>
          <cell r="B12240">
            <v>139.56</v>
          </cell>
        </row>
        <row r="12241">
          <cell r="A12241" t="str">
            <v>13.331.0050-0</v>
          </cell>
          <cell r="B12241">
            <v>38.31</v>
          </cell>
        </row>
        <row r="12242">
          <cell r="A12242" t="str">
            <v>13.331.0050-A</v>
          </cell>
          <cell r="B12242">
            <v>34.93</v>
          </cell>
        </row>
        <row r="12243">
          <cell r="A12243" t="str">
            <v>13.331.0051-0</v>
          </cell>
          <cell r="B12243">
            <v>37.89</v>
          </cell>
        </row>
        <row r="12244">
          <cell r="A12244" t="str">
            <v>13.331.0051-A</v>
          </cell>
          <cell r="B12244">
            <v>34.67</v>
          </cell>
        </row>
        <row r="12245">
          <cell r="A12245" t="str">
            <v>13.332.0010-0</v>
          </cell>
          <cell r="B12245">
            <v>97.66</v>
          </cell>
        </row>
        <row r="12246">
          <cell r="A12246" t="str">
            <v>13.332.0010-A</v>
          </cell>
          <cell r="B12246">
            <v>91.16</v>
          </cell>
        </row>
        <row r="12247">
          <cell r="A12247" t="str">
            <v>13.332.0011-0</v>
          </cell>
          <cell r="B12247">
            <v>88.93</v>
          </cell>
        </row>
        <row r="12248">
          <cell r="A12248" t="str">
            <v>13.332.0011-A</v>
          </cell>
          <cell r="B12248">
            <v>83.27</v>
          </cell>
        </row>
        <row r="12249">
          <cell r="A12249" t="str">
            <v>13.332.0012-0</v>
          </cell>
          <cell r="B12249">
            <v>81.08</v>
          </cell>
        </row>
        <row r="12250">
          <cell r="A12250" t="str">
            <v>13.332.0012-A</v>
          </cell>
          <cell r="B12250">
            <v>75.42</v>
          </cell>
        </row>
        <row r="12251">
          <cell r="A12251" t="str">
            <v>13.333.0010-0</v>
          </cell>
          <cell r="B12251">
            <v>118.61</v>
          </cell>
        </row>
        <row r="12252">
          <cell r="A12252" t="str">
            <v>13.333.0010-A</v>
          </cell>
          <cell r="B12252">
            <v>112.11</v>
          </cell>
        </row>
        <row r="12253">
          <cell r="A12253" t="str">
            <v>13.333.0011-0</v>
          </cell>
          <cell r="B12253">
            <v>102.03</v>
          </cell>
        </row>
        <row r="12254">
          <cell r="A12254" t="str">
            <v>13.333.0011-A</v>
          </cell>
          <cell r="B12254">
            <v>96.36</v>
          </cell>
        </row>
        <row r="12255">
          <cell r="A12255" t="str">
            <v>13.333.0015-0</v>
          </cell>
          <cell r="B12255">
            <v>118.61</v>
          </cell>
        </row>
        <row r="12256">
          <cell r="A12256" t="str">
            <v>13.333.0015-A</v>
          </cell>
          <cell r="B12256">
            <v>112.11</v>
          </cell>
        </row>
        <row r="12257">
          <cell r="A12257" t="str">
            <v>13.333.0016-0</v>
          </cell>
          <cell r="B12257">
            <v>102.03</v>
          </cell>
        </row>
        <row r="12258">
          <cell r="A12258" t="str">
            <v>13.333.0016-A</v>
          </cell>
          <cell r="B12258">
            <v>96.36</v>
          </cell>
        </row>
        <row r="12259">
          <cell r="A12259" t="str">
            <v>13.335.0030-0</v>
          </cell>
          <cell r="B12259">
            <v>132.36000000000001</v>
          </cell>
        </row>
        <row r="12260">
          <cell r="A12260" t="str">
            <v>13.335.0030-A</v>
          </cell>
          <cell r="B12260">
            <v>121.51</v>
          </cell>
        </row>
        <row r="12261">
          <cell r="A12261" t="str">
            <v>13.345.0015-0</v>
          </cell>
          <cell r="B12261">
            <v>351.61</v>
          </cell>
        </row>
        <row r="12262">
          <cell r="A12262" t="str">
            <v>13.345.0015-A</v>
          </cell>
          <cell r="B12262">
            <v>341.46</v>
          </cell>
        </row>
        <row r="12263">
          <cell r="A12263" t="str">
            <v>13.345.0016-0</v>
          </cell>
          <cell r="B12263">
            <v>404.11</v>
          </cell>
        </row>
        <row r="12264">
          <cell r="A12264" t="str">
            <v>13.345.0016-A</v>
          </cell>
          <cell r="B12264">
            <v>393.96</v>
          </cell>
        </row>
        <row r="12265">
          <cell r="A12265" t="str">
            <v>13.345.0017-0</v>
          </cell>
          <cell r="B12265">
            <v>336.49</v>
          </cell>
        </row>
        <row r="12266">
          <cell r="A12266" t="str">
            <v>13.345.0017-A</v>
          </cell>
          <cell r="B12266">
            <v>326.62</v>
          </cell>
        </row>
        <row r="12267">
          <cell r="A12267" t="str">
            <v>13.345.0018-0</v>
          </cell>
          <cell r="B12267">
            <v>388.99</v>
          </cell>
        </row>
        <row r="12268">
          <cell r="A12268" t="str">
            <v>13.345.0018-A</v>
          </cell>
          <cell r="B12268">
            <v>379.12</v>
          </cell>
        </row>
        <row r="12269">
          <cell r="A12269" t="str">
            <v>13.345.0020-0</v>
          </cell>
          <cell r="B12269">
            <v>51.89</v>
          </cell>
        </row>
        <row r="12270">
          <cell r="A12270" t="str">
            <v>13.345.0020-A</v>
          </cell>
          <cell r="B12270">
            <v>48.87</v>
          </cell>
        </row>
        <row r="12271">
          <cell r="A12271" t="str">
            <v>13.345.0021-0</v>
          </cell>
          <cell r="B12271">
            <v>49.47</v>
          </cell>
        </row>
        <row r="12272">
          <cell r="A12272" t="str">
            <v>13.345.0021-A</v>
          </cell>
          <cell r="B12272">
            <v>46.54</v>
          </cell>
        </row>
        <row r="12273">
          <cell r="A12273" t="str">
            <v>13.345.0025-0</v>
          </cell>
          <cell r="B12273">
            <v>59.99</v>
          </cell>
        </row>
        <row r="12274">
          <cell r="A12274" t="str">
            <v>13.345.0025-A</v>
          </cell>
          <cell r="B12274">
            <v>57.87</v>
          </cell>
        </row>
        <row r="12275">
          <cell r="A12275" t="str">
            <v>13.345.0026-0</v>
          </cell>
          <cell r="B12275">
            <v>57.57</v>
          </cell>
        </row>
        <row r="12276">
          <cell r="A12276" t="str">
            <v>13.345.0026-A</v>
          </cell>
          <cell r="B12276">
            <v>55.49</v>
          </cell>
        </row>
        <row r="12277">
          <cell r="A12277" t="str">
            <v>13.345.0030-0</v>
          </cell>
          <cell r="B12277">
            <v>66.290000000000006</v>
          </cell>
        </row>
        <row r="12278">
          <cell r="A12278" t="str">
            <v>13.345.0030-A</v>
          </cell>
          <cell r="B12278">
            <v>64.16</v>
          </cell>
        </row>
        <row r="12279">
          <cell r="A12279" t="str">
            <v>13.345.0031-0</v>
          </cell>
          <cell r="B12279">
            <v>63.57</v>
          </cell>
        </row>
        <row r="12280">
          <cell r="A12280" t="str">
            <v>13.345.0031-A</v>
          </cell>
          <cell r="B12280">
            <v>61.49</v>
          </cell>
        </row>
        <row r="12281">
          <cell r="A12281" t="str">
            <v>13.345.0035-0</v>
          </cell>
          <cell r="B12281">
            <v>97.76</v>
          </cell>
        </row>
        <row r="12282">
          <cell r="A12282" t="str">
            <v>13.345.0035-A</v>
          </cell>
          <cell r="B12282">
            <v>95.6</v>
          </cell>
        </row>
        <row r="12283">
          <cell r="A12283" t="str">
            <v>13.345.0036-0</v>
          </cell>
          <cell r="B12283">
            <v>93.57</v>
          </cell>
        </row>
        <row r="12284">
          <cell r="A12284" t="str">
            <v>13.345.0036-A</v>
          </cell>
          <cell r="B12284">
            <v>91.49</v>
          </cell>
        </row>
        <row r="12285">
          <cell r="A12285" t="str">
            <v>13.345.0040-0</v>
          </cell>
          <cell r="B12285">
            <v>161.94</v>
          </cell>
        </row>
        <row r="12286">
          <cell r="A12286" t="str">
            <v>13.345.0040-A</v>
          </cell>
          <cell r="B12286">
            <v>159.69999999999999</v>
          </cell>
        </row>
        <row r="12287">
          <cell r="A12287" t="str">
            <v>13.345.0041-0</v>
          </cell>
          <cell r="B12287">
            <v>153.57</v>
          </cell>
        </row>
        <row r="12288">
          <cell r="A12288" t="str">
            <v>13.345.0041-A</v>
          </cell>
          <cell r="B12288">
            <v>151.49</v>
          </cell>
        </row>
        <row r="12289">
          <cell r="A12289" t="str">
            <v>13.345.0055-0</v>
          </cell>
          <cell r="B12289">
            <v>64.25</v>
          </cell>
        </row>
        <row r="12290">
          <cell r="A12290" t="str">
            <v>13.345.0055-A</v>
          </cell>
          <cell r="B12290">
            <v>62.03</v>
          </cell>
        </row>
        <row r="12291">
          <cell r="A12291" t="str">
            <v>13.345.0056-0</v>
          </cell>
          <cell r="B12291">
            <v>60.57</v>
          </cell>
        </row>
        <row r="12292">
          <cell r="A12292" t="str">
            <v>13.345.0056-A</v>
          </cell>
          <cell r="B12292">
            <v>58.49</v>
          </cell>
        </row>
        <row r="12293">
          <cell r="A12293" t="str">
            <v>13.345.0060-0</v>
          </cell>
          <cell r="B12293">
            <v>125.71</v>
          </cell>
        </row>
        <row r="12294">
          <cell r="A12294" t="str">
            <v>13.345.0060-A</v>
          </cell>
          <cell r="B12294">
            <v>121.46</v>
          </cell>
        </row>
        <row r="12295">
          <cell r="A12295" t="str">
            <v>13.345.0061-0</v>
          </cell>
          <cell r="B12295">
            <v>121.15</v>
          </cell>
        </row>
        <row r="12296">
          <cell r="A12296" t="str">
            <v>13.345.0061-A</v>
          </cell>
          <cell r="B12296">
            <v>116.99</v>
          </cell>
        </row>
        <row r="12297">
          <cell r="A12297" t="str">
            <v>13.345.0065-0</v>
          </cell>
          <cell r="B12297">
            <v>129.5</v>
          </cell>
        </row>
        <row r="12298">
          <cell r="A12298" t="str">
            <v>13.345.0065-A</v>
          </cell>
          <cell r="B12298">
            <v>125.24</v>
          </cell>
        </row>
        <row r="12299">
          <cell r="A12299" t="str">
            <v>13.345.0066-0</v>
          </cell>
          <cell r="B12299">
            <v>124.15</v>
          </cell>
        </row>
        <row r="12300">
          <cell r="A12300" t="str">
            <v>13.345.0066-A</v>
          </cell>
          <cell r="B12300">
            <v>119.99</v>
          </cell>
        </row>
        <row r="12301">
          <cell r="A12301" t="str">
            <v>13.348.0010-0</v>
          </cell>
          <cell r="B12301">
            <v>243.6</v>
          </cell>
        </row>
        <row r="12302">
          <cell r="A12302" t="str">
            <v>13.348.0010-A</v>
          </cell>
          <cell r="B12302">
            <v>233.45</v>
          </cell>
        </row>
        <row r="12303">
          <cell r="A12303" t="str">
            <v>13.348.0011-0</v>
          </cell>
          <cell r="B12303">
            <v>231.49</v>
          </cell>
        </row>
        <row r="12304">
          <cell r="A12304" t="str">
            <v>13.348.0011-A</v>
          </cell>
          <cell r="B12304">
            <v>221.62</v>
          </cell>
        </row>
        <row r="12305">
          <cell r="A12305" t="str">
            <v>13.348.0012-0</v>
          </cell>
          <cell r="B12305">
            <v>335.46</v>
          </cell>
        </row>
        <row r="12306">
          <cell r="A12306" t="str">
            <v>13.348.0012-A</v>
          </cell>
          <cell r="B12306">
            <v>328.06</v>
          </cell>
        </row>
        <row r="12307">
          <cell r="A12307" t="str">
            <v>13.348.0030-0</v>
          </cell>
          <cell r="B12307">
            <v>41.9</v>
          </cell>
        </row>
        <row r="12308">
          <cell r="A12308" t="str">
            <v>13.348.0030-A</v>
          </cell>
          <cell r="B12308">
            <v>38.909999999999997</v>
          </cell>
        </row>
        <row r="12309">
          <cell r="A12309" t="str">
            <v>13.348.0031-0</v>
          </cell>
          <cell r="B12309">
            <v>40.53</v>
          </cell>
        </row>
        <row r="12310">
          <cell r="A12310" t="str">
            <v>13.348.0031-A</v>
          </cell>
          <cell r="B12310">
            <v>37.6</v>
          </cell>
        </row>
        <row r="12311">
          <cell r="A12311" t="str">
            <v>13.348.0040-0</v>
          </cell>
          <cell r="B12311">
            <v>72.430000000000007</v>
          </cell>
        </row>
        <row r="12312">
          <cell r="A12312" t="str">
            <v>13.348.0040-A</v>
          </cell>
          <cell r="B12312">
            <v>68.27</v>
          </cell>
        </row>
        <row r="12313">
          <cell r="A12313" t="str">
            <v>13.348.0041-0</v>
          </cell>
          <cell r="B12313">
            <v>68.11</v>
          </cell>
        </row>
        <row r="12314">
          <cell r="A12314" t="str">
            <v>13.348.0041-A</v>
          </cell>
          <cell r="B12314">
            <v>64.06</v>
          </cell>
        </row>
        <row r="12315">
          <cell r="A12315" t="str">
            <v>13.348.0045-0</v>
          </cell>
          <cell r="B12315">
            <v>38.130000000000003</v>
          </cell>
        </row>
        <row r="12316">
          <cell r="A12316" t="str">
            <v>13.348.0045-A</v>
          </cell>
          <cell r="B12316">
            <v>35.880000000000003</v>
          </cell>
        </row>
        <row r="12317">
          <cell r="A12317" t="str">
            <v>13.348.0046-0</v>
          </cell>
          <cell r="B12317">
            <v>34.04</v>
          </cell>
        </row>
        <row r="12318">
          <cell r="A12318" t="str">
            <v>13.348.0046-A</v>
          </cell>
          <cell r="B12318">
            <v>31.96</v>
          </cell>
        </row>
        <row r="12319">
          <cell r="A12319" t="str">
            <v>13.348.0050-0</v>
          </cell>
          <cell r="B12319">
            <v>41.57</v>
          </cell>
        </row>
        <row r="12320">
          <cell r="A12320" t="str">
            <v>13.348.0050-A</v>
          </cell>
          <cell r="B12320">
            <v>39</v>
          </cell>
        </row>
        <row r="12321">
          <cell r="A12321" t="str">
            <v>13.348.0051-0</v>
          </cell>
          <cell r="B12321">
            <v>38.67</v>
          </cell>
        </row>
        <row r="12322">
          <cell r="A12322" t="str">
            <v>13.348.0051-A</v>
          </cell>
          <cell r="B12322">
            <v>36.25</v>
          </cell>
        </row>
        <row r="12323">
          <cell r="A12323" t="str">
            <v>13.348.0055-0</v>
          </cell>
          <cell r="B12323">
            <v>65.680000000000007</v>
          </cell>
        </row>
        <row r="12324">
          <cell r="A12324" t="str">
            <v>13.348.0055-A</v>
          </cell>
          <cell r="B12324">
            <v>63.36</v>
          </cell>
        </row>
        <row r="12325">
          <cell r="A12325" t="str">
            <v>13.348.0056-0</v>
          </cell>
          <cell r="B12325">
            <v>63.01</v>
          </cell>
        </row>
        <row r="12326">
          <cell r="A12326" t="str">
            <v>13.348.0056-A</v>
          </cell>
          <cell r="B12326">
            <v>60.58</v>
          </cell>
        </row>
        <row r="12327">
          <cell r="A12327" t="str">
            <v>13.348.0070-0</v>
          </cell>
          <cell r="B12327">
            <v>41.08</v>
          </cell>
        </row>
        <row r="12328">
          <cell r="A12328" t="str">
            <v>13.348.0070-A</v>
          </cell>
          <cell r="B12328">
            <v>38.97</v>
          </cell>
        </row>
        <row r="12329">
          <cell r="A12329" t="str">
            <v>13.348.0071-0</v>
          </cell>
          <cell r="B12329">
            <v>39</v>
          </cell>
        </row>
        <row r="12330">
          <cell r="A12330" t="str">
            <v>13.348.0071-A</v>
          </cell>
          <cell r="B12330">
            <v>36.92</v>
          </cell>
        </row>
        <row r="12331">
          <cell r="A12331" t="str">
            <v>13.348.0075-0</v>
          </cell>
          <cell r="B12331">
            <v>50.14</v>
          </cell>
        </row>
        <row r="12332">
          <cell r="A12332" t="str">
            <v>13.348.0075-A</v>
          </cell>
          <cell r="B12332">
            <v>48.02</v>
          </cell>
        </row>
        <row r="12333">
          <cell r="A12333" t="str">
            <v>13.348.0076-0</v>
          </cell>
          <cell r="B12333">
            <v>47.73</v>
          </cell>
        </row>
        <row r="12334">
          <cell r="A12334" t="str">
            <v>13.348.0076-A</v>
          </cell>
          <cell r="B12334">
            <v>45.66</v>
          </cell>
        </row>
        <row r="12335">
          <cell r="A12335" t="str">
            <v>13.348.0080-0</v>
          </cell>
          <cell r="B12335">
            <v>61.3</v>
          </cell>
        </row>
        <row r="12336">
          <cell r="A12336" t="str">
            <v>13.348.0080-A</v>
          </cell>
          <cell r="B12336">
            <v>59.15</v>
          </cell>
        </row>
        <row r="12337">
          <cell r="A12337" t="str">
            <v>13.348.0081-0</v>
          </cell>
          <cell r="B12337">
            <v>57.3</v>
          </cell>
        </row>
        <row r="12338">
          <cell r="A12338" t="str">
            <v>13.348.0081-A</v>
          </cell>
          <cell r="B12338">
            <v>55.22</v>
          </cell>
        </row>
        <row r="12339">
          <cell r="A12339" t="str">
            <v>13.365.0010-0</v>
          </cell>
          <cell r="B12339">
            <v>459.56</v>
          </cell>
        </row>
        <row r="12340">
          <cell r="A12340" t="str">
            <v>13.365.0010-A</v>
          </cell>
          <cell r="B12340">
            <v>449.41</v>
          </cell>
        </row>
        <row r="12341">
          <cell r="A12341" t="str">
            <v>13.365.0011-0</v>
          </cell>
          <cell r="B12341">
            <v>443.59</v>
          </cell>
        </row>
        <row r="12342">
          <cell r="A12342" t="str">
            <v>13.365.0011-A</v>
          </cell>
          <cell r="B12342">
            <v>433.72</v>
          </cell>
        </row>
        <row r="12343">
          <cell r="A12343" t="str">
            <v>13.365.0015-0</v>
          </cell>
          <cell r="B12343">
            <v>609.71</v>
          </cell>
        </row>
        <row r="12344">
          <cell r="A12344" t="str">
            <v>13.365.0015-A</v>
          </cell>
          <cell r="B12344">
            <v>599.55999999999995</v>
          </cell>
        </row>
        <row r="12345">
          <cell r="A12345" t="str">
            <v>13.365.0016-0</v>
          </cell>
          <cell r="B12345">
            <v>593.74</v>
          </cell>
        </row>
        <row r="12346">
          <cell r="A12346" t="str">
            <v>13.365.0016-A</v>
          </cell>
          <cell r="B12346">
            <v>583.87</v>
          </cell>
        </row>
        <row r="12347">
          <cell r="A12347" t="str">
            <v>13.365.0020-0</v>
          </cell>
          <cell r="B12347">
            <v>62.79</v>
          </cell>
        </row>
        <row r="12348">
          <cell r="A12348" t="str">
            <v>13.365.0020-A</v>
          </cell>
          <cell r="B12348">
            <v>59.78</v>
          </cell>
        </row>
        <row r="12349">
          <cell r="A12349" t="str">
            <v>13.365.0021-0</v>
          </cell>
          <cell r="B12349">
            <v>60.69</v>
          </cell>
        </row>
        <row r="12350">
          <cell r="A12350" t="str">
            <v>13.365.0021-A</v>
          </cell>
          <cell r="B12350">
            <v>57.76</v>
          </cell>
        </row>
        <row r="12351">
          <cell r="A12351" t="str">
            <v>13.365.0025-0</v>
          </cell>
          <cell r="B12351">
            <v>87.18</v>
          </cell>
        </row>
        <row r="12352">
          <cell r="A12352" t="str">
            <v>13.365.0025-A</v>
          </cell>
          <cell r="B12352">
            <v>85.06</v>
          </cell>
        </row>
        <row r="12353">
          <cell r="A12353" t="str">
            <v>13.365.0026-0</v>
          </cell>
          <cell r="B12353">
            <v>84.87</v>
          </cell>
        </row>
        <row r="12354">
          <cell r="A12354" t="str">
            <v>13.365.0026-A</v>
          </cell>
          <cell r="B12354">
            <v>82.79</v>
          </cell>
        </row>
        <row r="12355">
          <cell r="A12355" t="str">
            <v>13.365.0030-0</v>
          </cell>
          <cell r="B12355">
            <v>97.52</v>
          </cell>
        </row>
        <row r="12356">
          <cell r="A12356" t="str">
            <v>13.365.0030-A</v>
          </cell>
          <cell r="B12356">
            <v>95.39</v>
          </cell>
        </row>
        <row r="12357">
          <cell r="A12357" t="str">
            <v>13.365.0031-0</v>
          </cell>
          <cell r="B12357">
            <v>94.77</v>
          </cell>
        </row>
        <row r="12358">
          <cell r="A12358" t="str">
            <v>13.365.0031-A</v>
          </cell>
          <cell r="B12358">
            <v>92.69</v>
          </cell>
        </row>
        <row r="12359">
          <cell r="A12359" t="str">
            <v>13.365.0035-0</v>
          </cell>
          <cell r="B12359">
            <v>148.66999999999999</v>
          </cell>
        </row>
        <row r="12360">
          <cell r="A12360" t="str">
            <v>13.365.0035-A</v>
          </cell>
          <cell r="B12360">
            <v>146.51</v>
          </cell>
        </row>
        <row r="12361">
          <cell r="A12361" t="str">
            <v>13.365.0036-0</v>
          </cell>
          <cell r="B12361">
            <v>144.27000000000001</v>
          </cell>
        </row>
        <row r="12362">
          <cell r="A12362" t="str">
            <v>13.365.0036-A</v>
          </cell>
          <cell r="B12362">
            <v>142.19</v>
          </cell>
        </row>
        <row r="12363">
          <cell r="A12363" t="str">
            <v>13.365.0055-0</v>
          </cell>
          <cell r="B12363">
            <v>82.78</v>
          </cell>
        </row>
        <row r="12364">
          <cell r="A12364" t="str">
            <v>13.365.0055-A</v>
          </cell>
          <cell r="B12364">
            <v>80.56</v>
          </cell>
        </row>
        <row r="12365">
          <cell r="A12365" t="str">
            <v>13.365.0056-0</v>
          </cell>
          <cell r="B12365">
            <v>78.930000000000007</v>
          </cell>
        </row>
        <row r="12366">
          <cell r="A12366" t="str">
            <v>13.365.0056-A</v>
          </cell>
          <cell r="B12366">
            <v>76.849999999999994</v>
          </cell>
        </row>
        <row r="12367">
          <cell r="A12367" t="str">
            <v>13.365.0060-0</v>
          </cell>
          <cell r="B12367">
            <v>183.94</v>
          </cell>
        </row>
        <row r="12368">
          <cell r="A12368" t="str">
            <v>13.365.0060-A</v>
          </cell>
          <cell r="B12368">
            <v>179.79</v>
          </cell>
        </row>
        <row r="12369">
          <cell r="A12369" t="str">
            <v>13.365.0061-0</v>
          </cell>
          <cell r="B12369">
            <v>178.87</v>
          </cell>
        </row>
        <row r="12370">
          <cell r="A12370" t="str">
            <v>13.365.0061-A</v>
          </cell>
          <cell r="B12370">
            <v>174.82</v>
          </cell>
        </row>
        <row r="12371">
          <cell r="A12371" t="str">
            <v>13.365.0065-0</v>
          </cell>
          <cell r="B12371">
            <v>189.43</v>
          </cell>
        </row>
        <row r="12372">
          <cell r="A12372" t="str">
            <v>13.365.0065-A</v>
          </cell>
          <cell r="B12372">
            <v>185.27</v>
          </cell>
        </row>
        <row r="12373">
          <cell r="A12373" t="str">
            <v>13.365.0066-0</v>
          </cell>
          <cell r="B12373">
            <v>183.82</v>
          </cell>
        </row>
        <row r="12374">
          <cell r="A12374" t="str">
            <v>13.365.0066-A</v>
          </cell>
          <cell r="B12374">
            <v>179.77</v>
          </cell>
        </row>
        <row r="12375">
          <cell r="A12375" t="str">
            <v>13.365.0075-0</v>
          </cell>
          <cell r="B12375">
            <v>154.35</v>
          </cell>
        </row>
        <row r="12376">
          <cell r="A12376" t="str">
            <v>13.365.0075-A</v>
          </cell>
          <cell r="B12376">
            <v>144.47999999999999</v>
          </cell>
        </row>
        <row r="12377">
          <cell r="A12377" t="str">
            <v>13.365.0076-0</v>
          </cell>
          <cell r="B12377">
            <v>145.47</v>
          </cell>
        </row>
        <row r="12378">
          <cell r="A12378" t="str">
            <v>13.365.0076-A</v>
          </cell>
          <cell r="B12378">
            <v>135.61000000000001</v>
          </cell>
        </row>
        <row r="12379">
          <cell r="A12379" t="str">
            <v>13.365.0078-0</v>
          </cell>
          <cell r="B12379">
            <v>118.96</v>
          </cell>
        </row>
        <row r="12380">
          <cell r="A12380" t="str">
            <v>13.365.0078-A</v>
          </cell>
          <cell r="B12380">
            <v>109.09</v>
          </cell>
        </row>
        <row r="12381">
          <cell r="A12381" t="str">
            <v>13.365.0079-0</v>
          </cell>
          <cell r="B12381">
            <v>110.09</v>
          </cell>
        </row>
        <row r="12382">
          <cell r="A12382" t="str">
            <v>13.365.0079-A</v>
          </cell>
          <cell r="B12382">
            <v>100.22</v>
          </cell>
        </row>
        <row r="12383">
          <cell r="A12383" t="str">
            <v>13.365.0083-0</v>
          </cell>
          <cell r="B12383">
            <v>37.4</v>
          </cell>
        </row>
        <row r="12384">
          <cell r="A12384" t="str">
            <v>13.365.0083-A</v>
          </cell>
          <cell r="B12384">
            <v>34.39</v>
          </cell>
        </row>
        <row r="12385">
          <cell r="A12385" t="str">
            <v>13.365.0084-0</v>
          </cell>
          <cell r="B12385">
            <v>32.96</v>
          </cell>
        </row>
        <row r="12386">
          <cell r="A12386" t="str">
            <v>13.365.0084-A</v>
          </cell>
          <cell r="B12386">
            <v>30.03</v>
          </cell>
        </row>
        <row r="12387">
          <cell r="A12387" t="str">
            <v>13.365.0085-0</v>
          </cell>
          <cell r="B12387">
            <v>45.21</v>
          </cell>
        </row>
        <row r="12388">
          <cell r="A12388" t="str">
            <v>13.365.0085-A</v>
          </cell>
          <cell r="B12388">
            <v>41.05</v>
          </cell>
        </row>
        <row r="12389">
          <cell r="A12389" t="str">
            <v>13.365.0086-0</v>
          </cell>
          <cell r="B12389">
            <v>39.86</v>
          </cell>
        </row>
        <row r="12390">
          <cell r="A12390" t="str">
            <v>13.365.0086-A</v>
          </cell>
          <cell r="B12390">
            <v>35.81</v>
          </cell>
        </row>
        <row r="12391">
          <cell r="A12391" t="str">
            <v>13.365.0087-0</v>
          </cell>
          <cell r="B12391">
            <v>30.11</v>
          </cell>
        </row>
        <row r="12392">
          <cell r="A12392" t="str">
            <v>13.365.0087-A</v>
          </cell>
          <cell r="B12392">
            <v>27.86</v>
          </cell>
        </row>
        <row r="12393">
          <cell r="A12393" t="str">
            <v>13.365.0088-0</v>
          </cell>
          <cell r="B12393">
            <v>20.09</v>
          </cell>
        </row>
        <row r="12394">
          <cell r="A12394" t="str">
            <v>13.365.0088-A</v>
          </cell>
          <cell r="B12394">
            <v>18.010000000000002</v>
          </cell>
        </row>
        <row r="12395">
          <cell r="A12395" t="str">
            <v>13.365.0100-0</v>
          </cell>
          <cell r="B12395">
            <v>42.64</v>
          </cell>
        </row>
        <row r="12396">
          <cell r="A12396" t="str">
            <v>13.365.0100-A</v>
          </cell>
          <cell r="B12396">
            <v>40.479999999999997</v>
          </cell>
        </row>
        <row r="12397">
          <cell r="A12397" t="str">
            <v>13.365.0101-0</v>
          </cell>
          <cell r="B12397">
            <v>37.630000000000003</v>
          </cell>
        </row>
        <row r="12398">
          <cell r="A12398" t="str">
            <v>13.365.0101-A</v>
          </cell>
          <cell r="B12398">
            <v>35.549999999999997</v>
          </cell>
        </row>
        <row r="12399">
          <cell r="A12399" t="str">
            <v>13.365.0150-0</v>
          </cell>
          <cell r="B12399">
            <v>52.02</v>
          </cell>
        </row>
        <row r="12400">
          <cell r="A12400" t="str">
            <v>13.365.0150-A</v>
          </cell>
          <cell r="B12400">
            <v>49.45</v>
          </cell>
        </row>
        <row r="12401">
          <cell r="A12401" t="str">
            <v>13.365.0151-0</v>
          </cell>
          <cell r="B12401">
            <v>49.12</v>
          </cell>
        </row>
        <row r="12402">
          <cell r="A12402" t="str">
            <v>13.365.0151-A</v>
          </cell>
          <cell r="B12402">
            <v>46.69</v>
          </cell>
        </row>
        <row r="12403">
          <cell r="A12403" t="str">
            <v>13.365.0155-0</v>
          </cell>
          <cell r="B12403">
            <v>57.51</v>
          </cell>
        </row>
        <row r="12404">
          <cell r="A12404" t="str">
            <v>13.365.0155-A</v>
          </cell>
          <cell r="B12404">
            <v>54.84</v>
          </cell>
        </row>
        <row r="12405">
          <cell r="A12405" t="str">
            <v>13.365.0156-0</v>
          </cell>
          <cell r="B12405">
            <v>49.59</v>
          </cell>
        </row>
        <row r="12406">
          <cell r="A12406" t="str">
            <v>13.365.0156-A</v>
          </cell>
          <cell r="B12406">
            <v>47.51</v>
          </cell>
        </row>
        <row r="12407">
          <cell r="A12407" t="str">
            <v>13.365.0170-0</v>
          </cell>
          <cell r="B12407">
            <v>21.58</v>
          </cell>
        </row>
        <row r="12408">
          <cell r="A12408" t="str">
            <v>13.365.0170-A</v>
          </cell>
          <cell r="B12408">
            <v>19.45</v>
          </cell>
        </row>
        <row r="12409">
          <cell r="A12409" t="str">
            <v>13.365.0171-0</v>
          </cell>
          <cell r="B12409">
            <v>19.27</v>
          </cell>
        </row>
        <row r="12410">
          <cell r="A12410" t="str">
            <v>13.365.0171-A</v>
          </cell>
          <cell r="B12410">
            <v>17.190000000000001</v>
          </cell>
        </row>
        <row r="12411">
          <cell r="A12411" t="str">
            <v>13.365.0175-0</v>
          </cell>
          <cell r="B12411">
            <v>25.01</v>
          </cell>
        </row>
        <row r="12412">
          <cell r="A12412" t="str">
            <v>13.365.0175-A</v>
          </cell>
          <cell r="B12412">
            <v>22.88</v>
          </cell>
        </row>
        <row r="12413">
          <cell r="A12413" t="str">
            <v>13.365.0176-0</v>
          </cell>
          <cell r="B12413">
            <v>22.32</v>
          </cell>
        </row>
        <row r="12414">
          <cell r="A12414" t="str">
            <v>13.365.0176-A</v>
          </cell>
          <cell r="B12414">
            <v>20.25</v>
          </cell>
        </row>
        <row r="12415">
          <cell r="A12415" t="str">
            <v>13.365.0180-0</v>
          </cell>
          <cell r="B12415">
            <v>54.03</v>
          </cell>
        </row>
        <row r="12416">
          <cell r="A12416" t="str">
            <v>13.365.0180-A</v>
          </cell>
          <cell r="B12416">
            <v>51.87</v>
          </cell>
        </row>
        <row r="12417">
          <cell r="A12417" t="str">
            <v>13.365.0181-0</v>
          </cell>
          <cell r="B12417">
            <v>49.59</v>
          </cell>
        </row>
        <row r="12418">
          <cell r="A12418" t="str">
            <v>13.365.0181-A</v>
          </cell>
          <cell r="B12418">
            <v>47.51</v>
          </cell>
        </row>
        <row r="12419">
          <cell r="A12419" t="str">
            <v>13.366.0010-0</v>
          </cell>
          <cell r="B12419">
            <v>150.58000000000001</v>
          </cell>
        </row>
        <row r="12420">
          <cell r="A12420" t="str">
            <v>13.366.0010-A</v>
          </cell>
          <cell r="B12420">
            <v>139.96</v>
          </cell>
        </row>
        <row r="12421">
          <cell r="A12421" t="str">
            <v>13.366.0011-0</v>
          </cell>
          <cell r="B12421">
            <v>118.75</v>
          </cell>
        </row>
        <row r="12422">
          <cell r="A12422" t="str">
            <v>13.366.0011-A</v>
          </cell>
          <cell r="B12422">
            <v>108.88</v>
          </cell>
        </row>
        <row r="12423">
          <cell r="A12423" t="str">
            <v>13.368.0010-0</v>
          </cell>
          <cell r="B12423">
            <v>240.77</v>
          </cell>
        </row>
        <row r="12424">
          <cell r="A12424" t="str">
            <v>13.368.0010-A</v>
          </cell>
          <cell r="B12424">
            <v>235.28</v>
          </cell>
        </row>
        <row r="12425">
          <cell r="A12425" t="str">
            <v>13.368.0011-0</v>
          </cell>
          <cell r="B12425">
            <v>215.49</v>
          </cell>
        </row>
        <row r="12426">
          <cell r="A12426" t="str">
            <v>13.368.0011-A</v>
          </cell>
          <cell r="B12426">
            <v>210.56</v>
          </cell>
        </row>
        <row r="12427">
          <cell r="A12427" t="str">
            <v>13.368.0012-0</v>
          </cell>
          <cell r="B12427">
            <v>277.5</v>
          </cell>
        </row>
        <row r="12428">
          <cell r="A12428" t="str">
            <v>13.368.0012-A</v>
          </cell>
          <cell r="B12428">
            <v>266.88</v>
          </cell>
        </row>
        <row r="12429">
          <cell r="A12429" t="str">
            <v>13.368.0013-0</v>
          </cell>
          <cell r="B12429">
            <v>252.49</v>
          </cell>
        </row>
        <row r="12430">
          <cell r="A12430" t="str">
            <v>13.368.0013-A</v>
          </cell>
          <cell r="B12430">
            <v>242.62</v>
          </cell>
        </row>
        <row r="12431">
          <cell r="A12431" t="str">
            <v>13.368.0015-0</v>
          </cell>
          <cell r="B12431">
            <v>314.25</v>
          </cell>
        </row>
        <row r="12432">
          <cell r="A12432" t="str">
            <v>13.368.0015-A</v>
          </cell>
          <cell r="B12432">
            <v>308.76</v>
          </cell>
        </row>
        <row r="12433">
          <cell r="A12433" t="str">
            <v>13.368.0016-0</v>
          </cell>
          <cell r="B12433">
            <v>288.97000000000003</v>
          </cell>
        </row>
        <row r="12434">
          <cell r="A12434" t="str">
            <v>13.368.0016-A</v>
          </cell>
          <cell r="B12434">
            <v>284.04000000000002</v>
          </cell>
        </row>
        <row r="12435">
          <cell r="A12435" t="str">
            <v>13.369.0010-0</v>
          </cell>
          <cell r="B12435">
            <v>264.27</v>
          </cell>
        </row>
        <row r="12436">
          <cell r="A12436" t="str">
            <v>13.369.0010-A</v>
          </cell>
          <cell r="B12436">
            <v>256.31</v>
          </cell>
        </row>
        <row r="12437">
          <cell r="A12437" t="str">
            <v>13.369.0011-0</v>
          </cell>
          <cell r="B12437">
            <v>238.99</v>
          </cell>
        </row>
        <row r="12438">
          <cell r="A12438" t="str">
            <v>13.369.0011-A</v>
          </cell>
          <cell r="B12438">
            <v>231.59</v>
          </cell>
        </row>
        <row r="12439">
          <cell r="A12439" t="str">
            <v>13.369.0015-0</v>
          </cell>
          <cell r="B12439">
            <v>183.86</v>
          </cell>
        </row>
        <row r="12440">
          <cell r="A12440" t="str">
            <v>13.369.0015-A</v>
          </cell>
          <cell r="B12440">
            <v>175.9</v>
          </cell>
        </row>
        <row r="12441">
          <cell r="A12441" t="str">
            <v>13.369.0016-0</v>
          </cell>
          <cell r="B12441">
            <v>158.58000000000001</v>
          </cell>
        </row>
        <row r="12442">
          <cell r="A12442" t="str">
            <v>13.369.0016-A</v>
          </cell>
          <cell r="B12442">
            <v>151.18</v>
          </cell>
        </row>
        <row r="12443">
          <cell r="A12443" t="str">
            <v>13.369.0020-0</v>
          </cell>
          <cell r="B12443">
            <v>125.22</v>
          </cell>
        </row>
        <row r="12444">
          <cell r="A12444" t="str">
            <v>13.369.0020-A</v>
          </cell>
          <cell r="B12444">
            <v>117.26</v>
          </cell>
        </row>
        <row r="12445">
          <cell r="A12445" t="str">
            <v>13.369.0021-0</v>
          </cell>
          <cell r="B12445">
            <v>99.94</v>
          </cell>
        </row>
        <row r="12446">
          <cell r="A12446" t="str">
            <v>13.369.0021-A</v>
          </cell>
          <cell r="B12446">
            <v>92.54</v>
          </cell>
        </row>
        <row r="12447">
          <cell r="A12447" t="str">
            <v>13.369.0025-0</v>
          </cell>
          <cell r="B12447">
            <v>180.08</v>
          </cell>
        </row>
        <row r="12448">
          <cell r="A12448" t="str">
            <v>13.369.0025-A</v>
          </cell>
          <cell r="B12448">
            <v>174.52</v>
          </cell>
        </row>
        <row r="12449">
          <cell r="A12449" t="str">
            <v>13.369.0026-0</v>
          </cell>
          <cell r="B12449">
            <v>160.69</v>
          </cell>
        </row>
        <row r="12450">
          <cell r="A12450" t="str">
            <v>13.369.0026-A</v>
          </cell>
          <cell r="B12450">
            <v>155.76</v>
          </cell>
        </row>
        <row r="12451">
          <cell r="A12451" t="str">
            <v>13.370.0010-0</v>
          </cell>
          <cell r="B12451">
            <v>46.5</v>
          </cell>
        </row>
        <row r="12452">
          <cell r="A12452" t="str">
            <v>13.370.0010-A</v>
          </cell>
          <cell r="B12452">
            <v>42.88</v>
          </cell>
        </row>
        <row r="12453">
          <cell r="A12453" t="str">
            <v>13.370.0015-0</v>
          </cell>
          <cell r="B12453">
            <v>45.43</v>
          </cell>
        </row>
        <row r="12454">
          <cell r="A12454" t="str">
            <v>13.370.0015-A</v>
          </cell>
          <cell r="B12454">
            <v>42.47</v>
          </cell>
        </row>
        <row r="12455">
          <cell r="A12455" t="str">
            <v>13.370.0020-0</v>
          </cell>
          <cell r="B12455">
            <v>51.69</v>
          </cell>
        </row>
        <row r="12456">
          <cell r="A12456" t="str">
            <v>13.370.0020-A</v>
          </cell>
          <cell r="B12456">
            <v>48.47</v>
          </cell>
        </row>
        <row r="12457">
          <cell r="A12457" t="str">
            <v>13.370.0025-0</v>
          </cell>
          <cell r="B12457">
            <v>61.56</v>
          </cell>
        </row>
        <row r="12458">
          <cell r="A12458" t="str">
            <v>13.370.0025-A</v>
          </cell>
          <cell r="B12458">
            <v>57.95</v>
          </cell>
        </row>
        <row r="12459">
          <cell r="A12459" t="str">
            <v>13.370.0040-0</v>
          </cell>
          <cell r="B12459">
            <v>57.23</v>
          </cell>
        </row>
        <row r="12460">
          <cell r="A12460" t="str">
            <v>13.370.0040-A</v>
          </cell>
          <cell r="B12460">
            <v>52.46</v>
          </cell>
        </row>
        <row r="12461">
          <cell r="A12461" t="str">
            <v>13.370.0045-0</v>
          </cell>
          <cell r="B12461">
            <v>66.69</v>
          </cell>
        </row>
        <row r="12462">
          <cell r="A12462" t="str">
            <v>13.370.0045-A</v>
          </cell>
          <cell r="B12462">
            <v>61.31</v>
          </cell>
        </row>
        <row r="12463">
          <cell r="A12463" t="str">
            <v>13.370.0050-0</v>
          </cell>
          <cell r="B12463">
            <v>62.06</v>
          </cell>
        </row>
        <row r="12464">
          <cell r="A12464" t="str">
            <v>13.370.0050-A</v>
          </cell>
          <cell r="B12464">
            <v>56.85</v>
          </cell>
        </row>
        <row r="12465">
          <cell r="A12465" t="str">
            <v>13.370.0055-0</v>
          </cell>
          <cell r="B12465">
            <v>66.62</v>
          </cell>
        </row>
        <row r="12466">
          <cell r="A12466" t="str">
            <v>13.370.0055-A</v>
          </cell>
          <cell r="B12466">
            <v>60.6</v>
          </cell>
        </row>
        <row r="12467">
          <cell r="A12467" t="str">
            <v>13.370.0060-0</v>
          </cell>
          <cell r="B12467">
            <v>47.56</v>
          </cell>
        </row>
        <row r="12468">
          <cell r="A12468" t="str">
            <v>13.370.0060-A</v>
          </cell>
          <cell r="B12468">
            <v>42.56</v>
          </cell>
        </row>
        <row r="12469">
          <cell r="A12469" t="str">
            <v>13.371.0010-0</v>
          </cell>
          <cell r="B12469">
            <v>47.5</v>
          </cell>
        </row>
        <row r="12470">
          <cell r="A12470" t="str">
            <v>13.371.0010-A</v>
          </cell>
          <cell r="B12470">
            <v>44.34</v>
          </cell>
        </row>
        <row r="12471">
          <cell r="A12471" t="str">
            <v>13.371.0015-0</v>
          </cell>
          <cell r="B12471">
            <v>47.03</v>
          </cell>
        </row>
        <row r="12472">
          <cell r="A12472" t="str">
            <v>13.371.0015-A</v>
          </cell>
          <cell r="B12472">
            <v>44.49</v>
          </cell>
        </row>
        <row r="12473">
          <cell r="A12473" t="str">
            <v>13.371.0020-0</v>
          </cell>
          <cell r="B12473">
            <v>53.36</v>
          </cell>
        </row>
        <row r="12474">
          <cell r="A12474" t="str">
            <v>13.371.0020-A</v>
          </cell>
          <cell r="B12474">
            <v>50.64</v>
          </cell>
        </row>
        <row r="12475">
          <cell r="A12475" t="str">
            <v>13.371.0025-0</v>
          </cell>
          <cell r="B12475">
            <v>62.85</v>
          </cell>
        </row>
        <row r="12476">
          <cell r="A12476" t="str">
            <v>13.371.0025-A</v>
          </cell>
          <cell r="B12476">
            <v>59.86</v>
          </cell>
        </row>
        <row r="12477">
          <cell r="A12477" t="str">
            <v>13.373.0010-0</v>
          </cell>
          <cell r="B12477">
            <v>25.66</v>
          </cell>
        </row>
        <row r="12478">
          <cell r="A12478" t="str">
            <v>13.373.0010-A</v>
          </cell>
          <cell r="B12478">
            <v>23.07</v>
          </cell>
        </row>
        <row r="12479">
          <cell r="A12479" t="str">
            <v>13.373.0020-0</v>
          </cell>
          <cell r="B12479">
            <v>83.75</v>
          </cell>
        </row>
        <row r="12480">
          <cell r="A12480" t="str">
            <v>13.373.0020-A</v>
          </cell>
          <cell r="B12480">
            <v>78.849999999999994</v>
          </cell>
        </row>
        <row r="12481">
          <cell r="A12481" t="str">
            <v>13.373.0021-0</v>
          </cell>
          <cell r="B12481">
            <v>66.69</v>
          </cell>
        </row>
        <row r="12482">
          <cell r="A12482" t="str">
            <v>13.373.0021-A</v>
          </cell>
          <cell r="B12482">
            <v>62.57</v>
          </cell>
        </row>
        <row r="12483">
          <cell r="A12483" t="str">
            <v>13.373.0025-0</v>
          </cell>
          <cell r="B12483">
            <v>99.92</v>
          </cell>
        </row>
        <row r="12484">
          <cell r="A12484" t="str">
            <v>13.373.0025-A</v>
          </cell>
          <cell r="B12484">
            <v>92.57</v>
          </cell>
        </row>
        <row r="12485">
          <cell r="A12485" t="str">
            <v>13.373.0026-0</v>
          </cell>
          <cell r="B12485">
            <v>84.58</v>
          </cell>
        </row>
        <row r="12486">
          <cell r="A12486" t="str">
            <v>13.373.0026-A</v>
          </cell>
          <cell r="B12486">
            <v>77.69</v>
          </cell>
        </row>
        <row r="12487">
          <cell r="A12487" t="str">
            <v>13.373.0030-0</v>
          </cell>
          <cell r="B12487">
            <v>99.6</v>
          </cell>
        </row>
        <row r="12488">
          <cell r="A12488" t="str">
            <v>13.373.0030-A</v>
          </cell>
          <cell r="B12488">
            <v>94.69</v>
          </cell>
        </row>
        <row r="12489">
          <cell r="A12489" t="str">
            <v>13.373.0031-0</v>
          </cell>
          <cell r="B12489">
            <v>87.18</v>
          </cell>
        </row>
        <row r="12490">
          <cell r="A12490" t="str">
            <v>13.373.0031-A</v>
          </cell>
          <cell r="B12490">
            <v>82.34</v>
          </cell>
        </row>
        <row r="12491">
          <cell r="A12491" t="str">
            <v>13.373.0035-0</v>
          </cell>
          <cell r="B12491">
            <v>116.18</v>
          </cell>
        </row>
        <row r="12492">
          <cell r="A12492" t="str">
            <v>13.373.0035-A</v>
          </cell>
          <cell r="B12492">
            <v>111.28</v>
          </cell>
        </row>
        <row r="12493">
          <cell r="A12493" t="str">
            <v>13.373.0036-0</v>
          </cell>
          <cell r="B12493">
            <v>104.28</v>
          </cell>
        </row>
        <row r="12494">
          <cell r="A12494" t="str">
            <v>13.373.0036-A</v>
          </cell>
          <cell r="B12494">
            <v>99.37</v>
          </cell>
        </row>
        <row r="12495">
          <cell r="A12495" t="str">
            <v>13.375.0010-0</v>
          </cell>
          <cell r="B12495">
            <v>23.85</v>
          </cell>
        </row>
        <row r="12496">
          <cell r="A12496" t="str">
            <v>13.375.0010-A</v>
          </cell>
          <cell r="B12496">
            <v>22.79</v>
          </cell>
        </row>
        <row r="12497">
          <cell r="A12497" t="str">
            <v>13.375.0015-0</v>
          </cell>
          <cell r="B12497">
            <v>29.66</v>
          </cell>
        </row>
        <row r="12498">
          <cell r="A12498" t="str">
            <v>13.375.0015-A</v>
          </cell>
          <cell r="B12498">
            <v>28.34</v>
          </cell>
        </row>
        <row r="12499">
          <cell r="A12499" t="str">
            <v>13.380.0010-0</v>
          </cell>
          <cell r="B12499">
            <v>60.37</v>
          </cell>
        </row>
        <row r="12500">
          <cell r="A12500" t="str">
            <v>13.380.0010-A</v>
          </cell>
          <cell r="B12500">
            <v>55.53</v>
          </cell>
        </row>
        <row r="12501">
          <cell r="A12501" t="str">
            <v>13.380.0011-0</v>
          </cell>
          <cell r="B12501">
            <v>62.25</v>
          </cell>
        </row>
        <row r="12502">
          <cell r="A12502" t="str">
            <v>13.380.0011-A</v>
          </cell>
          <cell r="B12502">
            <v>57.4</v>
          </cell>
        </row>
        <row r="12503">
          <cell r="A12503" t="str">
            <v>13.380.0012-0</v>
          </cell>
          <cell r="B12503">
            <v>54.3</v>
          </cell>
        </row>
        <row r="12504">
          <cell r="A12504" t="str">
            <v>13.380.0012-A</v>
          </cell>
          <cell r="B12504">
            <v>49.46</v>
          </cell>
        </row>
        <row r="12505">
          <cell r="A12505" t="str">
            <v>13.380.0013-0</v>
          </cell>
          <cell r="B12505">
            <v>59.96</v>
          </cell>
        </row>
        <row r="12506">
          <cell r="A12506" t="str">
            <v>13.380.0013-A</v>
          </cell>
          <cell r="B12506">
            <v>55.11</v>
          </cell>
        </row>
        <row r="12507">
          <cell r="A12507" t="str">
            <v>13.380.0015-0</v>
          </cell>
          <cell r="B12507">
            <v>21.83</v>
          </cell>
        </row>
        <row r="12508">
          <cell r="A12508" t="str">
            <v>13.380.0015-A</v>
          </cell>
          <cell r="B12508">
            <v>19.14</v>
          </cell>
        </row>
        <row r="12509">
          <cell r="A12509" t="str">
            <v>13.380.0016-0</v>
          </cell>
          <cell r="B12509">
            <v>21.87</v>
          </cell>
        </row>
        <row r="12510">
          <cell r="A12510" t="str">
            <v>13.380.0016-A</v>
          </cell>
          <cell r="B12510">
            <v>19.18</v>
          </cell>
        </row>
        <row r="12511">
          <cell r="A12511" t="str">
            <v>13.380.0020-0</v>
          </cell>
          <cell r="B12511">
            <v>52.29</v>
          </cell>
        </row>
        <row r="12512">
          <cell r="A12512" t="str">
            <v>13.380.0020-A</v>
          </cell>
          <cell r="B12512">
            <v>47.19</v>
          </cell>
        </row>
        <row r="12513">
          <cell r="A12513" t="str">
            <v>13.380.0021-0</v>
          </cell>
          <cell r="B12513">
            <v>52.2</v>
          </cell>
        </row>
        <row r="12514">
          <cell r="A12514" t="str">
            <v>13.380.0021-A</v>
          </cell>
          <cell r="B12514">
            <v>47.1</v>
          </cell>
        </row>
        <row r="12515">
          <cell r="A12515" t="str">
            <v>13.380.0025-0</v>
          </cell>
          <cell r="B12515">
            <v>132.88999999999999</v>
          </cell>
        </row>
        <row r="12516">
          <cell r="A12516" t="str">
            <v>13.380.0025-A</v>
          </cell>
          <cell r="B12516">
            <v>118.55</v>
          </cell>
        </row>
        <row r="12517">
          <cell r="A12517" t="str">
            <v>13.380.0026-0</v>
          </cell>
          <cell r="B12517">
            <v>152.38</v>
          </cell>
        </row>
        <row r="12518">
          <cell r="A12518" t="str">
            <v>13.380.0026-A</v>
          </cell>
          <cell r="B12518">
            <v>135.91</v>
          </cell>
        </row>
        <row r="12519">
          <cell r="A12519" t="str">
            <v>13.380.0100-0</v>
          </cell>
          <cell r="B12519">
            <v>91.65</v>
          </cell>
        </row>
        <row r="12520">
          <cell r="A12520" t="str">
            <v>13.380.0100-A</v>
          </cell>
          <cell r="B12520">
            <v>80.89</v>
          </cell>
        </row>
        <row r="12521">
          <cell r="A12521" t="str">
            <v>13.380.0101-0</v>
          </cell>
          <cell r="B12521">
            <v>80.67</v>
          </cell>
        </row>
        <row r="12522">
          <cell r="A12522" t="str">
            <v>13.380.0101-A</v>
          </cell>
          <cell r="B12522">
            <v>69.91</v>
          </cell>
        </row>
        <row r="12523">
          <cell r="A12523" t="str">
            <v>13.381.0050-0</v>
          </cell>
          <cell r="B12523">
            <v>7.09</v>
          </cell>
        </row>
        <row r="12524">
          <cell r="A12524" t="str">
            <v>13.381.0050-A</v>
          </cell>
          <cell r="B12524">
            <v>6.31</v>
          </cell>
        </row>
        <row r="12525">
          <cell r="A12525" t="str">
            <v>13.381.0051-0</v>
          </cell>
          <cell r="B12525">
            <v>7.49</v>
          </cell>
        </row>
        <row r="12526">
          <cell r="A12526" t="str">
            <v>13.381.0051-A</v>
          </cell>
          <cell r="B12526">
            <v>6.71</v>
          </cell>
        </row>
        <row r="12527">
          <cell r="A12527" t="str">
            <v>13.381.0085-0</v>
          </cell>
          <cell r="B12527">
            <v>11.74</v>
          </cell>
        </row>
        <row r="12528">
          <cell r="A12528" t="str">
            <v>13.381.0085-A</v>
          </cell>
          <cell r="B12528">
            <v>10.96</v>
          </cell>
        </row>
        <row r="12529">
          <cell r="A12529" t="str">
            <v>13.382.0001-0</v>
          </cell>
          <cell r="B12529">
            <v>11.78</v>
          </cell>
        </row>
        <row r="12530">
          <cell r="A12530" t="str">
            <v>13.382.0001-A</v>
          </cell>
          <cell r="B12530">
            <v>10.28</v>
          </cell>
        </row>
        <row r="12531">
          <cell r="A12531" t="str">
            <v>13.383.0002-0</v>
          </cell>
          <cell r="B12531">
            <v>26.92</v>
          </cell>
        </row>
        <row r="12532">
          <cell r="A12532" t="str">
            <v>13.383.0002-A</v>
          </cell>
          <cell r="B12532">
            <v>24.75</v>
          </cell>
        </row>
        <row r="12533">
          <cell r="A12533" t="str">
            <v>13.383.0003-0</v>
          </cell>
          <cell r="B12533">
            <v>19.62</v>
          </cell>
        </row>
        <row r="12534">
          <cell r="A12534" t="str">
            <v>13.383.0003-A</v>
          </cell>
          <cell r="B12534">
            <v>18.14</v>
          </cell>
        </row>
        <row r="12535">
          <cell r="A12535" t="str">
            <v>13.384.0001-0</v>
          </cell>
          <cell r="B12535">
            <v>15.12</v>
          </cell>
        </row>
        <row r="12536">
          <cell r="A12536" t="str">
            <v>13.384.0001-A</v>
          </cell>
          <cell r="B12536">
            <v>13.15</v>
          </cell>
        </row>
        <row r="12537">
          <cell r="A12537" t="str">
            <v>13.384.0002-0</v>
          </cell>
          <cell r="B12537">
            <v>15.32</v>
          </cell>
        </row>
        <row r="12538">
          <cell r="A12538" t="str">
            <v>13.384.0002-A</v>
          </cell>
          <cell r="B12538">
            <v>13.35</v>
          </cell>
        </row>
        <row r="12539">
          <cell r="A12539" t="str">
            <v>13.385.0001-0</v>
          </cell>
          <cell r="B12539">
            <v>78.3</v>
          </cell>
        </row>
        <row r="12540">
          <cell r="A12540" t="str">
            <v>13.385.0001-A</v>
          </cell>
          <cell r="B12540">
            <v>78.3</v>
          </cell>
        </row>
        <row r="12541">
          <cell r="A12541" t="str">
            <v>13.385.0002-0</v>
          </cell>
          <cell r="B12541">
            <v>85.64</v>
          </cell>
        </row>
        <row r="12542">
          <cell r="A12542" t="str">
            <v>13.385.0002-A</v>
          </cell>
          <cell r="B12542">
            <v>85.64</v>
          </cell>
        </row>
        <row r="12543">
          <cell r="A12543" t="str">
            <v>13.385.0003-0</v>
          </cell>
          <cell r="B12543">
            <v>85.64</v>
          </cell>
        </row>
        <row r="12544">
          <cell r="A12544" t="str">
            <v>13.385.0003-A</v>
          </cell>
          <cell r="B12544">
            <v>85.64</v>
          </cell>
        </row>
        <row r="12545">
          <cell r="A12545" t="str">
            <v>13.385.0005-0</v>
          </cell>
          <cell r="B12545">
            <v>33.96</v>
          </cell>
        </row>
        <row r="12546">
          <cell r="A12546" t="str">
            <v>13.385.0005-A</v>
          </cell>
          <cell r="B12546">
            <v>33.96</v>
          </cell>
        </row>
        <row r="12547">
          <cell r="A12547" t="str">
            <v>13.385.0006-0</v>
          </cell>
          <cell r="B12547">
            <v>38.85</v>
          </cell>
        </row>
        <row r="12548">
          <cell r="A12548" t="str">
            <v>13.385.0006-A</v>
          </cell>
          <cell r="B12548">
            <v>38.85</v>
          </cell>
        </row>
        <row r="12549">
          <cell r="A12549" t="str">
            <v>13.385.0007-0</v>
          </cell>
          <cell r="B12549">
            <v>38.85</v>
          </cell>
        </row>
        <row r="12550">
          <cell r="A12550" t="str">
            <v>13.385.0007-A</v>
          </cell>
          <cell r="B12550">
            <v>38.85</v>
          </cell>
        </row>
        <row r="12551">
          <cell r="A12551" t="str">
            <v>13.385.0008-0</v>
          </cell>
          <cell r="B12551">
            <v>78.98</v>
          </cell>
        </row>
        <row r="12552">
          <cell r="A12552" t="str">
            <v>13.385.0008-A</v>
          </cell>
          <cell r="B12552">
            <v>78.98</v>
          </cell>
        </row>
        <row r="12553">
          <cell r="A12553" t="str">
            <v>13.385.0009-0</v>
          </cell>
          <cell r="B12553">
            <v>78.98</v>
          </cell>
        </row>
        <row r="12554">
          <cell r="A12554" t="str">
            <v>13.385.0009-A</v>
          </cell>
          <cell r="B12554">
            <v>78.98</v>
          </cell>
        </row>
        <row r="12555">
          <cell r="A12555" t="str">
            <v>13.385.0010-0</v>
          </cell>
          <cell r="B12555">
            <v>78.98</v>
          </cell>
        </row>
        <row r="12556">
          <cell r="A12556" t="str">
            <v>13.385.0010-A</v>
          </cell>
          <cell r="B12556">
            <v>78.98</v>
          </cell>
        </row>
        <row r="12557">
          <cell r="A12557" t="str">
            <v>13.385.0050-0</v>
          </cell>
          <cell r="B12557">
            <v>246.86</v>
          </cell>
        </row>
        <row r="12558">
          <cell r="A12558" t="str">
            <v>13.385.0050-A</v>
          </cell>
          <cell r="B12558">
            <v>233.7</v>
          </cell>
        </row>
        <row r="12559">
          <cell r="A12559" t="str">
            <v>13.385.0051-0</v>
          </cell>
          <cell r="B12559">
            <v>138.27000000000001</v>
          </cell>
        </row>
        <row r="12560">
          <cell r="A12560" t="str">
            <v>13.385.0051-A</v>
          </cell>
          <cell r="B12560">
            <v>129.43</v>
          </cell>
        </row>
        <row r="12561">
          <cell r="A12561" t="str">
            <v>13.385.0055-0</v>
          </cell>
          <cell r="B12561">
            <v>159.88999999999999</v>
          </cell>
        </row>
        <row r="12562">
          <cell r="A12562" t="str">
            <v>13.385.0055-A</v>
          </cell>
          <cell r="B12562">
            <v>149.38999999999999</v>
          </cell>
        </row>
        <row r="12563">
          <cell r="A12563" t="str">
            <v>13.385.0056-0</v>
          </cell>
          <cell r="B12563">
            <v>125.49</v>
          </cell>
        </row>
        <row r="12564">
          <cell r="A12564" t="str">
            <v>13.385.0056-A</v>
          </cell>
          <cell r="B12564">
            <v>118.09</v>
          </cell>
        </row>
        <row r="12565">
          <cell r="A12565" t="str">
            <v>13.385.0100-0</v>
          </cell>
          <cell r="B12565">
            <v>67.89</v>
          </cell>
        </row>
        <row r="12566">
          <cell r="A12566" t="str">
            <v>13.385.0100-A</v>
          </cell>
          <cell r="B12566">
            <v>63.18</v>
          </cell>
        </row>
        <row r="12567">
          <cell r="A12567" t="str">
            <v>13.385.0101-0</v>
          </cell>
          <cell r="B12567">
            <v>46.12</v>
          </cell>
        </row>
        <row r="12568">
          <cell r="A12568" t="str">
            <v>13.385.0101-A</v>
          </cell>
          <cell r="B12568">
            <v>43.33</v>
          </cell>
        </row>
        <row r="12569">
          <cell r="A12569" t="str">
            <v>13.390.0020-0</v>
          </cell>
          <cell r="B12569">
            <v>81.7</v>
          </cell>
        </row>
        <row r="12570">
          <cell r="A12570" t="str">
            <v>13.390.0020-A</v>
          </cell>
          <cell r="B12570">
            <v>79.13</v>
          </cell>
        </row>
        <row r="12571">
          <cell r="A12571" t="str">
            <v>13.390.0025-0</v>
          </cell>
          <cell r="B12571">
            <v>136.72999999999999</v>
          </cell>
        </row>
        <row r="12572">
          <cell r="A12572" t="str">
            <v>13.390.0025-A</v>
          </cell>
          <cell r="B12572">
            <v>134.16</v>
          </cell>
        </row>
        <row r="12573">
          <cell r="A12573" t="str">
            <v>13.390.0027-0</v>
          </cell>
          <cell r="B12573">
            <v>164.64</v>
          </cell>
        </row>
        <row r="12574">
          <cell r="A12574" t="str">
            <v>13.390.0027-A</v>
          </cell>
          <cell r="B12574">
            <v>162.07</v>
          </cell>
        </row>
        <row r="12575">
          <cell r="A12575" t="str">
            <v>13.390.0028-0</v>
          </cell>
          <cell r="B12575">
            <v>77.56</v>
          </cell>
        </row>
        <row r="12576">
          <cell r="A12576" t="str">
            <v>13.390.0028-A</v>
          </cell>
          <cell r="B12576">
            <v>74.98</v>
          </cell>
        </row>
        <row r="12577">
          <cell r="A12577" t="str">
            <v>13.390.0030-0</v>
          </cell>
          <cell r="B12577">
            <v>63.79</v>
          </cell>
        </row>
        <row r="12578">
          <cell r="A12578" t="str">
            <v>13.390.0030-A</v>
          </cell>
          <cell r="B12578">
            <v>61.21</v>
          </cell>
        </row>
        <row r="12579">
          <cell r="A12579" t="str">
            <v>13.390.0031-0</v>
          </cell>
          <cell r="B12579">
            <v>100.38</v>
          </cell>
        </row>
        <row r="12580">
          <cell r="A12580" t="str">
            <v>13.390.0031-A</v>
          </cell>
          <cell r="B12580">
            <v>97.81</v>
          </cell>
        </row>
        <row r="12581">
          <cell r="A12581" t="str">
            <v>13.390.0035-0</v>
          </cell>
          <cell r="B12581">
            <v>94.95</v>
          </cell>
        </row>
        <row r="12582">
          <cell r="A12582" t="str">
            <v>13.390.0035-A</v>
          </cell>
          <cell r="B12582">
            <v>92.38</v>
          </cell>
        </row>
        <row r="12583">
          <cell r="A12583" t="str">
            <v>13.390.0037-0</v>
          </cell>
          <cell r="B12583">
            <v>132.88999999999999</v>
          </cell>
        </row>
        <row r="12584">
          <cell r="A12584" t="str">
            <v>13.390.0037-A</v>
          </cell>
          <cell r="B12584">
            <v>130.32</v>
          </cell>
        </row>
        <row r="12585">
          <cell r="A12585" t="str">
            <v>13.390.0040-0</v>
          </cell>
          <cell r="B12585">
            <v>129.69</v>
          </cell>
        </row>
        <row r="12586">
          <cell r="A12586" t="str">
            <v>13.390.0040-A</v>
          </cell>
          <cell r="B12586">
            <v>127.11</v>
          </cell>
        </row>
        <row r="12587">
          <cell r="A12587" t="str">
            <v>13.390.0042-0</v>
          </cell>
          <cell r="B12587">
            <v>91.84</v>
          </cell>
        </row>
        <row r="12588">
          <cell r="A12588" t="str">
            <v>13.390.0042-A</v>
          </cell>
          <cell r="B12588">
            <v>89.26</v>
          </cell>
        </row>
        <row r="12589">
          <cell r="A12589" t="str">
            <v>13.390.0045-0</v>
          </cell>
          <cell r="B12589">
            <v>127.82</v>
          </cell>
        </row>
        <row r="12590">
          <cell r="A12590" t="str">
            <v>13.390.0045-A</v>
          </cell>
          <cell r="B12590">
            <v>125.24</v>
          </cell>
        </row>
        <row r="12591">
          <cell r="A12591" t="str">
            <v>13.390.0047-0</v>
          </cell>
          <cell r="B12591">
            <v>184.55</v>
          </cell>
        </row>
        <row r="12592">
          <cell r="A12592" t="str">
            <v>13.390.0047-A</v>
          </cell>
          <cell r="B12592">
            <v>181.98</v>
          </cell>
        </row>
        <row r="12593">
          <cell r="A12593" t="str">
            <v>13.390.0048-0</v>
          </cell>
          <cell r="B12593">
            <v>148.91</v>
          </cell>
        </row>
        <row r="12594">
          <cell r="A12594" t="str">
            <v>13.390.0048-A</v>
          </cell>
          <cell r="B12594">
            <v>146.34</v>
          </cell>
        </row>
        <row r="12595">
          <cell r="A12595" t="str">
            <v>13.390.0050-0</v>
          </cell>
          <cell r="B12595">
            <v>13.42</v>
          </cell>
        </row>
        <row r="12596">
          <cell r="A12596" t="str">
            <v>13.390.0050-A</v>
          </cell>
          <cell r="B12596">
            <v>13.21</v>
          </cell>
        </row>
        <row r="12597">
          <cell r="A12597" t="str">
            <v>13.390.0055-0</v>
          </cell>
          <cell r="B12597">
            <v>12.84</v>
          </cell>
        </row>
        <row r="12598">
          <cell r="A12598" t="str">
            <v>13.390.0055-A</v>
          </cell>
          <cell r="B12598">
            <v>12.37</v>
          </cell>
        </row>
        <row r="12599">
          <cell r="A12599" t="str">
            <v>13.390.0058-0</v>
          </cell>
          <cell r="B12599">
            <v>19.47</v>
          </cell>
        </row>
        <row r="12600">
          <cell r="A12600" t="str">
            <v>13.390.0058-A</v>
          </cell>
          <cell r="B12600">
            <v>19.010000000000002</v>
          </cell>
        </row>
        <row r="12601">
          <cell r="A12601" t="str">
            <v>13.390.0070-0</v>
          </cell>
          <cell r="B12601">
            <v>34.619999999999997</v>
          </cell>
        </row>
        <row r="12602">
          <cell r="A12602" t="str">
            <v>13.390.0070-A</v>
          </cell>
          <cell r="B12602">
            <v>32.299999999999997</v>
          </cell>
        </row>
        <row r="12603">
          <cell r="A12603" t="str">
            <v>13.390.0075-0</v>
          </cell>
          <cell r="B12603">
            <v>8.4700000000000006</v>
          </cell>
        </row>
        <row r="12604">
          <cell r="A12604" t="str">
            <v>13.390.0075-A</v>
          </cell>
          <cell r="B12604">
            <v>8.01</v>
          </cell>
        </row>
        <row r="12605">
          <cell r="A12605" t="str">
            <v>13.391.0500-0</v>
          </cell>
          <cell r="B12605">
            <v>31.15</v>
          </cell>
        </row>
        <row r="12606">
          <cell r="A12606" t="str">
            <v>13.391.0500-A</v>
          </cell>
          <cell r="B12606">
            <v>27.69</v>
          </cell>
        </row>
        <row r="12607">
          <cell r="A12607" t="str">
            <v>13.395.0010-0</v>
          </cell>
          <cell r="B12607">
            <v>81.88</v>
          </cell>
        </row>
        <row r="12608">
          <cell r="A12608" t="str">
            <v>13.395.0010-A</v>
          </cell>
          <cell r="B12608">
            <v>81.88</v>
          </cell>
        </row>
        <row r="12609">
          <cell r="A12609" t="str">
            <v>13.395.0011-0</v>
          </cell>
          <cell r="B12609">
            <v>148</v>
          </cell>
        </row>
        <row r="12610">
          <cell r="A12610" t="str">
            <v>13.395.0011-A</v>
          </cell>
          <cell r="B12610">
            <v>148</v>
          </cell>
        </row>
        <row r="12611">
          <cell r="A12611" t="str">
            <v>13.395.0015-0</v>
          </cell>
          <cell r="B12611">
            <v>63.6</v>
          </cell>
        </row>
        <row r="12612">
          <cell r="A12612" t="str">
            <v>13.395.0015-A</v>
          </cell>
          <cell r="B12612">
            <v>63.6</v>
          </cell>
        </row>
        <row r="12613">
          <cell r="A12613" t="str">
            <v>13.395.0020-0</v>
          </cell>
          <cell r="B12613">
            <v>144.38</v>
          </cell>
        </row>
        <row r="12614">
          <cell r="A12614" t="str">
            <v>13.395.0020-A</v>
          </cell>
          <cell r="B12614">
            <v>144.38</v>
          </cell>
        </row>
        <row r="12615">
          <cell r="A12615" t="str">
            <v>13.395.0025-0</v>
          </cell>
          <cell r="B12615">
            <v>37.159999999999997</v>
          </cell>
        </row>
        <row r="12616">
          <cell r="A12616" t="str">
            <v>13.395.0025-A</v>
          </cell>
          <cell r="B12616">
            <v>37.159999999999997</v>
          </cell>
        </row>
        <row r="12617">
          <cell r="A12617" t="str">
            <v>13.395.0026-0</v>
          </cell>
          <cell r="B12617">
            <v>43.89</v>
          </cell>
        </row>
        <row r="12618">
          <cell r="A12618" t="str">
            <v>13.395.0026-A</v>
          </cell>
          <cell r="B12618">
            <v>43.89</v>
          </cell>
        </row>
        <row r="12619">
          <cell r="A12619" t="str">
            <v>13.395.0040-0</v>
          </cell>
          <cell r="B12619">
            <v>94.52</v>
          </cell>
        </row>
        <row r="12620">
          <cell r="A12620" t="str">
            <v>13.395.0040-A</v>
          </cell>
          <cell r="B12620">
            <v>94.52</v>
          </cell>
        </row>
        <row r="12621">
          <cell r="A12621" t="str">
            <v>13.398.0010-1</v>
          </cell>
          <cell r="B12621">
            <v>131.22</v>
          </cell>
        </row>
        <row r="12622">
          <cell r="A12622" t="str">
            <v>13.398.0010-B</v>
          </cell>
          <cell r="B12622">
            <v>126.89</v>
          </cell>
        </row>
        <row r="12623">
          <cell r="A12623" t="str">
            <v>13.398.0015-0</v>
          </cell>
          <cell r="B12623">
            <v>215.23</v>
          </cell>
        </row>
        <row r="12624">
          <cell r="A12624" t="str">
            <v>13.398.0015-A</v>
          </cell>
          <cell r="B12624">
            <v>207.65</v>
          </cell>
        </row>
        <row r="12625">
          <cell r="A12625" t="str">
            <v>13.398.0016-0</v>
          </cell>
          <cell r="B12625">
            <v>160.1</v>
          </cell>
        </row>
        <row r="12626">
          <cell r="A12626" t="str">
            <v>13.398.0016-A</v>
          </cell>
          <cell r="B12626">
            <v>156.15</v>
          </cell>
        </row>
        <row r="12627">
          <cell r="A12627" t="str">
            <v>13.398.0017-0</v>
          </cell>
          <cell r="B12627">
            <v>20.51</v>
          </cell>
        </row>
        <row r="12628">
          <cell r="A12628" t="str">
            <v>13.398.0017-A</v>
          </cell>
          <cell r="B12628">
            <v>19.11</v>
          </cell>
        </row>
        <row r="12629">
          <cell r="A12629" t="str">
            <v>13.398.0018-0</v>
          </cell>
          <cell r="B12629">
            <v>31.84</v>
          </cell>
        </row>
        <row r="12630">
          <cell r="A12630" t="str">
            <v>13.398.0018-A</v>
          </cell>
          <cell r="B12630">
            <v>30.44</v>
          </cell>
        </row>
        <row r="12631">
          <cell r="A12631" t="str">
            <v>13.398.0020-0</v>
          </cell>
          <cell r="B12631">
            <v>16.79</v>
          </cell>
        </row>
        <row r="12632">
          <cell r="A12632" t="str">
            <v>13.398.0020-A</v>
          </cell>
          <cell r="B12632">
            <v>15.5</v>
          </cell>
        </row>
        <row r="12633">
          <cell r="A12633" t="str">
            <v>13.398.0025-0</v>
          </cell>
          <cell r="B12633">
            <v>16.79</v>
          </cell>
        </row>
        <row r="12634">
          <cell r="A12634" t="str">
            <v>13.398.0025-A</v>
          </cell>
          <cell r="B12634">
            <v>15.5</v>
          </cell>
        </row>
        <row r="12635">
          <cell r="A12635" t="str">
            <v>13.398.0030-0</v>
          </cell>
          <cell r="B12635">
            <v>22.46</v>
          </cell>
        </row>
        <row r="12636">
          <cell r="A12636" t="str">
            <v>13.398.0030-A</v>
          </cell>
          <cell r="B12636">
            <v>21.17</v>
          </cell>
        </row>
        <row r="12637">
          <cell r="A12637" t="str">
            <v>13.410.0010-0</v>
          </cell>
          <cell r="B12637">
            <v>93.48</v>
          </cell>
        </row>
        <row r="12638">
          <cell r="A12638" t="str">
            <v>13.410.0010-A</v>
          </cell>
          <cell r="B12638">
            <v>89.15</v>
          </cell>
        </row>
        <row r="12639">
          <cell r="A12639" t="str">
            <v>13.410.0011-0</v>
          </cell>
          <cell r="B12639">
            <v>106.13</v>
          </cell>
        </row>
        <row r="12640">
          <cell r="A12640" t="str">
            <v>13.410.0011-A</v>
          </cell>
          <cell r="B12640">
            <v>100.12</v>
          </cell>
        </row>
        <row r="12641">
          <cell r="A12641" t="str">
            <v>13.410.0012-0</v>
          </cell>
          <cell r="B12641">
            <v>50.4</v>
          </cell>
        </row>
        <row r="12642">
          <cell r="A12642" t="str">
            <v>13.410.0012-A</v>
          </cell>
          <cell r="B12642">
            <v>50.4</v>
          </cell>
        </row>
        <row r="12643">
          <cell r="A12643" t="str">
            <v>13.410.0015-0</v>
          </cell>
          <cell r="B12643">
            <v>77.94</v>
          </cell>
        </row>
        <row r="12644">
          <cell r="A12644" t="str">
            <v>13.410.0015-A</v>
          </cell>
          <cell r="B12644">
            <v>75.680000000000007</v>
          </cell>
        </row>
        <row r="12645">
          <cell r="A12645" t="str">
            <v>13.410.0020-0</v>
          </cell>
          <cell r="B12645">
            <v>114.72</v>
          </cell>
        </row>
        <row r="12646">
          <cell r="A12646" t="str">
            <v>13.410.0020-A</v>
          </cell>
          <cell r="B12646">
            <v>107.55</v>
          </cell>
        </row>
        <row r="12647">
          <cell r="A12647" t="str">
            <v>13.410.0025-0</v>
          </cell>
          <cell r="B12647">
            <v>111.28</v>
          </cell>
        </row>
        <row r="12648">
          <cell r="A12648" t="str">
            <v>13.410.0025-A</v>
          </cell>
          <cell r="B12648">
            <v>104.58</v>
          </cell>
        </row>
        <row r="12649">
          <cell r="A12649" t="str">
            <v>13.410.0030-0</v>
          </cell>
          <cell r="B12649">
            <v>93.48</v>
          </cell>
        </row>
        <row r="12650">
          <cell r="A12650" t="str">
            <v>13.410.0030-A</v>
          </cell>
          <cell r="B12650">
            <v>89.15</v>
          </cell>
        </row>
        <row r="12651">
          <cell r="A12651" t="str">
            <v>13.411.0500-0</v>
          </cell>
          <cell r="B12651">
            <v>81.239999999999995</v>
          </cell>
        </row>
        <row r="12652">
          <cell r="A12652" t="str">
            <v>13.411.0500-A</v>
          </cell>
          <cell r="B12652">
            <v>71.37</v>
          </cell>
        </row>
        <row r="12653">
          <cell r="A12653" t="str">
            <v>13.413.0010-0</v>
          </cell>
          <cell r="B12653">
            <v>152.61000000000001</v>
          </cell>
        </row>
        <row r="12654">
          <cell r="A12654" t="str">
            <v>13.413.0010-A</v>
          </cell>
          <cell r="B12654">
            <v>145.38</v>
          </cell>
        </row>
        <row r="12655">
          <cell r="A12655" t="str">
            <v>13.413.0011-0</v>
          </cell>
          <cell r="B12655">
            <v>144.94</v>
          </cell>
        </row>
        <row r="12656">
          <cell r="A12656" t="str">
            <v>13.413.0011-A</v>
          </cell>
          <cell r="B12656">
            <v>137.93</v>
          </cell>
        </row>
        <row r="12657">
          <cell r="A12657" t="str">
            <v>13.413.0012-0</v>
          </cell>
          <cell r="B12657">
            <v>146.25</v>
          </cell>
        </row>
        <row r="12658">
          <cell r="A12658" t="str">
            <v>13.413.0012-A</v>
          </cell>
          <cell r="B12658">
            <v>139.02000000000001</v>
          </cell>
        </row>
        <row r="12659">
          <cell r="A12659" t="str">
            <v>13.413.0013-0</v>
          </cell>
          <cell r="B12659">
            <v>137.59</v>
          </cell>
        </row>
        <row r="12660">
          <cell r="A12660" t="str">
            <v>13.413.0013-A</v>
          </cell>
          <cell r="B12660">
            <v>130.58000000000001</v>
          </cell>
        </row>
        <row r="12661">
          <cell r="A12661" t="str">
            <v>13.413.0020-0</v>
          </cell>
          <cell r="B12661">
            <v>59.76</v>
          </cell>
        </row>
        <row r="12662">
          <cell r="A12662" t="str">
            <v>13.413.0020-A</v>
          </cell>
          <cell r="B12662">
            <v>55.09</v>
          </cell>
        </row>
        <row r="12663">
          <cell r="A12663" t="str">
            <v>13.413.0021-0</v>
          </cell>
          <cell r="B12663">
            <v>52.09</v>
          </cell>
        </row>
        <row r="12664">
          <cell r="A12664" t="str">
            <v>13.413.0021-A</v>
          </cell>
          <cell r="B12664">
            <v>47.65</v>
          </cell>
        </row>
        <row r="12665">
          <cell r="A12665" t="str">
            <v>13.413.0025-0</v>
          </cell>
          <cell r="B12665">
            <v>60.41</v>
          </cell>
        </row>
        <row r="12666">
          <cell r="A12666" t="str">
            <v>13.413.0025-A</v>
          </cell>
          <cell r="B12666">
            <v>55.25</v>
          </cell>
        </row>
        <row r="12667">
          <cell r="A12667" t="str">
            <v>13.413.0026-0</v>
          </cell>
          <cell r="B12667">
            <v>52.74</v>
          </cell>
        </row>
        <row r="12668">
          <cell r="A12668" t="str">
            <v>13.413.0026-A</v>
          </cell>
          <cell r="B12668">
            <v>47.81</v>
          </cell>
        </row>
        <row r="12669">
          <cell r="A12669" t="str">
            <v>13.413.0027-0</v>
          </cell>
          <cell r="B12669">
            <v>69.16</v>
          </cell>
        </row>
        <row r="12670">
          <cell r="A12670" t="str">
            <v>13.413.0027-A</v>
          </cell>
          <cell r="B12670">
            <v>64.489999999999995</v>
          </cell>
        </row>
        <row r="12671">
          <cell r="A12671" t="str">
            <v>13.413.0028-0</v>
          </cell>
          <cell r="B12671">
            <v>61.49</v>
          </cell>
        </row>
        <row r="12672">
          <cell r="A12672" t="str">
            <v>13.413.0028-A</v>
          </cell>
          <cell r="B12672">
            <v>57.04</v>
          </cell>
        </row>
        <row r="12673">
          <cell r="A12673" t="str">
            <v>13.413.0030-0</v>
          </cell>
          <cell r="B12673">
            <v>24.91</v>
          </cell>
        </row>
        <row r="12674">
          <cell r="A12674" t="str">
            <v>13.413.0030-A</v>
          </cell>
          <cell r="B12674">
            <v>22.37</v>
          </cell>
        </row>
        <row r="12675">
          <cell r="A12675" t="str">
            <v>13.413.0031-0</v>
          </cell>
          <cell r="B12675">
            <v>23.64</v>
          </cell>
        </row>
        <row r="12676">
          <cell r="A12676" t="str">
            <v>13.413.0031-A</v>
          </cell>
          <cell r="B12676">
            <v>21.17</v>
          </cell>
        </row>
        <row r="12677">
          <cell r="A12677" t="str">
            <v>13.413.0035-0</v>
          </cell>
          <cell r="B12677">
            <v>26.74</v>
          </cell>
        </row>
        <row r="12678">
          <cell r="A12678" t="str">
            <v>13.413.0035-A</v>
          </cell>
          <cell r="B12678">
            <v>24.22</v>
          </cell>
        </row>
        <row r="12679">
          <cell r="A12679" t="str">
            <v>13.413.0036-0</v>
          </cell>
          <cell r="B12679">
            <v>25.84</v>
          </cell>
        </row>
        <row r="12680">
          <cell r="A12680" t="str">
            <v>13.413.0036-A</v>
          </cell>
          <cell r="B12680">
            <v>23.38</v>
          </cell>
        </row>
        <row r="12681">
          <cell r="A12681" t="str">
            <v>13.415.0010-0</v>
          </cell>
          <cell r="B12681">
            <v>47.07</v>
          </cell>
        </row>
        <row r="12682">
          <cell r="A12682" t="str">
            <v>13.415.0010-A</v>
          </cell>
          <cell r="B12682">
            <v>45.1</v>
          </cell>
        </row>
        <row r="12683">
          <cell r="A12683" t="str">
            <v>13.415.0011-0</v>
          </cell>
          <cell r="B12683">
            <v>105.71</v>
          </cell>
        </row>
        <row r="12684">
          <cell r="A12684" t="str">
            <v>13.415.0011-A</v>
          </cell>
          <cell r="B12684">
            <v>103.14</v>
          </cell>
        </row>
        <row r="12685">
          <cell r="A12685" t="str">
            <v>13.415.0015-0</v>
          </cell>
          <cell r="B12685">
            <v>38.69</v>
          </cell>
        </row>
        <row r="12686">
          <cell r="A12686" t="str">
            <v>13.415.0015-A</v>
          </cell>
          <cell r="B12686">
            <v>37.11</v>
          </cell>
        </row>
        <row r="12687">
          <cell r="A12687" t="str">
            <v>13.415.0020-0</v>
          </cell>
          <cell r="B12687">
            <v>61.2</v>
          </cell>
        </row>
        <row r="12688">
          <cell r="A12688" t="str">
            <v>13.415.0020-A</v>
          </cell>
          <cell r="B12688">
            <v>58.67</v>
          </cell>
        </row>
        <row r="12689">
          <cell r="A12689" t="str">
            <v>13.416.0010-0</v>
          </cell>
          <cell r="B12689">
            <v>90.23</v>
          </cell>
        </row>
        <row r="12690">
          <cell r="A12690" t="str">
            <v>13.416.0010-A</v>
          </cell>
          <cell r="B12690">
            <v>87.65</v>
          </cell>
        </row>
        <row r="12691">
          <cell r="A12691" t="str">
            <v>13.416.0015-0</v>
          </cell>
          <cell r="B12691">
            <v>90.23</v>
          </cell>
        </row>
        <row r="12692">
          <cell r="A12692" t="str">
            <v>13.416.0015-A</v>
          </cell>
          <cell r="B12692">
            <v>87.65</v>
          </cell>
        </row>
        <row r="12693">
          <cell r="A12693" t="str">
            <v>13.440.0015-0</v>
          </cell>
          <cell r="B12693">
            <v>391.86</v>
          </cell>
        </row>
        <row r="12694">
          <cell r="A12694" t="str">
            <v>13.440.0015-A</v>
          </cell>
          <cell r="B12694">
            <v>377.06</v>
          </cell>
        </row>
        <row r="12695">
          <cell r="A12695" t="str">
            <v>13.440.0025-0</v>
          </cell>
          <cell r="B12695">
            <v>677.99</v>
          </cell>
        </row>
        <row r="12696">
          <cell r="A12696" t="str">
            <v>13.440.0025-A</v>
          </cell>
          <cell r="B12696">
            <v>663.19</v>
          </cell>
        </row>
        <row r="12697">
          <cell r="A12697" t="str">
            <v>13.440.0030-0</v>
          </cell>
          <cell r="B12697">
            <v>243.84</v>
          </cell>
        </row>
        <row r="12698">
          <cell r="A12698" t="str">
            <v>13.440.0030-A</v>
          </cell>
          <cell r="B12698">
            <v>238.91</v>
          </cell>
        </row>
        <row r="12699">
          <cell r="A12699" t="str">
            <v>13.440.0035-0</v>
          </cell>
          <cell r="B12699">
            <v>299.39</v>
          </cell>
        </row>
        <row r="12700">
          <cell r="A12700" t="str">
            <v>13.440.0035-A</v>
          </cell>
          <cell r="B12700">
            <v>296.43</v>
          </cell>
        </row>
        <row r="12701">
          <cell r="A12701" t="str">
            <v>13.460.0010-0</v>
          </cell>
          <cell r="B12701">
            <v>335.57</v>
          </cell>
        </row>
        <row r="12702">
          <cell r="A12702" t="str">
            <v>13.460.0010-A</v>
          </cell>
          <cell r="B12702">
            <v>325.27</v>
          </cell>
        </row>
        <row r="12703">
          <cell r="A12703" t="str">
            <v>13.460.0015-0</v>
          </cell>
          <cell r="B12703">
            <v>418.94</v>
          </cell>
        </row>
        <row r="12704">
          <cell r="A12704" t="str">
            <v>13.460.0015-A</v>
          </cell>
          <cell r="B12704">
            <v>408.64</v>
          </cell>
        </row>
        <row r="12705">
          <cell r="A12705" t="str">
            <v>13.460.0020-0</v>
          </cell>
          <cell r="B12705">
            <v>377.4</v>
          </cell>
        </row>
        <row r="12706">
          <cell r="A12706" t="str">
            <v>13.460.0020-A</v>
          </cell>
          <cell r="B12706">
            <v>367.1</v>
          </cell>
        </row>
        <row r="12707">
          <cell r="A12707" t="str">
            <v>13.462.0010-0</v>
          </cell>
          <cell r="B12707">
            <v>127.91</v>
          </cell>
        </row>
        <row r="12708">
          <cell r="A12708" t="str">
            <v>13.462.0010-A</v>
          </cell>
          <cell r="B12708">
            <v>121.38</v>
          </cell>
        </row>
        <row r="12709">
          <cell r="A12709" t="str">
            <v>13.462.0015-0</v>
          </cell>
          <cell r="B12709">
            <v>127.91</v>
          </cell>
        </row>
        <row r="12710">
          <cell r="A12710" t="str">
            <v>13.462.0015-A</v>
          </cell>
          <cell r="B12710">
            <v>121.38</v>
          </cell>
        </row>
        <row r="12711">
          <cell r="A12711" t="str">
            <v>13.462.0020-0</v>
          </cell>
          <cell r="B12711">
            <v>117.33</v>
          </cell>
        </row>
        <row r="12712">
          <cell r="A12712" t="str">
            <v>13.462.0020-A</v>
          </cell>
          <cell r="B12712">
            <v>111.49</v>
          </cell>
        </row>
        <row r="12713">
          <cell r="A12713" t="str">
            <v>13.462.0025-0</v>
          </cell>
          <cell r="B12713">
            <v>120.83</v>
          </cell>
        </row>
        <row r="12714">
          <cell r="A12714" t="str">
            <v>13.462.0025-A</v>
          </cell>
          <cell r="B12714">
            <v>114.99</v>
          </cell>
        </row>
        <row r="12715">
          <cell r="A12715" t="str">
            <v>13.468.0010-0</v>
          </cell>
          <cell r="B12715">
            <v>80.3</v>
          </cell>
        </row>
        <row r="12716">
          <cell r="A12716" t="str">
            <v>13.468.0010-A</v>
          </cell>
          <cell r="B12716">
            <v>72.61</v>
          </cell>
        </row>
        <row r="12717">
          <cell r="A12717" t="str">
            <v>13.469.0010-0</v>
          </cell>
          <cell r="B12717">
            <v>102.9</v>
          </cell>
        </row>
        <row r="12718">
          <cell r="A12718" t="str">
            <v>13.469.0010-A</v>
          </cell>
          <cell r="B12718">
            <v>95.7</v>
          </cell>
        </row>
        <row r="12719">
          <cell r="A12719" t="str">
            <v>14.001.0001-0</v>
          </cell>
          <cell r="B12719">
            <v>672.2</v>
          </cell>
        </row>
        <row r="12720">
          <cell r="A12720" t="str">
            <v>14.001.0001-A</v>
          </cell>
          <cell r="B12720">
            <v>667.83</v>
          </cell>
        </row>
        <row r="12721">
          <cell r="A12721" t="str">
            <v>14.001.0002-0</v>
          </cell>
          <cell r="B12721">
            <v>3038.63</v>
          </cell>
        </row>
        <row r="12722">
          <cell r="A12722" t="str">
            <v>14.001.0002-A</v>
          </cell>
          <cell r="B12722">
            <v>3033.48</v>
          </cell>
        </row>
        <row r="12723">
          <cell r="A12723" t="str">
            <v>14.001.0006-0</v>
          </cell>
          <cell r="B12723">
            <v>972.43</v>
          </cell>
        </row>
        <row r="12724">
          <cell r="A12724" t="str">
            <v>14.001.0006-A</v>
          </cell>
          <cell r="B12724">
            <v>964.7</v>
          </cell>
        </row>
        <row r="12725">
          <cell r="A12725" t="str">
            <v>14.001.0011-0</v>
          </cell>
          <cell r="B12725">
            <v>2834.12</v>
          </cell>
        </row>
        <row r="12726">
          <cell r="A12726" t="str">
            <v>14.001.0011-A</v>
          </cell>
          <cell r="B12726">
            <v>2822.54</v>
          </cell>
        </row>
        <row r="12727">
          <cell r="A12727" t="str">
            <v>14.001.0016-0</v>
          </cell>
          <cell r="B12727">
            <v>421.91</v>
          </cell>
        </row>
        <row r="12728">
          <cell r="A12728" t="str">
            <v>14.001.0016-A</v>
          </cell>
          <cell r="B12728">
            <v>418.05</v>
          </cell>
        </row>
        <row r="12729">
          <cell r="A12729" t="str">
            <v>14.001.0030-0</v>
          </cell>
          <cell r="B12729">
            <v>993.84</v>
          </cell>
        </row>
        <row r="12730">
          <cell r="A12730" t="str">
            <v>14.001.0030-A</v>
          </cell>
          <cell r="B12730">
            <v>987.15</v>
          </cell>
        </row>
        <row r="12731">
          <cell r="A12731" t="str">
            <v>14.001.0035-0</v>
          </cell>
          <cell r="B12731">
            <v>976.86</v>
          </cell>
        </row>
        <row r="12732">
          <cell r="A12732" t="str">
            <v>14.001.0035-A</v>
          </cell>
          <cell r="B12732">
            <v>970.17</v>
          </cell>
        </row>
        <row r="12733">
          <cell r="A12733" t="str">
            <v>14.001.0040-0</v>
          </cell>
          <cell r="B12733">
            <v>959.81</v>
          </cell>
        </row>
        <row r="12734">
          <cell r="A12734" t="str">
            <v>14.001.0040-A</v>
          </cell>
          <cell r="B12734">
            <v>953.12</v>
          </cell>
        </row>
        <row r="12735">
          <cell r="A12735" t="str">
            <v>14.001.0045-0</v>
          </cell>
          <cell r="B12735">
            <v>1239.83</v>
          </cell>
        </row>
        <row r="12736">
          <cell r="A12736" t="str">
            <v>14.001.0045-A</v>
          </cell>
          <cell r="B12736">
            <v>1230.3</v>
          </cell>
        </row>
        <row r="12737">
          <cell r="A12737" t="str">
            <v>14.001.0050-0</v>
          </cell>
          <cell r="B12737">
            <v>1204.42</v>
          </cell>
        </row>
        <row r="12738">
          <cell r="A12738" t="str">
            <v>14.001.0050-A</v>
          </cell>
          <cell r="B12738">
            <v>1194.8900000000001</v>
          </cell>
        </row>
        <row r="12739">
          <cell r="A12739" t="str">
            <v>14.001.0055-0</v>
          </cell>
          <cell r="B12739">
            <v>1851.4</v>
          </cell>
        </row>
        <row r="12740">
          <cell r="A12740" t="str">
            <v>14.001.0055-A</v>
          </cell>
          <cell r="B12740">
            <v>1839.82</v>
          </cell>
        </row>
        <row r="12741">
          <cell r="A12741" t="str">
            <v>14.001.0065-0</v>
          </cell>
          <cell r="B12741">
            <v>139.51</v>
          </cell>
        </row>
        <row r="12742">
          <cell r="A12742" t="str">
            <v>14.001.0065-A</v>
          </cell>
          <cell r="B12742">
            <v>131.85</v>
          </cell>
        </row>
        <row r="12743">
          <cell r="A12743" t="str">
            <v>14.001.0070-0</v>
          </cell>
          <cell r="B12743">
            <v>92.5</v>
          </cell>
        </row>
        <row r="12744">
          <cell r="A12744" t="str">
            <v>14.001.0070-A</v>
          </cell>
          <cell r="B12744">
            <v>87.35</v>
          </cell>
        </row>
        <row r="12745">
          <cell r="A12745" t="str">
            <v>14.001.0072-0</v>
          </cell>
          <cell r="B12745">
            <v>106.92</v>
          </cell>
        </row>
        <row r="12746">
          <cell r="A12746" t="str">
            <v>14.001.0072-A</v>
          </cell>
          <cell r="B12746">
            <v>100.74</v>
          </cell>
        </row>
        <row r="12747">
          <cell r="A12747" t="str">
            <v>14.001.0076-0</v>
          </cell>
          <cell r="B12747">
            <v>161.94999999999999</v>
          </cell>
        </row>
        <row r="12748">
          <cell r="A12748" t="str">
            <v>14.001.0076-A</v>
          </cell>
          <cell r="B12748">
            <v>153.71</v>
          </cell>
        </row>
        <row r="12749">
          <cell r="A12749" t="str">
            <v>14.001.0080-0</v>
          </cell>
          <cell r="B12749">
            <v>2242.11</v>
          </cell>
        </row>
        <row r="12750">
          <cell r="A12750" t="str">
            <v>14.001.0080-A</v>
          </cell>
          <cell r="B12750">
            <v>2231.81</v>
          </cell>
        </row>
        <row r="12751">
          <cell r="A12751" t="str">
            <v>14.001.0100-0</v>
          </cell>
          <cell r="B12751">
            <v>224.25</v>
          </cell>
        </row>
        <row r="12752">
          <cell r="A12752" t="str">
            <v>14.001.0100-A</v>
          </cell>
          <cell r="B12752">
            <v>224.25</v>
          </cell>
        </row>
        <row r="12753">
          <cell r="A12753" t="str">
            <v>14.001.0105-0</v>
          </cell>
          <cell r="B12753">
            <v>314.07</v>
          </cell>
        </row>
        <row r="12754">
          <cell r="A12754" t="str">
            <v>14.001.0105-A</v>
          </cell>
          <cell r="B12754">
            <v>314.07</v>
          </cell>
        </row>
        <row r="12755">
          <cell r="A12755" t="str">
            <v>14.001.0110-0</v>
          </cell>
          <cell r="B12755">
            <v>192.79</v>
          </cell>
        </row>
        <row r="12756">
          <cell r="A12756" t="str">
            <v>14.001.0110-A</v>
          </cell>
          <cell r="B12756">
            <v>192.79</v>
          </cell>
        </row>
        <row r="12757">
          <cell r="A12757" t="str">
            <v>14.001.0115-0</v>
          </cell>
          <cell r="B12757">
            <v>275.42</v>
          </cell>
        </row>
        <row r="12758">
          <cell r="A12758" t="str">
            <v>14.001.0115-A</v>
          </cell>
          <cell r="B12758">
            <v>275.42</v>
          </cell>
        </row>
        <row r="12759">
          <cell r="A12759" t="str">
            <v>14.001.0120-0</v>
          </cell>
          <cell r="B12759">
            <v>186.7</v>
          </cell>
        </row>
        <row r="12760">
          <cell r="A12760" t="str">
            <v>14.001.0120-A</v>
          </cell>
          <cell r="B12760">
            <v>186.7</v>
          </cell>
        </row>
        <row r="12761">
          <cell r="A12761" t="str">
            <v>14.001.0125-0</v>
          </cell>
          <cell r="B12761">
            <v>289.91000000000003</v>
          </cell>
        </row>
        <row r="12762">
          <cell r="A12762" t="str">
            <v>14.001.0125-A</v>
          </cell>
          <cell r="B12762">
            <v>289.91000000000003</v>
          </cell>
        </row>
        <row r="12763">
          <cell r="A12763" t="str">
            <v>14.001.0130-0</v>
          </cell>
          <cell r="B12763">
            <v>550</v>
          </cell>
        </row>
        <row r="12764">
          <cell r="A12764" t="str">
            <v>14.001.0130-A</v>
          </cell>
          <cell r="B12764">
            <v>550</v>
          </cell>
        </row>
        <row r="12765">
          <cell r="A12765" t="str">
            <v>14.001.0250-0</v>
          </cell>
          <cell r="B12765">
            <v>206</v>
          </cell>
        </row>
        <row r="12766">
          <cell r="A12766" t="str">
            <v>14.001.0250-A</v>
          </cell>
          <cell r="B12766">
            <v>206</v>
          </cell>
        </row>
        <row r="12767">
          <cell r="A12767" t="str">
            <v>14.001.0255-0</v>
          </cell>
          <cell r="B12767">
            <v>247.2</v>
          </cell>
        </row>
        <row r="12768">
          <cell r="A12768" t="str">
            <v>14.001.0255-A</v>
          </cell>
          <cell r="B12768">
            <v>247.2</v>
          </cell>
        </row>
        <row r="12769">
          <cell r="A12769" t="str">
            <v>14.001.0258-0</v>
          </cell>
          <cell r="B12769">
            <v>87.55</v>
          </cell>
        </row>
        <row r="12770">
          <cell r="A12770" t="str">
            <v>14.001.0258-A</v>
          </cell>
          <cell r="B12770">
            <v>87.55</v>
          </cell>
        </row>
        <row r="12771">
          <cell r="A12771" t="str">
            <v>14.001.0260-0</v>
          </cell>
          <cell r="B12771">
            <v>61.8</v>
          </cell>
        </row>
        <row r="12772">
          <cell r="A12772" t="str">
            <v>14.001.0260-A</v>
          </cell>
          <cell r="B12772">
            <v>61.8</v>
          </cell>
        </row>
        <row r="12773">
          <cell r="A12773" t="str">
            <v>14.001.0265-0</v>
          </cell>
          <cell r="B12773">
            <v>185.4</v>
          </cell>
        </row>
        <row r="12774">
          <cell r="A12774" t="str">
            <v>14.001.0265-A</v>
          </cell>
          <cell r="B12774">
            <v>185.4</v>
          </cell>
        </row>
        <row r="12775">
          <cell r="A12775" t="str">
            <v>14.001.0300-0</v>
          </cell>
          <cell r="B12775">
            <v>97.32</v>
          </cell>
        </row>
        <row r="12776">
          <cell r="A12776" t="str">
            <v>14.001.0300-A</v>
          </cell>
          <cell r="B12776">
            <v>97.32</v>
          </cell>
        </row>
        <row r="12777">
          <cell r="A12777" t="str">
            <v>14.002.0010-0</v>
          </cell>
          <cell r="B12777">
            <v>1126.47</v>
          </cell>
        </row>
        <row r="12778">
          <cell r="A12778" t="str">
            <v>14.002.0010-A</v>
          </cell>
          <cell r="B12778">
            <v>1008.02</v>
          </cell>
        </row>
        <row r="12779">
          <cell r="A12779" t="str">
            <v>14.002.0012-0</v>
          </cell>
          <cell r="B12779">
            <v>1168.31</v>
          </cell>
        </row>
        <row r="12780">
          <cell r="A12780" t="str">
            <v>14.002.0012-A</v>
          </cell>
          <cell r="B12780">
            <v>1044.71</v>
          </cell>
        </row>
        <row r="12781">
          <cell r="A12781" t="str">
            <v>14.002.0013-0</v>
          </cell>
          <cell r="B12781">
            <v>1220.6300000000001</v>
          </cell>
        </row>
        <row r="12782">
          <cell r="A12782" t="str">
            <v>14.002.0013-A</v>
          </cell>
          <cell r="B12782">
            <v>1091.8800000000001</v>
          </cell>
        </row>
        <row r="12783">
          <cell r="A12783" t="str">
            <v>14.002.0014-0</v>
          </cell>
          <cell r="B12783">
            <v>919.29</v>
          </cell>
        </row>
        <row r="12784">
          <cell r="A12784" t="str">
            <v>14.002.0014-A</v>
          </cell>
          <cell r="B12784">
            <v>820.41</v>
          </cell>
        </row>
        <row r="12785">
          <cell r="A12785" t="str">
            <v>14.002.0020-0</v>
          </cell>
          <cell r="B12785">
            <v>436.74</v>
          </cell>
        </row>
        <row r="12786">
          <cell r="A12786" t="str">
            <v>14.002.0020-A</v>
          </cell>
          <cell r="B12786">
            <v>436.74</v>
          </cell>
        </row>
        <row r="12787">
          <cell r="A12787" t="str">
            <v>14.002.0025-0</v>
          </cell>
          <cell r="B12787">
            <v>589.12</v>
          </cell>
        </row>
        <row r="12788">
          <cell r="A12788" t="str">
            <v>14.002.0025-A</v>
          </cell>
          <cell r="B12788">
            <v>589.12</v>
          </cell>
        </row>
        <row r="12789">
          <cell r="A12789" t="str">
            <v>14.002.0041-0</v>
          </cell>
          <cell r="B12789">
            <v>2194.12</v>
          </cell>
        </row>
        <row r="12790">
          <cell r="A12790" t="str">
            <v>14.002.0041-A</v>
          </cell>
          <cell r="B12790">
            <v>1965.97</v>
          </cell>
        </row>
        <row r="12791">
          <cell r="A12791" t="str">
            <v>14.002.0046-0</v>
          </cell>
          <cell r="B12791">
            <v>864.78</v>
          </cell>
        </row>
        <row r="12792">
          <cell r="A12792" t="str">
            <v>14.002.0046-A</v>
          </cell>
          <cell r="B12792">
            <v>777.23</v>
          </cell>
        </row>
        <row r="12793">
          <cell r="A12793" t="str">
            <v>14.002.0050-0</v>
          </cell>
          <cell r="B12793">
            <v>1543.72</v>
          </cell>
        </row>
        <row r="12794">
          <cell r="A12794" t="str">
            <v>14.002.0050-A</v>
          </cell>
          <cell r="B12794">
            <v>1385.1</v>
          </cell>
        </row>
        <row r="12795">
          <cell r="A12795" t="str">
            <v>14.002.0052-0</v>
          </cell>
          <cell r="B12795">
            <v>503.04</v>
          </cell>
        </row>
        <row r="12796">
          <cell r="A12796" t="str">
            <v>14.002.0052-A</v>
          </cell>
          <cell r="B12796">
            <v>458.49</v>
          </cell>
        </row>
        <row r="12797">
          <cell r="A12797" t="str">
            <v>14.002.0053-0</v>
          </cell>
          <cell r="B12797">
            <v>524.71</v>
          </cell>
        </row>
        <row r="12798">
          <cell r="A12798" t="str">
            <v>14.002.0053-A</v>
          </cell>
          <cell r="B12798">
            <v>475.78</v>
          </cell>
        </row>
        <row r="12799">
          <cell r="A12799" t="str">
            <v>14.002.0054-0</v>
          </cell>
          <cell r="B12799">
            <v>100.05</v>
          </cell>
        </row>
        <row r="12800">
          <cell r="A12800" t="str">
            <v>14.002.0054-A</v>
          </cell>
          <cell r="B12800">
            <v>92.33</v>
          </cell>
        </row>
        <row r="12801">
          <cell r="A12801" t="str">
            <v>14.002.0055-0</v>
          </cell>
          <cell r="B12801">
            <v>617.04</v>
          </cell>
        </row>
        <row r="12802">
          <cell r="A12802" t="str">
            <v>14.002.0055-A</v>
          </cell>
          <cell r="B12802">
            <v>605.70000000000005</v>
          </cell>
        </row>
        <row r="12803">
          <cell r="A12803" t="str">
            <v>14.002.0058-0</v>
          </cell>
          <cell r="B12803">
            <v>626.54</v>
          </cell>
        </row>
        <row r="12804">
          <cell r="A12804" t="str">
            <v>14.002.0058-A</v>
          </cell>
          <cell r="B12804">
            <v>615.20000000000005</v>
          </cell>
        </row>
        <row r="12805">
          <cell r="A12805" t="str">
            <v>14.002.0059-0</v>
          </cell>
          <cell r="B12805">
            <v>740.54</v>
          </cell>
        </row>
        <row r="12806">
          <cell r="A12806" t="str">
            <v>14.002.0059-A</v>
          </cell>
          <cell r="B12806">
            <v>729.2</v>
          </cell>
        </row>
        <row r="12807">
          <cell r="A12807" t="str">
            <v>14.002.0062-0</v>
          </cell>
          <cell r="B12807">
            <v>541.04</v>
          </cell>
        </row>
        <row r="12808">
          <cell r="A12808" t="str">
            <v>14.002.0062-A</v>
          </cell>
          <cell r="B12808">
            <v>529.70000000000005</v>
          </cell>
        </row>
        <row r="12809">
          <cell r="A12809" t="str">
            <v>14.002.0064-0</v>
          </cell>
          <cell r="B12809">
            <v>555.29</v>
          </cell>
        </row>
        <row r="12810">
          <cell r="A12810" t="str">
            <v>14.002.0064-A</v>
          </cell>
          <cell r="B12810">
            <v>543.95000000000005</v>
          </cell>
        </row>
        <row r="12811">
          <cell r="A12811" t="str">
            <v>14.002.0066-0</v>
          </cell>
          <cell r="B12811">
            <v>593.29</v>
          </cell>
        </row>
        <row r="12812">
          <cell r="A12812" t="str">
            <v>14.002.0066-A</v>
          </cell>
          <cell r="B12812">
            <v>581.95000000000005</v>
          </cell>
        </row>
        <row r="12813">
          <cell r="A12813" t="str">
            <v>14.002.0070-0</v>
          </cell>
          <cell r="B12813">
            <v>1001.02</v>
          </cell>
        </row>
        <row r="12814">
          <cell r="A12814" t="str">
            <v>14.002.0070-A</v>
          </cell>
          <cell r="B12814">
            <v>892.87</v>
          </cell>
        </row>
        <row r="12815">
          <cell r="A12815" t="str">
            <v>14.002.0071-0</v>
          </cell>
          <cell r="B12815">
            <v>1046.2</v>
          </cell>
        </row>
        <row r="12816">
          <cell r="A12816" t="str">
            <v>14.002.0071-A</v>
          </cell>
          <cell r="B12816">
            <v>938.05</v>
          </cell>
        </row>
        <row r="12817">
          <cell r="A12817" t="str">
            <v>14.002.0072-0</v>
          </cell>
          <cell r="B12817">
            <v>1304.22</v>
          </cell>
        </row>
        <row r="12818">
          <cell r="A12818" t="str">
            <v>14.002.0072-A</v>
          </cell>
          <cell r="B12818">
            <v>1160.02</v>
          </cell>
        </row>
        <row r="12819">
          <cell r="A12819" t="str">
            <v>14.002.0076-0</v>
          </cell>
          <cell r="B12819">
            <v>1644.62</v>
          </cell>
        </row>
        <row r="12820">
          <cell r="A12820" t="str">
            <v>14.002.0076-A</v>
          </cell>
          <cell r="B12820">
            <v>1490.12</v>
          </cell>
        </row>
        <row r="12821">
          <cell r="A12821" t="str">
            <v>14.002.0078-0</v>
          </cell>
          <cell r="B12821">
            <v>1592.13</v>
          </cell>
        </row>
        <row r="12822">
          <cell r="A12822" t="str">
            <v>14.002.0078-A</v>
          </cell>
          <cell r="B12822">
            <v>1437.63</v>
          </cell>
        </row>
        <row r="12823">
          <cell r="A12823" t="str">
            <v>14.002.0081-0</v>
          </cell>
          <cell r="B12823">
            <v>1039.47</v>
          </cell>
        </row>
        <row r="12824">
          <cell r="A12824" t="str">
            <v>14.002.0081-A</v>
          </cell>
          <cell r="B12824">
            <v>944.71</v>
          </cell>
        </row>
        <row r="12825">
          <cell r="A12825" t="str">
            <v>14.002.0082-0</v>
          </cell>
          <cell r="B12825">
            <v>568.16999999999996</v>
          </cell>
        </row>
        <row r="12826">
          <cell r="A12826" t="str">
            <v>14.002.0082-A</v>
          </cell>
          <cell r="B12826">
            <v>547.57000000000005</v>
          </cell>
        </row>
        <row r="12827">
          <cell r="A12827" t="str">
            <v>14.002.0084-0</v>
          </cell>
          <cell r="B12827">
            <v>572.28</v>
          </cell>
        </row>
        <row r="12828">
          <cell r="A12828" t="str">
            <v>14.002.0084-A</v>
          </cell>
          <cell r="B12828">
            <v>531.08000000000004</v>
          </cell>
        </row>
        <row r="12829">
          <cell r="A12829" t="str">
            <v>14.002.0085-0</v>
          </cell>
          <cell r="B12829">
            <v>3841.4</v>
          </cell>
        </row>
        <row r="12830">
          <cell r="A12830" t="str">
            <v>14.002.0085-A</v>
          </cell>
          <cell r="B12830">
            <v>3758.92</v>
          </cell>
        </row>
        <row r="12831">
          <cell r="A12831" t="str">
            <v>14.002.0087-0</v>
          </cell>
          <cell r="B12831">
            <v>708.71</v>
          </cell>
        </row>
        <row r="12832">
          <cell r="A12832" t="str">
            <v>14.002.0087-A</v>
          </cell>
          <cell r="B12832">
            <v>675.24</v>
          </cell>
        </row>
        <row r="12833">
          <cell r="A12833" t="str">
            <v>14.002.0088-0</v>
          </cell>
          <cell r="B12833">
            <v>1329.49</v>
          </cell>
        </row>
        <row r="12834">
          <cell r="A12834" t="str">
            <v>14.002.0088-A</v>
          </cell>
          <cell r="B12834">
            <v>1237.6400000000001</v>
          </cell>
        </row>
        <row r="12835">
          <cell r="A12835" t="str">
            <v>14.002.0089-0</v>
          </cell>
          <cell r="B12835">
            <v>1702.96</v>
          </cell>
        </row>
        <row r="12836">
          <cell r="A12836" t="str">
            <v>14.002.0089-A</v>
          </cell>
          <cell r="B12836">
            <v>1600.59</v>
          </cell>
        </row>
        <row r="12837">
          <cell r="A12837" t="str">
            <v>14.002.0092-0</v>
          </cell>
          <cell r="B12837">
            <v>1714.3</v>
          </cell>
        </row>
        <row r="12838">
          <cell r="A12838" t="str">
            <v>14.002.0092-A</v>
          </cell>
          <cell r="B12838">
            <v>1606.99</v>
          </cell>
        </row>
        <row r="12839">
          <cell r="A12839" t="str">
            <v>14.002.0095-0</v>
          </cell>
          <cell r="B12839">
            <v>2204.23</v>
          </cell>
        </row>
        <row r="12840">
          <cell r="A12840" t="str">
            <v>14.002.0095-A</v>
          </cell>
          <cell r="B12840">
            <v>2081.0500000000002</v>
          </cell>
        </row>
        <row r="12841">
          <cell r="A12841" t="str">
            <v>14.002.0096-0</v>
          </cell>
          <cell r="B12841">
            <v>3081.59</v>
          </cell>
        </row>
        <row r="12842">
          <cell r="A12842" t="str">
            <v>14.002.0096-A</v>
          </cell>
          <cell r="B12842">
            <v>2965.72</v>
          </cell>
        </row>
        <row r="12843">
          <cell r="A12843" t="str">
            <v>14.002.0097-0</v>
          </cell>
          <cell r="B12843">
            <v>604.34</v>
          </cell>
        </row>
        <row r="12844">
          <cell r="A12844" t="str">
            <v>14.002.0097-A</v>
          </cell>
          <cell r="B12844">
            <v>581.16999999999996</v>
          </cell>
        </row>
        <row r="12845">
          <cell r="A12845" t="str">
            <v>14.002.0098-0</v>
          </cell>
          <cell r="B12845">
            <v>4753.8999999999996</v>
          </cell>
        </row>
        <row r="12846">
          <cell r="A12846" t="str">
            <v>14.002.0098-A</v>
          </cell>
          <cell r="B12846">
            <v>4553.6099999999997</v>
          </cell>
        </row>
        <row r="12847">
          <cell r="A12847" t="str">
            <v>14.002.0099-0</v>
          </cell>
          <cell r="B12847">
            <v>4679.4799999999996</v>
          </cell>
        </row>
        <row r="12848">
          <cell r="A12848" t="str">
            <v>14.002.0099-A</v>
          </cell>
          <cell r="B12848">
            <v>4621.96</v>
          </cell>
        </row>
        <row r="12849">
          <cell r="A12849" t="str">
            <v>14.002.0105-0</v>
          </cell>
          <cell r="B12849">
            <v>458.81</v>
          </cell>
        </row>
        <row r="12850">
          <cell r="A12850" t="str">
            <v>14.002.0105-A</v>
          </cell>
          <cell r="B12850">
            <v>402.16</v>
          </cell>
        </row>
        <row r="12851">
          <cell r="A12851" t="str">
            <v>14.002.0108-0</v>
          </cell>
          <cell r="B12851">
            <v>510.98</v>
          </cell>
        </row>
        <row r="12852">
          <cell r="A12852" t="str">
            <v>14.002.0108-A</v>
          </cell>
          <cell r="B12852">
            <v>449.18</v>
          </cell>
        </row>
        <row r="12853">
          <cell r="A12853" t="str">
            <v>14.002.0110-0</v>
          </cell>
          <cell r="B12853">
            <v>468.03</v>
          </cell>
        </row>
        <row r="12854">
          <cell r="A12854" t="str">
            <v>14.002.0110-A</v>
          </cell>
          <cell r="B12854">
            <v>422.71</v>
          </cell>
        </row>
        <row r="12855">
          <cell r="A12855" t="str">
            <v>14.002.0113-0</v>
          </cell>
          <cell r="B12855">
            <v>821.77</v>
          </cell>
        </row>
        <row r="12856">
          <cell r="A12856" t="str">
            <v>14.002.0113-A</v>
          </cell>
          <cell r="B12856">
            <v>798.7</v>
          </cell>
        </row>
        <row r="12857">
          <cell r="A12857" t="str">
            <v>14.002.0120-0</v>
          </cell>
          <cell r="B12857">
            <v>548.44000000000005</v>
          </cell>
        </row>
        <row r="12858">
          <cell r="A12858" t="str">
            <v>14.002.0120-A</v>
          </cell>
          <cell r="B12858">
            <v>491.45</v>
          </cell>
        </row>
        <row r="12859">
          <cell r="A12859" t="str">
            <v>14.002.0125-0</v>
          </cell>
          <cell r="B12859">
            <v>944.71</v>
          </cell>
        </row>
        <row r="12860">
          <cell r="A12860" t="str">
            <v>14.002.0125-A</v>
          </cell>
          <cell r="B12860">
            <v>929.26</v>
          </cell>
        </row>
        <row r="12861">
          <cell r="A12861" t="str">
            <v>14.002.0131-0</v>
          </cell>
          <cell r="B12861">
            <v>698.1</v>
          </cell>
        </row>
        <row r="12862">
          <cell r="A12862" t="str">
            <v>14.002.0131-A</v>
          </cell>
          <cell r="B12862">
            <v>628.32000000000005</v>
          </cell>
        </row>
        <row r="12863">
          <cell r="A12863" t="str">
            <v>14.002.0132-0</v>
          </cell>
          <cell r="B12863">
            <v>485.88</v>
          </cell>
        </row>
        <row r="12864">
          <cell r="A12864" t="str">
            <v>14.002.0132-A</v>
          </cell>
          <cell r="B12864">
            <v>450.34</v>
          </cell>
        </row>
        <row r="12865">
          <cell r="A12865" t="str">
            <v>14.002.0133-0</v>
          </cell>
          <cell r="B12865">
            <v>562.30999999999995</v>
          </cell>
        </row>
        <row r="12866">
          <cell r="A12866" t="str">
            <v>14.002.0133-A</v>
          </cell>
          <cell r="B12866">
            <v>521.11</v>
          </cell>
        </row>
        <row r="12867">
          <cell r="A12867" t="str">
            <v>14.002.0134-0</v>
          </cell>
          <cell r="B12867">
            <v>464.89</v>
          </cell>
        </row>
        <row r="12868">
          <cell r="A12868" t="str">
            <v>14.002.0134-A</v>
          </cell>
          <cell r="B12868">
            <v>418.43</v>
          </cell>
        </row>
        <row r="12869">
          <cell r="A12869" t="str">
            <v>14.002.0155-0</v>
          </cell>
          <cell r="B12869">
            <v>698.1</v>
          </cell>
        </row>
        <row r="12870">
          <cell r="A12870" t="str">
            <v>14.002.0155-A</v>
          </cell>
          <cell r="B12870">
            <v>628.32000000000005</v>
          </cell>
        </row>
        <row r="12871">
          <cell r="A12871" t="str">
            <v>14.002.0156-0</v>
          </cell>
          <cell r="B12871">
            <v>263.27999999999997</v>
          </cell>
        </row>
        <row r="12872">
          <cell r="A12872" t="str">
            <v>14.002.0156-A</v>
          </cell>
          <cell r="B12872">
            <v>252.98</v>
          </cell>
        </row>
        <row r="12873">
          <cell r="A12873" t="str">
            <v>14.002.0158-0</v>
          </cell>
          <cell r="B12873">
            <v>1246.94</v>
          </cell>
        </row>
        <row r="12874">
          <cell r="A12874" t="str">
            <v>14.002.0158-A</v>
          </cell>
          <cell r="B12874">
            <v>1143.94</v>
          </cell>
        </row>
        <row r="12875">
          <cell r="A12875" t="str">
            <v>14.002.0161-0</v>
          </cell>
          <cell r="B12875">
            <v>860.54</v>
          </cell>
        </row>
        <row r="12876">
          <cell r="A12876" t="str">
            <v>14.002.0161-A</v>
          </cell>
          <cell r="B12876">
            <v>774.54</v>
          </cell>
        </row>
        <row r="12877">
          <cell r="A12877" t="str">
            <v>14.002.0162-0</v>
          </cell>
          <cell r="B12877">
            <v>470.26</v>
          </cell>
        </row>
        <row r="12878">
          <cell r="A12878" t="str">
            <v>14.002.0162-A</v>
          </cell>
          <cell r="B12878">
            <v>429.06</v>
          </cell>
        </row>
        <row r="12879">
          <cell r="A12879" t="str">
            <v>14.002.0166-0</v>
          </cell>
          <cell r="B12879">
            <v>690.83</v>
          </cell>
        </row>
        <row r="12880">
          <cell r="A12880" t="str">
            <v>14.002.0166-A</v>
          </cell>
          <cell r="B12880">
            <v>621.04999999999995</v>
          </cell>
        </row>
        <row r="12881">
          <cell r="A12881" t="str">
            <v>14.002.0180-0</v>
          </cell>
          <cell r="B12881">
            <v>1146.98</v>
          </cell>
        </row>
        <row r="12882">
          <cell r="A12882" t="str">
            <v>14.002.0180-A</v>
          </cell>
          <cell r="B12882">
            <v>1071.33</v>
          </cell>
        </row>
        <row r="12883">
          <cell r="A12883" t="str">
            <v>14.002.0182-0</v>
          </cell>
          <cell r="B12883">
            <v>1006.97</v>
          </cell>
        </row>
        <row r="12884">
          <cell r="A12884" t="str">
            <v>14.002.0182-A</v>
          </cell>
          <cell r="B12884">
            <v>939.66</v>
          </cell>
        </row>
        <row r="12885">
          <cell r="A12885" t="str">
            <v>14.002.0184-0</v>
          </cell>
          <cell r="B12885">
            <v>1283.8</v>
          </cell>
        </row>
        <row r="12886">
          <cell r="A12886" t="str">
            <v>14.002.0184-A</v>
          </cell>
          <cell r="B12886">
            <v>1207.97</v>
          </cell>
        </row>
        <row r="12887">
          <cell r="A12887" t="str">
            <v>14.002.0186-0</v>
          </cell>
          <cell r="B12887">
            <v>435.64</v>
          </cell>
        </row>
        <row r="12888">
          <cell r="A12888" t="str">
            <v>14.002.0186-A</v>
          </cell>
          <cell r="B12888">
            <v>391.01</v>
          </cell>
        </row>
        <row r="12889">
          <cell r="A12889" t="str">
            <v>14.002.0187-0</v>
          </cell>
          <cell r="B12889">
            <v>388.2</v>
          </cell>
        </row>
        <row r="12890">
          <cell r="A12890" t="str">
            <v>14.002.0187-A</v>
          </cell>
          <cell r="B12890">
            <v>361.56</v>
          </cell>
        </row>
        <row r="12891">
          <cell r="A12891" t="str">
            <v>14.002.0188-0</v>
          </cell>
          <cell r="B12891">
            <v>652.9</v>
          </cell>
        </row>
        <row r="12892">
          <cell r="A12892" t="str">
            <v>14.002.0188-A</v>
          </cell>
          <cell r="B12892">
            <v>627.95000000000005</v>
          </cell>
        </row>
        <row r="12893">
          <cell r="A12893" t="str">
            <v>14.002.0189-0</v>
          </cell>
          <cell r="B12893">
            <v>564.29999999999995</v>
          </cell>
        </row>
        <row r="12894">
          <cell r="A12894" t="str">
            <v>14.002.0189-A</v>
          </cell>
          <cell r="B12894">
            <v>553.53</v>
          </cell>
        </row>
        <row r="12895">
          <cell r="A12895" t="str">
            <v>14.002.0191-0</v>
          </cell>
          <cell r="B12895">
            <v>355.59</v>
          </cell>
        </row>
        <row r="12896">
          <cell r="A12896" t="str">
            <v>14.002.0191-A</v>
          </cell>
          <cell r="B12896">
            <v>335.61</v>
          </cell>
        </row>
        <row r="12897">
          <cell r="A12897" t="str">
            <v>14.002.0192-0</v>
          </cell>
          <cell r="B12897">
            <v>777.68</v>
          </cell>
        </row>
        <row r="12898">
          <cell r="A12898" t="str">
            <v>14.002.0192-A</v>
          </cell>
          <cell r="B12898">
            <v>706.55</v>
          </cell>
        </row>
        <row r="12899">
          <cell r="A12899" t="str">
            <v>14.002.0193-0</v>
          </cell>
          <cell r="B12899">
            <v>2589.77</v>
          </cell>
        </row>
        <row r="12900">
          <cell r="A12900" t="str">
            <v>14.002.0193-A</v>
          </cell>
          <cell r="B12900">
            <v>2516.5500000000002</v>
          </cell>
        </row>
        <row r="12901">
          <cell r="A12901" t="str">
            <v>14.002.0194-0</v>
          </cell>
          <cell r="B12901">
            <v>1576.75</v>
          </cell>
        </row>
        <row r="12902">
          <cell r="A12902" t="str">
            <v>14.002.0194-A</v>
          </cell>
          <cell r="B12902">
            <v>1504.7</v>
          </cell>
        </row>
        <row r="12903">
          <cell r="A12903" t="str">
            <v>14.002.0195-0</v>
          </cell>
          <cell r="B12903">
            <v>1208.78</v>
          </cell>
        </row>
        <row r="12904">
          <cell r="A12904" t="str">
            <v>14.002.0195-A</v>
          </cell>
          <cell r="B12904">
            <v>1145.3399999999999</v>
          </cell>
        </row>
        <row r="12905">
          <cell r="A12905" t="str">
            <v>14.002.0196-0</v>
          </cell>
          <cell r="B12905">
            <v>1792.82</v>
          </cell>
        </row>
        <row r="12906">
          <cell r="A12906" t="str">
            <v>14.002.0196-A</v>
          </cell>
          <cell r="B12906">
            <v>1716.59</v>
          </cell>
        </row>
        <row r="12907">
          <cell r="A12907" t="str">
            <v>14.002.0197-0</v>
          </cell>
          <cell r="B12907">
            <v>461.98</v>
          </cell>
        </row>
        <row r="12908">
          <cell r="A12908" t="str">
            <v>14.002.0197-A</v>
          </cell>
          <cell r="B12908">
            <v>444.73</v>
          </cell>
        </row>
        <row r="12909">
          <cell r="A12909" t="str">
            <v>14.002.0198-0</v>
          </cell>
          <cell r="B12909">
            <v>393.25</v>
          </cell>
        </row>
        <row r="12910">
          <cell r="A12910" t="str">
            <v>14.002.0198-A</v>
          </cell>
          <cell r="B12910">
            <v>385.53</v>
          </cell>
        </row>
        <row r="12911">
          <cell r="A12911" t="str">
            <v>14.002.0199-0</v>
          </cell>
          <cell r="B12911">
            <v>276.69</v>
          </cell>
        </row>
        <row r="12912">
          <cell r="A12912" t="str">
            <v>14.002.0199-A</v>
          </cell>
          <cell r="B12912">
            <v>259.44</v>
          </cell>
        </row>
        <row r="12913">
          <cell r="A12913" t="str">
            <v>14.002.0200-0</v>
          </cell>
          <cell r="B12913">
            <v>109.36</v>
          </cell>
        </row>
        <row r="12914">
          <cell r="A12914" t="str">
            <v>14.002.0200-A</v>
          </cell>
          <cell r="B12914">
            <v>104.21</v>
          </cell>
        </row>
        <row r="12915">
          <cell r="A12915" t="str">
            <v>14.002.0205-0</v>
          </cell>
          <cell r="B12915">
            <v>659.67</v>
          </cell>
        </row>
        <row r="12916">
          <cell r="A12916" t="str">
            <v>14.002.0205-A</v>
          </cell>
          <cell r="B12916">
            <v>601.48</v>
          </cell>
        </row>
        <row r="12917">
          <cell r="A12917" t="str">
            <v>14.002.0206-0</v>
          </cell>
          <cell r="B12917">
            <v>848.14</v>
          </cell>
        </row>
        <row r="12918">
          <cell r="A12918" t="str">
            <v>14.002.0206-A</v>
          </cell>
          <cell r="B12918">
            <v>761.11</v>
          </cell>
        </row>
        <row r="12919">
          <cell r="A12919" t="str">
            <v>14.002.0207-1</v>
          </cell>
          <cell r="B12919">
            <v>533.57000000000005</v>
          </cell>
        </row>
        <row r="12920">
          <cell r="A12920" t="str">
            <v>14.002.0207-B</v>
          </cell>
          <cell r="B12920">
            <v>501.24</v>
          </cell>
        </row>
        <row r="12921">
          <cell r="A12921" t="str">
            <v>14.002.0208-0</v>
          </cell>
          <cell r="B12921">
            <v>298.52999999999997</v>
          </cell>
        </row>
        <row r="12922">
          <cell r="A12922" t="str">
            <v>14.002.0208-A</v>
          </cell>
          <cell r="B12922">
            <v>278.95</v>
          </cell>
        </row>
        <row r="12923">
          <cell r="A12923" t="str">
            <v>14.002.0209-0</v>
          </cell>
          <cell r="B12923">
            <v>347.73</v>
          </cell>
        </row>
        <row r="12924">
          <cell r="A12924" t="str">
            <v>14.002.0209-A</v>
          </cell>
          <cell r="B12924">
            <v>325.74</v>
          </cell>
        </row>
        <row r="12925">
          <cell r="A12925" t="str">
            <v>14.002.0210-0</v>
          </cell>
          <cell r="B12925">
            <v>397.53</v>
          </cell>
        </row>
        <row r="12926">
          <cell r="A12926" t="str">
            <v>14.002.0210-A</v>
          </cell>
          <cell r="B12926">
            <v>387.22</v>
          </cell>
        </row>
        <row r="12927">
          <cell r="A12927" t="str">
            <v>14.002.0211-0</v>
          </cell>
          <cell r="B12927">
            <v>265.83999999999997</v>
          </cell>
        </row>
        <row r="12928">
          <cell r="A12928" t="str">
            <v>14.002.0211-A</v>
          </cell>
          <cell r="B12928">
            <v>259.73</v>
          </cell>
        </row>
        <row r="12929">
          <cell r="A12929" t="str">
            <v>14.002.0212-0</v>
          </cell>
          <cell r="B12929">
            <v>282.47000000000003</v>
          </cell>
        </row>
        <row r="12930">
          <cell r="A12930" t="str">
            <v>14.002.0212-A</v>
          </cell>
          <cell r="B12930">
            <v>277.32</v>
          </cell>
        </row>
        <row r="12931">
          <cell r="A12931" t="str">
            <v>14.002.0213-0</v>
          </cell>
          <cell r="B12931">
            <v>913.57</v>
          </cell>
        </row>
        <row r="12932">
          <cell r="A12932" t="str">
            <v>14.002.0213-A</v>
          </cell>
          <cell r="B12932">
            <v>905.85</v>
          </cell>
        </row>
        <row r="12933">
          <cell r="A12933" t="str">
            <v>14.002.0214-0</v>
          </cell>
          <cell r="B12933">
            <v>937.61</v>
          </cell>
        </row>
        <row r="12934">
          <cell r="A12934" t="str">
            <v>14.002.0214-A</v>
          </cell>
          <cell r="B12934">
            <v>890.81</v>
          </cell>
        </row>
        <row r="12935">
          <cell r="A12935" t="str">
            <v>14.002.0220-0</v>
          </cell>
          <cell r="B12935">
            <v>115.83</v>
          </cell>
        </row>
        <row r="12936">
          <cell r="A12936" t="str">
            <v>14.002.0220-A</v>
          </cell>
          <cell r="B12936">
            <v>105.53</v>
          </cell>
        </row>
        <row r="12937">
          <cell r="A12937" t="str">
            <v>14.002.0225-0</v>
          </cell>
          <cell r="B12937">
            <v>119.22</v>
          </cell>
        </row>
        <row r="12938">
          <cell r="A12938" t="str">
            <v>14.002.0225-A</v>
          </cell>
          <cell r="B12938">
            <v>108.92</v>
          </cell>
        </row>
        <row r="12939">
          <cell r="A12939" t="str">
            <v>14.002.0227-0</v>
          </cell>
          <cell r="B12939">
            <v>465.01</v>
          </cell>
        </row>
        <row r="12940">
          <cell r="A12940" t="str">
            <v>14.002.0227-A</v>
          </cell>
          <cell r="B12940">
            <v>416.09</v>
          </cell>
        </row>
        <row r="12941">
          <cell r="A12941" t="str">
            <v>14.002.0230-0</v>
          </cell>
          <cell r="B12941">
            <v>539.41999999999996</v>
          </cell>
        </row>
        <row r="12942">
          <cell r="A12942" t="str">
            <v>14.002.0230-A</v>
          </cell>
          <cell r="B12942">
            <v>477.62</v>
          </cell>
        </row>
        <row r="12943">
          <cell r="A12943" t="str">
            <v>14.002.0232-0</v>
          </cell>
          <cell r="B12943">
            <v>531.16999999999996</v>
          </cell>
        </row>
        <row r="12944">
          <cell r="A12944" t="str">
            <v>14.002.0232-A</v>
          </cell>
          <cell r="B12944">
            <v>469.37</v>
          </cell>
        </row>
        <row r="12945">
          <cell r="A12945" t="str">
            <v>14.002.0235-0</v>
          </cell>
          <cell r="B12945">
            <v>36.06</v>
          </cell>
        </row>
        <row r="12946">
          <cell r="A12946" t="str">
            <v>14.002.0235-A</v>
          </cell>
          <cell r="B12946">
            <v>32.659999999999997</v>
          </cell>
        </row>
        <row r="12947">
          <cell r="A12947" t="str">
            <v>14.002.0240-0</v>
          </cell>
          <cell r="B12947">
            <v>23.23</v>
          </cell>
        </row>
        <row r="12948">
          <cell r="A12948" t="str">
            <v>14.002.0240-A</v>
          </cell>
          <cell r="B12948">
            <v>20.66</v>
          </cell>
        </row>
        <row r="12949">
          <cell r="A12949" t="str">
            <v>14.002.0242-0</v>
          </cell>
          <cell r="B12949">
            <v>15.53</v>
          </cell>
        </row>
        <row r="12950">
          <cell r="A12950" t="str">
            <v>14.002.0242-A</v>
          </cell>
          <cell r="B12950">
            <v>13.83</v>
          </cell>
        </row>
        <row r="12951">
          <cell r="A12951" t="str">
            <v>14.002.0244-0</v>
          </cell>
          <cell r="B12951">
            <v>13.03</v>
          </cell>
        </row>
        <row r="12952">
          <cell r="A12952" t="str">
            <v>14.002.0244-A</v>
          </cell>
          <cell r="B12952">
            <v>11.58</v>
          </cell>
        </row>
        <row r="12953">
          <cell r="A12953" t="str">
            <v>14.002.0246-0</v>
          </cell>
          <cell r="B12953">
            <v>52.6</v>
          </cell>
        </row>
        <row r="12954">
          <cell r="A12954" t="str">
            <v>14.002.0246-A</v>
          </cell>
          <cell r="B12954">
            <v>49</v>
          </cell>
        </row>
        <row r="12955">
          <cell r="A12955" t="str">
            <v>14.002.0250-0</v>
          </cell>
          <cell r="B12955">
            <v>403.49</v>
          </cell>
        </row>
        <row r="12956">
          <cell r="A12956" t="str">
            <v>14.002.0250-A</v>
          </cell>
          <cell r="B12956">
            <v>357.14</v>
          </cell>
        </row>
        <row r="12957">
          <cell r="A12957" t="str">
            <v>14.002.0254-0</v>
          </cell>
          <cell r="B12957">
            <v>490.11</v>
          </cell>
        </row>
        <row r="12958">
          <cell r="A12958" t="str">
            <v>14.002.0254-A</v>
          </cell>
          <cell r="B12958">
            <v>443.76</v>
          </cell>
        </row>
        <row r="12959">
          <cell r="A12959" t="str">
            <v>14.002.0260-0</v>
          </cell>
          <cell r="B12959">
            <v>373.02</v>
          </cell>
        </row>
        <row r="12960">
          <cell r="A12960" t="str">
            <v>14.002.0260-A</v>
          </cell>
          <cell r="B12960">
            <v>329.24</v>
          </cell>
        </row>
        <row r="12961">
          <cell r="A12961" t="str">
            <v>14.002.0280-0</v>
          </cell>
          <cell r="B12961">
            <v>42.39</v>
          </cell>
        </row>
        <row r="12962">
          <cell r="A12962" t="str">
            <v>14.002.0280-A</v>
          </cell>
          <cell r="B12962">
            <v>39.81</v>
          </cell>
        </row>
        <row r="12963">
          <cell r="A12963" t="str">
            <v>14.002.0283-0</v>
          </cell>
          <cell r="B12963">
            <v>38.54</v>
          </cell>
        </row>
        <row r="12964">
          <cell r="A12964" t="str">
            <v>14.002.0283-A</v>
          </cell>
          <cell r="B12964">
            <v>35.97</v>
          </cell>
        </row>
        <row r="12965">
          <cell r="A12965" t="str">
            <v>14.002.0285-0</v>
          </cell>
          <cell r="B12965">
            <v>34.700000000000003</v>
          </cell>
        </row>
        <row r="12966">
          <cell r="A12966" t="str">
            <v>14.002.0285-A</v>
          </cell>
          <cell r="B12966">
            <v>32.119999999999997</v>
          </cell>
        </row>
        <row r="12967">
          <cell r="A12967" t="str">
            <v>14.002.0372-0</v>
          </cell>
          <cell r="B12967">
            <v>166.63</v>
          </cell>
        </row>
        <row r="12968">
          <cell r="A12968" t="str">
            <v>14.002.0372-A</v>
          </cell>
          <cell r="B12968">
            <v>160.41999999999999</v>
          </cell>
        </row>
        <row r="12969">
          <cell r="A12969" t="str">
            <v>14.002.0373-0</v>
          </cell>
          <cell r="B12969">
            <v>29.49</v>
          </cell>
        </row>
        <row r="12970">
          <cell r="A12970" t="str">
            <v>14.002.0373-A</v>
          </cell>
          <cell r="B12970">
            <v>26.91</v>
          </cell>
        </row>
        <row r="12971">
          <cell r="A12971" t="str">
            <v>14.002.0374-0</v>
          </cell>
          <cell r="B12971">
            <v>358.83</v>
          </cell>
        </row>
        <row r="12972">
          <cell r="A12972" t="str">
            <v>14.002.0374-A</v>
          </cell>
          <cell r="B12972">
            <v>348.53</v>
          </cell>
        </row>
        <row r="12973">
          <cell r="A12973" t="str">
            <v>14.002.0375-0</v>
          </cell>
          <cell r="B12973">
            <v>891.77</v>
          </cell>
        </row>
        <row r="12974">
          <cell r="A12974" t="str">
            <v>14.002.0375-A</v>
          </cell>
          <cell r="B12974">
            <v>884.04</v>
          </cell>
        </row>
        <row r="12975">
          <cell r="A12975" t="str">
            <v>14.002.0376-0</v>
          </cell>
          <cell r="B12975">
            <v>379.81</v>
          </cell>
        </row>
        <row r="12976">
          <cell r="A12976" t="str">
            <v>14.002.0376-A</v>
          </cell>
          <cell r="B12976">
            <v>364.36</v>
          </cell>
        </row>
        <row r="12977">
          <cell r="A12977" t="str">
            <v>14.002.0377-0</v>
          </cell>
          <cell r="B12977">
            <v>246.18</v>
          </cell>
        </row>
        <row r="12978">
          <cell r="A12978" t="str">
            <v>14.002.0377-A</v>
          </cell>
          <cell r="B12978">
            <v>225.58</v>
          </cell>
        </row>
        <row r="12979">
          <cell r="A12979" t="str">
            <v>14.002.0380-0</v>
          </cell>
          <cell r="B12979">
            <v>49.98</v>
          </cell>
        </row>
        <row r="12980">
          <cell r="A12980" t="str">
            <v>14.002.0380-A</v>
          </cell>
          <cell r="B12980">
            <v>49.36</v>
          </cell>
        </row>
        <row r="12981">
          <cell r="A12981" t="str">
            <v>14.002.0383-0</v>
          </cell>
          <cell r="B12981">
            <v>8.43</v>
          </cell>
        </row>
        <row r="12982">
          <cell r="A12982" t="str">
            <v>14.002.0383-A</v>
          </cell>
          <cell r="B12982">
            <v>7.89</v>
          </cell>
        </row>
        <row r="12983">
          <cell r="A12983" t="str">
            <v>14.002.0385-0</v>
          </cell>
          <cell r="B12983">
            <v>497.34</v>
          </cell>
        </row>
        <row r="12984">
          <cell r="A12984" t="str">
            <v>14.002.0385-A</v>
          </cell>
          <cell r="B12984">
            <v>452.28</v>
          </cell>
        </row>
        <row r="12985">
          <cell r="A12985" t="str">
            <v>14.002.0390-0</v>
          </cell>
          <cell r="B12985">
            <v>550.16</v>
          </cell>
        </row>
        <row r="12986">
          <cell r="A12986" t="str">
            <v>14.002.0390-A</v>
          </cell>
          <cell r="B12986">
            <v>502.78</v>
          </cell>
        </row>
        <row r="12987">
          <cell r="A12987" t="str">
            <v>14.002.0400-0</v>
          </cell>
          <cell r="B12987">
            <v>884.08</v>
          </cell>
        </row>
        <row r="12988">
          <cell r="A12988" t="str">
            <v>14.002.0400-A</v>
          </cell>
          <cell r="B12988">
            <v>873.78</v>
          </cell>
        </row>
        <row r="12989">
          <cell r="A12989" t="str">
            <v>14.002.0402-0</v>
          </cell>
          <cell r="B12989">
            <v>413.18</v>
          </cell>
        </row>
        <row r="12990">
          <cell r="A12990" t="str">
            <v>14.002.0402-A</v>
          </cell>
          <cell r="B12990">
            <v>405.45</v>
          </cell>
        </row>
        <row r="12991">
          <cell r="A12991" t="str">
            <v>14.002.0404-0</v>
          </cell>
          <cell r="B12991">
            <v>385.53</v>
          </cell>
        </row>
        <row r="12992">
          <cell r="A12992" t="str">
            <v>14.002.0404-A</v>
          </cell>
          <cell r="B12992">
            <v>377.8</v>
          </cell>
        </row>
        <row r="12993">
          <cell r="A12993" t="str">
            <v>14.002.0406-0</v>
          </cell>
          <cell r="B12993">
            <v>365.56</v>
          </cell>
        </row>
        <row r="12994">
          <cell r="A12994" t="str">
            <v>14.002.0406-A</v>
          </cell>
          <cell r="B12994">
            <v>357.83</v>
          </cell>
        </row>
        <row r="12995">
          <cell r="A12995" t="str">
            <v>14.002.0408-0</v>
          </cell>
          <cell r="B12995">
            <v>509.38</v>
          </cell>
        </row>
        <row r="12996">
          <cell r="A12996" t="str">
            <v>14.002.0408-A</v>
          </cell>
          <cell r="B12996">
            <v>501.65</v>
          </cell>
        </row>
        <row r="12997">
          <cell r="A12997" t="str">
            <v>14.002.0410-0</v>
          </cell>
          <cell r="B12997">
            <v>833.67</v>
          </cell>
        </row>
        <row r="12998">
          <cell r="A12998" t="str">
            <v>14.002.0410-A</v>
          </cell>
          <cell r="B12998">
            <v>823.37</v>
          </cell>
        </row>
        <row r="12999">
          <cell r="A12999" t="str">
            <v>14.002.0412-0</v>
          </cell>
          <cell r="B12999">
            <v>968.16</v>
          </cell>
        </row>
        <row r="13000">
          <cell r="A13000" t="str">
            <v>14.002.0412-A</v>
          </cell>
          <cell r="B13000">
            <v>957.86</v>
          </cell>
        </row>
        <row r="13001">
          <cell r="A13001" t="str">
            <v>14.002.0414-0</v>
          </cell>
          <cell r="B13001">
            <v>372.35</v>
          </cell>
        </row>
        <row r="13002">
          <cell r="A13002" t="str">
            <v>14.002.0414-A</v>
          </cell>
          <cell r="B13002">
            <v>364.62</v>
          </cell>
        </row>
        <row r="13003">
          <cell r="A13003" t="str">
            <v>14.002.0416-0</v>
          </cell>
          <cell r="B13003">
            <v>386.63</v>
          </cell>
        </row>
        <row r="13004">
          <cell r="A13004" t="str">
            <v>14.002.0416-A</v>
          </cell>
          <cell r="B13004">
            <v>378.9</v>
          </cell>
        </row>
        <row r="13005">
          <cell r="A13005" t="str">
            <v>14.002.0430-0</v>
          </cell>
          <cell r="B13005">
            <v>99.17</v>
          </cell>
        </row>
        <row r="13006">
          <cell r="A13006" t="str">
            <v>14.002.0430-A</v>
          </cell>
          <cell r="B13006">
            <v>97.19</v>
          </cell>
        </row>
        <row r="13007">
          <cell r="A13007" t="str">
            <v>14.002.0432-0</v>
          </cell>
          <cell r="B13007">
            <v>116.71</v>
          </cell>
        </row>
        <row r="13008">
          <cell r="A13008" t="str">
            <v>14.002.0432-A</v>
          </cell>
          <cell r="B13008">
            <v>114.01</v>
          </cell>
        </row>
        <row r="13009">
          <cell r="A13009" t="str">
            <v>14.002.0434-0</v>
          </cell>
          <cell r="B13009">
            <v>187.01</v>
          </cell>
        </row>
        <row r="13010">
          <cell r="A13010" t="str">
            <v>14.002.0434-A</v>
          </cell>
          <cell r="B13010">
            <v>184.03</v>
          </cell>
        </row>
        <row r="13011">
          <cell r="A13011" t="str">
            <v>14.002.0436-0</v>
          </cell>
          <cell r="B13011">
            <v>173.11</v>
          </cell>
        </row>
        <row r="13012">
          <cell r="A13012" t="str">
            <v>14.002.0436-A</v>
          </cell>
          <cell r="B13012">
            <v>169.76</v>
          </cell>
        </row>
        <row r="13013">
          <cell r="A13013" t="str">
            <v>14.002.0438-0</v>
          </cell>
          <cell r="B13013">
            <v>210.82</v>
          </cell>
        </row>
        <row r="13014">
          <cell r="A13014" t="str">
            <v>14.002.0438-A</v>
          </cell>
          <cell r="B13014">
            <v>206.97</v>
          </cell>
        </row>
        <row r="13015">
          <cell r="A13015" t="str">
            <v>14.002.0440-0</v>
          </cell>
          <cell r="B13015">
            <v>236.91</v>
          </cell>
        </row>
        <row r="13016">
          <cell r="A13016" t="str">
            <v>14.002.0440-A</v>
          </cell>
          <cell r="B13016">
            <v>232.2</v>
          </cell>
        </row>
        <row r="13017">
          <cell r="A13017" t="str">
            <v>14.002.0444-0</v>
          </cell>
          <cell r="B13017">
            <v>185.39</v>
          </cell>
        </row>
        <row r="13018">
          <cell r="A13018" t="str">
            <v>14.002.0444-A</v>
          </cell>
          <cell r="B13018">
            <v>181.73</v>
          </cell>
        </row>
        <row r="13019">
          <cell r="A13019" t="str">
            <v>14.002.0452-0</v>
          </cell>
          <cell r="B13019">
            <v>303.43</v>
          </cell>
        </row>
        <row r="13020">
          <cell r="A13020" t="str">
            <v>14.002.0452-A</v>
          </cell>
          <cell r="B13020">
            <v>298.49</v>
          </cell>
        </row>
        <row r="13021">
          <cell r="A13021" t="str">
            <v>14.002.0454-0</v>
          </cell>
          <cell r="B13021">
            <v>351.19</v>
          </cell>
        </row>
        <row r="13022">
          <cell r="A13022" t="str">
            <v>14.002.0454-A</v>
          </cell>
          <cell r="B13022">
            <v>345.3</v>
          </cell>
        </row>
        <row r="13023">
          <cell r="A13023" t="str">
            <v>14.002.0456-0</v>
          </cell>
          <cell r="B13023">
            <v>340.56</v>
          </cell>
        </row>
        <row r="13024">
          <cell r="A13024" t="str">
            <v>14.002.0456-A</v>
          </cell>
          <cell r="B13024">
            <v>333.9</v>
          </cell>
        </row>
        <row r="13025">
          <cell r="A13025" t="str">
            <v>14.002.0466-0</v>
          </cell>
          <cell r="B13025">
            <v>310.41000000000003</v>
          </cell>
        </row>
        <row r="13026">
          <cell r="A13026" t="str">
            <v>14.002.0466-A</v>
          </cell>
          <cell r="B13026">
            <v>301.38</v>
          </cell>
        </row>
        <row r="13027">
          <cell r="A13027" t="str">
            <v>14.002.0468-0</v>
          </cell>
          <cell r="B13027">
            <v>362.47</v>
          </cell>
        </row>
        <row r="13028">
          <cell r="A13028" t="str">
            <v>14.002.0468-A</v>
          </cell>
          <cell r="B13028">
            <v>352.17</v>
          </cell>
        </row>
        <row r="13029">
          <cell r="A13029" t="str">
            <v>14.002.0470-0</v>
          </cell>
          <cell r="B13029">
            <v>112.39</v>
          </cell>
        </row>
        <row r="13030">
          <cell r="A13030" t="str">
            <v>14.002.0470-A</v>
          </cell>
          <cell r="B13030">
            <v>106.21</v>
          </cell>
        </row>
        <row r="13031">
          <cell r="A13031" t="str">
            <v>14.002.0472-0</v>
          </cell>
          <cell r="B13031">
            <v>121.39</v>
          </cell>
        </row>
        <row r="13032">
          <cell r="A13032" t="str">
            <v>14.002.0472-A</v>
          </cell>
          <cell r="B13032">
            <v>115.21</v>
          </cell>
        </row>
        <row r="13033">
          <cell r="A13033" t="str">
            <v>14.002.0478-0</v>
          </cell>
          <cell r="B13033">
            <v>165.62</v>
          </cell>
        </row>
        <row r="13034">
          <cell r="A13034" t="str">
            <v>14.002.0478-A</v>
          </cell>
          <cell r="B13034">
            <v>157.88999999999999</v>
          </cell>
        </row>
        <row r="13035">
          <cell r="A13035" t="str">
            <v>14.002.0480-0</v>
          </cell>
          <cell r="B13035">
            <v>308.63</v>
          </cell>
        </row>
        <row r="13036">
          <cell r="A13036" t="str">
            <v>14.002.0480-A</v>
          </cell>
          <cell r="B13036">
            <v>303.48</v>
          </cell>
        </row>
        <row r="13037">
          <cell r="A13037" t="str">
            <v>14.002.0482-0</v>
          </cell>
          <cell r="B13037">
            <v>288.17</v>
          </cell>
        </row>
        <row r="13038">
          <cell r="A13038" t="str">
            <v>14.002.0482-A</v>
          </cell>
          <cell r="B13038">
            <v>281.48</v>
          </cell>
        </row>
        <row r="13039">
          <cell r="A13039" t="str">
            <v>14.002.0483-0</v>
          </cell>
          <cell r="B13039">
            <v>248.58</v>
          </cell>
        </row>
        <row r="13040">
          <cell r="A13040" t="str">
            <v>14.002.0483-A</v>
          </cell>
          <cell r="B13040">
            <v>243.43</v>
          </cell>
        </row>
        <row r="13041">
          <cell r="A13041" t="str">
            <v>14.002.0485-0</v>
          </cell>
          <cell r="B13041">
            <v>263.31</v>
          </cell>
        </row>
        <row r="13042">
          <cell r="A13042" t="str">
            <v>14.002.0485-A</v>
          </cell>
          <cell r="B13042">
            <v>258.47000000000003</v>
          </cell>
        </row>
        <row r="13043">
          <cell r="A13043" t="str">
            <v>14.002.0486-0</v>
          </cell>
          <cell r="B13043">
            <v>471.82</v>
          </cell>
        </row>
        <row r="13044">
          <cell r="A13044" t="str">
            <v>14.002.0486-A</v>
          </cell>
          <cell r="B13044">
            <v>456.37</v>
          </cell>
        </row>
        <row r="13045">
          <cell r="A13045" t="str">
            <v>14.002.0487-0</v>
          </cell>
          <cell r="B13045">
            <v>416.77</v>
          </cell>
        </row>
        <row r="13046">
          <cell r="A13046" t="str">
            <v>14.002.0487-A</v>
          </cell>
          <cell r="B13046">
            <v>412.13</v>
          </cell>
        </row>
        <row r="13047">
          <cell r="A13047" t="str">
            <v>14.002.0489-0</v>
          </cell>
          <cell r="B13047">
            <v>102.3</v>
          </cell>
        </row>
        <row r="13048">
          <cell r="A13048" t="str">
            <v>14.002.0489-A</v>
          </cell>
          <cell r="B13048">
            <v>97.46</v>
          </cell>
        </row>
        <row r="13049">
          <cell r="A13049" t="str">
            <v>14.002.0490-0</v>
          </cell>
          <cell r="B13049">
            <v>126.29</v>
          </cell>
        </row>
        <row r="13050">
          <cell r="A13050" t="str">
            <v>14.002.0490-A</v>
          </cell>
          <cell r="B13050">
            <v>121.45</v>
          </cell>
        </row>
        <row r="13051">
          <cell r="A13051" t="str">
            <v>14.002.0491-0</v>
          </cell>
          <cell r="B13051">
            <v>390.86</v>
          </cell>
        </row>
        <row r="13052">
          <cell r="A13052" t="str">
            <v>14.002.0491-A</v>
          </cell>
          <cell r="B13052">
            <v>377.99</v>
          </cell>
        </row>
        <row r="13053">
          <cell r="A13053" t="str">
            <v>14.002.0493-0</v>
          </cell>
          <cell r="B13053">
            <v>293.58</v>
          </cell>
        </row>
        <row r="13054">
          <cell r="A13054" t="str">
            <v>14.002.0493-A</v>
          </cell>
          <cell r="B13054">
            <v>288.43</v>
          </cell>
        </row>
        <row r="13055">
          <cell r="A13055" t="str">
            <v>14.002.0494-0</v>
          </cell>
          <cell r="B13055">
            <v>382.82</v>
          </cell>
        </row>
        <row r="13056">
          <cell r="A13056" t="str">
            <v>14.002.0494-A</v>
          </cell>
          <cell r="B13056">
            <v>377.98</v>
          </cell>
        </row>
        <row r="13057">
          <cell r="A13057" t="str">
            <v>14.002.0495-0</v>
          </cell>
          <cell r="B13057">
            <v>860.49</v>
          </cell>
        </row>
        <row r="13058">
          <cell r="A13058" t="str">
            <v>14.002.0495-A</v>
          </cell>
          <cell r="B13058">
            <v>853.37</v>
          </cell>
        </row>
        <row r="13059">
          <cell r="A13059" t="str">
            <v>14.002.0496-0</v>
          </cell>
          <cell r="B13059">
            <v>483.4</v>
          </cell>
        </row>
        <row r="13060">
          <cell r="A13060" t="str">
            <v>14.002.0496-A</v>
          </cell>
          <cell r="B13060">
            <v>473.62</v>
          </cell>
        </row>
        <row r="13061">
          <cell r="A13061" t="str">
            <v>14.002.0498-0</v>
          </cell>
          <cell r="B13061">
            <v>405.8</v>
          </cell>
        </row>
        <row r="13062">
          <cell r="A13062" t="str">
            <v>14.002.0498-A</v>
          </cell>
          <cell r="B13062">
            <v>397.95</v>
          </cell>
        </row>
        <row r="13063">
          <cell r="A13063" t="str">
            <v>14.002.0499-0</v>
          </cell>
          <cell r="B13063">
            <v>317.25</v>
          </cell>
        </row>
        <row r="13064">
          <cell r="A13064" t="str">
            <v>14.002.0499-A</v>
          </cell>
          <cell r="B13064">
            <v>312.41000000000003</v>
          </cell>
        </row>
        <row r="13065">
          <cell r="A13065" t="str">
            <v>14.002.0501-0</v>
          </cell>
          <cell r="B13065">
            <v>542.89</v>
          </cell>
        </row>
        <row r="13066">
          <cell r="A13066" t="str">
            <v>14.002.0501-A</v>
          </cell>
          <cell r="B13066">
            <v>536.20000000000005</v>
          </cell>
        </row>
        <row r="13067">
          <cell r="A13067" t="str">
            <v>14.002.0503-0</v>
          </cell>
          <cell r="B13067">
            <v>409.55</v>
          </cell>
        </row>
        <row r="13068">
          <cell r="A13068" t="str">
            <v>14.002.0503-A</v>
          </cell>
          <cell r="B13068">
            <v>404.4</v>
          </cell>
        </row>
        <row r="13069">
          <cell r="A13069" t="str">
            <v>14.002.0520-0</v>
          </cell>
          <cell r="B13069">
            <v>3742.1</v>
          </cell>
        </row>
        <row r="13070">
          <cell r="A13070" t="str">
            <v>14.002.0520-A</v>
          </cell>
          <cell r="B13070">
            <v>3726.65</v>
          </cell>
        </row>
        <row r="13071">
          <cell r="A13071" t="str">
            <v>14.002.0521-0</v>
          </cell>
          <cell r="B13071">
            <v>4126.99</v>
          </cell>
        </row>
        <row r="13072">
          <cell r="A13072" t="str">
            <v>14.002.0521-A</v>
          </cell>
          <cell r="B13072">
            <v>4111.54</v>
          </cell>
        </row>
        <row r="13073">
          <cell r="A13073" t="str">
            <v>14.002.0522-0</v>
          </cell>
          <cell r="B13073">
            <v>4535.63</v>
          </cell>
        </row>
        <row r="13074">
          <cell r="A13074" t="str">
            <v>14.002.0522-A</v>
          </cell>
          <cell r="B13074">
            <v>4520.18</v>
          </cell>
        </row>
        <row r="13075">
          <cell r="A13075" t="str">
            <v>14.002.0523-0</v>
          </cell>
          <cell r="B13075">
            <v>4942.26</v>
          </cell>
        </row>
        <row r="13076">
          <cell r="A13076" t="str">
            <v>14.002.0523-A</v>
          </cell>
          <cell r="B13076">
            <v>4926.8100000000004</v>
          </cell>
        </row>
        <row r="13077">
          <cell r="A13077" t="str">
            <v>14.002.0524-0</v>
          </cell>
          <cell r="B13077">
            <v>7177.23</v>
          </cell>
        </row>
        <row r="13078">
          <cell r="A13078" t="str">
            <v>14.002.0524-A</v>
          </cell>
          <cell r="B13078">
            <v>7161.78</v>
          </cell>
        </row>
        <row r="13079">
          <cell r="A13079" t="str">
            <v>14.002.0525-0</v>
          </cell>
          <cell r="B13079">
            <v>7994.51</v>
          </cell>
        </row>
        <row r="13080">
          <cell r="A13080" t="str">
            <v>14.002.0525-A</v>
          </cell>
          <cell r="B13080">
            <v>7979.06</v>
          </cell>
        </row>
        <row r="13081">
          <cell r="A13081" t="str">
            <v>14.002.0526-0</v>
          </cell>
          <cell r="B13081">
            <v>8811.7900000000009</v>
          </cell>
        </row>
        <row r="13082">
          <cell r="A13082" t="str">
            <v>14.002.0526-A</v>
          </cell>
          <cell r="B13082">
            <v>8796.34</v>
          </cell>
        </row>
        <row r="13083">
          <cell r="A13083" t="str">
            <v>14.002.0527-0</v>
          </cell>
          <cell r="B13083">
            <v>9629.06</v>
          </cell>
        </row>
        <row r="13084">
          <cell r="A13084" t="str">
            <v>14.002.0527-A</v>
          </cell>
          <cell r="B13084">
            <v>9613.61</v>
          </cell>
        </row>
        <row r="13085">
          <cell r="A13085" t="str">
            <v>14.002.0535-0</v>
          </cell>
          <cell r="B13085">
            <v>4209.99</v>
          </cell>
        </row>
        <row r="13086">
          <cell r="A13086" t="str">
            <v>14.002.0535-A</v>
          </cell>
          <cell r="B13086">
            <v>4194.54</v>
          </cell>
        </row>
        <row r="13087">
          <cell r="A13087" t="str">
            <v>14.002.0536-0</v>
          </cell>
          <cell r="B13087">
            <v>4794.87</v>
          </cell>
        </row>
        <row r="13088">
          <cell r="A13088" t="str">
            <v>14.002.0536-A</v>
          </cell>
          <cell r="B13088">
            <v>4779.42</v>
          </cell>
        </row>
        <row r="13089">
          <cell r="A13089" t="str">
            <v>14.002.0537-0</v>
          </cell>
          <cell r="B13089">
            <v>5282.26</v>
          </cell>
        </row>
        <row r="13090">
          <cell r="A13090" t="str">
            <v>14.002.0537-A</v>
          </cell>
          <cell r="B13090">
            <v>5266.81</v>
          </cell>
        </row>
        <row r="13091">
          <cell r="A13091" t="str">
            <v>14.002.0538-0</v>
          </cell>
          <cell r="B13091">
            <v>5769.65</v>
          </cell>
        </row>
        <row r="13092">
          <cell r="A13092" t="str">
            <v>14.002.0538-A</v>
          </cell>
          <cell r="B13092">
            <v>5754.2</v>
          </cell>
        </row>
        <row r="13093">
          <cell r="A13093" t="str">
            <v>14.002.0539-0</v>
          </cell>
          <cell r="B13093">
            <v>7816.7</v>
          </cell>
        </row>
        <row r="13094">
          <cell r="A13094" t="str">
            <v>14.002.0539-A</v>
          </cell>
          <cell r="B13094">
            <v>7801.25</v>
          </cell>
        </row>
        <row r="13095">
          <cell r="A13095" t="str">
            <v>14.002.0540-0</v>
          </cell>
          <cell r="B13095">
            <v>8791.48</v>
          </cell>
        </row>
        <row r="13096">
          <cell r="A13096" t="str">
            <v>14.002.0540-A</v>
          </cell>
          <cell r="B13096">
            <v>8776.0300000000007</v>
          </cell>
        </row>
        <row r="13097">
          <cell r="A13097" t="str">
            <v>14.002.0541-0</v>
          </cell>
          <cell r="B13097">
            <v>9815</v>
          </cell>
        </row>
        <row r="13098">
          <cell r="A13098" t="str">
            <v>14.002.0541-A</v>
          </cell>
          <cell r="B13098">
            <v>9799.5499999999993</v>
          </cell>
        </row>
        <row r="13099">
          <cell r="A13099" t="str">
            <v>14.002.0542-0</v>
          </cell>
          <cell r="B13099">
            <v>10828.78</v>
          </cell>
        </row>
        <row r="13100">
          <cell r="A13100" t="str">
            <v>14.002.0542-A</v>
          </cell>
          <cell r="B13100">
            <v>10813.33</v>
          </cell>
        </row>
        <row r="13101">
          <cell r="A13101" t="str">
            <v>14.003.0016-0</v>
          </cell>
          <cell r="B13101">
            <v>355.42</v>
          </cell>
        </row>
        <row r="13102">
          <cell r="A13102" t="str">
            <v>14.003.0016-A</v>
          </cell>
          <cell r="B13102">
            <v>334.82</v>
          </cell>
        </row>
        <row r="13103">
          <cell r="A13103" t="str">
            <v>14.003.0017-0</v>
          </cell>
          <cell r="B13103">
            <v>408.73</v>
          </cell>
        </row>
        <row r="13104">
          <cell r="A13104" t="str">
            <v>14.003.0017-A</v>
          </cell>
          <cell r="B13104">
            <v>385.04</v>
          </cell>
        </row>
        <row r="13105">
          <cell r="A13105" t="str">
            <v>14.003.0020-0</v>
          </cell>
          <cell r="B13105">
            <v>361.65</v>
          </cell>
        </row>
        <row r="13106">
          <cell r="A13106" t="str">
            <v>14.003.0020-A</v>
          </cell>
          <cell r="B13106">
            <v>341.05</v>
          </cell>
        </row>
        <row r="13107">
          <cell r="A13107" t="str">
            <v>14.003.0021-0</v>
          </cell>
          <cell r="B13107">
            <v>415.89</v>
          </cell>
        </row>
        <row r="13108">
          <cell r="A13108" t="str">
            <v>14.003.0021-A</v>
          </cell>
          <cell r="B13108">
            <v>392.2</v>
          </cell>
        </row>
        <row r="13109">
          <cell r="A13109" t="str">
            <v>14.003.0025-0</v>
          </cell>
          <cell r="B13109">
            <v>327.7</v>
          </cell>
        </row>
        <row r="13110">
          <cell r="A13110" t="str">
            <v>14.003.0025-A</v>
          </cell>
          <cell r="B13110">
            <v>307.10000000000002</v>
          </cell>
        </row>
        <row r="13111">
          <cell r="A13111" t="str">
            <v>14.003.0026-0</v>
          </cell>
          <cell r="B13111">
            <v>376.86</v>
          </cell>
        </row>
        <row r="13112">
          <cell r="A13112" t="str">
            <v>14.003.0026-A</v>
          </cell>
          <cell r="B13112">
            <v>353.17</v>
          </cell>
        </row>
        <row r="13113">
          <cell r="A13113" t="str">
            <v>14.003.0028-0</v>
          </cell>
          <cell r="B13113">
            <v>358.49</v>
          </cell>
        </row>
        <row r="13114">
          <cell r="A13114" t="str">
            <v>14.003.0028-A</v>
          </cell>
          <cell r="B13114">
            <v>337.89</v>
          </cell>
        </row>
        <row r="13115">
          <cell r="A13115" t="str">
            <v>14.003.0029-0</v>
          </cell>
          <cell r="B13115">
            <v>412.26</v>
          </cell>
        </row>
        <row r="13116">
          <cell r="A13116" t="str">
            <v>14.003.0029-A</v>
          </cell>
          <cell r="B13116">
            <v>388.57</v>
          </cell>
        </row>
        <row r="13117">
          <cell r="A13117" t="str">
            <v>14.003.0050-0</v>
          </cell>
          <cell r="B13117">
            <v>430.56</v>
          </cell>
        </row>
        <row r="13118">
          <cell r="A13118" t="str">
            <v>14.003.0050-A</v>
          </cell>
          <cell r="B13118">
            <v>409.96</v>
          </cell>
        </row>
        <row r="13119">
          <cell r="A13119" t="str">
            <v>14.003.0051-0</v>
          </cell>
          <cell r="B13119">
            <v>495.14</v>
          </cell>
        </row>
        <row r="13120">
          <cell r="A13120" t="str">
            <v>14.003.0051-A</v>
          </cell>
          <cell r="B13120">
            <v>471.45</v>
          </cell>
        </row>
        <row r="13121">
          <cell r="A13121" t="str">
            <v>14.003.0061-0</v>
          </cell>
          <cell r="B13121">
            <v>427.96</v>
          </cell>
        </row>
        <row r="13122">
          <cell r="A13122" t="str">
            <v>14.003.0061-A</v>
          </cell>
          <cell r="B13122">
            <v>407.36</v>
          </cell>
        </row>
        <row r="13123">
          <cell r="A13123" t="str">
            <v>14.003.0062-0</v>
          </cell>
          <cell r="B13123">
            <v>492.15</v>
          </cell>
        </row>
        <row r="13124">
          <cell r="A13124" t="str">
            <v>14.003.0062-A</v>
          </cell>
          <cell r="B13124">
            <v>468.46</v>
          </cell>
        </row>
        <row r="13125">
          <cell r="A13125" t="str">
            <v>14.003.0070-0</v>
          </cell>
          <cell r="B13125">
            <v>298.92</v>
          </cell>
        </row>
        <row r="13126">
          <cell r="A13126" t="str">
            <v>14.003.0070-A</v>
          </cell>
          <cell r="B13126">
            <v>283.47000000000003</v>
          </cell>
        </row>
        <row r="13127">
          <cell r="A13127" t="str">
            <v>14.003.0071-0</v>
          </cell>
          <cell r="B13127">
            <v>343.76</v>
          </cell>
        </row>
        <row r="13128">
          <cell r="A13128" t="str">
            <v>14.003.0071-A</v>
          </cell>
          <cell r="B13128">
            <v>326</v>
          </cell>
        </row>
        <row r="13129">
          <cell r="A13129" t="str">
            <v>14.003.0076-0</v>
          </cell>
          <cell r="B13129">
            <v>342.39</v>
          </cell>
        </row>
        <row r="13130">
          <cell r="A13130" t="str">
            <v>14.003.0076-A</v>
          </cell>
          <cell r="B13130">
            <v>326.94</v>
          </cell>
        </row>
        <row r="13131">
          <cell r="A13131" t="str">
            <v>14.003.0077-0</v>
          </cell>
          <cell r="B13131">
            <v>393.75</v>
          </cell>
        </row>
        <row r="13132">
          <cell r="A13132" t="str">
            <v>14.003.0077-A</v>
          </cell>
          <cell r="B13132">
            <v>375.99</v>
          </cell>
        </row>
        <row r="13133">
          <cell r="A13133" t="str">
            <v>14.003.0121-0</v>
          </cell>
          <cell r="B13133">
            <v>462.87</v>
          </cell>
        </row>
        <row r="13134">
          <cell r="A13134" t="str">
            <v>14.003.0121-A</v>
          </cell>
          <cell r="B13134">
            <v>442.27</v>
          </cell>
        </row>
        <row r="13135">
          <cell r="A13135" t="str">
            <v>14.003.0122-0</v>
          </cell>
          <cell r="B13135">
            <v>532.29999999999995</v>
          </cell>
        </row>
        <row r="13136">
          <cell r="A13136" t="str">
            <v>14.003.0122-A</v>
          </cell>
          <cell r="B13136">
            <v>508.61</v>
          </cell>
        </row>
        <row r="13137">
          <cell r="A13137" t="str">
            <v>14.003.0130-0</v>
          </cell>
          <cell r="B13137">
            <v>397.27</v>
          </cell>
        </row>
        <row r="13138">
          <cell r="A13138" t="str">
            <v>14.003.0130-A</v>
          </cell>
          <cell r="B13138">
            <v>376.67</v>
          </cell>
        </row>
        <row r="13139">
          <cell r="A13139" t="str">
            <v>14.003.0131-0</v>
          </cell>
          <cell r="B13139">
            <v>456.86</v>
          </cell>
        </row>
        <row r="13140">
          <cell r="A13140" t="str">
            <v>14.003.0131-A</v>
          </cell>
          <cell r="B13140">
            <v>433.17</v>
          </cell>
        </row>
        <row r="13141">
          <cell r="A13141" t="str">
            <v>14.003.0145-0</v>
          </cell>
          <cell r="B13141">
            <v>545.6</v>
          </cell>
        </row>
        <row r="13142">
          <cell r="A13142" t="str">
            <v>14.003.0145-A</v>
          </cell>
          <cell r="B13142">
            <v>525</v>
          </cell>
        </row>
        <row r="13143">
          <cell r="A13143" t="str">
            <v>14.003.0146-0</v>
          </cell>
          <cell r="B13143">
            <v>627.44000000000005</v>
          </cell>
        </row>
        <row r="13144">
          <cell r="A13144" t="str">
            <v>14.003.0146-A</v>
          </cell>
          <cell r="B13144">
            <v>603.75</v>
          </cell>
        </row>
        <row r="13145">
          <cell r="A13145" t="str">
            <v>14.003.0148-0</v>
          </cell>
          <cell r="B13145">
            <v>591.45000000000005</v>
          </cell>
        </row>
        <row r="13146">
          <cell r="A13146" t="str">
            <v>14.003.0148-A</v>
          </cell>
          <cell r="B13146">
            <v>570.85</v>
          </cell>
        </row>
        <row r="13147">
          <cell r="A13147" t="str">
            <v>14.003.0149-0</v>
          </cell>
          <cell r="B13147">
            <v>679.9</v>
          </cell>
        </row>
        <row r="13148">
          <cell r="A13148" t="str">
            <v>14.003.0149-A</v>
          </cell>
          <cell r="B13148">
            <v>656.21</v>
          </cell>
        </row>
        <row r="13149">
          <cell r="A13149" t="str">
            <v>14.003.0151-0</v>
          </cell>
          <cell r="B13149">
            <v>545.6</v>
          </cell>
        </row>
        <row r="13150">
          <cell r="A13150" t="str">
            <v>14.003.0151-A</v>
          </cell>
          <cell r="B13150">
            <v>525</v>
          </cell>
        </row>
        <row r="13151">
          <cell r="A13151" t="str">
            <v>14.003.0152-0</v>
          </cell>
          <cell r="B13151">
            <v>627.44000000000005</v>
          </cell>
        </row>
        <row r="13152">
          <cell r="A13152" t="str">
            <v>14.003.0152-A</v>
          </cell>
          <cell r="B13152">
            <v>603.75</v>
          </cell>
        </row>
        <row r="13153">
          <cell r="A13153" t="str">
            <v>14.003.0153-0</v>
          </cell>
          <cell r="B13153">
            <v>344.26</v>
          </cell>
        </row>
        <row r="13154">
          <cell r="A13154" t="str">
            <v>14.003.0153-A</v>
          </cell>
          <cell r="B13154">
            <v>323.66000000000003</v>
          </cell>
        </row>
        <row r="13155">
          <cell r="A13155" t="str">
            <v>14.003.0154-0</v>
          </cell>
          <cell r="B13155">
            <v>395.9</v>
          </cell>
        </row>
        <row r="13156">
          <cell r="A13156" t="str">
            <v>14.003.0154-A</v>
          </cell>
          <cell r="B13156">
            <v>372.21</v>
          </cell>
        </row>
        <row r="13157">
          <cell r="A13157" t="str">
            <v>14.003.0156-0</v>
          </cell>
          <cell r="B13157">
            <v>533.98</v>
          </cell>
        </row>
        <row r="13158">
          <cell r="A13158" t="str">
            <v>14.003.0156-A</v>
          </cell>
          <cell r="B13158">
            <v>513.38</v>
          </cell>
        </row>
        <row r="13159">
          <cell r="A13159" t="str">
            <v>14.003.0157-0</v>
          </cell>
          <cell r="B13159">
            <v>614.07000000000005</v>
          </cell>
        </row>
        <row r="13160">
          <cell r="A13160" t="str">
            <v>14.003.0157-A</v>
          </cell>
          <cell r="B13160">
            <v>590.38</v>
          </cell>
        </row>
        <row r="13161">
          <cell r="A13161" t="str">
            <v>14.003.0160-0</v>
          </cell>
          <cell r="B13161">
            <v>377.74</v>
          </cell>
        </row>
        <row r="13162">
          <cell r="A13162" t="str">
            <v>14.003.0160-A</v>
          </cell>
          <cell r="B13162">
            <v>357.14</v>
          </cell>
        </row>
        <row r="13163">
          <cell r="A13163" t="str">
            <v>14.003.0161-0</v>
          </cell>
          <cell r="B13163">
            <v>434.4</v>
          </cell>
        </row>
        <row r="13164">
          <cell r="A13164" t="str">
            <v>14.003.0161-A</v>
          </cell>
          <cell r="B13164">
            <v>410.71</v>
          </cell>
        </row>
        <row r="13165">
          <cell r="A13165" t="str">
            <v>14.003.0163-0</v>
          </cell>
          <cell r="B13165">
            <v>260.98</v>
          </cell>
        </row>
        <row r="13166">
          <cell r="A13166" t="str">
            <v>14.003.0163-A</v>
          </cell>
          <cell r="B13166">
            <v>245.53</v>
          </cell>
        </row>
        <row r="13167">
          <cell r="A13167" t="str">
            <v>14.003.0164-0</v>
          </cell>
          <cell r="B13167">
            <v>300.13</v>
          </cell>
        </row>
        <row r="13168">
          <cell r="A13168" t="str">
            <v>14.003.0164-A</v>
          </cell>
          <cell r="B13168">
            <v>282.36</v>
          </cell>
        </row>
        <row r="13169">
          <cell r="A13169" t="str">
            <v>14.003.0165-0</v>
          </cell>
          <cell r="B13169">
            <v>23.11</v>
          </cell>
        </row>
        <row r="13170">
          <cell r="A13170" t="str">
            <v>14.003.0165-A</v>
          </cell>
          <cell r="B13170">
            <v>20.54</v>
          </cell>
        </row>
        <row r="13171">
          <cell r="A13171" t="str">
            <v>14.003.0200-0</v>
          </cell>
          <cell r="B13171">
            <v>743.65</v>
          </cell>
        </row>
        <row r="13172">
          <cell r="A13172" t="str">
            <v>14.003.0200-A</v>
          </cell>
          <cell r="B13172">
            <v>728.2</v>
          </cell>
        </row>
        <row r="13173">
          <cell r="A13173" t="str">
            <v>14.003.0201-0</v>
          </cell>
          <cell r="B13173">
            <v>855.2</v>
          </cell>
        </row>
        <row r="13174">
          <cell r="A13174" t="str">
            <v>14.003.0201-A</v>
          </cell>
          <cell r="B13174">
            <v>837.43</v>
          </cell>
        </row>
        <row r="13175">
          <cell r="A13175" t="str">
            <v>14.003.0205-0</v>
          </cell>
          <cell r="B13175">
            <v>710.54</v>
          </cell>
        </row>
        <row r="13176">
          <cell r="A13176" t="str">
            <v>14.003.0205-A</v>
          </cell>
          <cell r="B13176">
            <v>695.09</v>
          </cell>
        </row>
        <row r="13177">
          <cell r="A13177" t="str">
            <v>14.003.0206-0</v>
          </cell>
          <cell r="B13177">
            <v>817.13</v>
          </cell>
        </row>
        <row r="13178">
          <cell r="A13178" t="str">
            <v>14.003.0206-A</v>
          </cell>
          <cell r="B13178">
            <v>799.36</v>
          </cell>
        </row>
        <row r="13179">
          <cell r="A13179" t="str">
            <v>14.003.0210-0</v>
          </cell>
          <cell r="B13179">
            <v>778.43</v>
          </cell>
        </row>
        <row r="13180">
          <cell r="A13180" t="str">
            <v>14.003.0210-A</v>
          </cell>
          <cell r="B13180">
            <v>762.98</v>
          </cell>
        </row>
        <row r="13181">
          <cell r="A13181" t="str">
            <v>14.003.0211-0</v>
          </cell>
          <cell r="B13181">
            <v>895.2</v>
          </cell>
        </row>
        <row r="13182">
          <cell r="A13182" t="str">
            <v>14.003.0211-A</v>
          </cell>
          <cell r="B13182">
            <v>877.43</v>
          </cell>
        </row>
        <row r="13183">
          <cell r="A13183" t="str">
            <v>14.003.0220-0</v>
          </cell>
          <cell r="B13183">
            <v>880.36</v>
          </cell>
        </row>
        <row r="13184">
          <cell r="A13184" t="str">
            <v>14.003.0220-A</v>
          </cell>
          <cell r="B13184">
            <v>864.91</v>
          </cell>
        </row>
        <row r="13185">
          <cell r="A13185" t="str">
            <v>14.003.0221-0</v>
          </cell>
          <cell r="B13185">
            <v>1012.42</v>
          </cell>
        </row>
        <row r="13186">
          <cell r="A13186" t="str">
            <v>14.003.0221-A</v>
          </cell>
          <cell r="B13186">
            <v>994.65</v>
          </cell>
        </row>
        <row r="13187">
          <cell r="A13187" t="str">
            <v>14.003.0225-0</v>
          </cell>
          <cell r="B13187">
            <v>762.25</v>
          </cell>
        </row>
        <row r="13188">
          <cell r="A13188" t="str">
            <v>14.003.0225-A</v>
          </cell>
          <cell r="B13188">
            <v>746.8</v>
          </cell>
        </row>
        <row r="13189">
          <cell r="A13189" t="str">
            <v>14.003.0226-0</v>
          </cell>
          <cell r="B13189">
            <v>876.59</v>
          </cell>
        </row>
        <row r="13190">
          <cell r="A13190" t="str">
            <v>14.003.0226-A</v>
          </cell>
          <cell r="B13190">
            <v>858.82</v>
          </cell>
        </row>
        <row r="13191">
          <cell r="A13191" t="str">
            <v>14.003.0230-0</v>
          </cell>
          <cell r="B13191">
            <v>762.25</v>
          </cell>
        </row>
        <row r="13192">
          <cell r="A13192" t="str">
            <v>14.003.0230-A</v>
          </cell>
          <cell r="B13192">
            <v>746.8</v>
          </cell>
        </row>
        <row r="13193">
          <cell r="A13193" t="str">
            <v>14.003.0231-0</v>
          </cell>
          <cell r="B13193">
            <v>876.59</v>
          </cell>
        </row>
        <row r="13194">
          <cell r="A13194" t="str">
            <v>14.003.0231-A</v>
          </cell>
          <cell r="B13194">
            <v>858.82</v>
          </cell>
        </row>
        <row r="13195">
          <cell r="A13195" t="str">
            <v>14.003.0240-0</v>
          </cell>
          <cell r="B13195">
            <v>138.78</v>
          </cell>
        </row>
        <row r="13196">
          <cell r="A13196" t="str">
            <v>14.003.0240-A</v>
          </cell>
          <cell r="B13196">
            <v>131.05000000000001</v>
          </cell>
        </row>
        <row r="13197">
          <cell r="A13197" t="str">
            <v>14.003.0241-0</v>
          </cell>
          <cell r="B13197">
            <v>364.64</v>
          </cell>
        </row>
        <row r="13198">
          <cell r="A13198" t="str">
            <v>14.003.0241-A</v>
          </cell>
          <cell r="B13198">
            <v>340.44</v>
          </cell>
        </row>
        <row r="13199">
          <cell r="A13199" t="str">
            <v>14.003.0243-0</v>
          </cell>
          <cell r="B13199">
            <v>585</v>
          </cell>
        </row>
        <row r="13200">
          <cell r="A13200" t="str">
            <v>14.003.0243-A</v>
          </cell>
          <cell r="B13200">
            <v>526.80999999999995</v>
          </cell>
        </row>
        <row r="13201">
          <cell r="A13201" t="str">
            <v>14.003.0245-0</v>
          </cell>
          <cell r="B13201">
            <v>555.62</v>
          </cell>
        </row>
        <row r="13202">
          <cell r="A13202" t="str">
            <v>14.003.0245-A</v>
          </cell>
          <cell r="B13202">
            <v>539.14</v>
          </cell>
        </row>
        <row r="13203">
          <cell r="A13203" t="str">
            <v>14.003.0250-0</v>
          </cell>
          <cell r="B13203">
            <v>39.4</v>
          </cell>
        </row>
        <row r="13204">
          <cell r="A13204" t="str">
            <v>14.003.0250-A</v>
          </cell>
          <cell r="B13204">
            <v>35.94</v>
          </cell>
        </row>
        <row r="13205">
          <cell r="A13205" t="str">
            <v>14.003.0255-0</v>
          </cell>
          <cell r="B13205">
            <v>13.05</v>
          </cell>
        </row>
        <row r="13206">
          <cell r="A13206" t="str">
            <v>14.003.0255-A</v>
          </cell>
          <cell r="B13206">
            <v>11.81</v>
          </cell>
        </row>
        <row r="13207">
          <cell r="A13207" t="str">
            <v>14.003.0260-0</v>
          </cell>
          <cell r="B13207">
            <v>17</v>
          </cell>
        </row>
        <row r="13208">
          <cell r="A13208" t="str">
            <v>14.003.0260-A</v>
          </cell>
          <cell r="B13208">
            <v>15.52</v>
          </cell>
        </row>
        <row r="13209">
          <cell r="A13209" t="str">
            <v>14.003.0265-0</v>
          </cell>
          <cell r="B13209">
            <v>72.86</v>
          </cell>
        </row>
        <row r="13210">
          <cell r="A13210" t="str">
            <v>14.003.0265-A</v>
          </cell>
          <cell r="B13210">
            <v>71.31</v>
          </cell>
        </row>
        <row r="13211">
          <cell r="A13211" t="str">
            <v>14.003.0300-0</v>
          </cell>
          <cell r="B13211">
            <v>701.83</v>
          </cell>
        </row>
        <row r="13212">
          <cell r="A13212" t="str">
            <v>14.003.0300-A</v>
          </cell>
          <cell r="B13212">
            <v>626.02</v>
          </cell>
        </row>
        <row r="13213">
          <cell r="A13213" t="str">
            <v>14.004.0010-0</v>
          </cell>
          <cell r="B13213">
            <v>44.68</v>
          </cell>
        </row>
        <row r="13214">
          <cell r="A13214" t="str">
            <v>14.004.0010-A</v>
          </cell>
          <cell r="B13214">
            <v>44.68</v>
          </cell>
        </row>
        <row r="13215">
          <cell r="A13215" t="str">
            <v>14.004.0015-0</v>
          </cell>
          <cell r="B13215">
            <v>69.38</v>
          </cell>
        </row>
        <row r="13216">
          <cell r="A13216" t="str">
            <v>14.004.0015-A</v>
          </cell>
          <cell r="B13216">
            <v>69.38</v>
          </cell>
        </row>
        <row r="13217">
          <cell r="A13217" t="str">
            <v>14.004.0020-0</v>
          </cell>
          <cell r="B13217">
            <v>82.32</v>
          </cell>
        </row>
        <row r="13218">
          <cell r="A13218" t="str">
            <v>14.004.0020-A</v>
          </cell>
          <cell r="B13218">
            <v>82.32</v>
          </cell>
        </row>
        <row r="13219">
          <cell r="A13219" t="str">
            <v>14.004.0025-0</v>
          </cell>
          <cell r="B13219">
            <v>88.2</v>
          </cell>
        </row>
        <row r="13220">
          <cell r="A13220" t="str">
            <v>14.004.0025-A</v>
          </cell>
          <cell r="B13220">
            <v>88.2</v>
          </cell>
        </row>
        <row r="13221">
          <cell r="A13221" t="str">
            <v>14.004.0030-0</v>
          </cell>
          <cell r="B13221">
            <v>188.16</v>
          </cell>
        </row>
        <row r="13222">
          <cell r="A13222" t="str">
            <v>14.004.0030-A</v>
          </cell>
          <cell r="B13222">
            <v>188.16</v>
          </cell>
        </row>
        <row r="13223">
          <cell r="A13223" t="str">
            <v>14.004.0040-0</v>
          </cell>
          <cell r="B13223">
            <v>70.56</v>
          </cell>
        </row>
        <row r="13224">
          <cell r="A13224" t="str">
            <v>14.004.0040-A</v>
          </cell>
          <cell r="B13224">
            <v>70.56</v>
          </cell>
        </row>
        <row r="13225">
          <cell r="A13225" t="str">
            <v>14.004.0045-0</v>
          </cell>
          <cell r="B13225">
            <v>58.8</v>
          </cell>
        </row>
        <row r="13226">
          <cell r="A13226" t="str">
            <v>14.004.0045-A</v>
          </cell>
          <cell r="B13226">
            <v>58.8</v>
          </cell>
        </row>
        <row r="13227">
          <cell r="A13227" t="str">
            <v>14.004.0046-0</v>
          </cell>
          <cell r="B13227">
            <v>258.72000000000003</v>
          </cell>
        </row>
        <row r="13228">
          <cell r="A13228" t="str">
            <v>14.004.0046-A</v>
          </cell>
          <cell r="B13228">
            <v>258.72000000000003</v>
          </cell>
        </row>
        <row r="13229">
          <cell r="A13229" t="str">
            <v>14.004.0047-0</v>
          </cell>
          <cell r="B13229">
            <v>209.98</v>
          </cell>
        </row>
        <row r="13230">
          <cell r="A13230" t="str">
            <v>14.004.0047-A</v>
          </cell>
          <cell r="B13230">
            <v>209.98</v>
          </cell>
        </row>
        <row r="13231">
          <cell r="A13231" t="str">
            <v>14.004.0048-0</v>
          </cell>
          <cell r="B13231">
            <v>180</v>
          </cell>
        </row>
        <row r="13232">
          <cell r="A13232" t="str">
            <v>14.004.0048-A</v>
          </cell>
          <cell r="B13232">
            <v>180</v>
          </cell>
        </row>
        <row r="13233">
          <cell r="A13233" t="str">
            <v>14.004.0050-0</v>
          </cell>
          <cell r="B13233">
            <v>129.36000000000001</v>
          </cell>
        </row>
        <row r="13234">
          <cell r="A13234" t="str">
            <v>14.004.0050-A</v>
          </cell>
          <cell r="B13234">
            <v>129.36000000000001</v>
          </cell>
        </row>
        <row r="13235">
          <cell r="A13235" t="str">
            <v>14.004.0060-0</v>
          </cell>
          <cell r="B13235">
            <v>88.2</v>
          </cell>
        </row>
        <row r="13236">
          <cell r="A13236" t="str">
            <v>14.004.0060-A</v>
          </cell>
          <cell r="B13236">
            <v>88.2</v>
          </cell>
        </row>
        <row r="13237">
          <cell r="A13237" t="str">
            <v>14.004.0070-0</v>
          </cell>
          <cell r="B13237">
            <v>245.31</v>
          </cell>
        </row>
        <row r="13238">
          <cell r="A13238" t="str">
            <v>14.004.0070-A</v>
          </cell>
          <cell r="B13238">
            <v>245.31</v>
          </cell>
        </row>
        <row r="13239">
          <cell r="A13239" t="str">
            <v>14.004.0073-0</v>
          </cell>
          <cell r="B13239">
            <v>352.8</v>
          </cell>
        </row>
        <row r="13240">
          <cell r="A13240" t="str">
            <v>14.004.0073-A</v>
          </cell>
          <cell r="B13240">
            <v>352.8</v>
          </cell>
        </row>
        <row r="13241">
          <cell r="A13241" t="str">
            <v>14.004.0100-0</v>
          </cell>
          <cell r="B13241">
            <v>248.05</v>
          </cell>
        </row>
        <row r="13242">
          <cell r="A13242" t="str">
            <v>14.004.0100-A</v>
          </cell>
          <cell r="B13242">
            <v>237.75</v>
          </cell>
        </row>
        <row r="13243">
          <cell r="A13243" t="str">
            <v>14.004.0120-0</v>
          </cell>
          <cell r="B13243">
            <v>345.94</v>
          </cell>
        </row>
        <row r="13244">
          <cell r="A13244" t="str">
            <v>14.004.0120-A</v>
          </cell>
          <cell r="B13244">
            <v>345.94</v>
          </cell>
        </row>
        <row r="13245">
          <cell r="A13245" t="str">
            <v>14.004.0121-0</v>
          </cell>
          <cell r="B13245">
            <v>215.6</v>
          </cell>
        </row>
        <row r="13246">
          <cell r="A13246" t="str">
            <v>14.004.0121-A</v>
          </cell>
          <cell r="B13246">
            <v>215.6</v>
          </cell>
        </row>
        <row r="13247">
          <cell r="A13247" t="str">
            <v>14.004.0150-0</v>
          </cell>
          <cell r="B13247">
            <v>890.54</v>
          </cell>
        </row>
        <row r="13248">
          <cell r="A13248" t="str">
            <v>14.004.0150-A</v>
          </cell>
          <cell r="B13248">
            <v>890.54</v>
          </cell>
        </row>
        <row r="13249">
          <cell r="A13249" t="str">
            <v>14.004.0155-0</v>
          </cell>
          <cell r="B13249">
            <v>1781.07</v>
          </cell>
        </row>
        <row r="13250">
          <cell r="A13250" t="str">
            <v>14.004.0155-A</v>
          </cell>
          <cell r="B13250">
            <v>1781.07</v>
          </cell>
        </row>
        <row r="13251">
          <cell r="A13251" t="str">
            <v>14.004.0160-0</v>
          </cell>
          <cell r="B13251">
            <v>11875.69</v>
          </cell>
        </row>
        <row r="13252">
          <cell r="A13252" t="str">
            <v>14.004.0160-A</v>
          </cell>
          <cell r="B13252">
            <v>11875.69</v>
          </cell>
        </row>
        <row r="13253">
          <cell r="A13253" t="str">
            <v>14.004.0200-0</v>
          </cell>
          <cell r="B13253">
            <v>20.72</v>
          </cell>
        </row>
        <row r="13254">
          <cell r="A13254" t="str">
            <v>14.004.0200-A</v>
          </cell>
          <cell r="B13254">
            <v>20.29</v>
          </cell>
        </row>
        <row r="13255">
          <cell r="A13255" t="str">
            <v>14.004.0205-0</v>
          </cell>
          <cell r="B13255">
            <v>13.11</v>
          </cell>
        </row>
        <row r="13256">
          <cell r="A13256" t="str">
            <v>14.004.0205-A</v>
          </cell>
          <cell r="B13256">
            <v>12.69</v>
          </cell>
        </row>
        <row r="13257">
          <cell r="A13257" t="str">
            <v>14.005.0010-0</v>
          </cell>
          <cell r="B13257">
            <v>138.5</v>
          </cell>
        </row>
        <row r="13258">
          <cell r="A13258" t="str">
            <v>14.005.0010-A</v>
          </cell>
          <cell r="B13258">
            <v>136.96</v>
          </cell>
        </row>
        <row r="13259">
          <cell r="A13259" t="str">
            <v>14.005.0015-0</v>
          </cell>
          <cell r="B13259">
            <v>201.98</v>
          </cell>
        </row>
        <row r="13260">
          <cell r="A13260" t="str">
            <v>14.005.0015-A</v>
          </cell>
          <cell r="B13260">
            <v>200.44</v>
          </cell>
        </row>
        <row r="13261">
          <cell r="A13261" t="str">
            <v>14.005.0020-0</v>
          </cell>
          <cell r="B13261">
            <v>265.45999999999998</v>
          </cell>
        </row>
        <row r="13262">
          <cell r="A13262" t="str">
            <v>14.005.0020-A</v>
          </cell>
          <cell r="B13262">
            <v>263.92</v>
          </cell>
        </row>
        <row r="13263">
          <cell r="A13263" t="str">
            <v>14.005.0025-0</v>
          </cell>
          <cell r="B13263">
            <v>328.94</v>
          </cell>
        </row>
        <row r="13264">
          <cell r="A13264" t="str">
            <v>14.005.0025-A</v>
          </cell>
          <cell r="B13264">
            <v>327.39999999999998</v>
          </cell>
        </row>
        <row r="13265">
          <cell r="A13265" t="str">
            <v>14.006.0005-0</v>
          </cell>
          <cell r="B13265">
            <v>474.63</v>
          </cell>
        </row>
        <row r="13266">
          <cell r="A13266" t="str">
            <v>14.006.0005-A</v>
          </cell>
          <cell r="B13266">
            <v>443.73</v>
          </cell>
        </row>
        <row r="13267">
          <cell r="A13267" t="str">
            <v>14.006.0008-0</v>
          </cell>
          <cell r="B13267">
            <v>458.09</v>
          </cell>
        </row>
        <row r="13268">
          <cell r="A13268" t="str">
            <v>14.006.0008-A</v>
          </cell>
          <cell r="B13268">
            <v>427.19</v>
          </cell>
        </row>
        <row r="13269">
          <cell r="A13269" t="str">
            <v>14.006.0010-0</v>
          </cell>
          <cell r="B13269">
            <v>433.02</v>
          </cell>
        </row>
        <row r="13270">
          <cell r="A13270" t="str">
            <v>14.006.0010-A</v>
          </cell>
          <cell r="B13270">
            <v>402.12</v>
          </cell>
        </row>
        <row r="13271">
          <cell r="A13271" t="str">
            <v>14.006.0012-0</v>
          </cell>
          <cell r="B13271">
            <v>428.19</v>
          </cell>
        </row>
        <row r="13272">
          <cell r="A13272" t="str">
            <v>14.006.0012-A</v>
          </cell>
          <cell r="B13272">
            <v>397.29</v>
          </cell>
        </row>
        <row r="13273">
          <cell r="A13273" t="str">
            <v>14.006.0014-0</v>
          </cell>
          <cell r="B13273">
            <v>424.02</v>
          </cell>
        </row>
        <row r="13274">
          <cell r="A13274" t="str">
            <v>14.006.0014-A</v>
          </cell>
          <cell r="B13274">
            <v>393.12</v>
          </cell>
        </row>
        <row r="13275">
          <cell r="A13275" t="str">
            <v>14.006.0016-0</v>
          </cell>
          <cell r="B13275">
            <v>657.28</v>
          </cell>
        </row>
        <row r="13276">
          <cell r="A13276" t="str">
            <v>14.006.0016-A</v>
          </cell>
          <cell r="B13276">
            <v>620.20000000000005</v>
          </cell>
        </row>
        <row r="13277">
          <cell r="A13277" t="str">
            <v>14.006.0017-0</v>
          </cell>
          <cell r="B13277">
            <v>222.54</v>
          </cell>
        </row>
        <row r="13278">
          <cell r="A13278" t="str">
            <v>14.006.0017-A</v>
          </cell>
          <cell r="B13278">
            <v>201.94</v>
          </cell>
        </row>
        <row r="13279">
          <cell r="A13279" t="str">
            <v>14.006.0019-0</v>
          </cell>
          <cell r="B13279">
            <v>224.44</v>
          </cell>
        </row>
        <row r="13280">
          <cell r="A13280" t="str">
            <v>14.006.0019-A</v>
          </cell>
          <cell r="B13280">
            <v>203.84</v>
          </cell>
        </row>
        <row r="13281">
          <cell r="A13281" t="str">
            <v>14.006.0021-0</v>
          </cell>
          <cell r="B13281">
            <v>226.99</v>
          </cell>
        </row>
        <row r="13282">
          <cell r="A13282" t="str">
            <v>14.006.0021-A</v>
          </cell>
          <cell r="B13282">
            <v>206.39</v>
          </cell>
        </row>
        <row r="13283">
          <cell r="A13283" t="str">
            <v>14.006.0023-0</v>
          </cell>
          <cell r="B13283">
            <v>249.78</v>
          </cell>
        </row>
        <row r="13284">
          <cell r="A13284" t="str">
            <v>14.006.0023-A</v>
          </cell>
          <cell r="B13284">
            <v>229.18</v>
          </cell>
        </row>
        <row r="13285">
          <cell r="A13285" t="str">
            <v>14.006.0025-0</v>
          </cell>
          <cell r="B13285">
            <v>264.04000000000002</v>
          </cell>
        </row>
        <row r="13286">
          <cell r="A13286" t="str">
            <v>14.006.0025-A</v>
          </cell>
          <cell r="B13286">
            <v>243.44</v>
          </cell>
        </row>
        <row r="13287">
          <cell r="A13287" t="str">
            <v>14.006.0030-0</v>
          </cell>
          <cell r="B13287">
            <v>601.87</v>
          </cell>
        </row>
        <row r="13288">
          <cell r="A13288" t="str">
            <v>14.006.0030-A</v>
          </cell>
          <cell r="B13288">
            <v>570.97</v>
          </cell>
        </row>
        <row r="13289">
          <cell r="A13289" t="str">
            <v>14.006.0033-0</v>
          </cell>
          <cell r="B13289">
            <v>560.08000000000004</v>
          </cell>
        </row>
        <row r="13290">
          <cell r="A13290" t="str">
            <v>14.006.0033-A</v>
          </cell>
          <cell r="B13290">
            <v>529.17999999999995</v>
          </cell>
        </row>
        <row r="13291">
          <cell r="A13291" t="str">
            <v>14.006.0036-0</v>
          </cell>
          <cell r="B13291">
            <v>557.79999999999995</v>
          </cell>
        </row>
        <row r="13292">
          <cell r="A13292" t="str">
            <v>14.006.0036-A</v>
          </cell>
          <cell r="B13292">
            <v>526.9</v>
          </cell>
        </row>
        <row r="13293">
          <cell r="A13293" t="str">
            <v>14.006.0037-0</v>
          </cell>
          <cell r="B13293">
            <v>581.05999999999995</v>
          </cell>
        </row>
        <row r="13294">
          <cell r="A13294" t="str">
            <v>14.006.0037-A</v>
          </cell>
          <cell r="B13294">
            <v>550.16</v>
          </cell>
        </row>
        <row r="13295">
          <cell r="A13295" t="str">
            <v>14.006.0038-0</v>
          </cell>
          <cell r="B13295">
            <v>539.86</v>
          </cell>
        </row>
        <row r="13296">
          <cell r="A13296" t="str">
            <v>14.006.0038-A</v>
          </cell>
          <cell r="B13296">
            <v>508.96</v>
          </cell>
        </row>
        <row r="13297">
          <cell r="A13297" t="str">
            <v>14.006.0039-0</v>
          </cell>
          <cell r="B13297">
            <v>396.36</v>
          </cell>
        </row>
        <row r="13298">
          <cell r="A13298" t="str">
            <v>14.006.0039-A</v>
          </cell>
          <cell r="B13298">
            <v>375.76</v>
          </cell>
        </row>
        <row r="13299">
          <cell r="A13299" t="str">
            <v>14.006.0041-0</v>
          </cell>
          <cell r="B13299">
            <v>356.84</v>
          </cell>
        </row>
        <row r="13300">
          <cell r="A13300" t="str">
            <v>14.006.0041-A</v>
          </cell>
          <cell r="B13300">
            <v>336.24</v>
          </cell>
        </row>
        <row r="13301">
          <cell r="A13301" t="str">
            <v>14.006.0043-0</v>
          </cell>
          <cell r="B13301">
            <v>356.84</v>
          </cell>
        </row>
        <row r="13302">
          <cell r="A13302" t="str">
            <v>14.006.0043-A</v>
          </cell>
          <cell r="B13302">
            <v>336.24</v>
          </cell>
        </row>
        <row r="13303">
          <cell r="A13303" t="str">
            <v>14.006.0050-0</v>
          </cell>
          <cell r="B13303">
            <v>680.05</v>
          </cell>
        </row>
        <row r="13304">
          <cell r="A13304" t="str">
            <v>14.006.0050-A</v>
          </cell>
          <cell r="B13304">
            <v>649.15</v>
          </cell>
        </row>
        <row r="13305">
          <cell r="A13305" t="str">
            <v>14.006.0052-0</v>
          </cell>
          <cell r="B13305">
            <v>650.38</v>
          </cell>
        </row>
        <row r="13306">
          <cell r="A13306" t="str">
            <v>14.006.0052-A</v>
          </cell>
          <cell r="B13306">
            <v>619.48</v>
          </cell>
        </row>
        <row r="13307">
          <cell r="A13307" t="str">
            <v>14.006.0054-0</v>
          </cell>
          <cell r="B13307">
            <v>628.5</v>
          </cell>
        </row>
        <row r="13308">
          <cell r="A13308" t="str">
            <v>14.006.0054-A</v>
          </cell>
          <cell r="B13308">
            <v>597.6</v>
          </cell>
        </row>
        <row r="13309">
          <cell r="A13309" t="str">
            <v>14.006.0058-0</v>
          </cell>
          <cell r="B13309">
            <v>474.54</v>
          </cell>
        </row>
        <row r="13310">
          <cell r="A13310" t="str">
            <v>14.006.0058-A</v>
          </cell>
          <cell r="B13310">
            <v>453.94</v>
          </cell>
        </row>
        <row r="13311">
          <cell r="A13311" t="str">
            <v>14.006.0062-0</v>
          </cell>
          <cell r="B13311">
            <v>447.14</v>
          </cell>
        </row>
        <row r="13312">
          <cell r="A13312" t="str">
            <v>14.006.0062-A</v>
          </cell>
          <cell r="B13312">
            <v>426.54</v>
          </cell>
        </row>
        <row r="13313">
          <cell r="A13313" t="str">
            <v>14.006.0064-0</v>
          </cell>
          <cell r="B13313">
            <v>427.54</v>
          </cell>
        </row>
        <row r="13314">
          <cell r="A13314" t="str">
            <v>14.006.0064-A</v>
          </cell>
          <cell r="B13314">
            <v>406.94</v>
          </cell>
        </row>
        <row r="13315">
          <cell r="A13315" t="str">
            <v>14.006.0077-0</v>
          </cell>
          <cell r="B13315">
            <v>537.84</v>
          </cell>
        </row>
        <row r="13316">
          <cell r="A13316" t="str">
            <v>14.006.0077-A</v>
          </cell>
          <cell r="B13316">
            <v>506.94</v>
          </cell>
        </row>
        <row r="13317">
          <cell r="A13317" t="str">
            <v>14.006.0078-0</v>
          </cell>
          <cell r="B13317">
            <v>587.66999999999996</v>
          </cell>
        </row>
        <row r="13318">
          <cell r="A13318" t="str">
            <v>14.006.0078-A</v>
          </cell>
          <cell r="B13318">
            <v>556.77</v>
          </cell>
        </row>
        <row r="13319">
          <cell r="A13319" t="str">
            <v>14.006.0079-0</v>
          </cell>
          <cell r="B13319">
            <v>546.14</v>
          </cell>
        </row>
        <row r="13320">
          <cell r="A13320" t="str">
            <v>14.006.0079-A</v>
          </cell>
          <cell r="B13320">
            <v>515.24</v>
          </cell>
        </row>
        <row r="13321">
          <cell r="A13321" t="str">
            <v>14.006.0081-0</v>
          </cell>
          <cell r="B13321">
            <v>544.13</v>
          </cell>
        </row>
        <row r="13322">
          <cell r="A13322" t="str">
            <v>14.006.0081-A</v>
          </cell>
          <cell r="B13322">
            <v>513.23</v>
          </cell>
        </row>
        <row r="13323">
          <cell r="A13323" t="str">
            <v>14.006.0082-0</v>
          </cell>
          <cell r="B13323">
            <v>396.36</v>
          </cell>
        </row>
        <row r="13324">
          <cell r="A13324" t="str">
            <v>14.006.0082-A</v>
          </cell>
          <cell r="B13324">
            <v>375.76</v>
          </cell>
        </row>
        <row r="13325">
          <cell r="A13325" t="str">
            <v>14.006.0083-0</v>
          </cell>
          <cell r="B13325">
            <v>356.84</v>
          </cell>
        </row>
        <row r="13326">
          <cell r="A13326" t="str">
            <v>14.006.0083-A</v>
          </cell>
          <cell r="B13326">
            <v>336.24</v>
          </cell>
        </row>
        <row r="13327">
          <cell r="A13327" t="str">
            <v>14.006.0084-0</v>
          </cell>
          <cell r="B13327">
            <v>356.84</v>
          </cell>
        </row>
        <row r="13328">
          <cell r="A13328" t="str">
            <v>14.006.0084-A</v>
          </cell>
          <cell r="B13328">
            <v>336.24</v>
          </cell>
        </row>
        <row r="13329">
          <cell r="A13329" t="str">
            <v>14.006.0085-0</v>
          </cell>
          <cell r="B13329">
            <v>242.68</v>
          </cell>
        </row>
        <row r="13330">
          <cell r="A13330" t="str">
            <v>14.006.0085-A</v>
          </cell>
          <cell r="B13330">
            <v>222.08</v>
          </cell>
        </row>
        <row r="13331">
          <cell r="A13331" t="str">
            <v>14.006.0086-0</v>
          </cell>
          <cell r="B13331">
            <v>234.43</v>
          </cell>
        </row>
        <row r="13332">
          <cell r="A13332" t="str">
            <v>14.006.0086-A</v>
          </cell>
          <cell r="B13332">
            <v>213.83</v>
          </cell>
        </row>
        <row r="13333">
          <cell r="A13333" t="str">
            <v>14.006.0087-0</v>
          </cell>
          <cell r="B13333">
            <v>223.69</v>
          </cell>
        </row>
        <row r="13334">
          <cell r="A13334" t="str">
            <v>14.006.0087-A</v>
          </cell>
          <cell r="B13334">
            <v>203.09</v>
          </cell>
        </row>
        <row r="13335">
          <cell r="A13335" t="str">
            <v>14.006.0088-0</v>
          </cell>
          <cell r="B13335">
            <v>304.76</v>
          </cell>
        </row>
        <row r="13336">
          <cell r="A13336" t="str">
            <v>14.006.0088-A</v>
          </cell>
          <cell r="B13336">
            <v>284.16000000000003</v>
          </cell>
        </row>
        <row r="13337">
          <cell r="A13337" t="str">
            <v>14.006.0089-0</v>
          </cell>
          <cell r="B13337">
            <v>293.82</v>
          </cell>
        </row>
        <row r="13338">
          <cell r="A13338" t="str">
            <v>14.006.0089-A</v>
          </cell>
          <cell r="B13338">
            <v>273.22000000000003</v>
          </cell>
        </row>
        <row r="13339">
          <cell r="A13339" t="str">
            <v>14.006.0090-0</v>
          </cell>
          <cell r="B13339">
            <v>337.39</v>
          </cell>
        </row>
        <row r="13340">
          <cell r="A13340" t="str">
            <v>14.006.0090-A</v>
          </cell>
          <cell r="B13340">
            <v>316.79000000000002</v>
          </cell>
        </row>
        <row r="13341">
          <cell r="A13341" t="str">
            <v>14.006.0091-0</v>
          </cell>
          <cell r="B13341">
            <v>867.15</v>
          </cell>
        </row>
        <row r="13342">
          <cell r="A13342" t="str">
            <v>14.006.0091-A</v>
          </cell>
          <cell r="B13342">
            <v>836.25</v>
          </cell>
        </row>
        <row r="13343">
          <cell r="A13343" t="str">
            <v>14.006.0092-0</v>
          </cell>
          <cell r="B13343">
            <v>864.88</v>
          </cell>
        </row>
        <row r="13344">
          <cell r="A13344" t="str">
            <v>14.006.0092-A</v>
          </cell>
          <cell r="B13344">
            <v>833.98</v>
          </cell>
        </row>
        <row r="13345">
          <cell r="A13345" t="str">
            <v>14.006.0093-0</v>
          </cell>
          <cell r="B13345">
            <v>997.73</v>
          </cell>
        </row>
        <row r="13346">
          <cell r="A13346" t="str">
            <v>14.006.0093-A</v>
          </cell>
          <cell r="B13346">
            <v>964.26</v>
          </cell>
        </row>
        <row r="13347">
          <cell r="A13347" t="str">
            <v>14.006.0094-0</v>
          </cell>
          <cell r="B13347">
            <v>993.36</v>
          </cell>
        </row>
        <row r="13348">
          <cell r="A13348" t="str">
            <v>14.006.0094-A</v>
          </cell>
          <cell r="B13348">
            <v>959.88</v>
          </cell>
        </row>
        <row r="13349">
          <cell r="A13349" t="str">
            <v>14.006.0095-0</v>
          </cell>
          <cell r="B13349">
            <v>988.98</v>
          </cell>
        </row>
        <row r="13350">
          <cell r="A13350" t="str">
            <v>14.006.0095-A</v>
          </cell>
          <cell r="B13350">
            <v>955.51</v>
          </cell>
        </row>
        <row r="13351">
          <cell r="A13351" t="str">
            <v>14.006.0100-0</v>
          </cell>
          <cell r="B13351">
            <v>1734.83</v>
          </cell>
        </row>
        <row r="13352">
          <cell r="A13352" t="str">
            <v>14.006.0100-A</v>
          </cell>
          <cell r="B13352">
            <v>1673.03</v>
          </cell>
        </row>
        <row r="13353">
          <cell r="A13353" t="str">
            <v>14.006.0101-0</v>
          </cell>
          <cell r="B13353">
            <v>1743.58</v>
          </cell>
        </row>
        <row r="13354">
          <cell r="A13354" t="str">
            <v>14.006.0101-A</v>
          </cell>
          <cell r="B13354">
            <v>1681.78</v>
          </cell>
        </row>
        <row r="13355">
          <cell r="A13355" t="str">
            <v>14.006.0102-0</v>
          </cell>
          <cell r="B13355">
            <v>2357.83</v>
          </cell>
        </row>
        <row r="13356">
          <cell r="A13356" t="str">
            <v>14.006.0102-A</v>
          </cell>
          <cell r="B13356">
            <v>2290.88</v>
          </cell>
        </row>
        <row r="13357">
          <cell r="A13357" t="str">
            <v>14.006.0103-0</v>
          </cell>
          <cell r="B13357">
            <v>661.64</v>
          </cell>
        </row>
        <row r="13358">
          <cell r="A13358" t="str">
            <v>14.006.0103-A</v>
          </cell>
          <cell r="B13358">
            <v>641.04</v>
          </cell>
        </row>
        <row r="13359">
          <cell r="A13359" t="str">
            <v>14.006.0104-0</v>
          </cell>
          <cell r="B13359">
            <v>661.64</v>
          </cell>
        </row>
        <row r="13360">
          <cell r="A13360" t="str">
            <v>14.006.0104-A</v>
          </cell>
          <cell r="B13360">
            <v>641.04</v>
          </cell>
        </row>
        <row r="13361">
          <cell r="A13361" t="str">
            <v>14.006.0105-0</v>
          </cell>
          <cell r="B13361">
            <v>698.5</v>
          </cell>
        </row>
        <row r="13362">
          <cell r="A13362" t="str">
            <v>14.006.0105-A</v>
          </cell>
          <cell r="B13362">
            <v>667.6</v>
          </cell>
        </row>
        <row r="13363">
          <cell r="A13363" t="str">
            <v>14.006.0110-0</v>
          </cell>
          <cell r="B13363">
            <v>685.63</v>
          </cell>
        </row>
        <row r="13364">
          <cell r="A13364" t="str">
            <v>14.006.0110-A</v>
          </cell>
          <cell r="B13364">
            <v>654.73</v>
          </cell>
        </row>
        <row r="13365">
          <cell r="A13365" t="str">
            <v>14.006.0115-0</v>
          </cell>
          <cell r="B13365">
            <v>673.05</v>
          </cell>
        </row>
        <row r="13366">
          <cell r="A13366" t="str">
            <v>14.006.0115-A</v>
          </cell>
          <cell r="B13366">
            <v>642.15</v>
          </cell>
        </row>
        <row r="13367">
          <cell r="A13367" t="str">
            <v>14.006.0120-0</v>
          </cell>
          <cell r="B13367">
            <v>977.34</v>
          </cell>
        </row>
        <row r="13368">
          <cell r="A13368" t="str">
            <v>14.006.0120-A</v>
          </cell>
          <cell r="B13368">
            <v>936.14</v>
          </cell>
        </row>
        <row r="13369">
          <cell r="A13369" t="str">
            <v>14.006.0121-0</v>
          </cell>
          <cell r="B13369">
            <v>969.92</v>
          </cell>
        </row>
        <row r="13370">
          <cell r="A13370" t="str">
            <v>14.006.0121-A</v>
          </cell>
          <cell r="B13370">
            <v>928.72</v>
          </cell>
        </row>
        <row r="13371">
          <cell r="A13371" t="str">
            <v>14.006.0123-0</v>
          </cell>
          <cell r="B13371">
            <v>1952.63</v>
          </cell>
        </row>
        <row r="13372">
          <cell r="A13372" t="str">
            <v>14.006.0123-A</v>
          </cell>
          <cell r="B13372">
            <v>1875.38</v>
          </cell>
        </row>
        <row r="13373">
          <cell r="A13373" t="str">
            <v>14.006.0124-0</v>
          </cell>
          <cell r="B13373">
            <v>5055.4399999999996</v>
          </cell>
        </row>
        <row r="13374">
          <cell r="A13374" t="str">
            <v>14.006.0124-A</v>
          </cell>
          <cell r="B13374">
            <v>4869.09</v>
          </cell>
        </row>
        <row r="13375">
          <cell r="A13375" t="str">
            <v>14.006.0126-0</v>
          </cell>
          <cell r="B13375">
            <v>1403.18</v>
          </cell>
        </row>
        <row r="13376">
          <cell r="A13376" t="str">
            <v>14.006.0126-A</v>
          </cell>
          <cell r="B13376">
            <v>1346.53</v>
          </cell>
        </row>
        <row r="13377">
          <cell r="A13377" t="str">
            <v>14.006.0127-0</v>
          </cell>
          <cell r="B13377">
            <v>483.2</v>
          </cell>
        </row>
        <row r="13378">
          <cell r="A13378" t="str">
            <v>14.006.0127-A</v>
          </cell>
          <cell r="B13378">
            <v>473.39</v>
          </cell>
        </row>
        <row r="13379">
          <cell r="A13379" t="str">
            <v>14.006.0150-0</v>
          </cell>
          <cell r="B13379">
            <v>717.84</v>
          </cell>
        </row>
        <row r="13380">
          <cell r="A13380" t="str">
            <v>14.006.0150-A</v>
          </cell>
          <cell r="B13380">
            <v>658.61</v>
          </cell>
        </row>
        <row r="13381">
          <cell r="A13381" t="str">
            <v>14.006.0155-0</v>
          </cell>
          <cell r="B13381">
            <v>726.2</v>
          </cell>
        </row>
        <row r="13382">
          <cell r="A13382" t="str">
            <v>14.006.0155-A</v>
          </cell>
          <cell r="B13382">
            <v>666.97</v>
          </cell>
        </row>
        <row r="13383">
          <cell r="A13383" t="str">
            <v>14.006.0156-0</v>
          </cell>
          <cell r="B13383">
            <v>733.57</v>
          </cell>
        </row>
        <row r="13384">
          <cell r="A13384" t="str">
            <v>14.006.0156-A</v>
          </cell>
          <cell r="B13384">
            <v>674.35</v>
          </cell>
        </row>
        <row r="13385">
          <cell r="A13385" t="str">
            <v>14.006.0160-0</v>
          </cell>
          <cell r="B13385">
            <v>735.85</v>
          </cell>
        </row>
        <row r="13386">
          <cell r="A13386" t="str">
            <v>14.006.0160-A</v>
          </cell>
          <cell r="B13386">
            <v>676.63</v>
          </cell>
        </row>
        <row r="13387">
          <cell r="A13387" t="str">
            <v>14.006.0185-0</v>
          </cell>
          <cell r="B13387">
            <v>950.81</v>
          </cell>
        </row>
        <row r="13388">
          <cell r="A13388" t="str">
            <v>14.006.0185-A</v>
          </cell>
          <cell r="B13388">
            <v>919.91</v>
          </cell>
        </row>
        <row r="13389">
          <cell r="A13389" t="str">
            <v>14.006.0190-0</v>
          </cell>
          <cell r="B13389">
            <v>618.28</v>
          </cell>
        </row>
        <row r="13390">
          <cell r="A13390" t="str">
            <v>14.006.0190-A</v>
          </cell>
          <cell r="B13390">
            <v>582.23</v>
          </cell>
        </row>
        <row r="13391">
          <cell r="A13391" t="str">
            <v>14.006.0220-0</v>
          </cell>
          <cell r="B13391">
            <v>400.97</v>
          </cell>
        </row>
        <row r="13392">
          <cell r="A13392" t="str">
            <v>14.006.0220-A</v>
          </cell>
          <cell r="B13392">
            <v>370.07</v>
          </cell>
        </row>
        <row r="13393">
          <cell r="A13393" t="str">
            <v>14.006.0225-0</v>
          </cell>
          <cell r="B13393">
            <v>589.20000000000005</v>
          </cell>
        </row>
        <row r="13394">
          <cell r="A13394" t="str">
            <v>14.006.0225-A</v>
          </cell>
          <cell r="B13394">
            <v>529.98</v>
          </cell>
        </row>
        <row r="13395">
          <cell r="A13395" t="str">
            <v>14.006.0230-0</v>
          </cell>
          <cell r="B13395">
            <v>1584.51</v>
          </cell>
        </row>
        <row r="13396">
          <cell r="A13396" t="str">
            <v>14.006.0230-A</v>
          </cell>
          <cell r="B13396">
            <v>1541.25</v>
          </cell>
        </row>
        <row r="13397">
          <cell r="A13397" t="str">
            <v>14.006.0232-0</v>
          </cell>
          <cell r="B13397">
            <v>925.64</v>
          </cell>
        </row>
        <row r="13398">
          <cell r="A13398" t="str">
            <v>14.006.0232-A</v>
          </cell>
          <cell r="B13398">
            <v>890.52</v>
          </cell>
        </row>
        <row r="13399">
          <cell r="A13399" t="str">
            <v>14.006.0233-0</v>
          </cell>
          <cell r="B13399">
            <v>948.29</v>
          </cell>
        </row>
        <row r="13400">
          <cell r="A13400" t="str">
            <v>14.006.0233-A</v>
          </cell>
          <cell r="B13400">
            <v>912.65</v>
          </cell>
        </row>
        <row r="13401">
          <cell r="A13401" t="str">
            <v>14.006.0234-0</v>
          </cell>
          <cell r="B13401">
            <v>991.18</v>
          </cell>
        </row>
        <row r="13402">
          <cell r="A13402" t="str">
            <v>14.006.0234-A</v>
          </cell>
          <cell r="B13402">
            <v>955.02</v>
          </cell>
        </row>
        <row r="13403">
          <cell r="A13403" t="str">
            <v>14.006.0235-0</v>
          </cell>
          <cell r="B13403">
            <v>427.38</v>
          </cell>
        </row>
        <row r="13404">
          <cell r="A13404" t="str">
            <v>14.006.0235-A</v>
          </cell>
          <cell r="B13404">
            <v>396.48</v>
          </cell>
        </row>
        <row r="13405">
          <cell r="A13405" t="str">
            <v>14.006.0237-0</v>
          </cell>
          <cell r="B13405">
            <v>417.28</v>
          </cell>
        </row>
        <row r="13406">
          <cell r="A13406" t="str">
            <v>14.006.0237-A</v>
          </cell>
          <cell r="B13406">
            <v>386.38</v>
          </cell>
        </row>
        <row r="13407">
          <cell r="A13407" t="str">
            <v>14.006.0238-0</v>
          </cell>
          <cell r="B13407">
            <v>404.69</v>
          </cell>
        </row>
        <row r="13408">
          <cell r="A13408" t="str">
            <v>14.006.0238-A</v>
          </cell>
          <cell r="B13408">
            <v>373.79</v>
          </cell>
        </row>
        <row r="13409">
          <cell r="A13409" t="str">
            <v>14.006.0240-0</v>
          </cell>
          <cell r="B13409">
            <v>285.51</v>
          </cell>
        </row>
        <row r="13410">
          <cell r="A13410" t="str">
            <v>14.006.0240-A</v>
          </cell>
          <cell r="B13410">
            <v>264.91000000000003</v>
          </cell>
        </row>
        <row r="13411">
          <cell r="A13411" t="str">
            <v>14.006.0245-0</v>
          </cell>
          <cell r="B13411">
            <v>155.91</v>
          </cell>
        </row>
        <row r="13412">
          <cell r="A13412" t="str">
            <v>14.006.0245-A</v>
          </cell>
          <cell r="B13412">
            <v>145.61000000000001</v>
          </cell>
        </row>
        <row r="13413">
          <cell r="A13413" t="str">
            <v>14.006.0255-0</v>
          </cell>
          <cell r="B13413">
            <v>1547.47</v>
          </cell>
        </row>
        <row r="13414">
          <cell r="A13414" t="str">
            <v>14.006.0255-A</v>
          </cell>
          <cell r="B13414">
            <v>1485.67</v>
          </cell>
        </row>
        <row r="13415">
          <cell r="A13415" t="str">
            <v>14.006.0260-0</v>
          </cell>
          <cell r="B13415">
            <v>1044.82</v>
          </cell>
        </row>
        <row r="13416">
          <cell r="A13416" t="str">
            <v>14.006.0260-A</v>
          </cell>
          <cell r="B13416">
            <v>950.47</v>
          </cell>
        </row>
        <row r="13417">
          <cell r="A13417" t="str">
            <v>14.006.0265-0</v>
          </cell>
          <cell r="B13417">
            <v>981.87</v>
          </cell>
        </row>
        <row r="13418">
          <cell r="A13418" t="str">
            <v>14.006.0265-A</v>
          </cell>
          <cell r="B13418">
            <v>950.97</v>
          </cell>
        </row>
        <row r="13419">
          <cell r="A13419" t="str">
            <v>14.006.0270-0</v>
          </cell>
          <cell r="B13419">
            <v>1129.53</v>
          </cell>
        </row>
        <row r="13420">
          <cell r="A13420" t="str">
            <v>14.006.0270-A</v>
          </cell>
          <cell r="B13420">
            <v>1098.6300000000001</v>
          </cell>
        </row>
        <row r="13421">
          <cell r="A13421" t="str">
            <v>14.006.0275-0</v>
          </cell>
          <cell r="B13421">
            <v>1397.59</v>
          </cell>
        </row>
        <row r="13422">
          <cell r="A13422" t="str">
            <v>14.006.0275-A</v>
          </cell>
          <cell r="B13422">
            <v>1361.54</v>
          </cell>
        </row>
        <row r="13423">
          <cell r="A13423" t="str">
            <v>14.006.0285-0</v>
          </cell>
          <cell r="B13423">
            <v>980.46</v>
          </cell>
        </row>
        <row r="13424">
          <cell r="A13424" t="str">
            <v>14.006.0285-A</v>
          </cell>
          <cell r="B13424">
            <v>949.56</v>
          </cell>
        </row>
        <row r="13425">
          <cell r="A13425" t="str">
            <v>14.006.0286-0</v>
          </cell>
          <cell r="B13425">
            <v>791.2</v>
          </cell>
        </row>
        <row r="13426">
          <cell r="A13426" t="str">
            <v>14.006.0286-A</v>
          </cell>
          <cell r="B13426">
            <v>765.45</v>
          </cell>
        </row>
        <row r="13427">
          <cell r="A13427" t="str">
            <v>14.006.0288-0</v>
          </cell>
          <cell r="B13427">
            <v>1019.81</v>
          </cell>
        </row>
        <row r="13428">
          <cell r="A13428" t="str">
            <v>14.006.0288-A</v>
          </cell>
          <cell r="B13428">
            <v>973.46</v>
          </cell>
        </row>
        <row r="13429">
          <cell r="A13429" t="str">
            <v>14.006.0290-0</v>
          </cell>
          <cell r="B13429">
            <v>1449.64</v>
          </cell>
        </row>
        <row r="13430">
          <cell r="A13430" t="str">
            <v>14.006.0290-A</v>
          </cell>
          <cell r="B13430">
            <v>1413.59</v>
          </cell>
        </row>
        <row r="13431">
          <cell r="A13431" t="str">
            <v>14.006.0295-0</v>
          </cell>
          <cell r="B13431">
            <v>1865.65</v>
          </cell>
        </row>
        <row r="13432">
          <cell r="A13432" t="str">
            <v>14.006.0295-A</v>
          </cell>
          <cell r="B13432">
            <v>1824.45</v>
          </cell>
        </row>
        <row r="13433">
          <cell r="A13433" t="str">
            <v>14.006.0297-0</v>
          </cell>
          <cell r="B13433">
            <v>1241.23</v>
          </cell>
        </row>
        <row r="13434">
          <cell r="A13434" t="str">
            <v>14.006.0297-A</v>
          </cell>
          <cell r="B13434">
            <v>1215.48</v>
          </cell>
        </row>
        <row r="13435">
          <cell r="A13435" t="str">
            <v>14.006.0299-0</v>
          </cell>
          <cell r="B13435">
            <v>1408.43</v>
          </cell>
        </row>
        <row r="13436">
          <cell r="A13436" t="str">
            <v>14.006.0299-A</v>
          </cell>
          <cell r="B13436">
            <v>1382.68</v>
          </cell>
        </row>
        <row r="13437">
          <cell r="A13437" t="str">
            <v>14.006.0301-0</v>
          </cell>
          <cell r="B13437">
            <v>1778.31</v>
          </cell>
        </row>
        <row r="13438">
          <cell r="A13438" t="str">
            <v>14.006.0301-A</v>
          </cell>
          <cell r="B13438">
            <v>1742.26</v>
          </cell>
        </row>
        <row r="13439">
          <cell r="A13439" t="str">
            <v>14.006.0303-0</v>
          </cell>
          <cell r="B13439">
            <v>2611.14</v>
          </cell>
        </row>
        <row r="13440">
          <cell r="A13440" t="str">
            <v>14.006.0303-A</v>
          </cell>
          <cell r="B13440">
            <v>2569.94</v>
          </cell>
        </row>
        <row r="13441">
          <cell r="A13441" t="str">
            <v>14.006.0305-0</v>
          </cell>
          <cell r="B13441">
            <v>908.73</v>
          </cell>
        </row>
        <row r="13442">
          <cell r="A13442" t="str">
            <v>14.006.0305-A</v>
          </cell>
          <cell r="B13442">
            <v>867.53</v>
          </cell>
        </row>
        <row r="13443">
          <cell r="A13443" t="str">
            <v>14.006.0310-0</v>
          </cell>
          <cell r="B13443">
            <v>212.82</v>
          </cell>
        </row>
        <row r="13444">
          <cell r="A13444" t="str">
            <v>14.006.0310-A</v>
          </cell>
          <cell r="B13444">
            <v>198.38</v>
          </cell>
        </row>
        <row r="13445">
          <cell r="A13445" t="str">
            <v>14.006.0353-0</v>
          </cell>
          <cell r="B13445">
            <v>150.5</v>
          </cell>
        </row>
        <row r="13446">
          <cell r="A13446" t="str">
            <v>14.006.0353-A</v>
          </cell>
          <cell r="B13446">
            <v>137.12</v>
          </cell>
        </row>
        <row r="13447">
          <cell r="A13447" t="str">
            <v>14.006.0355-0</v>
          </cell>
          <cell r="B13447">
            <v>267.64</v>
          </cell>
        </row>
        <row r="13448">
          <cell r="A13448" t="str">
            <v>14.006.0355-A</v>
          </cell>
          <cell r="B13448">
            <v>252.19</v>
          </cell>
        </row>
        <row r="13449">
          <cell r="A13449" t="str">
            <v>14.006.0360-0</v>
          </cell>
          <cell r="B13449">
            <v>377.32</v>
          </cell>
        </row>
        <row r="13450">
          <cell r="A13450" t="str">
            <v>14.006.0360-A</v>
          </cell>
          <cell r="B13450">
            <v>351.57</v>
          </cell>
        </row>
        <row r="13451">
          <cell r="A13451" t="str">
            <v>14.006.0362-0</v>
          </cell>
          <cell r="B13451">
            <v>139.13</v>
          </cell>
        </row>
        <row r="13452">
          <cell r="A13452" t="str">
            <v>14.006.0362-A</v>
          </cell>
          <cell r="B13452">
            <v>128.83000000000001</v>
          </cell>
        </row>
        <row r="13453">
          <cell r="A13453" t="str">
            <v>14.006.0370-0</v>
          </cell>
          <cell r="B13453">
            <v>230.35</v>
          </cell>
        </row>
        <row r="13454">
          <cell r="A13454" t="str">
            <v>14.006.0370-A</v>
          </cell>
          <cell r="B13454">
            <v>220.05</v>
          </cell>
        </row>
        <row r="13455">
          <cell r="A13455" t="str">
            <v>14.006.0371-0</v>
          </cell>
          <cell r="B13455">
            <v>211.41</v>
          </cell>
        </row>
        <row r="13456">
          <cell r="A13456" t="str">
            <v>14.006.0371-A</v>
          </cell>
          <cell r="B13456">
            <v>191.8</v>
          </cell>
        </row>
        <row r="13457">
          <cell r="A13457" t="str">
            <v>14.006.0372-0</v>
          </cell>
          <cell r="B13457">
            <v>1376.14</v>
          </cell>
        </row>
        <row r="13458">
          <cell r="A13458" t="str">
            <v>14.006.0372-A</v>
          </cell>
          <cell r="B13458">
            <v>1265.1199999999999</v>
          </cell>
        </row>
        <row r="13459">
          <cell r="A13459" t="str">
            <v>14.006.0373-0</v>
          </cell>
          <cell r="B13459">
            <v>1371.87</v>
          </cell>
        </row>
        <row r="13460">
          <cell r="A13460" t="str">
            <v>14.006.0373-A</v>
          </cell>
          <cell r="B13460">
            <v>1304.92</v>
          </cell>
        </row>
        <row r="13461">
          <cell r="A13461" t="str">
            <v>14.006.0374-0</v>
          </cell>
          <cell r="B13461">
            <v>945.9</v>
          </cell>
        </row>
        <row r="13462">
          <cell r="A13462" t="str">
            <v>14.006.0374-A</v>
          </cell>
          <cell r="B13462">
            <v>863.5</v>
          </cell>
        </row>
        <row r="13463">
          <cell r="A13463" t="str">
            <v>14.006.0375-0</v>
          </cell>
          <cell r="B13463">
            <v>67.66</v>
          </cell>
        </row>
        <row r="13464">
          <cell r="A13464" t="str">
            <v>14.006.0375-A</v>
          </cell>
          <cell r="B13464">
            <v>62.51</v>
          </cell>
        </row>
        <row r="13465">
          <cell r="A13465" t="str">
            <v>14.006.0380-0</v>
          </cell>
          <cell r="B13465">
            <v>73.5</v>
          </cell>
        </row>
        <row r="13466">
          <cell r="A13466" t="str">
            <v>14.006.0380-A</v>
          </cell>
          <cell r="B13466">
            <v>68.349999999999994</v>
          </cell>
        </row>
        <row r="13467">
          <cell r="A13467" t="str">
            <v>14.006.0385-0</v>
          </cell>
          <cell r="B13467">
            <v>79.150000000000006</v>
          </cell>
        </row>
        <row r="13468">
          <cell r="A13468" t="str">
            <v>14.006.0385-A</v>
          </cell>
          <cell r="B13468">
            <v>74</v>
          </cell>
        </row>
        <row r="13469">
          <cell r="A13469" t="str">
            <v>14.006.0399-0</v>
          </cell>
          <cell r="B13469">
            <v>51.72</v>
          </cell>
        </row>
        <row r="13470">
          <cell r="A13470" t="str">
            <v>14.006.0399-A</v>
          </cell>
          <cell r="B13470">
            <v>47.6</v>
          </cell>
        </row>
        <row r="13471">
          <cell r="A13471" t="str">
            <v>14.006.0400-0</v>
          </cell>
          <cell r="B13471">
            <v>57.23</v>
          </cell>
        </row>
        <row r="13472">
          <cell r="A13472" t="str">
            <v>14.006.0400-A</v>
          </cell>
          <cell r="B13472">
            <v>53.11</v>
          </cell>
        </row>
        <row r="13473">
          <cell r="A13473" t="str">
            <v>14.006.0401-0</v>
          </cell>
          <cell r="B13473">
            <v>18</v>
          </cell>
        </row>
        <row r="13474">
          <cell r="A13474" t="str">
            <v>14.006.0401-A</v>
          </cell>
          <cell r="B13474">
            <v>17.02</v>
          </cell>
        </row>
        <row r="13475">
          <cell r="A13475" t="str">
            <v>14.006.0405-0</v>
          </cell>
          <cell r="B13475">
            <v>32.83</v>
          </cell>
        </row>
        <row r="13476">
          <cell r="A13476" t="str">
            <v>14.006.0405-A</v>
          </cell>
          <cell r="B13476">
            <v>31.03</v>
          </cell>
        </row>
        <row r="13477">
          <cell r="A13477" t="str">
            <v>14.006.0407-0</v>
          </cell>
          <cell r="B13477">
            <v>35.9</v>
          </cell>
        </row>
        <row r="13478">
          <cell r="A13478" t="str">
            <v>14.006.0407-A</v>
          </cell>
          <cell r="B13478">
            <v>34.1</v>
          </cell>
        </row>
        <row r="13479">
          <cell r="A13479" t="str">
            <v>14.006.0408-0</v>
          </cell>
          <cell r="B13479">
            <v>33.479999999999997</v>
          </cell>
        </row>
        <row r="13480">
          <cell r="A13480" t="str">
            <v>14.006.0408-A</v>
          </cell>
          <cell r="B13480">
            <v>31.68</v>
          </cell>
        </row>
        <row r="13481">
          <cell r="A13481" t="str">
            <v>14.006.0409-0</v>
          </cell>
          <cell r="B13481">
            <v>6.53</v>
          </cell>
        </row>
        <row r="13482">
          <cell r="A13482" t="str">
            <v>14.006.0409-A</v>
          </cell>
          <cell r="B13482">
            <v>6.15</v>
          </cell>
        </row>
        <row r="13483">
          <cell r="A13483" t="str">
            <v>14.006.0415-0</v>
          </cell>
          <cell r="B13483">
            <v>48.46</v>
          </cell>
        </row>
        <row r="13484">
          <cell r="A13484" t="str">
            <v>14.006.0415-A</v>
          </cell>
          <cell r="B13484">
            <v>43.31</v>
          </cell>
        </row>
        <row r="13485">
          <cell r="A13485" t="str">
            <v>14.006.0417-0</v>
          </cell>
          <cell r="B13485">
            <v>58.09</v>
          </cell>
        </row>
        <row r="13486">
          <cell r="A13486" t="str">
            <v>14.006.0417-A</v>
          </cell>
          <cell r="B13486">
            <v>52.94</v>
          </cell>
        </row>
        <row r="13487">
          <cell r="A13487" t="str">
            <v>14.006.0420-0</v>
          </cell>
          <cell r="B13487">
            <v>523.08000000000004</v>
          </cell>
        </row>
        <row r="13488">
          <cell r="A13488" t="str">
            <v>14.006.0420-A</v>
          </cell>
          <cell r="B13488">
            <v>509.07</v>
          </cell>
        </row>
        <row r="13489">
          <cell r="A13489" t="str">
            <v>14.006.0422-1</v>
          </cell>
          <cell r="B13489">
            <v>690.28</v>
          </cell>
        </row>
        <row r="13490">
          <cell r="A13490" t="str">
            <v>14.006.0422-B</v>
          </cell>
          <cell r="B13490">
            <v>676.27</v>
          </cell>
        </row>
        <row r="13491">
          <cell r="A13491" t="str">
            <v>14.006.0423-0</v>
          </cell>
          <cell r="B13491">
            <v>606.67999999999995</v>
          </cell>
        </row>
        <row r="13492">
          <cell r="A13492" t="str">
            <v>14.006.0423-A</v>
          </cell>
          <cell r="B13492">
            <v>592.66999999999996</v>
          </cell>
        </row>
        <row r="13493">
          <cell r="A13493" t="str">
            <v>14.006.0424-0</v>
          </cell>
          <cell r="B13493">
            <v>670.19</v>
          </cell>
        </row>
        <row r="13494">
          <cell r="A13494" t="str">
            <v>14.006.0424-A</v>
          </cell>
          <cell r="B13494">
            <v>658.86</v>
          </cell>
        </row>
        <row r="13495">
          <cell r="A13495" t="str">
            <v>14.006.0426-0</v>
          </cell>
          <cell r="B13495">
            <v>461.19</v>
          </cell>
        </row>
        <row r="13496">
          <cell r="A13496" t="str">
            <v>14.006.0426-A</v>
          </cell>
          <cell r="B13496">
            <v>449.86</v>
          </cell>
        </row>
        <row r="13497">
          <cell r="A13497" t="str">
            <v>14.006.0428-0</v>
          </cell>
          <cell r="B13497">
            <v>623.83000000000004</v>
          </cell>
        </row>
        <row r="13498">
          <cell r="A13498" t="str">
            <v>14.006.0428-A</v>
          </cell>
          <cell r="B13498">
            <v>618.67999999999995</v>
          </cell>
        </row>
        <row r="13499">
          <cell r="A13499" t="str">
            <v>14.006.0430-0</v>
          </cell>
          <cell r="B13499">
            <v>405.17</v>
          </cell>
        </row>
        <row r="13500">
          <cell r="A13500" t="str">
            <v>14.006.0430-A</v>
          </cell>
          <cell r="B13500">
            <v>401.31</v>
          </cell>
        </row>
        <row r="13501">
          <cell r="A13501" t="str">
            <v>14.006.0440-0</v>
          </cell>
          <cell r="B13501">
            <v>1587.53</v>
          </cell>
        </row>
        <row r="13502">
          <cell r="A13502" t="str">
            <v>14.006.0440-A</v>
          </cell>
          <cell r="B13502">
            <v>1467.76</v>
          </cell>
        </row>
        <row r="13503">
          <cell r="A13503" t="str">
            <v>14.006.0445-0</v>
          </cell>
          <cell r="B13503">
            <v>354.54</v>
          </cell>
        </row>
        <row r="13504">
          <cell r="A13504" t="str">
            <v>14.006.0445-A</v>
          </cell>
          <cell r="B13504">
            <v>340.1</v>
          </cell>
        </row>
        <row r="13505">
          <cell r="A13505" t="str">
            <v>14.006.0609-0</v>
          </cell>
          <cell r="B13505">
            <v>10.59</v>
          </cell>
        </row>
        <row r="13506">
          <cell r="A13506" t="str">
            <v>14.006.0609-A</v>
          </cell>
          <cell r="B13506">
            <v>10.59</v>
          </cell>
        </row>
        <row r="13507">
          <cell r="A13507" t="str">
            <v>14.006.0612-0</v>
          </cell>
          <cell r="B13507">
            <v>19.399999999999999</v>
          </cell>
        </row>
        <row r="13508">
          <cell r="A13508" t="str">
            <v>14.006.0612-A</v>
          </cell>
          <cell r="B13508">
            <v>19.399999999999999</v>
          </cell>
        </row>
        <row r="13509">
          <cell r="A13509" t="str">
            <v>14.006.0615-0</v>
          </cell>
          <cell r="B13509">
            <v>25</v>
          </cell>
        </row>
        <row r="13510">
          <cell r="A13510" t="str">
            <v>14.006.0615-A</v>
          </cell>
          <cell r="B13510">
            <v>25</v>
          </cell>
        </row>
        <row r="13511">
          <cell r="A13511" t="str">
            <v>14.006.0624-0</v>
          </cell>
          <cell r="B13511">
            <v>16.399999999999999</v>
          </cell>
        </row>
        <row r="13512">
          <cell r="A13512" t="str">
            <v>14.006.0624-A</v>
          </cell>
          <cell r="B13512">
            <v>16.399999999999999</v>
          </cell>
        </row>
        <row r="13513">
          <cell r="A13513" t="str">
            <v>14.006.0627-0</v>
          </cell>
          <cell r="B13513">
            <v>21.84</v>
          </cell>
        </row>
        <row r="13514">
          <cell r="A13514" t="str">
            <v>14.006.0627-A</v>
          </cell>
          <cell r="B13514">
            <v>21.84</v>
          </cell>
        </row>
        <row r="13515">
          <cell r="A13515" t="str">
            <v>14.006.0630-0</v>
          </cell>
          <cell r="B13515">
            <v>31.05</v>
          </cell>
        </row>
        <row r="13516">
          <cell r="A13516" t="str">
            <v>14.006.0630-A</v>
          </cell>
          <cell r="B13516">
            <v>31.05</v>
          </cell>
        </row>
        <row r="13517">
          <cell r="A13517" t="str">
            <v>14.006.0633-0</v>
          </cell>
          <cell r="B13517">
            <v>47.9</v>
          </cell>
        </row>
        <row r="13518">
          <cell r="A13518" t="str">
            <v>14.006.0633-A</v>
          </cell>
          <cell r="B13518">
            <v>47.9</v>
          </cell>
        </row>
        <row r="13519">
          <cell r="A13519" t="str">
            <v>14.006.0636-0</v>
          </cell>
          <cell r="B13519">
            <v>57.39</v>
          </cell>
        </row>
        <row r="13520">
          <cell r="A13520" t="str">
            <v>14.006.0636-A</v>
          </cell>
          <cell r="B13520">
            <v>57.39</v>
          </cell>
        </row>
        <row r="13521">
          <cell r="A13521" t="str">
            <v>14.006.0639-0</v>
          </cell>
          <cell r="B13521">
            <v>22.64</v>
          </cell>
        </row>
        <row r="13522">
          <cell r="A13522" t="str">
            <v>14.006.0639-A</v>
          </cell>
          <cell r="B13522">
            <v>22.64</v>
          </cell>
        </row>
        <row r="13523">
          <cell r="A13523" t="str">
            <v>14.006.0645-0</v>
          </cell>
          <cell r="B13523">
            <v>37.909999999999997</v>
          </cell>
        </row>
        <row r="13524">
          <cell r="A13524" t="str">
            <v>14.006.0645-A</v>
          </cell>
          <cell r="B13524">
            <v>37.909999999999997</v>
          </cell>
        </row>
        <row r="13525">
          <cell r="A13525" t="str">
            <v>14.006.0648-0</v>
          </cell>
          <cell r="B13525">
            <v>24.5</v>
          </cell>
        </row>
        <row r="13526">
          <cell r="A13526" t="str">
            <v>14.006.0648-A</v>
          </cell>
          <cell r="B13526">
            <v>24.5</v>
          </cell>
        </row>
        <row r="13527">
          <cell r="A13527" t="str">
            <v>14.006.0680-0</v>
          </cell>
          <cell r="B13527">
            <v>11</v>
          </cell>
        </row>
        <row r="13528">
          <cell r="A13528" t="str">
            <v>14.006.0680-A</v>
          </cell>
          <cell r="B13528">
            <v>11</v>
          </cell>
        </row>
        <row r="13529">
          <cell r="A13529" t="str">
            <v>14.006.0685-0</v>
          </cell>
          <cell r="B13529">
            <v>15.95</v>
          </cell>
        </row>
        <row r="13530">
          <cell r="A13530" t="str">
            <v>14.006.0685-A</v>
          </cell>
          <cell r="B13530">
            <v>15.95</v>
          </cell>
        </row>
        <row r="13531">
          <cell r="A13531" t="str">
            <v>14.006.0688-0</v>
          </cell>
          <cell r="B13531">
            <v>39.01</v>
          </cell>
        </row>
        <row r="13532">
          <cell r="A13532" t="str">
            <v>14.006.0688-A</v>
          </cell>
          <cell r="B13532">
            <v>39.01</v>
          </cell>
        </row>
        <row r="13533">
          <cell r="A13533" t="str">
            <v>14.006.0695-0</v>
          </cell>
          <cell r="B13533">
            <v>48.59</v>
          </cell>
        </row>
        <row r="13534">
          <cell r="A13534" t="str">
            <v>14.006.0695-A</v>
          </cell>
          <cell r="B13534">
            <v>48.59</v>
          </cell>
        </row>
        <row r="13535">
          <cell r="A13535" t="str">
            <v>14.007.0005-0</v>
          </cell>
          <cell r="B13535">
            <v>688.84</v>
          </cell>
        </row>
        <row r="13536">
          <cell r="A13536" t="str">
            <v>14.007.0005-A</v>
          </cell>
          <cell r="B13536">
            <v>688.84</v>
          </cell>
        </row>
        <row r="13537">
          <cell r="A13537" t="str">
            <v>14.007.0010-0</v>
          </cell>
          <cell r="B13537">
            <v>225.14</v>
          </cell>
        </row>
        <row r="13538">
          <cell r="A13538" t="str">
            <v>14.007.0010-A</v>
          </cell>
          <cell r="B13538">
            <v>225.14</v>
          </cell>
        </row>
        <row r="13539">
          <cell r="A13539" t="str">
            <v>14.007.0015-0</v>
          </cell>
          <cell r="B13539">
            <v>217.4</v>
          </cell>
        </row>
        <row r="13540">
          <cell r="A13540" t="str">
            <v>14.007.0015-A</v>
          </cell>
          <cell r="B13540">
            <v>217.4</v>
          </cell>
        </row>
        <row r="13541">
          <cell r="A13541" t="str">
            <v>14.007.0020-0</v>
          </cell>
          <cell r="B13541">
            <v>814.05</v>
          </cell>
        </row>
        <row r="13542">
          <cell r="A13542" t="str">
            <v>14.007.0020-A</v>
          </cell>
          <cell r="B13542">
            <v>814.05</v>
          </cell>
        </row>
        <row r="13543">
          <cell r="A13543" t="str">
            <v>14.007.0025-0</v>
          </cell>
          <cell r="B13543">
            <v>439.45</v>
          </cell>
        </row>
        <row r="13544">
          <cell r="A13544" t="str">
            <v>14.007.0025-A</v>
          </cell>
          <cell r="B13544">
            <v>439.45</v>
          </cell>
        </row>
        <row r="13545">
          <cell r="A13545" t="str">
            <v>14.007.0030-0</v>
          </cell>
          <cell r="B13545">
            <v>149.32</v>
          </cell>
        </row>
        <row r="13546">
          <cell r="A13546" t="str">
            <v>14.007.0030-A</v>
          </cell>
          <cell r="B13546">
            <v>149.32</v>
          </cell>
        </row>
        <row r="13547">
          <cell r="A13547" t="str">
            <v>14.007.0035-0</v>
          </cell>
          <cell r="B13547">
            <v>216.14</v>
          </cell>
        </row>
        <row r="13548">
          <cell r="A13548" t="str">
            <v>14.007.0035-A</v>
          </cell>
          <cell r="B13548">
            <v>216.14</v>
          </cell>
        </row>
        <row r="13549">
          <cell r="A13549" t="str">
            <v>14.007.0038-0</v>
          </cell>
          <cell r="B13549">
            <v>136.79</v>
          </cell>
        </row>
        <row r="13550">
          <cell r="A13550" t="str">
            <v>14.007.0038-A</v>
          </cell>
          <cell r="B13550">
            <v>136.79</v>
          </cell>
        </row>
        <row r="13551">
          <cell r="A13551" t="str">
            <v>14.007.0040-0</v>
          </cell>
          <cell r="B13551">
            <v>300.20999999999998</v>
          </cell>
        </row>
        <row r="13552">
          <cell r="A13552" t="str">
            <v>14.007.0040-A</v>
          </cell>
          <cell r="B13552">
            <v>300.20999999999998</v>
          </cell>
        </row>
        <row r="13553">
          <cell r="A13553" t="str">
            <v>14.007.0045-0</v>
          </cell>
          <cell r="B13553">
            <v>56.48</v>
          </cell>
        </row>
        <row r="13554">
          <cell r="A13554" t="str">
            <v>14.007.0045-A</v>
          </cell>
          <cell r="B13554">
            <v>56.48</v>
          </cell>
        </row>
        <row r="13555">
          <cell r="A13555" t="str">
            <v>14.007.0050-0</v>
          </cell>
          <cell r="B13555">
            <v>561.04999999999995</v>
          </cell>
        </row>
        <row r="13556">
          <cell r="A13556" t="str">
            <v>14.007.0050-A</v>
          </cell>
          <cell r="B13556">
            <v>561.04999999999995</v>
          </cell>
        </row>
        <row r="13557">
          <cell r="A13557" t="str">
            <v>14.007.0055-0</v>
          </cell>
          <cell r="B13557">
            <v>475.91</v>
          </cell>
        </row>
        <row r="13558">
          <cell r="A13558" t="str">
            <v>14.007.0055-A</v>
          </cell>
          <cell r="B13558">
            <v>475.91</v>
          </cell>
        </row>
        <row r="13559">
          <cell r="A13559" t="str">
            <v>14.007.0057-0</v>
          </cell>
          <cell r="B13559">
            <v>92.51</v>
          </cell>
        </row>
        <row r="13560">
          <cell r="A13560" t="str">
            <v>14.007.0057-A</v>
          </cell>
          <cell r="B13560">
            <v>92.51</v>
          </cell>
        </row>
        <row r="13561">
          <cell r="A13561" t="str">
            <v>14.007.0060-0</v>
          </cell>
          <cell r="B13561">
            <v>300.20999999999998</v>
          </cell>
        </row>
        <row r="13562">
          <cell r="A13562" t="str">
            <v>14.007.0060-A</v>
          </cell>
          <cell r="B13562">
            <v>300.20999999999998</v>
          </cell>
        </row>
        <row r="13563">
          <cell r="A13563" t="str">
            <v>14.007.0065-0</v>
          </cell>
          <cell r="B13563">
            <v>115.8</v>
          </cell>
        </row>
        <row r="13564">
          <cell r="A13564" t="str">
            <v>14.007.0065-A</v>
          </cell>
          <cell r="B13564">
            <v>115.8</v>
          </cell>
        </row>
        <row r="13565">
          <cell r="A13565" t="str">
            <v>14.007.0070-0</v>
          </cell>
          <cell r="B13565">
            <v>44.32</v>
          </cell>
        </row>
        <row r="13566">
          <cell r="A13566" t="str">
            <v>14.007.0070-A</v>
          </cell>
          <cell r="B13566">
            <v>44.32</v>
          </cell>
        </row>
        <row r="13567">
          <cell r="A13567" t="str">
            <v>14.007.0075-0</v>
          </cell>
          <cell r="B13567">
            <v>45.58</v>
          </cell>
        </row>
        <row r="13568">
          <cell r="A13568" t="str">
            <v>14.007.0075-A</v>
          </cell>
          <cell r="B13568">
            <v>45.58</v>
          </cell>
        </row>
        <row r="13569">
          <cell r="A13569" t="str">
            <v>14.007.0080-0</v>
          </cell>
          <cell r="B13569">
            <v>54.51</v>
          </cell>
        </row>
        <row r="13570">
          <cell r="A13570" t="str">
            <v>14.007.0080-A</v>
          </cell>
          <cell r="B13570">
            <v>54.51</v>
          </cell>
        </row>
        <row r="13571">
          <cell r="A13571" t="str">
            <v>14.007.0085-0</v>
          </cell>
          <cell r="B13571">
            <v>288.33999999999997</v>
          </cell>
        </row>
        <row r="13572">
          <cell r="A13572" t="str">
            <v>14.007.0085-A</v>
          </cell>
          <cell r="B13572">
            <v>288.33999999999997</v>
          </cell>
        </row>
        <row r="13573">
          <cell r="A13573" t="str">
            <v>14.007.0090-0</v>
          </cell>
          <cell r="B13573">
            <v>267.26</v>
          </cell>
        </row>
        <row r="13574">
          <cell r="A13574" t="str">
            <v>14.007.0090-A</v>
          </cell>
          <cell r="B13574">
            <v>267.26</v>
          </cell>
        </row>
        <row r="13575">
          <cell r="A13575" t="str">
            <v>14.007.0095-0</v>
          </cell>
          <cell r="B13575">
            <v>419.58</v>
          </cell>
        </row>
        <row r="13576">
          <cell r="A13576" t="str">
            <v>14.007.0095-A</v>
          </cell>
          <cell r="B13576">
            <v>419.58</v>
          </cell>
        </row>
        <row r="13577">
          <cell r="A13577" t="str">
            <v>14.007.0101-0</v>
          </cell>
          <cell r="B13577">
            <v>856.04</v>
          </cell>
        </row>
        <row r="13578">
          <cell r="A13578" t="str">
            <v>14.007.0101-A</v>
          </cell>
          <cell r="B13578">
            <v>856.04</v>
          </cell>
        </row>
        <row r="13579">
          <cell r="A13579" t="str">
            <v>14.007.0105-0</v>
          </cell>
          <cell r="B13579">
            <v>1045.56</v>
          </cell>
        </row>
        <row r="13580">
          <cell r="A13580" t="str">
            <v>14.007.0105-A</v>
          </cell>
          <cell r="B13580">
            <v>1045.56</v>
          </cell>
        </row>
        <row r="13581">
          <cell r="A13581" t="str">
            <v>14.007.0110-0</v>
          </cell>
          <cell r="B13581">
            <v>25.08</v>
          </cell>
        </row>
        <row r="13582">
          <cell r="A13582" t="str">
            <v>14.007.0110-A</v>
          </cell>
          <cell r="B13582">
            <v>25.08</v>
          </cell>
        </row>
        <row r="13583">
          <cell r="A13583" t="str">
            <v>14.007.0115-0</v>
          </cell>
          <cell r="B13583">
            <v>94.19</v>
          </cell>
        </row>
        <row r="13584">
          <cell r="A13584" t="str">
            <v>14.007.0115-A</v>
          </cell>
          <cell r="B13584">
            <v>94.19</v>
          </cell>
        </row>
        <row r="13585">
          <cell r="A13585" t="str">
            <v>14.007.0120-0</v>
          </cell>
          <cell r="B13585">
            <v>58.82</v>
          </cell>
        </row>
        <row r="13586">
          <cell r="A13586" t="str">
            <v>14.007.0120-A</v>
          </cell>
          <cell r="B13586">
            <v>58.82</v>
          </cell>
        </row>
        <row r="13587">
          <cell r="A13587" t="str">
            <v>14.007.0125-0</v>
          </cell>
          <cell r="B13587">
            <v>51.08</v>
          </cell>
        </row>
        <row r="13588">
          <cell r="A13588" t="str">
            <v>14.007.0125-A</v>
          </cell>
          <cell r="B13588">
            <v>51.08</v>
          </cell>
        </row>
        <row r="13589">
          <cell r="A13589" t="str">
            <v>14.007.0130-0</v>
          </cell>
          <cell r="B13589">
            <v>215.56</v>
          </cell>
        </row>
        <row r="13590">
          <cell r="A13590" t="str">
            <v>14.007.0130-A</v>
          </cell>
          <cell r="B13590">
            <v>215.56</v>
          </cell>
        </row>
        <row r="13591">
          <cell r="A13591" t="str">
            <v>14.007.0135-0</v>
          </cell>
          <cell r="B13591">
            <v>31.18</v>
          </cell>
        </row>
        <row r="13592">
          <cell r="A13592" t="str">
            <v>14.007.0135-A</v>
          </cell>
          <cell r="B13592">
            <v>31.18</v>
          </cell>
        </row>
        <row r="13593">
          <cell r="A13593" t="str">
            <v>14.007.0140-0</v>
          </cell>
          <cell r="B13593">
            <v>91.48</v>
          </cell>
        </row>
        <row r="13594">
          <cell r="A13594" t="str">
            <v>14.007.0140-A</v>
          </cell>
          <cell r="B13594">
            <v>91.48</v>
          </cell>
        </row>
        <row r="13595">
          <cell r="A13595" t="str">
            <v>14.007.0145-0</v>
          </cell>
          <cell r="B13595">
            <v>138.74</v>
          </cell>
        </row>
        <row r="13596">
          <cell r="A13596" t="str">
            <v>14.007.0145-A</v>
          </cell>
          <cell r="B13596">
            <v>138.74</v>
          </cell>
        </row>
        <row r="13597">
          <cell r="A13597" t="str">
            <v>14.007.0150-0</v>
          </cell>
          <cell r="B13597">
            <v>203.5</v>
          </cell>
        </row>
        <row r="13598">
          <cell r="A13598" t="str">
            <v>14.007.0150-A</v>
          </cell>
          <cell r="B13598">
            <v>203.5</v>
          </cell>
        </row>
        <row r="13599">
          <cell r="A13599" t="str">
            <v>14.007.0155-0</v>
          </cell>
          <cell r="B13599">
            <v>144.05000000000001</v>
          </cell>
        </row>
        <row r="13600">
          <cell r="A13600" t="str">
            <v>14.007.0155-A</v>
          </cell>
          <cell r="B13600">
            <v>144.05000000000001</v>
          </cell>
        </row>
        <row r="13601">
          <cell r="A13601" t="str">
            <v>14.007.0160-0</v>
          </cell>
          <cell r="B13601">
            <v>172.51</v>
          </cell>
        </row>
        <row r="13602">
          <cell r="A13602" t="str">
            <v>14.007.0160-A</v>
          </cell>
          <cell r="B13602">
            <v>172.51</v>
          </cell>
        </row>
        <row r="13603">
          <cell r="A13603" t="str">
            <v>14.007.0165-0</v>
          </cell>
          <cell r="B13603">
            <v>222.8</v>
          </cell>
        </row>
        <row r="13604">
          <cell r="A13604" t="str">
            <v>14.007.0165-A</v>
          </cell>
          <cell r="B13604">
            <v>222.8</v>
          </cell>
        </row>
        <row r="13605">
          <cell r="A13605" t="str">
            <v>14.007.0170-0</v>
          </cell>
          <cell r="B13605">
            <v>344.02</v>
          </cell>
        </row>
        <row r="13606">
          <cell r="A13606" t="str">
            <v>14.007.0170-A</v>
          </cell>
          <cell r="B13606">
            <v>344.02</v>
          </cell>
        </row>
        <row r="13607">
          <cell r="A13607" t="str">
            <v>14.007.0175-0</v>
          </cell>
          <cell r="B13607">
            <v>442.95</v>
          </cell>
        </row>
        <row r="13608">
          <cell r="A13608" t="str">
            <v>14.007.0175-A</v>
          </cell>
          <cell r="B13608">
            <v>442.95</v>
          </cell>
        </row>
        <row r="13609">
          <cell r="A13609" t="str">
            <v>14.007.0185-0</v>
          </cell>
          <cell r="B13609">
            <v>679.07</v>
          </cell>
        </row>
        <row r="13610">
          <cell r="A13610" t="str">
            <v>14.007.0185-A</v>
          </cell>
          <cell r="B13610">
            <v>679.07</v>
          </cell>
        </row>
        <row r="13611">
          <cell r="A13611" t="str">
            <v>14.007.0190-0</v>
          </cell>
          <cell r="B13611">
            <v>415.8</v>
          </cell>
        </row>
        <row r="13612">
          <cell r="A13612" t="str">
            <v>14.007.0190-A</v>
          </cell>
          <cell r="B13612">
            <v>415.8</v>
          </cell>
        </row>
        <row r="13613">
          <cell r="A13613" t="str">
            <v>14.007.0195-0</v>
          </cell>
          <cell r="B13613">
            <v>94.51</v>
          </cell>
        </row>
        <row r="13614">
          <cell r="A13614" t="str">
            <v>14.007.0195-A</v>
          </cell>
          <cell r="B13614">
            <v>94.51</v>
          </cell>
        </row>
        <row r="13615">
          <cell r="A13615" t="str">
            <v>14.007.0200-0</v>
          </cell>
          <cell r="B13615">
            <v>126.2</v>
          </cell>
        </row>
        <row r="13616">
          <cell r="A13616" t="str">
            <v>14.007.0200-A</v>
          </cell>
          <cell r="B13616">
            <v>126.2</v>
          </cell>
        </row>
        <row r="13617">
          <cell r="A13617" t="str">
            <v>14.007.0250-0</v>
          </cell>
          <cell r="B13617">
            <v>382.52</v>
          </cell>
        </row>
        <row r="13618">
          <cell r="A13618" t="str">
            <v>14.007.0250-A</v>
          </cell>
          <cell r="B13618">
            <v>382.52</v>
          </cell>
        </row>
        <row r="13619">
          <cell r="A13619" t="str">
            <v>14.007.0251-0</v>
          </cell>
          <cell r="B13619">
            <v>202.82</v>
          </cell>
        </row>
        <row r="13620">
          <cell r="A13620" t="str">
            <v>14.007.0251-A</v>
          </cell>
          <cell r="B13620">
            <v>202.82</v>
          </cell>
        </row>
        <row r="13621">
          <cell r="A13621" t="str">
            <v>14.007.0253-0</v>
          </cell>
          <cell r="B13621">
            <v>202.82</v>
          </cell>
        </row>
        <row r="13622">
          <cell r="A13622" t="str">
            <v>14.007.0253-A</v>
          </cell>
          <cell r="B13622">
            <v>202.82</v>
          </cell>
        </row>
        <row r="13623">
          <cell r="A13623" t="str">
            <v>14.007.0256-0</v>
          </cell>
          <cell r="B13623">
            <v>19.920000000000002</v>
          </cell>
        </row>
        <row r="13624">
          <cell r="A13624" t="str">
            <v>14.007.0256-A</v>
          </cell>
          <cell r="B13624">
            <v>19.920000000000002</v>
          </cell>
        </row>
        <row r="13625">
          <cell r="A13625" t="str">
            <v>14.007.0258-0</v>
          </cell>
          <cell r="B13625">
            <v>286.89</v>
          </cell>
        </row>
        <row r="13626">
          <cell r="A13626" t="str">
            <v>14.007.0258-A</v>
          </cell>
          <cell r="B13626">
            <v>286.89</v>
          </cell>
        </row>
        <row r="13627">
          <cell r="A13627" t="str">
            <v>14.007.0261-0</v>
          </cell>
          <cell r="B13627">
            <v>19.920000000000002</v>
          </cell>
        </row>
        <row r="13628">
          <cell r="A13628" t="str">
            <v>14.007.0261-A</v>
          </cell>
          <cell r="B13628">
            <v>19.920000000000002</v>
          </cell>
        </row>
        <row r="13629">
          <cell r="A13629" t="str">
            <v>14.007.0263-0</v>
          </cell>
          <cell r="B13629">
            <v>286.89</v>
          </cell>
        </row>
        <row r="13630">
          <cell r="A13630" t="str">
            <v>14.007.0263-A</v>
          </cell>
          <cell r="B13630">
            <v>286.89</v>
          </cell>
        </row>
        <row r="13631">
          <cell r="A13631" t="str">
            <v>14.007.0266-0</v>
          </cell>
          <cell r="B13631">
            <v>101.2</v>
          </cell>
        </row>
        <row r="13632">
          <cell r="A13632" t="str">
            <v>14.007.0266-A</v>
          </cell>
          <cell r="B13632">
            <v>101.2</v>
          </cell>
        </row>
        <row r="13633">
          <cell r="A13633" t="str">
            <v>14.007.0267-0</v>
          </cell>
          <cell r="B13633">
            <v>22.4</v>
          </cell>
        </row>
        <row r="13634">
          <cell r="A13634" t="str">
            <v>14.007.0267-A</v>
          </cell>
          <cell r="B13634">
            <v>22.4</v>
          </cell>
        </row>
        <row r="13635">
          <cell r="A13635" t="str">
            <v>14.007.0268-0</v>
          </cell>
          <cell r="B13635">
            <v>6.97</v>
          </cell>
        </row>
        <row r="13636">
          <cell r="A13636" t="str">
            <v>14.007.0268-A</v>
          </cell>
          <cell r="B13636">
            <v>6.97</v>
          </cell>
        </row>
        <row r="13637">
          <cell r="A13637" t="str">
            <v>14.007.0269-0</v>
          </cell>
          <cell r="B13637">
            <v>8.93</v>
          </cell>
        </row>
        <row r="13638">
          <cell r="A13638" t="str">
            <v>14.007.0269-A</v>
          </cell>
          <cell r="B13638">
            <v>8.93</v>
          </cell>
        </row>
        <row r="13639">
          <cell r="A13639" t="str">
            <v>14.007.0270-0</v>
          </cell>
          <cell r="B13639">
            <v>88</v>
          </cell>
        </row>
        <row r="13640">
          <cell r="A13640" t="str">
            <v>14.007.0270-A</v>
          </cell>
          <cell r="B13640">
            <v>88</v>
          </cell>
        </row>
        <row r="13641">
          <cell r="A13641" t="str">
            <v>14.007.0274-0</v>
          </cell>
          <cell r="B13641">
            <v>22.98</v>
          </cell>
        </row>
        <row r="13642">
          <cell r="A13642" t="str">
            <v>14.007.0274-A</v>
          </cell>
          <cell r="B13642">
            <v>22.98</v>
          </cell>
        </row>
        <row r="13643">
          <cell r="A13643" t="str">
            <v>14.007.0276-0</v>
          </cell>
          <cell r="B13643">
            <v>34.5</v>
          </cell>
        </row>
        <row r="13644">
          <cell r="A13644" t="str">
            <v>14.007.0276-A</v>
          </cell>
          <cell r="B13644">
            <v>34.5</v>
          </cell>
        </row>
        <row r="13645">
          <cell r="A13645" t="str">
            <v>14.007.0277-0</v>
          </cell>
          <cell r="B13645">
            <v>12.61</v>
          </cell>
        </row>
        <row r="13646">
          <cell r="A13646" t="str">
            <v>14.007.0277-A</v>
          </cell>
          <cell r="B13646">
            <v>12.61</v>
          </cell>
        </row>
        <row r="13647">
          <cell r="A13647" t="str">
            <v>14.007.0278-0</v>
          </cell>
          <cell r="B13647">
            <v>24.28</v>
          </cell>
        </row>
        <row r="13648">
          <cell r="A13648" t="str">
            <v>14.007.0278-A</v>
          </cell>
          <cell r="B13648">
            <v>24.28</v>
          </cell>
        </row>
        <row r="13649">
          <cell r="A13649" t="str">
            <v>14.007.0279-0</v>
          </cell>
          <cell r="B13649">
            <v>9.84</v>
          </cell>
        </row>
        <row r="13650">
          <cell r="A13650" t="str">
            <v>14.007.0279-A</v>
          </cell>
          <cell r="B13650">
            <v>9.84</v>
          </cell>
        </row>
        <row r="13651">
          <cell r="A13651" t="str">
            <v>14.007.0280-0</v>
          </cell>
          <cell r="B13651">
            <v>23.07</v>
          </cell>
        </row>
        <row r="13652">
          <cell r="A13652" t="str">
            <v>14.007.0280-A</v>
          </cell>
          <cell r="B13652">
            <v>23.07</v>
          </cell>
        </row>
        <row r="13653">
          <cell r="A13653" t="str">
            <v>14.007.0281-0</v>
          </cell>
          <cell r="B13653">
            <v>11.88</v>
          </cell>
        </row>
        <row r="13654">
          <cell r="A13654" t="str">
            <v>14.007.0281-A</v>
          </cell>
          <cell r="B13654">
            <v>11.88</v>
          </cell>
        </row>
        <row r="13655">
          <cell r="A13655" t="str">
            <v>14.007.0282-0</v>
          </cell>
          <cell r="B13655">
            <v>21.92</v>
          </cell>
        </row>
        <row r="13656">
          <cell r="A13656" t="str">
            <v>14.007.0282-A</v>
          </cell>
          <cell r="B13656">
            <v>21.92</v>
          </cell>
        </row>
        <row r="13657">
          <cell r="A13657" t="str">
            <v>14.007.0283-0</v>
          </cell>
          <cell r="B13657">
            <v>3</v>
          </cell>
        </row>
        <row r="13658">
          <cell r="A13658" t="str">
            <v>14.007.0283-A</v>
          </cell>
          <cell r="B13658">
            <v>3</v>
          </cell>
        </row>
        <row r="13659">
          <cell r="A13659" t="str">
            <v>14.007.0284-0</v>
          </cell>
          <cell r="B13659">
            <v>5.7</v>
          </cell>
        </row>
        <row r="13660">
          <cell r="A13660" t="str">
            <v>14.007.0284-A</v>
          </cell>
          <cell r="B13660">
            <v>5.7</v>
          </cell>
        </row>
        <row r="13661">
          <cell r="A13661" t="str">
            <v>14.007.0286-0</v>
          </cell>
          <cell r="B13661">
            <v>11.42</v>
          </cell>
        </row>
        <row r="13662">
          <cell r="A13662" t="str">
            <v>14.007.0286-A</v>
          </cell>
          <cell r="B13662">
            <v>11.42</v>
          </cell>
        </row>
        <row r="13663">
          <cell r="A13663" t="str">
            <v>14.007.0287-0</v>
          </cell>
          <cell r="B13663">
            <v>33.22</v>
          </cell>
        </row>
        <row r="13664">
          <cell r="A13664" t="str">
            <v>14.007.0287-A</v>
          </cell>
          <cell r="B13664">
            <v>33.22</v>
          </cell>
        </row>
        <row r="13665">
          <cell r="A13665" t="str">
            <v>14.007.0288-0</v>
          </cell>
          <cell r="B13665">
            <v>4.8600000000000003</v>
          </cell>
        </row>
        <row r="13666">
          <cell r="A13666" t="str">
            <v>14.007.0288-A</v>
          </cell>
          <cell r="B13666">
            <v>4.8600000000000003</v>
          </cell>
        </row>
        <row r="13667">
          <cell r="A13667" t="str">
            <v>14.007.0289-0</v>
          </cell>
          <cell r="B13667">
            <v>32.75</v>
          </cell>
        </row>
        <row r="13668">
          <cell r="A13668" t="str">
            <v>14.007.0289-A</v>
          </cell>
          <cell r="B13668">
            <v>32.75</v>
          </cell>
        </row>
        <row r="13669">
          <cell r="A13669" t="str">
            <v>14.007.0290-0</v>
          </cell>
          <cell r="B13669">
            <v>4.4400000000000004</v>
          </cell>
        </row>
        <row r="13670">
          <cell r="A13670" t="str">
            <v>14.007.0290-A</v>
          </cell>
          <cell r="B13670">
            <v>4.4400000000000004</v>
          </cell>
        </row>
        <row r="13671">
          <cell r="A13671" t="str">
            <v>14.007.0292-0</v>
          </cell>
          <cell r="B13671">
            <v>6.31</v>
          </cell>
        </row>
        <row r="13672">
          <cell r="A13672" t="str">
            <v>14.007.0292-A</v>
          </cell>
          <cell r="B13672">
            <v>6.31</v>
          </cell>
        </row>
        <row r="13673">
          <cell r="A13673" t="str">
            <v>14.007.0294-0</v>
          </cell>
          <cell r="B13673">
            <v>76.98</v>
          </cell>
        </row>
        <row r="13674">
          <cell r="A13674" t="str">
            <v>14.007.0294-A</v>
          </cell>
          <cell r="B13674">
            <v>76.98</v>
          </cell>
        </row>
        <row r="13675">
          <cell r="A13675" t="str">
            <v>14.007.0296-0</v>
          </cell>
          <cell r="B13675">
            <v>31</v>
          </cell>
        </row>
        <row r="13676">
          <cell r="A13676" t="str">
            <v>14.007.0296-A</v>
          </cell>
          <cell r="B13676">
            <v>31</v>
          </cell>
        </row>
        <row r="13677">
          <cell r="A13677" t="str">
            <v>14.007.0298-0</v>
          </cell>
          <cell r="B13677">
            <v>123.76</v>
          </cell>
        </row>
        <row r="13678">
          <cell r="A13678" t="str">
            <v>14.007.0298-A</v>
          </cell>
          <cell r="B13678">
            <v>123.76</v>
          </cell>
        </row>
        <row r="13679">
          <cell r="A13679" t="str">
            <v>14.007.0300-0</v>
          </cell>
          <cell r="B13679">
            <v>8.44</v>
          </cell>
        </row>
        <row r="13680">
          <cell r="A13680" t="str">
            <v>14.007.0300-A</v>
          </cell>
          <cell r="B13680">
            <v>8.44</v>
          </cell>
        </row>
        <row r="13681">
          <cell r="A13681" t="str">
            <v>14.007.0302-0</v>
          </cell>
          <cell r="B13681">
            <v>35.51</v>
          </cell>
        </row>
        <row r="13682">
          <cell r="A13682" t="str">
            <v>14.007.0302-A</v>
          </cell>
          <cell r="B13682">
            <v>35.51</v>
          </cell>
        </row>
        <row r="13683">
          <cell r="A13683" t="str">
            <v>14.007.0304-0</v>
          </cell>
          <cell r="B13683">
            <v>53.9</v>
          </cell>
        </row>
        <row r="13684">
          <cell r="A13684" t="str">
            <v>14.007.0304-A</v>
          </cell>
          <cell r="B13684">
            <v>53.9</v>
          </cell>
        </row>
        <row r="13685">
          <cell r="A13685" t="str">
            <v>14.007.0306-0</v>
          </cell>
          <cell r="B13685">
            <v>3.3</v>
          </cell>
        </row>
        <row r="13686">
          <cell r="A13686" t="str">
            <v>14.007.0306-A</v>
          </cell>
          <cell r="B13686">
            <v>3.3</v>
          </cell>
        </row>
        <row r="13687">
          <cell r="A13687" t="str">
            <v>14.007.0308-0</v>
          </cell>
          <cell r="B13687">
            <v>4.72</v>
          </cell>
        </row>
        <row r="13688">
          <cell r="A13688" t="str">
            <v>14.007.0308-A</v>
          </cell>
          <cell r="B13688">
            <v>4.72</v>
          </cell>
        </row>
        <row r="13689">
          <cell r="A13689" t="str">
            <v>14.007.0310-0</v>
          </cell>
          <cell r="B13689">
            <v>29.4</v>
          </cell>
        </row>
        <row r="13690">
          <cell r="A13690" t="str">
            <v>14.007.0310-A</v>
          </cell>
          <cell r="B13690">
            <v>29.4</v>
          </cell>
        </row>
        <row r="13691">
          <cell r="A13691" t="str">
            <v>14.007.0312-0</v>
          </cell>
          <cell r="B13691">
            <v>17.72</v>
          </cell>
        </row>
        <row r="13692">
          <cell r="A13692" t="str">
            <v>14.007.0312-A</v>
          </cell>
          <cell r="B13692">
            <v>17.72</v>
          </cell>
        </row>
        <row r="13693">
          <cell r="A13693" t="str">
            <v>14.007.0313-0</v>
          </cell>
          <cell r="B13693">
            <v>150.4</v>
          </cell>
        </row>
        <row r="13694">
          <cell r="A13694" t="str">
            <v>14.007.0313-A</v>
          </cell>
          <cell r="B13694">
            <v>150.4</v>
          </cell>
        </row>
        <row r="13695">
          <cell r="A13695" t="str">
            <v>14.007.0314-0</v>
          </cell>
          <cell r="B13695">
            <v>134.38999999999999</v>
          </cell>
        </row>
        <row r="13696">
          <cell r="A13696" t="str">
            <v>14.007.0314-A</v>
          </cell>
          <cell r="B13696">
            <v>134.38999999999999</v>
          </cell>
        </row>
        <row r="13697">
          <cell r="A13697" t="str">
            <v>14.007.0315-0</v>
          </cell>
          <cell r="B13697">
            <v>170.38</v>
          </cell>
        </row>
        <row r="13698">
          <cell r="A13698" t="str">
            <v>14.007.0315-A</v>
          </cell>
          <cell r="B13698">
            <v>170.38</v>
          </cell>
        </row>
        <row r="13699">
          <cell r="A13699" t="str">
            <v>14.007.0316-0</v>
          </cell>
          <cell r="B13699">
            <v>5.27</v>
          </cell>
        </row>
        <row r="13700">
          <cell r="A13700" t="str">
            <v>14.007.0316-A</v>
          </cell>
          <cell r="B13700">
            <v>5.27</v>
          </cell>
        </row>
        <row r="13701">
          <cell r="A13701" t="str">
            <v>14.007.0318-0</v>
          </cell>
          <cell r="B13701">
            <v>28.18</v>
          </cell>
        </row>
        <row r="13702">
          <cell r="A13702" t="str">
            <v>14.007.0318-A</v>
          </cell>
          <cell r="B13702">
            <v>28.18</v>
          </cell>
        </row>
        <row r="13703">
          <cell r="A13703" t="str">
            <v>14.007.0320-0</v>
          </cell>
          <cell r="B13703">
            <v>25.5</v>
          </cell>
        </row>
        <row r="13704">
          <cell r="A13704" t="str">
            <v>14.007.0320-A</v>
          </cell>
          <cell r="B13704">
            <v>25.5</v>
          </cell>
        </row>
        <row r="13705">
          <cell r="A13705" t="str">
            <v>14.007.0322-0</v>
          </cell>
          <cell r="B13705">
            <v>15.86</v>
          </cell>
        </row>
        <row r="13706">
          <cell r="A13706" t="str">
            <v>14.007.0322-A</v>
          </cell>
          <cell r="B13706">
            <v>15.86</v>
          </cell>
        </row>
        <row r="13707">
          <cell r="A13707" t="str">
            <v>14.007.0324-0</v>
          </cell>
          <cell r="B13707">
            <v>36.65</v>
          </cell>
        </row>
        <row r="13708">
          <cell r="A13708" t="str">
            <v>14.007.0324-A</v>
          </cell>
          <cell r="B13708">
            <v>36.65</v>
          </cell>
        </row>
        <row r="13709">
          <cell r="A13709" t="str">
            <v>14.007.0326-0</v>
          </cell>
          <cell r="B13709">
            <v>26.16</v>
          </cell>
        </row>
        <row r="13710">
          <cell r="A13710" t="str">
            <v>14.007.0326-A</v>
          </cell>
          <cell r="B13710">
            <v>26.16</v>
          </cell>
        </row>
        <row r="13711">
          <cell r="A13711" t="str">
            <v>14.007.0328-0</v>
          </cell>
          <cell r="B13711">
            <v>4.54</v>
          </cell>
        </row>
        <row r="13712">
          <cell r="A13712" t="str">
            <v>14.007.0328-A</v>
          </cell>
          <cell r="B13712">
            <v>4.54</v>
          </cell>
        </row>
        <row r="13713">
          <cell r="A13713" t="str">
            <v>14.007.0330-0</v>
          </cell>
          <cell r="B13713">
            <v>158.78</v>
          </cell>
        </row>
        <row r="13714">
          <cell r="A13714" t="str">
            <v>14.007.0330-A</v>
          </cell>
          <cell r="B13714">
            <v>158.78</v>
          </cell>
        </row>
        <row r="13715">
          <cell r="A13715" t="str">
            <v>14.007.0332-0</v>
          </cell>
          <cell r="B13715">
            <v>1.38</v>
          </cell>
        </row>
        <row r="13716">
          <cell r="A13716" t="str">
            <v>14.007.0332-A</v>
          </cell>
          <cell r="B13716">
            <v>1.38</v>
          </cell>
        </row>
        <row r="13717">
          <cell r="A13717" t="str">
            <v>14.007.0334-0</v>
          </cell>
          <cell r="B13717">
            <v>16.7</v>
          </cell>
        </row>
        <row r="13718">
          <cell r="A13718" t="str">
            <v>14.007.0334-A</v>
          </cell>
          <cell r="B13718">
            <v>16.7</v>
          </cell>
        </row>
        <row r="13719">
          <cell r="A13719" t="str">
            <v>14.007.0335-0</v>
          </cell>
          <cell r="B13719">
            <v>4.97</v>
          </cell>
        </row>
        <row r="13720">
          <cell r="A13720" t="str">
            <v>14.007.0335-A</v>
          </cell>
          <cell r="B13720">
            <v>4.97</v>
          </cell>
        </row>
        <row r="13721">
          <cell r="A13721" t="str">
            <v>14.007.0336-0</v>
          </cell>
          <cell r="B13721">
            <v>15.86</v>
          </cell>
        </row>
        <row r="13722">
          <cell r="A13722" t="str">
            <v>14.007.0336-A</v>
          </cell>
          <cell r="B13722">
            <v>15.86</v>
          </cell>
        </row>
        <row r="13723">
          <cell r="A13723" t="str">
            <v>14.007.0337-0</v>
          </cell>
          <cell r="B13723">
            <v>24.9</v>
          </cell>
        </row>
        <row r="13724">
          <cell r="A13724" t="str">
            <v>14.007.0337-A</v>
          </cell>
          <cell r="B13724">
            <v>24.9</v>
          </cell>
        </row>
        <row r="13725">
          <cell r="A13725" t="str">
            <v>14.007.0338-0</v>
          </cell>
          <cell r="B13725">
            <v>66.239999999999995</v>
          </cell>
        </row>
        <row r="13726">
          <cell r="A13726" t="str">
            <v>14.007.0338-A</v>
          </cell>
          <cell r="B13726">
            <v>66.239999999999995</v>
          </cell>
        </row>
        <row r="13727">
          <cell r="A13727" t="str">
            <v>14.007.0340-0</v>
          </cell>
          <cell r="B13727">
            <v>41.8</v>
          </cell>
        </row>
        <row r="13728">
          <cell r="A13728" t="str">
            <v>14.007.0340-A</v>
          </cell>
          <cell r="B13728">
            <v>41.8</v>
          </cell>
        </row>
        <row r="13729">
          <cell r="A13729" t="str">
            <v>14.007.0342-0</v>
          </cell>
          <cell r="B13729">
            <v>11.65</v>
          </cell>
        </row>
        <row r="13730">
          <cell r="A13730" t="str">
            <v>14.007.0342-A</v>
          </cell>
          <cell r="B13730">
            <v>11.65</v>
          </cell>
        </row>
        <row r="13731">
          <cell r="A13731" t="str">
            <v>14.007.0344-0</v>
          </cell>
          <cell r="B13731">
            <v>54.07</v>
          </cell>
        </row>
        <row r="13732">
          <cell r="A13732" t="str">
            <v>14.007.0344-A</v>
          </cell>
          <cell r="B13732">
            <v>54.07</v>
          </cell>
        </row>
        <row r="13733">
          <cell r="A13733" t="str">
            <v>14.007.0345-0</v>
          </cell>
          <cell r="B13733">
            <v>8.59</v>
          </cell>
        </row>
        <row r="13734">
          <cell r="A13734" t="str">
            <v>14.007.0345-A</v>
          </cell>
          <cell r="B13734">
            <v>8.59</v>
          </cell>
        </row>
        <row r="13735">
          <cell r="A13735" t="str">
            <v>14.007.0346-0</v>
          </cell>
          <cell r="B13735">
            <v>15.69</v>
          </cell>
        </row>
        <row r="13736">
          <cell r="A13736" t="str">
            <v>14.007.0346-A</v>
          </cell>
          <cell r="B13736">
            <v>15.69</v>
          </cell>
        </row>
        <row r="13737">
          <cell r="A13737" t="str">
            <v>14.007.0347-0</v>
          </cell>
          <cell r="B13737">
            <v>14.64</v>
          </cell>
        </row>
        <row r="13738">
          <cell r="A13738" t="str">
            <v>14.007.0347-A</v>
          </cell>
          <cell r="B13738">
            <v>14.64</v>
          </cell>
        </row>
        <row r="13739">
          <cell r="A13739" t="str">
            <v>14.007.0348-0</v>
          </cell>
          <cell r="B13739">
            <v>9</v>
          </cell>
        </row>
        <row r="13740">
          <cell r="A13740" t="str">
            <v>14.007.0348-A</v>
          </cell>
          <cell r="B13740">
            <v>9</v>
          </cell>
        </row>
        <row r="13741">
          <cell r="A13741" t="str">
            <v>14.007.0360-0</v>
          </cell>
          <cell r="B13741">
            <v>7.1</v>
          </cell>
        </row>
        <row r="13742">
          <cell r="A13742" t="str">
            <v>14.007.0360-A</v>
          </cell>
          <cell r="B13742">
            <v>6.86</v>
          </cell>
        </row>
        <row r="13743">
          <cell r="A13743" t="str">
            <v>14.007.0365-0</v>
          </cell>
          <cell r="B13743">
            <v>3.18</v>
          </cell>
        </row>
        <row r="13744">
          <cell r="A13744" t="str">
            <v>14.007.0365-A</v>
          </cell>
          <cell r="B13744">
            <v>2.94</v>
          </cell>
        </row>
        <row r="13745">
          <cell r="A13745" t="str">
            <v>14.007.0390-0</v>
          </cell>
          <cell r="B13745">
            <v>1.61</v>
          </cell>
        </row>
        <row r="13746">
          <cell r="A13746" t="str">
            <v>14.007.0390-A</v>
          </cell>
          <cell r="B13746">
            <v>1.61</v>
          </cell>
        </row>
        <row r="13747">
          <cell r="A13747" t="str">
            <v>14.007.0396-0</v>
          </cell>
          <cell r="B13747">
            <v>10.98</v>
          </cell>
        </row>
        <row r="13748">
          <cell r="A13748" t="str">
            <v>14.007.0396-A</v>
          </cell>
          <cell r="B13748">
            <v>10.98</v>
          </cell>
        </row>
        <row r="13749">
          <cell r="A13749" t="str">
            <v>14.007.0400-0</v>
          </cell>
          <cell r="B13749">
            <v>118.84</v>
          </cell>
        </row>
        <row r="13750">
          <cell r="A13750" t="str">
            <v>14.007.0400-A</v>
          </cell>
          <cell r="B13750">
            <v>118.84</v>
          </cell>
        </row>
        <row r="13751">
          <cell r="A13751" t="str">
            <v>14.007.0500-0</v>
          </cell>
          <cell r="B13751">
            <v>339.86</v>
          </cell>
        </row>
        <row r="13752">
          <cell r="A13752" t="str">
            <v>14.007.0500-A</v>
          </cell>
          <cell r="B13752">
            <v>337.03</v>
          </cell>
        </row>
        <row r="13753">
          <cell r="A13753" t="str">
            <v>14.007.0505-0</v>
          </cell>
          <cell r="B13753">
            <v>769.29</v>
          </cell>
        </row>
        <row r="13754">
          <cell r="A13754" t="str">
            <v>14.007.0505-A</v>
          </cell>
          <cell r="B13754">
            <v>762.85</v>
          </cell>
        </row>
        <row r="13755">
          <cell r="A13755" t="str">
            <v>14.008.0010-0</v>
          </cell>
          <cell r="B13755">
            <v>732.12</v>
          </cell>
        </row>
        <row r="13756">
          <cell r="A13756" t="str">
            <v>14.008.0010-A</v>
          </cell>
          <cell r="B13756">
            <v>673.26</v>
          </cell>
        </row>
        <row r="13757">
          <cell r="A13757" t="str">
            <v>14.008.0015-0</v>
          </cell>
          <cell r="B13757">
            <v>1093.99</v>
          </cell>
        </row>
        <row r="13758">
          <cell r="A13758" t="str">
            <v>14.008.0015-A</v>
          </cell>
          <cell r="B13758">
            <v>1004.59</v>
          </cell>
        </row>
        <row r="13759">
          <cell r="A13759" t="str">
            <v>14.008.0020-0</v>
          </cell>
          <cell r="B13759">
            <v>1098.22</v>
          </cell>
        </row>
        <row r="13760">
          <cell r="A13760" t="str">
            <v>14.008.0020-A</v>
          </cell>
          <cell r="B13760">
            <v>1008.83</v>
          </cell>
        </row>
        <row r="13761">
          <cell r="A13761" t="str">
            <v>14.008.0025-0</v>
          </cell>
          <cell r="B13761">
            <v>1381.17</v>
          </cell>
        </row>
        <row r="13762">
          <cell r="A13762" t="str">
            <v>14.008.0025-A</v>
          </cell>
          <cell r="B13762">
            <v>1263.45</v>
          </cell>
        </row>
        <row r="13763">
          <cell r="A13763" t="str">
            <v>14.008.0030-0</v>
          </cell>
          <cell r="B13763">
            <v>2104.91</v>
          </cell>
        </row>
        <row r="13764">
          <cell r="A13764" t="str">
            <v>14.008.0030-A</v>
          </cell>
          <cell r="B13764">
            <v>1926.12</v>
          </cell>
        </row>
        <row r="13765">
          <cell r="A13765" t="str">
            <v>14.008.0035-0</v>
          </cell>
          <cell r="B13765">
            <v>2113.38</v>
          </cell>
        </row>
        <row r="13766">
          <cell r="A13766" t="str">
            <v>14.008.0035-A</v>
          </cell>
          <cell r="B13766">
            <v>1934.59</v>
          </cell>
        </row>
        <row r="13767">
          <cell r="A13767" t="str">
            <v>14.008.0045-0</v>
          </cell>
          <cell r="B13767">
            <v>648.55999999999995</v>
          </cell>
        </row>
        <row r="13768">
          <cell r="A13768" t="str">
            <v>14.008.0045-A</v>
          </cell>
          <cell r="B13768">
            <v>597.41999999999996</v>
          </cell>
        </row>
        <row r="13769">
          <cell r="A13769" t="str">
            <v>14.008.0050-0</v>
          </cell>
          <cell r="B13769">
            <v>2423.04</v>
          </cell>
        </row>
        <row r="13770">
          <cell r="A13770" t="str">
            <v>14.008.0050-A</v>
          </cell>
          <cell r="B13770">
            <v>2402.44</v>
          </cell>
        </row>
        <row r="13771">
          <cell r="A13771" t="str">
            <v>14.008.0052-0</v>
          </cell>
          <cell r="B13771">
            <v>1724.54</v>
          </cell>
        </row>
        <row r="13772">
          <cell r="A13772" t="str">
            <v>14.008.0052-A</v>
          </cell>
          <cell r="B13772">
            <v>1703.94</v>
          </cell>
        </row>
        <row r="13773">
          <cell r="A13773" t="str">
            <v>14.008.0055-0</v>
          </cell>
          <cell r="B13773">
            <v>1654.54</v>
          </cell>
        </row>
        <row r="13774">
          <cell r="A13774" t="str">
            <v>14.008.0055-A</v>
          </cell>
          <cell r="B13774">
            <v>1633.94</v>
          </cell>
        </row>
        <row r="13775">
          <cell r="A13775" t="str">
            <v>14.008.0065-0</v>
          </cell>
          <cell r="B13775">
            <v>600.28</v>
          </cell>
        </row>
        <row r="13776">
          <cell r="A13776" t="str">
            <v>14.008.0065-A</v>
          </cell>
          <cell r="B13776">
            <v>579.67999999999995</v>
          </cell>
        </row>
        <row r="13777">
          <cell r="A13777" t="str">
            <v>14.008.0070-0</v>
          </cell>
          <cell r="B13777">
            <v>151.41</v>
          </cell>
        </row>
        <row r="13778">
          <cell r="A13778" t="str">
            <v>14.008.0070-A</v>
          </cell>
          <cell r="B13778">
            <v>139.13</v>
          </cell>
        </row>
        <row r="13779">
          <cell r="A13779" t="str">
            <v>14.008.0075-0</v>
          </cell>
          <cell r="B13779">
            <v>175.87</v>
          </cell>
        </row>
        <row r="13780">
          <cell r="A13780" t="str">
            <v>14.008.0075-A</v>
          </cell>
          <cell r="B13780">
            <v>161.99</v>
          </cell>
        </row>
        <row r="13781">
          <cell r="A13781" t="str">
            <v>14.008.0080-0</v>
          </cell>
          <cell r="B13781">
            <v>200.13</v>
          </cell>
        </row>
        <row r="13782">
          <cell r="A13782" t="str">
            <v>14.008.0080-A</v>
          </cell>
          <cell r="B13782">
            <v>184.67</v>
          </cell>
        </row>
        <row r="13783">
          <cell r="A13783" t="str">
            <v>14.008.0090-0</v>
          </cell>
          <cell r="B13783">
            <v>1427.79</v>
          </cell>
        </row>
        <row r="13784">
          <cell r="A13784" t="str">
            <v>14.008.0090-A</v>
          </cell>
          <cell r="B13784">
            <v>1361.85</v>
          </cell>
        </row>
        <row r="13785">
          <cell r="A13785" t="str">
            <v>14.008.0092-0</v>
          </cell>
          <cell r="B13785">
            <v>1541.62</v>
          </cell>
        </row>
        <row r="13786">
          <cell r="A13786" t="str">
            <v>14.008.0092-A</v>
          </cell>
          <cell r="B13786">
            <v>1470.53</v>
          </cell>
        </row>
        <row r="13787">
          <cell r="A13787" t="str">
            <v>14.008.0093-0</v>
          </cell>
          <cell r="B13787">
            <v>476.11</v>
          </cell>
        </row>
        <row r="13788">
          <cell r="A13788" t="str">
            <v>14.008.0093-A</v>
          </cell>
          <cell r="B13788">
            <v>446.22</v>
          </cell>
        </row>
        <row r="13789">
          <cell r="A13789" t="str">
            <v>14.008.0095-0</v>
          </cell>
          <cell r="B13789">
            <v>639.64</v>
          </cell>
        </row>
        <row r="13790">
          <cell r="A13790" t="str">
            <v>14.008.0095-A</v>
          </cell>
          <cell r="B13790">
            <v>580.78</v>
          </cell>
        </row>
        <row r="13791">
          <cell r="A13791" t="str">
            <v>14.008.0096-0</v>
          </cell>
          <cell r="B13791">
            <v>999.82</v>
          </cell>
        </row>
        <row r="13792">
          <cell r="A13792" t="str">
            <v>14.008.0096-A</v>
          </cell>
          <cell r="B13792">
            <v>910.43</v>
          </cell>
        </row>
        <row r="13793">
          <cell r="A13793" t="str">
            <v>14.008.0097-0</v>
          </cell>
          <cell r="B13793">
            <v>1002.37</v>
          </cell>
        </row>
        <row r="13794">
          <cell r="A13794" t="str">
            <v>14.008.0097-A</v>
          </cell>
          <cell r="B13794">
            <v>912.98</v>
          </cell>
        </row>
        <row r="13795">
          <cell r="A13795" t="str">
            <v>14.009.0010-0</v>
          </cell>
          <cell r="B13795">
            <v>51.95</v>
          </cell>
        </row>
        <row r="13796">
          <cell r="A13796" t="str">
            <v>14.009.0010-A</v>
          </cell>
          <cell r="B13796">
            <v>45.02</v>
          </cell>
        </row>
        <row r="13797">
          <cell r="A13797" t="str">
            <v>14.009.0015-0</v>
          </cell>
          <cell r="B13797">
            <v>47.33</v>
          </cell>
        </row>
        <row r="13798">
          <cell r="A13798" t="str">
            <v>14.009.0015-A</v>
          </cell>
          <cell r="B13798">
            <v>41.02</v>
          </cell>
        </row>
        <row r="13799">
          <cell r="A13799" t="str">
            <v>14.009.0020-0</v>
          </cell>
          <cell r="B13799">
            <v>42.95</v>
          </cell>
        </row>
        <row r="13800">
          <cell r="A13800" t="str">
            <v>14.009.0020-A</v>
          </cell>
          <cell r="B13800">
            <v>37.22</v>
          </cell>
        </row>
        <row r="13801">
          <cell r="A13801" t="str">
            <v>14.009.0022-0</v>
          </cell>
          <cell r="B13801">
            <v>20.78</v>
          </cell>
        </row>
        <row r="13802">
          <cell r="A13802" t="str">
            <v>14.009.0022-A</v>
          </cell>
          <cell r="B13802">
            <v>18.010000000000002</v>
          </cell>
        </row>
        <row r="13803">
          <cell r="A13803" t="str">
            <v>14.009.0024-0</v>
          </cell>
          <cell r="B13803">
            <v>18.93</v>
          </cell>
        </row>
        <row r="13804">
          <cell r="A13804" t="str">
            <v>14.009.0024-A</v>
          </cell>
          <cell r="B13804">
            <v>16.41</v>
          </cell>
        </row>
        <row r="13805">
          <cell r="A13805" t="str">
            <v>14.009.0026-0</v>
          </cell>
          <cell r="B13805">
            <v>17.079999999999998</v>
          </cell>
        </row>
        <row r="13806">
          <cell r="A13806" t="str">
            <v>14.009.0026-A</v>
          </cell>
          <cell r="B13806">
            <v>14.8</v>
          </cell>
        </row>
        <row r="13807">
          <cell r="A13807" t="str">
            <v>14.009.0040-0</v>
          </cell>
          <cell r="B13807">
            <v>17.309999999999999</v>
          </cell>
        </row>
        <row r="13808">
          <cell r="A13808" t="str">
            <v>14.009.0040-A</v>
          </cell>
          <cell r="B13808">
            <v>15</v>
          </cell>
        </row>
        <row r="13809">
          <cell r="A13809" t="str">
            <v>14.009.0045-0</v>
          </cell>
          <cell r="B13809">
            <v>13.85</v>
          </cell>
        </row>
        <row r="13810">
          <cell r="A13810" t="str">
            <v>14.009.0045-A</v>
          </cell>
          <cell r="B13810">
            <v>12</v>
          </cell>
        </row>
        <row r="13811">
          <cell r="A13811" t="str">
            <v>14.009.0050-0</v>
          </cell>
          <cell r="B13811">
            <v>10.39</v>
          </cell>
        </row>
        <row r="13812">
          <cell r="A13812" t="str">
            <v>14.009.0050-A</v>
          </cell>
          <cell r="B13812">
            <v>9</v>
          </cell>
        </row>
        <row r="13813">
          <cell r="A13813" t="str">
            <v>14.009.0052-0</v>
          </cell>
          <cell r="B13813">
            <v>8.08</v>
          </cell>
        </row>
        <row r="13814">
          <cell r="A13814" t="str">
            <v>14.009.0052-A</v>
          </cell>
          <cell r="B13814">
            <v>7</v>
          </cell>
        </row>
        <row r="13815">
          <cell r="A13815" t="str">
            <v>14.009.0054-0</v>
          </cell>
          <cell r="B13815">
            <v>6.92</v>
          </cell>
        </row>
        <row r="13816">
          <cell r="A13816" t="str">
            <v>14.009.0054-A</v>
          </cell>
          <cell r="B13816">
            <v>6</v>
          </cell>
        </row>
        <row r="13817">
          <cell r="A13817" t="str">
            <v>14.009.0056-0</v>
          </cell>
          <cell r="B13817">
            <v>5.77</v>
          </cell>
        </row>
        <row r="13818">
          <cell r="A13818" t="str">
            <v>14.009.0056-A</v>
          </cell>
          <cell r="B13818">
            <v>5</v>
          </cell>
        </row>
        <row r="13819">
          <cell r="A13819" t="str">
            <v>14.009.0060-0</v>
          </cell>
          <cell r="B13819">
            <v>11.54</v>
          </cell>
        </row>
        <row r="13820">
          <cell r="A13820" t="str">
            <v>14.009.0060-A</v>
          </cell>
          <cell r="B13820">
            <v>10</v>
          </cell>
        </row>
        <row r="13821">
          <cell r="A13821" t="str">
            <v>14.009.0070-0</v>
          </cell>
          <cell r="B13821">
            <v>51.95</v>
          </cell>
        </row>
        <row r="13822">
          <cell r="A13822" t="str">
            <v>14.009.0070-A</v>
          </cell>
          <cell r="B13822">
            <v>45.02</v>
          </cell>
        </row>
        <row r="13823">
          <cell r="A13823" t="str">
            <v>14.009.0075-0</v>
          </cell>
          <cell r="B13823">
            <v>39.25</v>
          </cell>
        </row>
        <row r="13824">
          <cell r="A13824" t="str">
            <v>14.009.0075-A</v>
          </cell>
          <cell r="B13824">
            <v>34.020000000000003</v>
          </cell>
        </row>
        <row r="13825">
          <cell r="A13825" t="str">
            <v>14.009.0080-0</v>
          </cell>
          <cell r="B13825">
            <v>80.819999999999993</v>
          </cell>
        </row>
        <row r="13826">
          <cell r="A13826" t="str">
            <v>14.009.0080-A</v>
          </cell>
          <cell r="B13826">
            <v>70.040000000000006</v>
          </cell>
        </row>
        <row r="13827">
          <cell r="A13827" t="str">
            <v>14.009.0085-0</v>
          </cell>
          <cell r="B13827">
            <v>5.77</v>
          </cell>
        </row>
        <row r="13828">
          <cell r="A13828" t="str">
            <v>14.009.0085-A</v>
          </cell>
          <cell r="B13828">
            <v>5</v>
          </cell>
        </row>
        <row r="13829">
          <cell r="A13829" t="str">
            <v>14.009.0090-0</v>
          </cell>
          <cell r="B13829">
            <v>6.92</v>
          </cell>
        </row>
        <row r="13830">
          <cell r="A13830" t="str">
            <v>14.009.0090-A</v>
          </cell>
          <cell r="B13830">
            <v>6</v>
          </cell>
        </row>
        <row r="13831">
          <cell r="A13831" t="str">
            <v>14.009.0095-0</v>
          </cell>
          <cell r="B13831">
            <v>4.6100000000000003</v>
          </cell>
        </row>
        <row r="13832">
          <cell r="A13832" t="str">
            <v>14.009.0095-A</v>
          </cell>
          <cell r="B13832">
            <v>4</v>
          </cell>
        </row>
        <row r="13833">
          <cell r="A13833" t="str">
            <v>14.009.0110-0</v>
          </cell>
          <cell r="B13833">
            <v>23.09</v>
          </cell>
        </row>
        <row r="13834">
          <cell r="A13834" t="str">
            <v>14.009.0110-A</v>
          </cell>
          <cell r="B13834">
            <v>20.010000000000002</v>
          </cell>
        </row>
        <row r="13835">
          <cell r="A13835" t="str">
            <v>14.009.0120-0</v>
          </cell>
          <cell r="B13835">
            <v>46.18</v>
          </cell>
        </row>
        <row r="13836">
          <cell r="A13836" t="str">
            <v>14.009.0120-A</v>
          </cell>
          <cell r="B13836">
            <v>40.020000000000003</v>
          </cell>
        </row>
        <row r="13837">
          <cell r="A13837" t="str">
            <v>14.009.0125-0</v>
          </cell>
          <cell r="B13837">
            <v>23.09</v>
          </cell>
        </row>
        <row r="13838">
          <cell r="A13838" t="str">
            <v>14.009.0125-A</v>
          </cell>
          <cell r="B13838">
            <v>20.010000000000002</v>
          </cell>
        </row>
        <row r="13839">
          <cell r="A13839" t="str">
            <v>14.009.0130-0</v>
          </cell>
          <cell r="B13839">
            <v>23.09</v>
          </cell>
        </row>
        <row r="13840">
          <cell r="A13840" t="str">
            <v>14.009.0130-A</v>
          </cell>
          <cell r="B13840">
            <v>20.010000000000002</v>
          </cell>
        </row>
        <row r="13841">
          <cell r="A13841" t="str">
            <v>14.010.0010-0</v>
          </cell>
          <cell r="B13841">
            <v>1109.3</v>
          </cell>
        </row>
        <row r="13842">
          <cell r="A13842" t="str">
            <v>14.010.0010-A</v>
          </cell>
          <cell r="B13842">
            <v>1069.83</v>
          </cell>
        </row>
        <row r="13843">
          <cell r="A13843" t="str">
            <v>14.010.0015-0</v>
          </cell>
          <cell r="B13843">
            <v>1041.2</v>
          </cell>
        </row>
        <row r="13844">
          <cell r="A13844" t="str">
            <v>14.010.0015-A</v>
          </cell>
          <cell r="B13844">
            <v>1001.73</v>
          </cell>
        </row>
        <row r="13845">
          <cell r="A13845" t="str">
            <v>15.001.0020-1</v>
          </cell>
          <cell r="B13845">
            <v>188.73</v>
          </cell>
        </row>
        <row r="13846">
          <cell r="A13846" t="str">
            <v>15.001.0020-B</v>
          </cell>
          <cell r="B13846">
            <v>167.64</v>
          </cell>
        </row>
        <row r="13847">
          <cell r="A13847" t="str">
            <v>15.001.0025-0</v>
          </cell>
          <cell r="B13847">
            <v>216.24</v>
          </cell>
        </row>
        <row r="13848">
          <cell r="A13848" t="str">
            <v>15.001.0025-A</v>
          </cell>
          <cell r="B13848">
            <v>194.04</v>
          </cell>
        </row>
        <row r="13849">
          <cell r="A13849" t="str">
            <v>15.001.0026-0</v>
          </cell>
          <cell r="B13849">
            <v>267.76</v>
          </cell>
        </row>
        <row r="13850">
          <cell r="A13850" t="str">
            <v>15.001.0026-A</v>
          </cell>
          <cell r="B13850">
            <v>242.09</v>
          </cell>
        </row>
        <row r="13851">
          <cell r="A13851" t="str">
            <v>15.001.0027-0</v>
          </cell>
          <cell r="B13851">
            <v>430.39</v>
          </cell>
        </row>
        <row r="13852">
          <cell r="A13852" t="str">
            <v>15.001.0027-A</v>
          </cell>
          <cell r="B13852">
            <v>391.97</v>
          </cell>
        </row>
        <row r="13853">
          <cell r="A13853" t="str">
            <v>15.001.0028-0</v>
          </cell>
          <cell r="B13853">
            <v>365.59</v>
          </cell>
        </row>
        <row r="13854">
          <cell r="A13854" t="str">
            <v>15.001.0028-A</v>
          </cell>
          <cell r="B13854">
            <v>331.45</v>
          </cell>
        </row>
        <row r="13855">
          <cell r="A13855" t="str">
            <v>15.001.0029-0</v>
          </cell>
          <cell r="B13855">
            <v>1099.6300000000001</v>
          </cell>
        </row>
        <row r="13856">
          <cell r="A13856" t="str">
            <v>15.001.0029-A</v>
          </cell>
          <cell r="B13856">
            <v>1014.91</v>
          </cell>
        </row>
        <row r="13857">
          <cell r="A13857" t="str">
            <v>15.001.0030-0</v>
          </cell>
          <cell r="B13857">
            <v>1260.32</v>
          </cell>
        </row>
        <row r="13858">
          <cell r="A13858" t="str">
            <v>15.001.0030-A</v>
          </cell>
          <cell r="B13858">
            <v>1162.8499999999999</v>
          </cell>
        </row>
        <row r="13859">
          <cell r="A13859" t="str">
            <v>15.001.0031-0</v>
          </cell>
          <cell r="B13859">
            <v>853.82</v>
          </cell>
        </row>
        <row r="13860">
          <cell r="A13860" t="str">
            <v>15.001.0031-A</v>
          </cell>
          <cell r="B13860">
            <v>786.31</v>
          </cell>
        </row>
        <row r="13861">
          <cell r="A13861" t="str">
            <v>15.001.0032-0</v>
          </cell>
          <cell r="B13861">
            <v>354.16</v>
          </cell>
        </row>
        <row r="13862">
          <cell r="A13862" t="str">
            <v>15.001.0032-A</v>
          </cell>
          <cell r="B13862">
            <v>320.51</v>
          </cell>
        </row>
        <row r="13863">
          <cell r="A13863" t="str">
            <v>15.001.0033-0</v>
          </cell>
          <cell r="B13863">
            <v>288.08</v>
          </cell>
        </row>
        <row r="13864">
          <cell r="A13864" t="str">
            <v>15.001.0033-A</v>
          </cell>
          <cell r="B13864">
            <v>258.87</v>
          </cell>
        </row>
        <row r="13865">
          <cell r="A13865" t="str">
            <v>15.001.0034-0</v>
          </cell>
          <cell r="B13865">
            <v>962.2</v>
          </cell>
        </row>
        <row r="13866">
          <cell r="A13866" t="str">
            <v>15.001.0034-A</v>
          </cell>
          <cell r="B13866">
            <v>889.56</v>
          </cell>
        </row>
        <row r="13867">
          <cell r="A13867" t="str">
            <v>15.001.0035-0</v>
          </cell>
          <cell r="B13867">
            <v>1087.98</v>
          </cell>
        </row>
        <row r="13868">
          <cell r="A13868" t="str">
            <v>15.001.0035-A</v>
          </cell>
          <cell r="B13868">
            <v>1005.07</v>
          </cell>
        </row>
        <row r="13869">
          <cell r="A13869" t="str">
            <v>15.001.0053-0</v>
          </cell>
          <cell r="B13869">
            <v>3041.49</v>
          </cell>
        </row>
        <row r="13870">
          <cell r="A13870" t="str">
            <v>15.001.0053-A</v>
          </cell>
          <cell r="B13870">
            <v>2935.91</v>
          </cell>
        </row>
        <row r="13871">
          <cell r="A13871" t="str">
            <v>15.001.0054-0</v>
          </cell>
          <cell r="B13871">
            <v>1777.82</v>
          </cell>
        </row>
        <row r="13872">
          <cell r="A13872" t="str">
            <v>15.001.0054-A</v>
          </cell>
          <cell r="B13872">
            <v>1704.16</v>
          </cell>
        </row>
        <row r="13873">
          <cell r="A13873" t="str">
            <v>15.001.0055-0</v>
          </cell>
          <cell r="B13873">
            <v>1907.53</v>
          </cell>
        </row>
        <row r="13874">
          <cell r="A13874" t="str">
            <v>15.001.0055-A</v>
          </cell>
          <cell r="B13874">
            <v>1824.8</v>
          </cell>
        </row>
        <row r="13875">
          <cell r="A13875" t="str">
            <v>15.001.0056-0</v>
          </cell>
          <cell r="B13875">
            <v>1166.92</v>
          </cell>
        </row>
        <row r="13876">
          <cell r="A13876" t="str">
            <v>15.001.0056-A</v>
          </cell>
          <cell r="B13876">
            <v>1106.1300000000001</v>
          </cell>
        </row>
        <row r="13877">
          <cell r="A13877" t="str">
            <v>15.001.0057-0</v>
          </cell>
          <cell r="B13877">
            <v>3732.98</v>
          </cell>
        </row>
        <row r="13878">
          <cell r="A13878" t="str">
            <v>15.001.0057-A</v>
          </cell>
          <cell r="B13878">
            <v>3593.49</v>
          </cell>
        </row>
        <row r="13879">
          <cell r="A13879" t="str">
            <v>15.001.0060-0</v>
          </cell>
          <cell r="B13879">
            <v>489.84</v>
          </cell>
        </row>
        <row r="13880">
          <cell r="A13880" t="str">
            <v>15.001.0060-A</v>
          </cell>
          <cell r="B13880">
            <v>447.02</v>
          </cell>
        </row>
        <row r="13881">
          <cell r="A13881" t="str">
            <v>15.001.0061-0</v>
          </cell>
          <cell r="B13881">
            <v>851.8</v>
          </cell>
        </row>
        <row r="13882">
          <cell r="A13882" t="str">
            <v>15.001.0061-A</v>
          </cell>
          <cell r="B13882">
            <v>777.61</v>
          </cell>
        </row>
        <row r="13883">
          <cell r="A13883" t="str">
            <v>15.001.0070-0</v>
          </cell>
          <cell r="B13883">
            <v>563.46</v>
          </cell>
        </row>
        <row r="13884">
          <cell r="A13884" t="str">
            <v>15.001.0070-A</v>
          </cell>
          <cell r="B13884">
            <v>503.29</v>
          </cell>
        </row>
        <row r="13885">
          <cell r="A13885" t="str">
            <v>15.001.0071-0</v>
          </cell>
          <cell r="B13885">
            <v>647.14</v>
          </cell>
        </row>
        <row r="13886">
          <cell r="A13886" t="str">
            <v>15.001.0071-A</v>
          </cell>
          <cell r="B13886">
            <v>579.54</v>
          </cell>
        </row>
        <row r="13887">
          <cell r="A13887" t="str">
            <v>15.001.0072-0</v>
          </cell>
          <cell r="B13887">
            <v>726.65</v>
          </cell>
        </row>
        <row r="13888">
          <cell r="A13888" t="str">
            <v>15.001.0072-A</v>
          </cell>
          <cell r="B13888">
            <v>653.75</v>
          </cell>
        </row>
        <row r="13889">
          <cell r="A13889" t="str">
            <v>15.001.0073-0</v>
          </cell>
          <cell r="B13889">
            <v>839.41</v>
          </cell>
        </row>
        <row r="13890">
          <cell r="A13890" t="str">
            <v>15.001.0073-A</v>
          </cell>
          <cell r="B13890">
            <v>763.51</v>
          </cell>
        </row>
        <row r="13891">
          <cell r="A13891" t="str">
            <v>15.001.0075-0</v>
          </cell>
          <cell r="B13891">
            <v>610.63</v>
          </cell>
        </row>
        <row r="13892">
          <cell r="A13892" t="str">
            <v>15.001.0075-A</v>
          </cell>
          <cell r="B13892">
            <v>544.76</v>
          </cell>
        </row>
        <row r="13893">
          <cell r="A13893" t="str">
            <v>15.001.0076-0</v>
          </cell>
          <cell r="B13893">
            <v>714.32</v>
          </cell>
        </row>
        <row r="13894">
          <cell r="A13894" t="str">
            <v>15.001.0076-A</v>
          </cell>
          <cell r="B13894">
            <v>645.37</v>
          </cell>
        </row>
        <row r="13895">
          <cell r="A13895" t="str">
            <v>15.001.0077-0</v>
          </cell>
          <cell r="B13895">
            <v>73.33</v>
          </cell>
        </row>
        <row r="13896">
          <cell r="A13896" t="str">
            <v>15.001.0077-A</v>
          </cell>
          <cell r="B13896">
            <v>73.33</v>
          </cell>
        </row>
        <row r="13897">
          <cell r="A13897" t="str">
            <v>15.001.0078-0</v>
          </cell>
          <cell r="B13897">
            <v>101.97</v>
          </cell>
        </row>
        <row r="13898">
          <cell r="A13898" t="str">
            <v>15.001.0078-A</v>
          </cell>
          <cell r="B13898">
            <v>101.97</v>
          </cell>
        </row>
        <row r="13899">
          <cell r="A13899" t="str">
            <v>15.001.0079-0</v>
          </cell>
          <cell r="B13899">
            <v>367.46</v>
          </cell>
        </row>
        <row r="13900">
          <cell r="A13900" t="str">
            <v>15.001.0079-A</v>
          </cell>
          <cell r="B13900">
            <v>367.46</v>
          </cell>
        </row>
        <row r="13901">
          <cell r="A13901" t="str">
            <v>15.001.0080-0</v>
          </cell>
          <cell r="B13901">
            <v>39.26</v>
          </cell>
        </row>
        <row r="13902">
          <cell r="A13902" t="str">
            <v>15.001.0080-A</v>
          </cell>
          <cell r="B13902">
            <v>36.33</v>
          </cell>
        </row>
        <row r="13903">
          <cell r="A13903" t="str">
            <v>15.001.0090-0</v>
          </cell>
          <cell r="B13903">
            <v>53.1</v>
          </cell>
        </row>
        <row r="13904">
          <cell r="A13904" t="str">
            <v>15.001.0090-A</v>
          </cell>
          <cell r="B13904">
            <v>49.33</v>
          </cell>
        </row>
        <row r="13905">
          <cell r="A13905" t="str">
            <v>15.001.0095-0</v>
          </cell>
          <cell r="B13905">
            <v>72.7</v>
          </cell>
        </row>
        <row r="13906">
          <cell r="A13906" t="str">
            <v>15.001.0095-A</v>
          </cell>
          <cell r="B13906">
            <v>67.66</v>
          </cell>
        </row>
        <row r="13907">
          <cell r="A13907" t="str">
            <v>15.001.0100-0</v>
          </cell>
          <cell r="B13907">
            <v>101.03</v>
          </cell>
        </row>
        <row r="13908">
          <cell r="A13908" t="str">
            <v>15.001.0100-A</v>
          </cell>
          <cell r="B13908">
            <v>94.14</v>
          </cell>
        </row>
        <row r="13909">
          <cell r="A13909" t="str">
            <v>15.002.0062-0</v>
          </cell>
          <cell r="B13909">
            <v>184.18</v>
          </cell>
        </row>
        <row r="13910">
          <cell r="A13910" t="str">
            <v>15.002.0062-A</v>
          </cell>
          <cell r="B13910">
            <v>174.31</v>
          </cell>
        </row>
        <row r="13911">
          <cell r="A13911" t="str">
            <v>15.002.0063-0</v>
          </cell>
          <cell r="B13911">
            <v>239.03</v>
          </cell>
        </row>
        <row r="13912">
          <cell r="A13912" t="str">
            <v>15.002.0063-A</v>
          </cell>
          <cell r="B13912">
            <v>229.17</v>
          </cell>
        </row>
        <row r="13913">
          <cell r="A13913" t="str">
            <v>15.002.0080-0</v>
          </cell>
          <cell r="B13913">
            <v>1173.96</v>
          </cell>
        </row>
        <row r="13914">
          <cell r="A13914" t="str">
            <v>15.002.0080-A</v>
          </cell>
          <cell r="B13914">
            <v>1113.48</v>
          </cell>
        </row>
        <row r="13915">
          <cell r="A13915" t="str">
            <v>15.002.0082-0</v>
          </cell>
          <cell r="B13915">
            <v>1446.76</v>
          </cell>
        </row>
        <row r="13916">
          <cell r="A13916" t="str">
            <v>15.002.0082-A</v>
          </cell>
          <cell r="B13916">
            <v>1374.17</v>
          </cell>
        </row>
        <row r="13917">
          <cell r="A13917" t="str">
            <v>15.002.0084-0</v>
          </cell>
          <cell r="B13917">
            <v>1598.59</v>
          </cell>
        </row>
        <row r="13918">
          <cell r="A13918" t="str">
            <v>15.002.0084-A</v>
          </cell>
          <cell r="B13918">
            <v>1519.06</v>
          </cell>
        </row>
        <row r="13919">
          <cell r="A13919" t="str">
            <v>15.002.0086-0</v>
          </cell>
          <cell r="B13919">
            <v>1698.37</v>
          </cell>
        </row>
        <row r="13920">
          <cell r="A13920" t="str">
            <v>15.002.0086-A</v>
          </cell>
          <cell r="B13920">
            <v>1613.09</v>
          </cell>
        </row>
        <row r="13921">
          <cell r="A13921" t="str">
            <v>15.002.0088-0</v>
          </cell>
          <cell r="B13921">
            <v>1755.49</v>
          </cell>
        </row>
        <row r="13922">
          <cell r="A13922" t="str">
            <v>15.002.0088-A</v>
          </cell>
          <cell r="B13922">
            <v>1668.43</v>
          </cell>
        </row>
        <row r="13923">
          <cell r="A13923" t="str">
            <v>15.002.0090-0</v>
          </cell>
          <cell r="B13923">
            <v>1887.42</v>
          </cell>
        </row>
        <row r="13924">
          <cell r="A13924" t="str">
            <v>15.002.0090-A</v>
          </cell>
          <cell r="B13924">
            <v>1794.1</v>
          </cell>
        </row>
        <row r="13925">
          <cell r="A13925" t="str">
            <v>15.002.0092-0</v>
          </cell>
          <cell r="B13925">
            <v>2080.6999999999998</v>
          </cell>
        </row>
        <row r="13926">
          <cell r="A13926" t="str">
            <v>15.002.0092-A</v>
          </cell>
          <cell r="B13926">
            <v>1979.08</v>
          </cell>
        </row>
        <row r="13927">
          <cell r="A13927" t="str">
            <v>15.002.0094-0</v>
          </cell>
          <cell r="B13927">
            <v>2405.37</v>
          </cell>
        </row>
        <row r="13928">
          <cell r="A13928" t="str">
            <v>15.002.0094-A</v>
          </cell>
          <cell r="B13928">
            <v>2288.4699999999998</v>
          </cell>
        </row>
        <row r="13929">
          <cell r="A13929" t="str">
            <v>15.002.0096-0</v>
          </cell>
          <cell r="B13929">
            <v>2573.62</v>
          </cell>
        </row>
        <row r="13930">
          <cell r="A13930" t="str">
            <v>15.002.0096-A</v>
          </cell>
          <cell r="B13930">
            <v>2448.84</v>
          </cell>
        </row>
        <row r="13931">
          <cell r="A13931" t="str">
            <v>15.002.0120-0</v>
          </cell>
          <cell r="B13931">
            <v>172.84</v>
          </cell>
        </row>
        <row r="13932">
          <cell r="A13932" t="str">
            <v>15.002.0120-A</v>
          </cell>
          <cell r="B13932">
            <v>159.27000000000001</v>
          </cell>
        </row>
        <row r="13933">
          <cell r="A13933" t="str">
            <v>15.002.0125-0</v>
          </cell>
          <cell r="B13933">
            <v>308.20999999999998</v>
          </cell>
        </row>
        <row r="13934">
          <cell r="A13934" t="str">
            <v>15.002.0125-A</v>
          </cell>
          <cell r="B13934">
            <v>285.99</v>
          </cell>
        </row>
        <row r="13935">
          <cell r="A13935" t="str">
            <v>15.002.0130-0</v>
          </cell>
          <cell r="B13935">
            <v>1046.03</v>
          </cell>
        </row>
        <row r="13936">
          <cell r="A13936" t="str">
            <v>15.002.0130-A</v>
          </cell>
          <cell r="B13936">
            <v>964.36</v>
          </cell>
        </row>
        <row r="13937">
          <cell r="A13937" t="str">
            <v>15.002.0135-0</v>
          </cell>
          <cell r="B13937">
            <v>1957.83</v>
          </cell>
        </row>
        <row r="13938">
          <cell r="A13938" t="str">
            <v>15.002.0135-A</v>
          </cell>
          <cell r="B13938">
            <v>1805.43</v>
          </cell>
        </row>
        <row r="13939">
          <cell r="A13939" t="str">
            <v>15.002.0200-0</v>
          </cell>
          <cell r="B13939">
            <v>186.59</v>
          </cell>
        </row>
        <row r="13940">
          <cell r="A13940" t="str">
            <v>15.002.0200-A</v>
          </cell>
          <cell r="B13940">
            <v>178.71</v>
          </cell>
        </row>
        <row r="13941">
          <cell r="A13941" t="str">
            <v>15.002.0205-0</v>
          </cell>
          <cell r="B13941">
            <v>139.25</v>
          </cell>
        </row>
        <row r="13942">
          <cell r="A13942" t="str">
            <v>15.002.0205-A</v>
          </cell>
          <cell r="B13942">
            <v>133.24</v>
          </cell>
        </row>
        <row r="13943">
          <cell r="A13943" t="str">
            <v>15.002.0210-0</v>
          </cell>
          <cell r="B13943">
            <v>104.09</v>
          </cell>
        </row>
        <row r="13944">
          <cell r="A13944" t="str">
            <v>15.002.0210-A</v>
          </cell>
          <cell r="B13944">
            <v>100.14</v>
          </cell>
        </row>
        <row r="13945">
          <cell r="A13945" t="str">
            <v>15.002.0310-0</v>
          </cell>
          <cell r="B13945">
            <v>1237.1099999999999</v>
          </cell>
        </row>
        <row r="13946">
          <cell r="A13946" t="str">
            <v>15.002.0310-A</v>
          </cell>
          <cell r="B13946">
            <v>1162.8499999999999</v>
          </cell>
        </row>
        <row r="13947">
          <cell r="A13947" t="str">
            <v>15.002.0400-0</v>
          </cell>
          <cell r="B13947">
            <v>184.18</v>
          </cell>
        </row>
        <row r="13948">
          <cell r="A13948" t="str">
            <v>15.002.0400-A</v>
          </cell>
          <cell r="B13948">
            <v>174.31</v>
          </cell>
        </row>
        <row r="13949">
          <cell r="A13949" t="str">
            <v>15.002.0401-0</v>
          </cell>
          <cell r="B13949">
            <v>239.17</v>
          </cell>
        </row>
        <row r="13950">
          <cell r="A13950" t="str">
            <v>15.002.0401-A</v>
          </cell>
          <cell r="B13950">
            <v>229.3</v>
          </cell>
        </row>
        <row r="13951">
          <cell r="A13951" t="str">
            <v>15.002.0580-0</v>
          </cell>
          <cell r="B13951">
            <v>3622.23</v>
          </cell>
        </row>
        <row r="13952">
          <cell r="A13952" t="str">
            <v>15.002.0580-A</v>
          </cell>
          <cell r="B13952">
            <v>3552.65</v>
          </cell>
        </row>
        <row r="13953">
          <cell r="A13953" t="str">
            <v>15.002.0582-0</v>
          </cell>
          <cell r="B13953">
            <v>5127.0600000000004</v>
          </cell>
        </row>
        <row r="13954">
          <cell r="A13954" t="str">
            <v>15.002.0582-A</v>
          </cell>
          <cell r="B13954">
            <v>5022.46</v>
          </cell>
        </row>
        <row r="13955">
          <cell r="A13955" t="str">
            <v>15.002.0584-0</v>
          </cell>
          <cell r="B13955">
            <v>5602.52</v>
          </cell>
        </row>
        <row r="13956">
          <cell r="A13956" t="str">
            <v>15.002.0584-A</v>
          </cell>
          <cell r="B13956">
            <v>5495.4</v>
          </cell>
        </row>
        <row r="13957">
          <cell r="A13957" t="str">
            <v>15.002.0586-0</v>
          </cell>
          <cell r="B13957">
            <v>5711.75</v>
          </cell>
        </row>
        <row r="13958">
          <cell r="A13958" t="str">
            <v>15.002.0586-A</v>
          </cell>
          <cell r="B13958">
            <v>5583.79</v>
          </cell>
        </row>
        <row r="13959">
          <cell r="A13959" t="str">
            <v>15.002.0588-0</v>
          </cell>
          <cell r="B13959">
            <v>6362.11</v>
          </cell>
        </row>
        <row r="13960">
          <cell r="A13960" t="str">
            <v>15.002.0588-A</v>
          </cell>
          <cell r="B13960">
            <v>6239.76</v>
          </cell>
        </row>
        <row r="13961">
          <cell r="A13961" t="str">
            <v>15.002.0590-0</v>
          </cell>
          <cell r="B13961">
            <v>5941.78</v>
          </cell>
        </row>
        <row r="13962">
          <cell r="A13962" t="str">
            <v>15.002.0590-A</v>
          </cell>
          <cell r="B13962">
            <v>5821.05</v>
          </cell>
        </row>
        <row r="13963">
          <cell r="A13963" t="str">
            <v>15.002.0592-0</v>
          </cell>
          <cell r="B13963">
            <v>7296.85</v>
          </cell>
        </row>
        <row r="13964">
          <cell r="A13964" t="str">
            <v>15.002.0592-A</v>
          </cell>
          <cell r="B13964">
            <v>7122.19</v>
          </cell>
        </row>
        <row r="13965">
          <cell r="A13965" t="str">
            <v>15.002.0594-0</v>
          </cell>
          <cell r="B13965">
            <v>7164.66</v>
          </cell>
        </row>
        <row r="13966">
          <cell r="A13966" t="str">
            <v>15.002.0594-A</v>
          </cell>
          <cell r="B13966">
            <v>7011.19</v>
          </cell>
        </row>
        <row r="13967">
          <cell r="A13967" t="str">
            <v>15.002.0596-0</v>
          </cell>
          <cell r="B13967">
            <v>7702.29</v>
          </cell>
        </row>
        <row r="13968">
          <cell r="A13968" t="str">
            <v>15.002.0596-A</v>
          </cell>
          <cell r="B13968">
            <v>7540.67</v>
          </cell>
        </row>
        <row r="13969">
          <cell r="A13969" t="str">
            <v>15.002.0598-0</v>
          </cell>
          <cell r="B13969">
            <v>8673.3700000000008</v>
          </cell>
        </row>
        <row r="13970">
          <cell r="A13970" t="str">
            <v>15.002.0598-A</v>
          </cell>
          <cell r="B13970">
            <v>8440.32</v>
          </cell>
        </row>
        <row r="13971">
          <cell r="A13971" t="str">
            <v>15.002.0600-0</v>
          </cell>
          <cell r="B13971">
            <v>8368.65</v>
          </cell>
        </row>
        <row r="13972">
          <cell r="A13972" t="str">
            <v>15.002.0600-A</v>
          </cell>
          <cell r="B13972">
            <v>8168.81</v>
          </cell>
        </row>
        <row r="13973">
          <cell r="A13973" t="str">
            <v>15.002.0602-0</v>
          </cell>
          <cell r="B13973">
            <v>8582.61</v>
          </cell>
        </row>
        <row r="13974">
          <cell r="A13974" t="str">
            <v>15.002.0602-A</v>
          </cell>
          <cell r="B13974">
            <v>8400.5400000000009</v>
          </cell>
        </row>
        <row r="13975">
          <cell r="A13975" t="str">
            <v>15.002.0604-0</v>
          </cell>
          <cell r="B13975">
            <v>9636.9500000000007</v>
          </cell>
        </row>
        <row r="13976">
          <cell r="A13976" t="str">
            <v>15.002.0604-A</v>
          </cell>
          <cell r="B13976">
            <v>9390.76</v>
          </cell>
        </row>
        <row r="13977">
          <cell r="A13977" t="str">
            <v>15.002.0606-0</v>
          </cell>
          <cell r="B13977">
            <v>9619.83</v>
          </cell>
        </row>
        <row r="13978">
          <cell r="A13978" t="str">
            <v>15.002.0606-A</v>
          </cell>
          <cell r="B13978">
            <v>9396.8799999999992</v>
          </cell>
        </row>
        <row r="13979">
          <cell r="A13979" t="str">
            <v>15.002.0608-0</v>
          </cell>
          <cell r="B13979">
            <v>10979.73</v>
          </cell>
        </row>
        <row r="13980">
          <cell r="A13980" t="str">
            <v>15.002.0608-A</v>
          </cell>
          <cell r="B13980">
            <v>10687.15</v>
          </cell>
        </row>
        <row r="13981">
          <cell r="A13981" t="str">
            <v>15.002.0610-0</v>
          </cell>
          <cell r="B13981">
            <v>11519.69</v>
          </cell>
        </row>
        <row r="13982">
          <cell r="A13982" t="str">
            <v>15.002.0610-A</v>
          </cell>
          <cell r="B13982">
            <v>11255.83</v>
          </cell>
        </row>
        <row r="13983">
          <cell r="A13983" t="str">
            <v>15.002.0612-0</v>
          </cell>
          <cell r="B13983">
            <v>12320.67</v>
          </cell>
        </row>
        <row r="13984">
          <cell r="A13984" t="str">
            <v>15.002.0612-A</v>
          </cell>
          <cell r="B13984">
            <v>11981.74</v>
          </cell>
        </row>
        <row r="13985">
          <cell r="A13985" t="str">
            <v>15.002.0614-0</v>
          </cell>
          <cell r="B13985">
            <v>12631.23</v>
          </cell>
        </row>
        <row r="13986">
          <cell r="A13986" t="str">
            <v>15.002.0614-A</v>
          </cell>
          <cell r="B13986">
            <v>12326.47</v>
          </cell>
        </row>
        <row r="13987">
          <cell r="A13987" t="str">
            <v>15.002.0616-0</v>
          </cell>
          <cell r="B13987">
            <v>13741.31</v>
          </cell>
        </row>
        <row r="13988">
          <cell r="A13988" t="str">
            <v>15.002.0616-A</v>
          </cell>
          <cell r="B13988">
            <v>13395.64</v>
          </cell>
        </row>
        <row r="13989">
          <cell r="A13989" t="str">
            <v>15.002.0618-0</v>
          </cell>
          <cell r="B13989">
            <v>15568</v>
          </cell>
        </row>
        <row r="13990">
          <cell r="A13990" t="str">
            <v>15.002.0618-A</v>
          </cell>
          <cell r="B13990">
            <v>15160.97</v>
          </cell>
        </row>
        <row r="13991">
          <cell r="A13991" t="str">
            <v>15.002.0620-0</v>
          </cell>
          <cell r="B13991">
            <v>16806.64</v>
          </cell>
        </row>
        <row r="13992">
          <cell r="A13992" t="str">
            <v>15.002.0620-A</v>
          </cell>
          <cell r="B13992">
            <v>16358.73</v>
          </cell>
        </row>
        <row r="13993">
          <cell r="A13993" t="str">
            <v>15.002.0622-0</v>
          </cell>
          <cell r="B13993">
            <v>913.6</v>
          </cell>
        </row>
        <row r="13994">
          <cell r="A13994" t="str">
            <v>15.002.0622-A</v>
          </cell>
          <cell r="B13994">
            <v>884.85</v>
          </cell>
        </row>
        <row r="13995">
          <cell r="A13995" t="str">
            <v>15.002.0623-0</v>
          </cell>
          <cell r="B13995">
            <v>1125.79</v>
          </cell>
        </row>
        <row r="13996">
          <cell r="A13996" t="str">
            <v>15.002.0623-A</v>
          </cell>
          <cell r="B13996">
            <v>1089</v>
          </cell>
        </row>
        <row r="13997">
          <cell r="A13997" t="str">
            <v>15.002.0624-0</v>
          </cell>
          <cell r="B13997">
            <v>1314.36</v>
          </cell>
        </row>
        <row r="13998">
          <cell r="A13998" t="str">
            <v>15.002.0624-A</v>
          </cell>
          <cell r="B13998">
            <v>1269.51</v>
          </cell>
        </row>
        <row r="13999">
          <cell r="A13999" t="str">
            <v>15.002.0625-0</v>
          </cell>
          <cell r="B13999">
            <v>1625.06</v>
          </cell>
        </row>
        <row r="14000">
          <cell r="A14000" t="str">
            <v>15.002.0625-A</v>
          </cell>
          <cell r="B14000">
            <v>1572.42</v>
          </cell>
        </row>
        <row r="14001">
          <cell r="A14001" t="str">
            <v>15.002.0626-0</v>
          </cell>
          <cell r="B14001">
            <v>1752.35</v>
          </cell>
        </row>
        <row r="14002">
          <cell r="A14002" t="str">
            <v>15.002.0626-A</v>
          </cell>
          <cell r="B14002">
            <v>1691.39</v>
          </cell>
        </row>
        <row r="14003">
          <cell r="A14003" t="str">
            <v>15.002.0627-0</v>
          </cell>
          <cell r="B14003">
            <v>1807.77</v>
          </cell>
        </row>
        <row r="14004">
          <cell r="A14004" t="str">
            <v>15.002.0627-A</v>
          </cell>
          <cell r="B14004">
            <v>1746.33</v>
          </cell>
        </row>
        <row r="14005">
          <cell r="A14005" t="str">
            <v>15.002.0628-0</v>
          </cell>
          <cell r="B14005">
            <v>2210.3200000000002</v>
          </cell>
        </row>
        <row r="14006">
          <cell r="A14006" t="str">
            <v>15.002.0628-A</v>
          </cell>
          <cell r="B14006">
            <v>2125.21</v>
          </cell>
        </row>
        <row r="14007">
          <cell r="A14007" t="str">
            <v>15.002.0629-0</v>
          </cell>
          <cell r="B14007">
            <v>2253.87</v>
          </cell>
        </row>
        <row r="14008">
          <cell r="A14008" t="str">
            <v>15.002.0629-A</v>
          </cell>
          <cell r="B14008">
            <v>2174.86</v>
          </cell>
        </row>
        <row r="14009">
          <cell r="A14009" t="str">
            <v>15.002.0630-0</v>
          </cell>
          <cell r="B14009">
            <v>2940.15</v>
          </cell>
        </row>
        <row r="14010">
          <cell r="A14010" t="str">
            <v>15.002.0630-A</v>
          </cell>
          <cell r="B14010">
            <v>2870.78</v>
          </cell>
        </row>
        <row r="14011">
          <cell r="A14011" t="str">
            <v>15.002.0631-0</v>
          </cell>
          <cell r="B14011">
            <v>2678.49</v>
          </cell>
        </row>
        <row r="14012">
          <cell r="A14012" t="str">
            <v>15.002.0631-A</v>
          </cell>
          <cell r="B14012">
            <v>2577.35</v>
          </cell>
        </row>
        <row r="14013">
          <cell r="A14013" t="str">
            <v>15.002.0632-0</v>
          </cell>
          <cell r="B14013">
            <v>2683.67</v>
          </cell>
        </row>
        <row r="14014">
          <cell r="A14014" t="str">
            <v>15.002.0632-A</v>
          </cell>
          <cell r="B14014">
            <v>2587.08</v>
          </cell>
        </row>
        <row r="14015">
          <cell r="A14015" t="str">
            <v>15.002.0633-0</v>
          </cell>
          <cell r="B14015">
            <v>3325.87</v>
          </cell>
        </row>
        <row r="14016">
          <cell r="A14016" t="str">
            <v>15.002.0633-A</v>
          </cell>
          <cell r="B14016">
            <v>3244.62</v>
          </cell>
        </row>
        <row r="14017">
          <cell r="A14017" t="str">
            <v>15.002.0634-0</v>
          </cell>
          <cell r="B14017">
            <v>2988.91</v>
          </cell>
        </row>
        <row r="14018">
          <cell r="A14018" t="str">
            <v>15.002.0634-A</v>
          </cell>
          <cell r="B14018">
            <v>2871.58</v>
          </cell>
        </row>
        <row r="14019">
          <cell r="A14019" t="str">
            <v>15.002.0635-0</v>
          </cell>
          <cell r="B14019">
            <v>2963.78</v>
          </cell>
        </row>
        <row r="14020">
          <cell r="A14020" t="str">
            <v>15.002.0635-A</v>
          </cell>
          <cell r="B14020">
            <v>2858.38</v>
          </cell>
        </row>
        <row r="14021">
          <cell r="A14021" t="str">
            <v>15.002.0636-0</v>
          </cell>
          <cell r="B14021">
            <v>4085.31</v>
          </cell>
        </row>
        <row r="14022">
          <cell r="A14022" t="str">
            <v>15.002.0636-A</v>
          </cell>
          <cell r="B14022">
            <v>3980.7</v>
          </cell>
        </row>
        <row r="14023">
          <cell r="A14023" t="str">
            <v>15.002.0637-0</v>
          </cell>
          <cell r="B14023">
            <v>4367.49</v>
          </cell>
        </row>
        <row r="14024">
          <cell r="A14024" t="str">
            <v>15.002.0637-A</v>
          </cell>
          <cell r="B14024">
            <v>4275.84</v>
          </cell>
        </row>
        <row r="14025">
          <cell r="A14025" t="str">
            <v>15.002.0638-0</v>
          </cell>
          <cell r="B14025">
            <v>4238.18</v>
          </cell>
        </row>
        <row r="14026">
          <cell r="A14026" t="str">
            <v>15.002.0638-A</v>
          </cell>
          <cell r="B14026">
            <v>4080.57</v>
          </cell>
        </row>
        <row r="14027">
          <cell r="A14027" t="str">
            <v>15.002.0639-0</v>
          </cell>
          <cell r="B14027">
            <v>4183.07</v>
          </cell>
        </row>
        <row r="14028">
          <cell r="A14028" t="str">
            <v>15.002.0639-A</v>
          </cell>
          <cell r="B14028">
            <v>4042.51</v>
          </cell>
        </row>
        <row r="14029">
          <cell r="A14029" t="str">
            <v>15.002.0640-0</v>
          </cell>
          <cell r="B14029">
            <v>4507.3500000000004</v>
          </cell>
        </row>
        <row r="14030">
          <cell r="A14030" t="str">
            <v>15.002.0640-A</v>
          </cell>
          <cell r="B14030">
            <v>4391.07</v>
          </cell>
        </row>
        <row r="14031">
          <cell r="A14031" t="str">
            <v>15.002.0641-0</v>
          </cell>
          <cell r="B14031">
            <v>4768.8999999999996</v>
          </cell>
        </row>
        <row r="14032">
          <cell r="A14032" t="str">
            <v>15.002.0641-A</v>
          </cell>
          <cell r="B14032">
            <v>4661.79</v>
          </cell>
        </row>
        <row r="14033">
          <cell r="A14033" t="str">
            <v>15.002.0642-0</v>
          </cell>
          <cell r="B14033">
            <v>4828.5200000000004</v>
          </cell>
        </row>
        <row r="14034">
          <cell r="A14034" t="str">
            <v>15.002.0642-A</v>
          </cell>
          <cell r="B14034">
            <v>4700.57</v>
          </cell>
        </row>
        <row r="14035">
          <cell r="A14035" t="str">
            <v>15.002.0643-0</v>
          </cell>
          <cell r="B14035">
            <v>5170.1899999999996</v>
          </cell>
        </row>
        <row r="14036">
          <cell r="A14036" t="str">
            <v>15.002.0643-A</v>
          </cell>
          <cell r="B14036">
            <v>5047.62</v>
          </cell>
        </row>
        <row r="14037">
          <cell r="A14037" t="str">
            <v>15.002.0644-0</v>
          </cell>
          <cell r="B14037">
            <v>5275.84</v>
          </cell>
        </row>
        <row r="14038">
          <cell r="A14038" t="str">
            <v>15.002.0644-A</v>
          </cell>
          <cell r="B14038">
            <v>5082.5200000000004</v>
          </cell>
        </row>
        <row r="14039">
          <cell r="A14039" t="str">
            <v>15.002.0645-0</v>
          </cell>
          <cell r="B14039">
            <v>5216.8999999999996</v>
          </cell>
        </row>
        <row r="14040">
          <cell r="A14040" t="str">
            <v>15.002.0645-A</v>
          </cell>
          <cell r="B14040">
            <v>5053.91</v>
          </cell>
        </row>
        <row r="14041">
          <cell r="A14041" t="str">
            <v>15.002.0646-0</v>
          </cell>
          <cell r="B14041">
            <v>5569.95</v>
          </cell>
        </row>
        <row r="14042">
          <cell r="A14042" t="str">
            <v>15.002.0646-A</v>
          </cell>
          <cell r="B14042">
            <v>5431.92</v>
          </cell>
        </row>
        <row r="14043">
          <cell r="A14043" t="str">
            <v>15.002.0647-0</v>
          </cell>
          <cell r="B14043">
            <v>6441.09</v>
          </cell>
        </row>
        <row r="14044">
          <cell r="A14044" t="str">
            <v>15.002.0647-A</v>
          </cell>
          <cell r="B14044">
            <v>6254.75</v>
          </cell>
        </row>
        <row r="14045">
          <cell r="A14045" t="str">
            <v>15.002.0648-0</v>
          </cell>
          <cell r="B14045">
            <v>6369.16</v>
          </cell>
        </row>
        <row r="14046">
          <cell r="A14046" t="str">
            <v>15.002.0648-A</v>
          </cell>
          <cell r="B14046">
            <v>6200.25</v>
          </cell>
        </row>
        <row r="14047">
          <cell r="A14047" t="str">
            <v>15.002.0649-0</v>
          </cell>
          <cell r="B14047">
            <v>6738.11</v>
          </cell>
        </row>
        <row r="14048">
          <cell r="A14048" t="str">
            <v>15.002.0649-A</v>
          </cell>
          <cell r="B14048">
            <v>6576.49</v>
          </cell>
        </row>
        <row r="14049">
          <cell r="A14049" t="str">
            <v>15.002.0650-0</v>
          </cell>
          <cell r="B14049">
            <v>8374.83</v>
          </cell>
        </row>
        <row r="14050">
          <cell r="A14050" t="str">
            <v>15.002.0650-A</v>
          </cell>
          <cell r="B14050">
            <v>8118.43</v>
          </cell>
        </row>
        <row r="14051">
          <cell r="A14051" t="str">
            <v>15.002.0651-0</v>
          </cell>
          <cell r="B14051">
            <v>7979.47</v>
          </cell>
        </row>
        <row r="14052">
          <cell r="A14052" t="str">
            <v>15.002.0651-A</v>
          </cell>
          <cell r="B14052">
            <v>7748.72</v>
          </cell>
        </row>
        <row r="14053">
          <cell r="A14053" t="str">
            <v>15.002.0652-0</v>
          </cell>
          <cell r="B14053">
            <v>8655.65</v>
          </cell>
        </row>
        <row r="14054">
          <cell r="A14054" t="str">
            <v>15.002.0652-A</v>
          </cell>
          <cell r="B14054">
            <v>8432.7099999999991</v>
          </cell>
        </row>
        <row r="14055">
          <cell r="A14055" t="str">
            <v>15.002.0653-0</v>
          </cell>
          <cell r="B14055">
            <v>10033.969999999999</v>
          </cell>
        </row>
        <row r="14056">
          <cell r="A14056" t="str">
            <v>15.002.0653-A</v>
          </cell>
          <cell r="B14056">
            <v>9725.9500000000007</v>
          </cell>
        </row>
        <row r="14057">
          <cell r="A14057" t="str">
            <v>15.002.0654-0</v>
          </cell>
          <cell r="B14057">
            <v>10354.469999999999</v>
          </cell>
        </row>
        <row r="14058">
          <cell r="A14058" t="str">
            <v>15.002.0654-A</v>
          </cell>
          <cell r="B14058">
            <v>10070.17</v>
          </cell>
        </row>
        <row r="14059">
          <cell r="A14059" t="str">
            <v>15.002.0655-0</v>
          </cell>
          <cell r="B14059">
            <v>11822.6</v>
          </cell>
        </row>
        <row r="14060">
          <cell r="A14060" t="str">
            <v>15.002.0655-A</v>
          </cell>
          <cell r="B14060">
            <v>11452.75</v>
          </cell>
        </row>
        <row r="14061">
          <cell r="A14061" t="str">
            <v>15.002.0656-0</v>
          </cell>
          <cell r="B14061">
            <v>12021.25</v>
          </cell>
        </row>
        <row r="14062">
          <cell r="A14062" t="str">
            <v>15.002.0656-A</v>
          </cell>
          <cell r="B14062">
            <v>11675.57</v>
          </cell>
        </row>
        <row r="14063">
          <cell r="A14063" t="str">
            <v>15.002.0657-0</v>
          </cell>
          <cell r="B14063">
            <v>13687.86</v>
          </cell>
        </row>
        <row r="14064">
          <cell r="A14064" t="str">
            <v>15.002.0657-A</v>
          </cell>
          <cell r="B14064">
            <v>13280.83</v>
          </cell>
        </row>
        <row r="14065">
          <cell r="A14065" t="str">
            <v>15.002.0658-0</v>
          </cell>
          <cell r="B14065">
            <v>15466.65</v>
          </cell>
        </row>
        <row r="14066">
          <cell r="A14066" t="str">
            <v>15.002.0658-A</v>
          </cell>
          <cell r="B14066">
            <v>14998.28</v>
          </cell>
        </row>
        <row r="14067">
          <cell r="A14067" t="str">
            <v>15.002.0659-0</v>
          </cell>
          <cell r="B14067">
            <v>18352.650000000001</v>
          </cell>
        </row>
        <row r="14068">
          <cell r="A14068" t="str">
            <v>15.002.0659-A</v>
          </cell>
          <cell r="B14068">
            <v>17822.93</v>
          </cell>
        </row>
        <row r="14069">
          <cell r="A14069" t="str">
            <v>15.002.0660-0</v>
          </cell>
          <cell r="B14069">
            <v>19184.400000000001</v>
          </cell>
        </row>
        <row r="14070">
          <cell r="A14070" t="str">
            <v>15.002.0660-A</v>
          </cell>
          <cell r="B14070">
            <v>18593.330000000002</v>
          </cell>
        </row>
        <row r="14071">
          <cell r="A14071" t="str">
            <v>15.002.0661-0</v>
          </cell>
          <cell r="B14071">
            <v>21044.1</v>
          </cell>
        </row>
        <row r="14072">
          <cell r="A14072" t="str">
            <v>15.002.0661-A</v>
          </cell>
          <cell r="B14072">
            <v>20391.669999999998</v>
          </cell>
        </row>
        <row r="14073">
          <cell r="A14073" t="str">
            <v>15.002.0662-0</v>
          </cell>
          <cell r="B14073">
            <v>1244.8</v>
          </cell>
        </row>
        <row r="14074">
          <cell r="A14074" t="str">
            <v>15.002.0662-A</v>
          </cell>
          <cell r="B14074">
            <v>1208.01</v>
          </cell>
        </row>
        <row r="14075">
          <cell r="A14075" t="str">
            <v>15.002.0663-0</v>
          </cell>
          <cell r="B14075">
            <v>1899.52</v>
          </cell>
        </row>
        <row r="14076">
          <cell r="A14076" t="str">
            <v>15.002.0663-A</v>
          </cell>
          <cell r="B14076">
            <v>1846.88</v>
          </cell>
        </row>
        <row r="14077">
          <cell r="A14077" t="str">
            <v>15.002.0664-0</v>
          </cell>
          <cell r="B14077">
            <v>3094.26</v>
          </cell>
        </row>
        <row r="14078">
          <cell r="A14078" t="str">
            <v>15.002.0664-A</v>
          </cell>
          <cell r="B14078">
            <v>3024.69</v>
          </cell>
        </row>
        <row r="14079">
          <cell r="A14079" t="str">
            <v>15.002.0665-0</v>
          </cell>
          <cell r="B14079">
            <v>4732.03</v>
          </cell>
        </row>
        <row r="14080">
          <cell r="A14080" t="str">
            <v>15.002.0665-A</v>
          </cell>
          <cell r="B14080">
            <v>4640.3900000000003</v>
          </cell>
        </row>
        <row r="14081">
          <cell r="A14081" t="str">
            <v>15.002.0666-0</v>
          </cell>
          <cell r="B14081">
            <v>6469.18</v>
          </cell>
        </row>
        <row r="14082">
          <cell r="A14082" t="str">
            <v>15.002.0666-A</v>
          </cell>
          <cell r="B14082">
            <v>6348.45</v>
          </cell>
        </row>
        <row r="14083">
          <cell r="A14083" t="str">
            <v>15.002.0668-0</v>
          </cell>
          <cell r="B14083">
            <v>681.75</v>
          </cell>
        </row>
        <row r="14084">
          <cell r="A14084" t="str">
            <v>15.002.0668-A</v>
          </cell>
          <cell r="B14084">
            <v>653</v>
          </cell>
        </row>
        <row r="14085">
          <cell r="A14085" t="str">
            <v>15.002.0669-0</v>
          </cell>
          <cell r="B14085">
            <v>800.74</v>
          </cell>
        </row>
        <row r="14086">
          <cell r="A14086" t="str">
            <v>15.002.0669-A</v>
          </cell>
          <cell r="B14086">
            <v>763.96</v>
          </cell>
        </row>
        <row r="14087">
          <cell r="A14087" t="str">
            <v>15.002.0670-0</v>
          </cell>
          <cell r="B14087">
            <v>945.35</v>
          </cell>
        </row>
        <row r="14088">
          <cell r="A14088" t="str">
            <v>15.002.0670-A</v>
          </cell>
          <cell r="B14088">
            <v>900.5</v>
          </cell>
        </row>
        <row r="14089">
          <cell r="A14089" t="str">
            <v>15.002.0671-0</v>
          </cell>
          <cell r="B14089">
            <v>1213.72</v>
          </cell>
        </row>
        <row r="14090">
          <cell r="A14090" t="str">
            <v>15.002.0671-A</v>
          </cell>
          <cell r="B14090">
            <v>1161.08</v>
          </cell>
        </row>
        <row r="14091">
          <cell r="A14091" t="str">
            <v>15.002.0672-0</v>
          </cell>
          <cell r="B14091">
            <v>1234.6199999999999</v>
          </cell>
        </row>
        <row r="14092">
          <cell r="A14092" t="str">
            <v>15.002.0672-A</v>
          </cell>
          <cell r="B14092">
            <v>1173.6500000000001</v>
          </cell>
        </row>
        <row r="14093">
          <cell r="A14093" t="str">
            <v>15.002.0673-0</v>
          </cell>
          <cell r="B14093">
            <v>1391.93</v>
          </cell>
        </row>
        <row r="14094">
          <cell r="A14094" t="str">
            <v>15.002.0673-A</v>
          </cell>
          <cell r="B14094">
            <v>1330.5</v>
          </cell>
        </row>
        <row r="14095">
          <cell r="A14095" t="str">
            <v>15.002.0674-0</v>
          </cell>
          <cell r="B14095">
            <v>1670.67</v>
          </cell>
        </row>
        <row r="14096">
          <cell r="A14096" t="str">
            <v>15.002.0674-A</v>
          </cell>
          <cell r="B14096">
            <v>1585.56</v>
          </cell>
        </row>
        <row r="14097">
          <cell r="A14097" t="str">
            <v>15.002.0675-0</v>
          </cell>
          <cell r="B14097">
            <v>1743.64</v>
          </cell>
        </row>
        <row r="14098">
          <cell r="A14098" t="str">
            <v>15.002.0675-A</v>
          </cell>
          <cell r="B14098">
            <v>1664.64</v>
          </cell>
        </row>
        <row r="14099">
          <cell r="A14099" t="str">
            <v>15.002.0676-0</v>
          </cell>
          <cell r="B14099">
            <v>2353.0100000000002</v>
          </cell>
        </row>
        <row r="14100">
          <cell r="A14100" t="str">
            <v>15.002.0676-A</v>
          </cell>
          <cell r="B14100">
            <v>2283.64</v>
          </cell>
        </row>
        <row r="14101">
          <cell r="A14101" t="str">
            <v>15.002.0677-0</v>
          </cell>
          <cell r="B14101">
            <v>1959.97</v>
          </cell>
        </row>
        <row r="14102">
          <cell r="A14102" t="str">
            <v>15.002.0677-A</v>
          </cell>
          <cell r="B14102">
            <v>1858.75</v>
          </cell>
        </row>
        <row r="14103">
          <cell r="A14103" t="str">
            <v>15.002.0678-0</v>
          </cell>
          <cell r="B14103">
            <v>2098.56</v>
          </cell>
        </row>
        <row r="14104">
          <cell r="A14104" t="str">
            <v>15.002.0678-A</v>
          </cell>
          <cell r="B14104">
            <v>2001.97</v>
          </cell>
        </row>
        <row r="14105">
          <cell r="A14105" t="str">
            <v>15.002.0679-0</v>
          </cell>
          <cell r="B14105">
            <v>2450.2399999999998</v>
          </cell>
        </row>
        <row r="14106">
          <cell r="A14106" t="str">
            <v>15.002.0679-A</v>
          </cell>
          <cell r="B14106">
            <v>2368.9899999999998</v>
          </cell>
        </row>
        <row r="14107">
          <cell r="A14107" t="str">
            <v>15.002.0680-0</v>
          </cell>
          <cell r="B14107">
            <v>2251.5100000000002</v>
          </cell>
        </row>
        <row r="14108">
          <cell r="A14108" t="str">
            <v>15.002.0680-A</v>
          </cell>
          <cell r="B14108">
            <v>2134.1799999999998</v>
          </cell>
        </row>
        <row r="14109">
          <cell r="A14109" t="str">
            <v>15.002.0681-0</v>
          </cell>
          <cell r="B14109">
            <v>2276.7800000000002</v>
          </cell>
        </row>
        <row r="14110">
          <cell r="A14110" t="str">
            <v>15.002.0681-A</v>
          </cell>
          <cell r="B14110">
            <v>2171.38</v>
          </cell>
        </row>
        <row r="14111">
          <cell r="A14111" t="str">
            <v>15.002.0682-0</v>
          </cell>
          <cell r="B14111">
            <v>3095.62</v>
          </cell>
        </row>
        <row r="14112">
          <cell r="A14112" t="str">
            <v>15.002.0682-A</v>
          </cell>
          <cell r="B14112">
            <v>2991.01</v>
          </cell>
        </row>
        <row r="14113">
          <cell r="A14113" t="str">
            <v>15.002.0683-0</v>
          </cell>
          <cell r="B14113">
            <v>3254.3</v>
          </cell>
        </row>
        <row r="14114">
          <cell r="A14114" t="str">
            <v>15.002.0683-A</v>
          </cell>
          <cell r="B14114">
            <v>3162.65</v>
          </cell>
        </row>
        <row r="14115">
          <cell r="A14115" t="str">
            <v>15.002.0684-0</v>
          </cell>
          <cell r="B14115">
            <v>2974.81</v>
          </cell>
        </row>
        <row r="14116">
          <cell r="A14116" t="str">
            <v>15.002.0684-A</v>
          </cell>
          <cell r="B14116">
            <v>2817.2</v>
          </cell>
        </row>
        <row r="14117">
          <cell r="A14117" t="str">
            <v>15.002.0685-0</v>
          </cell>
          <cell r="B14117">
            <v>2983.44</v>
          </cell>
        </row>
        <row r="14118">
          <cell r="A14118" t="str">
            <v>15.002.0685-A</v>
          </cell>
          <cell r="B14118">
            <v>2842.88</v>
          </cell>
        </row>
        <row r="14119">
          <cell r="A14119" t="str">
            <v>15.002.0686-0</v>
          </cell>
          <cell r="B14119">
            <v>3397.31</v>
          </cell>
        </row>
        <row r="14120">
          <cell r="A14120" t="str">
            <v>15.002.0686-A</v>
          </cell>
          <cell r="B14120">
            <v>3281.03</v>
          </cell>
        </row>
        <row r="14121">
          <cell r="A14121" t="str">
            <v>15.002.0687-0</v>
          </cell>
          <cell r="B14121">
            <v>3627.04</v>
          </cell>
        </row>
        <row r="14122">
          <cell r="A14122" t="str">
            <v>15.002.0687-A</v>
          </cell>
          <cell r="B14122">
            <v>3519.93</v>
          </cell>
        </row>
        <row r="14123">
          <cell r="A14123" t="str">
            <v>15.002.0688-0</v>
          </cell>
          <cell r="B14123">
            <v>3697.47</v>
          </cell>
        </row>
        <row r="14124">
          <cell r="A14124" t="str">
            <v>15.002.0688-A</v>
          </cell>
          <cell r="B14124">
            <v>3569.52</v>
          </cell>
        </row>
        <row r="14125">
          <cell r="A14125" t="str">
            <v>15.002.0689-0</v>
          </cell>
          <cell r="B14125">
            <v>4002.67</v>
          </cell>
        </row>
        <row r="14126">
          <cell r="A14126" t="str">
            <v>15.002.0689-A</v>
          </cell>
          <cell r="B14126">
            <v>3880.11</v>
          </cell>
        </row>
        <row r="14127">
          <cell r="A14127" t="str">
            <v>15.002.0690-0</v>
          </cell>
          <cell r="B14127">
            <v>4044.99</v>
          </cell>
        </row>
        <row r="14128">
          <cell r="A14128" t="str">
            <v>15.002.0690-A</v>
          </cell>
          <cell r="B14128">
            <v>3851.68</v>
          </cell>
        </row>
        <row r="14129">
          <cell r="A14129" t="str">
            <v>15.002.0691-0</v>
          </cell>
          <cell r="B14129">
            <v>4599.53</v>
          </cell>
        </row>
        <row r="14130">
          <cell r="A14130" t="str">
            <v>15.002.0691-A</v>
          </cell>
          <cell r="B14130">
            <v>4436.54</v>
          </cell>
        </row>
        <row r="14131">
          <cell r="A14131" t="str">
            <v>15.002.0692-0</v>
          </cell>
          <cell r="B14131">
            <v>4378.42</v>
          </cell>
        </row>
        <row r="14132">
          <cell r="A14132" t="str">
            <v>15.002.0692-A</v>
          </cell>
          <cell r="B14132">
            <v>4240.3900000000003</v>
          </cell>
        </row>
        <row r="14133">
          <cell r="A14133" t="str">
            <v>15.002.0693-0</v>
          </cell>
          <cell r="B14133">
            <v>5199.8900000000003</v>
          </cell>
        </row>
        <row r="14134">
          <cell r="A14134" t="str">
            <v>15.002.0693-A</v>
          </cell>
          <cell r="B14134">
            <v>5013.55</v>
          </cell>
        </row>
        <row r="14135">
          <cell r="A14135" t="str">
            <v>15.002.0694-0</v>
          </cell>
          <cell r="B14135">
            <v>5125.1099999999997</v>
          </cell>
        </row>
        <row r="14136">
          <cell r="A14136" t="str">
            <v>15.002.0694-A</v>
          </cell>
          <cell r="B14136">
            <v>4956.1899999999996</v>
          </cell>
        </row>
        <row r="14137">
          <cell r="A14137" t="str">
            <v>15.002.0695-0</v>
          </cell>
          <cell r="B14137">
            <v>5709.76</v>
          </cell>
        </row>
        <row r="14138">
          <cell r="A14138" t="str">
            <v>15.002.0695-A</v>
          </cell>
          <cell r="B14138">
            <v>5548.14</v>
          </cell>
        </row>
        <row r="14139">
          <cell r="A14139" t="str">
            <v>15.002.0696-0</v>
          </cell>
          <cell r="B14139">
            <v>7002.46</v>
          </cell>
        </row>
        <row r="14140">
          <cell r="A14140" t="str">
            <v>15.002.0696-A</v>
          </cell>
          <cell r="B14140">
            <v>6746.06</v>
          </cell>
        </row>
        <row r="14141">
          <cell r="A14141" t="str">
            <v>15.002.0697-0</v>
          </cell>
          <cell r="B14141">
            <v>6621.81</v>
          </cell>
        </row>
        <row r="14142">
          <cell r="A14142" t="str">
            <v>15.002.0697-A</v>
          </cell>
          <cell r="B14142">
            <v>6391.06</v>
          </cell>
        </row>
        <row r="14143">
          <cell r="A14143" t="str">
            <v>15.002.0698-0</v>
          </cell>
          <cell r="B14143">
            <v>7260.02</v>
          </cell>
        </row>
        <row r="14144">
          <cell r="A14144" t="str">
            <v>15.002.0698-A</v>
          </cell>
          <cell r="B14144">
            <v>7037.08</v>
          </cell>
        </row>
        <row r="14145">
          <cell r="A14145" t="str">
            <v>15.002.0699-0</v>
          </cell>
          <cell r="B14145">
            <v>8498.6299999999992</v>
          </cell>
        </row>
        <row r="14146">
          <cell r="A14146" t="str">
            <v>15.002.0699-A</v>
          </cell>
          <cell r="B14146">
            <v>8190.61</v>
          </cell>
        </row>
        <row r="14147">
          <cell r="A14147" t="str">
            <v>15.002.0700-0</v>
          </cell>
          <cell r="B14147">
            <v>8811.94</v>
          </cell>
        </row>
        <row r="14148">
          <cell r="A14148" t="str">
            <v>15.002.0700-A</v>
          </cell>
          <cell r="B14148">
            <v>8527.64</v>
          </cell>
        </row>
        <row r="14149">
          <cell r="A14149" t="str">
            <v>15.002.0701-0</v>
          </cell>
          <cell r="B14149">
            <v>10013.4</v>
          </cell>
        </row>
        <row r="14150">
          <cell r="A14150" t="str">
            <v>15.002.0701-A</v>
          </cell>
          <cell r="B14150">
            <v>9643.5499999999993</v>
          </cell>
        </row>
        <row r="14151">
          <cell r="A14151" t="str">
            <v>15.002.0702-0</v>
          </cell>
          <cell r="B14151">
            <v>10367.06</v>
          </cell>
        </row>
        <row r="14152">
          <cell r="A14152" t="str">
            <v>15.002.0702-A</v>
          </cell>
          <cell r="B14152">
            <v>10021.39</v>
          </cell>
        </row>
        <row r="14153">
          <cell r="A14153" t="str">
            <v>15.002.0703-0</v>
          </cell>
          <cell r="B14153">
            <v>11918.97</v>
          </cell>
        </row>
        <row r="14154">
          <cell r="A14154" t="str">
            <v>15.002.0703-A</v>
          </cell>
          <cell r="B14154">
            <v>11511.95</v>
          </cell>
        </row>
        <row r="14155">
          <cell r="A14155" t="str">
            <v>15.002.0704-0</v>
          </cell>
          <cell r="B14155">
            <v>13472.42</v>
          </cell>
        </row>
        <row r="14156">
          <cell r="A14156" t="str">
            <v>15.002.0704-A</v>
          </cell>
          <cell r="B14156">
            <v>13004.05</v>
          </cell>
        </row>
        <row r="14157">
          <cell r="A14157" t="str">
            <v>15.002.0705-0</v>
          </cell>
          <cell r="B14157">
            <v>15127.88</v>
          </cell>
        </row>
        <row r="14158">
          <cell r="A14158" t="str">
            <v>15.002.0705-A</v>
          </cell>
          <cell r="B14158">
            <v>14598.15</v>
          </cell>
        </row>
        <row r="14159">
          <cell r="A14159" t="str">
            <v>15.002.0706-0</v>
          </cell>
          <cell r="B14159">
            <v>16859.87</v>
          </cell>
        </row>
        <row r="14160">
          <cell r="A14160" t="str">
            <v>15.002.0706-A</v>
          </cell>
          <cell r="B14160">
            <v>16268.8</v>
          </cell>
        </row>
        <row r="14161">
          <cell r="A14161" t="str">
            <v>15.002.0707-0</v>
          </cell>
          <cell r="B14161">
            <v>18593.37</v>
          </cell>
        </row>
        <row r="14162">
          <cell r="A14162" t="str">
            <v>15.002.0707-A</v>
          </cell>
          <cell r="B14162">
            <v>17940.939999999999</v>
          </cell>
        </row>
        <row r="14163">
          <cell r="A14163" t="str">
            <v>15.003.0023-0</v>
          </cell>
          <cell r="B14163">
            <v>37.299999999999997</v>
          </cell>
        </row>
        <row r="14164">
          <cell r="A14164" t="str">
            <v>15.003.0023-A</v>
          </cell>
          <cell r="B14164">
            <v>34.93</v>
          </cell>
        </row>
        <row r="14165">
          <cell r="A14165" t="str">
            <v>15.003.0024-0</v>
          </cell>
          <cell r="B14165">
            <v>51.99</v>
          </cell>
        </row>
        <row r="14166">
          <cell r="A14166" t="str">
            <v>15.003.0024-A</v>
          </cell>
          <cell r="B14166">
            <v>48.55</v>
          </cell>
        </row>
        <row r="14167">
          <cell r="A14167" t="str">
            <v>15.003.0025-1</v>
          </cell>
          <cell r="B14167">
            <v>69.09</v>
          </cell>
        </row>
        <row r="14168">
          <cell r="A14168" t="str">
            <v>15.003.0025-B</v>
          </cell>
          <cell r="B14168">
            <v>64.67</v>
          </cell>
        </row>
        <row r="14169">
          <cell r="A14169" t="str">
            <v>15.003.0026-1</v>
          </cell>
          <cell r="B14169">
            <v>77.89</v>
          </cell>
        </row>
        <row r="14170">
          <cell r="A14170" t="str">
            <v>15.003.0026-B</v>
          </cell>
          <cell r="B14170">
            <v>72.489999999999995</v>
          </cell>
        </row>
        <row r="14171">
          <cell r="A14171" t="str">
            <v>15.003.0027-1</v>
          </cell>
          <cell r="B14171">
            <v>104.89</v>
          </cell>
        </row>
        <row r="14172">
          <cell r="A14172" t="str">
            <v>15.003.0027-B</v>
          </cell>
          <cell r="B14172">
            <v>98.69</v>
          </cell>
        </row>
        <row r="14173">
          <cell r="A14173" t="str">
            <v>15.003.0028-0</v>
          </cell>
          <cell r="B14173">
            <v>132.34</v>
          </cell>
        </row>
        <row r="14174">
          <cell r="A14174" t="str">
            <v>15.003.0028-A</v>
          </cell>
          <cell r="B14174">
            <v>125.75</v>
          </cell>
        </row>
        <row r="14175">
          <cell r="A14175" t="str">
            <v>15.003.0066-0</v>
          </cell>
          <cell r="B14175">
            <v>904.89</v>
          </cell>
        </row>
        <row r="14176">
          <cell r="A14176" t="str">
            <v>15.003.0066-A</v>
          </cell>
          <cell r="B14176">
            <v>860.49</v>
          </cell>
        </row>
        <row r="14177">
          <cell r="A14177" t="str">
            <v>15.003.0068-0</v>
          </cell>
          <cell r="B14177">
            <v>1147.72</v>
          </cell>
        </row>
        <row r="14178">
          <cell r="A14178" t="str">
            <v>15.003.0068-A</v>
          </cell>
          <cell r="B14178">
            <v>1082.94</v>
          </cell>
        </row>
        <row r="14179">
          <cell r="A14179" t="str">
            <v>15.003.0069-0</v>
          </cell>
          <cell r="B14179">
            <v>422.96</v>
          </cell>
        </row>
        <row r="14180">
          <cell r="A14180" t="str">
            <v>15.003.0069-A</v>
          </cell>
          <cell r="B14180">
            <v>408.16</v>
          </cell>
        </row>
        <row r="14181">
          <cell r="A14181" t="str">
            <v>15.003.0073-0</v>
          </cell>
          <cell r="B14181">
            <v>727.85</v>
          </cell>
        </row>
        <row r="14182">
          <cell r="A14182" t="str">
            <v>15.003.0073-A</v>
          </cell>
          <cell r="B14182">
            <v>678.27</v>
          </cell>
        </row>
        <row r="14183">
          <cell r="A14183" t="str">
            <v>15.003.0175-0</v>
          </cell>
          <cell r="B14183">
            <v>16</v>
          </cell>
        </row>
        <row r="14184">
          <cell r="A14184" t="str">
            <v>15.003.0175-A</v>
          </cell>
          <cell r="B14184">
            <v>16</v>
          </cell>
        </row>
        <row r="14185">
          <cell r="A14185" t="str">
            <v>15.003.0177-0</v>
          </cell>
          <cell r="B14185">
            <v>21.8</v>
          </cell>
        </row>
        <row r="14186">
          <cell r="A14186" t="str">
            <v>15.003.0177-A</v>
          </cell>
          <cell r="B14186">
            <v>19.91</v>
          </cell>
        </row>
        <row r="14187">
          <cell r="A14187" t="str">
            <v>15.003.0178-0</v>
          </cell>
          <cell r="B14187">
            <v>31.6</v>
          </cell>
        </row>
        <row r="14188">
          <cell r="A14188" t="str">
            <v>15.003.0178-A</v>
          </cell>
          <cell r="B14188">
            <v>28.72</v>
          </cell>
        </row>
        <row r="14189">
          <cell r="A14189" t="str">
            <v>15.003.0180-0</v>
          </cell>
          <cell r="B14189">
            <v>49.16</v>
          </cell>
        </row>
        <row r="14190">
          <cell r="A14190" t="str">
            <v>15.003.0180-A</v>
          </cell>
          <cell r="B14190">
            <v>46.07</v>
          </cell>
        </row>
        <row r="14191">
          <cell r="A14191" t="str">
            <v>15.003.0181-0</v>
          </cell>
          <cell r="B14191">
            <v>31</v>
          </cell>
        </row>
        <row r="14192">
          <cell r="A14192" t="str">
            <v>15.003.0181-A</v>
          </cell>
          <cell r="B14192">
            <v>31</v>
          </cell>
        </row>
        <row r="14193">
          <cell r="A14193" t="str">
            <v>15.003.0185-0</v>
          </cell>
          <cell r="B14193">
            <v>23.46</v>
          </cell>
        </row>
        <row r="14194">
          <cell r="A14194" t="str">
            <v>15.003.0185-A</v>
          </cell>
          <cell r="B14194">
            <v>23.22</v>
          </cell>
        </row>
        <row r="14195">
          <cell r="A14195" t="str">
            <v>15.003.0186-0</v>
          </cell>
          <cell r="B14195">
            <v>305.49</v>
          </cell>
        </row>
        <row r="14196">
          <cell r="A14196" t="str">
            <v>15.003.0186-A</v>
          </cell>
          <cell r="B14196">
            <v>298.08999999999997</v>
          </cell>
        </row>
        <row r="14197">
          <cell r="A14197" t="str">
            <v>15.003.0190-0</v>
          </cell>
          <cell r="B14197">
            <v>228.95</v>
          </cell>
        </row>
        <row r="14198">
          <cell r="A14198" t="str">
            <v>15.003.0190-A</v>
          </cell>
          <cell r="B14198">
            <v>221.55</v>
          </cell>
        </row>
        <row r="14199">
          <cell r="A14199" t="str">
            <v>15.003.0192-0</v>
          </cell>
          <cell r="B14199">
            <v>128.29</v>
          </cell>
        </row>
        <row r="14200">
          <cell r="A14200" t="str">
            <v>15.003.0192-A</v>
          </cell>
          <cell r="B14200">
            <v>120.89</v>
          </cell>
        </row>
        <row r="14201">
          <cell r="A14201" t="str">
            <v>15.003.0193-0</v>
          </cell>
          <cell r="B14201">
            <v>115.98</v>
          </cell>
        </row>
        <row r="14202">
          <cell r="A14202" t="str">
            <v>15.003.0193-A</v>
          </cell>
          <cell r="B14202">
            <v>108.83</v>
          </cell>
        </row>
        <row r="14203">
          <cell r="A14203" t="str">
            <v>15.003.0194-0</v>
          </cell>
          <cell r="B14203">
            <v>101.73</v>
          </cell>
        </row>
        <row r="14204">
          <cell r="A14204" t="str">
            <v>15.003.0194-A</v>
          </cell>
          <cell r="B14204">
            <v>94.58</v>
          </cell>
        </row>
        <row r="14205">
          <cell r="A14205" t="str">
            <v>15.003.0200-0</v>
          </cell>
          <cell r="B14205">
            <v>7.81</v>
          </cell>
        </row>
        <row r="14206">
          <cell r="A14206" t="str">
            <v>15.003.0200-A</v>
          </cell>
          <cell r="B14206">
            <v>7.27</v>
          </cell>
        </row>
        <row r="14207">
          <cell r="A14207" t="str">
            <v>15.003.0202-0</v>
          </cell>
          <cell r="B14207">
            <v>9.4600000000000009</v>
          </cell>
        </row>
        <row r="14208">
          <cell r="A14208" t="str">
            <v>15.003.0202-A</v>
          </cell>
          <cell r="B14208">
            <v>8.82</v>
          </cell>
        </row>
        <row r="14209">
          <cell r="A14209" t="str">
            <v>15.003.0204-0</v>
          </cell>
          <cell r="B14209">
            <v>12.37</v>
          </cell>
        </row>
        <row r="14210">
          <cell r="A14210" t="str">
            <v>15.003.0204-A</v>
          </cell>
          <cell r="B14210">
            <v>11.59</v>
          </cell>
        </row>
        <row r="14211">
          <cell r="A14211" t="str">
            <v>15.003.0206-0</v>
          </cell>
          <cell r="B14211">
            <v>14.98</v>
          </cell>
        </row>
        <row r="14212">
          <cell r="A14212" t="str">
            <v>15.003.0206-A</v>
          </cell>
          <cell r="B14212">
            <v>14.1</v>
          </cell>
        </row>
        <row r="14213">
          <cell r="A14213" t="str">
            <v>15.003.0208-0</v>
          </cell>
          <cell r="B14213">
            <v>19.45</v>
          </cell>
        </row>
        <row r="14214">
          <cell r="A14214" t="str">
            <v>15.003.0208-A</v>
          </cell>
          <cell r="B14214">
            <v>18.47</v>
          </cell>
        </row>
        <row r="14215">
          <cell r="A14215" t="str">
            <v>15.003.0210-0</v>
          </cell>
          <cell r="B14215">
            <v>23.72</v>
          </cell>
        </row>
        <row r="14216">
          <cell r="A14216" t="str">
            <v>15.003.0210-A</v>
          </cell>
          <cell r="B14216">
            <v>22.54</v>
          </cell>
        </row>
        <row r="14217">
          <cell r="A14217" t="str">
            <v>15.003.0212-0</v>
          </cell>
          <cell r="B14217">
            <v>29.09</v>
          </cell>
        </row>
        <row r="14218">
          <cell r="A14218" t="str">
            <v>15.003.0212-A</v>
          </cell>
          <cell r="B14218">
            <v>27.61</v>
          </cell>
        </row>
        <row r="14219">
          <cell r="A14219" t="str">
            <v>15.003.0214-0</v>
          </cell>
          <cell r="B14219">
            <v>47.2</v>
          </cell>
        </row>
        <row r="14220">
          <cell r="A14220" t="str">
            <v>15.003.0214-A</v>
          </cell>
          <cell r="B14220">
            <v>45.58</v>
          </cell>
        </row>
        <row r="14221">
          <cell r="A14221" t="str">
            <v>15.003.0216-0</v>
          </cell>
          <cell r="B14221">
            <v>55.36</v>
          </cell>
        </row>
        <row r="14222">
          <cell r="A14222" t="str">
            <v>15.003.0216-A</v>
          </cell>
          <cell r="B14222">
            <v>53.39</v>
          </cell>
        </row>
        <row r="14223">
          <cell r="A14223" t="str">
            <v>15.003.0350-0</v>
          </cell>
          <cell r="B14223">
            <v>11.55</v>
          </cell>
        </row>
        <row r="14224">
          <cell r="A14224" t="str">
            <v>15.003.0350-A</v>
          </cell>
          <cell r="B14224">
            <v>10.34</v>
          </cell>
        </row>
        <row r="14225">
          <cell r="A14225" t="str">
            <v>15.003.0351-0</v>
          </cell>
          <cell r="B14225">
            <v>18.149999999999999</v>
          </cell>
        </row>
        <row r="14226">
          <cell r="A14226" t="str">
            <v>15.003.0351-A</v>
          </cell>
          <cell r="B14226">
            <v>16.260000000000002</v>
          </cell>
        </row>
        <row r="14227">
          <cell r="A14227" t="str">
            <v>15.003.0352-0</v>
          </cell>
          <cell r="B14227">
            <v>19.809999999999999</v>
          </cell>
        </row>
        <row r="14228">
          <cell r="A14228" t="str">
            <v>15.003.0352-A</v>
          </cell>
          <cell r="B14228">
            <v>17.73</v>
          </cell>
        </row>
        <row r="14229">
          <cell r="A14229" t="str">
            <v>15.003.0353-0</v>
          </cell>
          <cell r="B14229">
            <v>29.71</v>
          </cell>
        </row>
        <row r="14230">
          <cell r="A14230" t="str">
            <v>15.003.0353-A</v>
          </cell>
          <cell r="B14230">
            <v>26.6</v>
          </cell>
        </row>
        <row r="14231">
          <cell r="A14231" t="str">
            <v>15.003.0354-1</v>
          </cell>
          <cell r="B14231">
            <v>33.01</v>
          </cell>
        </row>
        <row r="14232">
          <cell r="A14232" t="str">
            <v>15.003.0354-B</v>
          </cell>
          <cell r="B14232">
            <v>29.56</v>
          </cell>
        </row>
        <row r="14233">
          <cell r="A14233" t="str">
            <v>15.003.0355-0</v>
          </cell>
          <cell r="B14233">
            <v>49.52</v>
          </cell>
        </row>
        <row r="14234">
          <cell r="A14234" t="str">
            <v>15.003.0355-A</v>
          </cell>
          <cell r="B14234">
            <v>44.34</v>
          </cell>
        </row>
        <row r="14235">
          <cell r="A14235" t="str">
            <v>15.003.0356-1</v>
          </cell>
          <cell r="B14235">
            <v>40</v>
          </cell>
        </row>
        <row r="14236">
          <cell r="A14236" t="str">
            <v>15.003.0356-B</v>
          </cell>
          <cell r="B14236">
            <v>35.81</v>
          </cell>
        </row>
        <row r="14237">
          <cell r="A14237" t="str">
            <v>15.003.0357-0</v>
          </cell>
          <cell r="B14237">
            <v>60.01</v>
          </cell>
        </row>
        <row r="14238">
          <cell r="A14238" t="str">
            <v>15.003.0357-A</v>
          </cell>
          <cell r="B14238">
            <v>53.72</v>
          </cell>
        </row>
        <row r="14239">
          <cell r="A14239" t="str">
            <v>15.003.0358-1</v>
          </cell>
          <cell r="B14239">
            <v>53.09</v>
          </cell>
        </row>
        <row r="14240">
          <cell r="A14240" t="str">
            <v>15.003.0358-B</v>
          </cell>
          <cell r="B14240">
            <v>48.16</v>
          </cell>
        </row>
        <row r="14241">
          <cell r="A14241" t="str">
            <v>15.003.0359-0</v>
          </cell>
          <cell r="B14241">
            <v>87.61</v>
          </cell>
        </row>
        <row r="14242">
          <cell r="A14242" t="str">
            <v>15.003.0359-A</v>
          </cell>
          <cell r="B14242">
            <v>79.47</v>
          </cell>
        </row>
        <row r="14243">
          <cell r="A14243" t="str">
            <v>15.003.0360-0</v>
          </cell>
          <cell r="B14243">
            <v>69.27</v>
          </cell>
        </row>
        <row r="14244">
          <cell r="A14244" t="str">
            <v>15.003.0360-A</v>
          </cell>
          <cell r="B14244">
            <v>60.68</v>
          </cell>
        </row>
        <row r="14245">
          <cell r="A14245" t="str">
            <v>15.003.0361-0</v>
          </cell>
          <cell r="B14245">
            <v>101.46</v>
          </cell>
        </row>
        <row r="14246">
          <cell r="A14246" t="str">
            <v>15.003.0361-A</v>
          </cell>
          <cell r="B14246">
            <v>88.57</v>
          </cell>
        </row>
        <row r="14247">
          <cell r="A14247" t="str">
            <v>15.003.0365-0</v>
          </cell>
          <cell r="B14247">
            <v>25.97</v>
          </cell>
        </row>
        <row r="14248">
          <cell r="A14248" t="str">
            <v>15.003.0365-A</v>
          </cell>
          <cell r="B14248">
            <v>23.11</v>
          </cell>
        </row>
        <row r="14249">
          <cell r="A14249" t="str">
            <v>15.003.0370-0</v>
          </cell>
          <cell r="B14249">
            <v>10.119999999999999</v>
          </cell>
        </row>
        <row r="14250">
          <cell r="A14250" t="str">
            <v>15.003.0370-A</v>
          </cell>
          <cell r="B14250">
            <v>9.1300000000000008</v>
          </cell>
        </row>
        <row r="14251">
          <cell r="A14251" t="str">
            <v>15.003.0371-0</v>
          </cell>
          <cell r="B14251">
            <v>11.05</v>
          </cell>
        </row>
        <row r="14252">
          <cell r="A14252" t="str">
            <v>15.003.0371-A</v>
          </cell>
          <cell r="B14252">
            <v>10.06</v>
          </cell>
        </row>
        <row r="14253">
          <cell r="A14253" t="str">
            <v>15.003.0372-0</v>
          </cell>
          <cell r="B14253">
            <v>11.16</v>
          </cell>
        </row>
        <row r="14254">
          <cell r="A14254" t="str">
            <v>15.003.0372-A</v>
          </cell>
          <cell r="B14254">
            <v>10.17</v>
          </cell>
        </row>
        <row r="14255">
          <cell r="A14255" t="str">
            <v>15.003.0373-0</v>
          </cell>
          <cell r="B14255">
            <v>12.07</v>
          </cell>
        </row>
        <row r="14256">
          <cell r="A14256" t="str">
            <v>15.003.0373-A</v>
          </cell>
          <cell r="B14256">
            <v>11.08</v>
          </cell>
        </row>
        <row r="14257">
          <cell r="A14257" t="str">
            <v>15.003.0375-0</v>
          </cell>
          <cell r="B14257">
            <v>56.56</v>
          </cell>
        </row>
        <row r="14258">
          <cell r="A14258" t="str">
            <v>15.003.0375-A</v>
          </cell>
          <cell r="B14258">
            <v>50.83</v>
          </cell>
        </row>
        <row r="14259">
          <cell r="A14259" t="str">
            <v>15.003.0377-0</v>
          </cell>
          <cell r="B14259">
            <v>43.06</v>
          </cell>
        </row>
        <row r="14260">
          <cell r="A14260" t="str">
            <v>15.003.0377-A</v>
          </cell>
          <cell r="B14260">
            <v>37.340000000000003</v>
          </cell>
        </row>
        <row r="14261">
          <cell r="A14261" t="str">
            <v>15.003.0379-0</v>
          </cell>
          <cell r="B14261">
            <v>21.61</v>
          </cell>
        </row>
        <row r="14262">
          <cell r="A14262" t="str">
            <v>15.003.0379-A</v>
          </cell>
          <cell r="B14262">
            <v>18.739999999999998</v>
          </cell>
        </row>
        <row r="14263">
          <cell r="A14263" t="str">
            <v>15.003.0380-0</v>
          </cell>
          <cell r="B14263">
            <v>34.869999999999997</v>
          </cell>
        </row>
        <row r="14264">
          <cell r="A14264" t="str">
            <v>15.003.0380-A</v>
          </cell>
          <cell r="B14264">
            <v>32</v>
          </cell>
        </row>
        <row r="14265">
          <cell r="A14265" t="str">
            <v>15.003.0381-0</v>
          </cell>
          <cell r="B14265">
            <v>23.6</v>
          </cell>
        </row>
        <row r="14266">
          <cell r="A14266" t="str">
            <v>15.003.0381-A</v>
          </cell>
          <cell r="B14266">
            <v>20.74</v>
          </cell>
        </row>
        <row r="14267">
          <cell r="A14267" t="str">
            <v>15.003.0390-0</v>
          </cell>
          <cell r="B14267">
            <v>6.18</v>
          </cell>
        </row>
        <row r="14268">
          <cell r="A14268" t="str">
            <v>15.003.0390-A</v>
          </cell>
          <cell r="B14268">
            <v>5.5</v>
          </cell>
        </row>
        <row r="14269">
          <cell r="A14269" t="str">
            <v>15.003.0391-0</v>
          </cell>
          <cell r="B14269">
            <v>6.46</v>
          </cell>
        </row>
        <row r="14270">
          <cell r="A14270" t="str">
            <v>15.003.0391-A</v>
          </cell>
          <cell r="B14270">
            <v>5.78</v>
          </cell>
        </row>
        <row r="14271">
          <cell r="A14271" t="str">
            <v>15.003.0392-0</v>
          </cell>
          <cell r="B14271">
            <v>6.57</v>
          </cell>
        </row>
        <row r="14272">
          <cell r="A14272" t="str">
            <v>15.003.0392-A</v>
          </cell>
          <cell r="B14272">
            <v>5.89</v>
          </cell>
        </row>
        <row r="14273">
          <cell r="A14273" t="str">
            <v>15.003.0393-0</v>
          </cell>
          <cell r="B14273">
            <v>7.1</v>
          </cell>
        </row>
        <row r="14274">
          <cell r="A14274" t="str">
            <v>15.003.0393-A</v>
          </cell>
          <cell r="B14274">
            <v>6.36</v>
          </cell>
        </row>
        <row r="14275">
          <cell r="A14275" t="str">
            <v>15.003.0394-0</v>
          </cell>
          <cell r="B14275">
            <v>7.13</v>
          </cell>
        </row>
        <row r="14276">
          <cell r="A14276" t="str">
            <v>15.003.0394-A</v>
          </cell>
          <cell r="B14276">
            <v>6.39</v>
          </cell>
        </row>
        <row r="14277">
          <cell r="A14277" t="str">
            <v>15.003.0395-0</v>
          </cell>
          <cell r="B14277">
            <v>7.66</v>
          </cell>
        </row>
        <row r="14278">
          <cell r="A14278" t="str">
            <v>15.003.0395-A</v>
          </cell>
          <cell r="B14278">
            <v>6.86</v>
          </cell>
        </row>
        <row r="14279">
          <cell r="A14279" t="str">
            <v>15.003.0396-0</v>
          </cell>
          <cell r="B14279">
            <v>8.19</v>
          </cell>
        </row>
        <row r="14280">
          <cell r="A14280" t="str">
            <v>15.003.0396-A</v>
          </cell>
          <cell r="B14280">
            <v>7.39</v>
          </cell>
        </row>
        <row r="14281">
          <cell r="A14281" t="str">
            <v>15.003.0397-0</v>
          </cell>
          <cell r="B14281">
            <v>8.74</v>
          </cell>
        </row>
        <row r="14282">
          <cell r="A14282" t="str">
            <v>15.003.0397-A</v>
          </cell>
          <cell r="B14282">
            <v>7.88</v>
          </cell>
        </row>
        <row r="14283">
          <cell r="A14283" t="str">
            <v>15.003.0398-0</v>
          </cell>
          <cell r="B14283">
            <v>9.02</v>
          </cell>
        </row>
        <row r="14284">
          <cell r="A14284" t="str">
            <v>15.003.0398-A</v>
          </cell>
          <cell r="B14284">
            <v>8.16</v>
          </cell>
        </row>
        <row r="14285">
          <cell r="A14285" t="str">
            <v>15.003.0400-0</v>
          </cell>
          <cell r="B14285">
            <v>180.88</v>
          </cell>
        </row>
        <row r="14286">
          <cell r="A14286" t="str">
            <v>15.003.0400-A</v>
          </cell>
          <cell r="B14286">
            <v>161.15</v>
          </cell>
        </row>
        <row r="14287">
          <cell r="A14287" t="str">
            <v>15.003.0405-0</v>
          </cell>
          <cell r="B14287">
            <v>42.42</v>
          </cell>
        </row>
        <row r="14288">
          <cell r="A14288" t="str">
            <v>15.003.0405-A</v>
          </cell>
          <cell r="B14288">
            <v>37.49</v>
          </cell>
        </row>
        <row r="14289">
          <cell r="A14289" t="str">
            <v>15.003.0410-0</v>
          </cell>
          <cell r="B14289">
            <v>118.86</v>
          </cell>
        </row>
        <row r="14290">
          <cell r="A14290" t="str">
            <v>15.003.0410-A</v>
          </cell>
          <cell r="B14290">
            <v>108.99</v>
          </cell>
        </row>
        <row r="14291">
          <cell r="A14291" t="str">
            <v>15.003.0415-0</v>
          </cell>
          <cell r="B14291">
            <v>143.16999999999999</v>
          </cell>
        </row>
        <row r="14292">
          <cell r="A14292" t="str">
            <v>15.003.0415-A</v>
          </cell>
          <cell r="B14292">
            <v>124.07</v>
          </cell>
        </row>
        <row r="14293">
          <cell r="A14293" t="str">
            <v>15.003.0420-0</v>
          </cell>
          <cell r="B14293">
            <v>22.98</v>
          </cell>
        </row>
        <row r="14294">
          <cell r="A14294" t="str">
            <v>15.003.0420-A</v>
          </cell>
          <cell r="B14294">
            <v>19.989999999999998</v>
          </cell>
        </row>
        <row r="14295">
          <cell r="A14295" t="str">
            <v>15.003.0421-0</v>
          </cell>
          <cell r="B14295">
            <v>30.64</v>
          </cell>
        </row>
        <row r="14296">
          <cell r="A14296" t="str">
            <v>15.003.0421-A</v>
          </cell>
          <cell r="B14296">
            <v>26.66</v>
          </cell>
        </row>
        <row r="14297">
          <cell r="A14297" t="str">
            <v>15.003.0500-0</v>
          </cell>
          <cell r="B14297">
            <v>46.75</v>
          </cell>
        </row>
        <row r="14298">
          <cell r="A14298" t="str">
            <v>15.003.0500-A</v>
          </cell>
          <cell r="B14298">
            <v>43.79</v>
          </cell>
        </row>
        <row r="14299">
          <cell r="A14299" t="str">
            <v>15.003.0505-0</v>
          </cell>
          <cell r="B14299">
            <v>105.41</v>
          </cell>
        </row>
        <row r="14300">
          <cell r="A14300" t="str">
            <v>15.003.0505-A</v>
          </cell>
          <cell r="B14300">
            <v>101.46</v>
          </cell>
        </row>
        <row r="14301">
          <cell r="A14301" t="str">
            <v>15.003.0510-0</v>
          </cell>
          <cell r="B14301">
            <v>76.11</v>
          </cell>
        </row>
        <row r="14302">
          <cell r="A14302" t="str">
            <v>15.003.0510-A</v>
          </cell>
          <cell r="B14302">
            <v>73.650000000000006</v>
          </cell>
        </row>
        <row r="14303">
          <cell r="A14303" t="str">
            <v>15.003.0515-0</v>
          </cell>
          <cell r="B14303">
            <v>44.57</v>
          </cell>
        </row>
        <row r="14304">
          <cell r="A14304" t="str">
            <v>15.003.0515-A</v>
          </cell>
          <cell r="B14304">
            <v>42.6</v>
          </cell>
        </row>
        <row r="14305">
          <cell r="A14305" t="str">
            <v>15.003.0550-0</v>
          </cell>
          <cell r="B14305">
            <v>71.849999999999994</v>
          </cell>
        </row>
        <row r="14306">
          <cell r="A14306" t="str">
            <v>15.003.0550-A</v>
          </cell>
          <cell r="B14306">
            <v>71.23</v>
          </cell>
        </row>
        <row r="14307">
          <cell r="A14307" t="str">
            <v>15.003.0552-0</v>
          </cell>
          <cell r="B14307">
            <v>83.24</v>
          </cell>
        </row>
        <row r="14308">
          <cell r="A14308" t="str">
            <v>15.003.0552-A</v>
          </cell>
          <cell r="B14308">
            <v>82.51</v>
          </cell>
        </row>
        <row r="14309">
          <cell r="A14309" t="str">
            <v>15.003.0600-0</v>
          </cell>
          <cell r="B14309">
            <v>128.78</v>
          </cell>
        </row>
        <row r="14310">
          <cell r="A14310" t="str">
            <v>15.003.0600-A</v>
          </cell>
          <cell r="B14310">
            <v>118.91</v>
          </cell>
        </row>
        <row r="14311">
          <cell r="A14311" t="str">
            <v>15.003.0650-0</v>
          </cell>
          <cell r="B14311">
            <v>119.96</v>
          </cell>
        </row>
        <row r="14312">
          <cell r="A14312" t="str">
            <v>15.003.0650-A</v>
          </cell>
          <cell r="B14312">
            <v>110.09</v>
          </cell>
        </row>
        <row r="14313">
          <cell r="A14313" t="str">
            <v>15.004.0010-0</v>
          </cell>
          <cell r="B14313">
            <v>507.67</v>
          </cell>
        </row>
        <row r="14314">
          <cell r="A14314" t="str">
            <v>15.004.0010-A</v>
          </cell>
          <cell r="B14314">
            <v>477.36</v>
          </cell>
        </row>
        <row r="14315">
          <cell r="A14315" t="str">
            <v>15.004.0011-0</v>
          </cell>
          <cell r="B14315">
            <v>713.47</v>
          </cell>
        </row>
        <row r="14316">
          <cell r="A14316" t="str">
            <v>15.004.0011-A</v>
          </cell>
          <cell r="B14316">
            <v>675.91</v>
          </cell>
        </row>
        <row r="14317">
          <cell r="A14317" t="str">
            <v>15.004.0012-0</v>
          </cell>
          <cell r="B14317">
            <v>1431.71</v>
          </cell>
        </row>
        <row r="14318">
          <cell r="A14318" t="str">
            <v>15.004.0012-A</v>
          </cell>
          <cell r="B14318">
            <v>1364.86</v>
          </cell>
        </row>
        <row r="14319">
          <cell r="A14319" t="str">
            <v>15.004.0013-0</v>
          </cell>
          <cell r="B14319">
            <v>1997.89</v>
          </cell>
        </row>
        <row r="14320">
          <cell r="A14320" t="str">
            <v>15.004.0013-A</v>
          </cell>
          <cell r="B14320">
            <v>1921.49</v>
          </cell>
        </row>
        <row r="14321">
          <cell r="A14321" t="str">
            <v>15.004.0014-0</v>
          </cell>
          <cell r="B14321">
            <v>2920.43</v>
          </cell>
        </row>
        <row r="14322">
          <cell r="A14322" t="str">
            <v>15.004.0014-A</v>
          </cell>
          <cell r="B14322">
            <v>2828.88</v>
          </cell>
        </row>
        <row r="14323">
          <cell r="A14323" t="str">
            <v>15.004.0023-0</v>
          </cell>
          <cell r="B14323">
            <v>17.489999999999998</v>
          </cell>
        </row>
        <row r="14324">
          <cell r="A14324" t="str">
            <v>15.004.0023-A</v>
          </cell>
          <cell r="B14324">
            <v>15.6</v>
          </cell>
        </row>
        <row r="14325">
          <cell r="A14325" t="str">
            <v>15.004.0024-0</v>
          </cell>
          <cell r="B14325">
            <v>22.28</v>
          </cell>
        </row>
        <row r="14326">
          <cell r="A14326" t="str">
            <v>15.004.0024-A</v>
          </cell>
          <cell r="B14326">
            <v>20.14</v>
          </cell>
        </row>
        <row r="14327">
          <cell r="A14327" t="str">
            <v>15.004.0025-0</v>
          </cell>
          <cell r="B14327">
            <v>27.05</v>
          </cell>
        </row>
        <row r="14328">
          <cell r="A14328" t="str">
            <v>15.004.0025-A</v>
          </cell>
          <cell r="B14328">
            <v>24.67</v>
          </cell>
        </row>
        <row r="14329">
          <cell r="A14329" t="str">
            <v>15.004.0026-0</v>
          </cell>
          <cell r="B14329">
            <v>29.29</v>
          </cell>
        </row>
        <row r="14330">
          <cell r="A14330" t="str">
            <v>15.004.0026-A</v>
          </cell>
          <cell r="B14330">
            <v>26.66</v>
          </cell>
        </row>
        <row r="14331">
          <cell r="A14331" t="str">
            <v>15.004.0027-0</v>
          </cell>
          <cell r="B14331">
            <v>39.53</v>
          </cell>
        </row>
        <row r="14332">
          <cell r="A14332" t="str">
            <v>15.004.0027-A</v>
          </cell>
          <cell r="B14332">
            <v>36.549999999999997</v>
          </cell>
        </row>
        <row r="14333">
          <cell r="A14333" t="str">
            <v>15.004.0028-0</v>
          </cell>
          <cell r="B14333">
            <v>55.35</v>
          </cell>
        </row>
        <row r="14334">
          <cell r="A14334" t="str">
            <v>15.004.0028-A</v>
          </cell>
          <cell r="B14334">
            <v>52.02</v>
          </cell>
        </row>
        <row r="14335">
          <cell r="A14335" t="str">
            <v>15.004.0045-0</v>
          </cell>
          <cell r="B14335">
            <v>206.24</v>
          </cell>
        </row>
        <row r="14336">
          <cell r="A14336" t="str">
            <v>15.004.0045-A</v>
          </cell>
          <cell r="B14336">
            <v>184.04</v>
          </cell>
        </row>
        <row r="14337">
          <cell r="A14337" t="str">
            <v>15.004.0046-0</v>
          </cell>
          <cell r="B14337">
            <v>346.94</v>
          </cell>
        </row>
        <row r="14338">
          <cell r="A14338" t="str">
            <v>15.004.0046-A</v>
          </cell>
          <cell r="B14338">
            <v>313.27999999999997</v>
          </cell>
        </row>
        <row r="14339">
          <cell r="A14339" t="str">
            <v>15.004.0050-0</v>
          </cell>
          <cell r="B14339">
            <v>158.88</v>
          </cell>
        </row>
        <row r="14340">
          <cell r="A14340" t="str">
            <v>15.004.0050-A</v>
          </cell>
          <cell r="B14340">
            <v>143.09</v>
          </cell>
        </row>
        <row r="14341">
          <cell r="A14341" t="str">
            <v>15.004.0051-0</v>
          </cell>
          <cell r="B14341">
            <v>149.19</v>
          </cell>
        </row>
        <row r="14342">
          <cell r="A14342" t="str">
            <v>15.004.0051-A</v>
          </cell>
          <cell r="B14342">
            <v>133.4</v>
          </cell>
        </row>
        <row r="14343">
          <cell r="A14343" t="str">
            <v>15.004.0053-0</v>
          </cell>
          <cell r="B14343">
            <v>308.95999999999998</v>
          </cell>
        </row>
        <row r="14344">
          <cell r="A14344" t="str">
            <v>15.004.0053-A</v>
          </cell>
          <cell r="B14344">
            <v>277.39</v>
          </cell>
        </row>
        <row r="14345">
          <cell r="A14345" t="str">
            <v>15.004.0055-0</v>
          </cell>
          <cell r="B14345">
            <v>268.33</v>
          </cell>
        </row>
        <row r="14346">
          <cell r="A14346" t="str">
            <v>15.004.0055-A</v>
          </cell>
          <cell r="B14346">
            <v>236.35</v>
          </cell>
        </row>
        <row r="14347">
          <cell r="A14347" t="str">
            <v>15.004.0058-0</v>
          </cell>
          <cell r="B14347">
            <v>266.95</v>
          </cell>
        </row>
        <row r="14348">
          <cell r="A14348" t="str">
            <v>15.004.0058-A</v>
          </cell>
          <cell r="B14348">
            <v>234.97</v>
          </cell>
        </row>
        <row r="14349">
          <cell r="A14349" t="str">
            <v>15.004.0059-0</v>
          </cell>
          <cell r="B14349">
            <v>141.66</v>
          </cell>
        </row>
        <row r="14350">
          <cell r="A14350" t="str">
            <v>15.004.0059-A</v>
          </cell>
          <cell r="B14350">
            <v>124.39</v>
          </cell>
        </row>
        <row r="14351">
          <cell r="A14351" t="str">
            <v>15.004.0060-1</v>
          </cell>
          <cell r="B14351">
            <v>221.34</v>
          </cell>
        </row>
        <row r="14352">
          <cell r="A14352" t="str">
            <v>15.004.0060-B</v>
          </cell>
          <cell r="B14352">
            <v>199.14</v>
          </cell>
        </row>
        <row r="14353">
          <cell r="A14353" t="str">
            <v>15.004.0061-0</v>
          </cell>
          <cell r="B14353">
            <v>284.29000000000002</v>
          </cell>
        </row>
        <row r="14354">
          <cell r="A14354" t="str">
            <v>15.004.0061-A</v>
          </cell>
          <cell r="B14354">
            <v>257.16000000000003</v>
          </cell>
        </row>
        <row r="14355">
          <cell r="A14355" t="str">
            <v>15.004.0062-0</v>
          </cell>
          <cell r="B14355">
            <v>279.29000000000002</v>
          </cell>
        </row>
        <row r="14356">
          <cell r="A14356" t="str">
            <v>15.004.0062-A</v>
          </cell>
          <cell r="B14356">
            <v>252.15</v>
          </cell>
        </row>
        <row r="14357">
          <cell r="A14357" t="str">
            <v>15.004.0063-0</v>
          </cell>
          <cell r="B14357">
            <v>163.44</v>
          </cell>
        </row>
        <row r="14358">
          <cell r="A14358" t="str">
            <v>15.004.0063-A</v>
          </cell>
          <cell r="B14358">
            <v>144.85</v>
          </cell>
        </row>
        <row r="14359">
          <cell r="A14359" t="str">
            <v>15.004.0064-0</v>
          </cell>
          <cell r="B14359">
            <v>206.71</v>
          </cell>
        </row>
        <row r="14360">
          <cell r="A14360" t="str">
            <v>15.004.0064-A</v>
          </cell>
          <cell r="B14360">
            <v>183.48</v>
          </cell>
        </row>
        <row r="14361">
          <cell r="A14361" t="str">
            <v>15.004.0065-0</v>
          </cell>
          <cell r="B14361">
            <v>140.85</v>
          </cell>
        </row>
        <row r="14362">
          <cell r="A14362" t="str">
            <v>15.004.0065-A</v>
          </cell>
          <cell r="B14362">
            <v>123.59</v>
          </cell>
        </row>
        <row r="14363">
          <cell r="A14363" t="str">
            <v>15.004.0067-0</v>
          </cell>
          <cell r="B14363">
            <v>158.94</v>
          </cell>
        </row>
        <row r="14364">
          <cell r="A14364" t="str">
            <v>15.004.0067-A</v>
          </cell>
          <cell r="B14364">
            <v>140.49</v>
          </cell>
        </row>
        <row r="14365">
          <cell r="A14365" t="str">
            <v>15.004.0070-0</v>
          </cell>
          <cell r="B14365">
            <v>221.72</v>
          </cell>
        </row>
        <row r="14366">
          <cell r="A14366" t="str">
            <v>15.004.0070-A</v>
          </cell>
          <cell r="B14366">
            <v>197.45</v>
          </cell>
        </row>
        <row r="14367">
          <cell r="A14367" t="str">
            <v>15.004.0074-0</v>
          </cell>
          <cell r="B14367">
            <v>313.43</v>
          </cell>
        </row>
        <row r="14368">
          <cell r="A14368" t="str">
            <v>15.004.0074-A</v>
          </cell>
          <cell r="B14368">
            <v>281.37</v>
          </cell>
        </row>
        <row r="14369">
          <cell r="A14369" t="str">
            <v>15.004.0075-0</v>
          </cell>
          <cell r="B14369">
            <v>158.96</v>
          </cell>
        </row>
        <row r="14370">
          <cell r="A14370" t="str">
            <v>15.004.0075-A</v>
          </cell>
          <cell r="B14370">
            <v>140.5</v>
          </cell>
        </row>
        <row r="14371">
          <cell r="A14371" t="str">
            <v>15.004.0076-0</v>
          </cell>
          <cell r="B14371">
            <v>35.92</v>
          </cell>
        </row>
        <row r="14372">
          <cell r="A14372" t="str">
            <v>15.004.0076-A</v>
          </cell>
          <cell r="B14372">
            <v>34.200000000000003</v>
          </cell>
        </row>
        <row r="14373">
          <cell r="A14373" t="str">
            <v>15.004.0080-0</v>
          </cell>
          <cell r="B14373">
            <v>190.44</v>
          </cell>
        </row>
        <row r="14374">
          <cell r="A14374" t="str">
            <v>15.004.0080-A</v>
          </cell>
          <cell r="B14374">
            <v>167.05</v>
          </cell>
        </row>
        <row r="14375">
          <cell r="A14375" t="str">
            <v>15.004.0085-0</v>
          </cell>
          <cell r="B14375">
            <v>190.15</v>
          </cell>
        </row>
        <row r="14376">
          <cell r="A14376" t="str">
            <v>15.004.0085-A</v>
          </cell>
          <cell r="B14376">
            <v>171.7</v>
          </cell>
        </row>
        <row r="14377">
          <cell r="A14377" t="str">
            <v>15.004.0086-0</v>
          </cell>
          <cell r="B14377">
            <v>16.690000000000001</v>
          </cell>
        </row>
        <row r="14378">
          <cell r="A14378" t="str">
            <v>15.004.0086-A</v>
          </cell>
          <cell r="B14378">
            <v>15.26</v>
          </cell>
        </row>
        <row r="14379">
          <cell r="A14379" t="str">
            <v>15.004.0090-0</v>
          </cell>
          <cell r="B14379">
            <v>142.88999999999999</v>
          </cell>
        </row>
        <row r="14380">
          <cell r="A14380" t="str">
            <v>15.004.0090-A</v>
          </cell>
          <cell r="B14380">
            <v>125.62</v>
          </cell>
        </row>
        <row r="14381">
          <cell r="A14381" t="str">
            <v>15.004.0102-1</v>
          </cell>
          <cell r="B14381">
            <v>330.58</v>
          </cell>
        </row>
        <row r="14382">
          <cell r="A14382" t="str">
            <v>15.004.0102-B</v>
          </cell>
          <cell r="B14382">
            <v>296.13</v>
          </cell>
        </row>
        <row r="14383">
          <cell r="A14383" t="str">
            <v>15.004.0103-0</v>
          </cell>
          <cell r="B14383">
            <v>284.85000000000002</v>
          </cell>
        </row>
        <row r="14384">
          <cell r="A14384" t="str">
            <v>15.004.0103-A</v>
          </cell>
          <cell r="B14384">
            <v>252.87</v>
          </cell>
        </row>
        <row r="14385">
          <cell r="A14385" t="str">
            <v>15.004.0104-0</v>
          </cell>
          <cell r="B14385">
            <v>294.08999999999997</v>
          </cell>
        </row>
        <row r="14386">
          <cell r="A14386" t="str">
            <v>15.004.0104-A</v>
          </cell>
          <cell r="B14386">
            <v>262.11</v>
          </cell>
        </row>
        <row r="14387">
          <cell r="A14387" t="str">
            <v>15.004.0105-0</v>
          </cell>
          <cell r="B14387">
            <v>312.08</v>
          </cell>
        </row>
        <row r="14388">
          <cell r="A14388" t="str">
            <v>15.004.0105-A</v>
          </cell>
          <cell r="B14388">
            <v>280.10000000000002</v>
          </cell>
        </row>
        <row r="14389">
          <cell r="A14389" t="str">
            <v>15.004.0108-0</v>
          </cell>
          <cell r="B14389">
            <v>275.58999999999997</v>
          </cell>
        </row>
        <row r="14390">
          <cell r="A14390" t="str">
            <v>15.004.0108-A</v>
          </cell>
          <cell r="B14390">
            <v>246.08</v>
          </cell>
        </row>
        <row r="14391">
          <cell r="A14391" t="str">
            <v>15.004.0110-0</v>
          </cell>
          <cell r="B14391">
            <v>268.07</v>
          </cell>
        </row>
        <row r="14392">
          <cell r="A14392" t="str">
            <v>15.004.0110-A</v>
          </cell>
          <cell r="B14392">
            <v>238.56</v>
          </cell>
        </row>
        <row r="14393">
          <cell r="A14393" t="str">
            <v>15.004.0125-0</v>
          </cell>
          <cell r="B14393">
            <v>292.62</v>
          </cell>
        </row>
        <row r="14394">
          <cell r="A14394" t="str">
            <v>15.004.0125-A</v>
          </cell>
          <cell r="B14394">
            <v>261.63</v>
          </cell>
        </row>
        <row r="14395">
          <cell r="A14395" t="str">
            <v>15.004.0126-0</v>
          </cell>
          <cell r="B14395">
            <v>266.88</v>
          </cell>
        </row>
        <row r="14396">
          <cell r="A14396" t="str">
            <v>15.004.0126-A</v>
          </cell>
          <cell r="B14396">
            <v>237.37</v>
          </cell>
        </row>
        <row r="14397">
          <cell r="A14397" t="str">
            <v>15.004.0127-0</v>
          </cell>
          <cell r="B14397">
            <v>259.36</v>
          </cell>
        </row>
        <row r="14398">
          <cell r="A14398" t="str">
            <v>15.004.0127-A</v>
          </cell>
          <cell r="B14398">
            <v>229.85</v>
          </cell>
        </row>
        <row r="14399">
          <cell r="A14399" t="str">
            <v>15.004.0130-0</v>
          </cell>
          <cell r="B14399">
            <v>281.52999999999997</v>
          </cell>
        </row>
        <row r="14400">
          <cell r="A14400" t="str">
            <v>15.004.0130-A</v>
          </cell>
          <cell r="B14400">
            <v>252.01</v>
          </cell>
        </row>
        <row r="14401">
          <cell r="A14401" t="str">
            <v>15.004.0131-0</v>
          </cell>
          <cell r="B14401">
            <v>248.39</v>
          </cell>
        </row>
        <row r="14402">
          <cell r="A14402" t="str">
            <v>15.004.0131-A</v>
          </cell>
          <cell r="B14402">
            <v>221.34</v>
          </cell>
        </row>
        <row r="14403">
          <cell r="A14403" t="str">
            <v>15.004.0133-0</v>
          </cell>
          <cell r="B14403">
            <v>240.87</v>
          </cell>
        </row>
        <row r="14404">
          <cell r="A14404" t="str">
            <v>15.004.0133-A</v>
          </cell>
          <cell r="B14404">
            <v>213.82</v>
          </cell>
        </row>
        <row r="14405">
          <cell r="A14405" t="str">
            <v>15.004.0150-0</v>
          </cell>
          <cell r="B14405">
            <v>221.85</v>
          </cell>
        </row>
        <row r="14406">
          <cell r="A14406" t="str">
            <v>15.004.0150-A</v>
          </cell>
          <cell r="B14406">
            <v>197.58</v>
          </cell>
        </row>
        <row r="14407">
          <cell r="A14407" t="str">
            <v>15.004.0151-0</v>
          </cell>
          <cell r="B14407">
            <v>187.63</v>
          </cell>
        </row>
        <row r="14408">
          <cell r="A14408" t="str">
            <v>15.004.0151-A</v>
          </cell>
          <cell r="B14408">
            <v>167.9</v>
          </cell>
        </row>
        <row r="14409">
          <cell r="A14409" t="str">
            <v>15.004.0160-0</v>
          </cell>
          <cell r="B14409">
            <v>135.75</v>
          </cell>
        </row>
        <row r="14410">
          <cell r="A14410" t="str">
            <v>15.004.0160-A</v>
          </cell>
          <cell r="B14410">
            <v>120.32</v>
          </cell>
        </row>
        <row r="14411">
          <cell r="A14411" t="str">
            <v>15.004.0161-0</v>
          </cell>
          <cell r="B14411">
            <v>173.25</v>
          </cell>
        </row>
        <row r="14412">
          <cell r="A14412" t="str">
            <v>15.004.0161-A</v>
          </cell>
          <cell r="B14412">
            <v>153.54</v>
          </cell>
        </row>
        <row r="14413">
          <cell r="A14413" t="str">
            <v>15.004.0170-0</v>
          </cell>
          <cell r="B14413">
            <v>47.17</v>
          </cell>
        </row>
        <row r="14414">
          <cell r="A14414" t="str">
            <v>15.004.0170-A</v>
          </cell>
          <cell r="B14414">
            <v>42.43</v>
          </cell>
        </row>
        <row r="14415">
          <cell r="A14415" t="str">
            <v>15.004.0175-1</v>
          </cell>
          <cell r="B14415">
            <v>197.06</v>
          </cell>
        </row>
        <row r="14416">
          <cell r="A14416" t="str">
            <v>15.004.0175-B</v>
          </cell>
          <cell r="B14416">
            <v>187.19</v>
          </cell>
        </row>
        <row r="14417">
          <cell r="A14417" t="str">
            <v>15.004.0176-0</v>
          </cell>
          <cell r="B14417">
            <v>107.76</v>
          </cell>
        </row>
        <row r="14418">
          <cell r="A14418" t="str">
            <v>15.004.0176-A</v>
          </cell>
          <cell r="B14418">
            <v>97.89</v>
          </cell>
        </row>
        <row r="14419">
          <cell r="A14419" t="str">
            <v>15.004.0180-0</v>
          </cell>
          <cell r="B14419">
            <v>97.07</v>
          </cell>
        </row>
        <row r="14420">
          <cell r="A14420" t="str">
            <v>15.004.0180-A</v>
          </cell>
          <cell r="B14420">
            <v>92.14</v>
          </cell>
        </row>
        <row r="14421">
          <cell r="A14421" t="str">
            <v>15.004.0181-0</v>
          </cell>
          <cell r="B14421">
            <v>62.9</v>
          </cell>
        </row>
        <row r="14422">
          <cell r="A14422" t="str">
            <v>15.004.0181-A</v>
          </cell>
          <cell r="B14422">
            <v>57.97</v>
          </cell>
        </row>
        <row r="14423">
          <cell r="A14423" t="str">
            <v>15.004.0190-0</v>
          </cell>
          <cell r="B14423">
            <v>43.36</v>
          </cell>
        </row>
        <row r="14424">
          <cell r="A14424" t="str">
            <v>15.004.0190-A</v>
          </cell>
          <cell r="B14424">
            <v>39.409999999999997</v>
          </cell>
        </row>
        <row r="14425">
          <cell r="A14425" t="str">
            <v>15.004.0200-0</v>
          </cell>
          <cell r="B14425">
            <v>134.49</v>
          </cell>
        </row>
        <row r="14426">
          <cell r="A14426" t="str">
            <v>15.004.0200-A</v>
          </cell>
          <cell r="B14426">
            <v>124.61</v>
          </cell>
        </row>
        <row r="14427">
          <cell r="A14427" t="str">
            <v>15.004.0202-0</v>
          </cell>
          <cell r="B14427">
            <v>81.87</v>
          </cell>
        </row>
        <row r="14428">
          <cell r="A14428" t="str">
            <v>15.004.0202-A</v>
          </cell>
          <cell r="B14428">
            <v>74.09</v>
          </cell>
        </row>
        <row r="14429">
          <cell r="A14429" t="str">
            <v>15.004.0204-0</v>
          </cell>
          <cell r="B14429">
            <v>50</v>
          </cell>
        </row>
        <row r="14430">
          <cell r="A14430" t="str">
            <v>15.004.0204-A</v>
          </cell>
          <cell r="B14430">
            <v>45.65</v>
          </cell>
        </row>
        <row r="14431">
          <cell r="A14431" t="str">
            <v>15.004.0210-0</v>
          </cell>
          <cell r="B14431">
            <v>23.5</v>
          </cell>
        </row>
        <row r="14432">
          <cell r="A14432" t="str">
            <v>15.004.0210-A</v>
          </cell>
          <cell r="B14432">
            <v>21.53</v>
          </cell>
        </row>
        <row r="14433">
          <cell r="A14433" t="str">
            <v>15.004.0212-0</v>
          </cell>
          <cell r="B14433">
            <v>19.48</v>
          </cell>
        </row>
        <row r="14434">
          <cell r="A14434" t="str">
            <v>15.004.0212-A</v>
          </cell>
          <cell r="B14434">
            <v>18</v>
          </cell>
        </row>
        <row r="14435">
          <cell r="A14435" t="str">
            <v>15.004.0220-0</v>
          </cell>
          <cell r="B14435">
            <v>142.66</v>
          </cell>
        </row>
        <row r="14436">
          <cell r="A14436" t="str">
            <v>15.004.0220-A</v>
          </cell>
          <cell r="B14436">
            <v>132.77000000000001</v>
          </cell>
        </row>
        <row r="14437">
          <cell r="A14437" t="str">
            <v>15.004.0222-0</v>
          </cell>
          <cell r="B14437">
            <v>102.22</v>
          </cell>
        </row>
        <row r="14438">
          <cell r="A14438" t="str">
            <v>15.004.0222-A</v>
          </cell>
          <cell r="B14438">
            <v>93.32</v>
          </cell>
        </row>
        <row r="14439">
          <cell r="A14439" t="str">
            <v>15.004.0224-0</v>
          </cell>
          <cell r="B14439">
            <v>53.73</v>
          </cell>
        </row>
        <row r="14440">
          <cell r="A14440" t="str">
            <v>15.004.0224-A</v>
          </cell>
          <cell r="B14440">
            <v>49.37</v>
          </cell>
        </row>
        <row r="14441">
          <cell r="A14441" t="str">
            <v>15.004.0250-0</v>
          </cell>
          <cell r="B14441">
            <v>231.3</v>
          </cell>
        </row>
        <row r="14442">
          <cell r="A14442" t="str">
            <v>15.004.0250-A</v>
          </cell>
          <cell r="B14442">
            <v>209.5</v>
          </cell>
        </row>
        <row r="14443">
          <cell r="A14443" t="str">
            <v>15.004.0251-0</v>
          </cell>
          <cell r="B14443">
            <v>313.61</v>
          </cell>
        </row>
        <row r="14444">
          <cell r="A14444" t="str">
            <v>15.004.0251-A</v>
          </cell>
          <cell r="B14444">
            <v>281.93</v>
          </cell>
        </row>
        <row r="14445">
          <cell r="A14445" t="str">
            <v>15.004.0255-0</v>
          </cell>
          <cell r="B14445">
            <v>278.33</v>
          </cell>
        </row>
        <row r="14446">
          <cell r="A14446" t="str">
            <v>15.004.0255-A</v>
          </cell>
          <cell r="B14446">
            <v>253.66</v>
          </cell>
        </row>
        <row r="14447">
          <cell r="A14447" t="str">
            <v>15.004.0300-0</v>
          </cell>
          <cell r="B14447">
            <v>4.78</v>
          </cell>
        </row>
        <row r="14448">
          <cell r="A14448" t="str">
            <v>15.004.0300-A</v>
          </cell>
          <cell r="B14448">
            <v>4.78</v>
          </cell>
        </row>
        <row r="14449">
          <cell r="A14449" t="str">
            <v>15.004.0305-0</v>
          </cell>
          <cell r="B14449">
            <v>1.57</v>
          </cell>
        </row>
        <row r="14450">
          <cell r="A14450" t="str">
            <v>15.004.0305-A</v>
          </cell>
          <cell r="B14450">
            <v>1.57</v>
          </cell>
        </row>
        <row r="14451">
          <cell r="A14451" t="str">
            <v>15.004.0310-0</v>
          </cell>
          <cell r="B14451">
            <v>8.1199999999999992</v>
          </cell>
        </row>
        <row r="14452">
          <cell r="A14452" t="str">
            <v>15.004.0310-A</v>
          </cell>
          <cell r="B14452">
            <v>8.1199999999999992</v>
          </cell>
        </row>
        <row r="14453">
          <cell r="A14453" t="str">
            <v>15.004.0315-0</v>
          </cell>
          <cell r="B14453">
            <v>2.77</v>
          </cell>
        </row>
        <row r="14454">
          <cell r="A14454" t="str">
            <v>15.004.0315-A</v>
          </cell>
          <cell r="B14454">
            <v>2.77</v>
          </cell>
        </row>
        <row r="14455">
          <cell r="A14455" t="str">
            <v>15.004.0320-0</v>
          </cell>
          <cell r="B14455">
            <v>4.6500000000000004</v>
          </cell>
        </row>
        <row r="14456">
          <cell r="A14456" t="str">
            <v>15.004.0320-A</v>
          </cell>
          <cell r="B14456">
            <v>4.6500000000000004</v>
          </cell>
        </row>
        <row r="14457">
          <cell r="A14457" t="str">
            <v>15.004.0325-0</v>
          </cell>
          <cell r="B14457">
            <v>23.1</v>
          </cell>
        </row>
        <row r="14458">
          <cell r="A14458" t="str">
            <v>15.004.0325-A</v>
          </cell>
          <cell r="B14458">
            <v>23.1</v>
          </cell>
        </row>
        <row r="14459">
          <cell r="A14459" t="str">
            <v>15.004.0330-0</v>
          </cell>
          <cell r="B14459">
            <v>18.170000000000002</v>
          </cell>
        </row>
        <row r="14460">
          <cell r="A14460" t="str">
            <v>15.004.0330-A</v>
          </cell>
          <cell r="B14460">
            <v>18.170000000000002</v>
          </cell>
        </row>
        <row r="14461">
          <cell r="A14461" t="str">
            <v>15.004.0335-0</v>
          </cell>
          <cell r="B14461">
            <v>14.1</v>
          </cell>
        </row>
        <row r="14462">
          <cell r="A14462" t="str">
            <v>15.004.0335-A</v>
          </cell>
          <cell r="B14462">
            <v>14.1</v>
          </cell>
        </row>
        <row r="14463">
          <cell r="A14463" t="str">
            <v>15.004.0500-0</v>
          </cell>
          <cell r="B14463">
            <v>83.97</v>
          </cell>
        </row>
        <row r="14464">
          <cell r="A14464" t="str">
            <v>15.004.0500-A</v>
          </cell>
          <cell r="B14464">
            <v>80.290000000000006</v>
          </cell>
        </row>
        <row r="14465">
          <cell r="A14465" t="str">
            <v>15.004.0505-0</v>
          </cell>
          <cell r="B14465">
            <v>134.84</v>
          </cell>
        </row>
        <row r="14466">
          <cell r="A14466" t="str">
            <v>15.004.0505-A</v>
          </cell>
          <cell r="B14466">
            <v>130.57</v>
          </cell>
        </row>
        <row r="14467">
          <cell r="A14467" t="str">
            <v>15.004.0600-0</v>
          </cell>
          <cell r="B14467">
            <v>44.38</v>
          </cell>
        </row>
        <row r="14468">
          <cell r="A14468" t="str">
            <v>15.004.0600-A</v>
          </cell>
          <cell r="B14468">
            <v>44.14</v>
          </cell>
        </row>
        <row r="14469">
          <cell r="A14469" t="str">
            <v>15.004.0620-0</v>
          </cell>
          <cell r="B14469">
            <v>79.540000000000006</v>
          </cell>
        </row>
        <row r="14470">
          <cell r="A14470" t="str">
            <v>15.004.0620-A</v>
          </cell>
          <cell r="B14470">
            <v>79.3</v>
          </cell>
        </row>
        <row r="14471">
          <cell r="A14471" t="str">
            <v>15.004.0640-0</v>
          </cell>
          <cell r="B14471">
            <v>128.5</v>
          </cell>
        </row>
        <row r="14472">
          <cell r="A14472" t="str">
            <v>15.004.0640-A</v>
          </cell>
          <cell r="B14472">
            <v>128.26</v>
          </cell>
        </row>
        <row r="14473">
          <cell r="A14473" t="str">
            <v>15.004.0700-0</v>
          </cell>
          <cell r="B14473">
            <v>3.38</v>
          </cell>
        </row>
        <row r="14474">
          <cell r="A14474" t="str">
            <v>15.004.0700-A</v>
          </cell>
          <cell r="B14474">
            <v>2.95</v>
          </cell>
        </row>
        <row r="14475">
          <cell r="A14475" t="str">
            <v>15.004.0705-0</v>
          </cell>
          <cell r="B14475">
            <v>4.47</v>
          </cell>
        </row>
        <row r="14476">
          <cell r="A14476" t="str">
            <v>15.004.0705-A</v>
          </cell>
          <cell r="B14476">
            <v>3.89</v>
          </cell>
        </row>
        <row r="14477">
          <cell r="A14477" t="str">
            <v>15.004.0710-0</v>
          </cell>
          <cell r="B14477">
            <v>6.71</v>
          </cell>
        </row>
        <row r="14478">
          <cell r="A14478" t="str">
            <v>15.004.0710-A</v>
          </cell>
          <cell r="B14478">
            <v>5.85</v>
          </cell>
        </row>
        <row r="14479">
          <cell r="A14479" t="str">
            <v>15.004.0715-0</v>
          </cell>
          <cell r="B14479">
            <v>8.89</v>
          </cell>
        </row>
        <row r="14480">
          <cell r="A14480" t="str">
            <v>15.004.0715-A</v>
          </cell>
          <cell r="B14480">
            <v>7.74</v>
          </cell>
        </row>
        <row r="14481">
          <cell r="A14481" t="str">
            <v>15.004.0720-0</v>
          </cell>
          <cell r="B14481">
            <v>17.48</v>
          </cell>
        </row>
        <row r="14482">
          <cell r="A14482" t="str">
            <v>15.004.0720-A</v>
          </cell>
          <cell r="B14482">
            <v>15.19</v>
          </cell>
        </row>
        <row r="14483">
          <cell r="A14483" t="str">
            <v>15.005.0010-0</v>
          </cell>
          <cell r="B14483">
            <v>254.02</v>
          </cell>
        </row>
        <row r="14484">
          <cell r="A14484" t="str">
            <v>15.005.0010-A</v>
          </cell>
          <cell r="B14484">
            <v>239.22</v>
          </cell>
        </row>
        <row r="14485">
          <cell r="A14485" t="str">
            <v>15.005.0020-0</v>
          </cell>
          <cell r="B14485">
            <v>401.86</v>
          </cell>
        </row>
        <row r="14486">
          <cell r="A14486" t="str">
            <v>15.005.0020-A</v>
          </cell>
          <cell r="B14486">
            <v>377.19</v>
          </cell>
        </row>
        <row r="14487">
          <cell r="A14487" t="str">
            <v>15.005.0030-0</v>
          </cell>
          <cell r="B14487">
            <v>232.29</v>
          </cell>
        </row>
        <row r="14488">
          <cell r="A14488" t="str">
            <v>15.005.0030-A</v>
          </cell>
          <cell r="B14488">
            <v>212.56</v>
          </cell>
        </row>
        <row r="14489">
          <cell r="A14489" t="str">
            <v>15.005.0040-1</v>
          </cell>
          <cell r="B14489">
            <v>245.42</v>
          </cell>
        </row>
        <row r="14490">
          <cell r="A14490" t="str">
            <v>15.005.0040-B</v>
          </cell>
          <cell r="B14490">
            <v>233.09</v>
          </cell>
        </row>
        <row r="14491">
          <cell r="A14491" t="str">
            <v>15.005.0050-0</v>
          </cell>
          <cell r="B14491">
            <v>277.18</v>
          </cell>
        </row>
        <row r="14492">
          <cell r="A14492" t="str">
            <v>15.005.0050-A</v>
          </cell>
          <cell r="B14492">
            <v>263.61</v>
          </cell>
        </row>
        <row r="14493">
          <cell r="A14493" t="str">
            <v>15.005.0060-0</v>
          </cell>
          <cell r="B14493">
            <v>274.85000000000002</v>
          </cell>
        </row>
        <row r="14494">
          <cell r="A14494" t="str">
            <v>15.005.0060-A</v>
          </cell>
          <cell r="B14494">
            <v>253.36</v>
          </cell>
        </row>
        <row r="14495">
          <cell r="A14495" t="str">
            <v>15.005.0070-0</v>
          </cell>
          <cell r="B14495">
            <v>253.19</v>
          </cell>
        </row>
        <row r="14496">
          <cell r="A14496" t="str">
            <v>15.005.0070-A</v>
          </cell>
          <cell r="B14496">
            <v>239.83</v>
          </cell>
        </row>
        <row r="14497">
          <cell r="A14497" t="str">
            <v>15.005.0100-0</v>
          </cell>
          <cell r="B14497">
            <v>67.28</v>
          </cell>
        </row>
        <row r="14498">
          <cell r="A14498" t="str">
            <v>15.005.0100-A</v>
          </cell>
          <cell r="B14498">
            <v>62.59</v>
          </cell>
        </row>
        <row r="14499">
          <cell r="A14499" t="str">
            <v>15.005.0110-0</v>
          </cell>
          <cell r="B14499">
            <v>103.11</v>
          </cell>
        </row>
        <row r="14500">
          <cell r="A14500" t="str">
            <v>15.005.0110-A</v>
          </cell>
          <cell r="B14500">
            <v>98.07</v>
          </cell>
        </row>
        <row r="14501">
          <cell r="A14501" t="str">
            <v>15.005.0120-0</v>
          </cell>
          <cell r="B14501">
            <v>111.5</v>
          </cell>
        </row>
        <row r="14502">
          <cell r="A14502" t="str">
            <v>15.005.0120-A</v>
          </cell>
          <cell r="B14502">
            <v>106.1</v>
          </cell>
        </row>
        <row r="14503">
          <cell r="A14503" t="str">
            <v>15.005.0130-0</v>
          </cell>
          <cell r="B14503">
            <v>143.79</v>
          </cell>
        </row>
        <row r="14504">
          <cell r="A14504" t="str">
            <v>15.005.0130-A</v>
          </cell>
          <cell r="B14504">
            <v>137.59</v>
          </cell>
        </row>
        <row r="14505">
          <cell r="A14505" t="str">
            <v>15.005.0140-0</v>
          </cell>
          <cell r="B14505">
            <v>189.63</v>
          </cell>
        </row>
        <row r="14506">
          <cell r="A14506" t="str">
            <v>15.005.0140-A</v>
          </cell>
          <cell r="B14506">
            <v>183.04</v>
          </cell>
        </row>
        <row r="14507">
          <cell r="A14507" t="str">
            <v>15.005.0200-0</v>
          </cell>
          <cell r="B14507">
            <v>417.34</v>
          </cell>
        </row>
        <row r="14508">
          <cell r="A14508" t="str">
            <v>15.005.0200-A</v>
          </cell>
          <cell r="B14508">
            <v>390.93</v>
          </cell>
        </row>
        <row r="14509">
          <cell r="A14509" t="str">
            <v>15.005.0201-0</v>
          </cell>
          <cell r="B14509">
            <v>460.25</v>
          </cell>
        </row>
        <row r="14510">
          <cell r="A14510" t="str">
            <v>15.005.0201-A</v>
          </cell>
          <cell r="B14510">
            <v>433.84</v>
          </cell>
        </row>
        <row r="14511">
          <cell r="A14511" t="str">
            <v>15.005.0202-0</v>
          </cell>
          <cell r="B14511">
            <v>879.35</v>
          </cell>
        </row>
        <row r="14512">
          <cell r="A14512" t="str">
            <v>15.005.0202-A</v>
          </cell>
          <cell r="B14512">
            <v>831.82</v>
          </cell>
        </row>
        <row r="14513">
          <cell r="A14513" t="str">
            <v>15.005.0203-0</v>
          </cell>
          <cell r="B14513">
            <v>1448.72</v>
          </cell>
        </row>
        <row r="14514">
          <cell r="A14514" t="str">
            <v>15.005.0203-A</v>
          </cell>
          <cell r="B14514">
            <v>1393.8</v>
          </cell>
        </row>
        <row r="14515">
          <cell r="A14515" t="str">
            <v>15.005.0204-0</v>
          </cell>
          <cell r="B14515">
            <v>950.13</v>
          </cell>
        </row>
        <row r="14516">
          <cell r="A14516" t="str">
            <v>15.005.0204-A</v>
          </cell>
          <cell r="B14516">
            <v>902.6</v>
          </cell>
        </row>
        <row r="14517">
          <cell r="A14517" t="str">
            <v>15.005.0205-0</v>
          </cell>
          <cell r="B14517">
            <v>1559.51</v>
          </cell>
        </row>
        <row r="14518">
          <cell r="A14518" t="str">
            <v>15.005.0205-A</v>
          </cell>
          <cell r="B14518">
            <v>1504.59</v>
          </cell>
        </row>
        <row r="14519">
          <cell r="A14519" t="str">
            <v>15.005.0206-0</v>
          </cell>
          <cell r="B14519">
            <v>1678.15</v>
          </cell>
        </row>
        <row r="14520">
          <cell r="A14520" t="str">
            <v>15.005.0206-A</v>
          </cell>
          <cell r="B14520">
            <v>1600.48</v>
          </cell>
        </row>
        <row r="14521">
          <cell r="A14521" t="str">
            <v>15.005.0207-0</v>
          </cell>
          <cell r="B14521">
            <v>1772.92</v>
          </cell>
        </row>
        <row r="14522">
          <cell r="A14522" t="str">
            <v>15.005.0207-A</v>
          </cell>
          <cell r="B14522">
            <v>1695.25</v>
          </cell>
        </row>
        <row r="14523">
          <cell r="A14523" t="str">
            <v>15.005.0208-0</v>
          </cell>
          <cell r="B14523">
            <v>2330.67</v>
          </cell>
        </row>
        <row r="14524">
          <cell r="A14524" t="str">
            <v>15.005.0208-A</v>
          </cell>
          <cell r="B14524">
            <v>2243.34</v>
          </cell>
        </row>
        <row r="14525">
          <cell r="A14525" t="str">
            <v>15.005.0209-0</v>
          </cell>
          <cell r="B14525">
            <v>2402.4</v>
          </cell>
        </row>
        <row r="14526">
          <cell r="A14526" t="str">
            <v>15.005.0209-A</v>
          </cell>
          <cell r="B14526">
            <v>2315.06</v>
          </cell>
        </row>
        <row r="14527">
          <cell r="A14527" t="str">
            <v>15.005.0253-0</v>
          </cell>
          <cell r="B14527">
            <v>39.53</v>
          </cell>
        </row>
        <row r="14528">
          <cell r="A14528" t="str">
            <v>15.005.0253-A</v>
          </cell>
          <cell r="B14528">
            <v>36.67</v>
          </cell>
        </row>
        <row r="14529">
          <cell r="A14529" t="str">
            <v>15.005.0255-0</v>
          </cell>
          <cell r="B14529">
            <v>152.51</v>
          </cell>
        </row>
        <row r="14530">
          <cell r="A14530" t="str">
            <v>15.005.0255-A</v>
          </cell>
          <cell r="B14530">
            <v>142.62</v>
          </cell>
        </row>
        <row r="14531">
          <cell r="A14531" t="str">
            <v>15.005.0260-0</v>
          </cell>
          <cell r="B14531">
            <v>174.84</v>
          </cell>
        </row>
        <row r="14532">
          <cell r="A14532" t="str">
            <v>15.005.0260-A</v>
          </cell>
          <cell r="B14532">
            <v>164.95</v>
          </cell>
        </row>
        <row r="14533">
          <cell r="A14533" t="str">
            <v>15.005.0275-0</v>
          </cell>
          <cell r="B14533">
            <v>38.64</v>
          </cell>
        </row>
        <row r="14534">
          <cell r="A14534" t="str">
            <v>15.005.0275-A</v>
          </cell>
          <cell r="B14534">
            <v>35.78</v>
          </cell>
        </row>
        <row r="14535">
          <cell r="A14535" t="str">
            <v>15.005.0278-0</v>
          </cell>
          <cell r="B14535">
            <v>24.27</v>
          </cell>
        </row>
        <row r="14536">
          <cell r="A14536" t="str">
            <v>15.005.0278-A</v>
          </cell>
          <cell r="B14536">
            <v>21.99</v>
          </cell>
        </row>
        <row r="14537">
          <cell r="A14537" t="str">
            <v>15.005.0280-0</v>
          </cell>
          <cell r="B14537">
            <v>39.74</v>
          </cell>
        </row>
        <row r="14538">
          <cell r="A14538" t="str">
            <v>15.005.0280-A</v>
          </cell>
          <cell r="B14538">
            <v>36.880000000000003</v>
          </cell>
        </row>
        <row r="14539">
          <cell r="A14539" t="str">
            <v>15.006.0010-0</v>
          </cell>
          <cell r="B14539">
            <v>804.39</v>
          </cell>
        </row>
        <row r="14540">
          <cell r="A14540" t="str">
            <v>15.006.0010-A</v>
          </cell>
          <cell r="B14540">
            <v>798.47</v>
          </cell>
        </row>
        <row r="14541">
          <cell r="A14541" t="str">
            <v>15.006.0012-0</v>
          </cell>
          <cell r="B14541">
            <v>796.99</v>
          </cell>
        </row>
        <row r="14542">
          <cell r="A14542" t="str">
            <v>15.006.0012-A</v>
          </cell>
          <cell r="B14542">
            <v>792.06</v>
          </cell>
        </row>
        <row r="14543">
          <cell r="A14543" t="str">
            <v>15.006.0015-0</v>
          </cell>
          <cell r="B14543">
            <v>193.09</v>
          </cell>
        </row>
        <row r="14544">
          <cell r="A14544" t="str">
            <v>15.006.0015-A</v>
          </cell>
          <cell r="B14544">
            <v>192.52</v>
          </cell>
        </row>
        <row r="14545">
          <cell r="A14545" t="str">
            <v>15.006.0016-0</v>
          </cell>
          <cell r="B14545">
            <v>385.12</v>
          </cell>
        </row>
        <row r="14546">
          <cell r="A14546" t="str">
            <v>15.006.0016-A</v>
          </cell>
          <cell r="B14546">
            <v>384.11</v>
          </cell>
        </row>
        <row r="14547">
          <cell r="A14547" t="str">
            <v>15.006.0035-0</v>
          </cell>
          <cell r="B14547">
            <v>5916.29</v>
          </cell>
        </row>
        <row r="14548">
          <cell r="A14548" t="str">
            <v>15.006.0035-A</v>
          </cell>
          <cell r="B14548">
            <v>5872.68</v>
          </cell>
        </row>
        <row r="14549">
          <cell r="A14549" t="str">
            <v>15.006.0040-0</v>
          </cell>
          <cell r="B14549">
            <v>870.89</v>
          </cell>
        </row>
        <row r="14550">
          <cell r="A14550" t="str">
            <v>15.006.0040-A</v>
          </cell>
          <cell r="B14550">
            <v>827.28</v>
          </cell>
        </row>
        <row r="14551">
          <cell r="A14551" t="str">
            <v>15.006.0045-0</v>
          </cell>
          <cell r="B14551">
            <v>1158.42</v>
          </cell>
        </row>
        <row r="14552">
          <cell r="A14552" t="str">
            <v>15.006.0045-A</v>
          </cell>
          <cell r="B14552">
            <v>1094.19</v>
          </cell>
        </row>
        <row r="14553">
          <cell r="A14553" t="str">
            <v>15.007.0208-0</v>
          </cell>
          <cell r="B14553">
            <v>186.1</v>
          </cell>
        </row>
        <row r="14554">
          <cell r="A14554" t="str">
            <v>15.007.0208-A</v>
          </cell>
          <cell r="B14554">
            <v>169.83</v>
          </cell>
        </row>
        <row r="14555">
          <cell r="A14555" t="str">
            <v>15.007.0209-0</v>
          </cell>
          <cell r="B14555">
            <v>151.21</v>
          </cell>
        </row>
        <row r="14556">
          <cell r="A14556" t="str">
            <v>15.007.0209-A</v>
          </cell>
          <cell r="B14556">
            <v>138.04</v>
          </cell>
        </row>
        <row r="14557">
          <cell r="A14557" t="str">
            <v>15.007.0210-0</v>
          </cell>
          <cell r="B14557">
            <v>917.23</v>
          </cell>
        </row>
        <row r="14558">
          <cell r="A14558" t="str">
            <v>15.007.0210-A</v>
          </cell>
          <cell r="B14558">
            <v>866.31</v>
          </cell>
        </row>
        <row r="14559">
          <cell r="A14559" t="str">
            <v>15.007.0214-0</v>
          </cell>
          <cell r="B14559">
            <v>35.729999999999997</v>
          </cell>
        </row>
        <row r="14560">
          <cell r="A14560" t="str">
            <v>15.007.0214-A</v>
          </cell>
          <cell r="B14560">
            <v>33.76</v>
          </cell>
        </row>
        <row r="14561">
          <cell r="A14561" t="str">
            <v>15.007.0216-0</v>
          </cell>
          <cell r="B14561">
            <v>30.62</v>
          </cell>
        </row>
        <row r="14562">
          <cell r="A14562" t="str">
            <v>15.007.0216-A</v>
          </cell>
          <cell r="B14562">
            <v>28.16</v>
          </cell>
        </row>
        <row r="14563">
          <cell r="A14563" t="str">
            <v>15.007.0218-0</v>
          </cell>
          <cell r="B14563">
            <v>13.11</v>
          </cell>
        </row>
        <row r="14564">
          <cell r="A14564" t="str">
            <v>15.007.0218-A</v>
          </cell>
          <cell r="B14564">
            <v>11.63</v>
          </cell>
        </row>
        <row r="14565">
          <cell r="A14565" t="str">
            <v>15.007.0250-0</v>
          </cell>
          <cell r="B14565">
            <v>37502.99</v>
          </cell>
        </row>
        <row r="14566">
          <cell r="A14566" t="str">
            <v>15.007.0250-A</v>
          </cell>
          <cell r="B14566">
            <v>37483.25</v>
          </cell>
        </row>
        <row r="14567">
          <cell r="A14567" t="str">
            <v>15.007.0255-0</v>
          </cell>
          <cell r="B14567">
            <v>14610.02</v>
          </cell>
        </row>
        <row r="14568">
          <cell r="A14568" t="str">
            <v>15.007.0255-A</v>
          </cell>
          <cell r="B14568">
            <v>14590.28</v>
          </cell>
        </row>
        <row r="14569">
          <cell r="A14569" t="str">
            <v>15.007.0260-0</v>
          </cell>
          <cell r="B14569">
            <v>49235.72</v>
          </cell>
        </row>
        <row r="14570">
          <cell r="A14570" t="str">
            <v>15.007.0260-A</v>
          </cell>
          <cell r="B14570">
            <v>49109.65</v>
          </cell>
        </row>
        <row r="14571">
          <cell r="A14571" t="str">
            <v>15.007.0280-0</v>
          </cell>
          <cell r="B14571">
            <v>1624.85</v>
          </cell>
        </row>
        <row r="14572">
          <cell r="A14572" t="str">
            <v>15.007.0280-A</v>
          </cell>
          <cell r="B14572">
            <v>1619.92</v>
          </cell>
        </row>
        <row r="14573">
          <cell r="A14573" t="str">
            <v>15.007.0285-0</v>
          </cell>
          <cell r="B14573">
            <v>713.99</v>
          </cell>
        </row>
        <row r="14574">
          <cell r="A14574" t="str">
            <v>15.007.0285-A</v>
          </cell>
          <cell r="B14574">
            <v>709.06</v>
          </cell>
        </row>
        <row r="14575">
          <cell r="A14575" t="str">
            <v>15.007.0290-0</v>
          </cell>
          <cell r="B14575">
            <v>2154.11</v>
          </cell>
        </row>
        <row r="14576">
          <cell r="A14576" t="str">
            <v>15.007.0290-A</v>
          </cell>
          <cell r="B14576">
            <v>2149.1799999999998</v>
          </cell>
        </row>
        <row r="14577">
          <cell r="A14577" t="str">
            <v>15.007.0295-0</v>
          </cell>
          <cell r="B14577">
            <v>1365</v>
          </cell>
        </row>
        <row r="14578">
          <cell r="A14578" t="str">
            <v>15.007.0295-A</v>
          </cell>
          <cell r="B14578">
            <v>1360.07</v>
          </cell>
        </row>
        <row r="14579">
          <cell r="A14579" t="str">
            <v>15.007.0334-0</v>
          </cell>
          <cell r="B14579">
            <v>178</v>
          </cell>
        </row>
        <row r="14580">
          <cell r="A14580" t="str">
            <v>15.007.0334-A</v>
          </cell>
          <cell r="B14580">
            <v>178</v>
          </cell>
        </row>
        <row r="14581">
          <cell r="A14581" t="str">
            <v>15.007.0338-0</v>
          </cell>
          <cell r="B14581">
            <v>234.64</v>
          </cell>
        </row>
        <row r="14582">
          <cell r="A14582" t="str">
            <v>15.007.0338-A</v>
          </cell>
          <cell r="B14582">
            <v>224.77</v>
          </cell>
        </row>
        <row r="14583">
          <cell r="A14583" t="str">
            <v>15.007.0340-0</v>
          </cell>
          <cell r="B14583">
            <v>45.36</v>
          </cell>
        </row>
        <row r="14584">
          <cell r="A14584" t="str">
            <v>15.007.0340-A</v>
          </cell>
          <cell r="B14584">
            <v>43.63</v>
          </cell>
        </row>
        <row r="14585">
          <cell r="A14585" t="str">
            <v>15.007.0345-0</v>
          </cell>
          <cell r="B14585">
            <v>25.04</v>
          </cell>
        </row>
        <row r="14586">
          <cell r="A14586" t="str">
            <v>15.007.0345-A</v>
          </cell>
          <cell r="B14586">
            <v>24.06</v>
          </cell>
        </row>
        <row r="14587">
          <cell r="A14587" t="str">
            <v>15.007.0347-0</v>
          </cell>
          <cell r="B14587">
            <v>80.069999999999993</v>
          </cell>
        </row>
        <row r="14588">
          <cell r="A14588" t="str">
            <v>15.007.0347-A</v>
          </cell>
          <cell r="B14588">
            <v>77.61</v>
          </cell>
        </row>
        <row r="14589">
          <cell r="A14589" t="str">
            <v>15.007.0350-0</v>
          </cell>
          <cell r="B14589">
            <v>1149.98</v>
          </cell>
        </row>
        <row r="14590">
          <cell r="A14590" t="str">
            <v>15.007.0350-A</v>
          </cell>
          <cell r="B14590">
            <v>1110.51</v>
          </cell>
        </row>
        <row r="14591">
          <cell r="A14591" t="str">
            <v>15.007.0351-0</v>
          </cell>
          <cell r="B14591">
            <v>421</v>
          </cell>
        </row>
        <row r="14592">
          <cell r="A14592" t="str">
            <v>15.007.0351-A</v>
          </cell>
          <cell r="B14592">
            <v>391.4</v>
          </cell>
        </row>
        <row r="14593">
          <cell r="A14593" t="str">
            <v>15.007.0357-0</v>
          </cell>
          <cell r="B14593">
            <v>257.49</v>
          </cell>
        </row>
        <row r="14594">
          <cell r="A14594" t="str">
            <v>15.007.0357-A</v>
          </cell>
          <cell r="B14594">
            <v>252.56</v>
          </cell>
        </row>
        <row r="14595">
          <cell r="A14595" t="str">
            <v>15.007.0359-0</v>
          </cell>
          <cell r="B14595">
            <v>544.6</v>
          </cell>
        </row>
        <row r="14596">
          <cell r="A14596" t="str">
            <v>15.007.0359-A</v>
          </cell>
          <cell r="B14596">
            <v>505.13</v>
          </cell>
        </row>
        <row r="14597">
          <cell r="A14597" t="str">
            <v>15.007.0400-0</v>
          </cell>
          <cell r="B14597">
            <v>84.3</v>
          </cell>
        </row>
        <row r="14598">
          <cell r="A14598" t="str">
            <v>15.007.0400-A</v>
          </cell>
          <cell r="B14598">
            <v>75.42</v>
          </cell>
        </row>
        <row r="14599">
          <cell r="A14599" t="str">
            <v>15.007.0405-0</v>
          </cell>
          <cell r="B14599">
            <v>92.34</v>
          </cell>
        </row>
        <row r="14600">
          <cell r="A14600" t="str">
            <v>15.007.0405-A</v>
          </cell>
          <cell r="B14600">
            <v>83.46</v>
          </cell>
        </row>
        <row r="14601">
          <cell r="A14601" t="str">
            <v>15.007.0410-0</v>
          </cell>
          <cell r="B14601">
            <v>122.68</v>
          </cell>
        </row>
        <row r="14602">
          <cell r="A14602" t="str">
            <v>15.007.0410-A</v>
          </cell>
          <cell r="B14602">
            <v>111.58</v>
          </cell>
        </row>
        <row r="14603">
          <cell r="A14603" t="str">
            <v>15.007.0415-0</v>
          </cell>
          <cell r="B14603">
            <v>275.36</v>
          </cell>
        </row>
        <row r="14604">
          <cell r="A14604" t="str">
            <v>15.007.0415-A</v>
          </cell>
          <cell r="B14604">
            <v>262.04000000000002</v>
          </cell>
        </row>
        <row r="14605">
          <cell r="A14605" t="str">
            <v>15.007.0420-0</v>
          </cell>
          <cell r="B14605">
            <v>289.48</v>
          </cell>
        </row>
        <row r="14606">
          <cell r="A14606" t="str">
            <v>15.007.0420-A</v>
          </cell>
          <cell r="B14606">
            <v>277.86</v>
          </cell>
        </row>
        <row r="14607">
          <cell r="A14607" t="str">
            <v>15.007.0425-0</v>
          </cell>
          <cell r="B14607">
            <v>421.75</v>
          </cell>
        </row>
        <row r="14608">
          <cell r="A14608" t="str">
            <v>15.007.0425-A</v>
          </cell>
          <cell r="B14608">
            <v>399.55</v>
          </cell>
        </row>
        <row r="14609">
          <cell r="A14609" t="str">
            <v>15.007.0430-0</v>
          </cell>
          <cell r="B14609">
            <v>471.4</v>
          </cell>
        </row>
        <row r="14610">
          <cell r="A14610" t="str">
            <v>15.007.0430-A</v>
          </cell>
          <cell r="B14610">
            <v>449.2</v>
          </cell>
        </row>
        <row r="14611">
          <cell r="A14611" t="str">
            <v>15.007.0435-0</v>
          </cell>
          <cell r="B14611">
            <v>603.83000000000004</v>
          </cell>
        </row>
        <row r="14612">
          <cell r="A14612" t="str">
            <v>15.007.0435-A</v>
          </cell>
          <cell r="B14612">
            <v>581.63</v>
          </cell>
        </row>
        <row r="14613">
          <cell r="A14613" t="str">
            <v>15.007.0440-0</v>
          </cell>
          <cell r="B14613">
            <v>744.01</v>
          </cell>
        </row>
        <row r="14614">
          <cell r="A14614" t="str">
            <v>15.007.0440-A</v>
          </cell>
          <cell r="B14614">
            <v>721.81</v>
          </cell>
        </row>
        <row r="14615">
          <cell r="A14615" t="str">
            <v>15.007.0495-0</v>
          </cell>
          <cell r="B14615">
            <v>91.7</v>
          </cell>
        </row>
        <row r="14616">
          <cell r="A14616" t="str">
            <v>15.007.0495-A</v>
          </cell>
          <cell r="B14616">
            <v>81.83</v>
          </cell>
        </row>
        <row r="14617">
          <cell r="A14617" t="str">
            <v>15.007.0498-0</v>
          </cell>
          <cell r="B14617">
            <v>99.74</v>
          </cell>
        </row>
        <row r="14618">
          <cell r="A14618" t="str">
            <v>15.007.0498-A</v>
          </cell>
          <cell r="B14618">
            <v>89.87</v>
          </cell>
        </row>
        <row r="14619">
          <cell r="A14619" t="str">
            <v>15.007.0501-0</v>
          </cell>
          <cell r="B14619">
            <v>131.93</v>
          </cell>
        </row>
        <row r="14620">
          <cell r="A14620" t="str">
            <v>15.007.0501-A</v>
          </cell>
          <cell r="B14620">
            <v>119.59</v>
          </cell>
        </row>
        <row r="14621">
          <cell r="A14621" t="str">
            <v>15.007.0504-0</v>
          </cell>
          <cell r="B14621">
            <v>286.45999999999998</v>
          </cell>
        </row>
        <row r="14622">
          <cell r="A14622" t="str">
            <v>15.007.0504-A</v>
          </cell>
          <cell r="B14622">
            <v>271.66000000000003</v>
          </cell>
        </row>
        <row r="14623">
          <cell r="A14623" t="str">
            <v>15.007.0507-0</v>
          </cell>
          <cell r="B14623">
            <v>331.84</v>
          </cell>
        </row>
        <row r="14624">
          <cell r="A14624" t="str">
            <v>15.007.0507-A</v>
          </cell>
          <cell r="B14624">
            <v>314.57</v>
          </cell>
        </row>
        <row r="14625">
          <cell r="A14625" t="str">
            <v>15.007.0511-0</v>
          </cell>
          <cell r="B14625">
            <v>440.25</v>
          </cell>
        </row>
        <row r="14626">
          <cell r="A14626" t="str">
            <v>15.007.0511-A</v>
          </cell>
          <cell r="B14626">
            <v>415.58</v>
          </cell>
        </row>
        <row r="14627">
          <cell r="A14627" t="str">
            <v>15.007.0514-0</v>
          </cell>
          <cell r="B14627">
            <v>526.9</v>
          </cell>
        </row>
        <row r="14628">
          <cell r="A14628" t="str">
            <v>15.007.0514-A</v>
          </cell>
          <cell r="B14628">
            <v>497.3</v>
          </cell>
        </row>
        <row r="14629">
          <cell r="A14629" t="str">
            <v>15.007.0517-0</v>
          </cell>
          <cell r="B14629">
            <v>677.83</v>
          </cell>
        </row>
        <row r="14630">
          <cell r="A14630" t="str">
            <v>15.007.0517-A</v>
          </cell>
          <cell r="B14630">
            <v>645.76</v>
          </cell>
        </row>
        <row r="14631">
          <cell r="A14631" t="str">
            <v>15.007.0518-0</v>
          </cell>
          <cell r="B14631">
            <v>818.01</v>
          </cell>
        </row>
        <row r="14632">
          <cell r="A14632" t="str">
            <v>15.007.0518-A</v>
          </cell>
          <cell r="B14632">
            <v>785.94</v>
          </cell>
        </row>
        <row r="14633">
          <cell r="A14633" t="str">
            <v>15.007.0519-0</v>
          </cell>
          <cell r="B14633">
            <v>58.28</v>
          </cell>
        </row>
        <row r="14634">
          <cell r="A14634" t="str">
            <v>15.007.0519-A</v>
          </cell>
          <cell r="B14634">
            <v>57.66</v>
          </cell>
        </row>
        <row r="14635">
          <cell r="A14635" t="str">
            <v>15.007.0520-0</v>
          </cell>
          <cell r="B14635">
            <v>82.44</v>
          </cell>
        </row>
        <row r="14636">
          <cell r="A14636" t="str">
            <v>15.007.0520-A</v>
          </cell>
          <cell r="B14636">
            <v>81.760000000000005</v>
          </cell>
        </row>
        <row r="14637">
          <cell r="A14637" t="str">
            <v>15.007.0521-0</v>
          </cell>
          <cell r="B14637">
            <v>84.29</v>
          </cell>
        </row>
        <row r="14638">
          <cell r="A14638" t="str">
            <v>15.007.0521-A</v>
          </cell>
          <cell r="B14638">
            <v>83.61</v>
          </cell>
        </row>
        <row r="14639">
          <cell r="A14639" t="str">
            <v>15.007.0522-0</v>
          </cell>
          <cell r="B14639">
            <v>86.24</v>
          </cell>
        </row>
        <row r="14640">
          <cell r="A14640" t="str">
            <v>15.007.0522-A</v>
          </cell>
          <cell r="B14640">
            <v>85.56</v>
          </cell>
        </row>
        <row r="14641">
          <cell r="A14641" t="str">
            <v>15.007.0523-0</v>
          </cell>
          <cell r="B14641">
            <v>91.92</v>
          </cell>
        </row>
        <row r="14642">
          <cell r="A14642" t="str">
            <v>15.007.0523-A</v>
          </cell>
          <cell r="B14642">
            <v>91.24</v>
          </cell>
        </row>
        <row r="14643">
          <cell r="A14643" t="str">
            <v>15.007.0524-0</v>
          </cell>
          <cell r="B14643">
            <v>111.84</v>
          </cell>
        </row>
        <row r="14644">
          <cell r="A14644" t="str">
            <v>15.007.0524-A</v>
          </cell>
          <cell r="B14644">
            <v>111.04</v>
          </cell>
        </row>
        <row r="14645">
          <cell r="A14645" t="str">
            <v>15.007.0525-0</v>
          </cell>
          <cell r="B14645">
            <v>111.84</v>
          </cell>
        </row>
        <row r="14646">
          <cell r="A14646" t="str">
            <v>15.007.0525-A</v>
          </cell>
          <cell r="B14646">
            <v>111.04</v>
          </cell>
        </row>
        <row r="14647">
          <cell r="A14647" t="str">
            <v>15.007.0526-0</v>
          </cell>
          <cell r="B14647">
            <v>115.44</v>
          </cell>
        </row>
        <row r="14648">
          <cell r="A14648" t="str">
            <v>15.007.0526-A</v>
          </cell>
          <cell r="B14648">
            <v>114.64</v>
          </cell>
        </row>
        <row r="14649">
          <cell r="A14649" t="str">
            <v>15.007.0527-0</v>
          </cell>
          <cell r="B14649">
            <v>163.83000000000001</v>
          </cell>
        </row>
        <row r="14650">
          <cell r="A14650" t="str">
            <v>15.007.0527-A</v>
          </cell>
          <cell r="B14650">
            <v>163.03</v>
          </cell>
        </row>
        <row r="14651">
          <cell r="A14651" t="str">
            <v>15.007.0528-0</v>
          </cell>
          <cell r="B14651">
            <v>195.23</v>
          </cell>
        </row>
        <row r="14652">
          <cell r="A14652" t="str">
            <v>15.007.0528-A</v>
          </cell>
          <cell r="B14652">
            <v>194.43</v>
          </cell>
        </row>
        <row r="14653">
          <cell r="A14653" t="str">
            <v>15.007.0529-0</v>
          </cell>
          <cell r="B14653">
            <v>891.04</v>
          </cell>
        </row>
        <row r="14654">
          <cell r="A14654" t="str">
            <v>15.007.0529-A</v>
          </cell>
          <cell r="B14654">
            <v>890.24</v>
          </cell>
        </row>
        <row r="14655">
          <cell r="A14655" t="str">
            <v>15.007.0530-0</v>
          </cell>
          <cell r="B14655">
            <v>18.38</v>
          </cell>
        </row>
        <row r="14656">
          <cell r="A14656" t="str">
            <v>15.007.0530-A</v>
          </cell>
          <cell r="B14656">
            <v>17.399999999999999</v>
          </cell>
        </row>
        <row r="14657">
          <cell r="A14657" t="str">
            <v>15.007.0531-0</v>
          </cell>
          <cell r="B14657">
            <v>18.38</v>
          </cell>
        </row>
        <row r="14658">
          <cell r="A14658" t="str">
            <v>15.007.0531-A</v>
          </cell>
          <cell r="B14658">
            <v>17.399999999999999</v>
          </cell>
        </row>
        <row r="14659">
          <cell r="A14659" t="str">
            <v>15.007.0532-0</v>
          </cell>
          <cell r="B14659">
            <v>18.38</v>
          </cell>
        </row>
        <row r="14660">
          <cell r="A14660" t="str">
            <v>15.007.0532-A</v>
          </cell>
          <cell r="B14660">
            <v>17.399999999999999</v>
          </cell>
        </row>
        <row r="14661">
          <cell r="A14661" t="str">
            <v>15.007.0533-0</v>
          </cell>
          <cell r="B14661">
            <v>20.92</v>
          </cell>
        </row>
        <row r="14662">
          <cell r="A14662" t="str">
            <v>15.007.0533-A</v>
          </cell>
          <cell r="B14662">
            <v>19.940000000000001</v>
          </cell>
        </row>
        <row r="14663">
          <cell r="A14663" t="str">
            <v>15.007.0534-0</v>
          </cell>
          <cell r="B14663">
            <v>20.92</v>
          </cell>
        </row>
        <row r="14664">
          <cell r="A14664" t="str">
            <v>15.007.0534-A</v>
          </cell>
          <cell r="B14664">
            <v>19.940000000000001</v>
          </cell>
        </row>
        <row r="14665">
          <cell r="A14665" t="str">
            <v>15.007.0535-0</v>
          </cell>
          <cell r="B14665">
            <v>48.69</v>
          </cell>
        </row>
        <row r="14666">
          <cell r="A14666" t="str">
            <v>15.007.0535-A</v>
          </cell>
          <cell r="B14666">
            <v>47.71</v>
          </cell>
        </row>
        <row r="14667">
          <cell r="A14667" t="str">
            <v>15.007.0545-0</v>
          </cell>
          <cell r="B14667">
            <v>21.37</v>
          </cell>
        </row>
        <row r="14668">
          <cell r="A14668" t="str">
            <v>15.007.0545-A</v>
          </cell>
          <cell r="B14668">
            <v>20.75</v>
          </cell>
        </row>
        <row r="14669">
          <cell r="A14669" t="str">
            <v>15.007.0547-0</v>
          </cell>
          <cell r="B14669">
            <v>38.119999999999997</v>
          </cell>
        </row>
        <row r="14670">
          <cell r="A14670" t="str">
            <v>15.007.0547-A</v>
          </cell>
          <cell r="B14670">
            <v>37.5</v>
          </cell>
        </row>
        <row r="14671">
          <cell r="A14671" t="str">
            <v>15.007.0550-0</v>
          </cell>
          <cell r="B14671">
            <v>5.21</v>
          </cell>
        </row>
        <row r="14672">
          <cell r="A14672" t="str">
            <v>15.007.0550-A</v>
          </cell>
          <cell r="B14672">
            <v>4.78</v>
          </cell>
        </row>
        <row r="14673">
          <cell r="A14673" t="str">
            <v>15.007.0552-0</v>
          </cell>
          <cell r="B14673">
            <v>6.26</v>
          </cell>
        </row>
        <row r="14674">
          <cell r="A14674" t="str">
            <v>15.007.0552-A</v>
          </cell>
          <cell r="B14674">
            <v>5.83</v>
          </cell>
        </row>
        <row r="14675">
          <cell r="A14675" t="str">
            <v>15.007.0554-0</v>
          </cell>
          <cell r="B14675">
            <v>34.72</v>
          </cell>
        </row>
        <row r="14676">
          <cell r="A14676" t="str">
            <v>15.007.0554-A</v>
          </cell>
          <cell r="B14676">
            <v>33.29</v>
          </cell>
        </row>
        <row r="14677">
          <cell r="A14677" t="str">
            <v>15.007.0556-0</v>
          </cell>
          <cell r="B14677">
            <v>80.72</v>
          </cell>
        </row>
        <row r="14678">
          <cell r="A14678" t="str">
            <v>15.007.0556-A</v>
          </cell>
          <cell r="B14678">
            <v>79.290000000000006</v>
          </cell>
        </row>
        <row r="14679">
          <cell r="A14679" t="str">
            <v>15.007.0558-0</v>
          </cell>
          <cell r="B14679">
            <v>194.47</v>
          </cell>
        </row>
        <row r="14680">
          <cell r="A14680" t="str">
            <v>15.007.0558-A</v>
          </cell>
          <cell r="B14680">
            <v>193.04</v>
          </cell>
        </row>
        <row r="14681">
          <cell r="A14681" t="str">
            <v>15.007.0560-0</v>
          </cell>
          <cell r="B14681">
            <v>199.72</v>
          </cell>
        </row>
        <row r="14682">
          <cell r="A14682" t="str">
            <v>15.007.0560-A</v>
          </cell>
          <cell r="B14682">
            <v>198.29</v>
          </cell>
        </row>
        <row r="14683">
          <cell r="A14683" t="str">
            <v>15.007.0566-0</v>
          </cell>
          <cell r="B14683">
            <v>20.13</v>
          </cell>
        </row>
        <row r="14684">
          <cell r="A14684" t="str">
            <v>15.007.0566-A</v>
          </cell>
          <cell r="B14684">
            <v>18.7</v>
          </cell>
        </row>
        <row r="14685">
          <cell r="A14685" t="str">
            <v>15.007.0567-0</v>
          </cell>
          <cell r="B14685">
            <v>38.17</v>
          </cell>
        </row>
        <row r="14686">
          <cell r="A14686" t="str">
            <v>15.007.0567-A</v>
          </cell>
          <cell r="B14686">
            <v>36.74</v>
          </cell>
        </row>
        <row r="14687">
          <cell r="A14687" t="str">
            <v>15.007.0568-0</v>
          </cell>
          <cell r="B14687">
            <v>38.17</v>
          </cell>
        </row>
        <row r="14688">
          <cell r="A14688" t="str">
            <v>15.007.0568-A</v>
          </cell>
          <cell r="B14688">
            <v>36.74</v>
          </cell>
        </row>
        <row r="14689">
          <cell r="A14689" t="str">
            <v>15.007.0569-0</v>
          </cell>
          <cell r="B14689">
            <v>54.82</v>
          </cell>
        </row>
        <row r="14690">
          <cell r="A14690" t="str">
            <v>15.007.0569-A</v>
          </cell>
          <cell r="B14690">
            <v>53.39</v>
          </cell>
        </row>
        <row r="14691">
          <cell r="A14691" t="str">
            <v>15.007.0570-0</v>
          </cell>
          <cell r="B14691">
            <v>11.26</v>
          </cell>
        </row>
        <row r="14692">
          <cell r="A14692" t="str">
            <v>15.007.0570-A</v>
          </cell>
          <cell r="B14692">
            <v>10.64</v>
          </cell>
        </row>
        <row r="14693">
          <cell r="A14693" t="str">
            <v>15.007.0572-0</v>
          </cell>
          <cell r="B14693">
            <v>11.26</v>
          </cell>
        </row>
        <row r="14694">
          <cell r="A14694" t="str">
            <v>15.007.0572-A</v>
          </cell>
          <cell r="B14694">
            <v>10.64</v>
          </cell>
        </row>
        <row r="14695">
          <cell r="A14695" t="str">
            <v>15.007.0575-0</v>
          </cell>
          <cell r="B14695">
            <v>31.33</v>
          </cell>
        </row>
        <row r="14696">
          <cell r="A14696" t="str">
            <v>15.007.0575-A</v>
          </cell>
          <cell r="B14696">
            <v>30.65</v>
          </cell>
        </row>
        <row r="14697">
          <cell r="A14697" t="str">
            <v>15.007.0600-0</v>
          </cell>
          <cell r="B14697">
            <v>46.39</v>
          </cell>
        </row>
        <row r="14698">
          <cell r="A14698" t="str">
            <v>15.007.0600-A</v>
          </cell>
          <cell r="B14698">
            <v>45.65</v>
          </cell>
        </row>
        <row r="14699">
          <cell r="A14699" t="str">
            <v>15.007.0605-0</v>
          </cell>
          <cell r="B14699">
            <v>83.19</v>
          </cell>
        </row>
        <row r="14700">
          <cell r="A14700" t="str">
            <v>15.007.0605-A</v>
          </cell>
          <cell r="B14700">
            <v>82.45</v>
          </cell>
        </row>
        <row r="14701">
          <cell r="A14701" t="str">
            <v>15.007.0608-0</v>
          </cell>
          <cell r="B14701">
            <v>255.3</v>
          </cell>
        </row>
        <row r="14702">
          <cell r="A14702" t="str">
            <v>15.007.0608-A</v>
          </cell>
          <cell r="B14702">
            <v>254.56</v>
          </cell>
        </row>
        <row r="14703">
          <cell r="A14703" t="str">
            <v>15.007.0609-0</v>
          </cell>
          <cell r="B14703">
            <v>276.44</v>
          </cell>
        </row>
        <row r="14704">
          <cell r="A14704" t="str">
            <v>15.007.0609-A</v>
          </cell>
          <cell r="B14704">
            <v>275.7</v>
          </cell>
        </row>
        <row r="14705">
          <cell r="A14705" t="str">
            <v>15.007.0610-0</v>
          </cell>
          <cell r="B14705">
            <v>627.94000000000005</v>
          </cell>
        </row>
        <row r="14706">
          <cell r="A14706" t="str">
            <v>15.007.0610-A</v>
          </cell>
          <cell r="B14706">
            <v>627.20000000000005</v>
          </cell>
        </row>
        <row r="14707">
          <cell r="A14707" t="str">
            <v>15.007.0611-0</v>
          </cell>
          <cell r="B14707">
            <v>779.34</v>
          </cell>
        </row>
        <row r="14708">
          <cell r="A14708" t="str">
            <v>15.007.0611-A</v>
          </cell>
          <cell r="B14708">
            <v>778.6</v>
          </cell>
        </row>
        <row r="14709">
          <cell r="A14709" t="str">
            <v>15.007.0615-0</v>
          </cell>
          <cell r="B14709">
            <v>1558.84</v>
          </cell>
        </row>
        <row r="14710">
          <cell r="A14710" t="str">
            <v>15.007.0615-A</v>
          </cell>
          <cell r="B14710">
            <v>1558.1</v>
          </cell>
        </row>
        <row r="14711">
          <cell r="A14711" t="str">
            <v>15.007.0617-0</v>
          </cell>
          <cell r="B14711">
            <v>1972.87</v>
          </cell>
        </row>
        <row r="14712">
          <cell r="A14712" t="str">
            <v>15.007.0617-A</v>
          </cell>
          <cell r="B14712">
            <v>1972.13</v>
          </cell>
        </row>
        <row r="14713">
          <cell r="A14713" t="str">
            <v>15.007.0680-0</v>
          </cell>
          <cell r="B14713">
            <v>243.69</v>
          </cell>
        </row>
        <row r="14714">
          <cell r="A14714" t="str">
            <v>15.007.0680-A</v>
          </cell>
          <cell r="B14714">
            <v>241.72</v>
          </cell>
        </row>
        <row r="14715">
          <cell r="A14715" t="str">
            <v>15.007.0682-0</v>
          </cell>
          <cell r="B14715">
            <v>289.79000000000002</v>
          </cell>
        </row>
        <row r="14716">
          <cell r="A14716" t="str">
            <v>15.007.0682-A</v>
          </cell>
          <cell r="B14716">
            <v>287.82</v>
          </cell>
        </row>
        <row r="14717">
          <cell r="A14717" t="str">
            <v>15.007.0684-0</v>
          </cell>
          <cell r="B14717">
            <v>554.35</v>
          </cell>
        </row>
        <row r="14718">
          <cell r="A14718" t="str">
            <v>15.007.0684-A</v>
          </cell>
          <cell r="B14718">
            <v>552.38</v>
          </cell>
        </row>
        <row r="14719">
          <cell r="A14719" t="str">
            <v>15.007.0686-0</v>
          </cell>
          <cell r="B14719">
            <v>1264.19</v>
          </cell>
        </row>
        <row r="14720">
          <cell r="A14720" t="str">
            <v>15.007.0686-A</v>
          </cell>
          <cell r="B14720">
            <v>1262.22</v>
          </cell>
        </row>
        <row r="14721">
          <cell r="A14721" t="str">
            <v>15.007.0688-0</v>
          </cell>
          <cell r="B14721">
            <v>1634.57</v>
          </cell>
        </row>
        <row r="14722">
          <cell r="A14722" t="str">
            <v>15.007.0688-A</v>
          </cell>
          <cell r="B14722">
            <v>1632.6</v>
          </cell>
        </row>
        <row r="14723">
          <cell r="A14723" t="str">
            <v>15.007.0689-0</v>
          </cell>
          <cell r="B14723">
            <v>2251.2800000000002</v>
          </cell>
        </row>
        <row r="14724">
          <cell r="A14724" t="str">
            <v>15.007.0689-A</v>
          </cell>
          <cell r="B14724">
            <v>2249.31</v>
          </cell>
        </row>
        <row r="14725">
          <cell r="A14725" t="str">
            <v>15.007.0696-0</v>
          </cell>
          <cell r="B14725">
            <v>173.57</v>
          </cell>
        </row>
        <row r="14726">
          <cell r="A14726" t="str">
            <v>15.007.0696-A</v>
          </cell>
          <cell r="B14726">
            <v>168.64</v>
          </cell>
        </row>
        <row r="14727">
          <cell r="A14727" t="str">
            <v>15.007.0697-0</v>
          </cell>
          <cell r="B14727">
            <v>186.99</v>
          </cell>
        </row>
        <row r="14728">
          <cell r="A14728" t="str">
            <v>15.007.0697-A</v>
          </cell>
          <cell r="B14728">
            <v>182.06</v>
          </cell>
        </row>
        <row r="14729">
          <cell r="A14729" t="str">
            <v>15.007.0699-0</v>
          </cell>
          <cell r="B14729">
            <v>226.99</v>
          </cell>
        </row>
        <row r="14730">
          <cell r="A14730" t="str">
            <v>15.007.0699-A</v>
          </cell>
          <cell r="B14730">
            <v>222.06</v>
          </cell>
        </row>
        <row r="14731">
          <cell r="A14731" t="str">
            <v>15.007.0705-0</v>
          </cell>
          <cell r="B14731">
            <v>103.66</v>
          </cell>
        </row>
        <row r="14732">
          <cell r="A14732" t="str">
            <v>15.007.0705-A</v>
          </cell>
          <cell r="B14732">
            <v>93.79</v>
          </cell>
        </row>
        <row r="14733">
          <cell r="A14733" t="str">
            <v>15.007.0710-0</v>
          </cell>
          <cell r="B14733">
            <v>103.94</v>
          </cell>
        </row>
        <row r="14734">
          <cell r="A14734" t="str">
            <v>15.007.0710-A</v>
          </cell>
          <cell r="B14734">
            <v>96.54</v>
          </cell>
        </row>
        <row r="14735">
          <cell r="A14735" t="str">
            <v>15.007.0711-0</v>
          </cell>
          <cell r="B14735">
            <v>152.25</v>
          </cell>
        </row>
        <row r="14736">
          <cell r="A14736" t="str">
            <v>15.007.0711-A</v>
          </cell>
          <cell r="B14736">
            <v>143.37</v>
          </cell>
        </row>
        <row r="14737">
          <cell r="A14737" t="str">
            <v>15.007.0712-0</v>
          </cell>
          <cell r="B14737">
            <v>163.89</v>
          </cell>
        </row>
        <row r="14738">
          <cell r="A14738" t="str">
            <v>15.007.0712-A</v>
          </cell>
          <cell r="B14738">
            <v>154.02000000000001</v>
          </cell>
        </row>
        <row r="14739">
          <cell r="A14739" t="str">
            <v>15.008.0010-0</v>
          </cell>
          <cell r="B14739">
            <v>1.57</v>
          </cell>
        </row>
        <row r="14740">
          <cell r="A14740" t="str">
            <v>15.008.0010-A</v>
          </cell>
          <cell r="B14740">
            <v>1.43</v>
          </cell>
        </row>
        <row r="14741">
          <cell r="A14741" t="str">
            <v>15.008.0015-0</v>
          </cell>
          <cell r="B14741">
            <v>2.09</v>
          </cell>
        </row>
        <row r="14742">
          <cell r="A14742" t="str">
            <v>15.008.0015-A</v>
          </cell>
          <cell r="B14742">
            <v>1.89</v>
          </cell>
        </row>
        <row r="14743">
          <cell r="A14743" t="str">
            <v>15.008.0020-0</v>
          </cell>
          <cell r="B14743">
            <v>2.8</v>
          </cell>
        </row>
        <row r="14744">
          <cell r="A14744" t="str">
            <v>15.008.0020-A</v>
          </cell>
          <cell r="B14744">
            <v>2.5499999999999998</v>
          </cell>
        </row>
        <row r="14745">
          <cell r="A14745" t="str">
            <v>15.008.0025-0</v>
          </cell>
          <cell r="B14745">
            <v>3.76</v>
          </cell>
        </row>
        <row r="14746">
          <cell r="A14746" t="str">
            <v>15.008.0025-A</v>
          </cell>
          <cell r="B14746">
            <v>3.46</v>
          </cell>
        </row>
        <row r="14747">
          <cell r="A14747" t="str">
            <v>15.008.0030-0</v>
          </cell>
          <cell r="B14747">
            <v>4.83</v>
          </cell>
        </row>
        <row r="14748">
          <cell r="A14748" t="str">
            <v>15.008.0030-A</v>
          </cell>
          <cell r="B14748">
            <v>4.49</v>
          </cell>
        </row>
        <row r="14749">
          <cell r="A14749" t="str">
            <v>15.008.0035-0</v>
          </cell>
          <cell r="B14749">
            <v>6.68</v>
          </cell>
        </row>
        <row r="14750">
          <cell r="A14750" t="str">
            <v>15.008.0035-A</v>
          </cell>
          <cell r="B14750">
            <v>6.28</v>
          </cell>
        </row>
        <row r="14751">
          <cell r="A14751" t="str">
            <v>15.008.0080-0</v>
          </cell>
          <cell r="B14751">
            <v>2</v>
          </cell>
        </row>
        <row r="14752">
          <cell r="A14752" t="str">
            <v>15.008.0080-A</v>
          </cell>
          <cell r="B14752">
            <v>1.8</v>
          </cell>
        </row>
        <row r="14753">
          <cell r="A14753" t="str">
            <v>15.008.0085-0</v>
          </cell>
          <cell r="B14753">
            <v>2.59</v>
          </cell>
        </row>
        <row r="14754">
          <cell r="A14754" t="str">
            <v>15.008.0085-A</v>
          </cell>
          <cell r="B14754">
            <v>2.34</v>
          </cell>
        </row>
        <row r="14755">
          <cell r="A14755" t="str">
            <v>15.008.0090-0</v>
          </cell>
          <cell r="B14755">
            <v>3.51</v>
          </cell>
        </row>
        <row r="14756">
          <cell r="A14756" t="str">
            <v>15.008.0090-A</v>
          </cell>
          <cell r="B14756">
            <v>3.21</v>
          </cell>
        </row>
        <row r="14757">
          <cell r="A14757" t="str">
            <v>15.008.0095-0</v>
          </cell>
          <cell r="B14757">
            <v>4.49</v>
          </cell>
        </row>
        <row r="14758">
          <cell r="A14758" t="str">
            <v>15.008.0095-A</v>
          </cell>
          <cell r="B14758">
            <v>4.1399999999999997</v>
          </cell>
        </row>
        <row r="14759">
          <cell r="A14759" t="str">
            <v>15.008.0100-0</v>
          </cell>
          <cell r="B14759">
            <v>6.35</v>
          </cell>
        </row>
        <row r="14760">
          <cell r="A14760" t="str">
            <v>15.008.0100-A</v>
          </cell>
          <cell r="B14760">
            <v>5.95</v>
          </cell>
        </row>
        <row r="14761">
          <cell r="A14761" t="str">
            <v>15.008.0105-0</v>
          </cell>
          <cell r="B14761">
            <v>8.59</v>
          </cell>
        </row>
        <row r="14762">
          <cell r="A14762" t="str">
            <v>15.008.0105-A</v>
          </cell>
          <cell r="B14762">
            <v>8.14</v>
          </cell>
        </row>
        <row r="14763">
          <cell r="A14763" t="str">
            <v>15.008.0110-0</v>
          </cell>
          <cell r="B14763">
            <v>12.08</v>
          </cell>
        </row>
        <row r="14764">
          <cell r="A14764" t="str">
            <v>15.008.0110-A</v>
          </cell>
          <cell r="B14764">
            <v>11.58</v>
          </cell>
        </row>
        <row r="14765">
          <cell r="A14765" t="str">
            <v>15.008.0112-0</v>
          </cell>
          <cell r="B14765">
            <v>17.829999999999998</v>
          </cell>
        </row>
        <row r="14766">
          <cell r="A14766" t="str">
            <v>15.008.0112-A</v>
          </cell>
          <cell r="B14766">
            <v>17.09</v>
          </cell>
        </row>
        <row r="14767">
          <cell r="A14767" t="str">
            <v>15.008.0115-0</v>
          </cell>
          <cell r="B14767">
            <v>26</v>
          </cell>
        </row>
        <row r="14768">
          <cell r="A14768" t="str">
            <v>15.008.0115-A</v>
          </cell>
          <cell r="B14768">
            <v>25.01</v>
          </cell>
        </row>
        <row r="14769">
          <cell r="A14769" t="str">
            <v>15.008.0120-0</v>
          </cell>
          <cell r="B14769">
            <v>35.74</v>
          </cell>
        </row>
        <row r="14770">
          <cell r="A14770" t="str">
            <v>15.008.0120-A</v>
          </cell>
          <cell r="B14770">
            <v>34.51</v>
          </cell>
        </row>
        <row r="14771">
          <cell r="A14771" t="str">
            <v>15.008.0125-0</v>
          </cell>
          <cell r="B14771">
            <v>46.24</v>
          </cell>
        </row>
        <row r="14772">
          <cell r="A14772" t="str">
            <v>15.008.0125-A</v>
          </cell>
          <cell r="B14772">
            <v>44.76</v>
          </cell>
        </row>
        <row r="14773">
          <cell r="A14773" t="str">
            <v>15.008.0130-0</v>
          </cell>
          <cell r="B14773">
            <v>57.81</v>
          </cell>
        </row>
        <row r="14774">
          <cell r="A14774" t="str">
            <v>15.008.0130-A</v>
          </cell>
          <cell r="B14774">
            <v>56.09</v>
          </cell>
        </row>
        <row r="14775">
          <cell r="A14775" t="str">
            <v>15.008.0135-0</v>
          </cell>
          <cell r="B14775">
            <v>70.86</v>
          </cell>
        </row>
        <row r="14776">
          <cell r="A14776" t="str">
            <v>15.008.0135-A</v>
          </cell>
          <cell r="B14776">
            <v>68.89</v>
          </cell>
        </row>
        <row r="14777">
          <cell r="A14777" t="str">
            <v>15.008.0140-0</v>
          </cell>
          <cell r="B14777">
            <v>84.5</v>
          </cell>
        </row>
        <row r="14778">
          <cell r="A14778" t="str">
            <v>15.008.0140-A</v>
          </cell>
          <cell r="B14778">
            <v>82.28</v>
          </cell>
        </row>
        <row r="14779">
          <cell r="A14779" t="str">
            <v>15.008.0145-0</v>
          </cell>
          <cell r="B14779">
            <v>108.9</v>
          </cell>
        </row>
        <row r="14780">
          <cell r="A14780" t="str">
            <v>15.008.0145-A</v>
          </cell>
          <cell r="B14780">
            <v>106.43</v>
          </cell>
        </row>
        <row r="14781">
          <cell r="A14781" t="str">
            <v>15.008.0150-0</v>
          </cell>
          <cell r="B14781">
            <v>112.45</v>
          </cell>
        </row>
        <row r="14782">
          <cell r="A14782" t="str">
            <v>15.008.0150-A</v>
          </cell>
          <cell r="B14782">
            <v>109.73</v>
          </cell>
        </row>
        <row r="14783">
          <cell r="A14783" t="str">
            <v>15.008.0155-0</v>
          </cell>
          <cell r="B14783">
            <v>3.82</v>
          </cell>
        </row>
        <row r="14784">
          <cell r="A14784" t="str">
            <v>15.008.0155-A</v>
          </cell>
          <cell r="B14784">
            <v>3.57</v>
          </cell>
        </row>
        <row r="14785">
          <cell r="A14785" t="str">
            <v>15.008.0157-0</v>
          </cell>
          <cell r="B14785">
            <v>4.8099999999999996</v>
          </cell>
        </row>
        <row r="14786">
          <cell r="A14786" t="str">
            <v>15.008.0157-A</v>
          </cell>
          <cell r="B14786">
            <v>4.5599999999999996</v>
          </cell>
        </row>
        <row r="14787">
          <cell r="A14787" t="str">
            <v>15.008.0159-0</v>
          </cell>
          <cell r="B14787">
            <v>6.48</v>
          </cell>
        </row>
        <row r="14788">
          <cell r="A14788" t="str">
            <v>15.008.0159-A</v>
          </cell>
          <cell r="B14788">
            <v>6.19</v>
          </cell>
        </row>
        <row r="14789">
          <cell r="A14789" t="str">
            <v>15.008.0161-0</v>
          </cell>
          <cell r="B14789">
            <v>8.14</v>
          </cell>
        </row>
        <row r="14790">
          <cell r="A14790" t="str">
            <v>15.008.0161-A</v>
          </cell>
          <cell r="B14790">
            <v>7.84</v>
          </cell>
        </row>
        <row r="14791">
          <cell r="A14791" t="str">
            <v>15.008.0163-0</v>
          </cell>
          <cell r="B14791">
            <v>11.86</v>
          </cell>
        </row>
        <row r="14792">
          <cell r="A14792" t="str">
            <v>15.008.0163-A</v>
          </cell>
          <cell r="B14792">
            <v>11.51</v>
          </cell>
        </row>
        <row r="14793">
          <cell r="A14793" t="str">
            <v>15.008.0165-0</v>
          </cell>
          <cell r="B14793">
            <v>16.559999999999999</v>
          </cell>
        </row>
        <row r="14794">
          <cell r="A14794" t="str">
            <v>15.008.0165-A</v>
          </cell>
          <cell r="B14794">
            <v>16.22</v>
          </cell>
        </row>
        <row r="14795">
          <cell r="A14795" t="str">
            <v>15.008.0167-0</v>
          </cell>
          <cell r="B14795">
            <v>25.84</v>
          </cell>
        </row>
        <row r="14796">
          <cell r="A14796" t="str">
            <v>15.008.0167-A</v>
          </cell>
          <cell r="B14796">
            <v>25.44</v>
          </cell>
        </row>
        <row r="14797">
          <cell r="A14797" t="str">
            <v>15.008.0169-0</v>
          </cell>
          <cell r="B14797">
            <v>33.71</v>
          </cell>
        </row>
        <row r="14798">
          <cell r="A14798" t="str">
            <v>15.008.0169-A</v>
          </cell>
          <cell r="B14798">
            <v>33.31</v>
          </cell>
        </row>
        <row r="14799">
          <cell r="A14799" t="str">
            <v>15.008.0171-0</v>
          </cell>
          <cell r="B14799">
            <v>2.31</v>
          </cell>
        </row>
        <row r="14800">
          <cell r="A14800" t="str">
            <v>15.008.0171-A</v>
          </cell>
          <cell r="B14800">
            <v>2.11</v>
          </cell>
        </row>
        <row r="14801">
          <cell r="A14801" t="str">
            <v>15.008.0173-0</v>
          </cell>
          <cell r="B14801">
            <v>3.09</v>
          </cell>
        </row>
        <row r="14802">
          <cell r="A14802" t="str">
            <v>15.008.0173-A</v>
          </cell>
          <cell r="B14802">
            <v>2.85</v>
          </cell>
        </row>
        <row r="14803">
          <cell r="A14803" t="str">
            <v>15.008.0175-0</v>
          </cell>
          <cell r="B14803">
            <v>3.88</v>
          </cell>
        </row>
        <row r="14804">
          <cell r="A14804" t="str">
            <v>15.008.0175-A</v>
          </cell>
          <cell r="B14804">
            <v>3.58</v>
          </cell>
        </row>
        <row r="14805">
          <cell r="A14805" t="str">
            <v>15.008.0177-0</v>
          </cell>
          <cell r="B14805">
            <v>5.23</v>
          </cell>
        </row>
        <row r="14806">
          <cell r="A14806" t="str">
            <v>15.008.0177-A</v>
          </cell>
          <cell r="B14806">
            <v>4.88</v>
          </cell>
        </row>
        <row r="14807">
          <cell r="A14807" t="str">
            <v>15.008.0179-0</v>
          </cell>
          <cell r="B14807">
            <v>7.02</v>
          </cell>
        </row>
        <row r="14808">
          <cell r="A14808" t="str">
            <v>15.008.0179-A</v>
          </cell>
          <cell r="B14808">
            <v>6.63</v>
          </cell>
        </row>
        <row r="14809">
          <cell r="A14809" t="str">
            <v>15.008.0181-0</v>
          </cell>
          <cell r="B14809">
            <v>9.52</v>
          </cell>
        </row>
        <row r="14810">
          <cell r="A14810" t="str">
            <v>15.008.0181-A</v>
          </cell>
          <cell r="B14810">
            <v>9.08</v>
          </cell>
        </row>
        <row r="14811">
          <cell r="A14811" t="str">
            <v>15.008.0183-0</v>
          </cell>
          <cell r="B14811">
            <v>13.36</v>
          </cell>
        </row>
        <row r="14812">
          <cell r="A14812" t="str">
            <v>15.008.0183-A</v>
          </cell>
          <cell r="B14812">
            <v>12.87</v>
          </cell>
        </row>
        <row r="14813">
          <cell r="A14813" t="str">
            <v>15.008.0185-0</v>
          </cell>
          <cell r="B14813">
            <v>18.829999999999998</v>
          </cell>
        </row>
        <row r="14814">
          <cell r="A14814" t="str">
            <v>15.008.0185-A</v>
          </cell>
          <cell r="B14814">
            <v>18.09</v>
          </cell>
        </row>
        <row r="14815">
          <cell r="A14815" t="str">
            <v>15.008.0187-0</v>
          </cell>
          <cell r="B14815">
            <v>26.21</v>
          </cell>
        </row>
        <row r="14816">
          <cell r="A14816" t="str">
            <v>15.008.0187-A</v>
          </cell>
          <cell r="B14816">
            <v>25.23</v>
          </cell>
        </row>
        <row r="14817">
          <cell r="A14817" t="str">
            <v>15.008.0189-0</v>
          </cell>
          <cell r="B14817">
            <v>35.24</v>
          </cell>
        </row>
        <row r="14818">
          <cell r="A14818" t="str">
            <v>15.008.0189-A</v>
          </cell>
          <cell r="B14818">
            <v>34.01</v>
          </cell>
        </row>
        <row r="14819">
          <cell r="A14819" t="str">
            <v>15.008.0191-0</v>
          </cell>
          <cell r="B14819">
            <v>45.2</v>
          </cell>
        </row>
        <row r="14820">
          <cell r="A14820" t="str">
            <v>15.008.0191-A</v>
          </cell>
          <cell r="B14820">
            <v>43.72</v>
          </cell>
        </row>
        <row r="14821">
          <cell r="A14821" t="str">
            <v>15.008.0193-0</v>
          </cell>
          <cell r="B14821">
            <v>56.28</v>
          </cell>
        </row>
        <row r="14822">
          <cell r="A14822" t="str">
            <v>15.008.0193-A</v>
          </cell>
          <cell r="B14822">
            <v>54.55</v>
          </cell>
        </row>
        <row r="14823">
          <cell r="A14823" t="str">
            <v>15.008.0194-0</v>
          </cell>
          <cell r="B14823">
            <v>69.63</v>
          </cell>
        </row>
        <row r="14824">
          <cell r="A14824" t="str">
            <v>15.008.0194-A</v>
          </cell>
          <cell r="B14824">
            <v>67.66</v>
          </cell>
        </row>
        <row r="14825">
          <cell r="A14825" t="str">
            <v>15.008.0197-0</v>
          </cell>
          <cell r="B14825">
            <v>84.1</v>
          </cell>
        </row>
        <row r="14826">
          <cell r="A14826" t="str">
            <v>15.008.0197-A</v>
          </cell>
          <cell r="B14826">
            <v>81.88</v>
          </cell>
        </row>
        <row r="14827">
          <cell r="A14827" t="str">
            <v>15.008.0199-0</v>
          </cell>
          <cell r="B14827">
            <v>106.03</v>
          </cell>
        </row>
        <row r="14828">
          <cell r="A14828" t="str">
            <v>15.008.0199-A</v>
          </cell>
          <cell r="B14828">
            <v>103.56</v>
          </cell>
        </row>
        <row r="14829">
          <cell r="A14829" t="str">
            <v>15.008.0200-0</v>
          </cell>
          <cell r="B14829">
            <v>2.27</v>
          </cell>
        </row>
        <row r="14830">
          <cell r="A14830" t="str">
            <v>15.008.0200-A</v>
          </cell>
          <cell r="B14830">
            <v>2.08</v>
          </cell>
        </row>
        <row r="14831">
          <cell r="A14831" t="str">
            <v>15.008.0205-0</v>
          </cell>
          <cell r="B14831">
            <v>3.04</v>
          </cell>
        </row>
        <row r="14832">
          <cell r="A14832" t="str">
            <v>15.008.0205-A</v>
          </cell>
          <cell r="B14832">
            <v>2.79</v>
          </cell>
        </row>
        <row r="14833">
          <cell r="A14833" t="str">
            <v>15.008.0210-0</v>
          </cell>
          <cell r="B14833">
            <v>3.97</v>
          </cell>
        </row>
        <row r="14834">
          <cell r="A14834" t="str">
            <v>15.008.0210-A</v>
          </cell>
          <cell r="B14834">
            <v>3.67</v>
          </cell>
        </row>
        <row r="14835">
          <cell r="A14835" t="str">
            <v>15.008.0215-0</v>
          </cell>
          <cell r="B14835">
            <v>5.4</v>
          </cell>
        </row>
        <row r="14836">
          <cell r="A14836" t="str">
            <v>15.008.0215-A</v>
          </cell>
          <cell r="B14836">
            <v>5.0599999999999996</v>
          </cell>
        </row>
        <row r="14837">
          <cell r="A14837" t="str">
            <v>15.008.0220-0</v>
          </cell>
          <cell r="B14837">
            <v>6.73</v>
          </cell>
        </row>
        <row r="14838">
          <cell r="A14838" t="str">
            <v>15.008.0220-A</v>
          </cell>
          <cell r="B14838">
            <v>6.34</v>
          </cell>
        </row>
        <row r="14839">
          <cell r="A14839" t="str">
            <v>15.008.0225-0</v>
          </cell>
          <cell r="B14839">
            <v>9.16</v>
          </cell>
        </row>
        <row r="14840">
          <cell r="A14840" t="str">
            <v>15.008.0225-A</v>
          </cell>
          <cell r="B14840">
            <v>8.7100000000000009</v>
          </cell>
        </row>
        <row r="14841">
          <cell r="A14841" t="str">
            <v>15.008.0230-0</v>
          </cell>
          <cell r="B14841">
            <v>12.84</v>
          </cell>
        </row>
        <row r="14842">
          <cell r="A14842" t="str">
            <v>15.008.0230-A</v>
          </cell>
          <cell r="B14842">
            <v>12.35</v>
          </cell>
        </row>
        <row r="14843">
          <cell r="A14843" t="str">
            <v>15.008.0232-0</v>
          </cell>
          <cell r="B14843">
            <v>18.2</v>
          </cell>
        </row>
        <row r="14844">
          <cell r="A14844" t="str">
            <v>15.008.0232-A</v>
          </cell>
          <cell r="B14844">
            <v>17.46</v>
          </cell>
        </row>
        <row r="14845">
          <cell r="A14845" t="str">
            <v>15.008.0235-0</v>
          </cell>
          <cell r="B14845">
            <v>25.37</v>
          </cell>
        </row>
        <row r="14846">
          <cell r="A14846" t="str">
            <v>15.008.0235-A</v>
          </cell>
          <cell r="B14846">
            <v>24.38</v>
          </cell>
        </row>
        <row r="14847">
          <cell r="A14847" t="str">
            <v>15.008.0240-0</v>
          </cell>
          <cell r="B14847">
            <v>34.450000000000003</v>
          </cell>
        </row>
        <row r="14848">
          <cell r="A14848" t="str">
            <v>15.008.0240-A</v>
          </cell>
          <cell r="B14848">
            <v>33.22</v>
          </cell>
        </row>
        <row r="14849">
          <cell r="A14849" t="str">
            <v>15.008.0245-0</v>
          </cell>
          <cell r="B14849">
            <v>44.73</v>
          </cell>
        </row>
        <row r="14850">
          <cell r="A14850" t="str">
            <v>15.008.0245-A</v>
          </cell>
          <cell r="B14850">
            <v>43.25</v>
          </cell>
        </row>
        <row r="14851">
          <cell r="A14851" t="str">
            <v>15.008.0250-0</v>
          </cell>
          <cell r="B14851">
            <v>54.52</v>
          </cell>
        </row>
        <row r="14852">
          <cell r="A14852" t="str">
            <v>15.008.0250-A</v>
          </cell>
          <cell r="B14852">
            <v>52.8</v>
          </cell>
        </row>
        <row r="14853">
          <cell r="A14853" t="str">
            <v>15.008.0255-0</v>
          </cell>
          <cell r="B14853">
            <v>66.12</v>
          </cell>
        </row>
        <row r="14854">
          <cell r="A14854" t="str">
            <v>15.008.0255-A</v>
          </cell>
          <cell r="B14854">
            <v>64.14</v>
          </cell>
        </row>
        <row r="14855">
          <cell r="A14855" t="str">
            <v>15.008.0260-0</v>
          </cell>
          <cell r="B14855">
            <v>74.989999999999995</v>
          </cell>
        </row>
        <row r="14856">
          <cell r="A14856" t="str">
            <v>15.008.0260-A</v>
          </cell>
          <cell r="B14856">
            <v>72.77</v>
          </cell>
        </row>
        <row r="14857">
          <cell r="A14857" t="str">
            <v>15.008.0265-0</v>
          </cell>
          <cell r="B14857">
            <v>103.78</v>
          </cell>
        </row>
        <row r="14858">
          <cell r="A14858" t="str">
            <v>15.008.0265-A</v>
          </cell>
          <cell r="B14858">
            <v>101.31</v>
          </cell>
        </row>
        <row r="14859">
          <cell r="A14859" t="str">
            <v>15.008.0270-0</v>
          </cell>
          <cell r="B14859">
            <v>116.53</v>
          </cell>
        </row>
        <row r="14860">
          <cell r="A14860" t="str">
            <v>15.008.0270-A</v>
          </cell>
          <cell r="B14860">
            <v>113.81</v>
          </cell>
        </row>
        <row r="14861">
          <cell r="A14861" t="str">
            <v>15.008.0300-0</v>
          </cell>
          <cell r="B14861">
            <v>3.06</v>
          </cell>
        </row>
        <row r="14862">
          <cell r="A14862" t="str">
            <v>15.008.0300-A</v>
          </cell>
          <cell r="B14862">
            <v>2.81</v>
          </cell>
        </row>
        <row r="14863">
          <cell r="A14863" t="str">
            <v>15.008.0301-0</v>
          </cell>
          <cell r="B14863">
            <v>4.1900000000000004</v>
          </cell>
        </row>
        <row r="14864">
          <cell r="A14864" t="str">
            <v>15.008.0301-A</v>
          </cell>
          <cell r="B14864">
            <v>3.88</v>
          </cell>
        </row>
        <row r="14865">
          <cell r="A14865" t="str">
            <v>15.008.0302-0</v>
          </cell>
          <cell r="B14865">
            <v>6.34</v>
          </cell>
        </row>
        <row r="14866">
          <cell r="A14866" t="str">
            <v>15.008.0302-A</v>
          </cell>
          <cell r="B14866">
            <v>5.89</v>
          </cell>
        </row>
        <row r="14867">
          <cell r="A14867" t="str">
            <v>15.008.0320-0</v>
          </cell>
          <cell r="B14867">
            <v>2.79</v>
          </cell>
        </row>
        <row r="14868">
          <cell r="A14868" t="str">
            <v>15.008.0320-A</v>
          </cell>
          <cell r="B14868">
            <v>2.54</v>
          </cell>
        </row>
        <row r="14869">
          <cell r="A14869" t="str">
            <v>15.008.0321-0</v>
          </cell>
          <cell r="B14869">
            <v>3.21</v>
          </cell>
        </row>
        <row r="14870">
          <cell r="A14870" t="str">
            <v>15.008.0321-A</v>
          </cell>
          <cell r="B14870">
            <v>2.96</v>
          </cell>
        </row>
        <row r="14871">
          <cell r="A14871" t="str">
            <v>15.008.0391-0</v>
          </cell>
          <cell r="B14871">
            <v>35.74</v>
          </cell>
        </row>
        <row r="14872">
          <cell r="A14872" t="str">
            <v>15.008.0391-A</v>
          </cell>
          <cell r="B14872">
            <v>33.770000000000003</v>
          </cell>
        </row>
        <row r="14873">
          <cell r="A14873" t="str">
            <v>15.008.0392-0</v>
          </cell>
          <cell r="B14873">
            <v>44.2</v>
          </cell>
        </row>
        <row r="14874">
          <cell r="A14874" t="str">
            <v>15.008.0392-A</v>
          </cell>
          <cell r="B14874">
            <v>41.73</v>
          </cell>
        </row>
        <row r="14875">
          <cell r="A14875" t="str">
            <v>15.008.0393-0</v>
          </cell>
          <cell r="B14875">
            <v>55.14</v>
          </cell>
        </row>
        <row r="14876">
          <cell r="A14876" t="str">
            <v>15.008.0393-A</v>
          </cell>
          <cell r="B14876">
            <v>52.18</v>
          </cell>
        </row>
        <row r="14877">
          <cell r="A14877" t="str">
            <v>15.009.0010-0</v>
          </cell>
          <cell r="B14877">
            <v>19.34</v>
          </cell>
        </row>
        <row r="14878">
          <cell r="A14878" t="str">
            <v>15.009.0010-A</v>
          </cell>
          <cell r="B14878">
            <v>18.100000000000001</v>
          </cell>
        </row>
        <row r="14879">
          <cell r="A14879" t="str">
            <v>15.009.0015-0</v>
          </cell>
          <cell r="B14879">
            <v>23.42</v>
          </cell>
        </row>
        <row r="14880">
          <cell r="A14880" t="str">
            <v>15.009.0015-A</v>
          </cell>
          <cell r="B14880">
            <v>21.92</v>
          </cell>
        </row>
        <row r="14881">
          <cell r="A14881" t="str">
            <v>15.009.0020-0</v>
          </cell>
          <cell r="B14881">
            <v>26.68</v>
          </cell>
        </row>
        <row r="14882">
          <cell r="A14882" t="str">
            <v>15.009.0020-A</v>
          </cell>
          <cell r="B14882">
            <v>25.18</v>
          </cell>
        </row>
        <row r="14883">
          <cell r="A14883" t="str">
            <v>15.009.0025-0</v>
          </cell>
          <cell r="B14883">
            <v>30.3</v>
          </cell>
        </row>
        <row r="14884">
          <cell r="A14884" t="str">
            <v>15.009.0025-A</v>
          </cell>
          <cell r="B14884">
            <v>28.8</v>
          </cell>
        </row>
        <row r="14885">
          <cell r="A14885" t="str">
            <v>15.009.0100-0</v>
          </cell>
          <cell r="B14885">
            <v>0.66</v>
          </cell>
        </row>
        <row r="14886">
          <cell r="A14886" t="str">
            <v>15.009.0100-A</v>
          </cell>
          <cell r="B14886">
            <v>0.62</v>
          </cell>
        </row>
        <row r="14887">
          <cell r="A14887" t="str">
            <v>15.009.0105-0</v>
          </cell>
          <cell r="B14887">
            <v>0.9</v>
          </cell>
        </row>
        <row r="14888">
          <cell r="A14888" t="str">
            <v>15.009.0105-A</v>
          </cell>
          <cell r="B14888">
            <v>0.85</v>
          </cell>
        </row>
        <row r="14889">
          <cell r="A14889" t="str">
            <v>15.009.0110-0</v>
          </cell>
          <cell r="B14889">
            <v>1.3</v>
          </cell>
        </row>
        <row r="14890">
          <cell r="A14890" t="str">
            <v>15.009.0110-A</v>
          </cell>
          <cell r="B14890">
            <v>1.25</v>
          </cell>
        </row>
        <row r="14891">
          <cell r="A14891" t="str">
            <v>15.009.0115-0</v>
          </cell>
          <cell r="B14891">
            <v>1.94</v>
          </cell>
        </row>
        <row r="14892">
          <cell r="A14892" t="str">
            <v>15.009.0115-A</v>
          </cell>
          <cell r="B14892">
            <v>1.88</v>
          </cell>
        </row>
        <row r="14893">
          <cell r="A14893" t="str">
            <v>15.009.0120-0</v>
          </cell>
          <cell r="B14893">
            <v>2.97</v>
          </cell>
        </row>
        <row r="14894">
          <cell r="A14894" t="str">
            <v>15.009.0120-A</v>
          </cell>
          <cell r="B14894">
            <v>2.88</v>
          </cell>
        </row>
        <row r="14895">
          <cell r="A14895" t="str">
            <v>15.009.0125-0</v>
          </cell>
          <cell r="B14895">
            <v>4.54</v>
          </cell>
        </row>
        <row r="14896">
          <cell r="A14896" t="str">
            <v>15.009.0125-A</v>
          </cell>
          <cell r="B14896">
            <v>4.41</v>
          </cell>
        </row>
        <row r="14897">
          <cell r="A14897" t="str">
            <v>15.009.0130-0</v>
          </cell>
          <cell r="B14897">
            <v>7.26</v>
          </cell>
        </row>
        <row r="14898">
          <cell r="A14898" t="str">
            <v>15.009.0130-A</v>
          </cell>
          <cell r="B14898">
            <v>7.06</v>
          </cell>
        </row>
        <row r="14899">
          <cell r="A14899" t="str">
            <v>15.009.0135-0</v>
          </cell>
          <cell r="B14899">
            <v>12.01</v>
          </cell>
        </row>
        <row r="14900">
          <cell r="A14900" t="str">
            <v>15.009.0135-A</v>
          </cell>
          <cell r="B14900">
            <v>11.61</v>
          </cell>
        </row>
        <row r="14901">
          <cell r="A14901" t="str">
            <v>15.009.0140-0</v>
          </cell>
          <cell r="B14901">
            <v>15.63</v>
          </cell>
        </row>
        <row r="14902">
          <cell r="A14902" t="str">
            <v>15.009.0140-A</v>
          </cell>
          <cell r="B14902">
            <v>15.23</v>
          </cell>
        </row>
        <row r="14903">
          <cell r="A14903" t="str">
            <v>15.009.0143-0</v>
          </cell>
          <cell r="B14903">
            <v>21.85</v>
          </cell>
        </row>
        <row r="14904">
          <cell r="A14904" t="str">
            <v>15.009.0143-A</v>
          </cell>
          <cell r="B14904">
            <v>21.36</v>
          </cell>
        </row>
        <row r="14905">
          <cell r="A14905" t="str">
            <v>15.009.0150-0</v>
          </cell>
          <cell r="B14905">
            <v>28.49</v>
          </cell>
        </row>
        <row r="14906">
          <cell r="A14906" t="str">
            <v>15.009.0150-A</v>
          </cell>
          <cell r="B14906">
            <v>27.95</v>
          </cell>
        </row>
        <row r="14907">
          <cell r="A14907" t="str">
            <v>15.009.0155-0</v>
          </cell>
          <cell r="B14907">
            <v>38.39</v>
          </cell>
        </row>
        <row r="14908">
          <cell r="A14908" t="str">
            <v>15.009.0155-A</v>
          </cell>
          <cell r="B14908">
            <v>37.799999999999997</v>
          </cell>
        </row>
        <row r="14909">
          <cell r="A14909" t="str">
            <v>15.010.0010-0</v>
          </cell>
          <cell r="B14909">
            <v>1.24</v>
          </cell>
        </row>
        <row r="14910">
          <cell r="A14910" t="str">
            <v>15.010.0010-A</v>
          </cell>
          <cell r="B14910">
            <v>1.1200000000000001</v>
          </cell>
        </row>
        <row r="14911">
          <cell r="A14911" t="str">
            <v>15.010.0012-0</v>
          </cell>
          <cell r="B14911">
            <v>2.02</v>
          </cell>
        </row>
        <row r="14912">
          <cell r="A14912" t="str">
            <v>15.010.0012-A</v>
          </cell>
          <cell r="B14912">
            <v>1.83</v>
          </cell>
        </row>
        <row r="14913">
          <cell r="A14913" t="str">
            <v>15.010.0030-0</v>
          </cell>
          <cell r="B14913">
            <v>6.67</v>
          </cell>
        </row>
        <row r="14914">
          <cell r="A14914" t="str">
            <v>15.010.0030-A</v>
          </cell>
          <cell r="B14914">
            <v>6.38</v>
          </cell>
        </row>
        <row r="14915">
          <cell r="A14915" t="str">
            <v>15.010.0031-0</v>
          </cell>
          <cell r="B14915">
            <v>9.91</v>
          </cell>
        </row>
        <row r="14916">
          <cell r="A14916" t="str">
            <v>15.010.0031-A</v>
          </cell>
          <cell r="B14916">
            <v>9.57</v>
          </cell>
        </row>
        <row r="14917">
          <cell r="A14917" t="str">
            <v>15.010.0032-0</v>
          </cell>
          <cell r="B14917">
            <v>12.95</v>
          </cell>
        </row>
        <row r="14918">
          <cell r="A14918" t="str">
            <v>15.010.0032-A</v>
          </cell>
          <cell r="B14918">
            <v>12.56</v>
          </cell>
        </row>
        <row r="14919">
          <cell r="A14919" t="str">
            <v>15.010.0035-0</v>
          </cell>
          <cell r="B14919">
            <v>27.97</v>
          </cell>
        </row>
        <row r="14920">
          <cell r="A14920" t="str">
            <v>15.010.0035-A</v>
          </cell>
          <cell r="B14920">
            <v>26.49</v>
          </cell>
        </row>
        <row r="14921">
          <cell r="A14921" t="str">
            <v>15.010.0036-0</v>
          </cell>
          <cell r="B14921">
            <v>55.79</v>
          </cell>
        </row>
        <row r="14922">
          <cell r="A14922" t="str">
            <v>15.010.0036-A</v>
          </cell>
          <cell r="B14922">
            <v>52.83</v>
          </cell>
        </row>
        <row r="14923">
          <cell r="A14923" t="str">
            <v>15.010.0040-0</v>
          </cell>
          <cell r="B14923">
            <v>5.0199999999999996</v>
          </cell>
        </row>
        <row r="14924">
          <cell r="A14924" t="str">
            <v>15.010.0040-A</v>
          </cell>
          <cell r="B14924">
            <v>4.7300000000000004</v>
          </cell>
        </row>
        <row r="14925">
          <cell r="A14925" t="str">
            <v>15.010.0041-0</v>
          </cell>
          <cell r="B14925">
            <v>7.31</v>
          </cell>
        </row>
        <row r="14926">
          <cell r="A14926" t="str">
            <v>15.010.0041-A</v>
          </cell>
          <cell r="B14926">
            <v>6.97</v>
          </cell>
        </row>
        <row r="14927">
          <cell r="A14927" t="str">
            <v>15.010.0042-0</v>
          </cell>
          <cell r="B14927">
            <v>12.62</v>
          </cell>
        </row>
        <row r="14928">
          <cell r="A14928" t="str">
            <v>15.010.0042-A</v>
          </cell>
          <cell r="B14928">
            <v>12.23</v>
          </cell>
        </row>
        <row r="14929">
          <cell r="A14929" t="str">
            <v>15.010.0043-0</v>
          </cell>
          <cell r="B14929">
            <v>19.53</v>
          </cell>
        </row>
        <row r="14930">
          <cell r="A14930" t="str">
            <v>15.010.0043-A</v>
          </cell>
          <cell r="B14930">
            <v>19.04</v>
          </cell>
        </row>
        <row r="14931">
          <cell r="A14931" t="str">
            <v>15.010.0045-0</v>
          </cell>
          <cell r="B14931">
            <v>35.909999999999997</v>
          </cell>
        </row>
        <row r="14932">
          <cell r="A14932" t="str">
            <v>15.010.0045-A</v>
          </cell>
          <cell r="B14932">
            <v>35.22</v>
          </cell>
        </row>
        <row r="14933">
          <cell r="A14933" t="str">
            <v>15.010.0046-0</v>
          </cell>
          <cell r="B14933">
            <v>33.590000000000003</v>
          </cell>
        </row>
        <row r="14934">
          <cell r="A14934" t="str">
            <v>15.010.0046-A</v>
          </cell>
          <cell r="B14934">
            <v>32.6</v>
          </cell>
        </row>
        <row r="14935">
          <cell r="A14935" t="str">
            <v>15.010.0047-0</v>
          </cell>
          <cell r="B14935">
            <v>105.93</v>
          </cell>
        </row>
        <row r="14936">
          <cell r="A14936" t="str">
            <v>15.010.0047-A</v>
          </cell>
          <cell r="B14936">
            <v>97.05</v>
          </cell>
        </row>
        <row r="14937">
          <cell r="A14937" t="str">
            <v>15.010.0048-0</v>
          </cell>
          <cell r="B14937">
            <v>143.66</v>
          </cell>
        </row>
        <row r="14938">
          <cell r="A14938" t="str">
            <v>15.010.0048-A</v>
          </cell>
          <cell r="B14938">
            <v>131.82</v>
          </cell>
        </row>
        <row r="14939">
          <cell r="A14939" t="str">
            <v>15.010.0060-0</v>
          </cell>
          <cell r="B14939">
            <v>1.85</v>
          </cell>
        </row>
        <row r="14940">
          <cell r="A14940" t="str">
            <v>15.010.0060-A</v>
          </cell>
          <cell r="B14940">
            <v>1.75</v>
          </cell>
        </row>
        <row r="14941">
          <cell r="A14941" t="str">
            <v>15.010.0061-0</v>
          </cell>
          <cell r="B14941">
            <v>2.68</v>
          </cell>
        </row>
        <row r="14942">
          <cell r="A14942" t="str">
            <v>15.010.0061-A</v>
          </cell>
          <cell r="B14942">
            <v>2.5299999999999998</v>
          </cell>
        </row>
        <row r="14943">
          <cell r="A14943" t="str">
            <v>15.010.0062-0</v>
          </cell>
          <cell r="B14943">
            <v>4.38</v>
          </cell>
        </row>
        <row r="14944">
          <cell r="A14944" t="str">
            <v>15.010.0062-A</v>
          </cell>
          <cell r="B14944">
            <v>4.1399999999999997</v>
          </cell>
        </row>
        <row r="14945">
          <cell r="A14945" t="str">
            <v>15.010.0063-0</v>
          </cell>
          <cell r="B14945">
            <v>4.46</v>
          </cell>
        </row>
        <row r="14946">
          <cell r="A14946" t="str">
            <v>15.010.0063-A</v>
          </cell>
          <cell r="B14946">
            <v>4.22</v>
          </cell>
        </row>
        <row r="14947">
          <cell r="A14947" t="str">
            <v>15.010.0064-0</v>
          </cell>
          <cell r="B14947">
            <v>2.33</v>
          </cell>
        </row>
        <row r="14948">
          <cell r="A14948" t="str">
            <v>15.010.0064-A</v>
          </cell>
          <cell r="B14948">
            <v>2.2400000000000002</v>
          </cell>
        </row>
        <row r="14949">
          <cell r="A14949" t="str">
            <v>15.010.0065-0</v>
          </cell>
          <cell r="B14949">
            <v>3.46</v>
          </cell>
        </row>
        <row r="14950">
          <cell r="A14950" t="str">
            <v>15.010.0065-A</v>
          </cell>
          <cell r="B14950">
            <v>3.32</v>
          </cell>
        </row>
        <row r="14951">
          <cell r="A14951" t="str">
            <v>15.010.0066-0</v>
          </cell>
          <cell r="B14951">
            <v>4.6900000000000004</v>
          </cell>
        </row>
        <row r="14952">
          <cell r="A14952" t="str">
            <v>15.010.0066-A</v>
          </cell>
          <cell r="B14952">
            <v>4.45</v>
          </cell>
        </row>
        <row r="14953">
          <cell r="A14953" t="str">
            <v>15.010.0067-0</v>
          </cell>
          <cell r="B14953">
            <v>5.01</v>
          </cell>
        </row>
        <row r="14954">
          <cell r="A14954" t="str">
            <v>15.010.0067-A</v>
          </cell>
          <cell r="B14954">
            <v>4.7699999999999996</v>
          </cell>
        </row>
        <row r="14955">
          <cell r="A14955" t="str">
            <v>15.010.0070-0</v>
          </cell>
          <cell r="B14955">
            <v>1.2</v>
          </cell>
        </row>
        <row r="14956">
          <cell r="A14956" t="str">
            <v>15.010.0070-A</v>
          </cell>
          <cell r="B14956">
            <v>1.1100000000000001</v>
          </cell>
        </row>
        <row r="14957">
          <cell r="A14957" t="str">
            <v>15.010.0071-0</v>
          </cell>
          <cell r="B14957">
            <v>2</v>
          </cell>
        </row>
        <row r="14958">
          <cell r="A14958" t="str">
            <v>15.010.0071-A</v>
          </cell>
          <cell r="B14958">
            <v>1.86</v>
          </cell>
        </row>
        <row r="14959">
          <cell r="A14959" t="str">
            <v>15.010.0072-0</v>
          </cell>
          <cell r="B14959">
            <v>3.23</v>
          </cell>
        </row>
        <row r="14960">
          <cell r="A14960" t="str">
            <v>15.010.0072-A</v>
          </cell>
          <cell r="B14960">
            <v>2.99</v>
          </cell>
        </row>
        <row r="14961">
          <cell r="A14961" t="str">
            <v>15.010.0073-0</v>
          </cell>
          <cell r="B14961">
            <v>3</v>
          </cell>
        </row>
        <row r="14962">
          <cell r="A14962" t="str">
            <v>15.010.0073-A</v>
          </cell>
          <cell r="B14962">
            <v>2.76</v>
          </cell>
        </row>
        <row r="14963">
          <cell r="A14963" t="str">
            <v>15.010.0100-0</v>
          </cell>
          <cell r="B14963">
            <v>67.040000000000006</v>
          </cell>
        </row>
        <row r="14964">
          <cell r="A14964" t="str">
            <v>15.010.0100-A</v>
          </cell>
          <cell r="B14964">
            <v>58.16</v>
          </cell>
        </row>
        <row r="14965">
          <cell r="A14965" t="str">
            <v>15.010.0110-0</v>
          </cell>
          <cell r="B14965">
            <v>111.75</v>
          </cell>
        </row>
        <row r="14966">
          <cell r="A14966" t="str">
            <v>15.010.0110-A</v>
          </cell>
          <cell r="B14966">
            <v>96.95</v>
          </cell>
        </row>
        <row r="14967">
          <cell r="A14967" t="str">
            <v>15.011.0009-0</v>
          </cell>
          <cell r="B14967">
            <v>1395.3</v>
          </cell>
        </row>
        <row r="14968">
          <cell r="A14968" t="str">
            <v>15.011.0009-A</v>
          </cell>
          <cell r="B14968">
            <v>1289.2</v>
          </cell>
        </row>
        <row r="14969">
          <cell r="A14969" t="str">
            <v>15.011.0012-0</v>
          </cell>
          <cell r="B14969">
            <v>1557.91</v>
          </cell>
        </row>
        <row r="14970">
          <cell r="A14970" t="str">
            <v>15.011.0012-A</v>
          </cell>
          <cell r="B14970">
            <v>1439.73</v>
          </cell>
        </row>
        <row r="14971">
          <cell r="A14971" t="str">
            <v>15.011.0014-0</v>
          </cell>
          <cell r="B14971">
            <v>2175.7399999999998</v>
          </cell>
        </row>
        <row r="14972">
          <cell r="A14972" t="str">
            <v>15.011.0014-A</v>
          </cell>
          <cell r="B14972">
            <v>2015.25</v>
          </cell>
        </row>
        <row r="14973">
          <cell r="A14973" t="str">
            <v>15.011.0017-0</v>
          </cell>
          <cell r="B14973">
            <v>4110.6499999999996</v>
          </cell>
        </row>
        <row r="14974">
          <cell r="A14974" t="str">
            <v>15.011.0017-A</v>
          </cell>
          <cell r="B14974">
            <v>3911.77</v>
          </cell>
        </row>
        <row r="14975">
          <cell r="A14975" t="str">
            <v>15.011.0021-0</v>
          </cell>
          <cell r="B14975">
            <v>932.62</v>
          </cell>
        </row>
        <row r="14976">
          <cell r="A14976" t="str">
            <v>15.011.0021-A</v>
          </cell>
          <cell r="B14976">
            <v>840.15</v>
          </cell>
        </row>
        <row r="14977">
          <cell r="A14977" t="str">
            <v>15.011.0024-0</v>
          </cell>
          <cell r="B14977">
            <v>1193.6600000000001</v>
          </cell>
        </row>
        <row r="14978">
          <cell r="A14978" t="str">
            <v>15.011.0024-A</v>
          </cell>
          <cell r="B14978">
            <v>1076.52</v>
          </cell>
        </row>
        <row r="14979">
          <cell r="A14979" t="str">
            <v>15.011.0027-0</v>
          </cell>
          <cell r="B14979">
            <v>1271.3</v>
          </cell>
        </row>
        <row r="14980">
          <cell r="A14980" t="str">
            <v>15.011.0027-A</v>
          </cell>
          <cell r="B14980">
            <v>1144.29</v>
          </cell>
        </row>
        <row r="14981">
          <cell r="A14981" t="str">
            <v>15.011.0030-0</v>
          </cell>
          <cell r="B14981">
            <v>2768.65</v>
          </cell>
        </row>
        <row r="14982">
          <cell r="A14982" t="str">
            <v>15.011.0030-A</v>
          </cell>
          <cell r="B14982">
            <v>2568.5300000000002</v>
          </cell>
        </row>
        <row r="14983">
          <cell r="A14983" t="str">
            <v>15.011.0070-0</v>
          </cell>
          <cell r="B14983">
            <v>12257.36</v>
          </cell>
        </row>
        <row r="14984">
          <cell r="A14984" t="str">
            <v>15.011.0070-A</v>
          </cell>
          <cell r="B14984">
            <v>11960.45</v>
          </cell>
        </row>
        <row r="14985">
          <cell r="A14985" t="str">
            <v>15.011.0071-0</v>
          </cell>
          <cell r="B14985">
            <v>14081.63</v>
          </cell>
        </row>
        <row r="14986">
          <cell r="A14986" t="str">
            <v>15.011.0071-A</v>
          </cell>
          <cell r="B14986">
            <v>13784.72</v>
          </cell>
        </row>
        <row r="14987">
          <cell r="A14987" t="str">
            <v>15.011.0072-0</v>
          </cell>
          <cell r="B14987">
            <v>15419.43</v>
          </cell>
        </row>
        <row r="14988">
          <cell r="A14988" t="str">
            <v>15.011.0072-A</v>
          </cell>
          <cell r="B14988">
            <v>15122.52</v>
          </cell>
        </row>
        <row r="14989">
          <cell r="A14989" t="str">
            <v>15.011.0073-0</v>
          </cell>
          <cell r="B14989">
            <v>19067.97</v>
          </cell>
        </row>
        <row r="14990">
          <cell r="A14990" t="str">
            <v>15.011.0073-A</v>
          </cell>
          <cell r="B14990">
            <v>18771.060000000001</v>
          </cell>
        </row>
        <row r="14991">
          <cell r="A14991" t="str">
            <v>15.011.0074-0</v>
          </cell>
          <cell r="B14991">
            <v>22716.51</v>
          </cell>
        </row>
        <row r="14992">
          <cell r="A14992" t="str">
            <v>15.011.0074-A</v>
          </cell>
          <cell r="B14992">
            <v>22419.599999999999</v>
          </cell>
        </row>
        <row r="14993">
          <cell r="A14993" t="str">
            <v>15.011.0075-0</v>
          </cell>
          <cell r="B14993">
            <v>19706.939999999999</v>
          </cell>
        </row>
        <row r="14994">
          <cell r="A14994" t="str">
            <v>15.011.0075-A</v>
          </cell>
          <cell r="B14994">
            <v>19215.23</v>
          </cell>
        </row>
        <row r="14995">
          <cell r="A14995" t="str">
            <v>15.011.0076-0</v>
          </cell>
          <cell r="B14995">
            <v>22957.71</v>
          </cell>
        </row>
        <row r="14996">
          <cell r="A14996" t="str">
            <v>15.011.0076-A</v>
          </cell>
          <cell r="B14996">
            <v>22466</v>
          </cell>
        </row>
        <row r="14997">
          <cell r="A14997" t="str">
            <v>15.011.0077-0</v>
          </cell>
          <cell r="B14997">
            <v>24236.1</v>
          </cell>
        </row>
        <row r="14998">
          <cell r="A14998" t="str">
            <v>15.011.0077-A</v>
          </cell>
          <cell r="B14998">
            <v>23744.400000000001</v>
          </cell>
        </row>
        <row r="14999">
          <cell r="A14999" t="str">
            <v>15.011.0078-0</v>
          </cell>
          <cell r="B14999">
            <v>30020.19</v>
          </cell>
        </row>
        <row r="15000">
          <cell r="A15000" t="str">
            <v>15.011.0078-A</v>
          </cell>
          <cell r="B15000">
            <v>29528.49</v>
          </cell>
        </row>
        <row r="15001">
          <cell r="A15001" t="str">
            <v>15.011.0079-0</v>
          </cell>
          <cell r="B15001">
            <v>34746.33</v>
          </cell>
        </row>
        <row r="15002">
          <cell r="A15002" t="str">
            <v>15.011.0079-A</v>
          </cell>
          <cell r="B15002">
            <v>34258.39</v>
          </cell>
        </row>
        <row r="15003">
          <cell r="A15003" t="str">
            <v>15.011.0081-0</v>
          </cell>
          <cell r="B15003">
            <v>2202.4699999999998</v>
          </cell>
        </row>
        <row r="15004">
          <cell r="A15004" t="str">
            <v>15.011.0081-A</v>
          </cell>
          <cell r="B15004">
            <v>2082.46</v>
          </cell>
        </row>
        <row r="15005">
          <cell r="A15005" t="str">
            <v>15.011.0084-0</v>
          </cell>
          <cell r="B15005">
            <v>2423.29</v>
          </cell>
        </row>
        <row r="15006">
          <cell r="A15006" t="str">
            <v>15.011.0084-A</v>
          </cell>
          <cell r="B15006">
            <v>2287.29</v>
          </cell>
        </row>
        <row r="15007">
          <cell r="A15007" t="str">
            <v>15.011.0087-0</v>
          </cell>
          <cell r="B15007">
            <v>2498.92</v>
          </cell>
        </row>
        <row r="15008">
          <cell r="A15008" t="str">
            <v>15.011.0087-A</v>
          </cell>
          <cell r="B15008">
            <v>2353.0500000000002</v>
          </cell>
        </row>
        <row r="15009">
          <cell r="A15009" t="str">
            <v>15.011.0093-0</v>
          </cell>
          <cell r="B15009">
            <v>3764.57</v>
          </cell>
        </row>
        <row r="15010">
          <cell r="A15010" t="str">
            <v>15.011.0093-A</v>
          </cell>
          <cell r="B15010">
            <v>3548.34</v>
          </cell>
        </row>
        <row r="15011">
          <cell r="A15011" t="str">
            <v>15.011.0130-0</v>
          </cell>
          <cell r="B15011">
            <v>13231.71</v>
          </cell>
        </row>
        <row r="15012">
          <cell r="A15012" t="str">
            <v>15.011.0130-A</v>
          </cell>
          <cell r="B15012">
            <v>12692.4</v>
          </cell>
        </row>
        <row r="15013">
          <cell r="A15013" t="str">
            <v>15.011.0132-0</v>
          </cell>
          <cell r="B15013">
            <v>15345.49</v>
          </cell>
        </row>
        <row r="15014">
          <cell r="A15014" t="str">
            <v>15.011.0132-A</v>
          </cell>
          <cell r="B15014">
            <v>14806.17</v>
          </cell>
        </row>
        <row r="15015">
          <cell r="A15015" t="str">
            <v>15.011.0134-0</v>
          </cell>
          <cell r="B15015">
            <v>18503.080000000002</v>
          </cell>
        </row>
        <row r="15016">
          <cell r="A15016" t="str">
            <v>15.011.0134-A</v>
          </cell>
          <cell r="B15016">
            <v>17963.759999999998</v>
          </cell>
        </row>
        <row r="15017">
          <cell r="A15017" t="str">
            <v>15.011.0136-0</v>
          </cell>
          <cell r="B15017">
            <v>19733.38</v>
          </cell>
        </row>
        <row r="15018">
          <cell r="A15018" t="str">
            <v>15.011.0136-A</v>
          </cell>
          <cell r="B15018">
            <v>19188.87</v>
          </cell>
        </row>
        <row r="15019">
          <cell r="A15019" t="str">
            <v>15.011.0138-0</v>
          </cell>
          <cell r="B15019">
            <v>21555.87</v>
          </cell>
        </row>
        <row r="15020">
          <cell r="A15020" t="str">
            <v>15.011.0138-A</v>
          </cell>
          <cell r="B15020">
            <v>21011.360000000001</v>
          </cell>
        </row>
        <row r="15021">
          <cell r="A15021" t="str">
            <v>15.011.0150-0</v>
          </cell>
          <cell r="B15021">
            <v>10131.14</v>
          </cell>
        </row>
        <row r="15022">
          <cell r="A15022" t="str">
            <v>15.011.0150-A</v>
          </cell>
          <cell r="B15022">
            <v>9781.44</v>
          </cell>
        </row>
        <row r="15023">
          <cell r="A15023" t="str">
            <v>15.011.0152-0</v>
          </cell>
          <cell r="B15023">
            <v>11363.99</v>
          </cell>
        </row>
        <row r="15024">
          <cell r="A15024" t="str">
            <v>15.011.0152-A</v>
          </cell>
          <cell r="B15024">
            <v>11014.29</v>
          </cell>
        </row>
        <row r="15025">
          <cell r="A15025" t="str">
            <v>15.011.0154-0</v>
          </cell>
          <cell r="B15025">
            <v>12369.86</v>
          </cell>
        </row>
        <row r="15026">
          <cell r="A15026" t="str">
            <v>15.011.0154-A</v>
          </cell>
          <cell r="B15026">
            <v>12020.16</v>
          </cell>
        </row>
        <row r="15027">
          <cell r="A15027" t="str">
            <v>15.011.0156-0</v>
          </cell>
          <cell r="B15027">
            <v>14273.49</v>
          </cell>
        </row>
        <row r="15028">
          <cell r="A15028" t="str">
            <v>15.011.0156-A</v>
          </cell>
          <cell r="B15028">
            <v>13920.74</v>
          </cell>
        </row>
        <row r="15029">
          <cell r="A15029" t="str">
            <v>15.011.0158-0</v>
          </cell>
          <cell r="B15029">
            <v>15528.61</v>
          </cell>
        </row>
        <row r="15030">
          <cell r="A15030" t="str">
            <v>15.011.0158-A</v>
          </cell>
          <cell r="B15030">
            <v>15175.86</v>
          </cell>
        </row>
        <row r="15031">
          <cell r="A15031" t="str">
            <v>15.011.0160-0</v>
          </cell>
          <cell r="B15031">
            <v>28829.72</v>
          </cell>
        </row>
        <row r="15032">
          <cell r="A15032" t="str">
            <v>15.011.0160-A</v>
          </cell>
          <cell r="B15032">
            <v>28278.82</v>
          </cell>
        </row>
        <row r="15033">
          <cell r="A15033" t="str">
            <v>15.011.0162-0</v>
          </cell>
          <cell r="B15033">
            <v>20670.919999999998</v>
          </cell>
        </row>
        <row r="15034">
          <cell r="A15034" t="str">
            <v>15.011.0162-A</v>
          </cell>
          <cell r="B15034">
            <v>20311.78</v>
          </cell>
        </row>
        <row r="15035">
          <cell r="A15035" t="str">
            <v>15.012.0060-0</v>
          </cell>
          <cell r="B15035">
            <v>17.16</v>
          </cell>
        </row>
        <row r="15036">
          <cell r="A15036" t="str">
            <v>15.012.0060-A</v>
          </cell>
          <cell r="B15036">
            <v>16.2</v>
          </cell>
        </row>
        <row r="15037">
          <cell r="A15037" t="str">
            <v>15.014.0005-0</v>
          </cell>
          <cell r="B15037">
            <v>82.29</v>
          </cell>
        </row>
        <row r="15038">
          <cell r="A15038" t="str">
            <v>15.014.0005-A</v>
          </cell>
          <cell r="B15038">
            <v>74.819999999999993</v>
          </cell>
        </row>
        <row r="15039">
          <cell r="A15039" t="str">
            <v>15.014.0010-0</v>
          </cell>
          <cell r="B15039">
            <v>95.41</v>
          </cell>
        </row>
        <row r="15040">
          <cell r="A15040" t="str">
            <v>15.014.0010-A</v>
          </cell>
          <cell r="B15040">
            <v>87.75</v>
          </cell>
        </row>
        <row r="15041">
          <cell r="A15041" t="str">
            <v>15.014.0015-0</v>
          </cell>
          <cell r="B15041">
            <v>106.48</v>
          </cell>
        </row>
        <row r="15042">
          <cell r="A15042" t="str">
            <v>15.014.0015-A</v>
          </cell>
          <cell r="B15042">
            <v>98.63</v>
          </cell>
        </row>
        <row r="15043">
          <cell r="A15043" t="str">
            <v>15.014.0020-0</v>
          </cell>
          <cell r="B15043">
            <v>140.77000000000001</v>
          </cell>
        </row>
        <row r="15044">
          <cell r="A15044" t="str">
            <v>15.014.0020-A</v>
          </cell>
          <cell r="B15044">
            <v>132.72</v>
          </cell>
        </row>
        <row r="15045">
          <cell r="A15045" t="str">
            <v>15.014.0025-0</v>
          </cell>
          <cell r="B15045">
            <v>158.77000000000001</v>
          </cell>
        </row>
        <row r="15046">
          <cell r="A15046" t="str">
            <v>15.014.0025-A</v>
          </cell>
          <cell r="B15046">
            <v>150.52000000000001</v>
          </cell>
        </row>
        <row r="15047">
          <cell r="A15047" t="str">
            <v>15.014.0030-0</v>
          </cell>
          <cell r="B15047">
            <v>186.18</v>
          </cell>
        </row>
        <row r="15048">
          <cell r="A15048" t="str">
            <v>15.014.0030-A</v>
          </cell>
          <cell r="B15048">
            <v>177.71</v>
          </cell>
        </row>
        <row r="15049">
          <cell r="A15049" t="str">
            <v>15.014.0035-0</v>
          </cell>
          <cell r="B15049">
            <v>240.23</v>
          </cell>
        </row>
        <row r="15050">
          <cell r="A15050" t="str">
            <v>15.014.0035-A</v>
          </cell>
          <cell r="B15050">
            <v>231.55</v>
          </cell>
        </row>
        <row r="15051">
          <cell r="A15051" t="str">
            <v>15.014.0100-0</v>
          </cell>
          <cell r="B15051">
            <v>2519.1799999999998</v>
          </cell>
        </row>
        <row r="15052">
          <cell r="A15052" t="str">
            <v>15.014.0100-A</v>
          </cell>
          <cell r="B15052">
            <v>2416.1799999999998</v>
          </cell>
        </row>
        <row r="15053">
          <cell r="A15053" t="str">
            <v>15.014.0105-0</v>
          </cell>
          <cell r="B15053">
            <v>2798.46</v>
          </cell>
        </row>
        <row r="15054">
          <cell r="A15054" t="str">
            <v>15.014.0105-A</v>
          </cell>
          <cell r="B15054">
            <v>2661.14</v>
          </cell>
        </row>
        <row r="15055">
          <cell r="A15055" t="str">
            <v>15.014.0115-0</v>
          </cell>
          <cell r="B15055">
            <v>2767.25</v>
          </cell>
        </row>
        <row r="15056">
          <cell r="A15056" t="str">
            <v>15.014.0115-A</v>
          </cell>
          <cell r="B15056">
            <v>2629.93</v>
          </cell>
        </row>
        <row r="15057">
          <cell r="A15057" t="str">
            <v>15.014.0120-0</v>
          </cell>
          <cell r="B15057">
            <v>3111.5</v>
          </cell>
        </row>
        <row r="15058">
          <cell r="A15058" t="str">
            <v>15.014.0120-A</v>
          </cell>
          <cell r="B15058">
            <v>2939.86</v>
          </cell>
        </row>
        <row r="15059">
          <cell r="A15059" t="str">
            <v>15.014.0130-0</v>
          </cell>
          <cell r="B15059">
            <v>3111.5</v>
          </cell>
        </row>
        <row r="15060">
          <cell r="A15060" t="str">
            <v>15.014.0130-A</v>
          </cell>
          <cell r="B15060">
            <v>2939.86</v>
          </cell>
        </row>
        <row r="15061">
          <cell r="A15061" t="str">
            <v>15.014.0140-0</v>
          </cell>
          <cell r="B15061">
            <v>3425.77</v>
          </cell>
        </row>
        <row r="15062">
          <cell r="A15062" t="str">
            <v>15.014.0140-A</v>
          </cell>
          <cell r="B15062">
            <v>3219.8</v>
          </cell>
        </row>
        <row r="15063">
          <cell r="A15063" t="str">
            <v>15.014.0145-0</v>
          </cell>
          <cell r="B15063">
            <v>3481.79</v>
          </cell>
        </row>
        <row r="15064">
          <cell r="A15064" t="str">
            <v>15.014.0145-A</v>
          </cell>
          <cell r="B15064">
            <v>3275.78</v>
          </cell>
        </row>
        <row r="15065">
          <cell r="A15065" t="str">
            <v>15.015.0020-0</v>
          </cell>
          <cell r="B15065">
            <v>278.7</v>
          </cell>
        </row>
        <row r="15066">
          <cell r="A15066" t="str">
            <v>15.015.0020-A</v>
          </cell>
          <cell r="B15066">
            <v>245.87</v>
          </cell>
        </row>
        <row r="15067">
          <cell r="A15067" t="str">
            <v>15.015.0021-0</v>
          </cell>
          <cell r="B15067">
            <v>215.47</v>
          </cell>
        </row>
        <row r="15068">
          <cell r="A15068" t="str">
            <v>15.015.0021-A</v>
          </cell>
          <cell r="B15068">
            <v>191.59</v>
          </cell>
        </row>
        <row r="15069">
          <cell r="A15069" t="str">
            <v>15.015.0022-0</v>
          </cell>
          <cell r="B15069">
            <v>303.73</v>
          </cell>
        </row>
        <row r="15070">
          <cell r="A15070" t="str">
            <v>15.015.0022-A</v>
          </cell>
          <cell r="B15070">
            <v>277.39</v>
          </cell>
        </row>
        <row r="15071">
          <cell r="A15071" t="str">
            <v>15.015.0025-0</v>
          </cell>
          <cell r="B15071">
            <v>212.46</v>
          </cell>
        </row>
        <row r="15072">
          <cell r="A15072" t="str">
            <v>15.015.0025-A</v>
          </cell>
          <cell r="B15072">
            <v>187.72</v>
          </cell>
        </row>
        <row r="15073">
          <cell r="A15073" t="str">
            <v>15.015.0026-0</v>
          </cell>
          <cell r="B15073">
            <v>185.25</v>
          </cell>
        </row>
        <row r="15074">
          <cell r="A15074" t="str">
            <v>15.015.0026-A</v>
          </cell>
          <cell r="B15074">
            <v>164.87</v>
          </cell>
        </row>
        <row r="15075">
          <cell r="A15075" t="str">
            <v>15.015.0027-0</v>
          </cell>
          <cell r="B15075">
            <v>257.26</v>
          </cell>
        </row>
        <row r="15076">
          <cell r="A15076" t="str">
            <v>15.015.0027-A</v>
          </cell>
          <cell r="B15076">
            <v>236.88</v>
          </cell>
        </row>
        <row r="15077">
          <cell r="A15077" t="str">
            <v>15.015.0035-0</v>
          </cell>
          <cell r="B15077">
            <v>521.04999999999995</v>
          </cell>
        </row>
        <row r="15078">
          <cell r="A15078" t="str">
            <v>15.015.0035-A</v>
          </cell>
          <cell r="B15078">
            <v>461.98</v>
          </cell>
        </row>
        <row r="15079">
          <cell r="A15079" t="str">
            <v>15.015.0036-0</v>
          </cell>
          <cell r="B15079">
            <v>362.27</v>
          </cell>
        </row>
        <row r="15080">
          <cell r="A15080" t="str">
            <v>15.015.0036-A</v>
          </cell>
          <cell r="B15080">
            <v>325.57</v>
          </cell>
        </row>
        <row r="15081">
          <cell r="A15081" t="str">
            <v>15.015.0037-0</v>
          </cell>
          <cell r="B15081">
            <v>452.61</v>
          </cell>
        </row>
        <row r="15082">
          <cell r="A15082" t="str">
            <v>15.015.0037-A</v>
          </cell>
          <cell r="B15082">
            <v>413.93</v>
          </cell>
        </row>
        <row r="15083">
          <cell r="A15083" t="str">
            <v>15.015.0040-0</v>
          </cell>
          <cell r="B15083">
            <v>394.32</v>
          </cell>
        </row>
        <row r="15084">
          <cell r="A15084" t="str">
            <v>15.015.0040-A</v>
          </cell>
          <cell r="B15084">
            <v>350.28</v>
          </cell>
        </row>
        <row r="15085">
          <cell r="A15085" t="str">
            <v>15.015.0041-0</v>
          </cell>
          <cell r="B15085">
            <v>325.58</v>
          </cell>
        </row>
        <row r="15086">
          <cell r="A15086" t="str">
            <v>15.015.0041-A</v>
          </cell>
          <cell r="B15086">
            <v>292.45999999999998</v>
          </cell>
        </row>
        <row r="15087">
          <cell r="A15087" t="str">
            <v>15.015.0042-0</v>
          </cell>
          <cell r="B15087">
            <v>431.47</v>
          </cell>
        </row>
        <row r="15088">
          <cell r="A15088" t="str">
            <v>15.015.0042-A</v>
          </cell>
          <cell r="B15088">
            <v>396.3</v>
          </cell>
        </row>
        <row r="15089">
          <cell r="A15089" t="str">
            <v>15.015.0050-0</v>
          </cell>
          <cell r="B15089">
            <v>662.16</v>
          </cell>
        </row>
        <row r="15090">
          <cell r="A15090" t="str">
            <v>15.015.0050-A</v>
          </cell>
          <cell r="B15090">
            <v>587.79999999999995</v>
          </cell>
        </row>
        <row r="15091">
          <cell r="A15091" t="str">
            <v>15.015.0051-0</v>
          </cell>
          <cell r="B15091">
            <v>471.53</v>
          </cell>
        </row>
        <row r="15092">
          <cell r="A15092" t="str">
            <v>15.015.0051-A</v>
          </cell>
          <cell r="B15092">
            <v>424.02</v>
          </cell>
        </row>
        <row r="15093">
          <cell r="A15093" t="str">
            <v>15.015.0052-0</v>
          </cell>
          <cell r="B15093">
            <v>616.79</v>
          </cell>
        </row>
        <row r="15094">
          <cell r="A15094" t="str">
            <v>15.015.0052-A</v>
          </cell>
          <cell r="B15094">
            <v>566.82000000000005</v>
          </cell>
        </row>
        <row r="15095">
          <cell r="A15095" t="str">
            <v>15.015.0055-0</v>
          </cell>
          <cell r="B15095">
            <v>506.83</v>
          </cell>
        </row>
        <row r="15096">
          <cell r="A15096" t="str">
            <v>15.015.0055-A</v>
          </cell>
          <cell r="B15096">
            <v>450.94</v>
          </cell>
        </row>
        <row r="15097">
          <cell r="A15097" t="str">
            <v>15.015.0056-0</v>
          </cell>
          <cell r="B15097">
            <v>424.25</v>
          </cell>
        </row>
        <row r="15098">
          <cell r="A15098" t="str">
            <v>15.015.0056-A</v>
          </cell>
          <cell r="B15098">
            <v>381.47</v>
          </cell>
        </row>
        <row r="15099">
          <cell r="A15099" t="str">
            <v>15.015.0057-0</v>
          </cell>
          <cell r="B15099">
            <v>586.33000000000004</v>
          </cell>
        </row>
        <row r="15100">
          <cell r="A15100" t="str">
            <v>15.015.0057-A</v>
          </cell>
          <cell r="B15100">
            <v>541.28</v>
          </cell>
        </row>
        <row r="15101">
          <cell r="A15101" t="str">
            <v>15.015.0065-0</v>
          </cell>
          <cell r="B15101">
            <v>717.59</v>
          </cell>
        </row>
        <row r="15102">
          <cell r="A15102" t="str">
            <v>15.015.0065-A</v>
          </cell>
          <cell r="B15102">
            <v>637.72</v>
          </cell>
        </row>
        <row r="15103">
          <cell r="A15103" t="str">
            <v>15.015.0066-0</v>
          </cell>
          <cell r="B15103">
            <v>497.3</v>
          </cell>
        </row>
        <row r="15104">
          <cell r="A15104" t="str">
            <v>15.015.0066-A</v>
          </cell>
          <cell r="B15104">
            <v>448.75</v>
          </cell>
        </row>
        <row r="15105">
          <cell r="A15105" t="str">
            <v>15.015.0067-0</v>
          </cell>
          <cell r="B15105">
            <v>693.79</v>
          </cell>
        </row>
        <row r="15106">
          <cell r="A15106" t="str">
            <v>15.015.0067-A</v>
          </cell>
          <cell r="B15106">
            <v>642.78</v>
          </cell>
        </row>
        <row r="15107">
          <cell r="A15107" t="str">
            <v>15.015.0070-0</v>
          </cell>
          <cell r="B15107">
            <v>556.09</v>
          </cell>
        </row>
        <row r="15108">
          <cell r="A15108" t="str">
            <v>15.015.0070-A</v>
          </cell>
          <cell r="B15108">
            <v>495.14</v>
          </cell>
        </row>
        <row r="15109">
          <cell r="A15109" t="str">
            <v>15.015.0071-0</v>
          </cell>
          <cell r="B15109">
            <v>461.86</v>
          </cell>
        </row>
        <row r="15110">
          <cell r="A15110" t="str">
            <v>15.015.0071-A</v>
          </cell>
          <cell r="B15110">
            <v>416.2</v>
          </cell>
        </row>
        <row r="15111">
          <cell r="A15111" t="str">
            <v>15.015.0072-0</v>
          </cell>
          <cell r="B15111">
            <v>666.4</v>
          </cell>
        </row>
        <row r="15112">
          <cell r="A15112" t="str">
            <v>15.015.0072-A</v>
          </cell>
          <cell r="B15112">
            <v>618.27</v>
          </cell>
        </row>
        <row r="15113">
          <cell r="A15113" t="str">
            <v>15.015.0080-0</v>
          </cell>
          <cell r="B15113">
            <v>814.13</v>
          </cell>
        </row>
        <row r="15114">
          <cell r="A15114" t="str">
            <v>15.015.0080-A</v>
          </cell>
          <cell r="B15114">
            <v>723.82</v>
          </cell>
        </row>
        <row r="15115">
          <cell r="A15115" t="str">
            <v>15.015.0081-0</v>
          </cell>
          <cell r="B15115">
            <v>569.01</v>
          </cell>
        </row>
        <row r="15116">
          <cell r="A15116" t="str">
            <v>15.015.0081-A</v>
          </cell>
          <cell r="B15116">
            <v>514.5</v>
          </cell>
        </row>
        <row r="15117">
          <cell r="A15117" t="str">
            <v>15.015.0082-0</v>
          </cell>
          <cell r="B15117">
            <v>802.2</v>
          </cell>
        </row>
        <row r="15118">
          <cell r="A15118" t="str">
            <v>15.015.0082-A</v>
          </cell>
          <cell r="B15118">
            <v>745.22</v>
          </cell>
        </row>
        <row r="15119">
          <cell r="A15119" t="str">
            <v>15.015.0085-0</v>
          </cell>
          <cell r="B15119">
            <v>624.62</v>
          </cell>
        </row>
        <row r="15120">
          <cell r="A15120" t="str">
            <v>15.015.0085-A</v>
          </cell>
          <cell r="B15120">
            <v>556.6</v>
          </cell>
        </row>
        <row r="15121">
          <cell r="A15121" t="str">
            <v>15.015.0086-0</v>
          </cell>
          <cell r="B15121">
            <v>523.57000000000005</v>
          </cell>
        </row>
        <row r="15122">
          <cell r="A15122" t="str">
            <v>15.015.0086-A</v>
          </cell>
          <cell r="B15122">
            <v>473.02</v>
          </cell>
        </row>
        <row r="15123">
          <cell r="A15123" t="str">
            <v>15.015.0087-0</v>
          </cell>
          <cell r="B15123">
            <v>766.24</v>
          </cell>
        </row>
        <row r="15124">
          <cell r="A15124" t="str">
            <v>15.015.0087-A</v>
          </cell>
          <cell r="B15124">
            <v>713.22</v>
          </cell>
        </row>
        <row r="15125">
          <cell r="A15125" t="str">
            <v>15.015.0095-0</v>
          </cell>
          <cell r="B15125">
            <v>936</v>
          </cell>
        </row>
        <row r="15126">
          <cell r="A15126" t="str">
            <v>15.015.0095-A</v>
          </cell>
          <cell r="B15126">
            <v>831.78</v>
          </cell>
        </row>
        <row r="15127">
          <cell r="A15127" t="str">
            <v>15.015.0096-0</v>
          </cell>
          <cell r="B15127">
            <v>659.03</v>
          </cell>
        </row>
        <row r="15128">
          <cell r="A15128" t="str">
            <v>15.015.0096-A</v>
          </cell>
          <cell r="B15128">
            <v>595.08000000000004</v>
          </cell>
        </row>
        <row r="15129">
          <cell r="A15129" t="str">
            <v>15.015.0097-0</v>
          </cell>
          <cell r="B15129">
            <v>928.91</v>
          </cell>
        </row>
        <row r="15130">
          <cell r="A15130" t="str">
            <v>15.015.0097-A</v>
          </cell>
          <cell r="B15130">
            <v>862.49</v>
          </cell>
        </row>
        <row r="15131">
          <cell r="A15131" t="str">
            <v>15.015.0100-0</v>
          </cell>
          <cell r="B15131">
            <v>722.48</v>
          </cell>
        </row>
        <row r="15132">
          <cell r="A15132" t="str">
            <v>15.015.0100-A</v>
          </cell>
          <cell r="B15132">
            <v>643.4</v>
          </cell>
        </row>
        <row r="15133">
          <cell r="A15133" t="str">
            <v>15.015.0101-0</v>
          </cell>
          <cell r="B15133">
            <v>607.59</v>
          </cell>
        </row>
        <row r="15134">
          <cell r="A15134" t="str">
            <v>15.015.0101-A</v>
          </cell>
          <cell r="B15134">
            <v>548.16</v>
          </cell>
        </row>
        <row r="15135">
          <cell r="A15135" t="str">
            <v>15.015.0102-0</v>
          </cell>
          <cell r="B15135">
            <v>887.41</v>
          </cell>
        </row>
        <row r="15136">
          <cell r="A15136" t="str">
            <v>15.015.0102-A</v>
          </cell>
          <cell r="B15136">
            <v>825.51</v>
          </cell>
        </row>
        <row r="15137">
          <cell r="A15137" t="str">
            <v>15.015.0104-0</v>
          </cell>
          <cell r="B15137">
            <v>1062.6600000000001</v>
          </cell>
        </row>
        <row r="15138">
          <cell r="A15138" t="str">
            <v>15.015.0104-A</v>
          </cell>
          <cell r="B15138">
            <v>945.95</v>
          </cell>
        </row>
        <row r="15139">
          <cell r="A15139" t="str">
            <v>15.015.0105-0</v>
          </cell>
          <cell r="B15139">
            <v>758.85</v>
          </cell>
        </row>
        <row r="15140">
          <cell r="A15140" t="str">
            <v>15.015.0105-A</v>
          </cell>
          <cell r="B15140">
            <v>685.64</v>
          </cell>
        </row>
        <row r="15141">
          <cell r="A15141" t="str">
            <v>15.015.0106-0</v>
          </cell>
          <cell r="B15141">
            <v>1124.8399999999999</v>
          </cell>
        </row>
        <row r="15142">
          <cell r="A15142" t="str">
            <v>15.015.0106-A</v>
          </cell>
          <cell r="B15142">
            <v>1049.1600000000001</v>
          </cell>
        </row>
        <row r="15143">
          <cell r="A15143" t="str">
            <v>15.015.0107-0</v>
          </cell>
          <cell r="B15143">
            <v>435.08</v>
          </cell>
        </row>
        <row r="15144">
          <cell r="A15144" t="str">
            <v>15.015.0107-A</v>
          </cell>
          <cell r="B15144">
            <v>382.97</v>
          </cell>
        </row>
        <row r="15145">
          <cell r="A15145" t="str">
            <v>15.015.0108-0</v>
          </cell>
          <cell r="B15145">
            <v>339.53</v>
          </cell>
        </row>
        <row r="15146">
          <cell r="A15146" t="str">
            <v>15.015.0108-A</v>
          </cell>
          <cell r="B15146">
            <v>300.85000000000002</v>
          </cell>
        </row>
        <row r="15147">
          <cell r="A15147" t="str">
            <v>15.015.0109-0</v>
          </cell>
          <cell r="B15147">
            <v>508.1</v>
          </cell>
        </row>
        <row r="15148">
          <cell r="A15148" t="str">
            <v>15.015.0109-A</v>
          </cell>
          <cell r="B15148">
            <v>466.96</v>
          </cell>
        </row>
        <row r="15149">
          <cell r="A15149" t="str">
            <v>15.015.0114-0</v>
          </cell>
          <cell r="B15149">
            <v>375.31</v>
          </cell>
        </row>
        <row r="15150">
          <cell r="A15150" t="str">
            <v>15.015.0114-A</v>
          </cell>
          <cell r="B15150">
            <v>330.08</v>
          </cell>
        </row>
        <row r="15151">
          <cell r="A15151" t="str">
            <v>15.015.0117-0</v>
          </cell>
          <cell r="B15151">
            <v>333.79</v>
          </cell>
        </row>
        <row r="15152">
          <cell r="A15152" t="str">
            <v>15.015.0117-A</v>
          </cell>
          <cell r="B15152">
            <v>295.11</v>
          </cell>
        </row>
        <row r="15153">
          <cell r="A15153" t="str">
            <v>15.015.0118-0</v>
          </cell>
          <cell r="B15153">
            <v>505.36</v>
          </cell>
        </row>
        <row r="15154">
          <cell r="A15154" t="str">
            <v>15.015.0118-A</v>
          </cell>
          <cell r="B15154">
            <v>464.22</v>
          </cell>
        </row>
        <row r="15155">
          <cell r="A15155" t="str">
            <v>15.015.0119-0</v>
          </cell>
          <cell r="B15155">
            <v>564.6</v>
          </cell>
        </row>
        <row r="15156">
          <cell r="A15156" t="str">
            <v>15.015.0119-A</v>
          </cell>
          <cell r="B15156">
            <v>498.61</v>
          </cell>
        </row>
        <row r="15157">
          <cell r="A15157" t="str">
            <v>15.015.0121-0</v>
          </cell>
          <cell r="B15157">
            <v>405.35</v>
          </cell>
        </row>
        <row r="15158">
          <cell r="A15158" t="str">
            <v>15.015.0121-A</v>
          </cell>
          <cell r="B15158">
            <v>361.74</v>
          </cell>
        </row>
        <row r="15159">
          <cell r="A15159" t="str">
            <v>15.015.0122-0</v>
          </cell>
          <cell r="B15159">
            <v>614.45000000000005</v>
          </cell>
        </row>
        <row r="15160">
          <cell r="A15160" t="str">
            <v>15.015.0122-A</v>
          </cell>
          <cell r="B15160">
            <v>568.37</v>
          </cell>
        </row>
        <row r="15161">
          <cell r="A15161" t="str">
            <v>15.015.0123-0</v>
          </cell>
          <cell r="B15161">
            <v>465.08</v>
          </cell>
        </row>
        <row r="15162">
          <cell r="A15162" t="str">
            <v>15.015.0123-A</v>
          </cell>
          <cell r="B15162">
            <v>410.55</v>
          </cell>
        </row>
        <row r="15163">
          <cell r="A15163" t="str">
            <v>15.015.0124-0</v>
          </cell>
          <cell r="B15163">
            <v>395.88</v>
          </cell>
        </row>
        <row r="15164">
          <cell r="A15164" t="str">
            <v>15.015.0124-A</v>
          </cell>
          <cell r="B15164">
            <v>352.27</v>
          </cell>
        </row>
        <row r="15165">
          <cell r="A15165" t="str">
            <v>15.015.0126-0</v>
          </cell>
          <cell r="B15165">
            <v>614.94000000000005</v>
          </cell>
        </row>
        <row r="15166">
          <cell r="A15166" t="str">
            <v>15.015.0126-A</v>
          </cell>
          <cell r="B15166">
            <v>568.86</v>
          </cell>
        </row>
        <row r="15167">
          <cell r="A15167" t="str">
            <v>15.015.0127-0</v>
          </cell>
          <cell r="B15167">
            <v>569.82000000000005</v>
          </cell>
        </row>
        <row r="15168">
          <cell r="A15168" t="str">
            <v>15.015.0127-A</v>
          </cell>
          <cell r="B15168">
            <v>506.36</v>
          </cell>
        </row>
        <row r="15169">
          <cell r="A15169" t="str">
            <v>15.015.0128-0</v>
          </cell>
          <cell r="B15169">
            <v>378.71</v>
          </cell>
        </row>
        <row r="15170">
          <cell r="A15170" t="str">
            <v>15.015.0128-A</v>
          </cell>
          <cell r="B15170">
            <v>342.11</v>
          </cell>
        </row>
        <row r="15171">
          <cell r="A15171" t="str">
            <v>15.015.0129-0</v>
          </cell>
          <cell r="B15171">
            <v>634.08000000000004</v>
          </cell>
        </row>
        <row r="15172">
          <cell r="A15172" t="str">
            <v>15.015.0129-A</v>
          </cell>
          <cell r="B15172">
            <v>594.84</v>
          </cell>
        </row>
        <row r="15173">
          <cell r="A15173" t="str">
            <v>15.015.0130-0</v>
          </cell>
          <cell r="B15173">
            <v>422.12</v>
          </cell>
        </row>
        <row r="15174">
          <cell r="A15174" t="str">
            <v>15.015.0130-A</v>
          </cell>
          <cell r="B15174">
            <v>376.11</v>
          </cell>
        </row>
        <row r="15175">
          <cell r="A15175" t="str">
            <v>15.015.0131-0</v>
          </cell>
          <cell r="B15175">
            <v>339.08</v>
          </cell>
        </row>
        <row r="15176">
          <cell r="A15176" t="str">
            <v>15.015.0131-A</v>
          </cell>
          <cell r="B15176">
            <v>306.17</v>
          </cell>
        </row>
        <row r="15177">
          <cell r="A15177" t="str">
            <v>15.015.0132-0</v>
          </cell>
          <cell r="B15177">
            <v>593.70000000000005</v>
          </cell>
        </row>
        <row r="15178">
          <cell r="A15178" t="str">
            <v>15.015.0132-A</v>
          </cell>
          <cell r="B15178">
            <v>558.33000000000004</v>
          </cell>
        </row>
        <row r="15179">
          <cell r="A15179" t="str">
            <v>15.015.0135-0</v>
          </cell>
          <cell r="B15179">
            <v>655.61</v>
          </cell>
        </row>
        <row r="15180">
          <cell r="A15180" t="str">
            <v>15.015.0135-A</v>
          </cell>
          <cell r="B15180">
            <v>582.74</v>
          </cell>
        </row>
        <row r="15181">
          <cell r="A15181" t="str">
            <v>15.015.0136-0</v>
          </cell>
          <cell r="B15181">
            <v>432.66</v>
          </cell>
        </row>
        <row r="15182">
          <cell r="A15182" t="str">
            <v>15.015.0136-A</v>
          </cell>
          <cell r="B15182">
            <v>391.12</v>
          </cell>
        </row>
        <row r="15183">
          <cell r="A15183" t="str">
            <v>15.015.0137-0</v>
          </cell>
          <cell r="B15183">
            <v>775.81</v>
          </cell>
        </row>
        <row r="15184">
          <cell r="A15184" t="str">
            <v>15.015.0137-A</v>
          </cell>
          <cell r="B15184">
            <v>731.8</v>
          </cell>
        </row>
        <row r="15185">
          <cell r="A15185" t="str">
            <v>15.015.0140-0</v>
          </cell>
          <cell r="B15185">
            <v>489.75</v>
          </cell>
        </row>
        <row r="15186">
          <cell r="A15186" t="str">
            <v>15.015.0140-A</v>
          </cell>
          <cell r="B15186">
            <v>436.38</v>
          </cell>
        </row>
        <row r="15187">
          <cell r="A15187" t="str">
            <v>15.015.0141-0</v>
          </cell>
          <cell r="B15187">
            <v>392.87</v>
          </cell>
        </row>
        <row r="15188">
          <cell r="A15188" t="str">
            <v>15.015.0141-A</v>
          </cell>
          <cell r="B15188">
            <v>354.78</v>
          </cell>
        </row>
        <row r="15189">
          <cell r="A15189" t="str">
            <v>15.015.0142-0</v>
          </cell>
          <cell r="B15189">
            <v>685.62</v>
          </cell>
        </row>
        <row r="15190">
          <cell r="A15190" t="str">
            <v>15.015.0142-A</v>
          </cell>
          <cell r="B15190">
            <v>645.07000000000005</v>
          </cell>
        </row>
        <row r="15191">
          <cell r="A15191" t="str">
            <v>15.015.0150-0</v>
          </cell>
          <cell r="B15191">
            <v>761.3</v>
          </cell>
        </row>
        <row r="15192">
          <cell r="A15192" t="str">
            <v>15.015.0150-A</v>
          </cell>
          <cell r="B15192">
            <v>676.56</v>
          </cell>
        </row>
        <row r="15193">
          <cell r="A15193" t="str">
            <v>15.015.0151-0</v>
          </cell>
          <cell r="B15193">
            <v>506.5</v>
          </cell>
        </row>
        <row r="15194">
          <cell r="A15194" t="str">
            <v>15.015.0151-A</v>
          </cell>
          <cell r="B15194">
            <v>457.56</v>
          </cell>
        </row>
        <row r="15195">
          <cell r="A15195" t="str">
            <v>15.015.0152-0</v>
          </cell>
          <cell r="B15195">
            <v>784.56</v>
          </cell>
        </row>
        <row r="15196">
          <cell r="A15196" t="str">
            <v>15.015.0152-A</v>
          </cell>
          <cell r="B15196">
            <v>733.16</v>
          </cell>
        </row>
        <row r="15197">
          <cell r="A15197" t="str">
            <v>15.015.0155-0</v>
          </cell>
          <cell r="B15197">
            <v>564.47</v>
          </cell>
        </row>
        <row r="15198">
          <cell r="A15198" t="str">
            <v>15.015.0155-A</v>
          </cell>
          <cell r="B15198">
            <v>503</v>
          </cell>
        </row>
        <row r="15199">
          <cell r="A15199" t="str">
            <v>15.015.0156-0</v>
          </cell>
          <cell r="B15199">
            <v>453.75</v>
          </cell>
        </row>
        <row r="15200">
          <cell r="A15200" t="str">
            <v>15.015.0156-A</v>
          </cell>
          <cell r="B15200">
            <v>409.74</v>
          </cell>
        </row>
        <row r="15201">
          <cell r="A15201" t="str">
            <v>15.015.0157-0</v>
          </cell>
          <cell r="B15201">
            <v>842.8</v>
          </cell>
        </row>
        <row r="15202">
          <cell r="A15202" t="str">
            <v>15.015.0157-A</v>
          </cell>
          <cell r="B15202">
            <v>796.32</v>
          </cell>
        </row>
        <row r="15203">
          <cell r="A15203" t="str">
            <v>15.015.0160-0</v>
          </cell>
          <cell r="B15203">
            <v>851.21</v>
          </cell>
        </row>
        <row r="15204">
          <cell r="A15204" t="str">
            <v>15.015.0160-A</v>
          </cell>
          <cell r="B15204">
            <v>757.06</v>
          </cell>
        </row>
        <row r="15205">
          <cell r="A15205" t="str">
            <v>15.015.0161-0</v>
          </cell>
          <cell r="B15205">
            <v>564.55999999999995</v>
          </cell>
        </row>
        <row r="15206">
          <cell r="A15206" t="str">
            <v>15.015.0161-A</v>
          </cell>
          <cell r="B15206">
            <v>510.68</v>
          </cell>
        </row>
        <row r="15207">
          <cell r="A15207" t="str">
            <v>15.015.0162-0</v>
          </cell>
          <cell r="B15207">
            <v>1040.51</v>
          </cell>
        </row>
        <row r="15208">
          <cell r="A15208" t="str">
            <v>15.015.0162-A</v>
          </cell>
          <cell r="B15208">
            <v>984.17</v>
          </cell>
        </row>
        <row r="15209">
          <cell r="A15209" t="str">
            <v>15.015.0171-0</v>
          </cell>
          <cell r="B15209">
            <v>362.22</v>
          </cell>
        </row>
        <row r="15210">
          <cell r="A15210" t="str">
            <v>15.015.0171-A</v>
          </cell>
          <cell r="B15210">
            <v>317.81</v>
          </cell>
        </row>
        <row r="15211">
          <cell r="A15211" t="str">
            <v>15.015.0173-0</v>
          </cell>
          <cell r="B15211">
            <v>412.59</v>
          </cell>
        </row>
        <row r="15212">
          <cell r="A15212" t="str">
            <v>15.015.0173-A</v>
          </cell>
          <cell r="B15212">
            <v>363.25</v>
          </cell>
        </row>
        <row r="15213">
          <cell r="A15213" t="str">
            <v>15.015.0175-0</v>
          </cell>
          <cell r="B15213">
            <v>486.59</v>
          </cell>
        </row>
        <row r="15214">
          <cell r="A15214" t="str">
            <v>15.015.0175-A</v>
          </cell>
          <cell r="B15214">
            <v>427.38</v>
          </cell>
        </row>
        <row r="15215">
          <cell r="A15215" t="str">
            <v>15.015.0177-0</v>
          </cell>
          <cell r="B15215">
            <v>619.15</v>
          </cell>
        </row>
        <row r="15216">
          <cell r="A15216" t="str">
            <v>15.015.0177-A</v>
          </cell>
          <cell r="B15216">
            <v>545.15</v>
          </cell>
        </row>
        <row r="15217">
          <cell r="A15217" t="str">
            <v>15.015.0179-0</v>
          </cell>
          <cell r="B15217">
            <v>735.91</v>
          </cell>
        </row>
        <row r="15218">
          <cell r="A15218" t="str">
            <v>15.015.0179-A</v>
          </cell>
          <cell r="B15218">
            <v>652.04</v>
          </cell>
        </row>
        <row r="15219">
          <cell r="A15219" t="str">
            <v>15.015.0199-0</v>
          </cell>
          <cell r="B15219">
            <v>350.27</v>
          </cell>
        </row>
        <row r="15220">
          <cell r="A15220" t="str">
            <v>15.015.0199-A</v>
          </cell>
          <cell r="B15220">
            <v>308.33999999999997</v>
          </cell>
        </row>
        <row r="15221">
          <cell r="A15221" t="str">
            <v>15.015.0203-0</v>
          </cell>
          <cell r="B15221">
            <v>326.95</v>
          </cell>
        </row>
        <row r="15222">
          <cell r="A15222" t="str">
            <v>15.015.0203-A</v>
          </cell>
          <cell r="B15222">
            <v>287.49</v>
          </cell>
        </row>
        <row r="15223">
          <cell r="A15223" t="str">
            <v>15.015.0204-0</v>
          </cell>
          <cell r="B15223">
            <v>289.95999999999998</v>
          </cell>
        </row>
        <row r="15224">
          <cell r="A15224" t="str">
            <v>15.015.0204-A</v>
          </cell>
          <cell r="B15224">
            <v>255.42</v>
          </cell>
        </row>
        <row r="15225">
          <cell r="A15225" t="str">
            <v>15.015.0205-0</v>
          </cell>
          <cell r="B15225">
            <v>178.18</v>
          </cell>
        </row>
        <row r="15226">
          <cell r="A15226" t="str">
            <v>15.015.0205-A</v>
          </cell>
          <cell r="B15226">
            <v>158.44</v>
          </cell>
        </row>
        <row r="15227">
          <cell r="A15227" t="str">
            <v>15.015.0207-0</v>
          </cell>
          <cell r="B15227">
            <v>310.02999999999997</v>
          </cell>
        </row>
        <row r="15228">
          <cell r="A15228" t="str">
            <v>15.015.0207-A</v>
          </cell>
          <cell r="B15228">
            <v>285.36</v>
          </cell>
        </row>
        <row r="15229">
          <cell r="A15229" t="str">
            <v>15.015.0208-0</v>
          </cell>
          <cell r="B15229">
            <v>134.22999999999999</v>
          </cell>
        </row>
        <row r="15230">
          <cell r="A15230" t="str">
            <v>15.015.0208-A</v>
          </cell>
          <cell r="B15230">
            <v>129.30000000000001</v>
          </cell>
        </row>
        <row r="15231">
          <cell r="A15231" t="str">
            <v>15.015.0213-0</v>
          </cell>
          <cell r="B15231">
            <v>246.56</v>
          </cell>
        </row>
        <row r="15232">
          <cell r="A15232" t="str">
            <v>15.015.0213-A</v>
          </cell>
          <cell r="B15232">
            <v>217.56</v>
          </cell>
        </row>
        <row r="15233">
          <cell r="A15233" t="str">
            <v>15.015.0214-0</v>
          </cell>
          <cell r="B15233">
            <v>182.86</v>
          </cell>
        </row>
        <row r="15234">
          <cell r="A15234" t="str">
            <v>15.015.0214-A</v>
          </cell>
          <cell r="B15234">
            <v>162.81</v>
          </cell>
        </row>
        <row r="15235">
          <cell r="A15235" t="str">
            <v>15.015.0215-0</v>
          </cell>
          <cell r="B15235">
            <v>290.02999999999997</v>
          </cell>
        </row>
        <row r="15236">
          <cell r="A15236" t="str">
            <v>15.015.0215-A</v>
          </cell>
          <cell r="B15236">
            <v>267.5</v>
          </cell>
        </row>
        <row r="15237">
          <cell r="A15237" t="str">
            <v>15.015.0220-0</v>
          </cell>
          <cell r="B15237">
            <v>326.24</v>
          </cell>
        </row>
        <row r="15238">
          <cell r="A15238" t="str">
            <v>15.015.0220-A</v>
          </cell>
          <cell r="B15238">
            <v>289.32</v>
          </cell>
        </row>
        <row r="15239">
          <cell r="A15239" t="str">
            <v>15.015.0221-0</v>
          </cell>
          <cell r="B15239">
            <v>241.31</v>
          </cell>
        </row>
        <row r="15240">
          <cell r="A15240" t="str">
            <v>15.015.0221-A</v>
          </cell>
          <cell r="B15240">
            <v>216.32</v>
          </cell>
        </row>
        <row r="15241">
          <cell r="A15241" t="str">
            <v>15.015.0222-0</v>
          </cell>
          <cell r="B15241">
            <v>377.56</v>
          </cell>
        </row>
        <row r="15242">
          <cell r="A15242" t="str">
            <v>15.015.0222-A</v>
          </cell>
          <cell r="B15242">
            <v>350.1</v>
          </cell>
        </row>
        <row r="15243">
          <cell r="A15243" t="str">
            <v>15.015.0225-0</v>
          </cell>
          <cell r="B15243">
            <v>376.89</v>
          </cell>
        </row>
        <row r="15244">
          <cell r="A15244" t="str">
            <v>15.015.0225-A</v>
          </cell>
          <cell r="B15244">
            <v>334.51</v>
          </cell>
        </row>
        <row r="15245">
          <cell r="A15245" t="str">
            <v>15.015.0226-0</v>
          </cell>
          <cell r="B15245">
            <v>270.72000000000003</v>
          </cell>
        </row>
        <row r="15246">
          <cell r="A15246" t="str">
            <v>15.015.0226-A</v>
          </cell>
          <cell r="B15246">
            <v>243.26</v>
          </cell>
        </row>
        <row r="15247">
          <cell r="A15247" t="str">
            <v>15.015.0227-0</v>
          </cell>
          <cell r="B15247">
            <v>465.13</v>
          </cell>
        </row>
        <row r="15248">
          <cell r="A15248" t="str">
            <v>15.015.0227-A</v>
          </cell>
          <cell r="B15248">
            <v>435.2</v>
          </cell>
        </row>
        <row r="15249">
          <cell r="A15249" t="str">
            <v>15.015.0250-0</v>
          </cell>
          <cell r="B15249">
            <v>267.38</v>
          </cell>
        </row>
        <row r="15250">
          <cell r="A15250" t="str">
            <v>15.015.0250-A</v>
          </cell>
          <cell r="B15250">
            <v>237.02</v>
          </cell>
        </row>
        <row r="15251">
          <cell r="A15251" t="str">
            <v>15.015.0251-0</v>
          </cell>
          <cell r="B15251">
            <v>201.62</v>
          </cell>
        </row>
        <row r="15252">
          <cell r="A15252" t="str">
            <v>15.015.0251-A</v>
          </cell>
          <cell r="B15252">
            <v>180.21</v>
          </cell>
        </row>
        <row r="15253">
          <cell r="A15253" t="str">
            <v>15.015.0255-0</v>
          </cell>
          <cell r="B15253">
            <v>268.73</v>
          </cell>
        </row>
        <row r="15254">
          <cell r="A15254" t="str">
            <v>15.015.0255-A</v>
          </cell>
          <cell r="B15254">
            <v>238.37</v>
          </cell>
        </row>
        <row r="15255">
          <cell r="A15255" t="str">
            <v>15.015.0256-0</v>
          </cell>
          <cell r="B15255">
            <v>205.78</v>
          </cell>
        </row>
        <row r="15256">
          <cell r="A15256" t="str">
            <v>15.015.0256-A</v>
          </cell>
          <cell r="B15256">
            <v>184.37</v>
          </cell>
        </row>
        <row r="15257">
          <cell r="A15257" t="str">
            <v>15.015.0257-0</v>
          </cell>
          <cell r="B15257">
            <v>314.43</v>
          </cell>
        </row>
        <row r="15258">
          <cell r="A15258" t="str">
            <v>15.015.0257-A</v>
          </cell>
          <cell r="B15258">
            <v>290.56</v>
          </cell>
        </row>
        <row r="15259">
          <cell r="A15259" t="str">
            <v>15.015.0258-0</v>
          </cell>
          <cell r="B15259">
            <v>318.58999999999997</v>
          </cell>
        </row>
        <row r="15260">
          <cell r="A15260" t="str">
            <v>15.015.0258-A</v>
          </cell>
          <cell r="B15260">
            <v>294.72000000000003</v>
          </cell>
        </row>
        <row r="15261">
          <cell r="A15261" t="str">
            <v>15.015.0260-0</v>
          </cell>
          <cell r="B15261">
            <v>208.92</v>
          </cell>
        </row>
        <row r="15262">
          <cell r="A15262" t="str">
            <v>15.015.0260-A</v>
          </cell>
          <cell r="B15262">
            <v>185.61</v>
          </cell>
        </row>
        <row r="15263">
          <cell r="A15263" t="str">
            <v>15.015.0261-0</v>
          </cell>
          <cell r="B15263">
            <v>179.17</v>
          </cell>
        </row>
        <row r="15264">
          <cell r="A15264" t="str">
            <v>15.015.0261-A</v>
          </cell>
          <cell r="B15264">
            <v>160.22999999999999</v>
          </cell>
        </row>
        <row r="15265">
          <cell r="A15265" t="str">
            <v>15.015.0265-0</v>
          </cell>
          <cell r="B15265">
            <v>210.27</v>
          </cell>
        </row>
        <row r="15266">
          <cell r="A15266" t="str">
            <v>15.015.0265-A</v>
          </cell>
          <cell r="B15266">
            <v>186.96</v>
          </cell>
        </row>
        <row r="15267">
          <cell r="A15267" t="str">
            <v>15.015.0266-0</v>
          </cell>
          <cell r="B15267">
            <v>183.33</v>
          </cell>
        </row>
        <row r="15268">
          <cell r="A15268" t="str">
            <v>15.015.0266-A</v>
          </cell>
          <cell r="B15268">
            <v>164.39</v>
          </cell>
        </row>
        <row r="15269">
          <cell r="A15269" t="str">
            <v>15.015.0267-0</v>
          </cell>
          <cell r="B15269">
            <v>275.32</v>
          </cell>
        </row>
        <row r="15270">
          <cell r="A15270" t="str">
            <v>15.015.0267-A</v>
          </cell>
          <cell r="B15270">
            <v>253.92</v>
          </cell>
        </row>
        <row r="15271">
          <cell r="A15271" t="str">
            <v>15.015.0268-0</v>
          </cell>
          <cell r="B15271">
            <v>279.48</v>
          </cell>
        </row>
        <row r="15272">
          <cell r="A15272" t="str">
            <v>15.015.0268-A</v>
          </cell>
          <cell r="B15272">
            <v>258.08</v>
          </cell>
        </row>
        <row r="15273">
          <cell r="A15273" t="str">
            <v>15.015.0270-0</v>
          </cell>
          <cell r="B15273">
            <v>355.45</v>
          </cell>
        </row>
        <row r="15274">
          <cell r="A15274" t="str">
            <v>15.015.0270-A</v>
          </cell>
          <cell r="B15274">
            <v>316.06</v>
          </cell>
        </row>
        <row r="15275">
          <cell r="A15275" t="str">
            <v>15.015.0271-0</v>
          </cell>
          <cell r="B15275">
            <v>258.60000000000002</v>
          </cell>
        </row>
        <row r="15276">
          <cell r="A15276" t="str">
            <v>15.015.0271-A</v>
          </cell>
          <cell r="B15276">
            <v>232.25</v>
          </cell>
        </row>
        <row r="15277">
          <cell r="A15277" t="str">
            <v>15.015.0275-0</v>
          </cell>
          <cell r="B15277">
            <v>360.97</v>
          </cell>
        </row>
        <row r="15278">
          <cell r="A15278" t="str">
            <v>15.015.0275-A</v>
          </cell>
          <cell r="B15278">
            <v>321.2</v>
          </cell>
        </row>
        <row r="15279">
          <cell r="A15279" t="str">
            <v>15.015.0276-0</v>
          </cell>
          <cell r="B15279">
            <v>266.92</v>
          </cell>
        </row>
        <row r="15280">
          <cell r="A15280" t="str">
            <v>15.015.0276-A</v>
          </cell>
          <cell r="B15280">
            <v>240.57</v>
          </cell>
        </row>
        <row r="15281">
          <cell r="A15281" t="str">
            <v>15.015.0277-0</v>
          </cell>
          <cell r="B15281">
            <v>400.49</v>
          </cell>
        </row>
        <row r="15282">
          <cell r="A15282" t="str">
            <v>15.015.0277-A</v>
          </cell>
          <cell r="B15282">
            <v>371.68</v>
          </cell>
        </row>
        <row r="15283">
          <cell r="A15283" t="str">
            <v>15.015.0278-0</v>
          </cell>
          <cell r="B15283">
            <v>408.81</v>
          </cell>
        </row>
        <row r="15284">
          <cell r="A15284" t="str">
            <v>15.015.0278-A</v>
          </cell>
          <cell r="B15284">
            <v>380</v>
          </cell>
        </row>
        <row r="15285">
          <cell r="A15285" t="str">
            <v>15.015.0280-0</v>
          </cell>
          <cell r="B15285">
            <v>283.18</v>
          </cell>
        </row>
        <row r="15286">
          <cell r="A15286" t="str">
            <v>15.015.0280-A</v>
          </cell>
          <cell r="B15286">
            <v>252.75</v>
          </cell>
        </row>
        <row r="15287">
          <cell r="A15287" t="str">
            <v>15.015.0281-0</v>
          </cell>
          <cell r="B15287">
            <v>237.54</v>
          </cell>
        </row>
        <row r="15288">
          <cell r="A15288" t="str">
            <v>15.015.0281-A</v>
          </cell>
          <cell r="B15288">
            <v>213.66</v>
          </cell>
        </row>
        <row r="15289">
          <cell r="A15289" t="str">
            <v>15.015.0285-0</v>
          </cell>
          <cell r="B15289">
            <v>285.88</v>
          </cell>
        </row>
        <row r="15290">
          <cell r="A15290" t="str">
            <v>15.015.0285-A</v>
          </cell>
          <cell r="B15290">
            <v>255.45</v>
          </cell>
        </row>
        <row r="15291">
          <cell r="A15291" t="str">
            <v>15.015.0286-0</v>
          </cell>
          <cell r="B15291">
            <v>245.86</v>
          </cell>
        </row>
        <row r="15292">
          <cell r="A15292" t="str">
            <v>15.015.0286-A</v>
          </cell>
          <cell r="B15292">
            <v>221.98</v>
          </cell>
        </row>
        <row r="15293">
          <cell r="A15293" t="str">
            <v>15.015.0287-0</v>
          </cell>
          <cell r="B15293">
            <v>362.77</v>
          </cell>
        </row>
        <row r="15294">
          <cell r="A15294" t="str">
            <v>15.015.0287-A</v>
          </cell>
          <cell r="B15294">
            <v>336.42</v>
          </cell>
        </row>
        <row r="15295">
          <cell r="A15295" t="str">
            <v>15.015.0288-0</v>
          </cell>
          <cell r="B15295">
            <v>371.09</v>
          </cell>
        </row>
        <row r="15296">
          <cell r="A15296" t="str">
            <v>15.015.0288-A</v>
          </cell>
          <cell r="B15296">
            <v>344.74</v>
          </cell>
        </row>
        <row r="15297">
          <cell r="A15297" t="str">
            <v>15.015.0290-0</v>
          </cell>
          <cell r="B15297">
            <v>456.87</v>
          </cell>
        </row>
        <row r="15298">
          <cell r="A15298" t="str">
            <v>15.015.0290-A</v>
          </cell>
          <cell r="B15298">
            <v>407.69</v>
          </cell>
        </row>
        <row r="15299">
          <cell r="A15299" t="str">
            <v>15.015.0291-0</v>
          </cell>
          <cell r="B15299">
            <v>323.29000000000002</v>
          </cell>
        </row>
        <row r="15300">
          <cell r="A15300" t="str">
            <v>15.015.0291-A</v>
          </cell>
          <cell r="B15300">
            <v>292.01</v>
          </cell>
        </row>
        <row r="15301">
          <cell r="A15301" t="str">
            <v>15.015.0295-0</v>
          </cell>
          <cell r="B15301">
            <v>460.92</v>
          </cell>
        </row>
        <row r="15302">
          <cell r="A15302" t="str">
            <v>15.015.0295-A</v>
          </cell>
          <cell r="B15302">
            <v>411.74</v>
          </cell>
        </row>
        <row r="15303">
          <cell r="A15303" t="str">
            <v>15.015.0296-0</v>
          </cell>
          <cell r="B15303">
            <v>335.77</v>
          </cell>
        </row>
        <row r="15304">
          <cell r="A15304" t="str">
            <v>15.015.0296-A</v>
          </cell>
          <cell r="B15304">
            <v>304.49</v>
          </cell>
        </row>
        <row r="15305">
          <cell r="A15305" t="str">
            <v>15.015.0297-0</v>
          </cell>
          <cell r="B15305">
            <v>523.34</v>
          </cell>
        </row>
        <row r="15306">
          <cell r="A15306" t="str">
            <v>15.015.0297-A</v>
          </cell>
          <cell r="B15306">
            <v>489.6</v>
          </cell>
        </row>
        <row r="15307">
          <cell r="A15307" t="str">
            <v>15.015.0298-0</v>
          </cell>
          <cell r="B15307">
            <v>535.82000000000005</v>
          </cell>
        </row>
        <row r="15308">
          <cell r="A15308" t="str">
            <v>15.015.0298-A</v>
          </cell>
          <cell r="B15308">
            <v>502.08</v>
          </cell>
        </row>
        <row r="15309">
          <cell r="A15309" t="str">
            <v>15.015.0300-0</v>
          </cell>
          <cell r="B15309">
            <v>358.38</v>
          </cell>
        </row>
        <row r="15310">
          <cell r="A15310" t="str">
            <v>15.015.0300-A</v>
          </cell>
          <cell r="B15310">
            <v>320.83999999999997</v>
          </cell>
        </row>
        <row r="15311">
          <cell r="A15311" t="str">
            <v>15.015.0301-0</v>
          </cell>
          <cell r="B15311">
            <v>296.83999999999997</v>
          </cell>
        </row>
        <row r="15312">
          <cell r="A15312" t="str">
            <v>15.015.0301-A</v>
          </cell>
          <cell r="B15312">
            <v>268.02999999999997</v>
          </cell>
        </row>
        <row r="15313">
          <cell r="A15313" t="str">
            <v>15.015.0305-0</v>
          </cell>
          <cell r="B15313">
            <v>362.43</v>
          </cell>
        </row>
        <row r="15314">
          <cell r="A15314" t="str">
            <v>15.015.0305-A</v>
          </cell>
          <cell r="B15314">
            <v>324.89</v>
          </cell>
        </row>
        <row r="15315">
          <cell r="A15315" t="str">
            <v>15.015.0306-0</v>
          </cell>
          <cell r="B15315">
            <v>309.32</v>
          </cell>
        </row>
        <row r="15316">
          <cell r="A15316" t="str">
            <v>15.015.0306-A</v>
          </cell>
          <cell r="B15316">
            <v>280.51</v>
          </cell>
        </row>
        <row r="15317">
          <cell r="A15317" t="str">
            <v>15.015.0307-0</v>
          </cell>
          <cell r="B15317">
            <v>480.23</v>
          </cell>
        </row>
        <row r="15318">
          <cell r="A15318" t="str">
            <v>15.015.0307-A</v>
          </cell>
          <cell r="B15318">
            <v>448.95</v>
          </cell>
        </row>
        <row r="15319">
          <cell r="A15319" t="str">
            <v>15.015.0308-0</v>
          </cell>
          <cell r="B15319">
            <v>492.71</v>
          </cell>
        </row>
        <row r="15320">
          <cell r="A15320" t="str">
            <v>15.015.0308-A</v>
          </cell>
          <cell r="B15320">
            <v>461.43</v>
          </cell>
        </row>
        <row r="15321">
          <cell r="A15321" t="str">
            <v>15.015.0310-0</v>
          </cell>
          <cell r="B15321">
            <v>550.20000000000005</v>
          </cell>
        </row>
        <row r="15322">
          <cell r="A15322" t="str">
            <v>15.015.0310-A</v>
          </cell>
          <cell r="B15322">
            <v>491.62</v>
          </cell>
        </row>
        <row r="15323">
          <cell r="A15323" t="str">
            <v>15.015.0311-0</v>
          </cell>
          <cell r="B15323">
            <v>382.71</v>
          </cell>
        </row>
        <row r="15324">
          <cell r="A15324" t="str">
            <v>15.015.0311-A</v>
          </cell>
          <cell r="B15324">
            <v>346.5</v>
          </cell>
        </row>
        <row r="15325">
          <cell r="A15325" t="str">
            <v>15.015.0315-0</v>
          </cell>
          <cell r="B15325">
            <v>540.05999999999995</v>
          </cell>
        </row>
        <row r="15326">
          <cell r="A15326" t="str">
            <v>15.015.0315-A</v>
          </cell>
          <cell r="B15326">
            <v>483.54</v>
          </cell>
        </row>
        <row r="15327">
          <cell r="A15327" t="str">
            <v>15.015.0316-0</v>
          </cell>
          <cell r="B15327">
            <v>399.35</v>
          </cell>
        </row>
        <row r="15328">
          <cell r="A15328" t="str">
            <v>15.015.0316-A</v>
          </cell>
          <cell r="B15328">
            <v>363.14</v>
          </cell>
        </row>
        <row r="15329">
          <cell r="A15329" t="str">
            <v>15.015.0317-0</v>
          </cell>
          <cell r="B15329">
            <v>640.91999999999996</v>
          </cell>
        </row>
        <row r="15330">
          <cell r="A15330" t="str">
            <v>15.015.0317-A</v>
          </cell>
          <cell r="B15330">
            <v>602.24</v>
          </cell>
        </row>
        <row r="15331">
          <cell r="A15331" t="str">
            <v>15.015.0318-0</v>
          </cell>
          <cell r="B15331">
            <v>657.56</v>
          </cell>
        </row>
        <row r="15332">
          <cell r="A15332" t="str">
            <v>15.015.0318-A</v>
          </cell>
          <cell r="B15332">
            <v>618.88</v>
          </cell>
        </row>
        <row r="15333">
          <cell r="A15333" t="str">
            <v>15.015.0320-0</v>
          </cell>
          <cell r="B15333">
            <v>431.71</v>
          </cell>
        </row>
        <row r="15334">
          <cell r="A15334" t="str">
            <v>15.015.0320-A</v>
          </cell>
          <cell r="B15334">
            <v>387.05</v>
          </cell>
        </row>
        <row r="15335">
          <cell r="A15335" t="str">
            <v>15.015.0321-0</v>
          </cell>
          <cell r="B15335">
            <v>354.26</v>
          </cell>
        </row>
        <row r="15336">
          <cell r="A15336" t="str">
            <v>15.015.0321-A</v>
          </cell>
          <cell r="B15336">
            <v>320.52</v>
          </cell>
        </row>
        <row r="15337">
          <cell r="A15337" t="str">
            <v>15.015.0325-0</v>
          </cell>
          <cell r="B15337">
            <v>437.11</v>
          </cell>
        </row>
        <row r="15338">
          <cell r="A15338" t="str">
            <v>15.015.0325-A</v>
          </cell>
          <cell r="B15338">
            <v>392.45</v>
          </cell>
        </row>
        <row r="15339">
          <cell r="A15339" t="str">
            <v>15.015.0326-0</v>
          </cell>
          <cell r="B15339">
            <v>370.9</v>
          </cell>
        </row>
        <row r="15340">
          <cell r="A15340" t="str">
            <v>15.015.0326-A</v>
          </cell>
          <cell r="B15340">
            <v>337.16</v>
          </cell>
        </row>
        <row r="15341">
          <cell r="A15341" t="str">
            <v>15.015.0327-0</v>
          </cell>
          <cell r="B15341">
            <v>595.80999999999995</v>
          </cell>
        </row>
        <row r="15342">
          <cell r="A15342" t="str">
            <v>15.015.0327-A</v>
          </cell>
          <cell r="B15342">
            <v>559.6</v>
          </cell>
        </row>
        <row r="15343">
          <cell r="A15343" t="str">
            <v>15.015.0328-0</v>
          </cell>
          <cell r="B15343">
            <v>612.45000000000005</v>
          </cell>
        </row>
        <row r="15344">
          <cell r="A15344" t="str">
            <v>15.015.0328-A</v>
          </cell>
          <cell r="B15344">
            <v>576.24</v>
          </cell>
        </row>
        <row r="15345">
          <cell r="A15345" t="str">
            <v>15.015.0400-0</v>
          </cell>
          <cell r="B15345">
            <v>183.82</v>
          </cell>
        </row>
        <row r="15346">
          <cell r="A15346" t="str">
            <v>15.015.0400-A</v>
          </cell>
          <cell r="B15346">
            <v>162.44999999999999</v>
          </cell>
        </row>
        <row r="15347">
          <cell r="A15347" t="str">
            <v>15.016.0010-0</v>
          </cell>
          <cell r="B15347">
            <v>265.94</v>
          </cell>
        </row>
        <row r="15348">
          <cell r="A15348" t="str">
            <v>15.016.0010-A</v>
          </cell>
          <cell r="B15348">
            <v>239.2</v>
          </cell>
        </row>
        <row r="15349">
          <cell r="A15349" t="str">
            <v>15.016.0015-0</v>
          </cell>
          <cell r="B15349">
            <v>242.96</v>
          </cell>
        </row>
        <row r="15350">
          <cell r="A15350" t="str">
            <v>15.016.0015-A</v>
          </cell>
          <cell r="B15350">
            <v>217.65</v>
          </cell>
        </row>
        <row r="15351">
          <cell r="A15351" t="str">
            <v>15.016.0030-0</v>
          </cell>
          <cell r="B15351">
            <v>486.78</v>
          </cell>
        </row>
        <row r="15352">
          <cell r="A15352" t="str">
            <v>15.016.0030-A</v>
          </cell>
          <cell r="B15352">
            <v>441.74</v>
          </cell>
        </row>
        <row r="15353">
          <cell r="A15353" t="str">
            <v>15.016.0045-0</v>
          </cell>
          <cell r="B15353">
            <v>624.53</v>
          </cell>
        </row>
        <row r="15354">
          <cell r="A15354" t="str">
            <v>15.016.0045-A</v>
          </cell>
          <cell r="B15354">
            <v>568.19000000000005</v>
          </cell>
        </row>
        <row r="15355">
          <cell r="A15355" t="str">
            <v>15.016.0060-0</v>
          </cell>
          <cell r="B15355">
            <v>666.12</v>
          </cell>
        </row>
        <row r="15356">
          <cell r="A15356" t="str">
            <v>15.016.0060-A</v>
          </cell>
          <cell r="B15356">
            <v>605.99</v>
          </cell>
        </row>
        <row r="15357">
          <cell r="A15357" t="str">
            <v>15.016.0075-0</v>
          </cell>
          <cell r="B15357">
            <v>788.74</v>
          </cell>
        </row>
        <row r="15358">
          <cell r="A15358" t="str">
            <v>15.016.0075-A</v>
          </cell>
          <cell r="B15358">
            <v>717.35</v>
          </cell>
        </row>
        <row r="15359">
          <cell r="A15359" t="str">
            <v>15.016.0090-0</v>
          </cell>
          <cell r="B15359">
            <v>891.28</v>
          </cell>
        </row>
        <row r="15360">
          <cell r="A15360" t="str">
            <v>15.016.0090-A</v>
          </cell>
          <cell r="B15360">
            <v>810.27</v>
          </cell>
        </row>
        <row r="15361">
          <cell r="A15361" t="str">
            <v>15.016.0105-0</v>
          </cell>
          <cell r="B15361">
            <v>1019.08</v>
          </cell>
        </row>
        <row r="15362">
          <cell r="A15362" t="str">
            <v>15.016.0105-A</v>
          </cell>
          <cell r="B15362">
            <v>926.13</v>
          </cell>
        </row>
        <row r="15363">
          <cell r="A15363" t="str">
            <v>15.016.0111-0</v>
          </cell>
          <cell r="B15363">
            <v>360.49</v>
          </cell>
        </row>
        <row r="15364">
          <cell r="A15364" t="str">
            <v>15.016.0111-A</v>
          </cell>
          <cell r="B15364">
            <v>323.89</v>
          </cell>
        </row>
        <row r="15365">
          <cell r="A15365" t="str">
            <v>15.016.0114-0</v>
          </cell>
          <cell r="B15365">
            <v>450.52</v>
          </cell>
        </row>
        <row r="15366">
          <cell r="A15366" t="str">
            <v>15.016.0114-A</v>
          </cell>
          <cell r="B15366">
            <v>408.98</v>
          </cell>
        </row>
        <row r="15367">
          <cell r="A15367" t="str">
            <v>15.016.0119-0</v>
          </cell>
          <cell r="B15367">
            <v>520.80999999999995</v>
          </cell>
        </row>
        <row r="15368">
          <cell r="A15368" t="str">
            <v>15.016.0119-A</v>
          </cell>
          <cell r="B15368">
            <v>474.18</v>
          </cell>
        </row>
        <row r="15369">
          <cell r="A15369" t="str">
            <v>15.016.0130-0</v>
          </cell>
          <cell r="B15369">
            <v>608.98</v>
          </cell>
        </row>
        <row r="15370">
          <cell r="A15370" t="str">
            <v>15.016.0130-A</v>
          </cell>
          <cell r="B15370">
            <v>554.24</v>
          </cell>
        </row>
        <row r="15371">
          <cell r="A15371" t="str">
            <v>15.016.0145-0</v>
          </cell>
          <cell r="B15371">
            <v>783.83</v>
          </cell>
        </row>
        <row r="15372">
          <cell r="A15372" t="str">
            <v>15.016.0145-A</v>
          </cell>
          <cell r="B15372">
            <v>720.5</v>
          </cell>
        </row>
        <row r="15373">
          <cell r="A15373" t="str">
            <v>15.016.0160-0</v>
          </cell>
          <cell r="B15373">
            <v>894.54</v>
          </cell>
        </row>
        <row r="15374">
          <cell r="A15374" t="str">
            <v>15.016.0160-A</v>
          </cell>
          <cell r="B15374">
            <v>821.66</v>
          </cell>
        </row>
        <row r="15375">
          <cell r="A15375" t="str">
            <v>15.016.0170-0</v>
          </cell>
          <cell r="B15375">
            <v>429.49</v>
          </cell>
        </row>
        <row r="15376">
          <cell r="A15376" t="str">
            <v>15.016.0170-A</v>
          </cell>
          <cell r="B15376">
            <v>380.16</v>
          </cell>
        </row>
        <row r="15377">
          <cell r="A15377" t="str">
            <v>15.016.0172-0</v>
          </cell>
          <cell r="B15377">
            <v>488.91</v>
          </cell>
        </row>
        <row r="15378">
          <cell r="A15378" t="str">
            <v>15.016.0172-A</v>
          </cell>
          <cell r="B15378">
            <v>434.64</v>
          </cell>
        </row>
        <row r="15379">
          <cell r="A15379" t="str">
            <v>15.016.0174-0</v>
          </cell>
          <cell r="B15379">
            <v>562.9</v>
          </cell>
        </row>
        <row r="15380">
          <cell r="A15380" t="str">
            <v>15.016.0174-A</v>
          </cell>
          <cell r="B15380">
            <v>498.77</v>
          </cell>
        </row>
        <row r="15381">
          <cell r="A15381" t="str">
            <v>15.016.0176-0</v>
          </cell>
          <cell r="B15381">
            <v>701.83</v>
          </cell>
        </row>
        <row r="15382">
          <cell r="A15382" t="str">
            <v>15.016.0176-A</v>
          </cell>
          <cell r="B15382">
            <v>622.89</v>
          </cell>
        </row>
        <row r="15383">
          <cell r="A15383" t="str">
            <v>15.016.0178-0</v>
          </cell>
          <cell r="B15383">
            <v>830.93</v>
          </cell>
        </row>
        <row r="15384">
          <cell r="A15384" t="str">
            <v>15.016.0178-A</v>
          </cell>
          <cell r="B15384">
            <v>742.12</v>
          </cell>
        </row>
        <row r="15385">
          <cell r="A15385" t="str">
            <v>15.016.0190-0</v>
          </cell>
          <cell r="B15385">
            <v>253.04</v>
          </cell>
        </row>
        <row r="15386">
          <cell r="A15386" t="str">
            <v>15.016.0190-A</v>
          </cell>
          <cell r="B15386">
            <v>228.77</v>
          </cell>
        </row>
        <row r="15387">
          <cell r="A15387" t="str">
            <v>15.016.0193-0</v>
          </cell>
          <cell r="B15387">
            <v>326.26</v>
          </cell>
        </row>
        <row r="15388">
          <cell r="A15388" t="str">
            <v>15.016.0193-A</v>
          </cell>
          <cell r="B15388">
            <v>297.05</v>
          </cell>
        </row>
        <row r="15389">
          <cell r="A15389" t="str">
            <v>15.016.0196-0</v>
          </cell>
          <cell r="B15389">
            <v>400.41</v>
          </cell>
        </row>
        <row r="15390">
          <cell r="A15390" t="str">
            <v>15.016.0196-A</v>
          </cell>
          <cell r="B15390">
            <v>366.27</v>
          </cell>
        </row>
        <row r="15391">
          <cell r="A15391" t="str">
            <v>15.016.0199-0</v>
          </cell>
          <cell r="B15391">
            <v>472.68</v>
          </cell>
        </row>
        <row r="15392">
          <cell r="A15392" t="str">
            <v>15.016.0199-A</v>
          </cell>
          <cell r="B15392">
            <v>433.6</v>
          </cell>
        </row>
        <row r="15393">
          <cell r="A15393" t="str">
            <v>15.017.0155-0</v>
          </cell>
          <cell r="B15393">
            <v>13.09</v>
          </cell>
        </row>
        <row r="15394">
          <cell r="A15394" t="str">
            <v>15.017.0155-A</v>
          </cell>
          <cell r="B15394">
            <v>11.86</v>
          </cell>
        </row>
        <row r="15395">
          <cell r="A15395" t="str">
            <v>15.017.0160-0</v>
          </cell>
          <cell r="B15395">
            <v>14.2</v>
          </cell>
        </row>
        <row r="15396">
          <cell r="A15396" t="str">
            <v>15.017.0160-A</v>
          </cell>
          <cell r="B15396">
            <v>12.82</v>
          </cell>
        </row>
        <row r="15397">
          <cell r="A15397" t="str">
            <v>15.017.0165-0</v>
          </cell>
          <cell r="B15397">
            <v>15.81</v>
          </cell>
        </row>
        <row r="15398">
          <cell r="A15398" t="str">
            <v>15.017.0165-A</v>
          </cell>
          <cell r="B15398">
            <v>14.28</v>
          </cell>
        </row>
        <row r="15399">
          <cell r="A15399" t="str">
            <v>15.017.0170-0</v>
          </cell>
          <cell r="B15399">
            <v>18.84</v>
          </cell>
        </row>
        <row r="15400">
          <cell r="A15400" t="str">
            <v>15.017.0170-A</v>
          </cell>
          <cell r="B15400">
            <v>17.16</v>
          </cell>
        </row>
        <row r="15401">
          <cell r="A15401" t="str">
            <v>15.017.0175-0</v>
          </cell>
          <cell r="B15401">
            <v>25.44</v>
          </cell>
        </row>
        <row r="15402">
          <cell r="A15402" t="str">
            <v>15.017.0175-A</v>
          </cell>
          <cell r="B15402">
            <v>23.62</v>
          </cell>
        </row>
        <row r="15403">
          <cell r="A15403" t="str">
            <v>15.017.0180-0</v>
          </cell>
          <cell r="B15403">
            <v>33.15</v>
          </cell>
        </row>
        <row r="15404">
          <cell r="A15404" t="str">
            <v>15.017.0180-A</v>
          </cell>
          <cell r="B15404">
            <v>31.17</v>
          </cell>
        </row>
        <row r="15405">
          <cell r="A15405" t="str">
            <v>15.017.0185-0</v>
          </cell>
          <cell r="B15405">
            <v>38.75</v>
          </cell>
        </row>
        <row r="15406">
          <cell r="A15406" t="str">
            <v>15.017.0185-A</v>
          </cell>
          <cell r="B15406">
            <v>36.630000000000003</v>
          </cell>
        </row>
        <row r="15407">
          <cell r="A15407" t="str">
            <v>15.017.0190-0</v>
          </cell>
          <cell r="B15407">
            <v>44.08</v>
          </cell>
        </row>
        <row r="15408">
          <cell r="A15408" t="str">
            <v>15.017.0190-A</v>
          </cell>
          <cell r="B15408">
            <v>41.77</v>
          </cell>
        </row>
        <row r="15409">
          <cell r="A15409" t="str">
            <v>15.017.0195-0</v>
          </cell>
          <cell r="B15409">
            <v>56.99</v>
          </cell>
        </row>
        <row r="15410">
          <cell r="A15410" t="str">
            <v>15.017.0195-A</v>
          </cell>
          <cell r="B15410">
            <v>53.93</v>
          </cell>
        </row>
        <row r="15411">
          <cell r="A15411" t="str">
            <v>15.017.0200-0</v>
          </cell>
          <cell r="B15411">
            <v>64.7</v>
          </cell>
        </row>
        <row r="15412">
          <cell r="A15412" t="str">
            <v>15.017.0200-A</v>
          </cell>
          <cell r="B15412">
            <v>61.35</v>
          </cell>
        </row>
        <row r="15413">
          <cell r="A15413" t="str">
            <v>15.017.0205-0</v>
          </cell>
          <cell r="B15413">
            <v>79.55</v>
          </cell>
        </row>
        <row r="15414">
          <cell r="A15414" t="str">
            <v>15.017.0205-A</v>
          </cell>
          <cell r="B15414">
            <v>75.900000000000006</v>
          </cell>
        </row>
        <row r="15415">
          <cell r="A15415" t="str">
            <v>15.017.0210-0</v>
          </cell>
          <cell r="B15415">
            <v>103.2</v>
          </cell>
        </row>
        <row r="15416">
          <cell r="A15416" t="str">
            <v>15.017.0210-A</v>
          </cell>
          <cell r="B15416">
            <v>99.25</v>
          </cell>
        </row>
        <row r="15417">
          <cell r="A15417" t="str">
            <v>15.017.0215-0</v>
          </cell>
          <cell r="B15417">
            <v>130.69</v>
          </cell>
        </row>
        <row r="15418">
          <cell r="A15418" t="str">
            <v>15.017.0215-A</v>
          </cell>
          <cell r="B15418">
            <v>126.44</v>
          </cell>
        </row>
        <row r="15419">
          <cell r="A15419" t="str">
            <v>15.017.0220-0</v>
          </cell>
          <cell r="B15419">
            <v>190.32</v>
          </cell>
        </row>
        <row r="15420">
          <cell r="A15420" t="str">
            <v>15.017.0220-A</v>
          </cell>
          <cell r="B15420">
            <v>185.68</v>
          </cell>
        </row>
        <row r="15421">
          <cell r="A15421" t="str">
            <v>15.017.0225-0</v>
          </cell>
          <cell r="B15421">
            <v>25.88</v>
          </cell>
        </row>
        <row r="15422">
          <cell r="A15422" t="str">
            <v>15.017.0225-A</v>
          </cell>
          <cell r="B15422">
            <v>24.65</v>
          </cell>
        </row>
        <row r="15423">
          <cell r="A15423" t="str">
            <v>15.017.0230-0</v>
          </cell>
          <cell r="B15423">
            <v>42.37</v>
          </cell>
        </row>
        <row r="15424">
          <cell r="A15424" t="str">
            <v>15.017.0230-A</v>
          </cell>
          <cell r="B15424">
            <v>40.99</v>
          </cell>
        </row>
        <row r="15425">
          <cell r="A15425" t="str">
            <v>15.017.0235-0</v>
          </cell>
          <cell r="B15425">
            <v>98.05</v>
          </cell>
        </row>
        <row r="15426">
          <cell r="A15426" t="str">
            <v>15.017.0235-A</v>
          </cell>
          <cell r="B15426">
            <v>96.38</v>
          </cell>
        </row>
        <row r="15427">
          <cell r="A15427" t="str">
            <v>15.017.0240-0</v>
          </cell>
          <cell r="B15427">
            <v>9.6300000000000008</v>
          </cell>
        </row>
        <row r="15428">
          <cell r="A15428" t="str">
            <v>15.017.0240-A</v>
          </cell>
          <cell r="B15428">
            <v>8.4</v>
          </cell>
        </row>
        <row r="15429">
          <cell r="A15429" t="str">
            <v>15.017.0245-0</v>
          </cell>
          <cell r="B15429">
            <v>9.8000000000000007</v>
          </cell>
        </row>
        <row r="15430">
          <cell r="A15430" t="str">
            <v>15.017.0245-A</v>
          </cell>
          <cell r="B15430">
            <v>8.57</v>
          </cell>
        </row>
        <row r="15431">
          <cell r="A15431" t="str">
            <v>15.017.0250-0</v>
          </cell>
          <cell r="B15431">
            <v>9.92</v>
          </cell>
        </row>
        <row r="15432">
          <cell r="A15432" t="str">
            <v>15.017.0250-A</v>
          </cell>
          <cell r="B15432">
            <v>8.69</v>
          </cell>
        </row>
        <row r="15433">
          <cell r="A15433" t="str">
            <v>15.017.0255-0</v>
          </cell>
          <cell r="B15433">
            <v>9.8000000000000007</v>
          </cell>
        </row>
        <row r="15434">
          <cell r="A15434" t="str">
            <v>15.017.0255-A</v>
          </cell>
          <cell r="B15434">
            <v>8.57</v>
          </cell>
        </row>
        <row r="15435">
          <cell r="A15435" t="str">
            <v>15.017.0260-0</v>
          </cell>
          <cell r="B15435">
            <v>9.8800000000000008</v>
          </cell>
        </row>
        <row r="15436">
          <cell r="A15436" t="str">
            <v>15.017.0260-A</v>
          </cell>
          <cell r="B15436">
            <v>8.65</v>
          </cell>
        </row>
        <row r="15437">
          <cell r="A15437" t="str">
            <v>15.017.0265-0</v>
          </cell>
          <cell r="B15437">
            <v>11.24</v>
          </cell>
        </row>
        <row r="15438">
          <cell r="A15438" t="str">
            <v>15.017.0265-A</v>
          </cell>
          <cell r="B15438">
            <v>9.86</v>
          </cell>
        </row>
        <row r="15439">
          <cell r="A15439" t="str">
            <v>15.017.0270-0</v>
          </cell>
          <cell r="B15439">
            <v>11.45</v>
          </cell>
        </row>
        <row r="15440">
          <cell r="A15440" t="str">
            <v>15.017.0270-A</v>
          </cell>
          <cell r="B15440">
            <v>10.07</v>
          </cell>
        </row>
        <row r="15441">
          <cell r="A15441" t="str">
            <v>15.017.0275-0</v>
          </cell>
          <cell r="B15441">
            <v>12.7</v>
          </cell>
        </row>
        <row r="15442">
          <cell r="A15442" t="str">
            <v>15.017.0275-A</v>
          </cell>
          <cell r="B15442">
            <v>11.17</v>
          </cell>
        </row>
        <row r="15443">
          <cell r="A15443" t="str">
            <v>15.017.0280-0</v>
          </cell>
          <cell r="B15443">
            <v>15.39</v>
          </cell>
        </row>
        <row r="15444">
          <cell r="A15444" t="str">
            <v>15.017.0280-A</v>
          </cell>
          <cell r="B15444">
            <v>13.71</v>
          </cell>
        </row>
        <row r="15445">
          <cell r="A15445" t="str">
            <v>15.017.0285-0</v>
          </cell>
          <cell r="B15445">
            <v>15.86</v>
          </cell>
        </row>
        <row r="15446">
          <cell r="A15446" t="str">
            <v>15.017.0285-A</v>
          </cell>
          <cell r="B15446">
            <v>14.18</v>
          </cell>
        </row>
        <row r="15447">
          <cell r="A15447" t="str">
            <v>15.017.0290-0</v>
          </cell>
          <cell r="B15447">
            <v>17.75</v>
          </cell>
        </row>
        <row r="15448">
          <cell r="A15448" t="str">
            <v>15.017.0290-A</v>
          </cell>
          <cell r="B15448">
            <v>15.93</v>
          </cell>
        </row>
        <row r="15449">
          <cell r="A15449" t="str">
            <v>15.017.0295-0</v>
          </cell>
          <cell r="B15449">
            <v>22.31</v>
          </cell>
        </row>
        <row r="15450">
          <cell r="A15450" t="str">
            <v>15.017.0295-A</v>
          </cell>
          <cell r="B15450">
            <v>20.329999999999998</v>
          </cell>
        </row>
        <row r="15451">
          <cell r="A15451" t="str">
            <v>15.017.0300-0</v>
          </cell>
          <cell r="B15451">
            <v>23.54</v>
          </cell>
        </row>
        <row r="15452">
          <cell r="A15452" t="str">
            <v>15.017.0300-A</v>
          </cell>
          <cell r="B15452">
            <v>21.57</v>
          </cell>
        </row>
        <row r="15453">
          <cell r="A15453" t="str">
            <v>15.017.0305-0</v>
          </cell>
          <cell r="B15453">
            <v>24.96</v>
          </cell>
        </row>
        <row r="15454">
          <cell r="A15454" t="str">
            <v>15.017.0305-A</v>
          </cell>
          <cell r="B15454">
            <v>22.99</v>
          </cell>
        </row>
        <row r="15455">
          <cell r="A15455" t="str">
            <v>15.017.0310-0</v>
          </cell>
          <cell r="B15455">
            <v>33.42</v>
          </cell>
        </row>
        <row r="15456">
          <cell r="A15456" t="str">
            <v>15.017.0310-A</v>
          </cell>
          <cell r="B15456">
            <v>31.3</v>
          </cell>
        </row>
        <row r="15457">
          <cell r="A15457" t="str">
            <v>15.017.0315-0</v>
          </cell>
          <cell r="B15457">
            <v>44.95</v>
          </cell>
        </row>
        <row r="15458">
          <cell r="A15458" t="str">
            <v>15.017.0315-A</v>
          </cell>
          <cell r="B15458">
            <v>42.63</v>
          </cell>
        </row>
        <row r="15459">
          <cell r="A15459" t="str">
            <v>15.017.0320-0</v>
          </cell>
          <cell r="B15459">
            <v>12.64</v>
          </cell>
        </row>
        <row r="15460">
          <cell r="A15460" t="str">
            <v>15.017.0320-A</v>
          </cell>
          <cell r="B15460">
            <v>11.41</v>
          </cell>
        </row>
        <row r="15461">
          <cell r="A15461" t="str">
            <v>15.017.0325-0</v>
          </cell>
          <cell r="B15461">
            <v>14.58</v>
          </cell>
        </row>
        <row r="15462">
          <cell r="A15462" t="str">
            <v>15.017.0325-A</v>
          </cell>
          <cell r="B15462">
            <v>13.2</v>
          </cell>
        </row>
        <row r="15463">
          <cell r="A15463" t="str">
            <v>15.017.0327-0</v>
          </cell>
          <cell r="B15463">
            <v>16</v>
          </cell>
        </row>
        <row r="15464">
          <cell r="A15464" t="str">
            <v>15.017.0327-A</v>
          </cell>
          <cell r="B15464">
            <v>14.57</v>
          </cell>
        </row>
        <row r="15465">
          <cell r="A15465" t="str">
            <v>15.017.0330-0</v>
          </cell>
          <cell r="B15465">
            <v>16.91</v>
          </cell>
        </row>
        <row r="15466">
          <cell r="A15466" t="str">
            <v>15.017.0330-A</v>
          </cell>
          <cell r="B15466">
            <v>15.43</v>
          </cell>
        </row>
        <row r="15467">
          <cell r="A15467" t="str">
            <v>15.017.0331-0</v>
          </cell>
          <cell r="B15467">
            <v>18.399999999999999</v>
          </cell>
        </row>
        <row r="15468">
          <cell r="A15468" t="str">
            <v>15.017.0331-A</v>
          </cell>
          <cell r="B15468">
            <v>16.87</v>
          </cell>
        </row>
        <row r="15469">
          <cell r="A15469" t="str">
            <v>15.017.0332-0</v>
          </cell>
          <cell r="B15469">
            <v>22.82</v>
          </cell>
        </row>
        <row r="15470">
          <cell r="A15470" t="str">
            <v>15.017.0332-A</v>
          </cell>
          <cell r="B15470">
            <v>21.24</v>
          </cell>
        </row>
        <row r="15471">
          <cell r="A15471" t="str">
            <v>15.017.0333-0</v>
          </cell>
          <cell r="B15471">
            <v>28.89</v>
          </cell>
        </row>
        <row r="15472">
          <cell r="A15472" t="str">
            <v>15.017.0333-A</v>
          </cell>
          <cell r="B15472">
            <v>27.26</v>
          </cell>
        </row>
        <row r="15473">
          <cell r="A15473" t="str">
            <v>15.017.0335-0</v>
          </cell>
          <cell r="B15473">
            <v>29.58</v>
          </cell>
        </row>
        <row r="15474">
          <cell r="A15474" t="str">
            <v>15.017.0335-A</v>
          </cell>
          <cell r="B15474">
            <v>27.9</v>
          </cell>
        </row>
        <row r="15475">
          <cell r="A15475" t="str">
            <v>15.017.0337-0</v>
          </cell>
          <cell r="B15475">
            <v>35.229999999999997</v>
          </cell>
        </row>
        <row r="15476">
          <cell r="A15476" t="str">
            <v>15.017.0337-A</v>
          </cell>
          <cell r="B15476">
            <v>33.46</v>
          </cell>
        </row>
        <row r="15477">
          <cell r="A15477" t="str">
            <v>15.017.0338-0</v>
          </cell>
          <cell r="B15477">
            <v>42.53</v>
          </cell>
        </row>
        <row r="15478">
          <cell r="A15478" t="str">
            <v>15.017.0338-A</v>
          </cell>
          <cell r="B15478">
            <v>40.700000000000003</v>
          </cell>
        </row>
        <row r="15479">
          <cell r="A15479" t="str">
            <v>15.017.0340-0</v>
          </cell>
          <cell r="B15479">
            <v>53.01</v>
          </cell>
        </row>
        <row r="15480">
          <cell r="A15480" t="str">
            <v>15.017.0340-A</v>
          </cell>
          <cell r="B15480">
            <v>51.04</v>
          </cell>
        </row>
        <row r="15481">
          <cell r="A15481" t="str">
            <v>15.018.0010-0</v>
          </cell>
          <cell r="B15481">
            <v>13.38</v>
          </cell>
        </row>
        <row r="15482">
          <cell r="A15482" t="str">
            <v>15.018.0010-A</v>
          </cell>
          <cell r="B15482">
            <v>12.8</v>
          </cell>
        </row>
        <row r="15483">
          <cell r="A15483" t="str">
            <v>15.018.0015-0</v>
          </cell>
          <cell r="B15483">
            <v>13.89</v>
          </cell>
        </row>
        <row r="15484">
          <cell r="A15484" t="str">
            <v>15.018.0015-A</v>
          </cell>
          <cell r="B15484">
            <v>13.17</v>
          </cell>
        </row>
        <row r="15485">
          <cell r="A15485" t="str">
            <v>15.018.0020-0</v>
          </cell>
          <cell r="B15485">
            <v>18.66</v>
          </cell>
        </row>
        <row r="15486">
          <cell r="A15486" t="str">
            <v>15.018.0020-A</v>
          </cell>
          <cell r="B15486">
            <v>17.8</v>
          </cell>
        </row>
        <row r="15487">
          <cell r="A15487" t="str">
            <v>15.018.0025-0</v>
          </cell>
          <cell r="B15487">
            <v>13.29</v>
          </cell>
        </row>
        <row r="15488">
          <cell r="A15488" t="str">
            <v>15.018.0025-A</v>
          </cell>
          <cell r="B15488">
            <v>12.71</v>
          </cell>
        </row>
        <row r="15489">
          <cell r="A15489" t="str">
            <v>15.018.0030-0</v>
          </cell>
          <cell r="B15489">
            <v>14.42</v>
          </cell>
        </row>
        <row r="15490">
          <cell r="A15490" t="str">
            <v>15.018.0030-A</v>
          </cell>
          <cell r="B15490">
            <v>13.7</v>
          </cell>
        </row>
        <row r="15491">
          <cell r="A15491" t="str">
            <v>15.018.0035-0</v>
          </cell>
          <cell r="B15491">
            <v>19.079999999999998</v>
          </cell>
        </row>
        <row r="15492">
          <cell r="A15492" t="str">
            <v>15.018.0035-A</v>
          </cell>
          <cell r="B15492">
            <v>18.22</v>
          </cell>
        </row>
        <row r="15493">
          <cell r="A15493" t="str">
            <v>15.018.0040-0</v>
          </cell>
          <cell r="B15493">
            <v>13.08</v>
          </cell>
        </row>
        <row r="15494">
          <cell r="A15494" t="str">
            <v>15.018.0040-A</v>
          </cell>
          <cell r="B15494">
            <v>12.5</v>
          </cell>
        </row>
        <row r="15495">
          <cell r="A15495" t="str">
            <v>15.018.0050-0</v>
          </cell>
          <cell r="B15495">
            <v>13.7</v>
          </cell>
        </row>
        <row r="15496">
          <cell r="A15496" t="str">
            <v>15.018.0050-A</v>
          </cell>
          <cell r="B15496">
            <v>12.98</v>
          </cell>
        </row>
        <row r="15497">
          <cell r="A15497" t="str">
            <v>15.018.0055-0</v>
          </cell>
          <cell r="B15497">
            <v>19.38</v>
          </cell>
        </row>
        <row r="15498">
          <cell r="A15498" t="str">
            <v>15.018.0055-A</v>
          </cell>
          <cell r="B15498">
            <v>18.52</v>
          </cell>
        </row>
        <row r="15499">
          <cell r="A15499" t="str">
            <v>15.018.0060-0</v>
          </cell>
          <cell r="B15499">
            <v>13.71</v>
          </cell>
        </row>
        <row r="15500">
          <cell r="A15500" t="str">
            <v>15.018.0060-A</v>
          </cell>
          <cell r="B15500">
            <v>13.13</v>
          </cell>
        </row>
        <row r="15501">
          <cell r="A15501" t="str">
            <v>15.018.0065-0</v>
          </cell>
          <cell r="B15501">
            <v>14.01</v>
          </cell>
        </row>
        <row r="15502">
          <cell r="A15502" t="str">
            <v>15.018.0065-A</v>
          </cell>
          <cell r="B15502">
            <v>13.29</v>
          </cell>
        </row>
        <row r="15503">
          <cell r="A15503" t="str">
            <v>15.018.0070-0</v>
          </cell>
          <cell r="B15503">
            <v>16.510000000000002</v>
          </cell>
        </row>
        <row r="15504">
          <cell r="A15504" t="str">
            <v>15.018.0070-A</v>
          </cell>
          <cell r="B15504">
            <v>15.65</v>
          </cell>
        </row>
        <row r="15505">
          <cell r="A15505" t="str">
            <v>15.018.0075-0</v>
          </cell>
          <cell r="B15505">
            <v>13.71</v>
          </cell>
        </row>
        <row r="15506">
          <cell r="A15506" t="str">
            <v>15.018.0075-A</v>
          </cell>
          <cell r="B15506">
            <v>13.13</v>
          </cell>
        </row>
        <row r="15507">
          <cell r="A15507" t="str">
            <v>15.018.0080-0</v>
          </cell>
          <cell r="B15507">
            <v>14.01</v>
          </cell>
        </row>
        <row r="15508">
          <cell r="A15508" t="str">
            <v>15.018.0080-A</v>
          </cell>
          <cell r="B15508">
            <v>13.29</v>
          </cell>
        </row>
        <row r="15509">
          <cell r="A15509" t="str">
            <v>15.018.0085-0</v>
          </cell>
          <cell r="B15509">
            <v>16.510000000000002</v>
          </cell>
        </row>
        <row r="15510">
          <cell r="A15510" t="str">
            <v>15.018.0085-A</v>
          </cell>
          <cell r="B15510">
            <v>15.65</v>
          </cell>
        </row>
        <row r="15511">
          <cell r="A15511" t="str">
            <v>15.018.0090-0</v>
          </cell>
          <cell r="B15511">
            <v>14.72</v>
          </cell>
        </row>
        <row r="15512">
          <cell r="A15512" t="str">
            <v>15.018.0090-A</v>
          </cell>
          <cell r="B15512">
            <v>14.14</v>
          </cell>
        </row>
        <row r="15513">
          <cell r="A15513" t="str">
            <v>15.018.0095-0</v>
          </cell>
          <cell r="B15513">
            <v>17.329999999999998</v>
          </cell>
        </row>
        <row r="15514">
          <cell r="A15514" t="str">
            <v>15.018.0095-A</v>
          </cell>
          <cell r="B15514">
            <v>16.61</v>
          </cell>
        </row>
        <row r="15515">
          <cell r="A15515" t="str">
            <v>15.018.0100-0</v>
          </cell>
          <cell r="B15515">
            <v>21.48</v>
          </cell>
        </row>
        <row r="15516">
          <cell r="A15516" t="str">
            <v>15.018.0100-A</v>
          </cell>
          <cell r="B15516">
            <v>20.62</v>
          </cell>
        </row>
        <row r="15517">
          <cell r="A15517" t="str">
            <v>15.018.0105-0</v>
          </cell>
          <cell r="B15517">
            <v>14.49</v>
          </cell>
        </row>
        <row r="15518">
          <cell r="A15518" t="str">
            <v>15.018.0105-A</v>
          </cell>
          <cell r="B15518">
            <v>13.91</v>
          </cell>
        </row>
        <row r="15519">
          <cell r="A15519" t="str">
            <v>15.018.0110-0</v>
          </cell>
          <cell r="B15519">
            <v>14.68</v>
          </cell>
        </row>
        <row r="15520">
          <cell r="A15520" t="str">
            <v>15.018.0110-A</v>
          </cell>
          <cell r="B15520">
            <v>13.96</v>
          </cell>
        </row>
        <row r="15521">
          <cell r="A15521" t="str">
            <v>15.018.0115-0</v>
          </cell>
          <cell r="B15521">
            <v>21.63</v>
          </cell>
        </row>
        <row r="15522">
          <cell r="A15522" t="str">
            <v>15.018.0115-A</v>
          </cell>
          <cell r="B15522">
            <v>20.77</v>
          </cell>
        </row>
        <row r="15523">
          <cell r="A15523" t="str">
            <v>15.018.0117-0</v>
          </cell>
          <cell r="B15523">
            <v>9.39</v>
          </cell>
        </row>
        <row r="15524">
          <cell r="A15524" t="str">
            <v>15.018.0117-A</v>
          </cell>
          <cell r="B15524">
            <v>8.81</v>
          </cell>
        </row>
        <row r="15525">
          <cell r="A15525" t="str">
            <v>15.018.0118-0</v>
          </cell>
          <cell r="B15525">
            <v>10.46</v>
          </cell>
        </row>
        <row r="15526">
          <cell r="A15526" t="str">
            <v>15.018.0118-A</v>
          </cell>
          <cell r="B15526">
            <v>9.74</v>
          </cell>
        </row>
        <row r="15527">
          <cell r="A15527" t="str">
            <v>15.018.0119-0</v>
          </cell>
          <cell r="B15527">
            <v>11.53</v>
          </cell>
        </row>
        <row r="15528">
          <cell r="A15528" t="str">
            <v>15.018.0119-A</v>
          </cell>
          <cell r="B15528">
            <v>10.67</v>
          </cell>
        </row>
        <row r="15529">
          <cell r="A15529" t="str">
            <v>15.018.0120-0</v>
          </cell>
          <cell r="B15529">
            <v>6.4</v>
          </cell>
        </row>
        <row r="15530">
          <cell r="A15530" t="str">
            <v>15.018.0120-A</v>
          </cell>
          <cell r="B15530">
            <v>5.81</v>
          </cell>
        </row>
        <row r="15531">
          <cell r="A15531" t="str">
            <v>15.018.0125-0</v>
          </cell>
          <cell r="B15531">
            <v>6.76</v>
          </cell>
        </row>
        <row r="15532">
          <cell r="A15532" t="str">
            <v>15.018.0125-A</v>
          </cell>
          <cell r="B15532">
            <v>6.17</v>
          </cell>
        </row>
        <row r="15533">
          <cell r="A15533" t="str">
            <v>15.018.0130-0</v>
          </cell>
          <cell r="B15533">
            <v>7.06</v>
          </cell>
        </row>
        <row r="15534">
          <cell r="A15534" t="str">
            <v>15.018.0130-A</v>
          </cell>
          <cell r="B15534">
            <v>6.47</v>
          </cell>
        </row>
        <row r="15535">
          <cell r="A15535" t="str">
            <v>15.018.0133-0</v>
          </cell>
          <cell r="B15535">
            <v>32.93</v>
          </cell>
        </row>
        <row r="15536">
          <cell r="A15536" t="str">
            <v>15.018.0133-A</v>
          </cell>
          <cell r="B15536">
            <v>29.48</v>
          </cell>
        </row>
        <row r="15537">
          <cell r="A15537" t="str">
            <v>15.018.0136-0</v>
          </cell>
          <cell r="B15537">
            <v>16.22</v>
          </cell>
        </row>
        <row r="15538">
          <cell r="A15538" t="str">
            <v>15.018.0136-A</v>
          </cell>
          <cell r="B15538">
            <v>14.22</v>
          </cell>
        </row>
        <row r="15539">
          <cell r="A15539" t="str">
            <v>15.018.0140-0</v>
          </cell>
          <cell r="B15539">
            <v>43.18</v>
          </cell>
        </row>
        <row r="15540">
          <cell r="A15540" t="str">
            <v>15.018.0140-A</v>
          </cell>
          <cell r="B15540">
            <v>41.18</v>
          </cell>
        </row>
        <row r="15541">
          <cell r="A15541" t="str">
            <v>15.018.0145-0</v>
          </cell>
          <cell r="B15541">
            <v>102.82</v>
          </cell>
        </row>
        <row r="15542">
          <cell r="A15542" t="str">
            <v>15.018.0145-A</v>
          </cell>
          <cell r="B15542">
            <v>100.67</v>
          </cell>
        </row>
        <row r="15543">
          <cell r="A15543" t="str">
            <v>15.018.0150-0</v>
          </cell>
          <cell r="B15543">
            <v>157.85</v>
          </cell>
        </row>
        <row r="15544">
          <cell r="A15544" t="str">
            <v>15.018.0150-A</v>
          </cell>
          <cell r="B15544">
            <v>155.56</v>
          </cell>
        </row>
        <row r="15545">
          <cell r="A15545" t="str">
            <v>15.018.0155-0</v>
          </cell>
          <cell r="B15545">
            <v>259.47000000000003</v>
          </cell>
        </row>
        <row r="15546">
          <cell r="A15546" t="str">
            <v>15.018.0155-A</v>
          </cell>
          <cell r="B15546">
            <v>257.04000000000002</v>
          </cell>
        </row>
        <row r="15547">
          <cell r="A15547" t="str">
            <v>15.018.0160-0</v>
          </cell>
          <cell r="B15547">
            <v>535.78</v>
          </cell>
        </row>
        <row r="15548">
          <cell r="A15548" t="str">
            <v>15.018.0160-A</v>
          </cell>
          <cell r="B15548">
            <v>533.21</v>
          </cell>
        </row>
        <row r="15549">
          <cell r="A15549" t="str">
            <v>15.018.0165-0</v>
          </cell>
          <cell r="B15549">
            <v>733.8</v>
          </cell>
        </row>
        <row r="15550">
          <cell r="A15550" t="str">
            <v>15.018.0165-A</v>
          </cell>
          <cell r="B15550">
            <v>730.94</v>
          </cell>
        </row>
        <row r="15551">
          <cell r="A15551" t="str">
            <v>15.018.0170-0</v>
          </cell>
          <cell r="B15551">
            <v>1805.18</v>
          </cell>
        </row>
        <row r="15552">
          <cell r="A15552" t="str">
            <v>15.018.0170-A</v>
          </cell>
          <cell r="B15552">
            <v>1802.03</v>
          </cell>
        </row>
        <row r="15553">
          <cell r="A15553" t="str">
            <v>15.018.0175-0</v>
          </cell>
          <cell r="B15553">
            <v>53.96</v>
          </cell>
        </row>
        <row r="15554">
          <cell r="A15554" t="str">
            <v>15.018.0175-A</v>
          </cell>
          <cell r="B15554">
            <v>49.02</v>
          </cell>
        </row>
        <row r="15555">
          <cell r="A15555" t="str">
            <v>15.018.0180-0</v>
          </cell>
          <cell r="B15555">
            <v>31.37</v>
          </cell>
        </row>
        <row r="15556">
          <cell r="A15556" t="str">
            <v>15.018.0180-A</v>
          </cell>
          <cell r="B15556">
            <v>29.15</v>
          </cell>
        </row>
        <row r="15557">
          <cell r="A15557" t="str">
            <v>15.018.0250-0</v>
          </cell>
          <cell r="B15557">
            <v>24.24</v>
          </cell>
        </row>
        <row r="15558">
          <cell r="A15558" t="str">
            <v>15.018.0250-A</v>
          </cell>
          <cell r="B15558">
            <v>21.78</v>
          </cell>
        </row>
        <row r="15559">
          <cell r="A15559" t="str">
            <v>15.018.0255-0</v>
          </cell>
          <cell r="B15559">
            <v>29.5</v>
          </cell>
        </row>
        <row r="15560">
          <cell r="A15560" t="str">
            <v>15.018.0255-A</v>
          </cell>
          <cell r="B15560">
            <v>26.54</v>
          </cell>
        </row>
        <row r="15561">
          <cell r="A15561" t="str">
            <v>15.018.0260-0</v>
          </cell>
          <cell r="B15561">
            <v>44.32</v>
          </cell>
        </row>
        <row r="15562">
          <cell r="A15562" t="str">
            <v>15.018.0260-A</v>
          </cell>
          <cell r="B15562">
            <v>39.880000000000003</v>
          </cell>
        </row>
        <row r="15563">
          <cell r="A15563" t="str">
            <v>15.018.0265-0</v>
          </cell>
          <cell r="B15563">
            <v>51.59</v>
          </cell>
        </row>
        <row r="15564">
          <cell r="A15564" t="str">
            <v>15.018.0265-A</v>
          </cell>
          <cell r="B15564">
            <v>46.66</v>
          </cell>
        </row>
        <row r="15565">
          <cell r="A15565" t="str">
            <v>15.018.0270-0</v>
          </cell>
          <cell r="B15565">
            <v>73.48</v>
          </cell>
        </row>
        <row r="15566">
          <cell r="A15566" t="str">
            <v>15.018.0270-A</v>
          </cell>
          <cell r="B15566">
            <v>67.56</v>
          </cell>
        </row>
        <row r="15567">
          <cell r="A15567" t="str">
            <v>15.018.0275-0</v>
          </cell>
          <cell r="B15567">
            <v>105.09</v>
          </cell>
        </row>
        <row r="15568">
          <cell r="A15568" t="str">
            <v>15.018.0275-A</v>
          </cell>
          <cell r="B15568">
            <v>97.69</v>
          </cell>
        </row>
        <row r="15569">
          <cell r="A15569" t="str">
            <v>15.018.0280-0</v>
          </cell>
          <cell r="B15569">
            <v>138.96</v>
          </cell>
        </row>
        <row r="15570">
          <cell r="A15570" t="str">
            <v>15.018.0280-A</v>
          </cell>
          <cell r="B15570">
            <v>129.59</v>
          </cell>
        </row>
        <row r="15571">
          <cell r="A15571" t="str">
            <v>15.018.0450-0</v>
          </cell>
          <cell r="B15571">
            <v>78.66</v>
          </cell>
        </row>
        <row r="15572">
          <cell r="A15572" t="str">
            <v>15.018.0450-A</v>
          </cell>
          <cell r="B15572">
            <v>73.73</v>
          </cell>
        </row>
        <row r="15573">
          <cell r="A15573" t="str">
            <v>15.018.0455-0</v>
          </cell>
          <cell r="B15573">
            <v>79.709999999999994</v>
          </cell>
        </row>
        <row r="15574">
          <cell r="A15574" t="str">
            <v>15.018.0455-A</v>
          </cell>
          <cell r="B15574">
            <v>74.78</v>
          </cell>
        </row>
        <row r="15575">
          <cell r="A15575" t="str">
            <v>15.018.0460-0</v>
          </cell>
          <cell r="B15575">
            <v>100.22</v>
          </cell>
        </row>
        <row r="15576">
          <cell r="A15576" t="str">
            <v>15.018.0460-A</v>
          </cell>
          <cell r="B15576">
            <v>95.29</v>
          </cell>
        </row>
        <row r="15577">
          <cell r="A15577" t="str">
            <v>15.018.0465-0</v>
          </cell>
          <cell r="B15577">
            <v>104.87</v>
          </cell>
        </row>
        <row r="15578">
          <cell r="A15578" t="str">
            <v>15.018.0465-A</v>
          </cell>
          <cell r="B15578">
            <v>99.94</v>
          </cell>
        </row>
        <row r="15579">
          <cell r="A15579" t="str">
            <v>15.018.0466-0</v>
          </cell>
          <cell r="B15579">
            <v>58.64</v>
          </cell>
        </row>
        <row r="15580">
          <cell r="A15580" t="str">
            <v>15.018.0466-A</v>
          </cell>
          <cell r="B15580">
            <v>53.7</v>
          </cell>
        </row>
        <row r="15581">
          <cell r="A15581" t="str">
            <v>15.018.0467-0</v>
          </cell>
          <cell r="B15581">
            <v>62.83</v>
          </cell>
        </row>
        <row r="15582">
          <cell r="A15582" t="str">
            <v>15.018.0467-A</v>
          </cell>
          <cell r="B15582">
            <v>57.89</v>
          </cell>
        </row>
        <row r="15583">
          <cell r="A15583" t="str">
            <v>15.018.0468-0</v>
          </cell>
          <cell r="B15583">
            <v>67.02</v>
          </cell>
        </row>
        <row r="15584">
          <cell r="A15584" t="str">
            <v>15.018.0468-A</v>
          </cell>
          <cell r="B15584">
            <v>62.09</v>
          </cell>
        </row>
        <row r="15585">
          <cell r="A15585" t="str">
            <v>15.018.0469-0</v>
          </cell>
          <cell r="B15585">
            <v>71.39</v>
          </cell>
        </row>
        <row r="15586">
          <cell r="A15586" t="str">
            <v>15.018.0469-A</v>
          </cell>
          <cell r="B15586">
            <v>66.459999999999994</v>
          </cell>
        </row>
        <row r="15587">
          <cell r="A15587" t="str">
            <v>15.018.0470-0</v>
          </cell>
          <cell r="B15587">
            <v>86.91</v>
          </cell>
        </row>
        <row r="15588">
          <cell r="A15588" t="str">
            <v>15.018.0470-A</v>
          </cell>
          <cell r="B15588">
            <v>81.98</v>
          </cell>
        </row>
        <row r="15589">
          <cell r="A15589" t="str">
            <v>15.018.0471-0</v>
          </cell>
          <cell r="B15589">
            <v>98.25</v>
          </cell>
        </row>
        <row r="15590">
          <cell r="A15590" t="str">
            <v>15.018.0471-A</v>
          </cell>
          <cell r="B15590">
            <v>93.32</v>
          </cell>
        </row>
        <row r="15591">
          <cell r="A15591" t="str">
            <v>15.018.0472-0</v>
          </cell>
          <cell r="B15591">
            <v>62.95</v>
          </cell>
        </row>
        <row r="15592">
          <cell r="A15592" t="str">
            <v>15.018.0472-A</v>
          </cell>
          <cell r="B15592">
            <v>58.02</v>
          </cell>
        </row>
        <row r="15593">
          <cell r="A15593" t="str">
            <v>15.018.0473-0</v>
          </cell>
          <cell r="B15593">
            <v>71.349999999999994</v>
          </cell>
        </row>
        <row r="15594">
          <cell r="A15594" t="str">
            <v>15.018.0473-A</v>
          </cell>
          <cell r="B15594">
            <v>66.42</v>
          </cell>
        </row>
        <row r="15595">
          <cell r="A15595" t="str">
            <v>15.018.0474-0</v>
          </cell>
          <cell r="B15595">
            <v>75.59</v>
          </cell>
        </row>
        <row r="15596">
          <cell r="A15596" t="str">
            <v>15.018.0474-A</v>
          </cell>
          <cell r="B15596">
            <v>70.66</v>
          </cell>
        </row>
        <row r="15597">
          <cell r="A15597" t="str">
            <v>15.018.0475-0</v>
          </cell>
          <cell r="B15597">
            <v>91.83</v>
          </cell>
        </row>
        <row r="15598">
          <cell r="A15598" t="str">
            <v>15.018.0475-A</v>
          </cell>
          <cell r="B15598">
            <v>86.89</v>
          </cell>
        </row>
        <row r="15599">
          <cell r="A15599" t="str">
            <v>15.018.0476-0</v>
          </cell>
          <cell r="B15599">
            <v>122.38</v>
          </cell>
        </row>
        <row r="15600">
          <cell r="A15600" t="str">
            <v>15.018.0476-A</v>
          </cell>
          <cell r="B15600">
            <v>117.44</v>
          </cell>
        </row>
        <row r="15601">
          <cell r="A15601" t="str">
            <v>15.018.0477-0</v>
          </cell>
          <cell r="B15601">
            <v>65.459999999999994</v>
          </cell>
        </row>
        <row r="15602">
          <cell r="A15602" t="str">
            <v>15.018.0477-A</v>
          </cell>
          <cell r="B15602">
            <v>60.52</v>
          </cell>
        </row>
        <row r="15603">
          <cell r="A15603" t="str">
            <v>15.018.0478-0</v>
          </cell>
          <cell r="B15603">
            <v>73.95</v>
          </cell>
        </row>
        <row r="15604">
          <cell r="A15604" t="str">
            <v>15.018.0478-A</v>
          </cell>
          <cell r="B15604">
            <v>69.010000000000005</v>
          </cell>
        </row>
        <row r="15605">
          <cell r="A15605" t="str">
            <v>15.018.0479-0</v>
          </cell>
          <cell r="B15605">
            <v>75.69</v>
          </cell>
        </row>
        <row r="15606">
          <cell r="A15606" t="str">
            <v>15.018.0479-A</v>
          </cell>
          <cell r="B15606">
            <v>70.760000000000005</v>
          </cell>
        </row>
        <row r="15607">
          <cell r="A15607" t="str">
            <v>15.018.0480-0</v>
          </cell>
          <cell r="B15607">
            <v>84.11</v>
          </cell>
        </row>
        <row r="15608">
          <cell r="A15608" t="str">
            <v>15.018.0480-A</v>
          </cell>
          <cell r="B15608">
            <v>79.17</v>
          </cell>
        </row>
        <row r="15609">
          <cell r="A15609" t="str">
            <v>15.018.0481-0</v>
          </cell>
          <cell r="B15609">
            <v>108.26</v>
          </cell>
        </row>
        <row r="15610">
          <cell r="A15610" t="str">
            <v>15.018.0481-A</v>
          </cell>
          <cell r="B15610">
            <v>103.33</v>
          </cell>
        </row>
        <row r="15611">
          <cell r="A15611" t="str">
            <v>15.018.0482-0</v>
          </cell>
          <cell r="B15611">
            <v>46.67</v>
          </cell>
        </row>
        <row r="15612">
          <cell r="A15612" t="str">
            <v>15.018.0482-A</v>
          </cell>
          <cell r="B15612">
            <v>41.73</v>
          </cell>
        </row>
        <row r="15613">
          <cell r="A15613" t="str">
            <v>15.018.0483-0</v>
          </cell>
          <cell r="B15613">
            <v>49.88</v>
          </cell>
        </row>
        <row r="15614">
          <cell r="A15614" t="str">
            <v>15.018.0483-A</v>
          </cell>
          <cell r="B15614">
            <v>44.95</v>
          </cell>
        </row>
        <row r="15615">
          <cell r="A15615" t="str">
            <v>15.018.0484-0</v>
          </cell>
          <cell r="B15615">
            <v>53.1</v>
          </cell>
        </row>
        <row r="15616">
          <cell r="A15616" t="str">
            <v>15.018.0484-A</v>
          </cell>
          <cell r="B15616">
            <v>48.17</v>
          </cell>
        </row>
        <row r="15617">
          <cell r="A15617" t="str">
            <v>15.018.0485-0</v>
          </cell>
          <cell r="B15617">
            <v>56.32</v>
          </cell>
        </row>
        <row r="15618">
          <cell r="A15618" t="str">
            <v>15.018.0485-A</v>
          </cell>
          <cell r="B15618">
            <v>51.39</v>
          </cell>
        </row>
        <row r="15619">
          <cell r="A15619" t="str">
            <v>15.018.0486-0</v>
          </cell>
          <cell r="B15619">
            <v>68.69</v>
          </cell>
        </row>
        <row r="15620">
          <cell r="A15620" t="str">
            <v>15.018.0486-A</v>
          </cell>
          <cell r="B15620">
            <v>63.76</v>
          </cell>
        </row>
        <row r="15621">
          <cell r="A15621" t="str">
            <v>15.018.0487-0</v>
          </cell>
          <cell r="B15621">
            <v>76.61</v>
          </cell>
        </row>
        <row r="15622">
          <cell r="A15622" t="str">
            <v>15.018.0487-A</v>
          </cell>
          <cell r="B15622">
            <v>71.680000000000007</v>
          </cell>
        </row>
        <row r="15623">
          <cell r="A15623" t="str">
            <v>15.018.0488-0</v>
          </cell>
          <cell r="B15623">
            <v>50.07</v>
          </cell>
        </row>
        <row r="15624">
          <cell r="A15624" t="str">
            <v>15.018.0488-A</v>
          </cell>
          <cell r="B15624">
            <v>45.14</v>
          </cell>
        </row>
        <row r="15625">
          <cell r="A15625" t="str">
            <v>15.018.0489-0</v>
          </cell>
          <cell r="B15625">
            <v>56.32</v>
          </cell>
        </row>
        <row r="15626">
          <cell r="A15626" t="str">
            <v>15.018.0489-A</v>
          </cell>
          <cell r="B15626">
            <v>51.39</v>
          </cell>
        </row>
        <row r="15627">
          <cell r="A15627" t="str">
            <v>15.018.0490-0</v>
          </cell>
          <cell r="B15627">
            <v>59.54</v>
          </cell>
        </row>
        <row r="15628">
          <cell r="A15628" t="str">
            <v>15.018.0490-A</v>
          </cell>
          <cell r="B15628">
            <v>54.61</v>
          </cell>
        </row>
        <row r="15629">
          <cell r="A15629" t="str">
            <v>15.018.0491-0</v>
          </cell>
          <cell r="B15629">
            <v>72.650000000000006</v>
          </cell>
        </row>
        <row r="15630">
          <cell r="A15630" t="str">
            <v>15.018.0491-A</v>
          </cell>
          <cell r="B15630">
            <v>67.72</v>
          </cell>
        </row>
        <row r="15631">
          <cell r="A15631" t="str">
            <v>15.018.0492-0</v>
          </cell>
          <cell r="B15631">
            <v>96.43</v>
          </cell>
        </row>
        <row r="15632">
          <cell r="A15632" t="str">
            <v>15.018.0492-A</v>
          </cell>
          <cell r="B15632">
            <v>91.5</v>
          </cell>
        </row>
        <row r="15633">
          <cell r="A15633" t="str">
            <v>15.018.0493-0</v>
          </cell>
          <cell r="B15633">
            <v>52.47</v>
          </cell>
        </row>
        <row r="15634">
          <cell r="A15634" t="str">
            <v>15.018.0493-A</v>
          </cell>
          <cell r="B15634">
            <v>47.53</v>
          </cell>
        </row>
        <row r="15635">
          <cell r="A15635" t="str">
            <v>15.018.0494-0</v>
          </cell>
          <cell r="B15635">
            <v>59.54</v>
          </cell>
        </row>
        <row r="15636">
          <cell r="A15636" t="str">
            <v>15.018.0494-A</v>
          </cell>
          <cell r="B15636">
            <v>54.61</v>
          </cell>
        </row>
        <row r="15637">
          <cell r="A15637" t="str">
            <v>15.018.0495-0</v>
          </cell>
          <cell r="B15637">
            <v>59.96</v>
          </cell>
        </row>
        <row r="15638">
          <cell r="A15638" t="str">
            <v>15.018.0495-A</v>
          </cell>
          <cell r="B15638">
            <v>55.03</v>
          </cell>
        </row>
        <row r="15639">
          <cell r="A15639" t="str">
            <v>15.018.0496-0</v>
          </cell>
          <cell r="B15639">
            <v>65.819999999999993</v>
          </cell>
        </row>
        <row r="15640">
          <cell r="A15640" t="str">
            <v>15.018.0496-A</v>
          </cell>
          <cell r="B15640">
            <v>60.89</v>
          </cell>
        </row>
        <row r="15641">
          <cell r="A15641" t="str">
            <v>15.018.0497-0</v>
          </cell>
          <cell r="B15641">
            <v>84.53</v>
          </cell>
        </row>
        <row r="15642">
          <cell r="A15642" t="str">
            <v>15.018.0497-A</v>
          </cell>
          <cell r="B15642">
            <v>79.599999999999994</v>
          </cell>
        </row>
        <row r="15643">
          <cell r="A15643" t="str">
            <v>15.018.0498-0</v>
          </cell>
          <cell r="B15643">
            <v>64.16</v>
          </cell>
        </row>
        <row r="15644">
          <cell r="A15644" t="str">
            <v>15.018.0498-A</v>
          </cell>
          <cell r="B15644">
            <v>59.23</v>
          </cell>
        </row>
        <row r="15645">
          <cell r="A15645" t="str">
            <v>15.018.0499-0</v>
          </cell>
          <cell r="B15645">
            <v>72.05</v>
          </cell>
        </row>
        <row r="15646">
          <cell r="A15646" t="str">
            <v>15.018.0499-A</v>
          </cell>
          <cell r="B15646">
            <v>67.11</v>
          </cell>
        </row>
        <row r="15647">
          <cell r="A15647" t="str">
            <v>15.018.0500-0</v>
          </cell>
          <cell r="B15647">
            <v>79.91</v>
          </cell>
        </row>
        <row r="15648">
          <cell r="A15648" t="str">
            <v>15.018.0500-A</v>
          </cell>
          <cell r="B15648">
            <v>74.98</v>
          </cell>
        </row>
        <row r="15649">
          <cell r="A15649" t="str">
            <v>15.018.0501-0</v>
          </cell>
          <cell r="B15649">
            <v>87.97</v>
          </cell>
        </row>
        <row r="15650">
          <cell r="A15650" t="str">
            <v>15.018.0501-A</v>
          </cell>
          <cell r="B15650">
            <v>83.04</v>
          </cell>
        </row>
        <row r="15651">
          <cell r="A15651" t="str">
            <v>15.018.0502-0</v>
          </cell>
          <cell r="B15651">
            <v>112.02</v>
          </cell>
        </row>
        <row r="15652">
          <cell r="A15652" t="str">
            <v>15.018.0502-A</v>
          </cell>
          <cell r="B15652">
            <v>107.09</v>
          </cell>
        </row>
        <row r="15653">
          <cell r="A15653" t="str">
            <v>15.018.0503-0</v>
          </cell>
          <cell r="B15653">
            <v>131.1</v>
          </cell>
        </row>
        <row r="15654">
          <cell r="A15654" t="str">
            <v>15.018.0503-A</v>
          </cell>
          <cell r="B15654">
            <v>126.16</v>
          </cell>
        </row>
        <row r="15655">
          <cell r="A15655" t="str">
            <v>15.018.0504-0</v>
          </cell>
          <cell r="B15655">
            <v>72.17</v>
          </cell>
        </row>
        <row r="15656">
          <cell r="A15656" t="str">
            <v>15.018.0504-A</v>
          </cell>
          <cell r="B15656">
            <v>67.239999999999995</v>
          </cell>
        </row>
        <row r="15657">
          <cell r="A15657" t="str">
            <v>15.018.0505-0</v>
          </cell>
          <cell r="B15657">
            <v>84.28</v>
          </cell>
        </row>
        <row r="15658">
          <cell r="A15658" t="str">
            <v>15.018.0505-A</v>
          </cell>
          <cell r="B15658">
            <v>79.349999999999994</v>
          </cell>
        </row>
        <row r="15659">
          <cell r="A15659" t="str">
            <v>15.018.0506-0</v>
          </cell>
          <cell r="B15659">
            <v>92.17</v>
          </cell>
        </row>
        <row r="15660">
          <cell r="A15660" t="str">
            <v>15.018.0506-A</v>
          </cell>
          <cell r="B15660">
            <v>87.24</v>
          </cell>
        </row>
        <row r="15661">
          <cell r="A15661" t="str">
            <v>15.018.0507-0</v>
          </cell>
          <cell r="B15661">
            <v>116.94</v>
          </cell>
        </row>
        <row r="15662">
          <cell r="A15662" t="str">
            <v>15.018.0507-A</v>
          </cell>
          <cell r="B15662">
            <v>112.01</v>
          </cell>
        </row>
        <row r="15663">
          <cell r="A15663" t="str">
            <v>15.018.0508-0</v>
          </cell>
          <cell r="B15663">
            <v>155.22</v>
          </cell>
        </row>
        <row r="15664">
          <cell r="A15664" t="str">
            <v>15.018.0508-A</v>
          </cell>
          <cell r="B15664">
            <v>150.29</v>
          </cell>
        </row>
        <row r="15665">
          <cell r="A15665" t="str">
            <v>15.018.0509-0</v>
          </cell>
          <cell r="B15665">
            <v>74.680000000000007</v>
          </cell>
        </row>
        <row r="15666">
          <cell r="A15666" t="str">
            <v>15.018.0509-A</v>
          </cell>
          <cell r="B15666">
            <v>69.739999999999995</v>
          </cell>
        </row>
        <row r="15667">
          <cell r="A15667" t="str">
            <v>15.018.0510-0</v>
          </cell>
          <cell r="B15667">
            <v>86.83</v>
          </cell>
        </row>
        <row r="15668">
          <cell r="A15668" t="str">
            <v>15.018.0510-A</v>
          </cell>
          <cell r="B15668">
            <v>81.900000000000006</v>
          </cell>
        </row>
        <row r="15669">
          <cell r="A15669" t="str">
            <v>15.018.0511-0</v>
          </cell>
          <cell r="B15669">
            <v>92.27</v>
          </cell>
        </row>
        <row r="15670">
          <cell r="A15670" t="str">
            <v>15.018.0511-A</v>
          </cell>
          <cell r="B15670">
            <v>87.34</v>
          </cell>
        </row>
        <row r="15671">
          <cell r="A15671" t="str">
            <v>15.018.0512-0</v>
          </cell>
          <cell r="B15671">
            <v>109.22</v>
          </cell>
        </row>
        <row r="15672">
          <cell r="A15672" t="str">
            <v>15.018.0512-A</v>
          </cell>
          <cell r="B15672">
            <v>104.29</v>
          </cell>
        </row>
        <row r="15673">
          <cell r="A15673" t="str">
            <v>15.018.0513-0</v>
          </cell>
          <cell r="B15673">
            <v>141.1</v>
          </cell>
        </row>
        <row r="15674">
          <cell r="A15674" t="str">
            <v>15.018.0513-A</v>
          </cell>
          <cell r="B15674">
            <v>136.16999999999999</v>
          </cell>
        </row>
        <row r="15675">
          <cell r="A15675" t="str">
            <v>15.018.0514-0</v>
          </cell>
          <cell r="B15675">
            <v>51.28</v>
          </cell>
        </row>
        <row r="15676">
          <cell r="A15676" t="str">
            <v>15.018.0514-A</v>
          </cell>
          <cell r="B15676">
            <v>46.34</v>
          </cell>
        </row>
        <row r="15677">
          <cell r="A15677" t="str">
            <v>15.018.0515-0</v>
          </cell>
          <cell r="B15677">
            <v>57.56</v>
          </cell>
        </row>
        <row r="15678">
          <cell r="A15678" t="str">
            <v>15.018.0515-A</v>
          </cell>
          <cell r="B15678">
            <v>52.63</v>
          </cell>
        </row>
        <row r="15679">
          <cell r="A15679" t="str">
            <v>15.018.0516-0</v>
          </cell>
          <cell r="B15679">
            <v>63.84</v>
          </cell>
        </row>
        <row r="15680">
          <cell r="A15680" t="str">
            <v>15.018.0516-A</v>
          </cell>
          <cell r="B15680">
            <v>58.9</v>
          </cell>
        </row>
        <row r="15681">
          <cell r="A15681" t="str">
            <v>15.018.0517-0</v>
          </cell>
          <cell r="B15681">
            <v>70.13</v>
          </cell>
        </row>
        <row r="15682">
          <cell r="A15682" t="str">
            <v>15.018.0517-A</v>
          </cell>
          <cell r="B15682">
            <v>65.2</v>
          </cell>
        </row>
        <row r="15683">
          <cell r="A15683" t="str">
            <v>15.018.0518-0</v>
          </cell>
          <cell r="B15683">
            <v>89.62</v>
          </cell>
        </row>
        <row r="15684">
          <cell r="A15684" t="str">
            <v>15.018.0518-A</v>
          </cell>
          <cell r="B15684">
            <v>84.69</v>
          </cell>
        </row>
        <row r="15685">
          <cell r="A15685" t="str">
            <v>15.018.0519-0</v>
          </cell>
          <cell r="B15685">
            <v>103.98</v>
          </cell>
        </row>
        <row r="15686">
          <cell r="A15686" t="str">
            <v>15.018.0519-A</v>
          </cell>
          <cell r="B15686">
            <v>99.05</v>
          </cell>
        </row>
        <row r="15687">
          <cell r="A15687" t="str">
            <v>15.018.0520-0</v>
          </cell>
          <cell r="B15687">
            <v>57.76</v>
          </cell>
        </row>
        <row r="15688">
          <cell r="A15688" t="str">
            <v>15.018.0520-A</v>
          </cell>
          <cell r="B15688">
            <v>52.82</v>
          </cell>
        </row>
        <row r="15689">
          <cell r="A15689" t="str">
            <v>15.018.0521-0</v>
          </cell>
          <cell r="B15689">
            <v>67.06</v>
          </cell>
        </row>
        <row r="15690">
          <cell r="A15690" t="str">
            <v>15.018.0521-A</v>
          </cell>
          <cell r="B15690">
            <v>62.13</v>
          </cell>
        </row>
        <row r="15691">
          <cell r="A15691" t="str">
            <v>15.018.0522-0</v>
          </cell>
          <cell r="B15691">
            <v>73.36</v>
          </cell>
        </row>
        <row r="15692">
          <cell r="A15692" t="str">
            <v>15.018.0522-A</v>
          </cell>
          <cell r="B15692">
            <v>68.42</v>
          </cell>
        </row>
        <row r="15693">
          <cell r="A15693" t="str">
            <v>15.018.0523-0</v>
          </cell>
          <cell r="B15693">
            <v>93.58</v>
          </cell>
        </row>
        <row r="15694">
          <cell r="A15694" t="str">
            <v>15.018.0523-A</v>
          </cell>
          <cell r="B15694">
            <v>88.64</v>
          </cell>
        </row>
        <row r="15695">
          <cell r="A15695" t="str">
            <v>15.018.0524-0</v>
          </cell>
          <cell r="B15695">
            <v>123.8</v>
          </cell>
        </row>
        <row r="15696">
          <cell r="A15696" t="str">
            <v>15.018.0524-A</v>
          </cell>
          <cell r="B15696">
            <v>118.87</v>
          </cell>
        </row>
        <row r="15697">
          <cell r="A15697" t="str">
            <v>15.018.0525-0</v>
          </cell>
          <cell r="B15697">
            <v>60.15</v>
          </cell>
        </row>
        <row r="15698">
          <cell r="A15698" t="str">
            <v>15.018.0525-A</v>
          </cell>
          <cell r="B15698">
            <v>55.22</v>
          </cell>
        </row>
        <row r="15699">
          <cell r="A15699" t="str">
            <v>15.018.0526-0</v>
          </cell>
          <cell r="B15699">
            <v>70.28</v>
          </cell>
        </row>
        <row r="15700">
          <cell r="A15700" t="str">
            <v>15.018.0526-A</v>
          </cell>
          <cell r="B15700">
            <v>65.349999999999994</v>
          </cell>
        </row>
        <row r="15701">
          <cell r="A15701" t="str">
            <v>15.018.0527-0</v>
          </cell>
          <cell r="B15701">
            <v>73.78</v>
          </cell>
        </row>
        <row r="15702">
          <cell r="A15702" t="str">
            <v>15.018.0527-A</v>
          </cell>
          <cell r="B15702">
            <v>68.84</v>
          </cell>
        </row>
        <row r="15703">
          <cell r="A15703" t="str">
            <v>15.018.0528-0</v>
          </cell>
          <cell r="B15703">
            <v>86.75</v>
          </cell>
        </row>
        <row r="15704">
          <cell r="A15704" t="str">
            <v>15.018.0528-A</v>
          </cell>
          <cell r="B15704">
            <v>81.819999999999993</v>
          </cell>
        </row>
        <row r="15705">
          <cell r="A15705" t="str">
            <v>15.018.0529-0</v>
          </cell>
          <cell r="B15705">
            <v>111.9</v>
          </cell>
        </row>
        <row r="15706">
          <cell r="A15706" t="str">
            <v>15.018.0529-A</v>
          </cell>
          <cell r="B15706">
            <v>106.97</v>
          </cell>
        </row>
        <row r="15707">
          <cell r="A15707" t="str">
            <v>15.018.0540-0</v>
          </cell>
          <cell r="B15707">
            <v>64.16</v>
          </cell>
        </row>
        <row r="15708">
          <cell r="A15708" t="str">
            <v>15.018.0540-A</v>
          </cell>
          <cell r="B15708">
            <v>59.23</v>
          </cell>
        </row>
        <row r="15709">
          <cell r="A15709" t="str">
            <v>15.018.0550-0</v>
          </cell>
          <cell r="B15709">
            <v>72.05</v>
          </cell>
        </row>
        <row r="15710">
          <cell r="A15710" t="str">
            <v>15.018.0550-A</v>
          </cell>
          <cell r="B15710">
            <v>67.11</v>
          </cell>
        </row>
        <row r="15711">
          <cell r="A15711" t="str">
            <v>15.018.0551-0</v>
          </cell>
          <cell r="B15711">
            <v>79.91</v>
          </cell>
        </row>
        <row r="15712">
          <cell r="A15712" t="str">
            <v>15.018.0551-A</v>
          </cell>
          <cell r="B15712">
            <v>74.98</v>
          </cell>
        </row>
        <row r="15713">
          <cell r="A15713" t="str">
            <v>15.018.0552-0</v>
          </cell>
          <cell r="B15713">
            <v>87.97</v>
          </cell>
        </row>
        <row r="15714">
          <cell r="A15714" t="str">
            <v>15.018.0552-A</v>
          </cell>
          <cell r="B15714">
            <v>83.04</v>
          </cell>
        </row>
        <row r="15715">
          <cell r="A15715" t="str">
            <v>15.018.0554-0</v>
          </cell>
          <cell r="B15715">
            <v>112.03</v>
          </cell>
        </row>
        <row r="15716">
          <cell r="A15716" t="str">
            <v>15.018.0554-A</v>
          </cell>
          <cell r="B15716">
            <v>107.1</v>
          </cell>
        </row>
        <row r="15717">
          <cell r="A15717" t="str">
            <v>15.018.0555-0</v>
          </cell>
          <cell r="B15717">
            <v>131.09</v>
          </cell>
        </row>
        <row r="15718">
          <cell r="A15718" t="str">
            <v>15.018.0555-A</v>
          </cell>
          <cell r="B15718">
            <v>126.16</v>
          </cell>
        </row>
        <row r="15719">
          <cell r="A15719" t="str">
            <v>15.018.0556-0</v>
          </cell>
          <cell r="B15719">
            <v>75.8</v>
          </cell>
        </row>
        <row r="15720">
          <cell r="A15720" t="str">
            <v>15.018.0556-A</v>
          </cell>
          <cell r="B15720">
            <v>70.87</v>
          </cell>
        </row>
        <row r="15721">
          <cell r="A15721" t="str">
            <v>15.018.0557-0</v>
          </cell>
          <cell r="B15721">
            <v>84.28</v>
          </cell>
        </row>
        <row r="15722">
          <cell r="A15722" t="str">
            <v>15.018.0557-A</v>
          </cell>
          <cell r="B15722">
            <v>79.349999999999994</v>
          </cell>
        </row>
        <row r="15723">
          <cell r="A15723" t="str">
            <v>15.018.0558-0</v>
          </cell>
          <cell r="B15723">
            <v>92.17</v>
          </cell>
        </row>
        <row r="15724">
          <cell r="A15724" t="str">
            <v>15.018.0558-A</v>
          </cell>
          <cell r="B15724">
            <v>87.24</v>
          </cell>
        </row>
        <row r="15725">
          <cell r="A15725" t="str">
            <v>15.018.0560-0</v>
          </cell>
          <cell r="B15725">
            <v>116.93</v>
          </cell>
        </row>
        <row r="15726">
          <cell r="A15726" t="str">
            <v>15.018.0560-A</v>
          </cell>
          <cell r="B15726">
            <v>112</v>
          </cell>
        </row>
        <row r="15727">
          <cell r="A15727" t="str">
            <v>15.018.0561-0</v>
          </cell>
          <cell r="B15727">
            <v>155.18</v>
          </cell>
        </row>
        <row r="15728">
          <cell r="A15728" t="str">
            <v>15.018.0561-A</v>
          </cell>
          <cell r="B15728">
            <v>150.25</v>
          </cell>
        </row>
        <row r="15729">
          <cell r="A15729" t="str">
            <v>15.018.0562-0</v>
          </cell>
          <cell r="B15729">
            <v>79.3</v>
          </cell>
        </row>
        <row r="15730">
          <cell r="A15730" t="str">
            <v>15.018.0562-A</v>
          </cell>
          <cell r="B15730">
            <v>74.37</v>
          </cell>
        </row>
        <row r="15731">
          <cell r="A15731" t="str">
            <v>15.018.0563-0</v>
          </cell>
          <cell r="B15731">
            <v>86.82</v>
          </cell>
        </row>
        <row r="15732">
          <cell r="A15732" t="str">
            <v>15.018.0563-A</v>
          </cell>
          <cell r="B15732">
            <v>81.88</v>
          </cell>
        </row>
        <row r="15733">
          <cell r="A15733" t="str">
            <v>15.018.0564-0</v>
          </cell>
          <cell r="B15733">
            <v>95.64</v>
          </cell>
        </row>
        <row r="15734">
          <cell r="A15734" t="str">
            <v>15.018.0564-A</v>
          </cell>
          <cell r="B15734">
            <v>90.71</v>
          </cell>
        </row>
        <row r="15735">
          <cell r="A15735" t="str">
            <v>15.018.0566-0</v>
          </cell>
          <cell r="B15735">
            <v>122.18</v>
          </cell>
        </row>
        <row r="15736">
          <cell r="A15736" t="str">
            <v>15.018.0566-A</v>
          </cell>
          <cell r="B15736">
            <v>117.25</v>
          </cell>
        </row>
        <row r="15737">
          <cell r="A15737" t="str">
            <v>15.018.0567-0</v>
          </cell>
          <cell r="B15737">
            <v>141.12</v>
          </cell>
        </row>
        <row r="15738">
          <cell r="A15738" t="str">
            <v>15.018.0567-A</v>
          </cell>
          <cell r="B15738">
            <v>136.19</v>
          </cell>
        </row>
        <row r="15739">
          <cell r="A15739" t="str">
            <v>15.018.0568-0</v>
          </cell>
          <cell r="B15739">
            <v>51.28</v>
          </cell>
        </row>
        <row r="15740">
          <cell r="A15740" t="str">
            <v>15.018.0568-A</v>
          </cell>
          <cell r="B15740">
            <v>46.34</v>
          </cell>
        </row>
        <row r="15741">
          <cell r="A15741" t="str">
            <v>15.018.0570-0</v>
          </cell>
          <cell r="B15741">
            <v>57.56</v>
          </cell>
        </row>
        <row r="15742">
          <cell r="A15742" t="str">
            <v>15.018.0570-A</v>
          </cell>
          <cell r="B15742">
            <v>52.63</v>
          </cell>
        </row>
        <row r="15743">
          <cell r="A15743" t="str">
            <v>15.018.0571-0</v>
          </cell>
          <cell r="B15743">
            <v>63.84</v>
          </cell>
        </row>
        <row r="15744">
          <cell r="A15744" t="str">
            <v>15.018.0571-A</v>
          </cell>
          <cell r="B15744">
            <v>58.9</v>
          </cell>
        </row>
        <row r="15745">
          <cell r="A15745" t="str">
            <v>15.018.0572-0</v>
          </cell>
          <cell r="B15745">
            <v>70.13</v>
          </cell>
        </row>
        <row r="15746">
          <cell r="A15746" t="str">
            <v>15.018.0572-A</v>
          </cell>
          <cell r="B15746">
            <v>65.2</v>
          </cell>
        </row>
        <row r="15747">
          <cell r="A15747" t="str">
            <v>15.018.0574-0</v>
          </cell>
          <cell r="B15747">
            <v>89.63</v>
          </cell>
        </row>
        <row r="15748">
          <cell r="A15748" t="str">
            <v>15.018.0574-A</v>
          </cell>
          <cell r="B15748">
            <v>84.69</v>
          </cell>
        </row>
        <row r="15749">
          <cell r="A15749" t="str">
            <v>15.018.0575-0</v>
          </cell>
          <cell r="B15749">
            <v>103.98</v>
          </cell>
        </row>
        <row r="15750">
          <cell r="A15750" t="str">
            <v>15.018.0575-A</v>
          </cell>
          <cell r="B15750">
            <v>99.04</v>
          </cell>
        </row>
        <row r="15751">
          <cell r="A15751" t="str">
            <v>15.018.0576-0</v>
          </cell>
          <cell r="B15751">
            <v>60.78</v>
          </cell>
        </row>
        <row r="15752">
          <cell r="A15752" t="str">
            <v>15.018.0576-A</v>
          </cell>
          <cell r="B15752">
            <v>55.85</v>
          </cell>
        </row>
        <row r="15753">
          <cell r="A15753" t="str">
            <v>15.018.0577-0</v>
          </cell>
          <cell r="B15753">
            <v>67.06</v>
          </cell>
        </row>
        <row r="15754">
          <cell r="A15754" t="str">
            <v>15.018.0577-A</v>
          </cell>
          <cell r="B15754">
            <v>62.13</v>
          </cell>
        </row>
        <row r="15755">
          <cell r="A15755" t="str">
            <v>15.018.0578-0</v>
          </cell>
          <cell r="B15755">
            <v>73.36</v>
          </cell>
        </row>
        <row r="15756">
          <cell r="A15756" t="str">
            <v>15.018.0578-A</v>
          </cell>
          <cell r="B15756">
            <v>68.42</v>
          </cell>
        </row>
        <row r="15757">
          <cell r="A15757" t="str">
            <v>15.018.0580-0</v>
          </cell>
          <cell r="B15757">
            <v>93.57</v>
          </cell>
        </row>
        <row r="15758">
          <cell r="A15758" t="str">
            <v>15.018.0580-A</v>
          </cell>
          <cell r="B15758">
            <v>88.64</v>
          </cell>
        </row>
        <row r="15759">
          <cell r="A15759" t="str">
            <v>15.018.0581-0</v>
          </cell>
          <cell r="B15759">
            <v>123.77</v>
          </cell>
        </row>
        <row r="15760">
          <cell r="A15760" t="str">
            <v>15.018.0581-A</v>
          </cell>
          <cell r="B15760">
            <v>118.83</v>
          </cell>
        </row>
        <row r="15761">
          <cell r="A15761" t="str">
            <v>15.018.0582-0</v>
          </cell>
          <cell r="B15761">
            <v>64</v>
          </cell>
        </row>
        <row r="15762">
          <cell r="A15762" t="str">
            <v>15.018.0582-A</v>
          </cell>
          <cell r="B15762">
            <v>59.07</v>
          </cell>
        </row>
        <row r="15763">
          <cell r="A15763" t="str">
            <v>15.018.0583-0</v>
          </cell>
          <cell r="B15763">
            <v>70.28</v>
          </cell>
        </row>
        <row r="15764">
          <cell r="A15764" t="str">
            <v>15.018.0583-A</v>
          </cell>
          <cell r="B15764">
            <v>65.349999999999994</v>
          </cell>
        </row>
        <row r="15765">
          <cell r="A15765" t="str">
            <v>15.018.0584-0</v>
          </cell>
          <cell r="B15765">
            <v>76.59</v>
          </cell>
        </row>
        <row r="15766">
          <cell r="A15766" t="str">
            <v>15.018.0584-A</v>
          </cell>
          <cell r="B15766">
            <v>71.650000000000006</v>
          </cell>
        </row>
        <row r="15767">
          <cell r="A15767" t="str">
            <v>15.018.0586-0</v>
          </cell>
          <cell r="B15767">
            <v>97.55</v>
          </cell>
        </row>
        <row r="15768">
          <cell r="A15768" t="str">
            <v>15.018.0586-A</v>
          </cell>
          <cell r="B15768">
            <v>92.62</v>
          </cell>
        </row>
        <row r="15769">
          <cell r="A15769" t="str">
            <v>15.018.0587-0</v>
          </cell>
          <cell r="B15769">
            <v>111.92</v>
          </cell>
        </row>
        <row r="15770">
          <cell r="A15770" t="str">
            <v>15.018.0587-A</v>
          </cell>
          <cell r="B15770">
            <v>106.98</v>
          </cell>
        </row>
        <row r="15771">
          <cell r="A15771" t="str">
            <v>15.018.0588-0</v>
          </cell>
          <cell r="B15771">
            <v>23.74</v>
          </cell>
        </row>
        <row r="15772">
          <cell r="A15772" t="str">
            <v>15.018.0588-A</v>
          </cell>
          <cell r="B15772">
            <v>21.28</v>
          </cell>
        </row>
        <row r="15773">
          <cell r="A15773" t="str">
            <v>15.018.0590-0</v>
          </cell>
          <cell r="B15773">
            <v>26.45</v>
          </cell>
        </row>
        <row r="15774">
          <cell r="A15774" t="str">
            <v>15.018.0590-A</v>
          </cell>
          <cell r="B15774">
            <v>23.99</v>
          </cell>
        </row>
        <row r="15775">
          <cell r="A15775" t="str">
            <v>15.018.0591-0</v>
          </cell>
          <cell r="B15775">
            <v>28.58</v>
          </cell>
        </row>
        <row r="15776">
          <cell r="A15776" t="str">
            <v>15.018.0591-A</v>
          </cell>
          <cell r="B15776">
            <v>26.12</v>
          </cell>
        </row>
        <row r="15777">
          <cell r="A15777" t="str">
            <v>15.018.0592-0</v>
          </cell>
          <cell r="B15777">
            <v>31.87</v>
          </cell>
        </row>
        <row r="15778">
          <cell r="A15778" t="str">
            <v>15.018.0592-A</v>
          </cell>
          <cell r="B15778">
            <v>29.41</v>
          </cell>
        </row>
        <row r="15779">
          <cell r="A15779" t="str">
            <v>15.018.0594-0</v>
          </cell>
          <cell r="B15779">
            <v>40.18</v>
          </cell>
        </row>
        <row r="15780">
          <cell r="A15780" t="str">
            <v>15.018.0594-A</v>
          </cell>
          <cell r="B15780">
            <v>37.72</v>
          </cell>
        </row>
        <row r="15781">
          <cell r="A15781" t="str">
            <v>15.018.0595-0</v>
          </cell>
          <cell r="B15781">
            <v>49.39</v>
          </cell>
        </row>
        <row r="15782">
          <cell r="A15782" t="str">
            <v>15.018.0595-A</v>
          </cell>
          <cell r="B15782">
            <v>46.93</v>
          </cell>
        </row>
        <row r="15783">
          <cell r="A15783" t="str">
            <v>15.018.0596-0</v>
          </cell>
          <cell r="B15783">
            <v>27.77</v>
          </cell>
        </row>
        <row r="15784">
          <cell r="A15784" t="str">
            <v>15.018.0596-A</v>
          </cell>
          <cell r="B15784">
            <v>25.31</v>
          </cell>
        </row>
        <row r="15785">
          <cell r="A15785" t="str">
            <v>15.018.0597-0</v>
          </cell>
          <cell r="B15785">
            <v>30.63</v>
          </cell>
        </row>
        <row r="15786">
          <cell r="A15786" t="str">
            <v>15.018.0597-A</v>
          </cell>
          <cell r="B15786">
            <v>28.17</v>
          </cell>
        </row>
        <row r="15787">
          <cell r="A15787" t="str">
            <v>15.018.0598-0</v>
          </cell>
          <cell r="B15787">
            <v>32.5</v>
          </cell>
        </row>
        <row r="15788">
          <cell r="A15788" t="str">
            <v>15.018.0598-A</v>
          </cell>
          <cell r="B15788">
            <v>30.04</v>
          </cell>
        </row>
        <row r="15789">
          <cell r="A15789" t="str">
            <v>15.018.0600-0</v>
          </cell>
          <cell r="B15789">
            <v>42.89</v>
          </cell>
        </row>
        <row r="15790">
          <cell r="A15790" t="str">
            <v>15.018.0600-A</v>
          </cell>
          <cell r="B15790">
            <v>40.43</v>
          </cell>
        </row>
        <row r="15791">
          <cell r="A15791" t="str">
            <v>15.018.0601-0</v>
          </cell>
          <cell r="B15791">
            <v>51.11</v>
          </cell>
        </row>
        <row r="15792">
          <cell r="A15792" t="str">
            <v>15.018.0601-A</v>
          </cell>
          <cell r="B15792">
            <v>48.65</v>
          </cell>
        </row>
        <row r="15793">
          <cell r="A15793" t="str">
            <v>15.018.0602-0</v>
          </cell>
          <cell r="B15793">
            <v>29.61</v>
          </cell>
        </row>
        <row r="15794">
          <cell r="A15794" t="str">
            <v>15.018.0602-A</v>
          </cell>
          <cell r="B15794">
            <v>27.15</v>
          </cell>
        </row>
        <row r="15795">
          <cell r="A15795" t="str">
            <v>15.018.0603-0</v>
          </cell>
          <cell r="B15795">
            <v>32.69</v>
          </cell>
        </row>
        <row r="15796">
          <cell r="A15796" t="str">
            <v>15.018.0603-A</v>
          </cell>
          <cell r="B15796">
            <v>30.23</v>
          </cell>
        </row>
        <row r="15797">
          <cell r="A15797" t="str">
            <v>15.018.0604-0</v>
          </cell>
          <cell r="B15797">
            <v>36.18</v>
          </cell>
        </row>
        <row r="15798">
          <cell r="A15798" t="str">
            <v>15.018.0604-A</v>
          </cell>
          <cell r="B15798">
            <v>33.72</v>
          </cell>
        </row>
        <row r="15799">
          <cell r="A15799" t="str">
            <v>15.018.0606-0</v>
          </cell>
          <cell r="B15799">
            <v>50.35</v>
          </cell>
        </row>
        <row r="15800">
          <cell r="A15800" t="str">
            <v>15.018.0606-A</v>
          </cell>
          <cell r="B15800">
            <v>47.89</v>
          </cell>
        </row>
        <row r="15801">
          <cell r="A15801" t="str">
            <v>15.018.0607-0</v>
          </cell>
          <cell r="B15801">
            <v>60.05</v>
          </cell>
        </row>
        <row r="15802">
          <cell r="A15802" t="str">
            <v>15.018.0607-A</v>
          </cell>
          <cell r="B15802">
            <v>57.59</v>
          </cell>
        </row>
        <row r="15803">
          <cell r="A15803" t="str">
            <v>15.018.0608-0</v>
          </cell>
          <cell r="B15803">
            <v>27.33</v>
          </cell>
        </row>
        <row r="15804">
          <cell r="A15804" t="str">
            <v>15.018.0608-A</v>
          </cell>
          <cell r="B15804">
            <v>24.87</v>
          </cell>
        </row>
        <row r="15805">
          <cell r="A15805" t="str">
            <v>15.018.0610-0</v>
          </cell>
          <cell r="B15805">
            <v>29.03</v>
          </cell>
        </row>
        <row r="15806">
          <cell r="A15806" t="str">
            <v>15.018.0610-A</v>
          </cell>
          <cell r="B15806">
            <v>26.57</v>
          </cell>
        </row>
        <row r="15807">
          <cell r="A15807" t="str">
            <v>15.018.0611-0</v>
          </cell>
          <cell r="B15807">
            <v>32.97</v>
          </cell>
        </row>
        <row r="15808">
          <cell r="A15808" t="str">
            <v>15.018.0611-A</v>
          </cell>
          <cell r="B15808">
            <v>30.51</v>
          </cell>
        </row>
        <row r="15809">
          <cell r="A15809" t="str">
            <v>15.018.0612-0</v>
          </cell>
          <cell r="B15809">
            <v>40.25</v>
          </cell>
        </row>
        <row r="15810">
          <cell r="A15810" t="str">
            <v>15.018.0612-A</v>
          </cell>
          <cell r="B15810">
            <v>37.79</v>
          </cell>
        </row>
        <row r="15811">
          <cell r="A15811" t="str">
            <v>15.018.0614-0</v>
          </cell>
          <cell r="B15811">
            <v>62.05</v>
          </cell>
        </row>
        <row r="15812">
          <cell r="A15812" t="str">
            <v>15.018.0614-A</v>
          </cell>
          <cell r="B15812">
            <v>59.59</v>
          </cell>
        </row>
        <row r="15813">
          <cell r="A15813" t="str">
            <v>15.018.0615-0</v>
          </cell>
          <cell r="B15813">
            <v>80.91</v>
          </cell>
        </row>
        <row r="15814">
          <cell r="A15814" t="str">
            <v>15.018.0615-A</v>
          </cell>
          <cell r="B15814">
            <v>78.45</v>
          </cell>
        </row>
        <row r="15815">
          <cell r="A15815" t="str">
            <v>15.018.0616-0</v>
          </cell>
          <cell r="B15815">
            <v>31.64</v>
          </cell>
        </row>
        <row r="15816">
          <cell r="A15816" t="str">
            <v>15.018.0616-A</v>
          </cell>
          <cell r="B15816">
            <v>29.18</v>
          </cell>
        </row>
        <row r="15817">
          <cell r="A15817" t="str">
            <v>15.018.0617-0</v>
          </cell>
          <cell r="B15817">
            <v>35.770000000000003</v>
          </cell>
        </row>
        <row r="15818">
          <cell r="A15818" t="str">
            <v>15.018.0617-A</v>
          </cell>
          <cell r="B15818">
            <v>33.31</v>
          </cell>
        </row>
        <row r="15819">
          <cell r="A15819" t="str">
            <v>15.018.0618-0</v>
          </cell>
          <cell r="B15819">
            <v>40.54</v>
          </cell>
        </row>
        <row r="15820">
          <cell r="A15820" t="str">
            <v>15.018.0618-A</v>
          </cell>
          <cell r="B15820">
            <v>38.08</v>
          </cell>
        </row>
        <row r="15821">
          <cell r="A15821" t="str">
            <v>15.018.0620-0</v>
          </cell>
          <cell r="B15821">
            <v>67.55</v>
          </cell>
        </row>
        <row r="15822">
          <cell r="A15822" t="str">
            <v>15.018.0620-A</v>
          </cell>
          <cell r="B15822">
            <v>65.09</v>
          </cell>
        </row>
        <row r="15823">
          <cell r="A15823" t="str">
            <v>15.018.0621-0</v>
          </cell>
          <cell r="B15823">
            <v>87.14</v>
          </cell>
        </row>
        <row r="15824">
          <cell r="A15824" t="str">
            <v>15.018.0621-A</v>
          </cell>
          <cell r="B15824">
            <v>84.68</v>
          </cell>
        </row>
        <row r="15825">
          <cell r="A15825" t="str">
            <v>15.018.0622-0</v>
          </cell>
          <cell r="B15825">
            <v>35.68</v>
          </cell>
        </row>
        <row r="15826">
          <cell r="A15826" t="str">
            <v>15.018.0622-A</v>
          </cell>
          <cell r="B15826">
            <v>33.22</v>
          </cell>
        </row>
        <row r="15827">
          <cell r="A15827" t="str">
            <v>15.018.0623-0</v>
          </cell>
          <cell r="B15827">
            <v>38.72</v>
          </cell>
        </row>
        <row r="15828">
          <cell r="A15828" t="str">
            <v>15.018.0623-A</v>
          </cell>
          <cell r="B15828">
            <v>36.26</v>
          </cell>
        </row>
        <row r="15829">
          <cell r="A15829" t="str">
            <v>15.018.0624-0</v>
          </cell>
          <cell r="B15829">
            <v>43.66</v>
          </cell>
        </row>
        <row r="15830">
          <cell r="A15830" t="str">
            <v>15.018.0624-A</v>
          </cell>
          <cell r="B15830">
            <v>41.2</v>
          </cell>
        </row>
        <row r="15831">
          <cell r="A15831" t="str">
            <v>15.018.0626-0</v>
          </cell>
          <cell r="B15831">
            <v>73.040000000000006</v>
          </cell>
        </row>
        <row r="15832">
          <cell r="A15832" t="str">
            <v>15.018.0626-A</v>
          </cell>
          <cell r="B15832">
            <v>70.58</v>
          </cell>
        </row>
        <row r="15833">
          <cell r="A15833" t="str">
            <v>15.018.0627-0</v>
          </cell>
          <cell r="B15833">
            <v>93.36</v>
          </cell>
        </row>
        <row r="15834">
          <cell r="A15834" t="str">
            <v>15.018.0627-A</v>
          </cell>
          <cell r="B15834">
            <v>90.9</v>
          </cell>
        </row>
        <row r="15835">
          <cell r="A15835" t="str">
            <v>15.018.0628-0</v>
          </cell>
          <cell r="B15835">
            <v>23.42</v>
          </cell>
        </row>
        <row r="15836">
          <cell r="A15836" t="str">
            <v>15.018.0628-A</v>
          </cell>
          <cell r="B15836">
            <v>20.96</v>
          </cell>
        </row>
        <row r="15837">
          <cell r="A15837" t="str">
            <v>15.018.0630-0</v>
          </cell>
          <cell r="B15837">
            <v>25.89</v>
          </cell>
        </row>
        <row r="15838">
          <cell r="A15838" t="str">
            <v>15.018.0630-A</v>
          </cell>
          <cell r="B15838">
            <v>23.43</v>
          </cell>
        </row>
        <row r="15839">
          <cell r="A15839" t="str">
            <v>15.018.0631-0</v>
          </cell>
          <cell r="B15839">
            <v>26.72</v>
          </cell>
        </row>
        <row r="15840">
          <cell r="A15840" t="str">
            <v>15.018.0631-A</v>
          </cell>
          <cell r="B15840">
            <v>24.26</v>
          </cell>
        </row>
        <row r="15841">
          <cell r="A15841" t="str">
            <v>15.018.0632-0</v>
          </cell>
          <cell r="B15841">
            <v>28.36</v>
          </cell>
        </row>
        <row r="15842">
          <cell r="A15842" t="str">
            <v>15.018.0632-A</v>
          </cell>
          <cell r="B15842">
            <v>25.9</v>
          </cell>
        </row>
        <row r="15843">
          <cell r="A15843" t="str">
            <v>15.018.0634-0</v>
          </cell>
          <cell r="B15843">
            <v>31.49</v>
          </cell>
        </row>
        <row r="15844">
          <cell r="A15844" t="str">
            <v>15.018.0634-A</v>
          </cell>
          <cell r="B15844">
            <v>29.03</v>
          </cell>
        </row>
        <row r="15845">
          <cell r="A15845" t="str">
            <v>15.018.0635-0</v>
          </cell>
          <cell r="B15845">
            <v>34.619999999999997</v>
          </cell>
        </row>
        <row r="15846">
          <cell r="A15846" t="str">
            <v>15.018.0635-A</v>
          </cell>
          <cell r="B15846">
            <v>32.159999999999997</v>
          </cell>
        </row>
        <row r="15847">
          <cell r="A15847" t="str">
            <v>15.018.0636-0</v>
          </cell>
          <cell r="B15847">
            <v>27.23</v>
          </cell>
        </row>
        <row r="15848">
          <cell r="A15848" t="str">
            <v>15.018.0636-A</v>
          </cell>
          <cell r="B15848">
            <v>24.77</v>
          </cell>
        </row>
        <row r="15849">
          <cell r="A15849" t="str">
            <v>15.018.0637-0</v>
          </cell>
          <cell r="B15849">
            <v>28.77</v>
          </cell>
        </row>
        <row r="15850">
          <cell r="A15850" t="str">
            <v>15.018.0637-A</v>
          </cell>
          <cell r="B15850">
            <v>26.31</v>
          </cell>
        </row>
        <row r="15851">
          <cell r="A15851" t="str">
            <v>15.018.0638-0</v>
          </cell>
          <cell r="B15851">
            <v>30.62</v>
          </cell>
        </row>
        <row r="15852">
          <cell r="A15852" t="str">
            <v>15.018.0638-A</v>
          </cell>
          <cell r="B15852">
            <v>28.16</v>
          </cell>
        </row>
        <row r="15853">
          <cell r="A15853" t="str">
            <v>15.018.0640-0</v>
          </cell>
          <cell r="B15853">
            <v>33.520000000000003</v>
          </cell>
        </row>
        <row r="15854">
          <cell r="A15854" t="str">
            <v>15.018.0640-A</v>
          </cell>
          <cell r="B15854">
            <v>31.06</v>
          </cell>
        </row>
        <row r="15855">
          <cell r="A15855" t="str">
            <v>15.018.0641-0</v>
          </cell>
          <cell r="B15855">
            <v>36.65</v>
          </cell>
        </row>
        <row r="15856">
          <cell r="A15856" t="str">
            <v>15.018.0641-A</v>
          </cell>
          <cell r="B15856">
            <v>34.19</v>
          </cell>
        </row>
        <row r="15857">
          <cell r="A15857" t="str">
            <v>15.018.0642-0</v>
          </cell>
          <cell r="B15857">
            <v>29.41</v>
          </cell>
        </row>
        <row r="15858">
          <cell r="A15858" t="str">
            <v>15.018.0642-A</v>
          </cell>
          <cell r="B15858">
            <v>26.95</v>
          </cell>
        </row>
        <row r="15859">
          <cell r="A15859" t="str">
            <v>15.018.0643-0</v>
          </cell>
          <cell r="B15859">
            <v>31.25</v>
          </cell>
        </row>
        <row r="15860">
          <cell r="A15860" t="str">
            <v>15.018.0643-A</v>
          </cell>
          <cell r="B15860">
            <v>28.79</v>
          </cell>
        </row>
        <row r="15861">
          <cell r="A15861" t="str">
            <v>15.018.0644-0</v>
          </cell>
          <cell r="B15861">
            <v>33.090000000000003</v>
          </cell>
        </row>
        <row r="15862">
          <cell r="A15862" t="str">
            <v>15.018.0644-A</v>
          </cell>
          <cell r="B15862">
            <v>30.63</v>
          </cell>
        </row>
        <row r="15863">
          <cell r="A15863" t="str">
            <v>15.018.0646-0</v>
          </cell>
          <cell r="B15863">
            <v>35.76</v>
          </cell>
        </row>
        <row r="15864">
          <cell r="A15864" t="str">
            <v>15.018.0646-A</v>
          </cell>
          <cell r="B15864">
            <v>33.299999999999997</v>
          </cell>
        </row>
        <row r="15865">
          <cell r="A15865" t="str">
            <v>15.018.0647-0</v>
          </cell>
          <cell r="B15865">
            <v>38.9</v>
          </cell>
        </row>
        <row r="15866">
          <cell r="A15866" t="str">
            <v>15.018.0647-A</v>
          </cell>
          <cell r="B15866">
            <v>36.44</v>
          </cell>
        </row>
        <row r="15867">
          <cell r="A15867" t="str">
            <v>15.018.0648-0</v>
          </cell>
          <cell r="B15867">
            <v>23.42</v>
          </cell>
        </row>
        <row r="15868">
          <cell r="A15868" t="str">
            <v>15.018.0648-A</v>
          </cell>
          <cell r="B15868">
            <v>20.96</v>
          </cell>
        </row>
        <row r="15869">
          <cell r="A15869" t="str">
            <v>15.018.0650-0</v>
          </cell>
          <cell r="B15869">
            <v>25.89</v>
          </cell>
        </row>
        <row r="15870">
          <cell r="A15870" t="str">
            <v>15.018.0650-A</v>
          </cell>
          <cell r="B15870">
            <v>23.43</v>
          </cell>
        </row>
        <row r="15871">
          <cell r="A15871" t="str">
            <v>15.018.0651-0</v>
          </cell>
          <cell r="B15871">
            <v>26.72</v>
          </cell>
        </row>
        <row r="15872">
          <cell r="A15872" t="str">
            <v>15.018.0651-A</v>
          </cell>
          <cell r="B15872">
            <v>24.26</v>
          </cell>
        </row>
        <row r="15873">
          <cell r="A15873" t="str">
            <v>15.018.0652-0</v>
          </cell>
          <cell r="B15873">
            <v>28.36</v>
          </cell>
        </row>
        <row r="15874">
          <cell r="A15874" t="str">
            <v>15.018.0652-A</v>
          </cell>
          <cell r="B15874">
            <v>25.9</v>
          </cell>
        </row>
        <row r="15875">
          <cell r="A15875" t="str">
            <v>15.018.0654-0</v>
          </cell>
          <cell r="B15875">
            <v>31.49</v>
          </cell>
        </row>
        <row r="15876">
          <cell r="A15876" t="str">
            <v>15.018.0654-A</v>
          </cell>
          <cell r="B15876">
            <v>29.03</v>
          </cell>
        </row>
        <row r="15877">
          <cell r="A15877" t="str">
            <v>15.018.0655-0</v>
          </cell>
          <cell r="B15877">
            <v>34.619999999999997</v>
          </cell>
        </row>
        <row r="15878">
          <cell r="A15878" t="str">
            <v>15.018.0655-A</v>
          </cell>
          <cell r="B15878">
            <v>32.159999999999997</v>
          </cell>
        </row>
        <row r="15879">
          <cell r="A15879" t="str">
            <v>15.018.0656-0</v>
          </cell>
          <cell r="B15879">
            <v>27.23</v>
          </cell>
        </row>
        <row r="15880">
          <cell r="A15880" t="str">
            <v>15.018.0656-A</v>
          </cell>
          <cell r="B15880">
            <v>24.77</v>
          </cell>
        </row>
        <row r="15881">
          <cell r="A15881" t="str">
            <v>15.018.0657-0</v>
          </cell>
          <cell r="B15881">
            <v>28.77</v>
          </cell>
        </row>
        <row r="15882">
          <cell r="A15882" t="str">
            <v>15.018.0657-A</v>
          </cell>
          <cell r="B15882">
            <v>26.31</v>
          </cell>
        </row>
        <row r="15883">
          <cell r="A15883" t="str">
            <v>15.018.0658-0</v>
          </cell>
          <cell r="B15883">
            <v>30.62</v>
          </cell>
        </row>
        <row r="15884">
          <cell r="A15884" t="str">
            <v>15.018.0658-A</v>
          </cell>
          <cell r="B15884">
            <v>28.16</v>
          </cell>
        </row>
        <row r="15885">
          <cell r="A15885" t="str">
            <v>15.018.0660-0</v>
          </cell>
          <cell r="B15885">
            <v>33.520000000000003</v>
          </cell>
        </row>
        <row r="15886">
          <cell r="A15886" t="str">
            <v>15.018.0660-A</v>
          </cell>
          <cell r="B15886">
            <v>31.06</v>
          </cell>
        </row>
        <row r="15887">
          <cell r="A15887" t="str">
            <v>15.018.0661-0</v>
          </cell>
          <cell r="B15887">
            <v>36.65</v>
          </cell>
        </row>
        <row r="15888">
          <cell r="A15888" t="str">
            <v>15.018.0661-A</v>
          </cell>
          <cell r="B15888">
            <v>34.19</v>
          </cell>
        </row>
        <row r="15889">
          <cell r="A15889" t="str">
            <v>15.018.0662-0</v>
          </cell>
          <cell r="B15889">
            <v>29.41</v>
          </cell>
        </row>
        <row r="15890">
          <cell r="A15890" t="str">
            <v>15.018.0662-A</v>
          </cell>
          <cell r="B15890">
            <v>26.95</v>
          </cell>
        </row>
        <row r="15891">
          <cell r="A15891" t="str">
            <v>15.018.0663-0</v>
          </cell>
          <cell r="B15891">
            <v>31.25</v>
          </cell>
        </row>
        <row r="15892">
          <cell r="A15892" t="str">
            <v>15.018.0663-A</v>
          </cell>
          <cell r="B15892">
            <v>28.79</v>
          </cell>
        </row>
        <row r="15893">
          <cell r="A15893" t="str">
            <v>15.018.0664-0</v>
          </cell>
          <cell r="B15893">
            <v>33.090000000000003</v>
          </cell>
        </row>
        <row r="15894">
          <cell r="A15894" t="str">
            <v>15.018.0664-A</v>
          </cell>
          <cell r="B15894">
            <v>30.63</v>
          </cell>
        </row>
        <row r="15895">
          <cell r="A15895" t="str">
            <v>15.018.0666-0</v>
          </cell>
          <cell r="B15895">
            <v>35.76</v>
          </cell>
        </row>
        <row r="15896">
          <cell r="A15896" t="str">
            <v>15.018.0666-A</v>
          </cell>
          <cell r="B15896">
            <v>33.299999999999997</v>
          </cell>
        </row>
        <row r="15897">
          <cell r="A15897" t="str">
            <v>15.018.0667-0</v>
          </cell>
          <cell r="B15897">
            <v>38.9</v>
          </cell>
        </row>
        <row r="15898">
          <cell r="A15898" t="str">
            <v>15.018.0667-A</v>
          </cell>
          <cell r="B15898">
            <v>36.44</v>
          </cell>
        </row>
        <row r="15899">
          <cell r="A15899" t="str">
            <v>15.018.0668-0</v>
          </cell>
          <cell r="B15899">
            <v>26.45</v>
          </cell>
        </row>
        <row r="15900">
          <cell r="A15900" t="str">
            <v>15.018.0668-A</v>
          </cell>
          <cell r="B15900">
            <v>23.99</v>
          </cell>
        </row>
        <row r="15901">
          <cell r="A15901" t="str">
            <v>15.018.0670-0</v>
          </cell>
          <cell r="B15901">
            <v>28.8</v>
          </cell>
        </row>
        <row r="15902">
          <cell r="A15902" t="str">
            <v>15.018.0670-A</v>
          </cell>
          <cell r="B15902">
            <v>26.34</v>
          </cell>
        </row>
        <row r="15903">
          <cell r="A15903" t="str">
            <v>15.018.0671-0</v>
          </cell>
          <cell r="B15903">
            <v>31.15</v>
          </cell>
        </row>
        <row r="15904">
          <cell r="A15904" t="str">
            <v>15.018.0671-A</v>
          </cell>
          <cell r="B15904">
            <v>28.69</v>
          </cell>
        </row>
        <row r="15905">
          <cell r="A15905" t="str">
            <v>15.018.0672-0</v>
          </cell>
          <cell r="B15905">
            <v>33.340000000000003</v>
          </cell>
        </row>
        <row r="15906">
          <cell r="A15906" t="str">
            <v>15.018.0672-A</v>
          </cell>
          <cell r="B15906">
            <v>30.88</v>
          </cell>
        </row>
        <row r="15907">
          <cell r="A15907" t="str">
            <v>15.018.0674-0</v>
          </cell>
          <cell r="B15907">
            <v>41.63</v>
          </cell>
        </row>
        <row r="15908">
          <cell r="A15908" t="str">
            <v>15.018.0674-A</v>
          </cell>
          <cell r="B15908">
            <v>39.17</v>
          </cell>
        </row>
        <row r="15909">
          <cell r="A15909" t="str">
            <v>15.018.0675-0</v>
          </cell>
          <cell r="B15909">
            <v>46.03</v>
          </cell>
        </row>
        <row r="15910">
          <cell r="A15910" t="str">
            <v>15.018.0675-A</v>
          </cell>
          <cell r="B15910">
            <v>43.57</v>
          </cell>
        </row>
        <row r="15911">
          <cell r="A15911" t="str">
            <v>15.018.0676-0</v>
          </cell>
          <cell r="B15911">
            <v>31.32</v>
          </cell>
        </row>
        <row r="15912">
          <cell r="A15912" t="str">
            <v>15.018.0676-A</v>
          </cell>
          <cell r="B15912">
            <v>28.86</v>
          </cell>
        </row>
        <row r="15913">
          <cell r="A15913" t="str">
            <v>15.018.0677-0</v>
          </cell>
          <cell r="B15913">
            <v>33.46</v>
          </cell>
        </row>
        <row r="15914">
          <cell r="A15914" t="str">
            <v>15.018.0677-A</v>
          </cell>
          <cell r="B15914">
            <v>31</v>
          </cell>
        </row>
        <row r="15915">
          <cell r="A15915" t="str">
            <v>15.018.0678-0</v>
          </cell>
          <cell r="B15915">
            <v>35.43</v>
          </cell>
        </row>
        <row r="15916">
          <cell r="A15916" t="str">
            <v>15.018.0678-A</v>
          </cell>
          <cell r="B15916">
            <v>32.97</v>
          </cell>
        </row>
        <row r="15917">
          <cell r="A15917" t="str">
            <v>15.018.0680-0</v>
          </cell>
          <cell r="B15917">
            <v>45</v>
          </cell>
        </row>
        <row r="15918">
          <cell r="A15918" t="str">
            <v>15.018.0680-A</v>
          </cell>
          <cell r="B15918">
            <v>42.54</v>
          </cell>
        </row>
        <row r="15919">
          <cell r="A15919" t="str">
            <v>15.018.0681-0</v>
          </cell>
          <cell r="B15919">
            <v>49.53</v>
          </cell>
        </row>
        <row r="15920">
          <cell r="A15920" t="str">
            <v>15.018.0681-A</v>
          </cell>
          <cell r="B15920">
            <v>47.07</v>
          </cell>
        </row>
        <row r="15921">
          <cell r="A15921" t="str">
            <v>15.018.0682-0</v>
          </cell>
          <cell r="B15921">
            <v>35.270000000000003</v>
          </cell>
        </row>
        <row r="15922">
          <cell r="A15922" t="str">
            <v>15.018.0682-A</v>
          </cell>
          <cell r="B15922">
            <v>32.81</v>
          </cell>
        </row>
        <row r="15923">
          <cell r="A15923" t="str">
            <v>15.018.0683-0</v>
          </cell>
          <cell r="B15923">
            <v>39.29</v>
          </cell>
        </row>
        <row r="15924">
          <cell r="A15924" t="str">
            <v>15.018.0683-A</v>
          </cell>
          <cell r="B15924">
            <v>36.83</v>
          </cell>
        </row>
        <row r="15925">
          <cell r="A15925" t="str">
            <v>15.018.0684-0</v>
          </cell>
          <cell r="B15925">
            <v>39.369999999999997</v>
          </cell>
        </row>
        <row r="15926">
          <cell r="A15926" t="str">
            <v>15.018.0684-A</v>
          </cell>
          <cell r="B15926">
            <v>36.909999999999997</v>
          </cell>
        </row>
        <row r="15927">
          <cell r="A15927" t="str">
            <v>15.018.0686-0</v>
          </cell>
          <cell r="B15927">
            <v>48.81</v>
          </cell>
        </row>
        <row r="15928">
          <cell r="A15928" t="str">
            <v>15.018.0686-A</v>
          </cell>
          <cell r="B15928">
            <v>46.35</v>
          </cell>
        </row>
        <row r="15929">
          <cell r="A15929" t="str">
            <v>15.018.0687-0</v>
          </cell>
          <cell r="B15929">
            <v>53.34</v>
          </cell>
        </row>
        <row r="15930">
          <cell r="A15930" t="str">
            <v>15.018.0687-A</v>
          </cell>
          <cell r="B15930">
            <v>50.88</v>
          </cell>
        </row>
        <row r="15931">
          <cell r="A15931" t="str">
            <v>15.018.0688-0</v>
          </cell>
          <cell r="B15931">
            <v>26.21</v>
          </cell>
        </row>
        <row r="15932">
          <cell r="A15932" t="str">
            <v>15.018.0688-A</v>
          </cell>
          <cell r="B15932">
            <v>23.75</v>
          </cell>
        </row>
        <row r="15933">
          <cell r="A15933" t="str">
            <v>15.018.0690-0</v>
          </cell>
          <cell r="B15933">
            <v>30.71</v>
          </cell>
        </row>
        <row r="15934">
          <cell r="A15934" t="str">
            <v>15.018.0690-A</v>
          </cell>
          <cell r="B15934">
            <v>28.25</v>
          </cell>
        </row>
        <row r="15935">
          <cell r="A15935" t="str">
            <v>15.018.0691-0</v>
          </cell>
          <cell r="B15935">
            <v>32.799999999999997</v>
          </cell>
        </row>
        <row r="15936">
          <cell r="A15936" t="str">
            <v>15.018.0691-A</v>
          </cell>
          <cell r="B15936">
            <v>30.34</v>
          </cell>
        </row>
        <row r="15937">
          <cell r="A15937" t="str">
            <v>15.018.0692-0</v>
          </cell>
          <cell r="B15937">
            <v>36.590000000000003</v>
          </cell>
        </row>
        <row r="15938">
          <cell r="A15938" t="str">
            <v>15.018.0692-A</v>
          </cell>
          <cell r="B15938">
            <v>34.130000000000003</v>
          </cell>
        </row>
        <row r="15939">
          <cell r="A15939" t="str">
            <v>15.018.0694-0</v>
          </cell>
          <cell r="B15939">
            <v>28.99</v>
          </cell>
        </row>
        <row r="15940">
          <cell r="A15940" t="str">
            <v>15.018.0694-A</v>
          </cell>
          <cell r="B15940">
            <v>26.53</v>
          </cell>
        </row>
        <row r="15941">
          <cell r="A15941" t="str">
            <v>15.018.0695-0</v>
          </cell>
          <cell r="B15941">
            <v>52.17</v>
          </cell>
        </row>
        <row r="15942">
          <cell r="A15942" t="str">
            <v>15.018.0695-A</v>
          </cell>
          <cell r="B15942">
            <v>49.71</v>
          </cell>
        </row>
        <row r="15943">
          <cell r="A15943" t="str">
            <v>15.018.0696-0</v>
          </cell>
          <cell r="B15943">
            <v>32.15</v>
          </cell>
        </row>
        <row r="15944">
          <cell r="A15944" t="str">
            <v>15.018.0696-A</v>
          </cell>
          <cell r="B15944">
            <v>29.69</v>
          </cell>
        </row>
        <row r="15945">
          <cell r="A15945" t="str">
            <v>15.018.0697-0</v>
          </cell>
          <cell r="B15945">
            <v>30.55</v>
          </cell>
        </row>
        <row r="15946">
          <cell r="A15946" t="str">
            <v>15.018.0697-A</v>
          </cell>
          <cell r="B15946">
            <v>28.09</v>
          </cell>
        </row>
        <row r="15947">
          <cell r="A15947" t="str">
            <v>15.018.0698-0</v>
          </cell>
          <cell r="B15947">
            <v>39.54</v>
          </cell>
        </row>
        <row r="15948">
          <cell r="A15948" t="str">
            <v>15.018.0698-A</v>
          </cell>
          <cell r="B15948">
            <v>37.08</v>
          </cell>
        </row>
        <row r="15949">
          <cell r="A15949" t="str">
            <v>15.018.0700-0</v>
          </cell>
          <cell r="B15949">
            <v>40.31</v>
          </cell>
        </row>
        <row r="15950">
          <cell r="A15950" t="str">
            <v>15.018.0700-A</v>
          </cell>
          <cell r="B15950">
            <v>37.85</v>
          </cell>
        </row>
        <row r="15951">
          <cell r="A15951" t="str">
            <v>15.018.0701-0</v>
          </cell>
          <cell r="B15951">
            <v>45.75</v>
          </cell>
        </row>
        <row r="15952">
          <cell r="A15952" t="str">
            <v>15.018.0701-A</v>
          </cell>
          <cell r="B15952">
            <v>43.29</v>
          </cell>
        </row>
        <row r="15953">
          <cell r="A15953" t="str">
            <v>15.018.0702-0</v>
          </cell>
          <cell r="B15953">
            <v>34.94</v>
          </cell>
        </row>
        <row r="15954">
          <cell r="A15954" t="str">
            <v>15.018.0702-A</v>
          </cell>
          <cell r="B15954">
            <v>32.479999999999997</v>
          </cell>
        </row>
        <row r="15955">
          <cell r="A15955" t="str">
            <v>15.018.0703-0</v>
          </cell>
          <cell r="B15955">
            <v>38.549999999999997</v>
          </cell>
        </row>
        <row r="15956">
          <cell r="A15956" t="str">
            <v>15.018.0703-A</v>
          </cell>
          <cell r="B15956">
            <v>36.090000000000003</v>
          </cell>
        </row>
        <row r="15957">
          <cell r="A15957" t="str">
            <v>15.018.0704-0</v>
          </cell>
          <cell r="B15957">
            <v>42.68</v>
          </cell>
        </row>
        <row r="15958">
          <cell r="A15958" t="str">
            <v>15.018.0704-A</v>
          </cell>
          <cell r="B15958">
            <v>40.22</v>
          </cell>
        </row>
        <row r="15959">
          <cell r="A15959" t="str">
            <v>15.018.0706-0</v>
          </cell>
          <cell r="B15959">
            <v>34.31</v>
          </cell>
        </row>
        <row r="15960">
          <cell r="A15960" t="str">
            <v>15.018.0706-A</v>
          </cell>
          <cell r="B15960">
            <v>31.85</v>
          </cell>
        </row>
        <row r="15961">
          <cell r="A15961" t="str">
            <v>15.018.0707-0</v>
          </cell>
          <cell r="B15961">
            <v>51.03</v>
          </cell>
        </row>
        <row r="15962">
          <cell r="A15962" t="str">
            <v>15.018.0707-A</v>
          </cell>
          <cell r="B15962">
            <v>48.57</v>
          </cell>
        </row>
        <row r="15963">
          <cell r="A15963" t="str">
            <v>15.018.0708-0</v>
          </cell>
          <cell r="B15963">
            <v>29.03</v>
          </cell>
        </row>
        <row r="15964">
          <cell r="A15964" t="str">
            <v>15.018.0708-A</v>
          </cell>
          <cell r="B15964">
            <v>26.57</v>
          </cell>
        </row>
        <row r="15965">
          <cell r="A15965" t="str">
            <v>15.018.0710-0</v>
          </cell>
          <cell r="B15965">
            <v>32.479999999999997</v>
          </cell>
        </row>
        <row r="15966">
          <cell r="A15966" t="str">
            <v>15.018.0710-A</v>
          </cell>
          <cell r="B15966">
            <v>30.02</v>
          </cell>
        </row>
        <row r="15967">
          <cell r="A15967" t="str">
            <v>15.018.0711-0</v>
          </cell>
          <cell r="B15967">
            <v>35.94</v>
          </cell>
        </row>
        <row r="15968">
          <cell r="A15968" t="str">
            <v>15.018.0711-A</v>
          </cell>
          <cell r="B15968">
            <v>33.479999999999997</v>
          </cell>
        </row>
        <row r="15969">
          <cell r="A15969" t="str">
            <v>15.018.0712-0</v>
          </cell>
          <cell r="B15969">
            <v>39.54</v>
          </cell>
        </row>
        <row r="15970">
          <cell r="A15970" t="str">
            <v>15.018.0712-A</v>
          </cell>
          <cell r="B15970">
            <v>37.08</v>
          </cell>
        </row>
        <row r="15971">
          <cell r="A15971" t="str">
            <v>15.018.0714-0</v>
          </cell>
          <cell r="B15971">
            <v>45</v>
          </cell>
        </row>
        <row r="15972">
          <cell r="A15972" t="str">
            <v>15.018.0714-A</v>
          </cell>
          <cell r="B15972">
            <v>42.54</v>
          </cell>
        </row>
        <row r="15973">
          <cell r="A15973" t="str">
            <v>15.018.0715-0</v>
          </cell>
          <cell r="B15973">
            <v>50.72</v>
          </cell>
        </row>
        <row r="15974">
          <cell r="A15974" t="str">
            <v>15.018.0715-A</v>
          </cell>
          <cell r="B15974">
            <v>48.26</v>
          </cell>
        </row>
        <row r="15975">
          <cell r="A15975" t="str">
            <v>15.018.0716-0</v>
          </cell>
          <cell r="B15975">
            <v>37.409999999999997</v>
          </cell>
        </row>
        <row r="15976">
          <cell r="A15976" t="str">
            <v>15.018.0716-A</v>
          </cell>
          <cell r="B15976">
            <v>34.950000000000003</v>
          </cell>
        </row>
        <row r="15977">
          <cell r="A15977" t="str">
            <v>15.018.0717-0</v>
          </cell>
          <cell r="B15977">
            <v>43.14</v>
          </cell>
        </row>
        <row r="15978">
          <cell r="A15978" t="str">
            <v>15.018.0717-A</v>
          </cell>
          <cell r="B15978">
            <v>40.68</v>
          </cell>
        </row>
        <row r="15979">
          <cell r="A15979" t="str">
            <v>15.018.0718-0</v>
          </cell>
          <cell r="B15979">
            <v>40.54</v>
          </cell>
        </row>
        <row r="15980">
          <cell r="A15980" t="str">
            <v>15.018.0718-A</v>
          </cell>
          <cell r="B15980">
            <v>38.08</v>
          </cell>
        </row>
        <row r="15981">
          <cell r="A15981" t="str">
            <v>15.018.0720-0</v>
          </cell>
          <cell r="B15981">
            <v>50.27</v>
          </cell>
        </row>
        <row r="15982">
          <cell r="A15982" t="str">
            <v>15.018.0720-A</v>
          </cell>
          <cell r="B15982">
            <v>47.81</v>
          </cell>
        </row>
        <row r="15983">
          <cell r="A15983" t="str">
            <v>15.018.0721-0</v>
          </cell>
          <cell r="B15983">
            <v>56.41</v>
          </cell>
        </row>
        <row r="15984">
          <cell r="A15984" t="str">
            <v>15.018.0721-A</v>
          </cell>
          <cell r="B15984">
            <v>53.95</v>
          </cell>
        </row>
        <row r="15985">
          <cell r="A15985" t="str">
            <v>15.018.0722-0</v>
          </cell>
          <cell r="B15985">
            <v>42.68</v>
          </cell>
        </row>
        <row r="15986">
          <cell r="A15986" t="str">
            <v>15.018.0722-A</v>
          </cell>
          <cell r="B15986">
            <v>40.22</v>
          </cell>
        </row>
        <row r="15987">
          <cell r="A15987" t="str">
            <v>15.018.0723-0</v>
          </cell>
          <cell r="B15987">
            <v>40.54</v>
          </cell>
        </row>
        <row r="15988">
          <cell r="A15988" t="str">
            <v>15.018.0723-A</v>
          </cell>
          <cell r="B15988">
            <v>38.08</v>
          </cell>
        </row>
        <row r="15989">
          <cell r="A15989" t="str">
            <v>15.018.0724-0</v>
          </cell>
          <cell r="B15989">
            <v>53.97</v>
          </cell>
        </row>
        <row r="15990">
          <cell r="A15990" t="str">
            <v>15.018.0724-A</v>
          </cell>
          <cell r="B15990">
            <v>51.51</v>
          </cell>
        </row>
        <row r="15991">
          <cell r="A15991" t="str">
            <v>15.018.0726-0</v>
          </cell>
          <cell r="B15991">
            <v>55.68</v>
          </cell>
        </row>
        <row r="15992">
          <cell r="A15992" t="str">
            <v>15.018.0726-A</v>
          </cell>
          <cell r="B15992">
            <v>53.22</v>
          </cell>
        </row>
        <row r="15993">
          <cell r="A15993" t="str">
            <v>15.018.0727-0</v>
          </cell>
          <cell r="B15993">
            <v>62.56</v>
          </cell>
        </row>
        <row r="15994">
          <cell r="A15994" t="str">
            <v>15.018.0727-A</v>
          </cell>
          <cell r="B15994">
            <v>60.1</v>
          </cell>
        </row>
        <row r="15995">
          <cell r="A15995" t="str">
            <v>15.018.0728-0</v>
          </cell>
          <cell r="B15995">
            <v>27.47</v>
          </cell>
        </row>
        <row r="15996">
          <cell r="A15996" t="str">
            <v>15.018.0728-A</v>
          </cell>
          <cell r="B15996">
            <v>25.01</v>
          </cell>
        </row>
        <row r="15997">
          <cell r="A15997" t="str">
            <v>15.018.0730-0</v>
          </cell>
          <cell r="B15997">
            <v>31.26</v>
          </cell>
        </row>
        <row r="15998">
          <cell r="A15998" t="str">
            <v>15.018.0730-A</v>
          </cell>
          <cell r="B15998">
            <v>28.8</v>
          </cell>
        </row>
        <row r="15999">
          <cell r="A15999" t="str">
            <v>15.018.0731-0</v>
          </cell>
          <cell r="B15999">
            <v>35.67</v>
          </cell>
        </row>
        <row r="16000">
          <cell r="A16000" t="str">
            <v>15.018.0731-A</v>
          </cell>
          <cell r="B16000">
            <v>33.21</v>
          </cell>
        </row>
        <row r="16001">
          <cell r="A16001" t="str">
            <v>15.018.0732-0</v>
          </cell>
          <cell r="B16001">
            <v>40.700000000000003</v>
          </cell>
        </row>
        <row r="16002">
          <cell r="A16002" t="str">
            <v>15.018.0732-A</v>
          </cell>
          <cell r="B16002">
            <v>38.24</v>
          </cell>
        </row>
        <row r="16003">
          <cell r="A16003" t="str">
            <v>15.018.0734-0</v>
          </cell>
          <cell r="B16003">
            <v>56.13</v>
          </cell>
        </row>
        <row r="16004">
          <cell r="A16004" t="str">
            <v>15.018.0734-A</v>
          </cell>
          <cell r="B16004">
            <v>53.67</v>
          </cell>
        </row>
        <row r="16005">
          <cell r="A16005" t="str">
            <v>15.018.0735-0</v>
          </cell>
          <cell r="B16005">
            <v>63.88</v>
          </cell>
        </row>
        <row r="16006">
          <cell r="A16006" t="str">
            <v>15.018.0735-A</v>
          </cell>
          <cell r="B16006">
            <v>61.42</v>
          </cell>
        </row>
        <row r="16007">
          <cell r="A16007" t="str">
            <v>15.018.0736-0</v>
          </cell>
          <cell r="B16007">
            <v>34.130000000000003</v>
          </cell>
        </row>
        <row r="16008">
          <cell r="A16008" t="str">
            <v>15.018.0736-A</v>
          </cell>
          <cell r="B16008">
            <v>31.67</v>
          </cell>
        </row>
        <row r="16009">
          <cell r="A16009" t="str">
            <v>15.018.0737-0</v>
          </cell>
          <cell r="B16009">
            <v>38.549999999999997</v>
          </cell>
        </row>
        <row r="16010">
          <cell r="A16010" t="str">
            <v>15.018.0737-A</v>
          </cell>
          <cell r="B16010">
            <v>36.090000000000003</v>
          </cell>
        </row>
        <row r="16011">
          <cell r="A16011" t="str">
            <v>15.018.0738-0</v>
          </cell>
          <cell r="B16011">
            <v>43.6</v>
          </cell>
        </row>
        <row r="16012">
          <cell r="A16012" t="str">
            <v>15.018.0738-A</v>
          </cell>
          <cell r="B16012">
            <v>41.14</v>
          </cell>
        </row>
        <row r="16013">
          <cell r="A16013" t="str">
            <v>15.018.0740-0</v>
          </cell>
          <cell r="B16013">
            <v>60.67</v>
          </cell>
        </row>
        <row r="16014">
          <cell r="A16014" t="str">
            <v>15.018.0740-A</v>
          </cell>
          <cell r="B16014">
            <v>58.21</v>
          </cell>
        </row>
        <row r="16015">
          <cell r="A16015" t="str">
            <v>15.018.0741-0</v>
          </cell>
          <cell r="B16015">
            <v>68.7</v>
          </cell>
        </row>
        <row r="16016">
          <cell r="A16016" t="str">
            <v>15.018.0741-A</v>
          </cell>
          <cell r="B16016">
            <v>66.239999999999995</v>
          </cell>
        </row>
        <row r="16017">
          <cell r="A16017" t="str">
            <v>15.018.0742-0</v>
          </cell>
          <cell r="B16017">
            <v>37.340000000000003</v>
          </cell>
        </row>
        <row r="16018">
          <cell r="A16018" t="str">
            <v>15.018.0742-A</v>
          </cell>
          <cell r="B16018">
            <v>34.880000000000003</v>
          </cell>
        </row>
        <row r="16019">
          <cell r="A16019" t="str">
            <v>15.018.0743-0</v>
          </cell>
          <cell r="B16019">
            <v>43.33</v>
          </cell>
        </row>
        <row r="16020">
          <cell r="A16020" t="str">
            <v>15.018.0743-A</v>
          </cell>
          <cell r="B16020">
            <v>40.869999999999997</v>
          </cell>
        </row>
        <row r="16021">
          <cell r="A16021" t="str">
            <v>15.018.0744-0</v>
          </cell>
          <cell r="B16021">
            <v>44.3</v>
          </cell>
        </row>
        <row r="16022">
          <cell r="A16022" t="str">
            <v>15.018.0744-A</v>
          </cell>
          <cell r="B16022">
            <v>41.84</v>
          </cell>
        </row>
        <row r="16023">
          <cell r="A16023" t="str">
            <v>15.018.0746-0</v>
          </cell>
          <cell r="B16023">
            <v>65.489999999999995</v>
          </cell>
        </row>
        <row r="16024">
          <cell r="A16024" t="str">
            <v>15.018.0746-A</v>
          </cell>
          <cell r="B16024">
            <v>63.03</v>
          </cell>
        </row>
        <row r="16025">
          <cell r="A16025" t="str">
            <v>15.018.0747-0</v>
          </cell>
          <cell r="B16025">
            <v>73.989999999999995</v>
          </cell>
        </row>
        <row r="16026">
          <cell r="A16026" t="str">
            <v>15.018.0747-A</v>
          </cell>
          <cell r="B16026">
            <v>71.53</v>
          </cell>
        </row>
        <row r="16027">
          <cell r="A16027" t="str">
            <v>15.018.0748-0</v>
          </cell>
          <cell r="B16027">
            <v>37.15</v>
          </cell>
        </row>
        <row r="16028">
          <cell r="A16028" t="str">
            <v>15.018.0748-A</v>
          </cell>
          <cell r="B16028">
            <v>34.69</v>
          </cell>
        </row>
        <row r="16029">
          <cell r="A16029" t="str">
            <v>15.018.0750-0</v>
          </cell>
          <cell r="B16029">
            <v>41.52</v>
          </cell>
        </row>
        <row r="16030">
          <cell r="A16030" t="str">
            <v>15.018.0750-A</v>
          </cell>
          <cell r="B16030">
            <v>39.06</v>
          </cell>
        </row>
        <row r="16031">
          <cell r="A16031" t="str">
            <v>15.018.0751-0</v>
          </cell>
          <cell r="B16031">
            <v>46.62</v>
          </cell>
        </row>
        <row r="16032">
          <cell r="A16032" t="str">
            <v>15.018.0751-A</v>
          </cell>
          <cell r="B16032">
            <v>44.16</v>
          </cell>
        </row>
        <row r="16033">
          <cell r="A16033" t="str">
            <v>15.018.0752-0</v>
          </cell>
          <cell r="B16033">
            <v>52.38</v>
          </cell>
        </row>
        <row r="16034">
          <cell r="A16034" t="str">
            <v>15.018.0752-A</v>
          </cell>
          <cell r="B16034">
            <v>49.92</v>
          </cell>
        </row>
        <row r="16035">
          <cell r="A16035" t="str">
            <v>15.018.0754-0</v>
          </cell>
          <cell r="B16035">
            <v>68.7</v>
          </cell>
        </row>
        <row r="16036">
          <cell r="A16036" t="str">
            <v>15.018.0754-A</v>
          </cell>
          <cell r="B16036">
            <v>66.239999999999995</v>
          </cell>
        </row>
        <row r="16037">
          <cell r="A16037" t="str">
            <v>15.018.0755-0</v>
          </cell>
          <cell r="B16037">
            <v>87.32</v>
          </cell>
        </row>
        <row r="16038">
          <cell r="A16038" t="str">
            <v>15.018.0755-A</v>
          </cell>
          <cell r="B16038">
            <v>84.86</v>
          </cell>
        </row>
        <row r="16039">
          <cell r="A16039" t="str">
            <v>15.018.0756-0</v>
          </cell>
          <cell r="B16039">
            <v>45.63</v>
          </cell>
        </row>
        <row r="16040">
          <cell r="A16040" t="str">
            <v>15.018.0756-A</v>
          </cell>
          <cell r="B16040">
            <v>43.17</v>
          </cell>
        </row>
        <row r="16041">
          <cell r="A16041" t="str">
            <v>15.018.0757-0</v>
          </cell>
          <cell r="B16041">
            <v>50.97</v>
          </cell>
        </row>
        <row r="16042">
          <cell r="A16042" t="str">
            <v>15.018.0757-A</v>
          </cell>
          <cell r="B16042">
            <v>48.51</v>
          </cell>
        </row>
        <row r="16043">
          <cell r="A16043" t="str">
            <v>15.018.0758-0</v>
          </cell>
          <cell r="B16043">
            <v>55.17</v>
          </cell>
        </row>
        <row r="16044">
          <cell r="A16044" t="str">
            <v>15.018.0758-A</v>
          </cell>
          <cell r="B16044">
            <v>52.71</v>
          </cell>
        </row>
        <row r="16045">
          <cell r="A16045" t="str">
            <v>15.018.0760-0</v>
          </cell>
          <cell r="B16045">
            <v>82.99</v>
          </cell>
        </row>
        <row r="16046">
          <cell r="A16046" t="str">
            <v>15.018.0760-A</v>
          </cell>
          <cell r="B16046">
            <v>80.53</v>
          </cell>
        </row>
        <row r="16047">
          <cell r="A16047" t="str">
            <v>15.018.0761-0</v>
          </cell>
          <cell r="B16047">
            <v>93.47</v>
          </cell>
        </row>
        <row r="16048">
          <cell r="A16048" t="str">
            <v>15.018.0761-A</v>
          </cell>
          <cell r="B16048">
            <v>91.01</v>
          </cell>
        </row>
        <row r="16049">
          <cell r="A16049" t="str">
            <v>15.018.0762-0</v>
          </cell>
          <cell r="B16049">
            <v>49.74</v>
          </cell>
        </row>
        <row r="16050">
          <cell r="A16050" t="str">
            <v>15.018.0762-A</v>
          </cell>
          <cell r="B16050">
            <v>47.28</v>
          </cell>
        </row>
        <row r="16051">
          <cell r="A16051" t="str">
            <v>15.018.0763-0</v>
          </cell>
          <cell r="B16051">
            <v>46.83</v>
          </cell>
        </row>
        <row r="16052">
          <cell r="A16052" t="str">
            <v>15.018.0763-A</v>
          </cell>
          <cell r="B16052">
            <v>44.37</v>
          </cell>
        </row>
        <row r="16053">
          <cell r="A16053" t="str">
            <v>15.018.0764-0</v>
          </cell>
          <cell r="B16053">
            <v>59.61</v>
          </cell>
        </row>
        <row r="16054">
          <cell r="A16054" t="str">
            <v>15.018.0764-A</v>
          </cell>
          <cell r="B16054">
            <v>57.15</v>
          </cell>
        </row>
        <row r="16055">
          <cell r="A16055" t="str">
            <v>15.018.0766-0</v>
          </cell>
          <cell r="B16055">
            <v>80.27</v>
          </cell>
        </row>
        <row r="16056">
          <cell r="A16056" t="str">
            <v>15.018.0766-A</v>
          </cell>
          <cell r="B16056">
            <v>77.81</v>
          </cell>
        </row>
        <row r="16057">
          <cell r="A16057" t="str">
            <v>15.018.0767-0</v>
          </cell>
          <cell r="B16057">
            <v>99.62</v>
          </cell>
        </row>
        <row r="16058">
          <cell r="A16058" t="str">
            <v>15.018.0767-A</v>
          </cell>
          <cell r="B16058">
            <v>97.16</v>
          </cell>
        </row>
        <row r="16059">
          <cell r="A16059" t="str">
            <v>15.018.0768-0</v>
          </cell>
          <cell r="B16059">
            <v>37.409999999999997</v>
          </cell>
        </row>
        <row r="16060">
          <cell r="A16060" t="str">
            <v>15.018.0768-A</v>
          </cell>
          <cell r="B16060">
            <v>34.950000000000003</v>
          </cell>
        </row>
        <row r="16061">
          <cell r="A16061" t="str">
            <v>15.018.0770-0</v>
          </cell>
          <cell r="B16061">
            <v>46.26</v>
          </cell>
        </row>
        <row r="16062">
          <cell r="A16062" t="str">
            <v>15.018.0770-A</v>
          </cell>
          <cell r="B16062">
            <v>43.8</v>
          </cell>
        </row>
        <row r="16063">
          <cell r="A16063" t="str">
            <v>15.018.0771-0</v>
          </cell>
          <cell r="B16063">
            <v>49.57</v>
          </cell>
        </row>
        <row r="16064">
          <cell r="A16064" t="str">
            <v>15.018.0771-A</v>
          </cell>
          <cell r="B16064">
            <v>47.11</v>
          </cell>
        </row>
        <row r="16065">
          <cell r="A16065" t="str">
            <v>15.018.0772-0</v>
          </cell>
          <cell r="B16065">
            <v>56.65</v>
          </cell>
        </row>
        <row r="16066">
          <cell r="A16066" t="str">
            <v>15.018.0772-A</v>
          </cell>
          <cell r="B16066">
            <v>54.19</v>
          </cell>
        </row>
        <row r="16067">
          <cell r="A16067" t="str">
            <v>15.018.0774-0</v>
          </cell>
          <cell r="B16067">
            <v>81.31</v>
          </cell>
        </row>
        <row r="16068">
          <cell r="A16068" t="str">
            <v>15.018.0774-A</v>
          </cell>
          <cell r="B16068">
            <v>78.849999999999994</v>
          </cell>
        </row>
        <row r="16069">
          <cell r="A16069" t="str">
            <v>15.018.0775-0</v>
          </cell>
          <cell r="B16069">
            <v>103.15</v>
          </cell>
        </row>
        <row r="16070">
          <cell r="A16070" t="str">
            <v>15.018.0775-A</v>
          </cell>
          <cell r="B16070">
            <v>100.69</v>
          </cell>
        </row>
        <row r="16071">
          <cell r="A16071" t="str">
            <v>15.018.0776-0</v>
          </cell>
          <cell r="B16071">
            <v>46.58</v>
          </cell>
        </row>
        <row r="16072">
          <cell r="A16072" t="str">
            <v>15.018.0776-A</v>
          </cell>
          <cell r="B16072">
            <v>44.12</v>
          </cell>
        </row>
        <row r="16073">
          <cell r="A16073" t="str">
            <v>15.018.0777-0</v>
          </cell>
          <cell r="B16073">
            <v>53.7</v>
          </cell>
        </row>
        <row r="16074">
          <cell r="A16074" t="str">
            <v>15.018.0777-A</v>
          </cell>
          <cell r="B16074">
            <v>51.24</v>
          </cell>
        </row>
        <row r="16075">
          <cell r="A16075" t="str">
            <v>15.018.0778-0</v>
          </cell>
          <cell r="B16075">
            <v>61.1</v>
          </cell>
        </row>
        <row r="16076">
          <cell r="A16076" t="str">
            <v>15.018.0778-A</v>
          </cell>
          <cell r="B16076">
            <v>58.64</v>
          </cell>
        </row>
        <row r="16077">
          <cell r="A16077" t="str">
            <v>15.018.0780-0</v>
          </cell>
          <cell r="B16077">
            <v>87.32</v>
          </cell>
        </row>
        <row r="16078">
          <cell r="A16078" t="str">
            <v>15.018.0780-A</v>
          </cell>
          <cell r="B16078">
            <v>84.86</v>
          </cell>
        </row>
        <row r="16079">
          <cell r="A16079" t="str">
            <v>15.018.0781-0</v>
          </cell>
          <cell r="B16079">
            <v>109.86</v>
          </cell>
        </row>
        <row r="16080">
          <cell r="A16080" t="str">
            <v>15.018.0781-A</v>
          </cell>
          <cell r="B16080">
            <v>107.4</v>
          </cell>
        </row>
        <row r="16081">
          <cell r="A16081" t="str">
            <v>15.018.0782-0</v>
          </cell>
          <cell r="B16081">
            <v>44.1</v>
          </cell>
        </row>
        <row r="16082">
          <cell r="A16082" t="str">
            <v>15.018.0782-A</v>
          </cell>
          <cell r="B16082">
            <v>41.64</v>
          </cell>
        </row>
        <row r="16083">
          <cell r="A16083" t="str">
            <v>15.018.0783-0</v>
          </cell>
          <cell r="B16083">
            <v>57.96</v>
          </cell>
        </row>
        <row r="16084">
          <cell r="A16084" t="str">
            <v>15.018.0783-A</v>
          </cell>
          <cell r="B16084">
            <v>55.5</v>
          </cell>
        </row>
        <row r="16085">
          <cell r="A16085" t="str">
            <v>15.018.0784-0</v>
          </cell>
          <cell r="B16085">
            <v>62.95</v>
          </cell>
        </row>
        <row r="16086">
          <cell r="A16086" t="str">
            <v>15.018.0784-A</v>
          </cell>
          <cell r="B16086">
            <v>60.49</v>
          </cell>
        </row>
        <row r="16087">
          <cell r="A16087" t="str">
            <v>15.018.0786-0</v>
          </cell>
          <cell r="B16087">
            <v>63.26</v>
          </cell>
        </row>
        <row r="16088">
          <cell r="A16088" t="str">
            <v>15.018.0786-A</v>
          </cell>
          <cell r="B16088">
            <v>60.8</v>
          </cell>
        </row>
        <row r="16089">
          <cell r="A16089" t="str">
            <v>15.018.0787-0</v>
          </cell>
          <cell r="B16089">
            <v>116.6</v>
          </cell>
        </row>
        <row r="16090">
          <cell r="A16090" t="str">
            <v>15.018.0787-A</v>
          </cell>
          <cell r="B16090">
            <v>114.14</v>
          </cell>
        </row>
        <row r="16091">
          <cell r="A16091" t="str">
            <v>15.018.0788-0</v>
          </cell>
          <cell r="B16091">
            <v>46.12</v>
          </cell>
        </row>
        <row r="16092">
          <cell r="A16092" t="str">
            <v>15.018.0788-A</v>
          </cell>
          <cell r="B16092">
            <v>43.66</v>
          </cell>
        </row>
        <row r="16093">
          <cell r="A16093" t="str">
            <v>15.018.0790-0</v>
          </cell>
          <cell r="B16093">
            <v>55.52</v>
          </cell>
        </row>
        <row r="16094">
          <cell r="A16094" t="str">
            <v>15.018.0790-A</v>
          </cell>
          <cell r="B16094">
            <v>53.06</v>
          </cell>
        </row>
        <row r="16095">
          <cell r="A16095" t="str">
            <v>15.018.0791-0</v>
          </cell>
          <cell r="B16095">
            <v>57.16</v>
          </cell>
        </row>
        <row r="16096">
          <cell r="A16096" t="str">
            <v>15.018.0791-A</v>
          </cell>
          <cell r="B16096">
            <v>54.7</v>
          </cell>
        </row>
        <row r="16097">
          <cell r="A16097" t="str">
            <v>15.018.0792-0</v>
          </cell>
          <cell r="B16097">
            <v>63.56</v>
          </cell>
        </row>
        <row r="16098">
          <cell r="A16098" t="str">
            <v>15.018.0792-A</v>
          </cell>
          <cell r="B16098">
            <v>61.1</v>
          </cell>
        </row>
        <row r="16099">
          <cell r="A16099" t="str">
            <v>15.018.0794-0</v>
          </cell>
          <cell r="B16099">
            <v>89.23</v>
          </cell>
        </row>
        <row r="16100">
          <cell r="A16100" t="str">
            <v>15.018.0794-A</v>
          </cell>
          <cell r="B16100">
            <v>86.77</v>
          </cell>
        </row>
        <row r="16101">
          <cell r="A16101" t="str">
            <v>15.018.0795-0</v>
          </cell>
          <cell r="B16101">
            <v>109.57</v>
          </cell>
        </row>
        <row r="16102">
          <cell r="A16102" t="str">
            <v>15.018.0795-A</v>
          </cell>
          <cell r="B16102">
            <v>107.11</v>
          </cell>
        </row>
        <row r="16103">
          <cell r="A16103" t="str">
            <v>15.018.0796-0</v>
          </cell>
          <cell r="B16103">
            <v>55.52</v>
          </cell>
        </row>
        <row r="16104">
          <cell r="A16104" t="str">
            <v>15.018.0796-A</v>
          </cell>
          <cell r="B16104">
            <v>53.06</v>
          </cell>
        </row>
        <row r="16105">
          <cell r="A16105" t="str">
            <v>15.018.0797-0</v>
          </cell>
          <cell r="B16105">
            <v>61.42</v>
          </cell>
        </row>
        <row r="16106">
          <cell r="A16106" t="str">
            <v>15.018.0797-A</v>
          </cell>
          <cell r="B16106">
            <v>58.96</v>
          </cell>
        </row>
        <row r="16107">
          <cell r="A16107" t="str">
            <v>15.018.0798-0</v>
          </cell>
          <cell r="B16107">
            <v>76.77</v>
          </cell>
        </row>
        <row r="16108">
          <cell r="A16108" t="str">
            <v>15.018.0798-A</v>
          </cell>
          <cell r="B16108">
            <v>74.31</v>
          </cell>
        </row>
        <row r="16109">
          <cell r="A16109" t="str">
            <v>15.018.0800-0</v>
          </cell>
          <cell r="B16109">
            <v>94.19</v>
          </cell>
        </row>
        <row r="16110">
          <cell r="A16110" t="str">
            <v>15.018.0800-A</v>
          </cell>
          <cell r="B16110">
            <v>91.73</v>
          </cell>
        </row>
        <row r="16111">
          <cell r="A16111" t="str">
            <v>15.018.0801-0</v>
          </cell>
          <cell r="B16111">
            <v>114.55</v>
          </cell>
        </row>
        <row r="16112">
          <cell r="A16112" t="str">
            <v>15.018.0801-A</v>
          </cell>
          <cell r="B16112">
            <v>112.09</v>
          </cell>
        </row>
        <row r="16113">
          <cell r="A16113" t="str">
            <v>15.018.0802-0</v>
          </cell>
          <cell r="B16113">
            <v>59.77</v>
          </cell>
        </row>
        <row r="16114">
          <cell r="A16114" t="str">
            <v>15.018.0802-A</v>
          </cell>
          <cell r="B16114">
            <v>57.31</v>
          </cell>
        </row>
        <row r="16115">
          <cell r="A16115" t="str">
            <v>15.018.0803-0</v>
          </cell>
          <cell r="B16115">
            <v>65.540000000000006</v>
          </cell>
        </row>
        <row r="16116">
          <cell r="A16116" t="str">
            <v>15.018.0803-A</v>
          </cell>
          <cell r="B16116">
            <v>63.08</v>
          </cell>
        </row>
        <row r="16117">
          <cell r="A16117" t="str">
            <v>15.018.0804-0</v>
          </cell>
          <cell r="B16117">
            <v>71.959999999999994</v>
          </cell>
        </row>
        <row r="16118">
          <cell r="A16118" t="str">
            <v>15.018.0804-A</v>
          </cell>
          <cell r="B16118">
            <v>69.5</v>
          </cell>
        </row>
        <row r="16119">
          <cell r="A16119" t="str">
            <v>15.018.0806-0</v>
          </cell>
          <cell r="B16119">
            <v>99.18</v>
          </cell>
        </row>
        <row r="16120">
          <cell r="A16120" t="str">
            <v>15.018.0806-A</v>
          </cell>
          <cell r="B16120">
            <v>96.72</v>
          </cell>
        </row>
        <row r="16121">
          <cell r="A16121" t="str">
            <v>15.018.0807-0</v>
          </cell>
          <cell r="B16121">
            <v>119.54</v>
          </cell>
        </row>
        <row r="16122">
          <cell r="A16122" t="str">
            <v>15.018.0807-A</v>
          </cell>
          <cell r="B16122">
            <v>117.08</v>
          </cell>
        </row>
        <row r="16123">
          <cell r="A16123" t="str">
            <v>15.018.0808-0</v>
          </cell>
          <cell r="B16123">
            <v>24.41</v>
          </cell>
        </row>
        <row r="16124">
          <cell r="A16124" t="str">
            <v>15.018.0808-A</v>
          </cell>
          <cell r="B16124">
            <v>21.95</v>
          </cell>
        </row>
        <row r="16125">
          <cell r="A16125" t="str">
            <v>15.018.0810-0</v>
          </cell>
          <cell r="B16125">
            <v>27.22</v>
          </cell>
        </row>
        <row r="16126">
          <cell r="A16126" t="str">
            <v>15.018.0810-A</v>
          </cell>
          <cell r="B16126">
            <v>24.76</v>
          </cell>
        </row>
        <row r="16127">
          <cell r="A16127" t="str">
            <v>15.018.0811-0</v>
          </cell>
          <cell r="B16127">
            <v>30.51</v>
          </cell>
        </row>
        <row r="16128">
          <cell r="A16128" t="str">
            <v>15.018.0811-A</v>
          </cell>
          <cell r="B16128">
            <v>28.05</v>
          </cell>
        </row>
        <row r="16129">
          <cell r="A16129" t="str">
            <v>15.018.0812-0</v>
          </cell>
          <cell r="B16129">
            <v>34.6</v>
          </cell>
        </row>
        <row r="16130">
          <cell r="A16130" t="str">
            <v>15.018.0812-A</v>
          </cell>
          <cell r="B16130">
            <v>32.14</v>
          </cell>
        </row>
        <row r="16131">
          <cell r="A16131" t="str">
            <v>15.018.0814-0</v>
          </cell>
          <cell r="B16131">
            <v>49.24</v>
          </cell>
        </row>
        <row r="16132">
          <cell r="A16132" t="str">
            <v>15.018.0814-A</v>
          </cell>
          <cell r="B16132">
            <v>46.78</v>
          </cell>
        </row>
        <row r="16133">
          <cell r="A16133" t="str">
            <v>15.018.0815-0</v>
          </cell>
          <cell r="B16133">
            <v>63.88</v>
          </cell>
        </row>
        <row r="16134">
          <cell r="A16134" t="str">
            <v>15.018.0815-A</v>
          </cell>
          <cell r="B16134">
            <v>61.42</v>
          </cell>
        </row>
        <row r="16135">
          <cell r="A16135" t="str">
            <v>15.018.0816-0</v>
          </cell>
          <cell r="B16135">
            <v>26.88</v>
          </cell>
        </row>
        <row r="16136">
          <cell r="A16136" t="str">
            <v>15.018.0816-A</v>
          </cell>
          <cell r="B16136">
            <v>24.42</v>
          </cell>
        </row>
        <row r="16137">
          <cell r="A16137" t="str">
            <v>15.018.0817-0</v>
          </cell>
          <cell r="B16137">
            <v>31.71</v>
          </cell>
        </row>
        <row r="16138">
          <cell r="A16138" t="str">
            <v>15.018.0817-A</v>
          </cell>
          <cell r="B16138">
            <v>29.25</v>
          </cell>
        </row>
        <row r="16139">
          <cell r="A16139" t="str">
            <v>15.018.0818-0</v>
          </cell>
          <cell r="B16139">
            <v>37.08</v>
          </cell>
        </row>
        <row r="16140">
          <cell r="A16140" t="str">
            <v>15.018.0818-A</v>
          </cell>
          <cell r="B16140">
            <v>34.619999999999997</v>
          </cell>
        </row>
        <row r="16141">
          <cell r="A16141" t="str">
            <v>15.018.0820-0</v>
          </cell>
          <cell r="B16141">
            <v>52.9</v>
          </cell>
        </row>
        <row r="16142">
          <cell r="A16142" t="str">
            <v>15.018.0820-A</v>
          </cell>
          <cell r="B16142">
            <v>50.44</v>
          </cell>
        </row>
        <row r="16143">
          <cell r="A16143" t="str">
            <v>15.018.0821-0</v>
          </cell>
          <cell r="B16143">
            <v>72.61</v>
          </cell>
        </row>
        <row r="16144">
          <cell r="A16144" t="str">
            <v>15.018.0821-A</v>
          </cell>
          <cell r="B16144">
            <v>70.150000000000006</v>
          </cell>
        </row>
        <row r="16145">
          <cell r="A16145" t="str">
            <v>15.018.0822-0</v>
          </cell>
          <cell r="B16145">
            <v>30.82</v>
          </cell>
        </row>
        <row r="16146">
          <cell r="A16146" t="str">
            <v>15.018.0822-A</v>
          </cell>
          <cell r="B16146">
            <v>28.36</v>
          </cell>
        </row>
        <row r="16147">
          <cell r="A16147" t="str">
            <v>15.018.0823-0</v>
          </cell>
          <cell r="B16147">
            <v>34.94</v>
          </cell>
        </row>
        <row r="16148">
          <cell r="A16148" t="str">
            <v>15.018.0823-A</v>
          </cell>
          <cell r="B16148">
            <v>32.479999999999997</v>
          </cell>
        </row>
        <row r="16149">
          <cell r="A16149" t="str">
            <v>15.018.0824-0</v>
          </cell>
          <cell r="B16149">
            <v>39.54</v>
          </cell>
        </row>
        <row r="16150">
          <cell r="A16150" t="str">
            <v>15.018.0824-A</v>
          </cell>
          <cell r="B16150">
            <v>37.08</v>
          </cell>
        </row>
        <row r="16151">
          <cell r="A16151" t="str">
            <v>15.018.0826-0</v>
          </cell>
          <cell r="B16151">
            <v>56.56</v>
          </cell>
        </row>
        <row r="16152">
          <cell r="A16152" t="str">
            <v>15.018.0826-A</v>
          </cell>
          <cell r="B16152">
            <v>54.1</v>
          </cell>
        </row>
        <row r="16153">
          <cell r="A16153" t="str">
            <v>15.018.0827-0</v>
          </cell>
          <cell r="B16153">
            <v>93.36</v>
          </cell>
        </row>
        <row r="16154">
          <cell r="A16154" t="str">
            <v>15.018.0827-A</v>
          </cell>
          <cell r="B16154">
            <v>90.9</v>
          </cell>
        </row>
        <row r="16155">
          <cell r="A16155" t="str">
            <v>15.018.0828-0</v>
          </cell>
          <cell r="B16155">
            <v>27.22</v>
          </cell>
        </row>
        <row r="16156">
          <cell r="A16156" t="str">
            <v>15.018.0828-A</v>
          </cell>
          <cell r="B16156">
            <v>24.76</v>
          </cell>
        </row>
        <row r="16157">
          <cell r="A16157" t="str">
            <v>15.018.0830-0</v>
          </cell>
          <cell r="B16157">
            <v>30.33</v>
          </cell>
        </row>
        <row r="16158">
          <cell r="A16158" t="str">
            <v>15.018.0830-A</v>
          </cell>
          <cell r="B16158">
            <v>27.87</v>
          </cell>
        </row>
        <row r="16159">
          <cell r="A16159" t="str">
            <v>15.018.0831-0</v>
          </cell>
          <cell r="B16159">
            <v>33.96</v>
          </cell>
        </row>
        <row r="16160">
          <cell r="A16160" t="str">
            <v>15.018.0831-A</v>
          </cell>
          <cell r="B16160">
            <v>31.5</v>
          </cell>
        </row>
        <row r="16161">
          <cell r="A16161" t="str">
            <v>15.018.0832-0</v>
          </cell>
          <cell r="B16161">
            <v>38.229999999999997</v>
          </cell>
        </row>
        <row r="16162">
          <cell r="A16162" t="str">
            <v>15.018.0832-A</v>
          </cell>
          <cell r="B16162">
            <v>35.770000000000003</v>
          </cell>
        </row>
        <row r="16163">
          <cell r="A16163" t="str">
            <v>15.018.0834-0</v>
          </cell>
          <cell r="B16163">
            <v>54.36</v>
          </cell>
        </row>
        <row r="16164">
          <cell r="A16164" t="str">
            <v>15.018.0834-A</v>
          </cell>
          <cell r="B16164">
            <v>51.9</v>
          </cell>
        </row>
        <row r="16165">
          <cell r="A16165" t="str">
            <v>15.018.0835-0</v>
          </cell>
          <cell r="B16165">
            <v>69.739999999999995</v>
          </cell>
        </row>
        <row r="16166">
          <cell r="A16166" t="str">
            <v>15.018.0835-A</v>
          </cell>
          <cell r="B16166">
            <v>67.28</v>
          </cell>
        </row>
        <row r="16167">
          <cell r="A16167" t="str">
            <v>15.018.0836-0</v>
          </cell>
          <cell r="B16167">
            <v>32.479999999999997</v>
          </cell>
        </row>
        <row r="16168">
          <cell r="A16168" t="str">
            <v>15.018.0836-A</v>
          </cell>
          <cell r="B16168">
            <v>30.02</v>
          </cell>
        </row>
        <row r="16169">
          <cell r="A16169" t="str">
            <v>15.018.0837-0</v>
          </cell>
          <cell r="B16169">
            <v>36.25</v>
          </cell>
        </row>
        <row r="16170">
          <cell r="A16170" t="str">
            <v>15.018.0837-A</v>
          </cell>
          <cell r="B16170">
            <v>33.79</v>
          </cell>
        </row>
        <row r="16171">
          <cell r="A16171" t="str">
            <v>15.018.0838-0</v>
          </cell>
          <cell r="B16171">
            <v>44.84</v>
          </cell>
        </row>
        <row r="16172">
          <cell r="A16172" t="str">
            <v>15.018.0838-A</v>
          </cell>
          <cell r="B16172">
            <v>42.38</v>
          </cell>
        </row>
        <row r="16173">
          <cell r="A16173" t="str">
            <v>15.018.0840-0</v>
          </cell>
          <cell r="B16173">
            <v>57.73</v>
          </cell>
        </row>
        <row r="16174">
          <cell r="A16174" t="str">
            <v>15.018.0840-A</v>
          </cell>
          <cell r="B16174">
            <v>55.27</v>
          </cell>
        </row>
        <row r="16175">
          <cell r="A16175" t="str">
            <v>15.018.0841-0</v>
          </cell>
          <cell r="B16175">
            <v>69.17</v>
          </cell>
        </row>
        <row r="16176">
          <cell r="A16176" t="str">
            <v>15.018.0841-A</v>
          </cell>
          <cell r="B16176">
            <v>66.709999999999994</v>
          </cell>
        </row>
        <row r="16177">
          <cell r="A16177" t="str">
            <v>15.018.0842-0</v>
          </cell>
          <cell r="B16177">
            <v>34.6</v>
          </cell>
        </row>
        <row r="16178">
          <cell r="A16178" t="str">
            <v>15.018.0842-A</v>
          </cell>
          <cell r="B16178">
            <v>32.14</v>
          </cell>
        </row>
        <row r="16179">
          <cell r="A16179" t="str">
            <v>15.018.0843-0</v>
          </cell>
          <cell r="B16179">
            <v>38.549999999999997</v>
          </cell>
        </row>
        <row r="16180">
          <cell r="A16180" t="str">
            <v>15.018.0843-A</v>
          </cell>
          <cell r="B16180">
            <v>36.090000000000003</v>
          </cell>
        </row>
        <row r="16181">
          <cell r="A16181" t="str">
            <v>15.018.0844-0</v>
          </cell>
          <cell r="B16181">
            <v>43.33</v>
          </cell>
        </row>
        <row r="16182">
          <cell r="A16182" t="str">
            <v>15.018.0844-A</v>
          </cell>
          <cell r="B16182">
            <v>40.869999999999997</v>
          </cell>
        </row>
        <row r="16183">
          <cell r="A16183" t="str">
            <v>15.018.0846-0</v>
          </cell>
          <cell r="B16183">
            <v>60.96</v>
          </cell>
        </row>
        <row r="16184">
          <cell r="A16184" t="str">
            <v>15.018.0846-A</v>
          </cell>
          <cell r="B16184">
            <v>58.5</v>
          </cell>
        </row>
        <row r="16185">
          <cell r="A16185" t="str">
            <v>15.018.0847-0</v>
          </cell>
          <cell r="B16185">
            <v>77.06</v>
          </cell>
        </row>
        <row r="16186">
          <cell r="A16186" t="str">
            <v>15.018.0847-A</v>
          </cell>
          <cell r="B16186">
            <v>74.599999999999994</v>
          </cell>
        </row>
        <row r="16187">
          <cell r="A16187" t="str">
            <v>15.018.0848-0</v>
          </cell>
          <cell r="B16187">
            <v>31.15</v>
          </cell>
        </row>
        <row r="16188">
          <cell r="A16188" t="str">
            <v>15.018.0848-A</v>
          </cell>
          <cell r="B16188">
            <v>28.69</v>
          </cell>
        </row>
        <row r="16189">
          <cell r="A16189" t="str">
            <v>15.018.0850-0</v>
          </cell>
          <cell r="B16189">
            <v>36.64</v>
          </cell>
        </row>
        <row r="16190">
          <cell r="A16190" t="str">
            <v>15.018.0850-A</v>
          </cell>
          <cell r="B16190">
            <v>34.18</v>
          </cell>
        </row>
        <row r="16191">
          <cell r="A16191" t="str">
            <v>15.018.0851-0</v>
          </cell>
          <cell r="B16191">
            <v>38.549999999999997</v>
          </cell>
        </row>
        <row r="16192">
          <cell r="A16192" t="str">
            <v>15.018.0851-A</v>
          </cell>
          <cell r="B16192">
            <v>36.090000000000003</v>
          </cell>
        </row>
        <row r="16193">
          <cell r="A16193" t="str">
            <v>15.018.0852-0</v>
          </cell>
          <cell r="B16193">
            <v>43.33</v>
          </cell>
        </row>
        <row r="16194">
          <cell r="A16194" t="str">
            <v>15.018.0852-A</v>
          </cell>
          <cell r="B16194">
            <v>40.869999999999997</v>
          </cell>
        </row>
        <row r="16195">
          <cell r="A16195" t="str">
            <v>15.018.0854-0</v>
          </cell>
          <cell r="B16195">
            <v>60.96</v>
          </cell>
        </row>
        <row r="16196">
          <cell r="A16196" t="str">
            <v>15.018.0854-A</v>
          </cell>
          <cell r="B16196">
            <v>58.5</v>
          </cell>
        </row>
        <row r="16197">
          <cell r="A16197" t="str">
            <v>15.018.0855-0</v>
          </cell>
          <cell r="B16197">
            <v>77.06</v>
          </cell>
        </row>
        <row r="16198">
          <cell r="A16198" t="str">
            <v>15.018.0855-A</v>
          </cell>
          <cell r="B16198">
            <v>74.599999999999994</v>
          </cell>
        </row>
        <row r="16199">
          <cell r="A16199" t="str">
            <v>15.018.0856-0</v>
          </cell>
          <cell r="B16199">
            <v>37.08</v>
          </cell>
        </row>
        <row r="16200">
          <cell r="A16200" t="str">
            <v>15.018.0856-A</v>
          </cell>
          <cell r="B16200">
            <v>34.619999999999997</v>
          </cell>
        </row>
        <row r="16201">
          <cell r="A16201" t="str">
            <v>15.018.0857-0</v>
          </cell>
          <cell r="B16201">
            <v>45.53</v>
          </cell>
        </row>
        <row r="16202">
          <cell r="A16202" t="str">
            <v>15.018.0857-A</v>
          </cell>
          <cell r="B16202">
            <v>43.07</v>
          </cell>
        </row>
        <row r="16203">
          <cell r="A16203" t="str">
            <v>15.018.0858-0</v>
          </cell>
          <cell r="B16203">
            <v>51.25</v>
          </cell>
        </row>
        <row r="16204">
          <cell r="A16204" t="str">
            <v>15.018.0858-A</v>
          </cell>
          <cell r="B16204">
            <v>48.79</v>
          </cell>
        </row>
        <row r="16205">
          <cell r="A16205" t="str">
            <v>15.018.0860-0</v>
          </cell>
          <cell r="B16205">
            <v>63.88</v>
          </cell>
        </row>
        <row r="16206">
          <cell r="A16206" t="str">
            <v>15.018.0860-A</v>
          </cell>
          <cell r="B16206">
            <v>61.42</v>
          </cell>
        </row>
        <row r="16207">
          <cell r="A16207" t="str">
            <v>15.018.0861-0</v>
          </cell>
          <cell r="B16207">
            <v>80</v>
          </cell>
        </row>
        <row r="16208">
          <cell r="A16208" t="str">
            <v>15.018.0861-A</v>
          </cell>
          <cell r="B16208">
            <v>77.540000000000006</v>
          </cell>
        </row>
        <row r="16209">
          <cell r="A16209" t="str">
            <v>15.018.0862-0</v>
          </cell>
          <cell r="B16209">
            <v>39.54</v>
          </cell>
        </row>
        <row r="16210">
          <cell r="A16210" t="str">
            <v>15.018.0862-A</v>
          </cell>
          <cell r="B16210">
            <v>37.08</v>
          </cell>
        </row>
        <row r="16211">
          <cell r="A16211" t="str">
            <v>15.018.0863-0</v>
          </cell>
          <cell r="B16211">
            <v>43.5</v>
          </cell>
        </row>
        <row r="16212">
          <cell r="A16212" t="str">
            <v>15.018.0863-A</v>
          </cell>
          <cell r="B16212">
            <v>41.04</v>
          </cell>
        </row>
        <row r="16213">
          <cell r="A16213" t="str">
            <v>15.018.0864-0</v>
          </cell>
          <cell r="B16213">
            <v>48.26</v>
          </cell>
        </row>
        <row r="16214">
          <cell r="A16214" t="str">
            <v>15.018.0864-A</v>
          </cell>
          <cell r="B16214">
            <v>45.8</v>
          </cell>
        </row>
        <row r="16215">
          <cell r="A16215" t="str">
            <v>15.018.0866-0</v>
          </cell>
          <cell r="B16215">
            <v>66.83</v>
          </cell>
        </row>
        <row r="16216">
          <cell r="A16216" t="str">
            <v>15.018.0866-A</v>
          </cell>
          <cell r="B16216">
            <v>64.37</v>
          </cell>
        </row>
        <row r="16217">
          <cell r="A16217" t="str">
            <v>15.018.0867-0</v>
          </cell>
          <cell r="B16217">
            <v>82.93</v>
          </cell>
        </row>
        <row r="16218">
          <cell r="A16218" t="str">
            <v>15.018.0867-A</v>
          </cell>
          <cell r="B16218">
            <v>80.47</v>
          </cell>
        </row>
        <row r="16219">
          <cell r="A16219" t="str">
            <v>15.018.0870-0</v>
          </cell>
          <cell r="B16219">
            <v>26.33</v>
          </cell>
        </row>
        <row r="16220">
          <cell r="A16220" t="str">
            <v>15.018.0870-A</v>
          </cell>
          <cell r="B16220">
            <v>23.87</v>
          </cell>
        </row>
        <row r="16221">
          <cell r="A16221" t="str">
            <v>15.018.0871-0</v>
          </cell>
          <cell r="B16221">
            <v>36.51</v>
          </cell>
        </row>
        <row r="16222">
          <cell r="A16222" t="str">
            <v>15.018.0871-A</v>
          </cell>
          <cell r="B16222">
            <v>34.049999999999997</v>
          </cell>
        </row>
        <row r="16223">
          <cell r="A16223" t="str">
            <v>15.018.0872-0</v>
          </cell>
          <cell r="B16223">
            <v>31.39</v>
          </cell>
        </row>
        <row r="16224">
          <cell r="A16224" t="str">
            <v>15.018.0872-A</v>
          </cell>
          <cell r="B16224">
            <v>28.93</v>
          </cell>
        </row>
        <row r="16225">
          <cell r="A16225" t="str">
            <v>15.018.0873-0</v>
          </cell>
          <cell r="B16225">
            <v>39.15</v>
          </cell>
        </row>
        <row r="16226">
          <cell r="A16226" t="str">
            <v>15.018.0873-A</v>
          </cell>
          <cell r="B16226">
            <v>36.69</v>
          </cell>
        </row>
        <row r="16227">
          <cell r="A16227" t="str">
            <v>15.018.0874-0</v>
          </cell>
          <cell r="B16227">
            <v>37</v>
          </cell>
        </row>
        <row r="16228">
          <cell r="A16228" t="str">
            <v>15.018.0874-A</v>
          </cell>
          <cell r="B16228">
            <v>34.54</v>
          </cell>
        </row>
        <row r="16229">
          <cell r="A16229" t="str">
            <v>15.018.0875-0</v>
          </cell>
          <cell r="B16229">
            <v>31.64</v>
          </cell>
        </row>
        <row r="16230">
          <cell r="A16230" t="str">
            <v>15.018.0875-A</v>
          </cell>
          <cell r="B16230">
            <v>29.18</v>
          </cell>
        </row>
        <row r="16231">
          <cell r="A16231" t="str">
            <v>15.018.0881-0</v>
          </cell>
          <cell r="B16231">
            <v>44.27</v>
          </cell>
        </row>
        <row r="16232">
          <cell r="A16232" t="str">
            <v>15.018.0881-A</v>
          </cell>
          <cell r="B16232">
            <v>41.81</v>
          </cell>
        </row>
        <row r="16233">
          <cell r="A16233" t="str">
            <v>15.018.0882-0</v>
          </cell>
          <cell r="B16233">
            <v>44.27</v>
          </cell>
        </row>
        <row r="16234">
          <cell r="A16234" t="str">
            <v>15.018.0882-A</v>
          </cell>
          <cell r="B16234">
            <v>41.81</v>
          </cell>
        </row>
        <row r="16235">
          <cell r="A16235" t="str">
            <v>15.018.0883-0</v>
          </cell>
          <cell r="B16235">
            <v>50.12</v>
          </cell>
        </row>
        <row r="16236">
          <cell r="A16236" t="str">
            <v>15.018.0883-A</v>
          </cell>
          <cell r="B16236">
            <v>47.66</v>
          </cell>
        </row>
        <row r="16237">
          <cell r="A16237" t="str">
            <v>15.018.0884-0</v>
          </cell>
          <cell r="B16237">
            <v>39.15</v>
          </cell>
        </row>
        <row r="16238">
          <cell r="A16238" t="str">
            <v>15.018.0884-A</v>
          </cell>
          <cell r="B16238">
            <v>36.69</v>
          </cell>
        </row>
        <row r="16239">
          <cell r="A16239" t="str">
            <v>15.018.0885-0</v>
          </cell>
          <cell r="B16239">
            <v>68.510000000000005</v>
          </cell>
        </row>
        <row r="16240">
          <cell r="A16240" t="str">
            <v>15.018.0885-A</v>
          </cell>
          <cell r="B16240">
            <v>66.05</v>
          </cell>
        </row>
        <row r="16241">
          <cell r="A16241" t="str">
            <v>15.018.0887-0</v>
          </cell>
          <cell r="B16241">
            <v>68.510000000000005</v>
          </cell>
        </row>
        <row r="16242">
          <cell r="A16242" t="str">
            <v>15.018.0887-A</v>
          </cell>
          <cell r="B16242">
            <v>66.05</v>
          </cell>
        </row>
        <row r="16243">
          <cell r="A16243" t="str">
            <v>15.018.0888-0</v>
          </cell>
          <cell r="B16243">
            <v>94.21</v>
          </cell>
        </row>
        <row r="16244">
          <cell r="A16244" t="str">
            <v>15.018.0888-A</v>
          </cell>
          <cell r="B16244">
            <v>91.75</v>
          </cell>
        </row>
        <row r="16245">
          <cell r="A16245" t="str">
            <v>15.018.0889-0</v>
          </cell>
          <cell r="B16245">
            <v>68.510000000000005</v>
          </cell>
        </row>
        <row r="16246">
          <cell r="A16246" t="str">
            <v>15.018.0889-A</v>
          </cell>
          <cell r="B16246">
            <v>66.05</v>
          </cell>
        </row>
        <row r="16247">
          <cell r="A16247" t="str">
            <v>15.018.0890-0</v>
          </cell>
          <cell r="B16247">
            <v>54.82</v>
          </cell>
        </row>
        <row r="16248">
          <cell r="A16248" t="str">
            <v>15.018.0890-A</v>
          </cell>
          <cell r="B16248">
            <v>52.36</v>
          </cell>
        </row>
        <row r="16249">
          <cell r="A16249" t="str">
            <v>15.018.0898-0</v>
          </cell>
          <cell r="B16249">
            <v>32.85</v>
          </cell>
        </row>
        <row r="16250">
          <cell r="A16250" t="str">
            <v>15.018.0898-A</v>
          </cell>
          <cell r="B16250">
            <v>30.39</v>
          </cell>
        </row>
        <row r="16251">
          <cell r="A16251" t="str">
            <v>15.018.0900-0</v>
          </cell>
          <cell r="B16251">
            <v>38.57</v>
          </cell>
        </row>
        <row r="16252">
          <cell r="A16252" t="str">
            <v>15.018.0900-A</v>
          </cell>
          <cell r="B16252">
            <v>36.11</v>
          </cell>
        </row>
        <row r="16253">
          <cell r="A16253" t="str">
            <v>15.018.0901-0</v>
          </cell>
          <cell r="B16253">
            <v>39.86</v>
          </cell>
        </row>
        <row r="16254">
          <cell r="A16254" t="str">
            <v>15.018.0901-A</v>
          </cell>
          <cell r="B16254">
            <v>37.4</v>
          </cell>
        </row>
        <row r="16255">
          <cell r="A16255" t="str">
            <v>15.018.0902-0</v>
          </cell>
          <cell r="B16255">
            <v>43.34</v>
          </cell>
        </row>
        <row r="16256">
          <cell r="A16256" t="str">
            <v>15.018.0902-A</v>
          </cell>
          <cell r="B16256">
            <v>40.880000000000003</v>
          </cell>
        </row>
        <row r="16257">
          <cell r="A16257" t="str">
            <v>15.018.0904-0</v>
          </cell>
          <cell r="B16257">
            <v>56.13</v>
          </cell>
        </row>
        <row r="16258">
          <cell r="A16258" t="str">
            <v>15.018.0904-A</v>
          </cell>
          <cell r="B16258">
            <v>53.67</v>
          </cell>
        </row>
        <row r="16259">
          <cell r="A16259" t="str">
            <v>15.018.0905-0</v>
          </cell>
          <cell r="B16259">
            <v>71.36</v>
          </cell>
        </row>
        <row r="16260">
          <cell r="A16260" t="str">
            <v>15.018.0905-A</v>
          </cell>
          <cell r="B16260">
            <v>68.900000000000006</v>
          </cell>
        </row>
        <row r="16261">
          <cell r="A16261" t="str">
            <v>15.018.0906-0</v>
          </cell>
          <cell r="B16261">
            <v>42.35</v>
          </cell>
        </row>
        <row r="16262">
          <cell r="A16262" t="str">
            <v>15.018.0906-A</v>
          </cell>
          <cell r="B16262">
            <v>39.89</v>
          </cell>
        </row>
        <row r="16263">
          <cell r="A16263" t="str">
            <v>15.018.0907-0</v>
          </cell>
          <cell r="B16263">
            <v>42.3</v>
          </cell>
        </row>
        <row r="16264">
          <cell r="A16264" t="str">
            <v>15.018.0907-A</v>
          </cell>
          <cell r="B16264">
            <v>39.840000000000003</v>
          </cell>
        </row>
        <row r="16265">
          <cell r="A16265" t="str">
            <v>15.018.0908-0</v>
          </cell>
          <cell r="B16265">
            <v>50.99</v>
          </cell>
        </row>
        <row r="16266">
          <cell r="A16266" t="str">
            <v>15.018.0908-A</v>
          </cell>
          <cell r="B16266">
            <v>48.53</v>
          </cell>
        </row>
        <row r="16267">
          <cell r="A16267" t="str">
            <v>15.018.0910-0</v>
          </cell>
          <cell r="B16267">
            <v>59.65</v>
          </cell>
        </row>
        <row r="16268">
          <cell r="A16268" t="str">
            <v>15.018.0910-A</v>
          </cell>
          <cell r="B16268">
            <v>57.19</v>
          </cell>
        </row>
        <row r="16269">
          <cell r="A16269" t="str">
            <v>15.018.0911-0</v>
          </cell>
          <cell r="B16269">
            <v>68.290000000000006</v>
          </cell>
        </row>
        <row r="16270">
          <cell r="A16270" t="str">
            <v>15.018.0911-A</v>
          </cell>
          <cell r="B16270">
            <v>65.83</v>
          </cell>
        </row>
        <row r="16271">
          <cell r="A16271" t="str">
            <v>15.018.0912-0</v>
          </cell>
          <cell r="B16271">
            <v>41.07</v>
          </cell>
        </row>
        <row r="16272">
          <cell r="A16272" t="str">
            <v>15.018.0912-A</v>
          </cell>
          <cell r="B16272">
            <v>38.61</v>
          </cell>
        </row>
        <row r="16273">
          <cell r="A16273" t="str">
            <v>15.018.0913-0</v>
          </cell>
          <cell r="B16273">
            <v>44.88</v>
          </cell>
        </row>
        <row r="16274">
          <cell r="A16274" t="str">
            <v>15.018.0913-A</v>
          </cell>
          <cell r="B16274">
            <v>42.42</v>
          </cell>
        </row>
        <row r="16275">
          <cell r="A16275" t="str">
            <v>15.018.0914-0</v>
          </cell>
          <cell r="B16275">
            <v>48.7</v>
          </cell>
        </row>
        <row r="16276">
          <cell r="A16276" t="str">
            <v>15.018.0914-A</v>
          </cell>
          <cell r="B16276">
            <v>46.24</v>
          </cell>
        </row>
        <row r="16277">
          <cell r="A16277" t="str">
            <v>15.018.0916-0</v>
          </cell>
          <cell r="B16277">
            <v>63.31</v>
          </cell>
        </row>
        <row r="16278">
          <cell r="A16278" t="str">
            <v>15.018.0916-A</v>
          </cell>
          <cell r="B16278">
            <v>60.85</v>
          </cell>
        </row>
        <row r="16279">
          <cell r="A16279" t="str">
            <v>15.018.0917-0</v>
          </cell>
          <cell r="B16279">
            <v>72.239999999999995</v>
          </cell>
        </row>
        <row r="16280">
          <cell r="A16280" t="str">
            <v>15.018.0917-A</v>
          </cell>
          <cell r="B16280">
            <v>69.78</v>
          </cell>
        </row>
        <row r="16281">
          <cell r="A16281" t="str">
            <v>15.018.0918-0</v>
          </cell>
          <cell r="B16281">
            <v>44.3</v>
          </cell>
        </row>
        <row r="16282">
          <cell r="A16282" t="str">
            <v>15.018.0918-A</v>
          </cell>
          <cell r="B16282">
            <v>41.84</v>
          </cell>
        </row>
        <row r="16283">
          <cell r="A16283" t="str">
            <v>15.018.0920-0</v>
          </cell>
          <cell r="B16283">
            <v>52.36</v>
          </cell>
        </row>
        <row r="16284">
          <cell r="A16284" t="str">
            <v>15.018.0920-A</v>
          </cell>
          <cell r="B16284">
            <v>49.9</v>
          </cell>
        </row>
        <row r="16285">
          <cell r="A16285" t="str">
            <v>15.018.0921-0</v>
          </cell>
          <cell r="B16285">
            <v>52.86</v>
          </cell>
        </row>
        <row r="16286">
          <cell r="A16286" t="str">
            <v>15.018.0921-A</v>
          </cell>
          <cell r="B16286">
            <v>50.4</v>
          </cell>
        </row>
        <row r="16287">
          <cell r="A16287" t="str">
            <v>15.018.0922-0</v>
          </cell>
          <cell r="B16287">
            <v>56.99</v>
          </cell>
        </row>
        <row r="16288">
          <cell r="A16288" t="str">
            <v>15.018.0922-A</v>
          </cell>
          <cell r="B16288">
            <v>54.53</v>
          </cell>
        </row>
        <row r="16289">
          <cell r="A16289" t="str">
            <v>15.018.0924-0</v>
          </cell>
          <cell r="B16289">
            <v>62.29</v>
          </cell>
        </row>
        <row r="16290">
          <cell r="A16290" t="str">
            <v>15.018.0924-A</v>
          </cell>
          <cell r="B16290">
            <v>59.83</v>
          </cell>
        </row>
        <row r="16291">
          <cell r="A16291" t="str">
            <v>15.018.0925-0</v>
          </cell>
          <cell r="B16291">
            <v>72.239999999999995</v>
          </cell>
        </row>
        <row r="16292">
          <cell r="A16292" t="str">
            <v>15.018.0925-A</v>
          </cell>
          <cell r="B16292">
            <v>69.78</v>
          </cell>
        </row>
        <row r="16293">
          <cell r="A16293" t="str">
            <v>15.018.0926-0</v>
          </cell>
          <cell r="B16293">
            <v>52.54</v>
          </cell>
        </row>
        <row r="16294">
          <cell r="A16294" t="str">
            <v>15.018.0926-A</v>
          </cell>
          <cell r="B16294">
            <v>50.08</v>
          </cell>
        </row>
        <row r="16295">
          <cell r="A16295" t="str">
            <v>15.018.0927-0</v>
          </cell>
          <cell r="B16295">
            <v>56.82</v>
          </cell>
        </row>
        <row r="16296">
          <cell r="A16296" t="str">
            <v>15.018.0927-A</v>
          </cell>
          <cell r="B16296">
            <v>54.36</v>
          </cell>
        </row>
        <row r="16297">
          <cell r="A16297" t="str">
            <v>15.018.0928-0</v>
          </cell>
          <cell r="B16297">
            <v>57</v>
          </cell>
        </row>
        <row r="16298">
          <cell r="A16298" t="str">
            <v>15.018.0928-A</v>
          </cell>
          <cell r="B16298">
            <v>54.54</v>
          </cell>
        </row>
        <row r="16299">
          <cell r="A16299" t="str">
            <v>15.018.0930-0</v>
          </cell>
          <cell r="B16299">
            <v>74.209999999999994</v>
          </cell>
        </row>
        <row r="16300">
          <cell r="A16300" t="str">
            <v>15.018.0930-A</v>
          </cell>
          <cell r="B16300">
            <v>71.75</v>
          </cell>
        </row>
        <row r="16301">
          <cell r="A16301" t="str">
            <v>15.018.0931-0</v>
          </cell>
          <cell r="B16301">
            <v>76.930000000000007</v>
          </cell>
        </row>
        <row r="16302">
          <cell r="A16302" t="str">
            <v>15.018.0931-A</v>
          </cell>
          <cell r="B16302">
            <v>74.47</v>
          </cell>
        </row>
        <row r="16303">
          <cell r="A16303" t="str">
            <v>15.018.0932-0</v>
          </cell>
          <cell r="B16303">
            <v>56.82</v>
          </cell>
        </row>
        <row r="16304">
          <cell r="A16304" t="str">
            <v>15.018.0932-A</v>
          </cell>
          <cell r="B16304">
            <v>54.36</v>
          </cell>
        </row>
        <row r="16305">
          <cell r="A16305" t="str">
            <v>15.018.0933-0</v>
          </cell>
          <cell r="B16305">
            <v>61.1</v>
          </cell>
        </row>
        <row r="16306">
          <cell r="A16306" t="str">
            <v>15.018.0933-A</v>
          </cell>
          <cell r="B16306">
            <v>58.64</v>
          </cell>
        </row>
        <row r="16307">
          <cell r="A16307" t="str">
            <v>15.018.0934-0</v>
          </cell>
          <cell r="B16307">
            <v>65.209999999999994</v>
          </cell>
        </row>
        <row r="16308">
          <cell r="A16308" t="str">
            <v>15.018.0934-A</v>
          </cell>
          <cell r="B16308">
            <v>62.75</v>
          </cell>
        </row>
        <row r="16309">
          <cell r="A16309" t="str">
            <v>15.018.0936-0</v>
          </cell>
          <cell r="B16309">
            <v>72.08</v>
          </cell>
        </row>
        <row r="16310">
          <cell r="A16310" t="str">
            <v>15.018.0936-A</v>
          </cell>
          <cell r="B16310">
            <v>69.62</v>
          </cell>
        </row>
        <row r="16311">
          <cell r="A16311" t="str">
            <v>15.018.0937-0</v>
          </cell>
          <cell r="B16311">
            <v>82.05</v>
          </cell>
        </row>
        <row r="16312">
          <cell r="A16312" t="str">
            <v>15.018.0937-A</v>
          </cell>
          <cell r="B16312">
            <v>79.59</v>
          </cell>
        </row>
        <row r="16313">
          <cell r="A16313" t="str">
            <v>15.018.0938-0</v>
          </cell>
          <cell r="B16313">
            <v>8.93</v>
          </cell>
        </row>
        <row r="16314">
          <cell r="A16314" t="str">
            <v>15.018.0938-A</v>
          </cell>
          <cell r="B16314">
            <v>7.95</v>
          </cell>
        </row>
        <row r="16315">
          <cell r="A16315" t="str">
            <v>15.018.0940-0</v>
          </cell>
          <cell r="B16315">
            <v>9.06</v>
          </cell>
        </row>
        <row r="16316">
          <cell r="A16316" t="str">
            <v>15.018.0940-A</v>
          </cell>
          <cell r="B16316">
            <v>8.08</v>
          </cell>
        </row>
        <row r="16317">
          <cell r="A16317" t="str">
            <v>15.018.0941-0</v>
          </cell>
          <cell r="B16317">
            <v>9.58</v>
          </cell>
        </row>
        <row r="16318">
          <cell r="A16318" t="str">
            <v>15.018.0941-A</v>
          </cell>
          <cell r="B16318">
            <v>8.6</v>
          </cell>
        </row>
        <row r="16319">
          <cell r="A16319" t="str">
            <v>15.018.0942-0</v>
          </cell>
          <cell r="B16319">
            <v>11.02</v>
          </cell>
        </row>
        <row r="16320">
          <cell r="A16320" t="str">
            <v>15.018.0942-A</v>
          </cell>
          <cell r="B16320">
            <v>10.039999999999999</v>
          </cell>
        </row>
        <row r="16321">
          <cell r="A16321" t="str">
            <v>15.018.0944-0</v>
          </cell>
          <cell r="B16321">
            <v>10.88</v>
          </cell>
        </row>
        <row r="16322">
          <cell r="A16322" t="str">
            <v>15.018.0944-A</v>
          </cell>
          <cell r="B16322">
            <v>9.9</v>
          </cell>
        </row>
        <row r="16323">
          <cell r="A16323" t="str">
            <v>15.018.0945-0</v>
          </cell>
          <cell r="B16323">
            <v>11.32</v>
          </cell>
        </row>
        <row r="16324">
          <cell r="A16324" t="str">
            <v>15.018.0945-A</v>
          </cell>
          <cell r="B16324">
            <v>10.34</v>
          </cell>
        </row>
        <row r="16325">
          <cell r="A16325" t="str">
            <v>15.018.0946-0</v>
          </cell>
          <cell r="B16325">
            <v>9.48</v>
          </cell>
        </row>
        <row r="16326">
          <cell r="A16326" t="str">
            <v>15.018.0946-A</v>
          </cell>
          <cell r="B16326">
            <v>8.5</v>
          </cell>
        </row>
        <row r="16327">
          <cell r="A16327" t="str">
            <v>15.018.0947-0</v>
          </cell>
          <cell r="B16327">
            <v>10.039999999999999</v>
          </cell>
        </row>
        <row r="16328">
          <cell r="A16328" t="str">
            <v>15.018.0947-A</v>
          </cell>
          <cell r="B16328">
            <v>9.06</v>
          </cell>
        </row>
        <row r="16329">
          <cell r="A16329" t="str">
            <v>15.018.0948-0</v>
          </cell>
          <cell r="B16329">
            <v>10.4</v>
          </cell>
        </row>
        <row r="16330">
          <cell r="A16330" t="str">
            <v>15.018.0948-A</v>
          </cell>
          <cell r="B16330">
            <v>9.42</v>
          </cell>
        </row>
        <row r="16331">
          <cell r="A16331" t="str">
            <v>15.018.0950-0</v>
          </cell>
          <cell r="B16331">
            <v>11.69</v>
          </cell>
        </row>
        <row r="16332">
          <cell r="A16332" t="str">
            <v>15.018.0950-A</v>
          </cell>
          <cell r="B16332">
            <v>10.71</v>
          </cell>
        </row>
        <row r="16333">
          <cell r="A16333" t="str">
            <v>15.018.0951-0</v>
          </cell>
          <cell r="B16333">
            <v>12.31</v>
          </cell>
        </row>
        <row r="16334">
          <cell r="A16334" t="str">
            <v>15.018.0951-A</v>
          </cell>
          <cell r="B16334">
            <v>11.33</v>
          </cell>
        </row>
        <row r="16335">
          <cell r="A16335" t="str">
            <v>15.018.0952-0</v>
          </cell>
          <cell r="B16335">
            <v>10.11</v>
          </cell>
        </row>
        <row r="16336">
          <cell r="A16336" t="str">
            <v>15.018.0952-A</v>
          </cell>
          <cell r="B16336">
            <v>9.1300000000000008</v>
          </cell>
        </row>
        <row r="16337">
          <cell r="A16337" t="str">
            <v>15.018.0953-0</v>
          </cell>
          <cell r="B16337">
            <v>10.56</v>
          </cell>
        </row>
        <row r="16338">
          <cell r="A16338" t="str">
            <v>15.018.0953-A</v>
          </cell>
          <cell r="B16338">
            <v>9.58</v>
          </cell>
        </row>
        <row r="16339">
          <cell r="A16339" t="str">
            <v>15.018.0954-0</v>
          </cell>
          <cell r="B16339">
            <v>10.94</v>
          </cell>
        </row>
        <row r="16340">
          <cell r="A16340" t="str">
            <v>15.018.0954-A</v>
          </cell>
          <cell r="B16340">
            <v>9.9600000000000009</v>
          </cell>
        </row>
        <row r="16341">
          <cell r="A16341" t="str">
            <v>15.018.0956-0</v>
          </cell>
          <cell r="B16341">
            <v>12.46</v>
          </cell>
        </row>
        <row r="16342">
          <cell r="A16342" t="str">
            <v>15.018.0956-A</v>
          </cell>
          <cell r="B16342">
            <v>11.48</v>
          </cell>
        </row>
        <row r="16343">
          <cell r="A16343" t="str">
            <v>15.018.0957-0</v>
          </cell>
          <cell r="B16343">
            <v>13.32</v>
          </cell>
        </row>
        <row r="16344">
          <cell r="A16344" t="str">
            <v>15.018.0957-A</v>
          </cell>
          <cell r="B16344">
            <v>12.34</v>
          </cell>
        </row>
        <row r="16345">
          <cell r="A16345" t="str">
            <v>15.018.0958-0</v>
          </cell>
          <cell r="B16345">
            <v>9.59</v>
          </cell>
        </row>
        <row r="16346">
          <cell r="A16346" t="str">
            <v>15.018.0958-A</v>
          </cell>
          <cell r="B16346">
            <v>8.61</v>
          </cell>
        </row>
        <row r="16347">
          <cell r="A16347" t="str">
            <v>15.018.0960-0</v>
          </cell>
          <cell r="B16347">
            <v>9.91</v>
          </cell>
        </row>
        <row r="16348">
          <cell r="A16348" t="str">
            <v>15.018.0960-A</v>
          </cell>
          <cell r="B16348">
            <v>8.93</v>
          </cell>
        </row>
        <row r="16349">
          <cell r="A16349" t="str">
            <v>15.018.0961-0</v>
          </cell>
          <cell r="B16349">
            <v>10.59</v>
          </cell>
        </row>
        <row r="16350">
          <cell r="A16350" t="str">
            <v>15.018.0961-A</v>
          </cell>
          <cell r="B16350">
            <v>9.61</v>
          </cell>
        </row>
        <row r="16351">
          <cell r="A16351" t="str">
            <v>15.018.0962-0</v>
          </cell>
          <cell r="B16351">
            <v>10.56</v>
          </cell>
        </row>
        <row r="16352">
          <cell r="A16352" t="str">
            <v>15.018.0962-A</v>
          </cell>
          <cell r="B16352">
            <v>9.58</v>
          </cell>
        </row>
        <row r="16353">
          <cell r="A16353" t="str">
            <v>15.018.0964-0</v>
          </cell>
          <cell r="B16353">
            <v>12.52</v>
          </cell>
        </row>
        <row r="16354">
          <cell r="A16354" t="str">
            <v>15.018.0964-A</v>
          </cell>
          <cell r="B16354">
            <v>11.54</v>
          </cell>
        </row>
        <row r="16355">
          <cell r="A16355" t="str">
            <v>15.018.0965-0</v>
          </cell>
          <cell r="B16355">
            <v>12.58</v>
          </cell>
        </row>
        <row r="16356">
          <cell r="A16356" t="str">
            <v>15.018.0965-A</v>
          </cell>
          <cell r="B16356">
            <v>11.6</v>
          </cell>
        </row>
        <row r="16357">
          <cell r="A16357" t="str">
            <v>15.018.0966-0</v>
          </cell>
          <cell r="B16357">
            <v>10.06</v>
          </cell>
        </row>
        <row r="16358">
          <cell r="A16358" t="str">
            <v>15.018.0966-A</v>
          </cell>
          <cell r="B16358">
            <v>9.08</v>
          </cell>
        </row>
        <row r="16359">
          <cell r="A16359" t="str">
            <v>15.018.0967-0</v>
          </cell>
          <cell r="B16359">
            <v>10.93</v>
          </cell>
        </row>
        <row r="16360">
          <cell r="A16360" t="str">
            <v>15.018.0967-A</v>
          </cell>
          <cell r="B16360">
            <v>9.9499999999999993</v>
          </cell>
        </row>
        <row r="16361">
          <cell r="A16361" t="str">
            <v>15.018.0968-0</v>
          </cell>
          <cell r="B16361">
            <v>11.74</v>
          </cell>
        </row>
        <row r="16362">
          <cell r="A16362" t="str">
            <v>15.018.0968-A</v>
          </cell>
          <cell r="B16362">
            <v>10.76</v>
          </cell>
        </row>
        <row r="16363">
          <cell r="A16363" t="str">
            <v>15.018.0970-0</v>
          </cell>
          <cell r="B16363">
            <v>13.06</v>
          </cell>
        </row>
        <row r="16364">
          <cell r="A16364" t="str">
            <v>15.018.0970-A</v>
          </cell>
          <cell r="B16364">
            <v>12.08</v>
          </cell>
        </row>
        <row r="16365">
          <cell r="A16365" t="str">
            <v>15.018.0971-0</v>
          </cell>
          <cell r="B16365">
            <v>14.58</v>
          </cell>
        </row>
        <row r="16366">
          <cell r="A16366" t="str">
            <v>15.018.0971-A</v>
          </cell>
          <cell r="B16366">
            <v>13.6</v>
          </cell>
        </row>
        <row r="16367">
          <cell r="A16367" t="str">
            <v>15.018.0972-0</v>
          </cell>
          <cell r="B16367">
            <v>11.35</v>
          </cell>
        </row>
        <row r="16368">
          <cell r="A16368" t="str">
            <v>15.018.0972-A</v>
          </cell>
          <cell r="B16368">
            <v>10.37</v>
          </cell>
        </row>
        <row r="16369">
          <cell r="A16369" t="str">
            <v>15.018.0973-0</v>
          </cell>
          <cell r="B16369">
            <v>11.98</v>
          </cell>
        </row>
        <row r="16370">
          <cell r="A16370" t="str">
            <v>15.018.0973-A</v>
          </cell>
          <cell r="B16370">
            <v>11</v>
          </cell>
        </row>
        <row r="16371">
          <cell r="A16371" t="str">
            <v>15.018.0974-0</v>
          </cell>
          <cell r="B16371">
            <v>12.59</v>
          </cell>
        </row>
        <row r="16372">
          <cell r="A16372" t="str">
            <v>15.018.0974-A</v>
          </cell>
          <cell r="B16372">
            <v>11.61</v>
          </cell>
        </row>
        <row r="16373">
          <cell r="A16373" t="str">
            <v>15.018.0976-0</v>
          </cell>
          <cell r="B16373">
            <v>14.8</v>
          </cell>
        </row>
        <row r="16374">
          <cell r="A16374" t="str">
            <v>15.018.0976-A</v>
          </cell>
          <cell r="B16374">
            <v>13.82</v>
          </cell>
        </row>
        <row r="16375">
          <cell r="A16375" t="str">
            <v>15.018.0977-0</v>
          </cell>
          <cell r="B16375">
            <v>16.05</v>
          </cell>
        </row>
        <row r="16376">
          <cell r="A16376" t="str">
            <v>15.018.0977-A</v>
          </cell>
          <cell r="B16376">
            <v>15.07</v>
          </cell>
        </row>
        <row r="16377">
          <cell r="A16377" t="str">
            <v>15.018.0978-0</v>
          </cell>
          <cell r="B16377">
            <v>9.81</v>
          </cell>
        </row>
        <row r="16378">
          <cell r="A16378" t="str">
            <v>15.018.0978-A</v>
          </cell>
          <cell r="B16378">
            <v>8.83</v>
          </cell>
        </row>
        <row r="16379">
          <cell r="A16379" t="str">
            <v>15.018.0980-0</v>
          </cell>
          <cell r="B16379">
            <v>10.56</v>
          </cell>
        </row>
        <row r="16380">
          <cell r="A16380" t="str">
            <v>15.018.0980-A</v>
          </cell>
          <cell r="B16380">
            <v>9.58</v>
          </cell>
        </row>
        <row r="16381">
          <cell r="A16381" t="str">
            <v>15.018.0981-0</v>
          </cell>
          <cell r="B16381">
            <v>11.73</v>
          </cell>
        </row>
        <row r="16382">
          <cell r="A16382" t="str">
            <v>15.018.0981-A</v>
          </cell>
          <cell r="B16382">
            <v>10.75</v>
          </cell>
        </row>
        <row r="16383">
          <cell r="A16383" t="str">
            <v>15.018.0982-0</v>
          </cell>
          <cell r="B16383">
            <v>11.76</v>
          </cell>
        </row>
        <row r="16384">
          <cell r="A16384" t="str">
            <v>15.018.0982-A</v>
          </cell>
          <cell r="B16384">
            <v>10.78</v>
          </cell>
        </row>
        <row r="16385">
          <cell r="A16385" t="str">
            <v>15.018.0984-0</v>
          </cell>
          <cell r="B16385">
            <v>13.12</v>
          </cell>
        </row>
        <row r="16386">
          <cell r="A16386" t="str">
            <v>15.018.0984-A</v>
          </cell>
          <cell r="B16386">
            <v>12.14</v>
          </cell>
        </row>
        <row r="16387">
          <cell r="A16387" t="str">
            <v>15.018.0985-0</v>
          </cell>
          <cell r="B16387">
            <v>14.48</v>
          </cell>
        </row>
        <row r="16388">
          <cell r="A16388" t="str">
            <v>15.018.0985-A</v>
          </cell>
          <cell r="B16388">
            <v>13.5</v>
          </cell>
        </row>
        <row r="16389">
          <cell r="A16389" t="str">
            <v>15.018.0986-0</v>
          </cell>
          <cell r="B16389">
            <v>11.6</v>
          </cell>
        </row>
        <row r="16390">
          <cell r="A16390" t="str">
            <v>15.018.0986-A</v>
          </cell>
          <cell r="B16390">
            <v>10.62</v>
          </cell>
        </row>
        <row r="16391">
          <cell r="A16391" t="str">
            <v>15.018.0987-0</v>
          </cell>
          <cell r="B16391">
            <v>12.96</v>
          </cell>
        </row>
        <row r="16392">
          <cell r="A16392" t="str">
            <v>15.018.0987-A</v>
          </cell>
          <cell r="B16392">
            <v>11.98</v>
          </cell>
        </row>
        <row r="16393">
          <cell r="A16393" t="str">
            <v>15.018.0988-0</v>
          </cell>
          <cell r="B16393">
            <v>13.88</v>
          </cell>
        </row>
        <row r="16394">
          <cell r="A16394" t="str">
            <v>15.018.0988-A</v>
          </cell>
          <cell r="B16394">
            <v>12.9</v>
          </cell>
        </row>
        <row r="16395">
          <cell r="A16395" t="str">
            <v>15.018.0990-0</v>
          </cell>
          <cell r="B16395">
            <v>15.53</v>
          </cell>
        </row>
        <row r="16396">
          <cell r="A16396" t="str">
            <v>15.018.0990-A</v>
          </cell>
          <cell r="B16396">
            <v>14.55</v>
          </cell>
        </row>
        <row r="16397">
          <cell r="A16397" t="str">
            <v>15.018.0991-0</v>
          </cell>
          <cell r="B16397">
            <v>17.190000000000001</v>
          </cell>
        </row>
        <row r="16398">
          <cell r="A16398" t="str">
            <v>15.018.0991-A</v>
          </cell>
          <cell r="B16398">
            <v>16.21</v>
          </cell>
        </row>
        <row r="16399">
          <cell r="A16399" t="str">
            <v>15.018.0992-0</v>
          </cell>
          <cell r="B16399">
            <v>12.41</v>
          </cell>
        </row>
        <row r="16400">
          <cell r="A16400" t="str">
            <v>15.018.0992-A</v>
          </cell>
          <cell r="B16400">
            <v>11.43</v>
          </cell>
        </row>
        <row r="16401">
          <cell r="A16401" t="str">
            <v>15.018.0993-0</v>
          </cell>
          <cell r="B16401">
            <v>15.08</v>
          </cell>
        </row>
        <row r="16402">
          <cell r="A16402" t="str">
            <v>15.018.0993-A</v>
          </cell>
          <cell r="B16402">
            <v>14.1</v>
          </cell>
        </row>
        <row r="16403">
          <cell r="A16403" t="str">
            <v>15.018.0994-0</v>
          </cell>
          <cell r="B16403">
            <v>14.07</v>
          </cell>
        </row>
        <row r="16404">
          <cell r="A16404" t="str">
            <v>15.018.0994-A</v>
          </cell>
          <cell r="B16404">
            <v>13.09</v>
          </cell>
        </row>
        <row r="16405">
          <cell r="A16405" t="str">
            <v>15.018.0996-0</v>
          </cell>
          <cell r="B16405">
            <v>18.25</v>
          </cell>
        </row>
        <row r="16406">
          <cell r="A16406" t="str">
            <v>15.018.0996-A</v>
          </cell>
          <cell r="B16406">
            <v>17.27</v>
          </cell>
        </row>
        <row r="16407">
          <cell r="A16407" t="str">
            <v>15.018.0997-0</v>
          </cell>
          <cell r="B16407">
            <v>23.37</v>
          </cell>
        </row>
        <row r="16408">
          <cell r="A16408" t="str">
            <v>15.018.0997-A</v>
          </cell>
          <cell r="B16408">
            <v>22.39</v>
          </cell>
        </row>
        <row r="16409">
          <cell r="A16409" t="str">
            <v>15.018.0998-0</v>
          </cell>
          <cell r="B16409">
            <v>9.59</v>
          </cell>
        </row>
        <row r="16410">
          <cell r="A16410" t="str">
            <v>15.018.0998-A</v>
          </cell>
          <cell r="B16410">
            <v>8.61</v>
          </cell>
        </row>
        <row r="16411">
          <cell r="A16411" t="str">
            <v>15.018.1000-0</v>
          </cell>
          <cell r="B16411">
            <v>10.4</v>
          </cell>
        </row>
        <row r="16412">
          <cell r="A16412" t="str">
            <v>15.018.1000-A</v>
          </cell>
          <cell r="B16412">
            <v>9.42</v>
          </cell>
        </row>
        <row r="16413">
          <cell r="A16413" t="str">
            <v>15.018.1001-0</v>
          </cell>
          <cell r="B16413">
            <v>11.7</v>
          </cell>
        </row>
        <row r="16414">
          <cell r="A16414" t="str">
            <v>15.018.1001-A</v>
          </cell>
          <cell r="B16414">
            <v>10.72</v>
          </cell>
        </row>
        <row r="16415">
          <cell r="A16415" t="str">
            <v>15.018.1002-0</v>
          </cell>
          <cell r="B16415">
            <v>12.66</v>
          </cell>
        </row>
        <row r="16416">
          <cell r="A16416" t="str">
            <v>15.018.1002-A</v>
          </cell>
          <cell r="B16416">
            <v>11.68</v>
          </cell>
        </row>
        <row r="16417">
          <cell r="A16417" t="str">
            <v>15.018.1004-0</v>
          </cell>
          <cell r="B16417">
            <v>16.170000000000002</v>
          </cell>
        </row>
        <row r="16418">
          <cell r="A16418" t="str">
            <v>15.018.1004-A</v>
          </cell>
          <cell r="B16418">
            <v>15.19</v>
          </cell>
        </row>
        <row r="16419">
          <cell r="A16419" t="str">
            <v>15.018.1005-0</v>
          </cell>
          <cell r="B16419">
            <v>18.66</v>
          </cell>
        </row>
        <row r="16420">
          <cell r="A16420" t="str">
            <v>15.018.1005-A</v>
          </cell>
          <cell r="B16420">
            <v>17.68</v>
          </cell>
        </row>
        <row r="16421">
          <cell r="A16421" t="str">
            <v>15.018.1006-0</v>
          </cell>
          <cell r="B16421">
            <v>11.12</v>
          </cell>
        </row>
        <row r="16422">
          <cell r="A16422" t="str">
            <v>15.018.1006-A</v>
          </cell>
          <cell r="B16422">
            <v>10.14</v>
          </cell>
        </row>
        <row r="16423">
          <cell r="A16423" t="str">
            <v>15.018.1007-0</v>
          </cell>
          <cell r="B16423">
            <v>12.22</v>
          </cell>
        </row>
        <row r="16424">
          <cell r="A16424" t="str">
            <v>15.018.1007-A</v>
          </cell>
          <cell r="B16424">
            <v>11.24</v>
          </cell>
        </row>
        <row r="16425">
          <cell r="A16425" t="str">
            <v>15.018.1008-0</v>
          </cell>
          <cell r="B16425">
            <v>14.39</v>
          </cell>
        </row>
        <row r="16426">
          <cell r="A16426" t="str">
            <v>15.018.1008-A</v>
          </cell>
          <cell r="B16426">
            <v>13.41</v>
          </cell>
        </row>
        <row r="16427">
          <cell r="A16427" t="str">
            <v>15.018.1010-0</v>
          </cell>
          <cell r="B16427">
            <v>16.920000000000002</v>
          </cell>
        </row>
        <row r="16428">
          <cell r="A16428" t="str">
            <v>15.018.1010-A</v>
          </cell>
          <cell r="B16428">
            <v>15.94</v>
          </cell>
        </row>
        <row r="16429">
          <cell r="A16429" t="str">
            <v>15.018.1011-0</v>
          </cell>
          <cell r="B16429">
            <v>19.399999999999999</v>
          </cell>
        </row>
        <row r="16430">
          <cell r="A16430" t="str">
            <v>15.018.1011-A</v>
          </cell>
          <cell r="B16430">
            <v>18.420000000000002</v>
          </cell>
        </row>
        <row r="16431">
          <cell r="A16431" t="str">
            <v>15.018.1012-0</v>
          </cell>
          <cell r="B16431">
            <v>11.49</v>
          </cell>
        </row>
        <row r="16432">
          <cell r="A16432" t="str">
            <v>15.018.1012-A</v>
          </cell>
          <cell r="B16432">
            <v>10.51</v>
          </cell>
        </row>
        <row r="16433">
          <cell r="A16433" t="str">
            <v>15.018.1013-0</v>
          </cell>
          <cell r="B16433">
            <v>13.69</v>
          </cell>
        </row>
        <row r="16434">
          <cell r="A16434" t="str">
            <v>15.018.1013-A</v>
          </cell>
          <cell r="B16434">
            <v>12.71</v>
          </cell>
        </row>
        <row r="16435">
          <cell r="A16435" t="str">
            <v>15.018.1014-0</v>
          </cell>
          <cell r="B16435">
            <v>13.39</v>
          </cell>
        </row>
        <row r="16436">
          <cell r="A16436" t="str">
            <v>15.018.1014-A</v>
          </cell>
          <cell r="B16436">
            <v>12.41</v>
          </cell>
        </row>
        <row r="16437">
          <cell r="A16437" t="str">
            <v>15.018.1016-0</v>
          </cell>
          <cell r="B16437">
            <v>15.43</v>
          </cell>
        </row>
        <row r="16438">
          <cell r="A16438" t="str">
            <v>15.018.1016-A</v>
          </cell>
          <cell r="B16438">
            <v>14.45</v>
          </cell>
        </row>
        <row r="16439">
          <cell r="A16439" t="str">
            <v>15.018.1017-0</v>
          </cell>
          <cell r="B16439">
            <v>19.98</v>
          </cell>
        </row>
        <row r="16440">
          <cell r="A16440" t="str">
            <v>15.018.1017-A</v>
          </cell>
          <cell r="B16440">
            <v>19</v>
          </cell>
        </row>
        <row r="16441">
          <cell r="A16441" t="str">
            <v>15.019.0010-0</v>
          </cell>
          <cell r="B16441">
            <v>38.17</v>
          </cell>
        </row>
        <row r="16442">
          <cell r="A16442" t="str">
            <v>15.019.0010-A</v>
          </cell>
          <cell r="B16442">
            <v>36.74</v>
          </cell>
        </row>
        <row r="16443">
          <cell r="A16443" t="str">
            <v>15.019.0015-0</v>
          </cell>
          <cell r="B16443">
            <v>62.27</v>
          </cell>
        </row>
        <row r="16444">
          <cell r="A16444" t="str">
            <v>15.019.0015-A</v>
          </cell>
          <cell r="B16444">
            <v>60.69</v>
          </cell>
        </row>
        <row r="16445">
          <cell r="A16445" t="str">
            <v>15.019.0020-0</v>
          </cell>
          <cell r="B16445">
            <v>6.92</v>
          </cell>
        </row>
        <row r="16446">
          <cell r="A16446" t="str">
            <v>15.019.0020-A</v>
          </cell>
          <cell r="B16446">
            <v>6.34</v>
          </cell>
        </row>
        <row r="16447">
          <cell r="A16447" t="str">
            <v>15.019.0025-0</v>
          </cell>
          <cell r="B16447">
            <v>11.56</v>
          </cell>
        </row>
        <row r="16448">
          <cell r="A16448" t="str">
            <v>15.019.0025-A</v>
          </cell>
          <cell r="B16448">
            <v>10.84</v>
          </cell>
        </row>
        <row r="16449">
          <cell r="A16449" t="str">
            <v>15.019.0030-0</v>
          </cell>
          <cell r="B16449">
            <v>15.15</v>
          </cell>
        </row>
        <row r="16450">
          <cell r="A16450" t="str">
            <v>15.019.0030-A</v>
          </cell>
          <cell r="B16450">
            <v>14.29</v>
          </cell>
        </row>
        <row r="16451">
          <cell r="A16451" t="str">
            <v>15.019.0035-0</v>
          </cell>
          <cell r="B16451">
            <v>11.26</v>
          </cell>
        </row>
        <row r="16452">
          <cell r="A16452" t="str">
            <v>15.019.0035-A</v>
          </cell>
          <cell r="B16452">
            <v>10.4</v>
          </cell>
        </row>
        <row r="16453">
          <cell r="A16453" t="str">
            <v>15.019.0040-0</v>
          </cell>
          <cell r="B16453">
            <v>14.57</v>
          </cell>
        </row>
        <row r="16454">
          <cell r="A16454" t="str">
            <v>15.019.0040-A</v>
          </cell>
          <cell r="B16454">
            <v>13.42</v>
          </cell>
        </row>
        <row r="16455">
          <cell r="A16455" t="str">
            <v>15.019.0045-0</v>
          </cell>
          <cell r="B16455">
            <v>17.93</v>
          </cell>
        </row>
        <row r="16456">
          <cell r="A16456" t="str">
            <v>15.019.0045-A</v>
          </cell>
          <cell r="B16456">
            <v>16.78</v>
          </cell>
        </row>
        <row r="16457">
          <cell r="A16457" t="str">
            <v>15.019.0050-0</v>
          </cell>
          <cell r="B16457">
            <v>9.67</v>
          </cell>
        </row>
        <row r="16458">
          <cell r="A16458" t="str">
            <v>15.019.0050-A</v>
          </cell>
          <cell r="B16458">
            <v>9.09</v>
          </cell>
        </row>
        <row r="16459">
          <cell r="A16459" t="str">
            <v>15.019.0052-0</v>
          </cell>
          <cell r="B16459">
            <v>11.02</v>
          </cell>
        </row>
        <row r="16460">
          <cell r="A16460" t="str">
            <v>15.019.0052-A</v>
          </cell>
          <cell r="B16460">
            <v>10.44</v>
          </cell>
        </row>
        <row r="16461">
          <cell r="A16461" t="str">
            <v>15.019.0055-0</v>
          </cell>
          <cell r="B16461">
            <v>7.61</v>
          </cell>
        </row>
        <row r="16462">
          <cell r="A16462" t="str">
            <v>15.019.0055-A</v>
          </cell>
          <cell r="B16462">
            <v>7.03</v>
          </cell>
        </row>
        <row r="16463">
          <cell r="A16463" t="str">
            <v>15.019.0057-0</v>
          </cell>
          <cell r="B16463">
            <v>11.77</v>
          </cell>
        </row>
        <row r="16464">
          <cell r="A16464" t="str">
            <v>15.019.0057-A</v>
          </cell>
          <cell r="B16464">
            <v>11.19</v>
          </cell>
        </row>
        <row r="16465">
          <cell r="A16465" t="str">
            <v>15.019.0060-0</v>
          </cell>
          <cell r="B16465">
            <v>43.95</v>
          </cell>
        </row>
        <row r="16466">
          <cell r="A16466" t="str">
            <v>15.019.0060-A</v>
          </cell>
          <cell r="B16466">
            <v>41.09</v>
          </cell>
        </row>
        <row r="16467">
          <cell r="A16467" t="str">
            <v>15.019.0065-0</v>
          </cell>
          <cell r="B16467">
            <v>73.8</v>
          </cell>
        </row>
        <row r="16468">
          <cell r="A16468" t="str">
            <v>15.019.0065-A</v>
          </cell>
          <cell r="B16468">
            <v>68.87</v>
          </cell>
        </row>
        <row r="16469">
          <cell r="A16469" t="str">
            <v>15.019.0068-0</v>
          </cell>
          <cell r="B16469">
            <v>7.79</v>
          </cell>
        </row>
        <row r="16470">
          <cell r="A16470" t="str">
            <v>15.019.0068-A</v>
          </cell>
          <cell r="B16470">
            <v>7.21</v>
          </cell>
        </row>
        <row r="16471">
          <cell r="A16471" t="str">
            <v>15.019.0069-0</v>
          </cell>
          <cell r="B16471">
            <v>7.97</v>
          </cell>
        </row>
        <row r="16472">
          <cell r="A16472" t="str">
            <v>15.019.0069-A</v>
          </cell>
          <cell r="B16472">
            <v>7.39</v>
          </cell>
        </row>
        <row r="16473">
          <cell r="A16473" t="str">
            <v>15.019.0070-0</v>
          </cell>
          <cell r="B16473">
            <v>1.61</v>
          </cell>
        </row>
        <row r="16474">
          <cell r="A16474" t="str">
            <v>15.019.0070-A</v>
          </cell>
          <cell r="B16474">
            <v>1.52</v>
          </cell>
        </row>
        <row r="16475">
          <cell r="A16475" t="str">
            <v>15.019.0081-0</v>
          </cell>
          <cell r="B16475">
            <v>11.8</v>
          </cell>
        </row>
        <row r="16476">
          <cell r="A16476" t="str">
            <v>15.019.0081-A</v>
          </cell>
          <cell r="B16476">
            <v>11.22</v>
          </cell>
        </row>
        <row r="16477">
          <cell r="A16477" t="str">
            <v>15.019.0082-0</v>
          </cell>
          <cell r="B16477">
            <v>13.74</v>
          </cell>
        </row>
        <row r="16478">
          <cell r="A16478" t="str">
            <v>15.019.0082-A</v>
          </cell>
          <cell r="B16478">
            <v>13.16</v>
          </cell>
        </row>
        <row r="16479">
          <cell r="A16479" t="str">
            <v>15.019.0090-0</v>
          </cell>
          <cell r="B16479">
            <v>24.06</v>
          </cell>
        </row>
        <row r="16480">
          <cell r="A16480" t="str">
            <v>15.019.0090-A</v>
          </cell>
          <cell r="B16480">
            <v>23.48</v>
          </cell>
        </row>
        <row r="16481">
          <cell r="A16481" t="str">
            <v>15.019.0095-0</v>
          </cell>
          <cell r="B16481">
            <v>31.03</v>
          </cell>
        </row>
        <row r="16482">
          <cell r="A16482" t="str">
            <v>15.019.0095-A</v>
          </cell>
          <cell r="B16482">
            <v>30.45</v>
          </cell>
        </row>
        <row r="16483">
          <cell r="A16483" t="str">
            <v>15.019.0100-0</v>
          </cell>
          <cell r="B16483">
            <v>14.06</v>
          </cell>
        </row>
        <row r="16484">
          <cell r="A16484" t="str">
            <v>15.019.0100-A</v>
          </cell>
          <cell r="B16484">
            <v>13.48</v>
          </cell>
        </row>
        <row r="16485">
          <cell r="A16485" t="str">
            <v>15.019.0110-0</v>
          </cell>
          <cell r="B16485">
            <v>14.32</v>
          </cell>
        </row>
        <row r="16486">
          <cell r="A16486" t="str">
            <v>15.019.0110-A</v>
          </cell>
          <cell r="B16486">
            <v>13.74</v>
          </cell>
        </row>
        <row r="16487">
          <cell r="A16487" t="str">
            <v>15.020.0010-0</v>
          </cell>
          <cell r="B16487">
            <v>5.53</v>
          </cell>
        </row>
        <row r="16488">
          <cell r="A16488" t="str">
            <v>15.020.0010-A</v>
          </cell>
          <cell r="B16488">
            <v>5.0999999999999996</v>
          </cell>
        </row>
        <row r="16489">
          <cell r="A16489" t="str">
            <v>15.020.0027-0</v>
          </cell>
          <cell r="B16489">
            <v>4.17</v>
          </cell>
        </row>
        <row r="16490">
          <cell r="A16490" t="str">
            <v>15.020.0027-A</v>
          </cell>
          <cell r="B16490">
            <v>4.0199999999999996</v>
          </cell>
        </row>
        <row r="16491">
          <cell r="A16491" t="str">
            <v>15.020.0028-0</v>
          </cell>
          <cell r="B16491">
            <v>3.14</v>
          </cell>
        </row>
        <row r="16492">
          <cell r="A16492" t="str">
            <v>15.020.0028-A</v>
          </cell>
          <cell r="B16492">
            <v>2.99</v>
          </cell>
        </row>
        <row r="16493">
          <cell r="A16493" t="str">
            <v>15.020.0029-0</v>
          </cell>
          <cell r="B16493">
            <v>8.07</v>
          </cell>
        </row>
        <row r="16494">
          <cell r="A16494" t="str">
            <v>15.020.0029-A</v>
          </cell>
          <cell r="B16494">
            <v>7.78</v>
          </cell>
        </row>
        <row r="16495">
          <cell r="A16495" t="str">
            <v>15.020.0031-0</v>
          </cell>
          <cell r="B16495">
            <v>12.27</v>
          </cell>
        </row>
        <row r="16496">
          <cell r="A16496" t="str">
            <v>15.020.0031-A</v>
          </cell>
          <cell r="B16496">
            <v>11.98</v>
          </cell>
        </row>
        <row r="16497">
          <cell r="A16497" t="str">
            <v>15.020.0032-0</v>
          </cell>
          <cell r="B16497">
            <v>7.46</v>
          </cell>
        </row>
        <row r="16498">
          <cell r="A16498" t="str">
            <v>15.020.0032-A</v>
          </cell>
          <cell r="B16498">
            <v>7.17</v>
          </cell>
        </row>
        <row r="16499">
          <cell r="A16499" t="str">
            <v>15.020.0033-0</v>
          </cell>
          <cell r="B16499">
            <v>8.07</v>
          </cell>
        </row>
        <row r="16500">
          <cell r="A16500" t="str">
            <v>15.020.0033-A</v>
          </cell>
          <cell r="B16500">
            <v>7.78</v>
          </cell>
        </row>
        <row r="16501">
          <cell r="A16501" t="str">
            <v>15.020.0034-0</v>
          </cell>
          <cell r="B16501">
            <v>10.54</v>
          </cell>
        </row>
        <row r="16502">
          <cell r="A16502" t="str">
            <v>15.020.0034-A</v>
          </cell>
          <cell r="B16502">
            <v>10.25</v>
          </cell>
        </row>
        <row r="16503">
          <cell r="A16503" t="str">
            <v>15.020.0036-0</v>
          </cell>
          <cell r="B16503">
            <v>8.74</v>
          </cell>
        </row>
        <row r="16504">
          <cell r="A16504" t="str">
            <v>15.020.0036-A</v>
          </cell>
          <cell r="B16504">
            <v>8.4499999999999993</v>
          </cell>
        </row>
        <row r="16505">
          <cell r="A16505" t="str">
            <v>15.020.0037-0</v>
          </cell>
          <cell r="B16505">
            <v>38.89</v>
          </cell>
        </row>
        <row r="16506">
          <cell r="A16506" t="str">
            <v>15.020.0037-A</v>
          </cell>
          <cell r="B16506">
            <v>38.6</v>
          </cell>
        </row>
        <row r="16507">
          <cell r="A16507" t="str">
            <v>15.020.0038-0</v>
          </cell>
          <cell r="B16507">
            <v>17.399999999999999</v>
          </cell>
        </row>
        <row r="16508">
          <cell r="A16508" t="str">
            <v>15.020.0038-A</v>
          </cell>
          <cell r="B16508">
            <v>17.11</v>
          </cell>
        </row>
        <row r="16509">
          <cell r="A16509" t="str">
            <v>15.020.0039-0</v>
          </cell>
          <cell r="B16509">
            <v>16.22</v>
          </cell>
        </row>
        <row r="16510">
          <cell r="A16510" t="str">
            <v>15.020.0039-A</v>
          </cell>
          <cell r="B16510">
            <v>15.93</v>
          </cell>
        </row>
        <row r="16511">
          <cell r="A16511" t="str">
            <v>15.020.0040-0</v>
          </cell>
          <cell r="B16511">
            <v>16.63</v>
          </cell>
        </row>
        <row r="16512">
          <cell r="A16512" t="str">
            <v>15.020.0040-A</v>
          </cell>
          <cell r="B16512">
            <v>16.34</v>
          </cell>
        </row>
        <row r="16513">
          <cell r="A16513" t="str">
            <v>15.020.0042-0</v>
          </cell>
          <cell r="B16513">
            <v>5.32</v>
          </cell>
        </row>
        <row r="16514">
          <cell r="A16514" t="str">
            <v>15.020.0042-A</v>
          </cell>
          <cell r="B16514">
            <v>5.32</v>
          </cell>
        </row>
        <row r="16515">
          <cell r="A16515" t="str">
            <v>15.020.0044-0</v>
          </cell>
          <cell r="B16515">
            <v>17.87</v>
          </cell>
        </row>
        <row r="16516">
          <cell r="A16516" t="str">
            <v>15.020.0044-A</v>
          </cell>
          <cell r="B16516">
            <v>17.440000000000001</v>
          </cell>
        </row>
        <row r="16517">
          <cell r="A16517" t="str">
            <v>15.020.0045-0</v>
          </cell>
          <cell r="B16517">
            <v>19.21</v>
          </cell>
        </row>
        <row r="16518">
          <cell r="A16518" t="str">
            <v>15.020.0045-A</v>
          </cell>
          <cell r="B16518">
            <v>18.78</v>
          </cell>
        </row>
        <row r="16519">
          <cell r="A16519" t="str">
            <v>15.020.0050-0</v>
          </cell>
          <cell r="B16519">
            <v>34.659999999999997</v>
          </cell>
        </row>
        <row r="16520">
          <cell r="A16520" t="str">
            <v>15.020.0050-A</v>
          </cell>
          <cell r="B16520">
            <v>34.08</v>
          </cell>
        </row>
        <row r="16521">
          <cell r="A16521" t="str">
            <v>15.020.0055-0</v>
          </cell>
          <cell r="B16521">
            <v>45.82</v>
          </cell>
        </row>
        <row r="16522">
          <cell r="A16522" t="str">
            <v>15.020.0055-A</v>
          </cell>
          <cell r="B16522">
            <v>45.24</v>
          </cell>
        </row>
        <row r="16523">
          <cell r="A16523" t="str">
            <v>15.020.0058-0</v>
          </cell>
          <cell r="B16523">
            <v>19.21</v>
          </cell>
        </row>
        <row r="16524">
          <cell r="A16524" t="str">
            <v>15.020.0058-A</v>
          </cell>
          <cell r="B16524">
            <v>18.78</v>
          </cell>
        </row>
        <row r="16525">
          <cell r="A16525" t="str">
            <v>15.020.0060-0</v>
          </cell>
          <cell r="B16525">
            <v>30.05</v>
          </cell>
        </row>
        <row r="16526">
          <cell r="A16526" t="str">
            <v>15.020.0060-A</v>
          </cell>
          <cell r="B16526">
            <v>29.62</v>
          </cell>
        </row>
        <row r="16527">
          <cell r="A16527" t="str">
            <v>15.020.0061-0</v>
          </cell>
          <cell r="B16527">
            <v>41.64</v>
          </cell>
        </row>
        <row r="16528">
          <cell r="A16528" t="str">
            <v>15.020.0061-A</v>
          </cell>
          <cell r="B16528">
            <v>41.21</v>
          </cell>
        </row>
        <row r="16529">
          <cell r="A16529" t="str">
            <v>15.020.0070-0</v>
          </cell>
          <cell r="B16529">
            <v>26.38</v>
          </cell>
        </row>
        <row r="16530">
          <cell r="A16530" t="str">
            <v>15.020.0070-A</v>
          </cell>
          <cell r="B16530">
            <v>25.8</v>
          </cell>
        </row>
        <row r="16531">
          <cell r="A16531" t="str">
            <v>15.020.0072-0</v>
          </cell>
          <cell r="B16531">
            <v>23.29</v>
          </cell>
        </row>
        <row r="16532">
          <cell r="A16532" t="str">
            <v>15.020.0072-A</v>
          </cell>
          <cell r="B16532">
            <v>22.71</v>
          </cell>
        </row>
        <row r="16533">
          <cell r="A16533" t="str">
            <v>15.020.0075-0</v>
          </cell>
          <cell r="B16533">
            <v>26.29</v>
          </cell>
        </row>
        <row r="16534">
          <cell r="A16534" t="str">
            <v>15.020.0075-A</v>
          </cell>
          <cell r="B16534">
            <v>25.71</v>
          </cell>
        </row>
        <row r="16535">
          <cell r="A16535" t="str">
            <v>15.020.0078-0</v>
          </cell>
          <cell r="B16535">
            <v>39.200000000000003</v>
          </cell>
        </row>
        <row r="16536">
          <cell r="A16536" t="str">
            <v>15.020.0078-A</v>
          </cell>
          <cell r="B16536">
            <v>38.619999999999997</v>
          </cell>
        </row>
        <row r="16537">
          <cell r="A16537" t="str">
            <v>15.020.0080-0</v>
          </cell>
          <cell r="B16537">
            <v>37.53</v>
          </cell>
        </row>
        <row r="16538">
          <cell r="A16538" t="str">
            <v>15.020.0080-A</v>
          </cell>
          <cell r="B16538">
            <v>36.950000000000003</v>
          </cell>
        </row>
        <row r="16539">
          <cell r="A16539" t="str">
            <v>15.020.0090-0</v>
          </cell>
          <cell r="B16539">
            <v>58.79</v>
          </cell>
        </row>
        <row r="16540">
          <cell r="A16540" t="str">
            <v>15.020.0090-A</v>
          </cell>
          <cell r="B16540">
            <v>58.21</v>
          </cell>
        </row>
        <row r="16541">
          <cell r="A16541" t="str">
            <v>15.020.0095-0</v>
          </cell>
          <cell r="B16541">
            <v>62.99</v>
          </cell>
        </row>
        <row r="16542">
          <cell r="A16542" t="str">
            <v>15.020.0095-A</v>
          </cell>
          <cell r="B16542">
            <v>62.41</v>
          </cell>
        </row>
        <row r="16543">
          <cell r="A16543" t="str">
            <v>15.020.0100-0</v>
          </cell>
          <cell r="B16543">
            <v>333.06</v>
          </cell>
        </row>
        <row r="16544">
          <cell r="A16544" t="str">
            <v>15.020.0100-A</v>
          </cell>
          <cell r="B16544">
            <v>332.48</v>
          </cell>
        </row>
        <row r="16545">
          <cell r="A16545" t="str">
            <v>15.020.0150-0</v>
          </cell>
          <cell r="B16545">
            <v>6.83</v>
          </cell>
        </row>
        <row r="16546">
          <cell r="A16546" t="str">
            <v>15.020.0150-A</v>
          </cell>
          <cell r="B16546">
            <v>6.68</v>
          </cell>
        </row>
        <row r="16547">
          <cell r="A16547" t="str">
            <v>15.020.0153-0</v>
          </cell>
          <cell r="B16547">
            <v>7.34</v>
          </cell>
        </row>
        <row r="16548">
          <cell r="A16548" t="str">
            <v>15.020.0153-A</v>
          </cell>
          <cell r="B16548">
            <v>7.19</v>
          </cell>
        </row>
        <row r="16549">
          <cell r="A16549" t="str">
            <v>15.020.0155-0</v>
          </cell>
          <cell r="B16549">
            <v>10.5</v>
          </cell>
        </row>
        <row r="16550">
          <cell r="A16550" t="str">
            <v>15.020.0155-A</v>
          </cell>
          <cell r="B16550">
            <v>10.35</v>
          </cell>
        </row>
        <row r="16551">
          <cell r="A16551" t="str">
            <v>15.020.0156-0</v>
          </cell>
          <cell r="B16551">
            <v>8.26</v>
          </cell>
        </row>
        <row r="16552">
          <cell r="A16552" t="str">
            <v>15.020.0156-A</v>
          </cell>
          <cell r="B16552">
            <v>8.11</v>
          </cell>
        </row>
        <row r="16553">
          <cell r="A16553" t="str">
            <v>15.020.0158-0</v>
          </cell>
          <cell r="B16553">
            <v>14.43</v>
          </cell>
        </row>
        <row r="16554">
          <cell r="A16554" t="str">
            <v>15.020.0158-A</v>
          </cell>
          <cell r="B16554">
            <v>14.28</v>
          </cell>
        </row>
        <row r="16555">
          <cell r="A16555" t="str">
            <v>15.020.0160-0</v>
          </cell>
          <cell r="B16555">
            <v>20.52</v>
          </cell>
        </row>
        <row r="16556">
          <cell r="A16556" t="str">
            <v>15.020.0160-A</v>
          </cell>
          <cell r="B16556">
            <v>20.37</v>
          </cell>
        </row>
        <row r="16557">
          <cell r="A16557" t="str">
            <v>15.020.0163-0</v>
          </cell>
          <cell r="B16557">
            <v>45.26</v>
          </cell>
        </row>
        <row r="16558">
          <cell r="A16558" t="str">
            <v>15.020.0163-A</v>
          </cell>
          <cell r="B16558">
            <v>45.11</v>
          </cell>
        </row>
        <row r="16559">
          <cell r="A16559" t="str">
            <v>15.020.0165-0</v>
          </cell>
          <cell r="B16559">
            <v>26.48</v>
          </cell>
        </row>
        <row r="16560">
          <cell r="A16560" t="str">
            <v>15.020.0165-A</v>
          </cell>
          <cell r="B16560">
            <v>26.33</v>
          </cell>
        </row>
        <row r="16561">
          <cell r="A16561" t="str">
            <v>15.020.0168-0</v>
          </cell>
          <cell r="B16561">
            <v>38.729999999999997</v>
          </cell>
        </row>
        <row r="16562">
          <cell r="A16562" t="str">
            <v>15.020.0168-A</v>
          </cell>
          <cell r="B16562">
            <v>38.58</v>
          </cell>
        </row>
        <row r="16563">
          <cell r="A16563" t="str">
            <v>15.020.0170-0</v>
          </cell>
          <cell r="B16563">
            <v>21.66</v>
          </cell>
        </row>
        <row r="16564">
          <cell r="A16564" t="str">
            <v>15.020.0170-A</v>
          </cell>
          <cell r="B16564">
            <v>21.51</v>
          </cell>
        </row>
        <row r="16565">
          <cell r="A16565" t="str">
            <v>15.020.0173-0</v>
          </cell>
          <cell r="B16565">
            <v>25.11</v>
          </cell>
        </row>
        <row r="16566">
          <cell r="A16566" t="str">
            <v>15.020.0173-A</v>
          </cell>
          <cell r="B16566">
            <v>24.96</v>
          </cell>
        </row>
        <row r="16567">
          <cell r="A16567" t="str">
            <v>15.020.0178-0</v>
          </cell>
          <cell r="B16567">
            <v>14.24</v>
          </cell>
        </row>
        <row r="16568">
          <cell r="A16568" t="str">
            <v>15.020.0178-A</v>
          </cell>
          <cell r="B16568">
            <v>14.09</v>
          </cell>
        </row>
        <row r="16569">
          <cell r="A16569" t="str">
            <v>15.020.0200-0</v>
          </cell>
          <cell r="B16569">
            <v>13.31</v>
          </cell>
        </row>
        <row r="16570">
          <cell r="A16570" t="str">
            <v>15.020.0200-A</v>
          </cell>
          <cell r="B16570">
            <v>13.16</v>
          </cell>
        </row>
        <row r="16571">
          <cell r="A16571" t="str">
            <v>15.020.0205-0</v>
          </cell>
          <cell r="B16571">
            <v>15.89</v>
          </cell>
        </row>
        <row r="16572">
          <cell r="A16572" t="str">
            <v>15.020.0205-A</v>
          </cell>
          <cell r="B16572">
            <v>15.74</v>
          </cell>
        </row>
        <row r="16573">
          <cell r="A16573" t="str">
            <v>15.020.0210-0</v>
          </cell>
          <cell r="B16573">
            <v>25.78</v>
          </cell>
        </row>
        <row r="16574">
          <cell r="A16574" t="str">
            <v>15.020.0210-A</v>
          </cell>
          <cell r="B16574">
            <v>25.63</v>
          </cell>
        </row>
        <row r="16575">
          <cell r="A16575" t="str">
            <v>15.020.0215-0</v>
          </cell>
          <cell r="B16575">
            <v>56.57</v>
          </cell>
        </row>
        <row r="16576">
          <cell r="A16576" t="str">
            <v>15.020.0215-A</v>
          </cell>
          <cell r="B16576">
            <v>56.42</v>
          </cell>
        </row>
        <row r="16577">
          <cell r="A16577" t="str">
            <v>15.020.0220-0</v>
          </cell>
          <cell r="B16577">
            <v>74.739999999999995</v>
          </cell>
        </row>
        <row r="16578">
          <cell r="A16578" t="str">
            <v>15.020.0220-A</v>
          </cell>
          <cell r="B16578">
            <v>74.59</v>
          </cell>
        </row>
        <row r="16579">
          <cell r="A16579" t="str">
            <v>15.028.0001-0</v>
          </cell>
          <cell r="B16579">
            <v>448.89</v>
          </cell>
        </row>
        <row r="16580">
          <cell r="A16580" t="str">
            <v>15.028.0001-A</v>
          </cell>
          <cell r="B16580">
            <v>395.73</v>
          </cell>
        </row>
        <row r="16581">
          <cell r="A16581" t="str">
            <v>15.028.0003-0</v>
          </cell>
          <cell r="B16581">
            <v>468.45</v>
          </cell>
        </row>
        <row r="16582">
          <cell r="A16582" t="str">
            <v>15.028.0003-A</v>
          </cell>
          <cell r="B16582">
            <v>412.82</v>
          </cell>
        </row>
        <row r="16583">
          <cell r="A16583" t="str">
            <v>15.028.0005-0</v>
          </cell>
          <cell r="B16583">
            <v>491.47</v>
          </cell>
        </row>
        <row r="16584">
          <cell r="A16584" t="str">
            <v>15.028.0005-A</v>
          </cell>
          <cell r="B16584">
            <v>433.38</v>
          </cell>
        </row>
        <row r="16585">
          <cell r="A16585" t="str">
            <v>15.028.0010-0</v>
          </cell>
          <cell r="B16585">
            <v>542.66</v>
          </cell>
        </row>
        <row r="16586">
          <cell r="A16586" t="str">
            <v>15.028.0010-A</v>
          </cell>
          <cell r="B16586">
            <v>479.63</v>
          </cell>
        </row>
        <row r="16587">
          <cell r="A16587" t="str">
            <v>15.028.0015-0</v>
          </cell>
          <cell r="B16587">
            <v>565.39</v>
          </cell>
        </row>
        <row r="16588">
          <cell r="A16588" t="str">
            <v>15.028.0015-A</v>
          </cell>
          <cell r="B16588">
            <v>499.9</v>
          </cell>
        </row>
        <row r="16589">
          <cell r="A16589" t="str">
            <v>15.028.0017-0</v>
          </cell>
          <cell r="B16589">
            <v>587.07000000000005</v>
          </cell>
        </row>
        <row r="16590">
          <cell r="A16590" t="str">
            <v>15.028.0017-A</v>
          </cell>
          <cell r="B16590">
            <v>519.1</v>
          </cell>
        </row>
        <row r="16591">
          <cell r="A16591" t="str">
            <v>15.028.0018-0</v>
          </cell>
          <cell r="B16591">
            <v>627.02</v>
          </cell>
        </row>
        <row r="16592">
          <cell r="A16592" t="str">
            <v>15.028.0018-A</v>
          </cell>
          <cell r="B16592">
            <v>553.73</v>
          </cell>
        </row>
        <row r="16593">
          <cell r="A16593" t="str">
            <v>15.028.0020-0</v>
          </cell>
          <cell r="B16593">
            <v>646.58000000000004</v>
          </cell>
        </row>
        <row r="16594">
          <cell r="A16594" t="str">
            <v>15.028.0020-A</v>
          </cell>
          <cell r="B16594">
            <v>570.82000000000005</v>
          </cell>
        </row>
        <row r="16595">
          <cell r="A16595" t="str">
            <v>15.028.0025-0</v>
          </cell>
          <cell r="B16595">
            <v>715.62</v>
          </cell>
        </row>
        <row r="16596">
          <cell r="A16596" t="str">
            <v>15.028.0025-A</v>
          </cell>
          <cell r="B16596">
            <v>632.05999999999995</v>
          </cell>
        </row>
        <row r="16597">
          <cell r="A16597" t="str">
            <v>15.029.0010-0</v>
          </cell>
          <cell r="B16597">
            <v>38.67</v>
          </cell>
        </row>
        <row r="16598">
          <cell r="A16598" t="str">
            <v>15.029.0010-A</v>
          </cell>
          <cell r="B16598">
            <v>35.71</v>
          </cell>
        </row>
        <row r="16599">
          <cell r="A16599" t="str">
            <v>15.029.0011-0</v>
          </cell>
          <cell r="B16599">
            <v>45.25</v>
          </cell>
        </row>
        <row r="16600">
          <cell r="A16600" t="str">
            <v>15.029.0011-A</v>
          </cell>
          <cell r="B16600">
            <v>42.29</v>
          </cell>
        </row>
        <row r="16601">
          <cell r="A16601" t="str">
            <v>15.029.0012-0</v>
          </cell>
          <cell r="B16601">
            <v>55.67</v>
          </cell>
        </row>
        <row r="16602">
          <cell r="A16602" t="str">
            <v>15.029.0012-A</v>
          </cell>
          <cell r="B16602">
            <v>52.71</v>
          </cell>
        </row>
        <row r="16603">
          <cell r="A16603" t="str">
            <v>15.029.0013-0</v>
          </cell>
          <cell r="B16603">
            <v>67.680000000000007</v>
          </cell>
        </row>
        <row r="16604">
          <cell r="A16604" t="str">
            <v>15.029.0013-A</v>
          </cell>
          <cell r="B16604">
            <v>64.72</v>
          </cell>
        </row>
        <row r="16605">
          <cell r="A16605" t="str">
            <v>15.029.0014-0</v>
          </cell>
          <cell r="B16605">
            <v>79.12</v>
          </cell>
        </row>
        <row r="16606">
          <cell r="A16606" t="str">
            <v>15.029.0014-A</v>
          </cell>
          <cell r="B16606">
            <v>75.66</v>
          </cell>
        </row>
        <row r="16607">
          <cell r="A16607" t="str">
            <v>15.029.0015-0</v>
          </cell>
          <cell r="B16607">
            <v>125.08</v>
          </cell>
        </row>
        <row r="16608">
          <cell r="A16608" t="str">
            <v>15.029.0015-A</v>
          </cell>
          <cell r="B16608">
            <v>121.63</v>
          </cell>
        </row>
        <row r="16609">
          <cell r="A16609" t="str">
            <v>15.029.0016-0</v>
          </cell>
          <cell r="B16609">
            <v>234.26</v>
          </cell>
        </row>
        <row r="16610">
          <cell r="A16610" t="str">
            <v>15.029.0016-A</v>
          </cell>
          <cell r="B16610">
            <v>230.31</v>
          </cell>
        </row>
        <row r="16611">
          <cell r="A16611" t="str">
            <v>15.029.0017-0</v>
          </cell>
          <cell r="B16611">
            <v>342.81</v>
          </cell>
        </row>
        <row r="16612">
          <cell r="A16612" t="str">
            <v>15.029.0017-A</v>
          </cell>
          <cell r="B16612">
            <v>338.86</v>
          </cell>
        </row>
        <row r="16613">
          <cell r="A16613" t="str">
            <v>15.029.0018-0</v>
          </cell>
          <cell r="B16613">
            <v>556.65</v>
          </cell>
        </row>
        <row r="16614">
          <cell r="A16614" t="str">
            <v>15.029.0018-A</v>
          </cell>
          <cell r="B16614">
            <v>551.72</v>
          </cell>
        </row>
        <row r="16615">
          <cell r="A16615" t="str">
            <v>15.029.0019-0</v>
          </cell>
          <cell r="B16615">
            <v>38.659999999999997</v>
          </cell>
        </row>
        <row r="16616">
          <cell r="A16616" t="str">
            <v>15.029.0019-A</v>
          </cell>
          <cell r="B16616">
            <v>35.700000000000003</v>
          </cell>
        </row>
        <row r="16617">
          <cell r="A16617" t="str">
            <v>15.029.0020-0</v>
          </cell>
          <cell r="B16617">
            <v>43.72</v>
          </cell>
        </row>
        <row r="16618">
          <cell r="A16618" t="str">
            <v>15.029.0020-A</v>
          </cell>
          <cell r="B16618">
            <v>40.76</v>
          </cell>
        </row>
        <row r="16619">
          <cell r="A16619" t="str">
            <v>15.029.0021-0</v>
          </cell>
          <cell r="B16619">
            <v>57.11</v>
          </cell>
        </row>
        <row r="16620">
          <cell r="A16620" t="str">
            <v>15.029.0021-A</v>
          </cell>
          <cell r="B16620">
            <v>54.15</v>
          </cell>
        </row>
        <row r="16621">
          <cell r="A16621" t="str">
            <v>15.029.0022-0</v>
          </cell>
          <cell r="B16621">
            <v>63.14</v>
          </cell>
        </row>
        <row r="16622">
          <cell r="A16622" t="str">
            <v>15.029.0022-A</v>
          </cell>
          <cell r="B16622">
            <v>60.18</v>
          </cell>
        </row>
        <row r="16623">
          <cell r="A16623" t="str">
            <v>15.029.0023-0</v>
          </cell>
          <cell r="B16623">
            <v>68.02</v>
          </cell>
        </row>
        <row r="16624">
          <cell r="A16624" t="str">
            <v>15.029.0023-A</v>
          </cell>
          <cell r="B16624">
            <v>64.569999999999993</v>
          </cell>
        </row>
        <row r="16625">
          <cell r="A16625" t="str">
            <v>15.029.0024-0</v>
          </cell>
          <cell r="B16625">
            <v>126.73</v>
          </cell>
        </row>
        <row r="16626">
          <cell r="A16626" t="str">
            <v>15.029.0024-A</v>
          </cell>
          <cell r="B16626">
            <v>123.28</v>
          </cell>
        </row>
        <row r="16627">
          <cell r="A16627" t="str">
            <v>15.029.0049-0</v>
          </cell>
          <cell r="B16627">
            <v>50.54</v>
          </cell>
        </row>
        <row r="16628">
          <cell r="A16628" t="str">
            <v>15.029.0049-A</v>
          </cell>
          <cell r="B16628">
            <v>47.58</v>
          </cell>
        </row>
        <row r="16629">
          <cell r="A16629" t="str">
            <v>15.029.0050-0</v>
          </cell>
          <cell r="B16629">
            <v>54.76</v>
          </cell>
        </row>
        <row r="16630">
          <cell r="A16630" t="str">
            <v>15.029.0050-A</v>
          </cell>
          <cell r="B16630">
            <v>51.8</v>
          </cell>
        </row>
        <row r="16631">
          <cell r="A16631" t="str">
            <v>15.029.0051-0</v>
          </cell>
          <cell r="B16631">
            <v>91.68</v>
          </cell>
        </row>
        <row r="16632">
          <cell r="A16632" t="str">
            <v>15.029.0051-A</v>
          </cell>
          <cell r="B16632">
            <v>88.72</v>
          </cell>
        </row>
        <row r="16633">
          <cell r="A16633" t="str">
            <v>15.029.0052-0</v>
          </cell>
          <cell r="B16633">
            <v>97.52</v>
          </cell>
        </row>
        <row r="16634">
          <cell r="A16634" t="str">
            <v>15.029.0052-A</v>
          </cell>
          <cell r="B16634">
            <v>94.07</v>
          </cell>
        </row>
        <row r="16635">
          <cell r="A16635" t="str">
            <v>15.029.0053-0</v>
          </cell>
          <cell r="B16635">
            <v>134.24</v>
          </cell>
        </row>
        <row r="16636">
          <cell r="A16636" t="str">
            <v>15.029.0053-A</v>
          </cell>
          <cell r="B16636">
            <v>130.79</v>
          </cell>
        </row>
        <row r="16637">
          <cell r="A16637" t="str">
            <v>15.029.0054-0</v>
          </cell>
          <cell r="B16637">
            <v>233.8</v>
          </cell>
        </row>
        <row r="16638">
          <cell r="A16638" t="str">
            <v>15.029.0054-A</v>
          </cell>
          <cell r="B16638">
            <v>229.85</v>
          </cell>
        </row>
        <row r="16639">
          <cell r="A16639" t="str">
            <v>15.029.0055-0</v>
          </cell>
          <cell r="B16639">
            <v>338.34</v>
          </cell>
        </row>
        <row r="16640">
          <cell r="A16640" t="str">
            <v>15.029.0055-A</v>
          </cell>
          <cell r="B16640">
            <v>334.4</v>
          </cell>
        </row>
        <row r="16641">
          <cell r="A16641" t="str">
            <v>15.029.0056-0</v>
          </cell>
          <cell r="B16641">
            <v>520.99</v>
          </cell>
        </row>
        <row r="16642">
          <cell r="A16642" t="str">
            <v>15.029.0056-A</v>
          </cell>
          <cell r="B16642">
            <v>516.05999999999995</v>
          </cell>
        </row>
        <row r="16643">
          <cell r="A16643" t="str">
            <v>15.029.0080-0</v>
          </cell>
          <cell r="B16643">
            <v>47.76</v>
          </cell>
        </row>
        <row r="16644">
          <cell r="A16644" t="str">
            <v>15.029.0080-A</v>
          </cell>
          <cell r="B16644">
            <v>44.8</v>
          </cell>
        </row>
        <row r="16645">
          <cell r="A16645" t="str">
            <v>15.029.0081-0</v>
          </cell>
          <cell r="B16645">
            <v>56.25</v>
          </cell>
        </row>
        <row r="16646">
          <cell r="A16646" t="str">
            <v>15.029.0081-A</v>
          </cell>
          <cell r="B16646">
            <v>53.29</v>
          </cell>
        </row>
        <row r="16647">
          <cell r="A16647" t="str">
            <v>15.029.0082-0</v>
          </cell>
          <cell r="B16647">
            <v>71.94</v>
          </cell>
        </row>
        <row r="16648">
          <cell r="A16648" t="str">
            <v>15.029.0082-A</v>
          </cell>
          <cell r="B16648">
            <v>68.98</v>
          </cell>
        </row>
        <row r="16649">
          <cell r="A16649" t="str">
            <v>15.029.0083-0</v>
          </cell>
          <cell r="B16649">
            <v>94.21</v>
          </cell>
        </row>
        <row r="16650">
          <cell r="A16650" t="str">
            <v>15.029.0083-A</v>
          </cell>
          <cell r="B16650">
            <v>90.75</v>
          </cell>
        </row>
        <row r="16651">
          <cell r="A16651" t="str">
            <v>15.029.0084-0</v>
          </cell>
          <cell r="B16651">
            <v>125.96</v>
          </cell>
        </row>
        <row r="16652">
          <cell r="A16652" t="str">
            <v>15.029.0084-A</v>
          </cell>
          <cell r="B16652">
            <v>122.51</v>
          </cell>
        </row>
        <row r="16653">
          <cell r="A16653" t="str">
            <v>15.029.0085-0</v>
          </cell>
          <cell r="B16653">
            <v>167.04</v>
          </cell>
        </row>
        <row r="16654">
          <cell r="A16654" t="str">
            <v>15.029.0085-A</v>
          </cell>
          <cell r="B16654">
            <v>163.1</v>
          </cell>
        </row>
        <row r="16655">
          <cell r="A16655" t="str">
            <v>15.029.0086-0</v>
          </cell>
          <cell r="B16655">
            <v>312.62</v>
          </cell>
        </row>
        <row r="16656">
          <cell r="A16656" t="str">
            <v>15.029.0086-A</v>
          </cell>
          <cell r="B16656">
            <v>308.68</v>
          </cell>
        </row>
        <row r="16657">
          <cell r="A16657" t="str">
            <v>15.029.0087-0</v>
          </cell>
          <cell r="B16657">
            <v>505.25</v>
          </cell>
        </row>
        <row r="16658">
          <cell r="A16658" t="str">
            <v>15.029.0087-A</v>
          </cell>
          <cell r="B16658">
            <v>500.32</v>
          </cell>
        </row>
        <row r="16659">
          <cell r="A16659" t="str">
            <v>15.029.0100-0</v>
          </cell>
          <cell r="B16659">
            <v>65.099999999999994</v>
          </cell>
        </row>
        <row r="16660">
          <cell r="A16660" t="str">
            <v>15.029.0100-A</v>
          </cell>
          <cell r="B16660">
            <v>62.14</v>
          </cell>
        </row>
        <row r="16661">
          <cell r="A16661" t="str">
            <v>15.029.0101-0</v>
          </cell>
          <cell r="B16661">
            <v>65.349999999999994</v>
          </cell>
        </row>
        <row r="16662">
          <cell r="A16662" t="str">
            <v>15.029.0101-A</v>
          </cell>
          <cell r="B16662">
            <v>62.38</v>
          </cell>
        </row>
        <row r="16663">
          <cell r="A16663" t="str">
            <v>15.029.0102-0</v>
          </cell>
          <cell r="B16663">
            <v>100.28</v>
          </cell>
        </row>
        <row r="16664">
          <cell r="A16664" t="str">
            <v>15.029.0102-A</v>
          </cell>
          <cell r="B16664">
            <v>97.32</v>
          </cell>
        </row>
        <row r="16665">
          <cell r="A16665" t="str">
            <v>15.029.0103-0</v>
          </cell>
          <cell r="B16665">
            <v>133.55000000000001</v>
          </cell>
        </row>
        <row r="16666">
          <cell r="A16666" t="str">
            <v>15.029.0103-A</v>
          </cell>
          <cell r="B16666">
            <v>130.09</v>
          </cell>
        </row>
        <row r="16667">
          <cell r="A16667" t="str">
            <v>15.029.0104-0</v>
          </cell>
          <cell r="B16667">
            <v>190.53</v>
          </cell>
        </row>
        <row r="16668">
          <cell r="A16668" t="str">
            <v>15.029.0104-A</v>
          </cell>
          <cell r="B16668">
            <v>187.07</v>
          </cell>
        </row>
        <row r="16669">
          <cell r="A16669" t="str">
            <v>15.029.0105-0</v>
          </cell>
          <cell r="B16669">
            <v>298.49</v>
          </cell>
        </row>
        <row r="16670">
          <cell r="A16670" t="str">
            <v>15.029.0105-A</v>
          </cell>
          <cell r="B16670">
            <v>294.54000000000002</v>
          </cell>
        </row>
        <row r="16671">
          <cell r="A16671" t="str">
            <v>15.029.0106-0</v>
          </cell>
          <cell r="B16671">
            <v>408.38</v>
          </cell>
        </row>
        <row r="16672">
          <cell r="A16672" t="str">
            <v>15.029.0106-A</v>
          </cell>
          <cell r="B16672">
            <v>404.44</v>
          </cell>
        </row>
        <row r="16673">
          <cell r="A16673" t="str">
            <v>15.029.0107-0</v>
          </cell>
          <cell r="B16673">
            <v>752.62</v>
          </cell>
        </row>
        <row r="16674">
          <cell r="A16674" t="str">
            <v>15.029.0107-A</v>
          </cell>
          <cell r="B16674">
            <v>747.69</v>
          </cell>
        </row>
        <row r="16675">
          <cell r="A16675" t="str">
            <v>15.030.0030-0</v>
          </cell>
          <cell r="B16675">
            <v>26.97</v>
          </cell>
        </row>
        <row r="16676">
          <cell r="A16676" t="str">
            <v>15.030.0030-A</v>
          </cell>
          <cell r="B16676">
            <v>24.01</v>
          </cell>
        </row>
        <row r="16677">
          <cell r="A16677" t="str">
            <v>15.030.0032-0</v>
          </cell>
          <cell r="B16677">
            <v>28.84</v>
          </cell>
        </row>
        <row r="16678">
          <cell r="A16678" t="str">
            <v>15.030.0032-A</v>
          </cell>
          <cell r="B16678">
            <v>25.88</v>
          </cell>
        </row>
        <row r="16679">
          <cell r="A16679" t="str">
            <v>15.030.0034-0</v>
          </cell>
          <cell r="B16679">
            <v>39.880000000000003</v>
          </cell>
        </row>
        <row r="16680">
          <cell r="A16680" t="str">
            <v>15.030.0034-A</v>
          </cell>
          <cell r="B16680">
            <v>36.92</v>
          </cell>
        </row>
        <row r="16681">
          <cell r="A16681" t="str">
            <v>15.030.0036-0</v>
          </cell>
          <cell r="B16681">
            <v>45.94</v>
          </cell>
        </row>
        <row r="16682">
          <cell r="A16682" t="str">
            <v>15.030.0036-A</v>
          </cell>
          <cell r="B16682">
            <v>42.49</v>
          </cell>
        </row>
        <row r="16683">
          <cell r="A16683" t="str">
            <v>15.030.0038-0</v>
          </cell>
          <cell r="B16683">
            <v>49.17</v>
          </cell>
        </row>
        <row r="16684">
          <cell r="A16684" t="str">
            <v>15.030.0038-A</v>
          </cell>
          <cell r="B16684">
            <v>45.72</v>
          </cell>
        </row>
        <row r="16685">
          <cell r="A16685" t="str">
            <v>15.030.0040-0</v>
          </cell>
          <cell r="B16685">
            <v>71.08</v>
          </cell>
        </row>
        <row r="16686">
          <cell r="A16686" t="str">
            <v>15.030.0040-A</v>
          </cell>
          <cell r="B16686">
            <v>67.62</v>
          </cell>
        </row>
        <row r="16687">
          <cell r="A16687" t="str">
            <v>15.030.0050-0</v>
          </cell>
          <cell r="B16687">
            <v>37.96</v>
          </cell>
        </row>
        <row r="16688">
          <cell r="A16688" t="str">
            <v>15.030.0050-A</v>
          </cell>
          <cell r="B16688">
            <v>35</v>
          </cell>
        </row>
        <row r="16689">
          <cell r="A16689" t="str">
            <v>15.030.0052-0</v>
          </cell>
          <cell r="B16689">
            <v>43.11</v>
          </cell>
        </row>
        <row r="16690">
          <cell r="A16690" t="str">
            <v>15.030.0052-A</v>
          </cell>
          <cell r="B16690">
            <v>40.15</v>
          </cell>
        </row>
        <row r="16691">
          <cell r="A16691" t="str">
            <v>15.030.0054-0</v>
          </cell>
          <cell r="B16691">
            <v>57.31</v>
          </cell>
        </row>
        <row r="16692">
          <cell r="A16692" t="str">
            <v>15.030.0054-A</v>
          </cell>
          <cell r="B16692">
            <v>53.86</v>
          </cell>
        </row>
        <row r="16693">
          <cell r="A16693" t="str">
            <v>15.030.0056-0</v>
          </cell>
          <cell r="B16693">
            <v>67.83</v>
          </cell>
        </row>
        <row r="16694">
          <cell r="A16694" t="str">
            <v>15.030.0056-A</v>
          </cell>
          <cell r="B16694">
            <v>64.37</v>
          </cell>
        </row>
        <row r="16695">
          <cell r="A16695" t="str">
            <v>15.030.0058-0</v>
          </cell>
          <cell r="B16695">
            <v>91.83</v>
          </cell>
        </row>
        <row r="16696">
          <cell r="A16696" t="str">
            <v>15.030.0058-A</v>
          </cell>
          <cell r="B16696">
            <v>88.37</v>
          </cell>
        </row>
        <row r="16697">
          <cell r="A16697" t="str">
            <v>15.030.0070-0</v>
          </cell>
          <cell r="B16697">
            <v>38.9</v>
          </cell>
        </row>
        <row r="16698">
          <cell r="A16698" t="str">
            <v>15.030.0070-A</v>
          </cell>
          <cell r="B16698">
            <v>35.94</v>
          </cell>
        </row>
        <row r="16699">
          <cell r="A16699" t="str">
            <v>15.030.0072-0</v>
          </cell>
          <cell r="B16699">
            <v>51.58</v>
          </cell>
        </row>
        <row r="16700">
          <cell r="A16700" t="str">
            <v>15.030.0072-A</v>
          </cell>
          <cell r="B16700">
            <v>48.62</v>
          </cell>
        </row>
        <row r="16701">
          <cell r="A16701" t="str">
            <v>15.030.0074-0</v>
          </cell>
          <cell r="B16701">
            <v>63.8</v>
          </cell>
        </row>
        <row r="16702">
          <cell r="A16702" t="str">
            <v>15.030.0074-A</v>
          </cell>
          <cell r="B16702">
            <v>60.35</v>
          </cell>
        </row>
        <row r="16703">
          <cell r="A16703" t="str">
            <v>15.030.0076-0</v>
          </cell>
          <cell r="B16703">
            <v>64.290000000000006</v>
          </cell>
        </row>
        <row r="16704">
          <cell r="A16704" t="str">
            <v>15.030.0076-A</v>
          </cell>
          <cell r="B16704">
            <v>60.83</v>
          </cell>
        </row>
        <row r="16705">
          <cell r="A16705" t="str">
            <v>15.030.0078-0</v>
          </cell>
          <cell r="B16705">
            <v>76.3</v>
          </cell>
        </row>
        <row r="16706">
          <cell r="A16706" t="str">
            <v>15.030.0078-A</v>
          </cell>
          <cell r="B16706">
            <v>72.849999999999994</v>
          </cell>
        </row>
        <row r="16707">
          <cell r="A16707" t="str">
            <v>15.030.0080-0</v>
          </cell>
          <cell r="B16707">
            <v>38.9</v>
          </cell>
        </row>
        <row r="16708">
          <cell r="A16708" t="str">
            <v>15.030.0080-A</v>
          </cell>
          <cell r="B16708">
            <v>35.94</v>
          </cell>
        </row>
        <row r="16709">
          <cell r="A16709" t="str">
            <v>15.030.0082-0</v>
          </cell>
          <cell r="B16709">
            <v>51.58</v>
          </cell>
        </row>
        <row r="16710">
          <cell r="A16710" t="str">
            <v>15.030.0082-A</v>
          </cell>
          <cell r="B16710">
            <v>48.62</v>
          </cell>
        </row>
        <row r="16711">
          <cell r="A16711" t="str">
            <v>15.030.0084-0</v>
          </cell>
          <cell r="B16711">
            <v>63.8</v>
          </cell>
        </row>
        <row r="16712">
          <cell r="A16712" t="str">
            <v>15.030.0084-A</v>
          </cell>
          <cell r="B16712">
            <v>60.35</v>
          </cell>
        </row>
        <row r="16713">
          <cell r="A16713" t="str">
            <v>15.030.0086-0</v>
          </cell>
          <cell r="B16713">
            <v>64.290000000000006</v>
          </cell>
        </row>
        <row r="16714">
          <cell r="A16714" t="str">
            <v>15.030.0086-A</v>
          </cell>
          <cell r="B16714">
            <v>60.83</v>
          </cell>
        </row>
        <row r="16715">
          <cell r="A16715" t="str">
            <v>15.030.0088-0</v>
          </cell>
          <cell r="B16715">
            <v>76.3</v>
          </cell>
        </row>
        <row r="16716">
          <cell r="A16716" t="str">
            <v>15.030.0088-A</v>
          </cell>
          <cell r="B16716">
            <v>72.849999999999994</v>
          </cell>
        </row>
        <row r="16717">
          <cell r="A16717" t="str">
            <v>15.031.0010-0</v>
          </cell>
          <cell r="B16717">
            <v>17.47</v>
          </cell>
        </row>
        <row r="16718">
          <cell r="A16718" t="str">
            <v>15.031.0010-A</v>
          </cell>
          <cell r="B16718">
            <v>16.91</v>
          </cell>
        </row>
        <row r="16719">
          <cell r="A16719" t="str">
            <v>15.031.0011-0</v>
          </cell>
          <cell r="B16719">
            <v>22.08</v>
          </cell>
        </row>
        <row r="16720">
          <cell r="A16720" t="str">
            <v>15.031.0011-A</v>
          </cell>
          <cell r="B16720">
            <v>21.39</v>
          </cell>
        </row>
        <row r="16721">
          <cell r="A16721" t="str">
            <v>15.031.0012-0</v>
          </cell>
          <cell r="B16721">
            <v>30.6</v>
          </cell>
        </row>
        <row r="16722">
          <cell r="A16722" t="str">
            <v>15.031.0012-A</v>
          </cell>
          <cell r="B16722">
            <v>29.81</v>
          </cell>
        </row>
        <row r="16723">
          <cell r="A16723" t="str">
            <v>15.031.0013-0</v>
          </cell>
          <cell r="B16723">
            <v>37.33</v>
          </cell>
        </row>
        <row r="16724">
          <cell r="A16724" t="str">
            <v>15.031.0013-A</v>
          </cell>
          <cell r="B16724">
            <v>36.44</v>
          </cell>
        </row>
        <row r="16725">
          <cell r="A16725" t="str">
            <v>15.031.0014-0</v>
          </cell>
          <cell r="B16725">
            <v>42.66</v>
          </cell>
        </row>
        <row r="16726">
          <cell r="A16726" t="str">
            <v>15.031.0014-A</v>
          </cell>
          <cell r="B16726">
            <v>41.63</v>
          </cell>
        </row>
        <row r="16727">
          <cell r="A16727" t="str">
            <v>15.031.0015-0</v>
          </cell>
          <cell r="B16727">
            <v>63.53</v>
          </cell>
        </row>
        <row r="16728">
          <cell r="A16728" t="str">
            <v>15.031.0015-A</v>
          </cell>
          <cell r="B16728">
            <v>62.3</v>
          </cell>
        </row>
        <row r="16729">
          <cell r="A16729" t="str">
            <v>15.031.0016-0</v>
          </cell>
          <cell r="B16729">
            <v>76.290000000000006</v>
          </cell>
        </row>
        <row r="16730">
          <cell r="A16730" t="str">
            <v>15.031.0016-A</v>
          </cell>
          <cell r="B16730">
            <v>74.91</v>
          </cell>
        </row>
        <row r="16731">
          <cell r="A16731" t="str">
            <v>15.031.0017-0</v>
          </cell>
          <cell r="B16731">
            <v>87.49</v>
          </cell>
        </row>
        <row r="16732">
          <cell r="A16732" t="str">
            <v>15.031.0017-A</v>
          </cell>
          <cell r="B16732">
            <v>86.01</v>
          </cell>
        </row>
        <row r="16733">
          <cell r="A16733" t="str">
            <v>15.031.0018-0</v>
          </cell>
          <cell r="B16733">
            <v>125.16</v>
          </cell>
        </row>
        <row r="16734">
          <cell r="A16734" t="str">
            <v>15.031.0018-A</v>
          </cell>
          <cell r="B16734">
            <v>123.44</v>
          </cell>
        </row>
        <row r="16735">
          <cell r="A16735" t="str">
            <v>15.031.0019-0</v>
          </cell>
          <cell r="B16735">
            <v>18.8</v>
          </cell>
        </row>
        <row r="16736">
          <cell r="A16736" t="str">
            <v>15.031.0019-A</v>
          </cell>
          <cell r="B16736">
            <v>18.23</v>
          </cell>
        </row>
        <row r="16737">
          <cell r="A16737" t="str">
            <v>15.031.0020-0</v>
          </cell>
          <cell r="B16737">
            <v>23.77</v>
          </cell>
        </row>
        <row r="16738">
          <cell r="A16738" t="str">
            <v>15.031.0020-A</v>
          </cell>
          <cell r="B16738">
            <v>23.08</v>
          </cell>
        </row>
        <row r="16739">
          <cell r="A16739" t="str">
            <v>15.031.0021-0</v>
          </cell>
          <cell r="B16739">
            <v>33.06</v>
          </cell>
        </row>
        <row r="16740">
          <cell r="A16740" t="str">
            <v>15.031.0021-A</v>
          </cell>
          <cell r="B16740">
            <v>32.28</v>
          </cell>
        </row>
        <row r="16741">
          <cell r="A16741" t="str">
            <v>15.031.0022-0</v>
          </cell>
          <cell r="B16741">
            <v>40.39</v>
          </cell>
        </row>
        <row r="16742">
          <cell r="A16742" t="str">
            <v>15.031.0022-A</v>
          </cell>
          <cell r="B16742">
            <v>39.51</v>
          </cell>
        </row>
        <row r="16743">
          <cell r="A16743" t="str">
            <v>15.031.0023-0</v>
          </cell>
          <cell r="B16743">
            <v>46.15</v>
          </cell>
        </row>
        <row r="16744">
          <cell r="A16744" t="str">
            <v>15.031.0023-A</v>
          </cell>
          <cell r="B16744">
            <v>45.12</v>
          </cell>
        </row>
        <row r="16745">
          <cell r="A16745" t="str">
            <v>15.031.0024-0</v>
          </cell>
          <cell r="B16745">
            <v>68.959999999999994</v>
          </cell>
        </row>
        <row r="16746">
          <cell r="A16746" t="str">
            <v>15.031.0024-A</v>
          </cell>
          <cell r="B16746">
            <v>67.72</v>
          </cell>
        </row>
        <row r="16747">
          <cell r="A16747" t="str">
            <v>15.031.0025-0</v>
          </cell>
          <cell r="B16747">
            <v>82.88</v>
          </cell>
        </row>
        <row r="16748">
          <cell r="A16748" t="str">
            <v>15.031.0025-A</v>
          </cell>
          <cell r="B16748">
            <v>81.5</v>
          </cell>
        </row>
        <row r="16749">
          <cell r="A16749" t="str">
            <v>15.031.0026-0</v>
          </cell>
          <cell r="B16749">
            <v>95.13</v>
          </cell>
        </row>
        <row r="16750">
          <cell r="A16750" t="str">
            <v>15.031.0026-A</v>
          </cell>
          <cell r="B16750">
            <v>93.65</v>
          </cell>
        </row>
        <row r="16751">
          <cell r="A16751" t="str">
            <v>15.031.0027-0</v>
          </cell>
          <cell r="B16751">
            <v>136.38</v>
          </cell>
        </row>
        <row r="16752">
          <cell r="A16752" t="str">
            <v>15.031.0027-A</v>
          </cell>
          <cell r="B16752">
            <v>134.66</v>
          </cell>
        </row>
        <row r="16753">
          <cell r="A16753" t="str">
            <v>15.034.0010-0</v>
          </cell>
          <cell r="B16753">
            <v>12.2</v>
          </cell>
        </row>
        <row r="16754">
          <cell r="A16754" t="str">
            <v>15.034.0010-A</v>
          </cell>
          <cell r="B16754">
            <v>11.51</v>
          </cell>
        </row>
        <row r="16755">
          <cell r="A16755" t="str">
            <v>15.034.0011-0</v>
          </cell>
          <cell r="B16755">
            <v>14.69</v>
          </cell>
        </row>
        <row r="16756">
          <cell r="A16756" t="str">
            <v>15.034.0011-A</v>
          </cell>
          <cell r="B16756">
            <v>13.9</v>
          </cell>
        </row>
        <row r="16757">
          <cell r="A16757" t="str">
            <v>15.034.0012-0</v>
          </cell>
          <cell r="B16757">
            <v>17.95</v>
          </cell>
        </row>
        <row r="16758">
          <cell r="A16758" t="str">
            <v>15.034.0012-A</v>
          </cell>
          <cell r="B16758">
            <v>17.059999999999999</v>
          </cell>
        </row>
        <row r="16759">
          <cell r="A16759" t="str">
            <v>15.034.0013-0</v>
          </cell>
          <cell r="B16759">
            <v>20.05</v>
          </cell>
        </row>
        <row r="16760">
          <cell r="A16760" t="str">
            <v>15.034.0013-A</v>
          </cell>
          <cell r="B16760">
            <v>19.010000000000002</v>
          </cell>
        </row>
        <row r="16761">
          <cell r="A16761" t="str">
            <v>15.034.0014-0</v>
          </cell>
          <cell r="B16761">
            <v>27.65</v>
          </cell>
        </row>
        <row r="16762">
          <cell r="A16762" t="str">
            <v>15.034.0014-A</v>
          </cell>
          <cell r="B16762">
            <v>26.41</v>
          </cell>
        </row>
        <row r="16763">
          <cell r="A16763" t="str">
            <v>15.034.0015-0</v>
          </cell>
          <cell r="B16763">
            <v>40.590000000000003</v>
          </cell>
        </row>
        <row r="16764">
          <cell r="A16764" t="str">
            <v>15.034.0015-A</v>
          </cell>
          <cell r="B16764">
            <v>39.21</v>
          </cell>
        </row>
        <row r="16765">
          <cell r="A16765" t="str">
            <v>15.034.0016-0</v>
          </cell>
          <cell r="B16765">
            <v>50.03</v>
          </cell>
        </row>
        <row r="16766">
          <cell r="A16766" t="str">
            <v>15.034.0016-A</v>
          </cell>
          <cell r="B16766">
            <v>48.55</v>
          </cell>
        </row>
        <row r="16767">
          <cell r="A16767" t="str">
            <v>15.034.0017-0</v>
          </cell>
          <cell r="B16767">
            <v>64.55</v>
          </cell>
        </row>
        <row r="16768">
          <cell r="A16768" t="str">
            <v>15.034.0017-A</v>
          </cell>
          <cell r="B16768">
            <v>62.82</v>
          </cell>
        </row>
        <row r="16769">
          <cell r="A16769" t="str">
            <v>15.034.0020-0</v>
          </cell>
          <cell r="B16769">
            <v>12.91</v>
          </cell>
        </row>
        <row r="16770">
          <cell r="A16770" t="str">
            <v>15.034.0020-A</v>
          </cell>
          <cell r="B16770">
            <v>12.21</v>
          </cell>
        </row>
        <row r="16771">
          <cell r="A16771" t="str">
            <v>15.034.0021-0</v>
          </cell>
          <cell r="B16771">
            <v>15.57</v>
          </cell>
        </row>
        <row r="16772">
          <cell r="A16772" t="str">
            <v>15.034.0021-A</v>
          </cell>
          <cell r="B16772">
            <v>14.78</v>
          </cell>
        </row>
        <row r="16773">
          <cell r="A16773" t="str">
            <v>15.034.0022-0</v>
          </cell>
          <cell r="B16773">
            <v>19.079999999999998</v>
          </cell>
        </row>
        <row r="16774">
          <cell r="A16774" t="str">
            <v>15.034.0022-A</v>
          </cell>
          <cell r="B16774">
            <v>18.190000000000001</v>
          </cell>
        </row>
        <row r="16775">
          <cell r="A16775" t="str">
            <v>15.034.0023-0</v>
          </cell>
          <cell r="B16775">
            <v>21.27</v>
          </cell>
        </row>
        <row r="16776">
          <cell r="A16776" t="str">
            <v>15.034.0023-A</v>
          </cell>
          <cell r="B16776">
            <v>20.239999999999998</v>
          </cell>
        </row>
        <row r="16777">
          <cell r="A16777" t="str">
            <v>15.034.0024-0</v>
          </cell>
          <cell r="B16777">
            <v>29.49</v>
          </cell>
        </row>
        <row r="16778">
          <cell r="A16778" t="str">
            <v>15.034.0024-A</v>
          </cell>
          <cell r="B16778">
            <v>28.25</v>
          </cell>
        </row>
        <row r="16779">
          <cell r="A16779" t="str">
            <v>15.034.0025-0</v>
          </cell>
          <cell r="B16779">
            <v>43.62</v>
          </cell>
        </row>
        <row r="16780">
          <cell r="A16780" t="str">
            <v>15.034.0025-A</v>
          </cell>
          <cell r="B16780">
            <v>42.24</v>
          </cell>
        </row>
        <row r="16781">
          <cell r="A16781" t="str">
            <v>15.034.0026-0</v>
          </cell>
          <cell r="B16781">
            <v>53.93</v>
          </cell>
        </row>
        <row r="16782">
          <cell r="A16782" t="str">
            <v>15.034.0026-A</v>
          </cell>
          <cell r="B16782">
            <v>52.45</v>
          </cell>
        </row>
        <row r="16783">
          <cell r="A16783" t="str">
            <v>15.034.0027-0</v>
          </cell>
          <cell r="B16783">
            <v>69.709999999999994</v>
          </cell>
        </row>
        <row r="16784">
          <cell r="A16784" t="str">
            <v>15.034.0027-A</v>
          </cell>
          <cell r="B16784">
            <v>67.989999999999995</v>
          </cell>
        </row>
        <row r="16785">
          <cell r="A16785" t="str">
            <v>15.035.0010-0</v>
          </cell>
          <cell r="B16785">
            <v>13.67</v>
          </cell>
        </row>
        <row r="16786">
          <cell r="A16786" t="str">
            <v>15.035.0010-A</v>
          </cell>
          <cell r="B16786">
            <v>13.1</v>
          </cell>
        </row>
        <row r="16787">
          <cell r="A16787" t="str">
            <v>15.035.0011-0</v>
          </cell>
          <cell r="B16787">
            <v>15.74</v>
          </cell>
        </row>
        <row r="16788">
          <cell r="A16788" t="str">
            <v>15.035.0011-A</v>
          </cell>
          <cell r="B16788">
            <v>15.05</v>
          </cell>
        </row>
        <row r="16789">
          <cell r="A16789" t="str">
            <v>15.035.0012-0</v>
          </cell>
          <cell r="B16789">
            <v>23.85</v>
          </cell>
        </row>
        <row r="16790">
          <cell r="A16790" t="str">
            <v>15.035.0012-A</v>
          </cell>
          <cell r="B16790">
            <v>23.06</v>
          </cell>
        </row>
        <row r="16791">
          <cell r="A16791" t="str">
            <v>15.035.0013-0</v>
          </cell>
          <cell r="B16791">
            <v>29.57</v>
          </cell>
        </row>
        <row r="16792">
          <cell r="A16792" t="str">
            <v>15.035.0013-A</v>
          </cell>
          <cell r="B16792">
            <v>28.68</v>
          </cell>
        </row>
        <row r="16793">
          <cell r="A16793" t="str">
            <v>15.035.0014-0</v>
          </cell>
          <cell r="B16793">
            <v>36.82</v>
          </cell>
        </row>
        <row r="16794">
          <cell r="A16794" t="str">
            <v>15.035.0014-A</v>
          </cell>
          <cell r="B16794">
            <v>35.78</v>
          </cell>
        </row>
        <row r="16795">
          <cell r="A16795" t="str">
            <v>15.035.0015-0</v>
          </cell>
          <cell r="B16795">
            <v>42.69</v>
          </cell>
        </row>
        <row r="16796">
          <cell r="A16796" t="str">
            <v>15.035.0015-A</v>
          </cell>
          <cell r="B16796">
            <v>41.46</v>
          </cell>
        </row>
        <row r="16797">
          <cell r="A16797" t="str">
            <v>15.035.0016-0</v>
          </cell>
          <cell r="B16797">
            <v>65.760000000000005</v>
          </cell>
        </row>
        <row r="16798">
          <cell r="A16798" t="str">
            <v>15.035.0016-A</v>
          </cell>
          <cell r="B16798">
            <v>64.430000000000007</v>
          </cell>
        </row>
        <row r="16799">
          <cell r="A16799" t="str">
            <v>15.035.0017-0</v>
          </cell>
          <cell r="B16799">
            <v>74.06</v>
          </cell>
        </row>
        <row r="16800">
          <cell r="A16800" t="str">
            <v>15.035.0017-A</v>
          </cell>
          <cell r="B16800">
            <v>72.58</v>
          </cell>
        </row>
        <row r="16801">
          <cell r="A16801" t="str">
            <v>15.035.0020-0</v>
          </cell>
          <cell r="B16801">
            <v>14.61</v>
          </cell>
        </row>
        <row r="16802">
          <cell r="A16802" t="str">
            <v>15.035.0020-A</v>
          </cell>
          <cell r="B16802">
            <v>14.05</v>
          </cell>
        </row>
        <row r="16803">
          <cell r="A16803" t="str">
            <v>15.035.0021-0</v>
          </cell>
          <cell r="B16803">
            <v>16.8</v>
          </cell>
        </row>
        <row r="16804">
          <cell r="A16804" t="str">
            <v>15.035.0021-A</v>
          </cell>
          <cell r="B16804">
            <v>16.11</v>
          </cell>
        </row>
        <row r="16805">
          <cell r="A16805" t="str">
            <v>15.035.0022-0</v>
          </cell>
          <cell r="B16805">
            <v>25.65</v>
          </cell>
        </row>
        <row r="16806">
          <cell r="A16806" t="str">
            <v>15.035.0022-A</v>
          </cell>
          <cell r="B16806">
            <v>24.86</v>
          </cell>
        </row>
        <row r="16807">
          <cell r="A16807" t="str">
            <v>15.035.0023-0</v>
          </cell>
          <cell r="B16807">
            <v>31.86</v>
          </cell>
        </row>
        <row r="16808">
          <cell r="A16808" t="str">
            <v>15.035.0023-A</v>
          </cell>
          <cell r="B16808">
            <v>30.98</v>
          </cell>
        </row>
        <row r="16809">
          <cell r="A16809" t="str">
            <v>15.035.0024-0</v>
          </cell>
          <cell r="B16809">
            <v>39.72</v>
          </cell>
        </row>
        <row r="16810">
          <cell r="A16810" t="str">
            <v>15.035.0024-A</v>
          </cell>
          <cell r="B16810">
            <v>38.69</v>
          </cell>
        </row>
        <row r="16811">
          <cell r="A16811" t="str">
            <v>15.035.0025-0</v>
          </cell>
          <cell r="B16811">
            <v>46.04</v>
          </cell>
        </row>
        <row r="16812">
          <cell r="A16812" t="str">
            <v>15.035.0025-A</v>
          </cell>
          <cell r="B16812">
            <v>44.81</v>
          </cell>
        </row>
        <row r="16813">
          <cell r="A16813" t="str">
            <v>15.035.0026-0</v>
          </cell>
          <cell r="B16813">
            <v>71.34</v>
          </cell>
        </row>
        <row r="16814">
          <cell r="A16814" t="str">
            <v>15.035.0026-A</v>
          </cell>
          <cell r="B16814">
            <v>70.010000000000005</v>
          </cell>
        </row>
        <row r="16815">
          <cell r="A16815" t="str">
            <v>15.035.0027-0</v>
          </cell>
          <cell r="B16815">
            <v>80.349999999999994</v>
          </cell>
        </row>
        <row r="16816">
          <cell r="A16816" t="str">
            <v>15.035.0027-A</v>
          </cell>
          <cell r="B16816">
            <v>78.87</v>
          </cell>
        </row>
        <row r="16817">
          <cell r="A16817" t="str">
            <v>15.036.0001-0</v>
          </cell>
          <cell r="B16817">
            <v>10.31</v>
          </cell>
        </row>
        <row r="16818">
          <cell r="A16818" t="str">
            <v>15.036.0001-A</v>
          </cell>
          <cell r="B16818">
            <v>9.6199999999999992</v>
          </cell>
        </row>
        <row r="16819">
          <cell r="A16819" t="str">
            <v>15.036.0002-0</v>
          </cell>
          <cell r="B16819">
            <v>14.69</v>
          </cell>
        </row>
        <row r="16820">
          <cell r="A16820" t="str">
            <v>15.036.0002-A</v>
          </cell>
          <cell r="B16820">
            <v>13.95</v>
          </cell>
        </row>
        <row r="16821">
          <cell r="A16821" t="str">
            <v>15.036.0003-0</v>
          </cell>
          <cell r="B16821">
            <v>21.51</v>
          </cell>
        </row>
        <row r="16822">
          <cell r="A16822" t="str">
            <v>15.036.0003-A</v>
          </cell>
          <cell r="B16822">
            <v>20.72</v>
          </cell>
        </row>
        <row r="16823">
          <cell r="A16823" t="str">
            <v>15.036.0010-0</v>
          </cell>
          <cell r="B16823">
            <v>7.86</v>
          </cell>
        </row>
        <row r="16824">
          <cell r="A16824" t="str">
            <v>15.036.0010-A</v>
          </cell>
          <cell r="B16824">
            <v>7.37</v>
          </cell>
        </row>
        <row r="16825">
          <cell r="A16825" t="str">
            <v>15.036.0011-0</v>
          </cell>
          <cell r="B16825">
            <v>10.59</v>
          </cell>
        </row>
        <row r="16826">
          <cell r="A16826" t="str">
            <v>15.036.0011-A</v>
          </cell>
          <cell r="B16826">
            <v>9.99</v>
          </cell>
        </row>
        <row r="16827">
          <cell r="A16827" t="str">
            <v>15.036.0012-0</v>
          </cell>
          <cell r="B16827">
            <v>17.989999999999998</v>
          </cell>
        </row>
        <row r="16828">
          <cell r="A16828" t="str">
            <v>15.036.0012-A</v>
          </cell>
          <cell r="B16828">
            <v>17.3</v>
          </cell>
        </row>
        <row r="16829">
          <cell r="A16829" t="str">
            <v>15.036.0013-0</v>
          </cell>
          <cell r="B16829">
            <v>28.33</v>
          </cell>
        </row>
        <row r="16830">
          <cell r="A16830" t="str">
            <v>15.036.0013-A</v>
          </cell>
          <cell r="B16830">
            <v>27.44</v>
          </cell>
        </row>
        <row r="16831">
          <cell r="A16831" t="str">
            <v>15.036.0014-0</v>
          </cell>
          <cell r="B16831">
            <v>37.32</v>
          </cell>
        </row>
        <row r="16832">
          <cell r="A16832" t="str">
            <v>15.036.0014-A</v>
          </cell>
          <cell r="B16832">
            <v>36.229999999999997</v>
          </cell>
        </row>
        <row r="16833">
          <cell r="A16833" t="str">
            <v>15.036.0015-0</v>
          </cell>
          <cell r="B16833">
            <v>58.37</v>
          </cell>
        </row>
        <row r="16834">
          <cell r="A16834" t="str">
            <v>15.036.0015-A</v>
          </cell>
          <cell r="B16834">
            <v>57.09</v>
          </cell>
        </row>
        <row r="16835">
          <cell r="A16835" t="str">
            <v>15.036.0016-0</v>
          </cell>
          <cell r="B16835">
            <v>89.95</v>
          </cell>
        </row>
        <row r="16836">
          <cell r="A16836" t="str">
            <v>15.036.0016-A</v>
          </cell>
          <cell r="B16836">
            <v>88.47</v>
          </cell>
        </row>
        <row r="16837">
          <cell r="A16837" t="str">
            <v>15.036.0017-0</v>
          </cell>
          <cell r="B16837">
            <v>104.02</v>
          </cell>
        </row>
        <row r="16838">
          <cell r="A16838" t="str">
            <v>15.036.0017-A</v>
          </cell>
          <cell r="B16838">
            <v>102.29</v>
          </cell>
        </row>
        <row r="16839">
          <cell r="A16839" t="str">
            <v>15.036.0018-0</v>
          </cell>
          <cell r="B16839">
            <v>8.2799999999999994</v>
          </cell>
        </row>
        <row r="16840">
          <cell r="A16840" t="str">
            <v>15.036.0018-A</v>
          </cell>
          <cell r="B16840">
            <v>7.79</v>
          </cell>
        </row>
        <row r="16841">
          <cell r="A16841" t="str">
            <v>15.036.0019-0</v>
          </cell>
          <cell r="B16841">
            <v>11.2</v>
          </cell>
        </row>
        <row r="16842">
          <cell r="A16842" t="str">
            <v>15.036.0019-A</v>
          </cell>
          <cell r="B16842">
            <v>10.61</v>
          </cell>
        </row>
        <row r="16843">
          <cell r="A16843" t="str">
            <v>15.036.0020-0</v>
          </cell>
          <cell r="B16843">
            <v>19.27</v>
          </cell>
        </row>
        <row r="16844">
          <cell r="A16844" t="str">
            <v>15.036.0020-A</v>
          </cell>
          <cell r="B16844">
            <v>18.579999999999998</v>
          </cell>
        </row>
        <row r="16845">
          <cell r="A16845" t="str">
            <v>15.036.0021-0</v>
          </cell>
          <cell r="B16845">
            <v>24.91</v>
          </cell>
        </row>
        <row r="16846">
          <cell r="A16846" t="str">
            <v>15.036.0021-A</v>
          </cell>
          <cell r="B16846">
            <v>24.12</v>
          </cell>
        </row>
        <row r="16847">
          <cell r="A16847" t="str">
            <v>15.036.0022-0</v>
          </cell>
          <cell r="B16847">
            <v>30.5</v>
          </cell>
        </row>
        <row r="16848">
          <cell r="A16848" t="str">
            <v>15.036.0022-A</v>
          </cell>
          <cell r="B16848">
            <v>29.61</v>
          </cell>
        </row>
        <row r="16849">
          <cell r="A16849" t="str">
            <v>15.036.0023-0</v>
          </cell>
          <cell r="B16849">
            <v>40.229999999999997</v>
          </cell>
        </row>
        <row r="16850">
          <cell r="A16850" t="str">
            <v>15.036.0023-A</v>
          </cell>
          <cell r="B16850">
            <v>39.15</v>
          </cell>
        </row>
        <row r="16851">
          <cell r="A16851" t="str">
            <v>15.036.0024-0</v>
          </cell>
          <cell r="B16851">
            <v>63.24</v>
          </cell>
        </row>
        <row r="16852">
          <cell r="A16852" t="str">
            <v>15.036.0024-A</v>
          </cell>
          <cell r="B16852">
            <v>61.96</v>
          </cell>
        </row>
        <row r="16853">
          <cell r="A16853" t="str">
            <v>15.036.0025-0</v>
          </cell>
          <cell r="B16853">
            <v>97.83</v>
          </cell>
        </row>
        <row r="16854">
          <cell r="A16854" t="str">
            <v>15.036.0025-A</v>
          </cell>
          <cell r="B16854">
            <v>96.35</v>
          </cell>
        </row>
        <row r="16855">
          <cell r="A16855" t="str">
            <v>15.036.0026-0</v>
          </cell>
          <cell r="B16855">
            <v>113.13</v>
          </cell>
        </row>
        <row r="16856">
          <cell r="A16856" t="str">
            <v>15.036.0026-A</v>
          </cell>
          <cell r="B16856">
            <v>111.4</v>
          </cell>
        </row>
        <row r="16857">
          <cell r="A16857" t="str">
            <v>15.036.0027-0</v>
          </cell>
          <cell r="B16857">
            <v>7.22</v>
          </cell>
        </row>
        <row r="16858">
          <cell r="A16858" t="str">
            <v>15.036.0027-A</v>
          </cell>
          <cell r="B16858">
            <v>6.53</v>
          </cell>
        </row>
        <row r="16859">
          <cell r="A16859" t="str">
            <v>15.036.0028-0</v>
          </cell>
          <cell r="B16859">
            <v>7.88</v>
          </cell>
        </row>
        <row r="16860">
          <cell r="A16860" t="str">
            <v>15.036.0028-A</v>
          </cell>
          <cell r="B16860">
            <v>7.14</v>
          </cell>
        </row>
        <row r="16861">
          <cell r="A16861" t="str">
            <v>15.036.0029-0</v>
          </cell>
          <cell r="B16861">
            <v>11.25</v>
          </cell>
        </row>
        <row r="16862">
          <cell r="A16862" t="str">
            <v>15.036.0029-A</v>
          </cell>
          <cell r="B16862">
            <v>10.46</v>
          </cell>
        </row>
        <row r="16863">
          <cell r="A16863" t="str">
            <v>15.036.0030-0</v>
          </cell>
          <cell r="B16863">
            <v>14.71</v>
          </cell>
        </row>
        <row r="16864">
          <cell r="A16864" t="str">
            <v>15.036.0030-A</v>
          </cell>
          <cell r="B16864">
            <v>13.82</v>
          </cell>
        </row>
        <row r="16865">
          <cell r="A16865" t="str">
            <v>15.036.0031-0</v>
          </cell>
          <cell r="B16865">
            <v>16.39</v>
          </cell>
        </row>
        <row r="16866">
          <cell r="A16866" t="str">
            <v>15.036.0031-A</v>
          </cell>
          <cell r="B16866">
            <v>15.3</v>
          </cell>
        </row>
        <row r="16867">
          <cell r="A16867" t="str">
            <v>15.036.0032-0</v>
          </cell>
          <cell r="B16867">
            <v>23.31</v>
          </cell>
        </row>
        <row r="16868">
          <cell r="A16868" t="str">
            <v>15.036.0032-A</v>
          </cell>
          <cell r="B16868">
            <v>22.03</v>
          </cell>
        </row>
        <row r="16869">
          <cell r="A16869" t="str">
            <v>15.036.0033-0</v>
          </cell>
          <cell r="B16869">
            <v>35.729999999999997</v>
          </cell>
        </row>
        <row r="16870">
          <cell r="A16870" t="str">
            <v>15.036.0033-A</v>
          </cell>
          <cell r="B16870">
            <v>34.25</v>
          </cell>
        </row>
        <row r="16871">
          <cell r="A16871" t="str">
            <v>15.036.0034-0</v>
          </cell>
          <cell r="B16871">
            <v>42.89</v>
          </cell>
        </row>
        <row r="16872">
          <cell r="A16872" t="str">
            <v>15.036.0034-A</v>
          </cell>
          <cell r="B16872">
            <v>41.16</v>
          </cell>
        </row>
        <row r="16873">
          <cell r="A16873" t="str">
            <v>15.036.0035-0</v>
          </cell>
          <cell r="B16873">
            <v>62.67</v>
          </cell>
        </row>
        <row r="16874">
          <cell r="A16874" t="str">
            <v>15.036.0035-A</v>
          </cell>
          <cell r="B16874">
            <v>60.7</v>
          </cell>
        </row>
        <row r="16875">
          <cell r="A16875" t="str">
            <v>15.036.0036-0</v>
          </cell>
          <cell r="B16875">
            <v>7.43</v>
          </cell>
        </row>
        <row r="16876">
          <cell r="A16876" t="str">
            <v>15.036.0036-A</v>
          </cell>
          <cell r="B16876">
            <v>6.74</v>
          </cell>
        </row>
        <row r="16877">
          <cell r="A16877" t="str">
            <v>15.036.0037-0</v>
          </cell>
          <cell r="B16877">
            <v>8.1199999999999992</v>
          </cell>
        </row>
        <row r="16878">
          <cell r="A16878" t="str">
            <v>15.036.0037-A</v>
          </cell>
          <cell r="B16878">
            <v>7.38</v>
          </cell>
        </row>
        <row r="16879">
          <cell r="A16879" t="str">
            <v>15.036.0038-0</v>
          </cell>
          <cell r="B16879">
            <v>11.79</v>
          </cell>
        </row>
        <row r="16880">
          <cell r="A16880" t="str">
            <v>15.036.0038-A</v>
          </cell>
          <cell r="B16880">
            <v>11</v>
          </cell>
        </row>
        <row r="16881">
          <cell r="A16881" t="str">
            <v>15.036.0039-0</v>
          </cell>
          <cell r="B16881">
            <v>15.52</v>
          </cell>
        </row>
        <row r="16882">
          <cell r="A16882" t="str">
            <v>15.036.0039-A</v>
          </cell>
          <cell r="B16882">
            <v>14.63</v>
          </cell>
        </row>
        <row r="16883">
          <cell r="A16883" t="str">
            <v>15.036.0040-0</v>
          </cell>
          <cell r="B16883">
            <v>17.22</v>
          </cell>
        </row>
        <row r="16884">
          <cell r="A16884" t="str">
            <v>15.036.0040-A</v>
          </cell>
          <cell r="B16884">
            <v>16.13</v>
          </cell>
        </row>
        <row r="16885">
          <cell r="A16885" t="str">
            <v>15.036.0041-0</v>
          </cell>
          <cell r="B16885">
            <v>24.68</v>
          </cell>
        </row>
        <row r="16886">
          <cell r="A16886" t="str">
            <v>15.036.0041-A</v>
          </cell>
          <cell r="B16886">
            <v>23.4</v>
          </cell>
        </row>
        <row r="16887">
          <cell r="A16887" t="str">
            <v>15.036.0042-0</v>
          </cell>
          <cell r="B16887">
            <v>38.200000000000003</v>
          </cell>
        </row>
        <row r="16888">
          <cell r="A16888" t="str">
            <v>15.036.0042-A</v>
          </cell>
          <cell r="B16888">
            <v>36.72</v>
          </cell>
        </row>
        <row r="16889">
          <cell r="A16889" t="str">
            <v>15.036.0043-0</v>
          </cell>
          <cell r="B16889">
            <v>45.88</v>
          </cell>
        </row>
        <row r="16890">
          <cell r="A16890" t="str">
            <v>15.036.0043-A</v>
          </cell>
          <cell r="B16890">
            <v>44.15</v>
          </cell>
        </row>
        <row r="16891">
          <cell r="A16891" t="str">
            <v>15.036.0044-0</v>
          </cell>
          <cell r="B16891">
            <v>67.459999999999994</v>
          </cell>
        </row>
        <row r="16892">
          <cell r="A16892" t="str">
            <v>15.036.0044-A</v>
          </cell>
          <cell r="B16892">
            <v>65.48</v>
          </cell>
        </row>
        <row r="16893">
          <cell r="A16893" t="str">
            <v>15.036.0045-0</v>
          </cell>
          <cell r="B16893">
            <v>10.11</v>
          </cell>
        </row>
        <row r="16894">
          <cell r="A16894" t="str">
            <v>15.036.0045-A</v>
          </cell>
          <cell r="B16894">
            <v>9.2200000000000006</v>
          </cell>
        </row>
        <row r="16895">
          <cell r="A16895" t="str">
            <v>15.036.0046-0</v>
          </cell>
          <cell r="B16895">
            <v>13.94</v>
          </cell>
        </row>
        <row r="16896">
          <cell r="A16896" t="str">
            <v>15.036.0046-A</v>
          </cell>
          <cell r="B16896">
            <v>12.86</v>
          </cell>
        </row>
        <row r="16897">
          <cell r="A16897" t="str">
            <v>15.036.0047-0</v>
          </cell>
          <cell r="B16897">
            <v>19.510000000000002</v>
          </cell>
        </row>
        <row r="16898">
          <cell r="A16898" t="str">
            <v>15.036.0047-A</v>
          </cell>
          <cell r="B16898">
            <v>18.03</v>
          </cell>
        </row>
        <row r="16899">
          <cell r="A16899" t="str">
            <v>15.036.0048-0</v>
          </cell>
          <cell r="B16899">
            <v>21.81</v>
          </cell>
        </row>
        <row r="16900">
          <cell r="A16900" t="str">
            <v>15.036.0048-A</v>
          </cell>
          <cell r="B16900">
            <v>20.079999999999998</v>
          </cell>
        </row>
        <row r="16901">
          <cell r="A16901" t="str">
            <v>15.036.0049-0</v>
          </cell>
          <cell r="B16901">
            <v>10.46</v>
          </cell>
        </row>
        <row r="16902">
          <cell r="A16902" t="str">
            <v>15.036.0049-A</v>
          </cell>
          <cell r="B16902">
            <v>9.57</v>
          </cell>
        </row>
        <row r="16903">
          <cell r="A16903" t="str">
            <v>15.036.0050-0</v>
          </cell>
          <cell r="B16903">
            <v>14.52</v>
          </cell>
        </row>
        <row r="16904">
          <cell r="A16904" t="str">
            <v>15.036.0050-A</v>
          </cell>
          <cell r="B16904">
            <v>13.44</v>
          </cell>
        </row>
        <row r="16905">
          <cell r="A16905" t="str">
            <v>15.036.0051-0</v>
          </cell>
          <cell r="B16905">
            <v>20.350000000000001</v>
          </cell>
        </row>
        <row r="16906">
          <cell r="A16906" t="str">
            <v>15.036.0051-A</v>
          </cell>
          <cell r="B16906">
            <v>18.87</v>
          </cell>
        </row>
        <row r="16907">
          <cell r="A16907" t="str">
            <v>15.036.0052-0</v>
          </cell>
          <cell r="B16907">
            <v>22.7</v>
          </cell>
        </row>
        <row r="16908">
          <cell r="A16908" t="str">
            <v>15.036.0052-A</v>
          </cell>
          <cell r="B16908">
            <v>20.97</v>
          </cell>
        </row>
        <row r="16909">
          <cell r="A16909" t="str">
            <v>15.036.0053-0</v>
          </cell>
          <cell r="B16909">
            <v>44.01</v>
          </cell>
        </row>
        <row r="16910">
          <cell r="A16910" t="str">
            <v>15.036.0053-A</v>
          </cell>
          <cell r="B16910">
            <v>41.89</v>
          </cell>
        </row>
        <row r="16911">
          <cell r="A16911" t="str">
            <v>15.036.0060-0</v>
          </cell>
          <cell r="B16911">
            <v>4.93</v>
          </cell>
        </row>
        <row r="16912">
          <cell r="A16912" t="str">
            <v>15.036.0060-A</v>
          </cell>
          <cell r="B16912">
            <v>4.4400000000000004</v>
          </cell>
        </row>
        <row r="16913">
          <cell r="A16913" t="str">
            <v>15.036.0061-0</v>
          </cell>
          <cell r="B16913">
            <v>5.98</v>
          </cell>
        </row>
        <row r="16914">
          <cell r="A16914" t="str">
            <v>15.036.0061-A</v>
          </cell>
          <cell r="B16914">
            <v>5.39</v>
          </cell>
        </row>
        <row r="16915">
          <cell r="A16915" t="str">
            <v>15.036.0062-0</v>
          </cell>
          <cell r="B16915">
            <v>7.45</v>
          </cell>
        </row>
        <row r="16916">
          <cell r="A16916" t="str">
            <v>15.036.0062-A</v>
          </cell>
          <cell r="B16916">
            <v>6.76</v>
          </cell>
        </row>
        <row r="16917">
          <cell r="A16917" t="str">
            <v>15.036.0063-0</v>
          </cell>
          <cell r="B16917">
            <v>8.7899999999999991</v>
          </cell>
        </row>
        <row r="16918">
          <cell r="A16918" t="str">
            <v>15.036.0063-A</v>
          </cell>
          <cell r="B16918">
            <v>8</v>
          </cell>
        </row>
        <row r="16919">
          <cell r="A16919" t="str">
            <v>15.036.0064-0</v>
          </cell>
          <cell r="B16919">
            <v>10.29</v>
          </cell>
        </row>
        <row r="16920">
          <cell r="A16920" t="str">
            <v>15.036.0064-A</v>
          </cell>
          <cell r="B16920">
            <v>9.4</v>
          </cell>
        </row>
        <row r="16921">
          <cell r="A16921" t="str">
            <v>15.036.0065-0</v>
          </cell>
          <cell r="B16921">
            <v>12.95</v>
          </cell>
        </row>
        <row r="16922">
          <cell r="A16922" t="str">
            <v>15.036.0065-A</v>
          </cell>
          <cell r="B16922">
            <v>11.87</v>
          </cell>
        </row>
        <row r="16923">
          <cell r="A16923" t="str">
            <v>15.036.0066-0</v>
          </cell>
          <cell r="B16923">
            <v>17.329999999999998</v>
          </cell>
        </row>
        <row r="16924">
          <cell r="A16924" t="str">
            <v>15.036.0066-A</v>
          </cell>
          <cell r="B16924">
            <v>16.05</v>
          </cell>
        </row>
        <row r="16925">
          <cell r="A16925" t="str">
            <v>15.036.0067-0</v>
          </cell>
          <cell r="B16925">
            <v>23.93</v>
          </cell>
        </row>
        <row r="16926">
          <cell r="A16926" t="str">
            <v>15.036.0067-A</v>
          </cell>
          <cell r="B16926">
            <v>22.45</v>
          </cell>
        </row>
        <row r="16927">
          <cell r="A16927" t="str">
            <v>15.036.0068-0</v>
          </cell>
          <cell r="B16927">
            <v>26.04</v>
          </cell>
        </row>
        <row r="16928">
          <cell r="A16928" t="str">
            <v>15.036.0068-A</v>
          </cell>
          <cell r="B16928">
            <v>24.32</v>
          </cell>
        </row>
        <row r="16929">
          <cell r="A16929" t="str">
            <v>15.036.0069-0</v>
          </cell>
          <cell r="B16929">
            <v>5.05</v>
          </cell>
        </row>
        <row r="16930">
          <cell r="A16930" t="str">
            <v>15.036.0069-A</v>
          </cell>
          <cell r="B16930">
            <v>4.5599999999999996</v>
          </cell>
        </row>
        <row r="16931">
          <cell r="A16931" t="str">
            <v>15.036.0070-0</v>
          </cell>
          <cell r="B16931">
            <v>6.13</v>
          </cell>
        </row>
        <row r="16932">
          <cell r="A16932" t="str">
            <v>15.036.0070-A</v>
          </cell>
          <cell r="B16932">
            <v>5.54</v>
          </cell>
        </row>
        <row r="16933">
          <cell r="A16933" t="str">
            <v>15.036.0071-0</v>
          </cell>
          <cell r="B16933">
            <v>7.68</v>
          </cell>
        </row>
        <row r="16934">
          <cell r="A16934" t="str">
            <v>15.036.0071-A</v>
          </cell>
          <cell r="B16934">
            <v>6.99</v>
          </cell>
        </row>
        <row r="16935">
          <cell r="A16935" t="str">
            <v>15.036.0072-0</v>
          </cell>
          <cell r="B16935">
            <v>9.08</v>
          </cell>
        </row>
        <row r="16936">
          <cell r="A16936" t="str">
            <v>15.036.0072-A</v>
          </cell>
          <cell r="B16936">
            <v>8.2899999999999991</v>
          </cell>
        </row>
        <row r="16937">
          <cell r="A16937" t="str">
            <v>15.036.0073-0</v>
          </cell>
          <cell r="B16937">
            <v>10.65</v>
          </cell>
        </row>
        <row r="16938">
          <cell r="A16938" t="str">
            <v>15.036.0073-A</v>
          </cell>
          <cell r="B16938">
            <v>9.76</v>
          </cell>
        </row>
        <row r="16939">
          <cell r="A16939" t="str">
            <v>15.036.0074-0</v>
          </cell>
          <cell r="B16939">
            <v>13.43</v>
          </cell>
        </row>
        <row r="16940">
          <cell r="A16940" t="str">
            <v>15.036.0074-A</v>
          </cell>
          <cell r="B16940">
            <v>12.35</v>
          </cell>
        </row>
        <row r="16941">
          <cell r="A16941" t="str">
            <v>15.036.0075-0</v>
          </cell>
          <cell r="B16941">
            <v>18.100000000000001</v>
          </cell>
        </row>
        <row r="16942">
          <cell r="A16942" t="str">
            <v>15.036.0075-A</v>
          </cell>
          <cell r="B16942">
            <v>16.82</v>
          </cell>
        </row>
        <row r="16943">
          <cell r="A16943" t="str">
            <v>15.036.0076-0</v>
          </cell>
          <cell r="B16943">
            <v>25.22</v>
          </cell>
        </row>
        <row r="16944">
          <cell r="A16944" t="str">
            <v>15.036.0076-A</v>
          </cell>
          <cell r="B16944">
            <v>23.74</v>
          </cell>
        </row>
        <row r="16945">
          <cell r="A16945" t="str">
            <v>15.036.0077-0</v>
          </cell>
          <cell r="B16945">
            <v>27.35</v>
          </cell>
        </row>
        <row r="16946">
          <cell r="A16946" t="str">
            <v>15.036.0077-A</v>
          </cell>
          <cell r="B16946">
            <v>25.63</v>
          </cell>
        </row>
        <row r="16947">
          <cell r="A16947" t="str">
            <v>15.036.0078-0</v>
          </cell>
          <cell r="B16947">
            <v>3.01</v>
          </cell>
        </row>
        <row r="16948">
          <cell r="A16948" t="str">
            <v>15.036.0078-A</v>
          </cell>
          <cell r="B16948">
            <v>2.72</v>
          </cell>
        </row>
        <row r="16949">
          <cell r="A16949" t="str">
            <v>15.036.0079-0</v>
          </cell>
          <cell r="B16949">
            <v>3.96</v>
          </cell>
        </row>
        <row r="16950">
          <cell r="A16950" t="str">
            <v>15.036.0079-A</v>
          </cell>
          <cell r="B16950">
            <v>3.56</v>
          </cell>
        </row>
        <row r="16951">
          <cell r="A16951" t="str">
            <v>15.036.0080-0</v>
          </cell>
          <cell r="B16951">
            <v>5.0199999999999996</v>
          </cell>
        </row>
        <row r="16952">
          <cell r="A16952" t="str">
            <v>15.036.0080-A</v>
          </cell>
          <cell r="B16952">
            <v>4.53</v>
          </cell>
        </row>
        <row r="16953">
          <cell r="A16953" t="str">
            <v>15.036.0081-0</v>
          </cell>
          <cell r="B16953">
            <v>17.87</v>
          </cell>
        </row>
        <row r="16954">
          <cell r="A16954" t="str">
            <v>15.036.0081-A</v>
          </cell>
          <cell r="B16954">
            <v>17.13</v>
          </cell>
        </row>
        <row r="16955">
          <cell r="A16955" t="str">
            <v>15.036.0082-0</v>
          </cell>
          <cell r="B16955">
            <v>27.52</v>
          </cell>
        </row>
        <row r="16956">
          <cell r="A16956" t="str">
            <v>15.036.0082-A</v>
          </cell>
          <cell r="B16956">
            <v>26.63</v>
          </cell>
        </row>
        <row r="16957">
          <cell r="A16957" t="str">
            <v>15.036.0084-0</v>
          </cell>
          <cell r="B16957">
            <v>39.93</v>
          </cell>
        </row>
        <row r="16958">
          <cell r="A16958" t="str">
            <v>15.036.0084-A</v>
          </cell>
          <cell r="B16958">
            <v>39.04</v>
          </cell>
        </row>
        <row r="16959">
          <cell r="A16959" t="str">
            <v>15.036.0086-0</v>
          </cell>
          <cell r="B16959">
            <v>19.100000000000001</v>
          </cell>
        </row>
        <row r="16960">
          <cell r="A16960" t="str">
            <v>15.036.0086-A</v>
          </cell>
          <cell r="B16960">
            <v>18.36</v>
          </cell>
        </row>
        <row r="16961">
          <cell r="A16961" t="str">
            <v>15.036.0088-0</v>
          </cell>
          <cell r="B16961">
            <v>29.6</v>
          </cell>
        </row>
        <row r="16962">
          <cell r="A16962" t="str">
            <v>15.036.0088-A</v>
          </cell>
          <cell r="B16962">
            <v>28.72</v>
          </cell>
        </row>
        <row r="16963">
          <cell r="A16963" t="str">
            <v>15.036.0090-0</v>
          </cell>
          <cell r="B16963">
            <v>43.26</v>
          </cell>
        </row>
        <row r="16964">
          <cell r="A16964" t="str">
            <v>15.036.0090-A</v>
          </cell>
          <cell r="B16964">
            <v>42.37</v>
          </cell>
        </row>
        <row r="16965">
          <cell r="A16965" t="str">
            <v>15.036.0092-0</v>
          </cell>
          <cell r="B16965">
            <v>59.97</v>
          </cell>
        </row>
        <row r="16966">
          <cell r="A16966" t="str">
            <v>15.036.0092-A</v>
          </cell>
          <cell r="B16966">
            <v>59.08</v>
          </cell>
        </row>
        <row r="16967">
          <cell r="A16967" t="str">
            <v>15.036.0100-0</v>
          </cell>
          <cell r="B16967">
            <v>37.11</v>
          </cell>
        </row>
        <row r="16968">
          <cell r="A16968" t="str">
            <v>15.036.0100-A</v>
          </cell>
          <cell r="B16968">
            <v>35.03</v>
          </cell>
        </row>
        <row r="16969">
          <cell r="A16969" t="str">
            <v>15.036.0105-0</v>
          </cell>
          <cell r="B16969">
            <v>74.430000000000007</v>
          </cell>
        </row>
        <row r="16970">
          <cell r="A16970" t="str">
            <v>15.036.0105-A</v>
          </cell>
          <cell r="B16970">
            <v>70.25</v>
          </cell>
        </row>
        <row r="16971">
          <cell r="A16971" t="str">
            <v>15.036.0110-0</v>
          </cell>
          <cell r="B16971">
            <v>111.33</v>
          </cell>
        </row>
        <row r="16972">
          <cell r="A16972" t="str">
            <v>15.036.0110-A</v>
          </cell>
          <cell r="B16972">
            <v>105.09</v>
          </cell>
        </row>
        <row r="16973">
          <cell r="A16973" t="str">
            <v>15.036.0130-0</v>
          </cell>
          <cell r="B16973">
            <v>37.450000000000003</v>
          </cell>
        </row>
        <row r="16974">
          <cell r="A16974" t="str">
            <v>15.036.0130-A</v>
          </cell>
          <cell r="B16974">
            <v>36.659999999999997</v>
          </cell>
        </row>
        <row r="16975">
          <cell r="A16975" t="str">
            <v>15.036.0135-0</v>
          </cell>
          <cell r="B16975">
            <v>27.87</v>
          </cell>
        </row>
        <row r="16976">
          <cell r="A16976" t="str">
            <v>15.036.0135-A</v>
          </cell>
          <cell r="B16976">
            <v>27.08</v>
          </cell>
        </row>
        <row r="16977">
          <cell r="A16977" t="str">
            <v>15.036.0140-0</v>
          </cell>
          <cell r="B16977">
            <v>2.02</v>
          </cell>
        </row>
        <row r="16978">
          <cell r="A16978" t="str">
            <v>15.036.0140-A</v>
          </cell>
          <cell r="B16978">
            <v>1.87</v>
          </cell>
        </row>
        <row r="16979">
          <cell r="A16979" t="str">
            <v>15.036.0141-0</v>
          </cell>
          <cell r="B16979">
            <v>2.31</v>
          </cell>
        </row>
        <row r="16980">
          <cell r="A16980" t="str">
            <v>15.036.0141-A</v>
          </cell>
          <cell r="B16980">
            <v>2.16</v>
          </cell>
        </row>
        <row r="16981">
          <cell r="A16981" t="str">
            <v>15.036.0143-0</v>
          </cell>
          <cell r="B16981">
            <v>2.94</v>
          </cell>
        </row>
        <row r="16982">
          <cell r="A16982" t="str">
            <v>15.036.0143-A</v>
          </cell>
          <cell r="B16982">
            <v>2.79</v>
          </cell>
        </row>
        <row r="16983">
          <cell r="A16983" t="str">
            <v>15.037.0010-0</v>
          </cell>
          <cell r="B16983">
            <v>4.87</v>
          </cell>
        </row>
        <row r="16984">
          <cell r="A16984" t="str">
            <v>15.037.0010-A</v>
          </cell>
          <cell r="B16984">
            <v>4.62</v>
          </cell>
        </row>
        <row r="16985">
          <cell r="A16985" t="str">
            <v>15.037.0011-0</v>
          </cell>
          <cell r="B16985">
            <v>5.48</v>
          </cell>
        </row>
        <row r="16986">
          <cell r="A16986" t="str">
            <v>15.037.0011-A</v>
          </cell>
          <cell r="B16986">
            <v>5.18</v>
          </cell>
        </row>
        <row r="16987">
          <cell r="A16987" t="str">
            <v>15.037.0012-0</v>
          </cell>
          <cell r="B16987">
            <v>6.86</v>
          </cell>
        </row>
        <row r="16988">
          <cell r="A16988" t="str">
            <v>15.037.0012-A</v>
          </cell>
          <cell r="B16988">
            <v>6.51</v>
          </cell>
        </row>
        <row r="16989">
          <cell r="A16989" t="str">
            <v>15.037.0013-0</v>
          </cell>
          <cell r="B16989">
            <v>10.51</v>
          </cell>
        </row>
        <row r="16990">
          <cell r="A16990" t="str">
            <v>15.037.0013-A</v>
          </cell>
          <cell r="B16990">
            <v>10.119999999999999</v>
          </cell>
        </row>
        <row r="16991">
          <cell r="A16991" t="str">
            <v>15.037.0014-0</v>
          </cell>
          <cell r="B16991">
            <v>13.49</v>
          </cell>
        </row>
        <row r="16992">
          <cell r="A16992" t="str">
            <v>15.037.0014-A</v>
          </cell>
          <cell r="B16992">
            <v>13.04</v>
          </cell>
        </row>
        <row r="16993">
          <cell r="A16993" t="str">
            <v>15.037.0015-0</v>
          </cell>
          <cell r="B16993">
            <v>15.22</v>
          </cell>
        </row>
        <row r="16994">
          <cell r="A16994" t="str">
            <v>15.037.0015-A</v>
          </cell>
          <cell r="B16994">
            <v>14.67</v>
          </cell>
        </row>
        <row r="16995">
          <cell r="A16995" t="str">
            <v>15.037.0016-0</v>
          </cell>
          <cell r="B16995">
            <v>28.62</v>
          </cell>
        </row>
        <row r="16996">
          <cell r="A16996" t="str">
            <v>15.037.0016-A</v>
          </cell>
          <cell r="B16996">
            <v>27.98</v>
          </cell>
        </row>
        <row r="16997">
          <cell r="A16997" t="str">
            <v>15.037.0017-0</v>
          </cell>
          <cell r="B16997">
            <v>46.57</v>
          </cell>
        </row>
        <row r="16998">
          <cell r="A16998" t="str">
            <v>15.037.0017-A</v>
          </cell>
          <cell r="B16998">
            <v>45.83</v>
          </cell>
        </row>
        <row r="16999">
          <cell r="A16999" t="str">
            <v>15.038.0001-0</v>
          </cell>
          <cell r="B16999">
            <v>5.87</v>
          </cell>
        </row>
        <row r="17000">
          <cell r="A17000" t="str">
            <v>15.038.0001-A</v>
          </cell>
          <cell r="B17000">
            <v>5.87</v>
          </cell>
        </row>
        <row r="17001">
          <cell r="A17001" t="str">
            <v>15.038.0002-0</v>
          </cell>
          <cell r="B17001">
            <v>8.0500000000000007</v>
          </cell>
        </row>
        <row r="17002">
          <cell r="A17002" t="str">
            <v>15.038.0002-A</v>
          </cell>
          <cell r="B17002">
            <v>8.0500000000000007</v>
          </cell>
        </row>
        <row r="17003">
          <cell r="A17003" t="str">
            <v>15.038.0003-0</v>
          </cell>
          <cell r="B17003">
            <v>10.79</v>
          </cell>
        </row>
        <row r="17004">
          <cell r="A17004" t="str">
            <v>15.038.0003-A</v>
          </cell>
          <cell r="B17004">
            <v>10.79</v>
          </cell>
        </row>
        <row r="17005">
          <cell r="A17005" t="str">
            <v>15.038.0004-0</v>
          </cell>
          <cell r="B17005">
            <v>15.29</v>
          </cell>
        </row>
        <row r="17006">
          <cell r="A17006" t="str">
            <v>15.038.0004-A</v>
          </cell>
          <cell r="B17006">
            <v>15.29</v>
          </cell>
        </row>
        <row r="17007">
          <cell r="A17007" t="str">
            <v>15.038.0005-0</v>
          </cell>
          <cell r="B17007">
            <v>18.28</v>
          </cell>
        </row>
        <row r="17008">
          <cell r="A17008" t="str">
            <v>15.038.0005-A</v>
          </cell>
          <cell r="B17008">
            <v>18.28</v>
          </cell>
        </row>
        <row r="17009">
          <cell r="A17009" t="str">
            <v>15.038.0006-0</v>
          </cell>
          <cell r="B17009">
            <v>22.19</v>
          </cell>
        </row>
        <row r="17010">
          <cell r="A17010" t="str">
            <v>15.038.0006-A</v>
          </cell>
          <cell r="B17010">
            <v>22.19</v>
          </cell>
        </row>
        <row r="17011">
          <cell r="A17011" t="str">
            <v>15.038.0010-0</v>
          </cell>
          <cell r="B17011">
            <v>0.37</v>
          </cell>
        </row>
        <row r="17012">
          <cell r="A17012" t="str">
            <v>15.038.0010-A</v>
          </cell>
          <cell r="B17012">
            <v>0.37</v>
          </cell>
        </row>
        <row r="17013">
          <cell r="A17013" t="str">
            <v>15.038.0011-0</v>
          </cell>
          <cell r="B17013">
            <v>1.91</v>
          </cell>
        </row>
        <row r="17014">
          <cell r="A17014" t="str">
            <v>15.038.0011-A</v>
          </cell>
          <cell r="B17014">
            <v>1.91</v>
          </cell>
        </row>
        <row r="17015">
          <cell r="A17015" t="str">
            <v>15.038.0012-0</v>
          </cell>
          <cell r="B17015">
            <v>1.94</v>
          </cell>
        </row>
        <row r="17016">
          <cell r="A17016" t="str">
            <v>15.038.0012-A</v>
          </cell>
          <cell r="B17016">
            <v>1.94</v>
          </cell>
        </row>
        <row r="17017">
          <cell r="A17017" t="str">
            <v>15.038.0013-0</v>
          </cell>
          <cell r="B17017">
            <v>2.97</v>
          </cell>
        </row>
        <row r="17018">
          <cell r="A17018" t="str">
            <v>15.038.0013-A</v>
          </cell>
          <cell r="B17018">
            <v>2.97</v>
          </cell>
        </row>
        <row r="17019">
          <cell r="A17019" t="str">
            <v>15.038.0014-0</v>
          </cell>
          <cell r="B17019">
            <v>3.06</v>
          </cell>
        </row>
        <row r="17020">
          <cell r="A17020" t="str">
            <v>15.038.0014-A</v>
          </cell>
          <cell r="B17020">
            <v>3.06</v>
          </cell>
        </row>
        <row r="17021">
          <cell r="A17021" t="str">
            <v>15.038.0015-0</v>
          </cell>
          <cell r="B17021">
            <v>3.89</v>
          </cell>
        </row>
        <row r="17022">
          <cell r="A17022" t="str">
            <v>15.038.0015-A</v>
          </cell>
          <cell r="B17022">
            <v>3.89</v>
          </cell>
        </row>
        <row r="17023">
          <cell r="A17023" t="str">
            <v>15.038.0016-0</v>
          </cell>
          <cell r="B17023">
            <v>4.12</v>
          </cell>
        </row>
        <row r="17024">
          <cell r="A17024" t="str">
            <v>15.038.0016-A</v>
          </cell>
          <cell r="B17024">
            <v>4.12</v>
          </cell>
        </row>
        <row r="17025">
          <cell r="A17025" t="str">
            <v>15.038.0017-0</v>
          </cell>
          <cell r="B17025">
            <v>3.91</v>
          </cell>
        </row>
        <row r="17026">
          <cell r="A17026" t="str">
            <v>15.038.0017-A</v>
          </cell>
          <cell r="B17026">
            <v>3.91</v>
          </cell>
        </row>
        <row r="17027">
          <cell r="A17027" t="str">
            <v>15.038.0018-0</v>
          </cell>
          <cell r="B17027">
            <v>8.09</v>
          </cell>
        </row>
        <row r="17028">
          <cell r="A17028" t="str">
            <v>15.038.0018-A</v>
          </cell>
          <cell r="B17028">
            <v>8.09</v>
          </cell>
        </row>
        <row r="17029">
          <cell r="A17029" t="str">
            <v>15.038.0019-0</v>
          </cell>
          <cell r="B17029">
            <v>10.17</v>
          </cell>
        </row>
        <row r="17030">
          <cell r="A17030" t="str">
            <v>15.038.0019-A</v>
          </cell>
          <cell r="B17030">
            <v>10.17</v>
          </cell>
        </row>
        <row r="17031">
          <cell r="A17031" t="str">
            <v>15.038.0020-0</v>
          </cell>
          <cell r="B17031">
            <v>9.58</v>
          </cell>
        </row>
        <row r="17032">
          <cell r="A17032" t="str">
            <v>15.038.0020-A</v>
          </cell>
          <cell r="B17032">
            <v>9.58</v>
          </cell>
        </row>
        <row r="17033">
          <cell r="A17033" t="str">
            <v>15.038.0030-0</v>
          </cell>
          <cell r="B17033">
            <v>0.63</v>
          </cell>
        </row>
        <row r="17034">
          <cell r="A17034" t="str">
            <v>15.038.0030-A</v>
          </cell>
          <cell r="B17034">
            <v>0.63</v>
          </cell>
        </row>
        <row r="17035">
          <cell r="A17035" t="str">
            <v>15.038.0031-0</v>
          </cell>
          <cell r="B17035">
            <v>1.1499999999999999</v>
          </cell>
        </row>
        <row r="17036">
          <cell r="A17036" t="str">
            <v>15.038.0031-A</v>
          </cell>
          <cell r="B17036">
            <v>1.1499999999999999</v>
          </cell>
        </row>
        <row r="17037">
          <cell r="A17037" t="str">
            <v>15.038.0032-0</v>
          </cell>
          <cell r="B17037">
            <v>1.68</v>
          </cell>
        </row>
        <row r="17038">
          <cell r="A17038" t="str">
            <v>15.038.0032-A</v>
          </cell>
          <cell r="B17038">
            <v>1.68</v>
          </cell>
        </row>
        <row r="17039">
          <cell r="A17039" t="str">
            <v>15.038.0033-0</v>
          </cell>
          <cell r="B17039">
            <v>4.96</v>
          </cell>
        </row>
        <row r="17040">
          <cell r="A17040" t="str">
            <v>15.038.0033-A</v>
          </cell>
          <cell r="B17040">
            <v>4.96</v>
          </cell>
        </row>
        <row r="17041">
          <cell r="A17041" t="str">
            <v>15.038.0034-0</v>
          </cell>
          <cell r="B17041">
            <v>6.44</v>
          </cell>
        </row>
        <row r="17042">
          <cell r="A17042" t="str">
            <v>15.038.0034-A</v>
          </cell>
          <cell r="B17042">
            <v>6.44</v>
          </cell>
        </row>
        <row r="17043">
          <cell r="A17043" t="str">
            <v>15.038.0035-0</v>
          </cell>
          <cell r="B17043">
            <v>12.47</v>
          </cell>
        </row>
        <row r="17044">
          <cell r="A17044" t="str">
            <v>15.038.0035-A</v>
          </cell>
          <cell r="B17044">
            <v>12.47</v>
          </cell>
        </row>
        <row r="17045">
          <cell r="A17045" t="str">
            <v>15.038.0036-0</v>
          </cell>
          <cell r="B17045">
            <v>16.3</v>
          </cell>
        </row>
        <row r="17046">
          <cell r="A17046" t="str">
            <v>15.038.0036-A</v>
          </cell>
          <cell r="B17046">
            <v>16.3</v>
          </cell>
        </row>
        <row r="17047">
          <cell r="A17047" t="str">
            <v>15.038.0037-0</v>
          </cell>
          <cell r="B17047">
            <v>44.89</v>
          </cell>
        </row>
        <row r="17048">
          <cell r="A17048" t="str">
            <v>15.038.0037-A</v>
          </cell>
          <cell r="B17048">
            <v>44.89</v>
          </cell>
        </row>
        <row r="17049">
          <cell r="A17049" t="str">
            <v>15.038.0040-0</v>
          </cell>
          <cell r="B17049">
            <v>1.99</v>
          </cell>
        </row>
        <row r="17050">
          <cell r="A17050" t="str">
            <v>15.038.0040-A</v>
          </cell>
          <cell r="B17050">
            <v>1.99</v>
          </cell>
        </row>
        <row r="17051">
          <cell r="A17051" t="str">
            <v>15.038.0041-0</v>
          </cell>
          <cell r="B17051">
            <v>2.37</v>
          </cell>
        </row>
        <row r="17052">
          <cell r="A17052" t="str">
            <v>15.038.0041-A</v>
          </cell>
          <cell r="B17052">
            <v>2.37</v>
          </cell>
        </row>
        <row r="17053">
          <cell r="A17053" t="str">
            <v>15.038.0042-0</v>
          </cell>
          <cell r="B17053">
            <v>4.21</v>
          </cell>
        </row>
        <row r="17054">
          <cell r="A17054" t="str">
            <v>15.038.0042-A</v>
          </cell>
          <cell r="B17054">
            <v>4.21</v>
          </cell>
        </row>
        <row r="17055">
          <cell r="A17055" t="str">
            <v>15.038.0043-0</v>
          </cell>
          <cell r="B17055">
            <v>10.57</v>
          </cell>
        </row>
        <row r="17056">
          <cell r="A17056" t="str">
            <v>15.038.0043-A</v>
          </cell>
          <cell r="B17056">
            <v>10.57</v>
          </cell>
        </row>
        <row r="17057">
          <cell r="A17057" t="str">
            <v>15.038.0044-0</v>
          </cell>
          <cell r="B17057">
            <v>13.36</v>
          </cell>
        </row>
        <row r="17058">
          <cell r="A17058" t="str">
            <v>15.038.0044-A</v>
          </cell>
          <cell r="B17058">
            <v>13.36</v>
          </cell>
        </row>
        <row r="17059">
          <cell r="A17059" t="str">
            <v>15.038.0045-0</v>
          </cell>
          <cell r="B17059">
            <v>19.98</v>
          </cell>
        </row>
        <row r="17060">
          <cell r="A17060" t="str">
            <v>15.038.0045-A</v>
          </cell>
          <cell r="B17060">
            <v>19.98</v>
          </cell>
        </row>
        <row r="17061">
          <cell r="A17061" t="str">
            <v>15.038.0050-0</v>
          </cell>
          <cell r="B17061">
            <v>2.77</v>
          </cell>
        </row>
        <row r="17062">
          <cell r="A17062" t="str">
            <v>15.038.0050-A</v>
          </cell>
          <cell r="B17062">
            <v>2.77</v>
          </cell>
        </row>
        <row r="17063">
          <cell r="A17063" t="str">
            <v>15.038.0051-0</v>
          </cell>
          <cell r="B17063">
            <v>4.4800000000000004</v>
          </cell>
        </row>
        <row r="17064">
          <cell r="A17064" t="str">
            <v>15.038.0051-A</v>
          </cell>
          <cell r="B17064">
            <v>4.4800000000000004</v>
          </cell>
        </row>
        <row r="17065">
          <cell r="A17065" t="str">
            <v>15.038.0052-0</v>
          </cell>
          <cell r="B17065">
            <v>5.2</v>
          </cell>
        </row>
        <row r="17066">
          <cell r="A17066" t="str">
            <v>15.038.0052-A</v>
          </cell>
          <cell r="B17066">
            <v>5.2</v>
          </cell>
        </row>
        <row r="17067">
          <cell r="A17067" t="str">
            <v>15.038.0053-0</v>
          </cell>
          <cell r="B17067">
            <v>5.88</v>
          </cell>
        </row>
        <row r="17068">
          <cell r="A17068" t="str">
            <v>15.038.0053-A</v>
          </cell>
          <cell r="B17068">
            <v>5.88</v>
          </cell>
        </row>
        <row r="17069">
          <cell r="A17069" t="str">
            <v>15.038.0054-0</v>
          </cell>
          <cell r="B17069">
            <v>7.67</v>
          </cell>
        </row>
        <row r="17070">
          <cell r="A17070" t="str">
            <v>15.038.0054-A</v>
          </cell>
          <cell r="B17070">
            <v>7.67</v>
          </cell>
        </row>
        <row r="17071">
          <cell r="A17071" t="str">
            <v>15.038.0055-0</v>
          </cell>
          <cell r="B17071">
            <v>9.86</v>
          </cell>
        </row>
        <row r="17072">
          <cell r="A17072" t="str">
            <v>15.038.0055-A</v>
          </cell>
          <cell r="B17072">
            <v>9.86</v>
          </cell>
        </row>
        <row r="17073">
          <cell r="A17073" t="str">
            <v>15.038.0056-0</v>
          </cell>
          <cell r="B17073">
            <v>57.39</v>
          </cell>
        </row>
        <row r="17074">
          <cell r="A17074" t="str">
            <v>15.038.0056-A</v>
          </cell>
          <cell r="B17074">
            <v>57.39</v>
          </cell>
        </row>
        <row r="17075">
          <cell r="A17075" t="str">
            <v>15.038.0057-0</v>
          </cell>
          <cell r="B17075">
            <v>64.89</v>
          </cell>
        </row>
        <row r="17076">
          <cell r="A17076" t="str">
            <v>15.038.0057-A</v>
          </cell>
          <cell r="B17076">
            <v>64.89</v>
          </cell>
        </row>
        <row r="17077">
          <cell r="A17077" t="str">
            <v>15.038.0058-0</v>
          </cell>
          <cell r="B17077">
            <v>132.66</v>
          </cell>
        </row>
        <row r="17078">
          <cell r="A17078" t="str">
            <v>15.038.0058-A</v>
          </cell>
          <cell r="B17078">
            <v>132.66</v>
          </cell>
        </row>
        <row r="17079">
          <cell r="A17079" t="str">
            <v>15.038.0060-0</v>
          </cell>
          <cell r="B17079">
            <v>2.06</v>
          </cell>
        </row>
        <row r="17080">
          <cell r="A17080" t="str">
            <v>15.038.0060-A</v>
          </cell>
          <cell r="B17080">
            <v>2.06</v>
          </cell>
        </row>
        <row r="17081">
          <cell r="A17081" t="str">
            <v>15.038.0061-0</v>
          </cell>
          <cell r="B17081">
            <v>2.57</v>
          </cell>
        </row>
        <row r="17082">
          <cell r="A17082" t="str">
            <v>15.038.0061-A</v>
          </cell>
          <cell r="B17082">
            <v>2.57</v>
          </cell>
        </row>
        <row r="17083">
          <cell r="A17083" t="str">
            <v>15.038.0062-0</v>
          </cell>
          <cell r="B17083">
            <v>6.77</v>
          </cell>
        </row>
        <row r="17084">
          <cell r="A17084" t="str">
            <v>15.038.0062-A</v>
          </cell>
          <cell r="B17084">
            <v>6.77</v>
          </cell>
        </row>
        <row r="17085">
          <cell r="A17085" t="str">
            <v>15.038.0063-0</v>
          </cell>
          <cell r="B17085">
            <v>8.1300000000000008</v>
          </cell>
        </row>
        <row r="17086">
          <cell r="A17086" t="str">
            <v>15.038.0063-A</v>
          </cell>
          <cell r="B17086">
            <v>8.1300000000000008</v>
          </cell>
        </row>
        <row r="17087">
          <cell r="A17087" t="str">
            <v>15.038.0064-0</v>
          </cell>
          <cell r="B17087">
            <v>11.47</v>
          </cell>
        </row>
        <row r="17088">
          <cell r="A17088" t="str">
            <v>15.038.0064-A</v>
          </cell>
          <cell r="B17088">
            <v>11.47</v>
          </cell>
        </row>
        <row r="17089">
          <cell r="A17089" t="str">
            <v>15.038.0065-0</v>
          </cell>
          <cell r="B17089">
            <v>20.38</v>
          </cell>
        </row>
        <row r="17090">
          <cell r="A17090" t="str">
            <v>15.038.0065-A</v>
          </cell>
          <cell r="B17090">
            <v>20.38</v>
          </cell>
        </row>
        <row r="17091">
          <cell r="A17091" t="str">
            <v>15.038.0070-0</v>
          </cell>
          <cell r="B17091">
            <v>1.27</v>
          </cell>
        </row>
        <row r="17092">
          <cell r="A17092" t="str">
            <v>15.038.0070-A</v>
          </cell>
          <cell r="B17092">
            <v>1.27</v>
          </cell>
        </row>
        <row r="17093">
          <cell r="A17093" t="str">
            <v>15.038.0071-0</v>
          </cell>
          <cell r="B17093">
            <v>1.95</v>
          </cell>
        </row>
        <row r="17094">
          <cell r="A17094" t="str">
            <v>15.038.0071-A</v>
          </cell>
          <cell r="B17094">
            <v>1.95</v>
          </cell>
        </row>
        <row r="17095">
          <cell r="A17095" t="str">
            <v>15.038.0072-0</v>
          </cell>
          <cell r="B17095">
            <v>3.26</v>
          </cell>
        </row>
        <row r="17096">
          <cell r="A17096" t="str">
            <v>15.038.0072-A</v>
          </cell>
          <cell r="B17096">
            <v>3.26</v>
          </cell>
        </row>
        <row r="17097">
          <cell r="A17097" t="str">
            <v>15.038.0073-0</v>
          </cell>
          <cell r="B17097">
            <v>5.88</v>
          </cell>
        </row>
        <row r="17098">
          <cell r="A17098" t="str">
            <v>15.038.0073-A</v>
          </cell>
          <cell r="B17098">
            <v>5.88</v>
          </cell>
        </row>
        <row r="17099">
          <cell r="A17099" t="str">
            <v>15.038.0074-0</v>
          </cell>
          <cell r="B17099">
            <v>6.29</v>
          </cell>
        </row>
        <row r="17100">
          <cell r="A17100" t="str">
            <v>15.038.0074-A</v>
          </cell>
          <cell r="B17100">
            <v>6.29</v>
          </cell>
        </row>
        <row r="17101">
          <cell r="A17101" t="str">
            <v>15.038.0075-0</v>
          </cell>
          <cell r="B17101">
            <v>12.92</v>
          </cell>
        </row>
        <row r="17102">
          <cell r="A17102" t="str">
            <v>15.038.0075-A</v>
          </cell>
          <cell r="B17102">
            <v>12.92</v>
          </cell>
        </row>
        <row r="17103">
          <cell r="A17103" t="str">
            <v>15.038.0080-0</v>
          </cell>
          <cell r="B17103">
            <v>2.06</v>
          </cell>
        </row>
        <row r="17104">
          <cell r="A17104" t="str">
            <v>15.038.0080-A</v>
          </cell>
          <cell r="B17104">
            <v>2.06</v>
          </cell>
        </row>
        <row r="17105">
          <cell r="A17105" t="str">
            <v>15.038.0081-0</v>
          </cell>
          <cell r="B17105">
            <v>3.33</v>
          </cell>
        </row>
        <row r="17106">
          <cell r="A17106" t="str">
            <v>15.038.0081-A</v>
          </cell>
          <cell r="B17106">
            <v>3.33</v>
          </cell>
        </row>
        <row r="17107">
          <cell r="A17107" t="str">
            <v>15.038.0085-0</v>
          </cell>
          <cell r="B17107">
            <v>3.9</v>
          </cell>
        </row>
        <row r="17108">
          <cell r="A17108" t="str">
            <v>15.038.0085-A</v>
          </cell>
          <cell r="B17108">
            <v>3.9</v>
          </cell>
        </row>
        <row r="17109">
          <cell r="A17109" t="str">
            <v>15.038.0086-0</v>
          </cell>
          <cell r="B17109">
            <v>4.5199999999999996</v>
          </cell>
        </row>
        <row r="17110">
          <cell r="A17110" t="str">
            <v>15.038.0086-A</v>
          </cell>
          <cell r="B17110">
            <v>4.5199999999999996</v>
          </cell>
        </row>
        <row r="17111">
          <cell r="A17111" t="str">
            <v>15.038.0087-0</v>
          </cell>
          <cell r="B17111">
            <v>6.11</v>
          </cell>
        </row>
        <row r="17112">
          <cell r="A17112" t="str">
            <v>15.038.0087-A</v>
          </cell>
          <cell r="B17112">
            <v>6.11</v>
          </cell>
        </row>
        <row r="17113">
          <cell r="A17113" t="str">
            <v>15.038.0088-0</v>
          </cell>
          <cell r="B17113">
            <v>7.6</v>
          </cell>
        </row>
        <row r="17114">
          <cell r="A17114" t="str">
            <v>15.038.0088-A</v>
          </cell>
          <cell r="B17114">
            <v>7.6</v>
          </cell>
        </row>
        <row r="17115">
          <cell r="A17115" t="str">
            <v>15.038.0089-0</v>
          </cell>
          <cell r="B17115">
            <v>7.71</v>
          </cell>
        </row>
        <row r="17116">
          <cell r="A17116" t="str">
            <v>15.038.0089-A</v>
          </cell>
          <cell r="B17116">
            <v>7.71</v>
          </cell>
        </row>
        <row r="17117">
          <cell r="A17117" t="str">
            <v>15.038.0090-0</v>
          </cell>
          <cell r="B17117">
            <v>8.09</v>
          </cell>
        </row>
        <row r="17118">
          <cell r="A17118" t="str">
            <v>15.038.0090-A</v>
          </cell>
          <cell r="B17118">
            <v>8.09</v>
          </cell>
        </row>
        <row r="17119">
          <cell r="A17119" t="str">
            <v>15.038.0100-0</v>
          </cell>
          <cell r="B17119">
            <v>0.74</v>
          </cell>
        </row>
        <row r="17120">
          <cell r="A17120" t="str">
            <v>15.038.0100-A</v>
          </cell>
          <cell r="B17120">
            <v>0.74</v>
          </cell>
        </row>
        <row r="17121">
          <cell r="A17121" t="str">
            <v>15.038.0101-0</v>
          </cell>
          <cell r="B17121">
            <v>1.18</v>
          </cell>
        </row>
        <row r="17122">
          <cell r="A17122" t="str">
            <v>15.038.0101-A</v>
          </cell>
          <cell r="B17122">
            <v>1.18</v>
          </cell>
        </row>
        <row r="17123">
          <cell r="A17123" t="str">
            <v>15.038.0102-0</v>
          </cell>
          <cell r="B17123">
            <v>1.93</v>
          </cell>
        </row>
        <row r="17124">
          <cell r="A17124" t="str">
            <v>15.038.0102-A</v>
          </cell>
          <cell r="B17124">
            <v>1.93</v>
          </cell>
        </row>
        <row r="17125">
          <cell r="A17125" t="str">
            <v>15.038.0103-0</v>
          </cell>
          <cell r="B17125">
            <v>3.52</v>
          </cell>
        </row>
        <row r="17126">
          <cell r="A17126" t="str">
            <v>15.038.0103-A</v>
          </cell>
          <cell r="B17126">
            <v>3.52</v>
          </cell>
        </row>
        <row r="17127">
          <cell r="A17127" t="str">
            <v>15.038.0104-0</v>
          </cell>
          <cell r="B17127">
            <v>3.84</v>
          </cell>
        </row>
        <row r="17128">
          <cell r="A17128" t="str">
            <v>15.038.0104-A</v>
          </cell>
          <cell r="B17128">
            <v>3.84</v>
          </cell>
        </row>
        <row r="17129">
          <cell r="A17129" t="str">
            <v>15.038.0105-0</v>
          </cell>
          <cell r="B17129">
            <v>7.76</v>
          </cell>
        </row>
        <row r="17130">
          <cell r="A17130" t="str">
            <v>15.038.0105-A</v>
          </cell>
          <cell r="B17130">
            <v>7.76</v>
          </cell>
        </row>
        <row r="17131">
          <cell r="A17131" t="str">
            <v>15.038.0106-0</v>
          </cell>
          <cell r="B17131">
            <v>12.18</v>
          </cell>
        </row>
        <row r="17132">
          <cell r="A17132" t="str">
            <v>15.038.0106-A</v>
          </cell>
          <cell r="B17132">
            <v>12.18</v>
          </cell>
        </row>
        <row r="17133">
          <cell r="A17133" t="str">
            <v>15.038.0107-0</v>
          </cell>
          <cell r="B17133">
            <v>17.52</v>
          </cell>
        </row>
        <row r="17134">
          <cell r="A17134" t="str">
            <v>15.038.0107-A</v>
          </cell>
          <cell r="B17134">
            <v>17.52</v>
          </cell>
        </row>
        <row r="17135">
          <cell r="A17135" t="str">
            <v>15.038.0108-0</v>
          </cell>
          <cell r="B17135">
            <v>31.22</v>
          </cell>
        </row>
        <row r="17136">
          <cell r="A17136" t="str">
            <v>15.038.0108-A</v>
          </cell>
          <cell r="B17136">
            <v>31.22</v>
          </cell>
        </row>
        <row r="17137">
          <cell r="A17137" t="str">
            <v>15.038.0115-0</v>
          </cell>
          <cell r="B17137">
            <v>1.79</v>
          </cell>
        </row>
        <row r="17138">
          <cell r="A17138" t="str">
            <v>15.038.0115-A</v>
          </cell>
          <cell r="B17138">
            <v>1.79</v>
          </cell>
        </row>
        <row r="17139">
          <cell r="A17139" t="str">
            <v>15.038.0116-0</v>
          </cell>
          <cell r="B17139">
            <v>2.31</v>
          </cell>
        </row>
        <row r="17140">
          <cell r="A17140" t="str">
            <v>15.038.0116-A</v>
          </cell>
          <cell r="B17140">
            <v>2.31</v>
          </cell>
        </row>
        <row r="17141">
          <cell r="A17141" t="str">
            <v>15.038.0120-0</v>
          </cell>
          <cell r="B17141">
            <v>7.36</v>
          </cell>
        </row>
        <row r="17142">
          <cell r="A17142" t="str">
            <v>15.038.0120-A</v>
          </cell>
          <cell r="B17142">
            <v>7.36</v>
          </cell>
        </row>
        <row r="17143">
          <cell r="A17143" t="str">
            <v>15.038.0121-0</v>
          </cell>
          <cell r="B17143">
            <v>7.29</v>
          </cell>
        </row>
        <row r="17144">
          <cell r="A17144" t="str">
            <v>15.038.0121-A</v>
          </cell>
          <cell r="B17144">
            <v>7.29</v>
          </cell>
        </row>
        <row r="17145">
          <cell r="A17145" t="str">
            <v>15.038.0122-0</v>
          </cell>
          <cell r="B17145">
            <v>20.39</v>
          </cell>
        </row>
        <row r="17146">
          <cell r="A17146" t="str">
            <v>15.038.0122-A</v>
          </cell>
          <cell r="B17146">
            <v>20.39</v>
          </cell>
        </row>
        <row r="17147">
          <cell r="A17147" t="str">
            <v>15.038.0130-0</v>
          </cell>
          <cell r="B17147">
            <v>0.51</v>
          </cell>
        </row>
        <row r="17148">
          <cell r="A17148" t="str">
            <v>15.038.0130-A</v>
          </cell>
          <cell r="B17148">
            <v>0.51</v>
          </cell>
        </row>
        <row r="17149">
          <cell r="A17149" t="str">
            <v>15.038.0131-0</v>
          </cell>
          <cell r="B17149">
            <v>0.73</v>
          </cell>
        </row>
        <row r="17150">
          <cell r="A17150" t="str">
            <v>15.038.0131-A</v>
          </cell>
          <cell r="B17150">
            <v>0.73</v>
          </cell>
        </row>
        <row r="17151">
          <cell r="A17151" t="str">
            <v>15.038.0132-0</v>
          </cell>
          <cell r="B17151">
            <v>1.52</v>
          </cell>
        </row>
        <row r="17152">
          <cell r="A17152" t="str">
            <v>15.038.0132-A</v>
          </cell>
          <cell r="B17152">
            <v>1.52</v>
          </cell>
        </row>
        <row r="17153">
          <cell r="A17153" t="str">
            <v>15.038.0133-0</v>
          </cell>
          <cell r="B17153">
            <v>3.17</v>
          </cell>
        </row>
        <row r="17154">
          <cell r="A17154" t="str">
            <v>15.038.0133-A</v>
          </cell>
          <cell r="B17154">
            <v>3.17</v>
          </cell>
        </row>
        <row r="17155">
          <cell r="A17155" t="str">
            <v>15.038.0134-0</v>
          </cell>
          <cell r="B17155">
            <v>4.8099999999999996</v>
          </cell>
        </row>
        <row r="17156">
          <cell r="A17156" t="str">
            <v>15.038.0134-A</v>
          </cell>
          <cell r="B17156">
            <v>4.8099999999999996</v>
          </cell>
        </row>
        <row r="17157">
          <cell r="A17157" t="str">
            <v>15.038.0135-0</v>
          </cell>
          <cell r="B17157">
            <v>6.84</v>
          </cell>
        </row>
        <row r="17158">
          <cell r="A17158" t="str">
            <v>15.038.0135-A</v>
          </cell>
          <cell r="B17158">
            <v>6.84</v>
          </cell>
        </row>
        <row r="17159">
          <cell r="A17159" t="str">
            <v>15.038.0140-0</v>
          </cell>
          <cell r="B17159">
            <v>0.28000000000000003</v>
          </cell>
        </row>
        <row r="17160">
          <cell r="A17160" t="str">
            <v>15.038.0140-A</v>
          </cell>
          <cell r="B17160">
            <v>0.28000000000000003</v>
          </cell>
        </row>
        <row r="17161">
          <cell r="A17161" t="str">
            <v>15.038.0141-0</v>
          </cell>
          <cell r="B17161">
            <v>0.43</v>
          </cell>
        </row>
        <row r="17162">
          <cell r="A17162" t="str">
            <v>15.038.0141-A</v>
          </cell>
          <cell r="B17162">
            <v>0.43</v>
          </cell>
        </row>
        <row r="17163">
          <cell r="A17163" t="str">
            <v>15.038.0142-0</v>
          </cell>
          <cell r="B17163">
            <v>1.21</v>
          </cell>
        </row>
        <row r="17164">
          <cell r="A17164" t="str">
            <v>15.038.0142-A</v>
          </cell>
          <cell r="B17164">
            <v>1.21</v>
          </cell>
        </row>
        <row r="17165">
          <cell r="A17165" t="str">
            <v>15.038.0143-0</v>
          </cell>
          <cell r="B17165">
            <v>1.33</v>
          </cell>
        </row>
        <row r="17166">
          <cell r="A17166" t="str">
            <v>15.038.0143-A</v>
          </cell>
          <cell r="B17166">
            <v>1.33</v>
          </cell>
        </row>
        <row r="17167">
          <cell r="A17167" t="str">
            <v>15.038.0144-0</v>
          </cell>
          <cell r="B17167">
            <v>3.37</v>
          </cell>
        </row>
        <row r="17168">
          <cell r="A17168" t="str">
            <v>15.038.0144-A</v>
          </cell>
          <cell r="B17168">
            <v>3.37</v>
          </cell>
        </row>
        <row r="17169">
          <cell r="A17169" t="str">
            <v>15.038.0145-0</v>
          </cell>
          <cell r="B17169">
            <v>5.08</v>
          </cell>
        </row>
        <row r="17170">
          <cell r="A17170" t="str">
            <v>15.038.0145-A</v>
          </cell>
          <cell r="B17170">
            <v>5.08</v>
          </cell>
        </row>
        <row r="17171">
          <cell r="A17171" t="str">
            <v>15.038.0150-0</v>
          </cell>
          <cell r="B17171">
            <v>1.52</v>
          </cell>
        </row>
        <row r="17172">
          <cell r="A17172" t="str">
            <v>15.038.0150-A</v>
          </cell>
          <cell r="B17172">
            <v>1.52</v>
          </cell>
        </row>
        <row r="17173">
          <cell r="A17173" t="str">
            <v>15.038.0151-0</v>
          </cell>
          <cell r="B17173">
            <v>2.0499999999999998</v>
          </cell>
        </row>
        <row r="17174">
          <cell r="A17174" t="str">
            <v>15.038.0151-A</v>
          </cell>
          <cell r="B17174">
            <v>2.0499999999999998</v>
          </cell>
        </row>
        <row r="17175">
          <cell r="A17175" t="str">
            <v>15.038.0152-0</v>
          </cell>
          <cell r="B17175">
            <v>5.8</v>
          </cell>
        </row>
        <row r="17176">
          <cell r="A17176" t="str">
            <v>15.038.0152-A</v>
          </cell>
          <cell r="B17176">
            <v>5.8</v>
          </cell>
        </row>
        <row r="17177">
          <cell r="A17177" t="str">
            <v>15.038.0153-0</v>
          </cell>
          <cell r="B17177">
            <v>12.14</v>
          </cell>
        </row>
        <row r="17178">
          <cell r="A17178" t="str">
            <v>15.038.0153-A</v>
          </cell>
          <cell r="B17178">
            <v>12.14</v>
          </cell>
        </row>
        <row r="17179">
          <cell r="A17179" t="str">
            <v>15.038.0154-0</v>
          </cell>
          <cell r="B17179">
            <v>10.6</v>
          </cell>
        </row>
        <row r="17180">
          <cell r="A17180" t="str">
            <v>15.038.0154-A</v>
          </cell>
          <cell r="B17180">
            <v>10.6</v>
          </cell>
        </row>
        <row r="17181">
          <cell r="A17181" t="str">
            <v>15.038.0155-0</v>
          </cell>
          <cell r="B17181">
            <v>25.86</v>
          </cell>
        </row>
        <row r="17182">
          <cell r="A17182" t="str">
            <v>15.038.0155-A</v>
          </cell>
          <cell r="B17182">
            <v>25.86</v>
          </cell>
        </row>
        <row r="17183">
          <cell r="A17183" t="str">
            <v>15.038.0160-0</v>
          </cell>
          <cell r="B17183">
            <v>3.45</v>
          </cell>
        </row>
        <row r="17184">
          <cell r="A17184" t="str">
            <v>15.038.0160-A</v>
          </cell>
          <cell r="B17184">
            <v>3.45</v>
          </cell>
        </row>
        <row r="17185">
          <cell r="A17185" t="str">
            <v>15.038.0161-0</v>
          </cell>
          <cell r="B17185">
            <v>6.2</v>
          </cell>
        </row>
        <row r="17186">
          <cell r="A17186" t="str">
            <v>15.038.0161-A</v>
          </cell>
          <cell r="B17186">
            <v>6.2</v>
          </cell>
        </row>
        <row r="17187">
          <cell r="A17187" t="str">
            <v>15.038.0162-0</v>
          </cell>
          <cell r="B17187">
            <v>11.58</v>
          </cell>
        </row>
        <row r="17188">
          <cell r="A17188" t="str">
            <v>15.038.0162-A</v>
          </cell>
          <cell r="B17188">
            <v>11.58</v>
          </cell>
        </row>
        <row r="17189">
          <cell r="A17189" t="str">
            <v>15.038.0165-0</v>
          </cell>
          <cell r="B17189">
            <v>6.16</v>
          </cell>
        </row>
        <row r="17190">
          <cell r="A17190" t="str">
            <v>15.038.0165-A</v>
          </cell>
          <cell r="B17190">
            <v>6.16</v>
          </cell>
        </row>
        <row r="17191">
          <cell r="A17191" t="str">
            <v>15.038.0166-0</v>
          </cell>
          <cell r="B17191">
            <v>11.94</v>
          </cell>
        </row>
        <row r="17192">
          <cell r="A17192" t="str">
            <v>15.038.0166-A</v>
          </cell>
          <cell r="B17192">
            <v>11.94</v>
          </cell>
        </row>
        <row r="17193">
          <cell r="A17193" t="str">
            <v>15.038.0170-0</v>
          </cell>
          <cell r="B17193">
            <v>3.31</v>
          </cell>
        </row>
        <row r="17194">
          <cell r="A17194" t="str">
            <v>15.038.0170-A</v>
          </cell>
          <cell r="B17194">
            <v>3.31</v>
          </cell>
        </row>
        <row r="17195">
          <cell r="A17195" t="str">
            <v>15.038.0171-0</v>
          </cell>
          <cell r="B17195">
            <v>5.96</v>
          </cell>
        </row>
        <row r="17196">
          <cell r="A17196" t="str">
            <v>15.038.0171-A</v>
          </cell>
          <cell r="B17196">
            <v>5.96</v>
          </cell>
        </row>
        <row r="17197">
          <cell r="A17197" t="str">
            <v>15.038.0172-0</v>
          </cell>
          <cell r="B17197">
            <v>10.65</v>
          </cell>
        </row>
        <row r="17198">
          <cell r="A17198" t="str">
            <v>15.038.0172-A</v>
          </cell>
          <cell r="B17198">
            <v>10.65</v>
          </cell>
        </row>
        <row r="17199">
          <cell r="A17199" t="str">
            <v>15.038.0173-0</v>
          </cell>
          <cell r="B17199">
            <v>12.46</v>
          </cell>
        </row>
        <row r="17200">
          <cell r="A17200" t="str">
            <v>15.038.0173-A</v>
          </cell>
          <cell r="B17200">
            <v>12.46</v>
          </cell>
        </row>
        <row r="17201">
          <cell r="A17201" t="str">
            <v>15.038.0174-0</v>
          </cell>
          <cell r="B17201">
            <v>19.98</v>
          </cell>
        </row>
        <row r="17202">
          <cell r="A17202" t="str">
            <v>15.038.0174-A</v>
          </cell>
          <cell r="B17202">
            <v>19.98</v>
          </cell>
        </row>
        <row r="17203">
          <cell r="A17203" t="str">
            <v>15.038.0175-0</v>
          </cell>
          <cell r="B17203">
            <v>45.51</v>
          </cell>
        </row>
        <row r="17204">
          <cell r="A17204" t="str">
            <v>15.038.0175-A</v>
          </cell>
          <cell r="B17204">
            <v>45.51</v>
          </cell>
        </row>
        <row r="17205">
          <cell r="A17205" t="str">
            <v>15.038.0176-0</v>
          </cell>
          <cell r="B17205">
            <v>83.46</v>
          </cell>
        </row>
        <row r="17206">
          <cell r="A17206" t="str">
            <v>15.038.0176-A</v>
          </cell>
          <cell r="B17206">
            <v>83.46</v>
          </cell>
        </row>
        <row r="17207">
          <cell r="A17207" t="str">
            <v>15.038.0177-0</v>
          </cell>
          <cell r="B17207">
            <v>117.27</v>
          </cell>
        </row>
        <row r="17208">
          <cell r="A17208" t="str">
            <v>15.038.0177-A</v>
          </cell>
          <cell r="B17208">
            <v>117.27</v>
          </cell>
        </row>
        <row r="17209">
          <cell r="A17209" t="str">
            <v>15.038.0178-0</v>
          </cell>
          <cell r="B17209">
            <v>244.48</v>
          </cell>
        </row>
        <row r="17210">
          <cell r="A17210" t="str">
            <v>15.038.0178-A</v>
          </cell>
          <cell r="B17210">
            <v>244.48</v>
          </cell>
        </row>
        <row r="17211">
          <cell r="A17211" t="str">
            <v>15.038.0185-0</v>
          </cell>
          <cell r="B17211">
            <v>6.52</v>
          </cell>
        </row>
        <row r="17212">
          <cell r="A17212" t="str">
            <v>15.038.0185-A</v>
          </cell>
          <cell r="B17212">
            <v>6.52</v>
          </cell>
        </row>
        <row r="17213">
          <cell r="A17213" t="str">
            <v>15.038.0186-0</v>
          </cell>
          <cell r="B17213">
            <v>9.9600000000000009</v>
          </cell>
        </row>
        <row r="17214">
          <cell r="A17214" t="str">
            <v>15.038.0186-A</v>
          </cell>
          <cell r="B17214">
            <v>9.9600000000000009</v>
          </cell>
        </row>
        <row r="17215">
          <cell r="A17215" t="str">
            <v>15.038.0190-0</v>
          </cell>
          <cell r="B17215">
            <v>10.28</v>
          </cell>
        </row>
        <row r="17216">
          <cell r="A17216" t="str">
            <v>15.038.0190-A</v>
          </cell>
          <cell r="B17216">
            <v>10.28</v>
          </cell>
        </row>
        <row r="17217">
          <cell r="A17217" t="str">
            <v>15.038.0200-0</v>
          </cell>
          <cell r="B17217">
            <v>0.45</v>
          </cell>
        </row>
        <row r="17218">
          <cell r="A17218" t="str">
            <v>15.038.0200-A</v>
          </cell>
          <cell r="B17218">
            <v>0.45</v>
          </cell>
        </row>
        <row r="17219">
          <cell r="A17219" t="str">
            <v>15.038.0201-0</v>
          </cell>
          <cell r="B17219">
            <v>0.5</v>
          </cell>
        </row>
        <row r="17220">
          <cell r="A17220" t="str">
            <v>15.038.0201-A</v>
          </cell>
          <cell r="B17220">
            <v>0.5</v>
          </cell>
        </row>
        <row r="17221">
          <cell r="A17221" t="str">
            <v>15.038.0202-0</v>
          </cell>
          <cell r="B17221">
            <v>1.1200000000000001</v>
          </cell>
        </row>
        <row r="17222">
          <cell r="A17222" t="str">
            <v>15.038.0202-A</v>
          </cell>
          <cell r="B17222">
            <v>1.1200000000000001</v>
          </cell>
        </row>
        <row r="17223">
          <cell r="A17223" t="str">
            <v>15.038.0203-0</v>
          </cell>
          <cell r="B17223">
            <v>2.2000000000000002</v>
          </cell>
        </row>
        <row r="17224">
          <cell r="A17224" t="str">
            <v>15.038.0203-A</v>
          </cell>
          <cell r="B17224">
            <v>2.2000000000000002</v>
          </cell>
        </row>
        <row r="17225">
          <cell r="A17225" t="str">
            <v>15.038.0204-0</v>
          </cell>
          <cell r="B17225">
            <v>4.45</v>
          </cell>
        </row>
        <row r="17226">
          <cell r="A17226" t="str">
            <v>15.038.0204-A</v>
          </cell>
          <cell r="B17226">
            <v>4.45</v>
          </cell>
        </row>
        <row r="17227">
          <cell r="A17227" t="str">
            <v>15.038.0205-0</v>
          </cell>
          <cell r="B17227">
            <v>5.0999999999999996</v>
          </cell>
        </row>
        <row r="17228">
          <cell r="A17228" t="str">
            <v>15.038.0205-A</v>
          </cell>
          <cell r="B17228">
            <v>5.0999999999999996</v>
          </cell>
        </row>
        <row r="17229">
          <cell r="A17229" t="str">
            <v>15.038.0206-0</v>
          </cell>
          <cell r="B17229">
            <v>2.64</v>
          </cell>
        </row>
        <row r="17230">
          <cell r="A17230" t="str">
            <v>15.038.0206-A</v>
          </cell>
          <cell r="B17230">
            <v>2.64</v>
          </cell>
        </row>
        <row r="17231">
          <cell r="A17231" t="str">
            <v>15.038.0207-0</v>
          </cell>
          <cell r="B17231">
            <v>7.28</v>
          </cell>
        </row>
        <row r="17232">
          <cell r="A17232" t="str">
            <v>15.038.0207-A</v>
          </cell>
          <cell r="B17232">
            <v>7.28</v>
          </cell>
        </row>
        <row r="17233">
          <cell r="A17233" t="str">
            <v>15.038.0208-0</v>
          </cell>
          <cell r="B17233">
            <v>11.09</v>
          </cell>
        </row>
        <row r="17234">
          <cell r="A17234" t="str">
            <v>15.038.0208-A</v>
          </cell>
          <cell r="B17234">
            <v>11.09</v>
          </cell>
        </row>
        <row r="17235">
          <cell r="A17235" t="str">
            <v>15.038.0209-0</v>
          </cell>
          <cell r="B17235">
            <v>18.22</v>
          </cell>
        </row>
        <row r="17236">
          <cell r="A17236" t="str">
            <v>15.038.0209-A</v>
          </cell>
          <cell r="B17236">
            <v>18.22</v>
          </cell>
        </row>
        <row r="17237">
          <cell r="A17237" t="str">
            <v>15.038.0210-0</v>
          </cell>
          <cell r="B17237">
            <v>29</v>
          </cell>
        </row>
        <row r="17238">
          <cell r="A17238" t="str">
            <v>15.038.0210-A</v>
          </cell>
          <cell r="B17238">
            <v>29</v>
          </cell>
        </row>
        <row r="17239">
          <cell r="A17239" t="str">
            <v>15.038.0215-0</v>
          </cell>
          <cell r="B17239">
            <v>5.6</v>
          </cell>
        </row>
        <row r="17240">
          <cell r="A17240" t="str">
            <v>15.038.0215-A</v>
          </cell>
          <cell r="B17240">
            <v>5.6</v>
          </cell>
        </row>
        <row r="17241">
          <cell r="A17241" t="str">
            <v>15.038.0216-0</v>
          </cell>
          <cell r="B17241">
            <v>9.1300000000000008</v>
          </cell>
        </row>
        <row r="17242">
          <cell r="A17242" t="str">
            <v>15.038.0216-A</v>
          </cell>
          <cell r="B17242">
            <v>9.1300000000000008</v>
          </cell>
        </row>
        <row r="17243">
          <cell r="A17243" t="str">
            <v>15.038.0217-0</v>
          </cell>
          <cell r="B17243">
            <v>10.27</v>
          </cell>
        </row>
        <row r="17244">
          <cell r="A17244" t="str">
            <v>15.038.0217-A</v>
          </cell>
          <cell r="B17244">
            <v>10.27</v>
          </cell>
        </row>
        <row r="17245">
          <cell r="A17245" t="str">
            <v>15.038.0218-0</v>
          </cell>
          <cell r="B17245">
            <v>11.25</v>
          </cell>
        </row>
        <row r="17246">
          <cell r="A17246" t="str">
            <v>15.038.0218-A</v>
          </cell>
          <cell r="B17246">
            <v>11.25</v>
          </cell>
        </row>
        <row r="17247">
          <cell r="A17247" t="str">
            <v>15.038.0219-0</v>
          </cell>
          <cell r="B17247">
            <v>18.28</v>
          </cell>
        </row>
        <row r="17248">
          <cell r="A17248" t="str">
            <v>15.038.0219-A</v>
          </cell>
          <cell r="B17248">
            <v>18.28</v>
          </cell>
        </row>
        <row r="17249">
          <cell r="A17249" t="str">
            <v>15.038.0220-0</v>
          </cell>
          <cell r="B17249">
            <v>111.09</v>
          </cell>
        </row>
        <row r="17250">
          <cell r="A17250" t="str">
            <v>15.038.0220-A</v>
          </cell>
          <cell r="B17250">
            <v>111.09</v>
          </cell>
        </row>
        <row r="17251">
          <cell r="A17251" t="str">
            <v>15.038.0221-0</v>
          </cell>
          <cell r="B17251">
            <v>155.1</v>
          </cell>
        </row>
        <row r="17252">
          <cell r="A17252" t="str">
            <v>15.038.0221-A</v>
          </cell>
          <cell r="B17252">
            <v>155.1</v>
          </cell>
        </row>
        <row r="17253">
          <cell r="A17253" t="str">
            <v>15.038.0222-0</v>
          </cell>
          <cell r="B17253">
            <v>209.84</v>
          </cell>
        </row>
        <row r="17254">
          <cell r="A17254" t="str">
            <v>15.038.0222-A</v>
          </cell>
          <cell r="B17254">
            <v>209.84</v>
          </cell>
        </row>
        <row r="17255">
          <cell r="A17255" t="str">
            <v>15.038.0230-0</v>
          </cell>
          <cell r="B17255">
            <v>11</v>
          </cell>
        </row>
        <row r="17256">
          <cell r="A17256" t="str">
            <v>15.038.0230-A</v>
          </cell>
          <cell r="B17256">
            <v>11</v>
          </cell>
        </row>
        <row r="17257">
          <cell r="A17257" t="str">
            <v>15.038.0231-0</v>
          </cell>
          <cell r="B17257">
            <v>12.49</v>
          </cell>
        </row>
        <row r="17258">
          <cell r="A17258" t="str">
            <v>15.038.0231-A</v>
          </cell>
          <cell r="B17258">
            <v>12.49</v>
          </cell>
        </row>
        <row r="17259">
          <cell r="A17259" t="str">
            <v>15.038.0232-0</v>
          </cell>
          <cell r="B17259">
            <v>17.829999999999998</v>
          </cell>
        </row>
        <row r="17260">
          <cell r="A17260" t="str">
            <v>15.038.0232-A</v>
          </cell>
          <cell r="B17260">
            <v>17.829999999999998</v>
          </cell>
        </row>
        <row r="17261">
          <cell r="A17261" t="str">
            <v>15.038.0233-0</v>
          </cell>
          <cell r="B17261">
            <v>21.17</v>
          </cell>
        </row>
        <row r="17262">
          <cell r="A17262" t="str">
            <v>15.038.0233-A</v>
          </cell>
          <cell r="B17262">
            <v>21.17</v>
          </cell>
        </row>
        <row r="17263">
          <cell r="A17263" t="str">
            <v>15.038.0234-0</v>
          </cell>
          <cell r="B17263">
            <v>32</v>
          </cell>
        </row>
        <row r="17264">
          <cell r="A17264" t="str">
            <v>15.038.0234-A</v>
          </cell>
          <cell r="B17264">
            <v>32</v>
          </cell>
        </row>
        <row r="17265">
          <cell r="A17265" t="str">
            <v>15.038.0235-0</v>
          </cell>
          <cell r="B17265">
            <v>140.58000000000001</v>
          </cell>
        </row>
        <row r="17266">
          <cell r="A17266" t="str">
            <v>15.038.0235-A</v>
          </cell>
          <cell r="B17266">
            <v>140.58000000000001</v>
          </cell>
        </row>
        <row r="17267">
          <cell r="A17267" t="str">
            <v>15.038.0236-0</v>
          </cell>
          <cell r="B17267">
            <v>164.59</v>
          </cell>
        </row>
        <row r="17268">
          <cell r="A17268" t="str">
            <v>15.038.0236-A</v>
          </cell>
          <cell r="B17268">
            <v>164.59</v>
          </cell>
        </row>
        <row r="17269">
          <cell r="A17269" t="str">
            <v>15.038.0237-0</v>
          </cell>
          <cell r="B17269">
            <v>235.62</v>
          </cell>
        </row>
        <row r="17270">
          <cell r="A17270" t="str">
            <v>15.038.0237-A</v>
          </cell>
          <cell r="B17270">
            <v>235.62</v>
          </cell>
        </row>
        <row r="17271">
          <cell r="A17271" t="str">
            <v>15.038.0240-0</v>
          </cell>
          <cell r="B17271">
            <v>6.15</v>
          </cell>
        </row>
        <row r="17272">
          <cell r="A17272" t="str">
            <v>15.038.0240-A</v>
          </cell>
          <cell r="B17272">
            <v>6.15</v>
          </cell>
        </row>
        <row r="17273">
          <cell r="A17273" t="str">
            <v>15.038.0241-0</v>
          </cell>
          <cell r="B17273">
            <v>7.56</v>
          </cell>
        </row>
        <row r="17274">
          <cell r="A17274" t="str">
            <v>15.038.0241-A</v>
          </cell>
          <cell r="B17274">
            <v>7.56</v>
          </cell>
        </row>
        <row r="17275">
          <cell r="A17275" t="str">
            <v>15.038.0242-0</v>
          </cell>
          <cell r="B17275">
            <v>12.42</v>
          </cell>
        </row>
        <row r="17276">
          <cell r="A17276" t="str">
            <v>15.038.0242-A</v>
          </cell>
          <cell r="B17276">
            <v>12.42</v>
          </cell>
        </row>
        <row r="17277">
          <cell r="A17277" t="str">
            <v>15.038.0243-0</v>
          </cell>
          <cell r="B17277">
            <v>18.91</v>
          </cell>
        </row>
        <row r="17278">
          <cell r="A17278" t="str">
            <v>15.038.0243-A</v>
          </cell>
          <cell r="B17278">
            <v>18.91</v>
          </cell>
        </row>
        <row r="17279">
          <cell r="A17279" t="str">
            <v>15.038.0244-0</v>
          </cell>
          <cell r="B17279">
            <v>19.23</v>
          </cell>
        </row>
        <row r="17280">
          <cell r="A17280" t="str">
            <v>15.038.0244-A</v>
          </cell>
          <cell r="B17280">
            <v>19.23</v>
          </cell>
        </row>
        <row r="17281">
          <cell r="A17281" t="str">
            <v>15.038.0245-0</v>
          </cell>
          <cell r="B17281">
            <v>31.17</v>
          </cell>
        </row>
        <row r="17282">
          <cell r="A17282" t="str">
            <v>15.038.0245-A</v>
          </cell>
          <cell r="B17282">
            <v>31.17</v>
          </cell>
        </row>
        <row r="17283">
          <cell r="A17283" t="str">
            <v>15.038.0250-0</v>
          </cell>
          <cell r="B17283">
            <v>0.3</v>
          </cell>
        </row>
        <row r="17284">
          <cell r="A17284" t="str">
            <v>15.038.0250-A</v>
          </cell>
          <cell r="B17284">
            <v>0.3</v>
          </cell>
        </row>
        <row r="17285">
          <cell r="A17285" t="str">
            <v>15.038.0251-0</v>
          </cell>
          <cell r="B17285">
            <v>0.54</v>
          </cell>
        </row>
        <row r="17286">
          <cell r="A17286" t="str">
            <v>15.038.0251-A</v>
          </cell>
          <cell r="B17286">
            <v>0.54</v>
          </cell>
        </row>
        <row r="17287">
          <cell r="A17287" t="str">
            <v>15.038.0252-0</v>
          </cell>
          <cell r="B17287">
            <v>1.2</v>
          </cell>
        </row>
        <row r="17288">
          <cell r="A17288" t="str">
            <v>15.038.0252-A</v>
          </cell>
          <cell r="B17288">
            <v>1.2</v>
          </cell>
        </row>
        <row r="17289">
          <cell r="A17289" t="str">
            <v>15.038.0253-0</v>
          </cell>
          <cell r="B17289">
            <v>2.04</v>
          </cell>
        </row>
        <row r="17290">
          <cell r="A17290" t="str">
            <v>15.038.0253-A</v>
          </cell>
          <cell r="B17290">
            <v>2.04</v>
          </cell>
        </row>
        <row r="17291">
          <cell r="A17291" t="str">
            <v>15.038.0254-0</v>
          </cell>
          <cell r="B17291">
            <v>3.44</v>
          </cell>
        </row>
        <row r="17292">
          <cell r="A17292" t="str">
            <v>15.038.0254-A</v>
          </cell>
          <cell r="B17292">
            <v>3.44</v>
          </cell>
        </row>
        <row r="17293">
          <cell r="A17293" t="str">
            <v>15.038.0255-0</v>
          </cell>
          <cell r="B17293">
            <v>3.44</v>
          </cell>
        </row>
        <row r="17294">
          <cell r="A17294" t="str">
            <v>15.038.0255-A</v>
          </cell>
          <cell r="B17294">
            <v>3.44</v>
          </cell>
        </row>
        <row r="17295">
          <cell r="A17295" t="str">
            <v>15.038.0256-0</v>
          </cell>
          <cell r="B17295">
            <v>8.2899999999999991</v>
          </cell>
        </row>
        <row r="17296">
          <cell r="A17296" t="str">
            <v>15.038.0256-A</v>
          </cell>
          <cell r="B17296">
            <v>8.2899999999999991</v>
          </cell>
        </row>
        <row r="17297">
          <cell r="A17297" t="str">
            <v>15.038.0257-0</v>
          </cell>
          <cell r="B17297">
            <v>47.47</v>
          </cell>
        </row>
        <row r="17298">
          <cell r="A17298" t="str">
            <v>15.038.0257-A</v>
          </cell>
          <cell r="B17298">
            <v>47.47</v>
          </cell>
        </row>
        <row r="17299">
          <cell r="A17299" t="str">
            <v>15.038.0260-0</v>
          </cell>
          <cell r="B17299">
            <v>1.49</v>
          </cell>
        </row>
        <row r="17300">
          <cell r="A17300" t="str">
            <v>15.038.0260-A</v>
          </cell>
          <cell r="B17300">
            <v>1.49</v>
          </cell>
        </row>
        <row r="17301">
          <cell r="A17301" t="str">
            <v>15.038.0261-0</v>
          </cell>
          <cell r="B17301">
            <v>2.1800000000000002</v>
          </cell>
        </row>
        <row r="17302">
          <cell r="A17302" t="str">
            <v>15.038.0261-A</v>
          </cell>
          <cell r="B17302">
            <v>2.1800000000000002</v>
          </cell>
        </row>
        <row r="17303">
          <cell r="A17303" t="str">
            <v>15.038.0262-0</v>
          </cell>
          <cell r="B17303">
            <v>2.2799999999999998</v>
          </cell>
        </row>
        <row r="17304">
          <cell r="A17304" t="str">
            <v>15.038.0262-A</v>
          </cell>
          <cell r="B17304">
            <v>2.2799999999999998</v>
          </cell>
        </row>
        <row r="17305">
          <cell r="A17305" t="str">
            <v>15.038.0263-0</v>
          </cell>
          <cell r="B17305">
            <v>2.69</v>
          </cell>
        </row>
        <row r="17306">
          <cell r="A17306" t="str">
            <v>15.038.0263-A</v>
          </cell>
          <cell r="B17306">
            <v>2.69</v>
          </cell>
        </row>
        <row r="17307">
          <cell r="A17307" t="str">
            <v>15.038.0264-0</v>
          </cell>
          <cell r="B17307">
            <v>2.5299999999999998</v>
          </cell>
        </row>
        <row r="17308">
          <cell r="A17308" t="str">
            <v>15.038.0264-A</v>
          </cell>
          <cell r="B17308">
            <v>2.5299999999999998</v>
          </cell>
        </row>
        <row r="17309">
          <cell r="A17309" t="str">
            <v>15.038.0265-0</v>
          </cell>
          <cell r="B17309">
            <v>3.21</v>
          </cell>
        </row>
        <row r="17310">
          <cell r="A17310" t="str">
            <v>15.038.0265-A</v>
          </cell>
          <cell r="B17310">
            <v>3.21</v>
          </cell>
        </row>
        <row r="17311">
          <cell r="A17311" t="str">
            <v>15.038.0266-0</v>
          </cell>
          <cell r="B17311">
            <v>5.61</v>
          </cell>
        </row>
        <row r="17312">
          <cell r="A17312" t="str">
            <v>15.038.0266-A</v>
          </cell>
          <cell r="B17312">
            <v>5.61</v>
          </cell>
        </row>
        <row r="17313">
          <cell r="A17313" t="str">
            <v>15.038.0267-0</v>
          </cell>
          <cell r="B17313">
            <v>6.63</v>
          </cell>
        </row>
        <row r="17314">
          <cell r="A17314" t="str">
            <v>15.038.0267-A</v>
          </cell>
          <cell r="B17314">
            <v>6.63</v>
          </cell>
        </row>
        <row r="17315">
          <cell r="A17315" t="str">
            <v>15.038.0268-0</v>
          </cell>
          <cell r="B17315">
            <v>7.48</v>
          </cell>
        </row>
        <row r="17316">
          <cell r="A17316" t="str">
            <v>15.038.0268-A</v>
          </cell>
          <cell r="B17316">
            <v>7.48</v>
          </cell>
        </row>
        <row r="17317">
          <cell r="A17317" t="str">
            <v>15.038.0269-0</v>
          </cell>
          <cell r="B17317">
            <v>8.85</v>
          </cell>
        </row>
        <row r="17318">
          <cell r="A17318" t="str">
            <v>15.038.0269-A</v>
          </cell>
          <cell r="B17318">
            <v>8.85</v>
          </cell>
        </row>
        <row r="17319">
          <cell r="A17319" t="str">
            <v>15.038.0270-0</v>
          </cell>
          <cell r="B17319">
            <v>10.16</v>
          </cell>
        </row>
        <row r="17320">
          <cell r="A17320" t="str">
            <v>15.038.0270-A</v>
          </cell>
          <cell r="B17320">
            <v>10.16</v>
          </cell>
        </row>
        <row r="17321">
          <cell r="A17321" t="str">
            <v>15.038.0271-0</v>
          </cell>
          <cell r="B17321">
            <v>11.94</v>
          </cell>
        </row>
        <row r="17322">
          <cell r="A17322" t="str">
            <v>15.038.0271-A</v>
          </cell>
          <cell r="B17322">
            <v>11.94</v>
          </cell>
        </row>
        <row r="17323">
          <cell r="A17323" t="str">
            <v>15.038.0272-0</v>
          </cell>
          <cell r="B17323">
            <v>21</v>
          </cell>
        </row>
        <row r="17324">
          <cell r="A17324" t="str">
            <v>15.038.0272-A</v>
          </cell>
          <cell r="B17324">
            <v>21</v>
          </cell>
        </row>
        <row r="17325">
          <cell r="A17325" t="str">
            <v>15.038.0273-0</v>
          </cell>
          <cell r="B17325">
            <v>23.4</v>
          </cell>
        </row>
        <row r="17326">
          <cell r="A17326" t="str">
            <v>15.038.0273-A</v>
          </cell>
          <cell r="B17326">
            <v>23.4</v>
          </cell>
        </row>
        <row r="17327">
          <cell r="A17327" t="str">
            <v>15.038.0280-0</v>
          </cell>
          <cell r="B17327">
            <v>0.79</v>
          </cell>
        </row>
        <row r="17328">
          <cell r="A17328" t="str">
            <v>15.038.0280-A</v>
          </cell>
          <cell r="B17328">
            <v>0.79</v>
          </cell>
        </row>
        <row r="17329">
          <cell r="A17329" t="str">
            <v>15.038.0281-0</v>
          </cell>
          <cell r="B17329">
            <v>0.78</v>
          </cell>
        </row>
        <row r="17330">
          <cell r="A17330" t="str">
            <v>15.038.0281-A</v>
          </cell>
          <cell r="B17330">
            <v>0.78</v>
          </cell>
        </row>
        <row r="17331">
          <cell r="A17331" t="str">
            <v>15.038.0282-0</v>
          </cell>
          <cell r="B17331">
            <v>1.34</v>
          </cell>
        </row>
        <row r="17332">
          <cell r="A17332" t="str">
            <v>15.038.0282-A</v>
          </cell>
          <cell r="B17332">
            <v>1.34</v>
          </cell>
        </row>
        <row r="17333">
          <cell r="A17333" t="str">
            <v>15.038.0283-0</v>
          </cell>
          <cell r="B17333">
            <v>2.4900000000000002</v>
          </cell>
        </row>
        <row r="17334">
          <cell r="A17334" t="str">
            <v>15.038.0283-A</v>
          </cell>
          <cell r="B17334">
            <v>2.4900000000000002</v>
          </cell>
        </row>
        <row r="17335">
          <cell r="A17335" t="str">
            <v>15.038.0284-0</v>
          </cell>
          <cell r="B17335">
            <v>4.79</v>
          </cell>
        </row>
        <row r="17336">
          <cell r="A17336" t="str">
            <v>15.038.0284-A</v>
          </cell>
          <cell r="B17336">
            <v>4.79</v>
          </cell>
        </row>
        <row r="17337">
          <cell r="A17337" t="str">
            <v>15.038.0285-0</v>
          </cell>
          <cell r="B17337">
            <v>7.16</v>
          </cell>
        </row>
        <row r="17338">
          <cell r="A17338" t="str">
            <v>15.038.0285-A</v>
          </cell>
          <cell r="B17338">
            <v>7.16</v>
          </cell>
        </row>
        <row r="17339">
          <cell r="A17339" t="str">
            <v>15.038.0286-0</v>
          </cell>
          <cell r="B17339">
            <v>12.86</v>
          </cell>
        </row>
        <row r="17340">
          <cell r="A17340" t="str">
            <v>15.038.0286-A</v>
          </cell>
          <cell r="B17340">
            <v>12.86</v>
          </cell>
        </row>
        <row r="17341">
          <cell r="A17341" t="str">
            <v>15.038.0287-0</v>
          </cell>
          <cell r="B17341">
            <v>31.63</v>
          </cell>
        </row>
        <row r="17342">
          <cell r="A17342" t="str">
            <v>15.038.0287-A</v>
          </cell>
          <cell r="B17342">
            <v>31.63</v>
          </cell>
        </row>
        <row r="17343">
          <cell r="A17343" t="str">
            <v>15.038.0288-0</v>
          </cell>
          <cell r="B17343">
            <v>48.52</v>
          </cell>
        </row>
        <row r="17344">
          <cell r="A17344" t="str">
            <v>15.038.0288-A</v>
          </cell>
          <cell r="B17344">
            <v>48.52</v>
          </cell>
        </row>
        <row r="17345">
          <cell r="A17345" t="str">
            <v>15.038.0290-0</v>
          </cell>
          <cell r="B17345">
            <v>1.1399999999999999</v>
          </cell>
        </row>
        <row r="17346">
          <cell r="A17346" t="str">
            <v>15.038.0290-A</v>
          </cell>
          <cell r="B17346">
            <v>1.1399999999999999</v>
          </cell>
        </row>
        <row r="17347">
          <cell r="A17347" t="str">
            <v>15.038.0291-0</v>
          </cell>
          <cell r="B17347">
            <v>1.45</v>
          </cell>
        </row>
        <row r="17348">
          <cell r="A17348" t="str">
            <v>15.038.0291-A</v>
          </cell>
          <cell r="B17348">
            <v>1.45</v>
          </cell>
        </row>
        <row r="17349">
          <cell r="A17349" t="str">
            <v>15.038.0292-0</v>
          </cell>
          <cell r="B17349">
            <v>1.83</v>
          </cell>
        </row>
        <row r="17350">
          <cell r="A17350" t="str">
            <v>15.038.0292-A</v>
          </cell>
          <cell r="B17350">
            <v>1.83</v>
          </cell>
        </row>
        <row r="17351">
          <cell r="A17351" t="str">
            <v>15.038.0293-0</v>
          </cell>
          <cell r="B17351">
            <v>3.61</v>
          </cell>
        </row>
        <row r="17352">
          <cell r="A17352" t="str">
            <v>15.038.0293-A</v>
          </cell>
          <cell r="B17352">
            <v>3.61</v>
          </cell>
        </row>
        <row r="17353">
          <cell r="A17353" t="str">
            <v>15.038.0294-0</v>
          </cell>
          <cell r="B17353">
            <v>6.64</v>
          </cell>
        </row>
        <row r="17354">
          <cell r="A17354" t="str">
            <v>15.038.0294-A</v>
          </cell>
          <cell r="B17354">
            <v>6.64</v>
          </cell>
        </row>
        <row r="17355">
          <cell r="A17355" t="str">
            <v>15.038.0295-0</v>
          </cell>
          <cell r="B17355">
            <v>11.14</v>
          </cell>
        </row>
        <row r="17356">
          <cell r="A17356" t="str">
            <v>15.038.0295-A</v>
          </cell>
          <cell r="B17356">
            <v>11.14</v>
          </cell>
        </row>
        <row r="17357">
          <cell r="A17357" t="str">
            <v>15.038.0296-0</v>
          </cell>
          <cell r="B17357">
            <v>20.059999999999999</v>
          </cell>
        </row>
        <row r="17358">
          <cell r="A17358" t="str">
            <v>15.038.0296-A</v>
          </cell>
          <cell r="B17358">
            <v>20.059999999999999</v>
          </cell>
        </row>
        <row r="17359">
          <cell r="A17359" t="str">
            <v>15.038.0297-0</v>
          </cell>
          <cell r="B17359">
            <v>32.119999999999997</v>
          </cell>
        </row>
        <row r="17360">
          <cell r="A17360" t="str">
            <v>15.038.0297-A</v>
          </cell>
          <cell r="B17360">
            <v>32.119999999999997</v>
          </cell>
        </row>
        <row r="17361">
          <cell r="A17361" t="str">
            <v>15.038.0298-0</v>
          </cell>
          <cell r="B17361">
            <v>75.47</v>
          </cell>
        </row>
        <row r="17362">
          <cell r="A17362" t="str">
            <v>15.038.0298-A</v>
          </cell>
          <cell r="B17362">
            <v>75.47</v>
          </cell>
        </row>
        <row r="17363">
          <cell r="A17363" t="str">
            <v>15.038.0300-0</v>
          </cell>
          <cell r="B17363">
            <v>1.51</v>
          </cell>
        </row>
        <row r="17364">
          <cell r="A17364" t="str">
            <v>15.038.0300-A</v>
          </cell>
          <cell r="B17364">
            <v>1.51</v>
          </cell>
        </row>
        <row r="17365">
          <cell r="A17365" t="str">
            <v>15.038.0301-0</v>
          </cell>
          <cell r="B17365">
            <v>1.66</v>
          </cell>
        </row>
        <row r="17366">
          <cell r="A17366" t="str">
            <v>15.038.0301-A</v>
          </cell>
          <cell r="B17366">
            <v>1.66</v>
          </cell>
        </row>
        <row r="17367">
          <cell r="A17367" t="str">
            <v>15.038.0302-0</v>
          </cell>
          <cell r="B17367">
            <v>4.24</v>
          </cell>
        </row>
        <row r="17368">
          <cell r="A17368" t="str">
            <v>15.038.0302-A</v>
          </cell>
          <cell r="B17368">
            <v>4.24</v>
          </cell>
        </row>
        <row r="17369">
          <cell r="A17369" t="str">
            <v>15.038.0303-0</v>
          </cell>
          <cell r="B17369">
            <v>7.6</v>
          </cell>
        </row>
        <row r="17370">
          <cell r="A17370" t="str">
            <v>15.038.0303-A</v>
          </cell>
          <cell r="B17370">
            <v>7.6</v>
          </cell>
        </row>
        <row r="17371">
          <cell r="A17371" t="str">
            <v>15.038.0304-0</v>
          </cell>
          <cell r="B17371">
            <v>8.24</v>
          </cell>
        </row>
        <row r="17372">
          <cell r="A17372" t="str">
            <v>15.038.0304-A</v>
          </cell>
          <cell r="B17372">
            <v>8.24</v>
          </cell>
        </row>
        <row r="17373">
          <cell r="A17373" t="str">
            <v>15.038.0305-0</v>
          </cell>
          <cell r="B17373">
            <v>21.1</v>
          </cell>
        </row>
        <row r="17374">
          <cell r="A17374" t="str">
            <v>15.038.0305-A</v>
          </cell>
          <cell r="B17374">
            <v>21.1</v>
          </cell>
        </row>
        <row r="17375">
          <cell r="A17375" t="str">
            <v>15.038.0306-0</v>
          </cell>
          <cell r="B17375">
            <v>27.98</v>
          </cell>
        </row>
        <row r="17376">
          <cell r="A17376" t="str">
            <v>15.038.0306-A</v>
          </cell>
          <cell r="B17376">
            <v>27.98</v>
          </cell>
        </row>
        <row r="17377">
          <cell r="A17377" t="str">
            <v>15.038.0307-0</v>
          </cell>
          <cell r="B17377">
            <v>44.09</v>
          </cell>
        </row>
        <row r="17378">
          <cell r="A17378" t="str">
            <v>15.038.0307-A</v>
          </cell>
          <cell r="B17378">
            <v>44.09</v>
          </cell>
        </row>
        <row r="17379">
          <cell r="A17379" t="str">
            <v>15.038.0308-0</v>
          </cell>
          <cell r="B17379">
            <v>95.72</v>
          </cell>
        </row>
        <row r="17380">
          <cell r="A17380" t="str">
            <v>15.038.0308-A</v>
          </cell>
          <cell r="B17380">
            <v>95.72</v>
          </cell>
        </row>
        <row r="17381">
          <cell r="A17381" t="str">
            <v>15.038.0320-0</v>
          </cell>
          <cell r="B17381">
            <v>0.51</v>
          </cell>
        </row>
        <row r="17382">
          <cell r="A17382" t="str">
            <v>15.038.0320-A</v>
          </cell>
          <cell r="B17382">
            <v>0.51</v>
          </cell>
        </row>
        <row r="17383">
          <cell r="A17383" t="str">
            <v>15.038.0321-0</v>
          </cell>
          <cell r="B17383">
            <v>0.87</v>
          </cell>
        </row>
        <row r="17384">
          <cell r="A17384" t="str">
            <v>15.038.0321-A</v>
          </cell>
          <cell r="B17384">
            <v>0.87</v>
          </cell>
        </row>
        <row r="17385">
          <cell r="A17385" t="str">
            <v>15.038.0322-0</v>
          </cell>
          <cell r="B17385">
            <v>2.7</v>
          </cell>
        </row>
        <row r="17386">
          <cell r="A17386" t="str">
            <v>15.038.0322-A</v>
          </cell>
          <cell r="B17386">
            <v>2.7</v>
          </cell>
        </row>
        <row r="17387">
          <cell r="A17387" t="str">
            <v>15.038.0323-0</v>
          </cell>
          <cell r="B17387">
            <v>3.74</v>
          </cell>
        </row>
        <row r="17388">
          <cell r="A17388" t="str">
            <v>15.038.0323-A</v>
          </cell>
          <cell r="B17388">
            <v>3.74</v>
          </cell>
        </row>
        <row r="17389">
          <cell r="A17389" t="str">
            <v>15.038.0324-0</v>
          </cell>
          <cell r="B17389">
            <v>4.3899999999999997</v>
          </cell>
        </row>
        <row r="17390">
          <cell r="A17390" t="str">
            <v>15.038.0324-A</v>
          </cell>
          <cell r="B17390">
            <v>4.3899999999999997</v>
          </cell>
        </row>
        <row r="17391">
          <cell r="A17391" t="str">
            <v>15.038.0325-0</v>
          </cell>
          <cell r="B17391">
            <v>17.29</v>
          </cell>
        </row>
        <row r="17392">
          <cell r="A17392" t="str">
            <v>15.038.0325-A</v>
          </cell>
          <cell r="B17392">
            <v>17.29</v>
          </cell>
        </row>
        <row r="17393">
          <cell r="A17393" t="str">
            <v>15.038.0326-0</v>
          </cell>
          <cell r="B17393">
            <v>38.17</v>
          </cell>
        </row>
        <row r="17394">
          <cell r="A17394" t="str">
            <v>15.038.0326-A</v>
          </cell>
          <cell r="B17394">
            <v>38.17</v>
          </cell>
        </row>
        <row r="17395">
          <cell r="A17395" t="str">
            <v>15.038.0327-0</v>
          </cell>
          <cell r="B17395">
            <v>46.87</v>
          </cell>
        </row>
        <row r="17396">
          <cell r="A17396" t="str">
            <v>15.038.0327-A</v>
          </cell>
          <cell r="B17396">
            <v>46.87</v>
          </cell>
        </row>
        <row r="17397">
          <cell r="A17397" t="str">
            <v>15.038.0328-0</v>
          </cell>
          <cell r="B17397">
            <v>150.21</v>
          </cell>
        </row>
        <row r="17398">
          <cell r="A17398" t="str">
            <v>15.038.0328-A</v>
          </cell>
          <cell r="B17398">
            <v>150.21</v>
          </cell>
        </row>
        <row r="17399">
          <cell r="A17399" t="str">
            <v>15.038.0335-0</v>
          </cell>
          <cell r="B17399">
            <v>0.31</v>
          </cell>
        </row>
        <row r="17400">
          <cell r="A17400" t="str">
            <v>15.038.0335-A</v>
          </cell>
          <cell r="B17400">
            <v>0.31</v>
          </cell>
        </row>
        <row r="17401">
          <cell r="A17401" t="str">
            <v>15.038.0336-0</v>
          </cell>
          <cell r="B17401">
            <v>0.47</v>
          </cell>
        </row>
        <row r="17402">
          <cell r="A17402" t="str">
            <v>15.038.0336-A</v>
          </cell>
          <cell r="B17402">
            <v>0.47</v>
          </cell>
        </row>
        <row r="17403">
          <cell r="A17403" t="str">
            <v>15.038.0337-0</v>
          </cell>
          <cell r="B17403">
            <v>1.27</v>
          </cell>
        </row>
        <row r="17404">
          <cell r="A17404" t="str">
            <v>15.038.0337-A</v>
          </cell>
          <cell r="B17404">
            <v>1.27</v>
          </cell>
        </row>
        <row r="17405">
          <cell r="A17405" t="str">
            <v>15.038.0338-0</v>
          </cell>
          <cell r="B17405">
            <v>2.8</v>
          </cell>
        </row>
        <row r="17406">
          <cell r="A17406" t="str">
            <v>15.038.0338-A</v>
          </cell>
          <cell r="B17406">
            <v>2.8</v>
          </cell>
        </row>
        <row r="17407">
          <cell r="A17407" t="str">
            <v>15.038.0339-0</v>
          </cell>
          <cell r="B17407">
            <v>3.26</v>
          </cell>
        </row>
        <row r="17408">
          <cell r="A17408" t="str">
            <v>15.038.0339-A</v>
          </cell>
          <cell r="B17408">
            <v>3.26</v>
          </cell>
        </row>
        <row r="17409">
          <cell r="A17409" t="str">
            <v>15.038.0340-0</v>
          </cell>
          <cell r="B17409">
            <v>9.5299999999999994</v>
          </cell>
        </row>
        <row r="17410">
          <cell r="A17410" t="str">
            <v>15.038.0340-A</v>
          </cell>
          <cell r="B17410">
            <v>9.5299999999999994</v>
          </cell>
        </row>
        <row r="17411">
          <cell r="A17411" t="str">
            <v>15.038.0341-0</v>
          </cell>
          <cell r="B17411">
            <v>12.43</v>
          </cell>
        </row>
        <row r="17412">
          <cell r="A17412" t="str">
            <v>15.038.0341-A</v>
          </cell>
          <cell r="B17412">
            <v>12.43</v>
          </cell>
        </row>
        <row r="17413">
          <cell r="A17413" t="str">
            <v>15.038.0342-0</v>
          </cell>
          <cell r="B17413">
            <v>22.53</v>
          </cell>
        </row>
        <row r="17414">
          <cell r="A17414" t="str">
            <v>15.038.0342-A</v>
          </cell>
          <cell r="B17414">
            <v>22.53</v>
          </cell>
        </row>
        <row r="17415">
          <cell r="A17415" t="str">
            <v>15.038.0343-0</v>
          </cell>
          <cell r="B17415">
            <v>44.5</v>
          </cell>
        </row>
        <row r="17416">
          <cell r="A17416" t="str">
            <v>15.038.0343-A</v>
          </cell>
          <cell r="B17416">
            <v>44.5</v>
          </cell>
        </row>
        <row r="17417">
          <cell r="A17417" t="str">
            <v>15.038.0350-0</v>
          </cell>
          <cell r="B17417">
            <v>1.77</v>
          </cell>
        </row>
        <row r="17418">
          <cell r="A17418" t="str">
            <v>15.038.0350-A</v>
          </cell>
          <cell r="B17418">
            <v>1.77</v>
          </cell>
        </row>
        <row r="17419">
          <cell r="A17419" t="str">
            <v>15.038.0351-0</v>
          </cell>
          <cell r="B17419">
            <v>2.4500000000000002</v>
          </cell>
        </row>
        <row r="17420">
          <cell r="A17420" t="str">
            <v>15.038.0351-A</v>
          </cell>
          <cell r="B17420">
            <v>2.4500000000000002</v>
          </cell>
        </row>
        <row r="17421">
          <cell r="A17421" t="str">
            <v>15.038.0355-0</v>
          </cell>
          <cell r="B17421">
            <v>0.42</v>
          </cell>
        </row>
        <row r="17422">
          <cell r="A17422" t="str">
            <v>15.038.0355-A</v>
          </cell>
          <cell r="B17422">
            <v>0.42</v>
          </cell>
        </row>
        <row r="17423">
          <cell r="A17423" t="str">
            <v>15.038.0356-0</v>
          </cell>
          <cell r="B17423">
            <v>0.52</v>
          </cell>
        </row>
        <row r="17424">
          <cell r="A17424" t="str">
            <v>15.038.0356-A</v>
          </cell>
          <cell r="B17424">
            <v>0.52</v>
          </cell>
        </row>
        <row r="17425">
          <cell r="A17425" t="str">
            <v>15.038.0357-0</v>
          </cell>
          <cell r="B17425">
            <v>1.22</v>
          </cell>
        </row>
        <row r="17426">
          <cell r="A17426" t="str">
            <v>15.038.0357-A</v>
          </cell>
          <cell r="B17426">
            <v>1.22</v>
          </cell>
        </row>
        <row r="17427">
          <cell r="A17427" t="str">
            <v>15.038.0358-0</v>
          </cell>
          <cell r="B17427">
            <v>2.48</v>
          </cell>
        </row>
        <row r="17428">
          <cell r="A17428" t="str">
            <v>15.038.0358-A</v>
          </cell>
          <cell r="B17428">
            <v>2.48</v>
          </cell>
        </row>
        <row r="17429">
          <cell r="A17429" t="str">
            <v>15.038.0359-0</v>
          </cell>
          <cell r="B17429">
            <v>2.73</v>
          </cell>
        </row>
        <row r="17430">
          <cell r="A17430" t="str">
            <v>15.038.0359-A</v>
          </cell>
          <cell r="B17430">
            <v>2.73</v>
          </cell>
        </row>
        <row r="17431">
          <cell r="A17431" t="str">
            <v>15.038.0360-0</v>
          </cell>
          <cell r="B17431">
            <v>8.66</v>
          </cell>
        </row>
        <row r="17432">
          <cell r="A17432" t="str">
            <v>15.038.0360-A</v>
          </cell>
          <cell r="B17432">
            <v>8.66</v>
          </cell>
        </row>
        <row r="17433">
          <cell r="A17433" t="str">
            <v>15.038.0361-0</v>
          </cell>
          <cell r="B17433">
            <v>12.68</v>
          </cell>
        </row>
        <row r="17434">
          <cell r="A17434" t="str">
            <v>15.038.0361-A</v>
          </cell>
          <cell r="B17434">
            <v>12.68</v>
          </cell>
        </row>
        <row r="17435">
          <cell r="A17435" t="str">
            <v>15.038.0362-0</v>
          </cell>
          <cell r="B17435">
            <v>29.06</v>
          </cell>
        </row>
        <row r="17436">
          <cell r="A17436" t="str">
            <v>15.038.0362-A</v>
          </cell>
          <cell r="B17436">
            <v>29.06</v>
          </cell>
        </row>
        <row r="17437">
          <cell r="A17437" t="str">
            <v>15.038.0363-0</v>
          </cell>
          <cell r="B17437">
            <v>50.42</v>
          </cell>
        </row>
        <row r="17438">
          <cell r="A17438" t="str">
            <v>15.038.0363-A</v>
          </cell>
          <cell r="B17438">
            <v>50.42</v>
          </cell>
        </row>
        <row r="17439">
          <cell r="A17439" t="str">
            <v>15.038.0365-0</v>
          </cell>
          <cell r="B17439">
            <v>0.91</v>
          </cell>
        </row>
        <row r="17440">
          <cell r="A17440" t="str">
            <v>15.038.0365-A</v>
          </cell>
          <cell r="B17440">
            <v>0.91</v>
          </cell>
        </row>
        <row r="17441">
          <cell r="A17441" t="str">
            <v>15.038.0366-0</v>
          </cell>
          <cell r="B17441">
            <v>2.2999999999999998</v>
          </cell>
        </row>
        <row r="17442">
          <cell r="A17442" t="str">
            <v>15.038.0366-A</v>
          </cell>
          <cell r="B17442">
            <v>2.2999999999999998</v>
          </cell>
        </row>
        <row r="17443">
          <cell r="A17443" t="str">
            <v>15.038.0367-0</v>
          </cell>
          <cell r="B17443">
            <v>2.69</v>
          </cell>
        </row>
        <row r="17444">
          <cell r="A17444" t="str">
            <v>15.038.0367-A</v>
          </cell>
          <cell r="B17444">
            <v>2.69</v>
          </cell>
        </row>
        <row r="17445">
          <cell r="A17445" t="str">
            <v>15.038.0368-0</v>
          </cell>
          <cell r="B17445">
            <v>6.91</v>
          </cell>
        </row>
        <row r="17446">
          <cell r="A17446" t="str">
            <v>15.038.0368-A</v>
          </cell>
          <cell r="B17446">
            <v>6.91</v>
          </cell>
        </row>
        <row r="17447">
          <cell r="A17447" t="str">
            <v>15.038.0375-0</v>
          </cell>
          <cell r="B17447">
            <v>6.02</v>
          </cell>
        </row>
        <row r="17448">
          <cell r="A17448" t="str">
            <v>15.038.0375-A</v>
          </cell>
          <cell r="B17448">
            <v>6.02</v>
          </cell>
        </row>
        <row r="17449">
          <cell r="A17449" t="str">
            <v>15.038.0376-0</v>
          </cell>
          <cell r="B17449">
            <v>7.47</v>
          </cell>
        </row>
        <row r="17450">
          <cell r="A17450" t="str">
            <v>15.038.0376-A</v>
          </cell>
          <cell r="B17450">
            <v>7.47</v>
          </cell>
        </row>
        <row r="17451">
          <cell r="A17451" t="str">
            <v>15.038.0377-0</v>
          </cell>
          <cell r="B17451">
            <v>20.149999999999999</v>
          </cell>
        </row>
        <row r="17452">
          <cell r="A17452" t="str">
            <v>15.038.0377-A</v>
          </cell>
          <cell r="B17452">
            <v>20.149999999999999</v>
          </cell>
        </row>
        <row r="17453">
          <cell r="A17453" t="str">
            <v>15.038.0385-0</v>
          </cell>
          <cell r="B17453">
            <v>0.55000000000000004</v>
          </cell>
        </row>
        <row r="17454">
          <cell r="A17454" t="str">
            <v>15.038.0385-A</v>
          </cell>
          <cell r="B17454">
            <v>0.55000000000000004</v>
          </cell>
        </row>
        <row r="17455">
          <cell r="A17455" t="str">
            <v>15.038.0386-0</v>
          </cell>
          <cell r="B17455">
            <v>0.75</v>
          </cell>
        </row>
        <row r="17456">
          <cell r="A17456" t="str">
            <v>15.038.0386-A</v>
          </cell>
          <cell r="B17456">
            <v>0.75</v>
          </cell>
        </row>
        <row r="17457">
          <cell r="A17457" t="str">
            <v>15.038.0387-0</v>
          </cell>
          <cell r="B17457">
            <v>2.39</v>
          </cell>
        </row>
        <row r="17458">
          <cell r="A17458" t="str">
            <v>15.038.0387-A</v>
          </cell>
          <cell r="B17458">
            <v>2.39</v>
          </cell>
        </row>
        <row r="17459">
          <cell r="A17459" t="str">
            <v>15.038.0388-0</v>
          </cell>
          <cell r="B17459">
            <v>5.79</v>
          </cell>
        </row>
        <row r="17460">
          <cell r="A17460" t="str">
            <v>15.038.0388-A</v>
          </cell>
          <cell r="B17460">
            <v>5.79</v>
          </cell>
        </row>
        <row r="17461">
          <cell r="A17461" t="str">
            <v>15.038.0389-0</v>
          </cell>
          <cell r="B17461">
            <v>6.14</v>
          </cell>
        </row>
        <row r="17462">
          <cell r="A17462" t="str">
            <v>15.038.0389-A</v>
          </cell>
          <cell r="B17462">
            <v>6.14</v>
          </cell>
        </row>
        <row r="17463">
          <cell r="A17463" t="str">
            <v>15.038.0390-0</v>
          </cell>
          <cell r="B17463">
            <v>19.43</v>
          </cell>
        </row>
        <row r="17464">
          <cell r="A17464" t="str">
            <v>15.038.0390-A</v>
          </cell>
          <cell r="B17464">
            <v>19.43</v>
          </cell>
        </row>
        <row r="17465">
          <cell r="A17465" t="str">
            <v>15.038.0391-0</v>
          </cell>
          <cell r="B17465">
            <v>35.840000000000003</v>
          </cell>
        </row>
        <row r="17466">
          <cell r="A17466" t="str">
            <v>15.038.0391-A</v>
          </cell>
          <cell r="B17466">
            <v>35.840000000000003</v>
          </cell>
        </row>
        <row r="17467">
          <cell r="A17467" t="str">
            <v>15.038.0392-0</v>
          </cell>
          <cell r="B17467">
            <v>60.77</v>
          </cell>
        </row>
        <row r="17468">
          <cell r="A17468" t="str">
            <v>15.038.0392-A</v>
          </cell>
          <cell r="B17468">
            <v>60.77</v>
          </cell>
        </row>
        <row r="17469">
          <cell r="A17469" t="str">
            <v>15.038.0393-0</v>
          </cell>
          <cell r="B17469">
            <v>113.36</v>
          </cell>
        </row>
        <row r="17470">
          <cell r="A17470" t="str">
            <v>15.038.0393-A</v>
          </cell>
          <cell r="B17470">
            <v>113.36</v>
          </cell>
        </row>
        <row r="17471">
          <cell r="A17471" t="str">
            <v>15.038.0400-0</v>
          </cell>
          <cell r="B17471">
            <v>2.4</v>
          </cell>
        </row>
        <row r="17472">
          <cell r="A17472" t="str">
            <v>15.038.0400-A</v>
          </cell>
          <cell r="B17472">
            <v>2.4</v>
          </cell>
        </row>
        <row r="17473">
          <cell r="A17473" t="str">
            <v>15.038.0401-0</v>
          </cell>
          <cell r="B17473">
            <v>4.59</v>
          </cell>
        </row>
        <row r="17474">
          <cell r="A17474" t="str">
            <v>15.038.0401-A</v>
          </cell>
          <cell r="B17474">
            <v>4.59</v>
          </cell>
        </row>
        <row r="17475">
          <cell r="A17475" t="str">
            <v>15.038.0402-0</v>
          </cell>
          <cell r="B17475">
            <v>6.19</v>
          </cell>
        </row>
        <row r="17476">
          <cell r="A17476" t="str">
            <v>15.038.0402-A</v>
          </cell>
          <cell r="B17476">
            <v>6.19</v>
          </cell>
        </row>
        <row r="17477">
          <cell r="A17477" t="str">
            <v>15.038.0403-0</v>
          </cell>
          <cell r="B17477">
            <v>6.34</v>
          </cell>
        </row>
        <row r="17478">
          <cell r="A17478" t="str">
            <v>15.038.0403-A</v>
          </cell>
          <cell r="B17478">
            <v>6.34</v>
          </cell>
        </row>
        <row r="17479">
          <cell r="A17479" t="str">
            <v>15.038.0404-0</v>
          </cell>
          <cell r="B17479">
            <v>5.15</v>
          </cell>
        </row>
        <row r="17480">
          <cell r="A17480" t="str">
            <v>15.038.0404-A</v>
          </cell>
          <cell r="B17480">
            <v>5.15</v>
          </cell>
        </row>
        <row r="17481">
          <cell r="A17481" t="str">
            <v>15.038.0405-0</v>
          </cell>
          <cell r="B17481">
            <v>8.7799999999999994</v>
          </cell>
        </row>
        <row r="17482">
          <cell r="A17482" t="str">
            <v>15.038.0405-A</v>
          </cell>
          <cell r="B17482">
            <v>8.7799999999999994</v>
          </cell>
        </row>
        <row r="17483">
          <cell r="A17483" t="str">
            <v>15.038.0406-0</v>
          </cell>
          <cell r="B17483">
            <v>11.23</v>
          </cell>
        </row>
        <row r="17484">
          <cell r="A17484" t="str">
            <v>15.038.0406-A</v>
          </cell>
          <cell r="B17484">
            <v>11.23</v>
          </cell>
        </row>
        <row r="17485">
          <cell r="A17485" t="str">
            <v>15.038.0407-0</v>
          </cell>
          <cell r="B17485">
            <v>30.71</v>
          </cell>
        </row>
        <row r="17486">
          <cell r="A17486" t="str">
            <v>15.038.0407-A</v>
          </cell>
          <cell r="B17486">
            <v>30.71</v>
          </cell>
        </row>
        <row r="17487">
          <cell r="A17487" t="str">
            <v>15.038.0408-0</v>
          </cell>
          <cell r="B17487">
            <v>46.86</v>
          </cell>
        </row>
        <row r="17488">
          <cell r="A17488" t="str">
            <v>15.038.0408-A</v>
          </cell>
          <cell r="B17488">
            <v>46.86</v>
          </cell>
        </row>
        <row r="17489">
          <cell r="A17489" t="str">
            <v>15.038.0409-0</v>
          </cell>
          <cell r="B17489">
            <v>91.09</v>
          </cell>
        </row>
        <row r="17490">
          <cell r="A17490" t="str">
            <v>15.038.0409-A</v>
          </cell>
          <cell r="B17490">
            <v>91.09</v>
          </cell>
        </row>
        <row r="17491">
          <cell r="A17491" t="str">
            <v>15.038.0415-0</v>
          </cell>
          <cell r="B17491">
            <v>3.85</v>
          </cell>
        </row>
        <row r="17492">
          <cell r="A17492" t="str">
            <v>15.038.0415-A</v>
          </cell>
          <cell r="B17492">
            <v>3.85</v>
          </cell>
        </row>
        <row r="17493">
          <cell r="A17493" t="str">
            <v>15.038.0416-0</v>
          </cell>
          <cell r="B17493">
            <v>12.7</v>
          </cell>
        </row>
        <row r="17494">
          <cell r="A17494" t="str">
            <v>15.038.0416-A</v>
          </cell>
          <cell r="B17494">
            <v>12.7</v>
          </cell>
        </row>
        <row r="17495">
          <cell r="A17495" t="str">
            <v>15.038.0420-0</v>
          </cell>
          <cell r="B17495">
            <v>4.6500000000000004</v>
          </cell>
        </row>
        <row r="17496">
          <cell r="A17496" t="str">
            <v>15.038.0420-A</v>
          </cell>
          <cell r="B17496">
            <v>4.6500000000000004</v>
          </cell>
        </row>
        <row r="17497">
          <cell r="A17497" t="str">
            <v>15.038.0421-0</v>
          </cell>
          <cell r="B17497">
            <v>5.66</v>
          </cell>
        </row>
        <row r="17498">
          <cell r="A17498" t="str">
            <v>15.038.0421-A</v>
          </cell>
          <cell r="B17498">
            <v>5.66</v>
          </cell>
        </row>
        <row r="17499">
          <cell r="A17499" t="str">
            <v>15.038.0422-0</v>
          </cell>
          <cell r="B17499">
            <v>9.09</v>
          </cell>
        </row>
        <row r="17500">
          <cell r="A17500" t="str">
            <v>15.038.0422-A</v>
          </cell>
          <cell r="B17500">
            <v>9.09</v>
          </cell>
        </row>
        <row r="17501">
          <cell r="A17501" t="str">
            <v>15.038.0423-0</v>
          </cell>
          <cell r="B17501">
            <v>17.63</v>
          </cell>
        </row>
        <row r="17502">
          <cell r="A17502" t="str">
            <v>15.038.0423-A</v>
          </cell>
          <cell r="B17502">
            <v>17.63</v>
          </cell>
        </row>
        <row r="17503">
          <cell r="A17503" t="str">
            <v>15.038.0424-0</v>
          </cell>
          <cell r="B17503">
            <v>17.97</v>
          </cell>
        </row>
        <row r="17504">
          <cell r="A17504" t="str">
            <v>15.038.0424-A</v>
          </cell>
          <cell r="B17504">
            <v>17.97</v>
          </cell>
        </row>
        <row r="17505">
          <cell r="A17505" t="str">
            <v>15.038.0425-0</v>
          </cell>
          <cell r="B17505">
            <v>48.21</v>
          </cell>
        </row>
        <row r="17506">
          <cell r="A17506" t="str">
            <v>15.038.0425-A</v>
          </cell>
          <cell r="B17506">
            <v>48.21</v>
          </cell>
        </row>
        <row r="17507">
          <cell r="A17507" t="str">
            <v>15.038.0426-0</v>
          </cell>
          <cell r="B17507">
            <v>90.46</v>
          </cell>
        </row>
        <row r="17508">
          <cell r="A17508" t="str">
            <v>15.038.0426-A</v>
          </cell>
          <cell r="B17508">
            <v>90.46</v>
          </cell>
        </row>
        <row r="17509">
          <cell r="A17509" t="str">
            <v>15.038.0427-0</v>
          </cell>
          <cell r="B17509">
            <v>142.58000000000001</v>
          </cell>
        </row>
        <row r="17510">
          <cell r="A17510" t="str">
            <v>15.038.0427-A</v>
          </cell>
          <cell r="B17510">
            <v>142.58000000000001</v>
          </cell>
        </row>
        <row r="17511">
          <cell r="A17511" t="str">
            <v>15.038.0428-0</v>
          </cell>
          <cell r="B17511">
            <v>283.07</v>
          </cell>
        </row>
        <row r="17512">
          <cell r="A17512" t="str">
            <v>15.038.0428-A</v>
          </cell>
          <cell r="B17512">
            <v>283.07</v>
          </cell>
        </row>
        <row r="17513">
          <cell r="A17513" t="str">
            <v>15.038.0430-0</v>
          </cell>
          <cell r="B17513">
            <v>1.23</v>
          </cell>
        </row>
        <row r="17514">
          <cell r="A17514" t="str">
            <v>15.038.0430-A</v>
          </cell>
          <cell r="B17514">
            <v>1.23</v>
          </cell>
        </row>
        <row r="17515">
          <cell r="A17515" t="str">
            <v>15.038.0431-0</v>
          </cell>
          <cell r="B17515">
            <v>1.38</v>
          </cell>
        </row>
        <row r="17516">
          <cell r="A17516" t="str">
            <v>15.038.0431-A</v>
          </cell>
          <cell r="B17516">
            <v>1.38</v>
          </cell>
        </row>
        <row r="17517">
          <cell r="A17517" t="str">
            <v>15.038.0432-0</v>
          </cell>
          <cell r="B17517">
            <v>2.2799999999999998</v>
          </cell>
        </row>
        <row r="17518">
          <cell r="A17518" t="str">
            <v>15.038.0432-A</v>
          </cell>
          <cell r="B17518">
            <v>2.2799999999999998</v>
          </cell>
        </row>
        <row r="17519">
          <cell r="A17519" t="str">
            <v>15.038.0433-0</v>
          </cell>
          <cell r="B17519">
            <v>7.06</v>
          </cell>
        </row>
        <row r="17520">
          <cell r="A17520" t="str">
            <v>15.038.0433-A</v>
          </cell>
          <cell r="B17520">
            <v>7.06</v>
          </cell>
        </row>
        <row r="17521">
          <cell r="A17521" t="str">
            <v>15.038.0435-0</v>
          </cell>
          <cell r="B17521">
            <v>0.86</v>
          </cell>
        </row>
        <row r="17522">
          <cell r="A17522" t="str">
            <v>15.038.0435-A</v>
          </cell>
          <cell r="B17522">
            <v>0.86</v>
          </cell>
        </row>
        <row r="17523">
          <cell r="A17523" t="str">
            <v>15.038.0436-0</v>
          </cell>
          <cell r="B17523">
            <v>1.03</v>
          </cell>
        </row>
        <row r="17524">
          <cell r="A17524" t="str">
            <v>15.038.0436-A</v>
          </cell>
          <cell r="B17524">
            <v>1.03</v>
          </cell>
        </row>
        <row r="17525">
          <cell r="A17525" t="str">
            <v>15.038.0437-0</v>
          </cell>
          <cell r="B17525">
            <v>1.1599999999999999</v>
          </cell>
        </row>
        <row r="17526">
          <cell r="A17526" t="str">
            <v>15.038.0437-A</v>
          </cell>
          <cell r="B17526">
            <v>1.1599999999999999</v>
          </cell>
        </row>
        <row r="17527">
          <cell r="A17527" t="str">
            <v>15.038.0438-0</v>
          </cell>
          <cell r="B17527">
            <v>3.22</v>
          </cell>
        </row>
        <row r="17528">
          <cell r="A17528" t="str">
            <v>15.038.0438-A</v>
          </cell>
          <cell r="B17528">
            <v>3.22</v>
          </cell>
        </row>
        <row r="17529">
          <cell r="A17529" t="str">
            <v>15.038.0439-0</v>
          </cell>
          <cell r="B17529">
            <v>7.33</v>
          </cell>
        </row>
        <row r="17530">
          <cell r="A17530" t="str">
            <v>15.038.0439-A</v>
          </cell>
          <cell r="B17530">
            <v>7.33</v>
          </cell>
        </row>
        <row r="17531">
          <cell r="A17531" t="str">
            <v>15.038.0440-0</v>
          </cell>
          <cell r="B17531">
            <v>12.66</v>
          </cell>
        </row>
        <row r="17532">
          <cell r="A17532" t="str">
            <v>15.038.0440-A</v>
          </cell>
          <cell r="B17532">
            <v>12.66</v>
          </cell>
        </row>
        <row r="17533">
          <cell r="A17533" t="str">
            <v>15.038.0445-0</v>
          </cell>
          <cell r="B17533">
            <v>1.9</v>
          </cell>
        </row>
        <row r="17534">
          <cell r="A17534" t="str">
            <v>15.038.0445-A</v>
          </cell>
          <cell r="B17534">
            <v>1.9</v>
          </cell>
        </row>
        <row r="17535">
          <cell r="A17535" t="str">
            <v>15.038.0446-0</v>
          </cell>
          <cell r="B17535">
            <v>2.97</v>
          </cell>
        </row>
        <row r="17536">
          <cell r="A17536" t="str">
            <v>15.038.0446-A</v>
          </cell>
          <cell r="B17536">
            <v>2.97</v>
          </cell>
        </row>
        <row r="17537">
          <cell r="A17537" t="str">
            <v>15.038.0447-0</v>
          </cell>
          <cell r="B17537">
            <v>3.03</v>
          </cell>
        </row>
        <row r="17538">
          <cell r="A17538" t="str">
            <v>15.038.0447-A</v>
          </cell>
          <cell r="B17538">
            <v>3.03</v>
          </cell>
        </row>
        <row r="17539">
          <cell r="A17539" t="str">
            <v>15.038.0448-0</v>
          </cell>
          <cell r="B17539">
            <v>6.55</v>
          </cell>
        </row>
        <row r="17540">
          <cell r="A17540" t="str">
            <v>15.038.0448-A</v>
          </cell>
          <cell r="B17540">
            <v>6.55</v>
          </cell>
        </row>
        <row r="17541">
          <cell r="A17541" t="str">
            <v>15.038.0455-0</v>
          </cell>
          <cell r="B17541">
            <v>3.51</v>
          </cell>
        </row>
        <row r="17542">
          <cell r="A17542" t="str">
            <v>15.038.0455-A</v>
          </cell>
          <cell r="B17542">
            <v>3.51</v>
          </cell>
        </row>
        <row r="17543">
          <cell r="A17543" t="str">
            <v>15.038.0456-0</v>
          </cell>
          <cell r="B17543">
            <v>3.59</v>
          </cell>
        </row>
        <row r="17544">
          <cell r="A17544" t="str">
            <v>15.038.0456-A</v>
          </cell>
          <cell r="B17544">
            <v>3.59</v>
          </cell>
        </row>
        <row r="17545">
          <cell r="A17545" t="str">
            <v>15.038.0457-0</v>
          </cell>
          <cell r="B17545">
            <v>4.43</v>
          </cell>
        </row>
        <row r="17546">
          <cell r="A17546" t="str">
            <v>15.038.0457-A</v>
          </cell>
          <cell r="B17546">
            <v>4.43</v>
          </cell>
        </row>
        <row r="17547">
          <cell r="A17547" t="str">
            <v>15.038.0458-0</v>
          </cell>
          <cell r="B17547">
            <v>6.96</v>
          </cell>
        </row>
        <row r="17548">
          <cell r="A17548" t="str">
            <v>15.038.0458-A</v>
          </cell>
          <cell r="B17548">
            <v>6.96</v>
          </cell>
        </row>
        <row r="17549">
          <cell r="A17549" t="str">
            <v>15.038.0465-0</v>
          </cell>
          <cell r="B17549">
            <v>3.09</v>
          </cell>
        </row>
        <row r="17550">
          <cell r="A17550" t="str">
            <v>15.038.0465-A</v>
          </cell>
          <cell r="B17550">
            <v>3.09</v>
          </cell>
        </row>
        <row r="17551">
          <cell r="A17551" t="str">
            <v>15.038.0466-0</v>
          </cell>
          <cell r="B17551">
            <v>3.28</v>
          </cell>
        </row>
        <row r="17552">
          <cell r="A17552" t="str">
            <v>15.038.0466-A</v>
          </cell>
          <cell r="B17552">
            <v>3.28</v>
          </cell>
        </row>
        <row r="17553">
          <cell r="A17553" t="str">
            <v>15.038.0467-0</v>
          </cell>
          <cell r="B17553">
            <v>3.09</v>
          </cell>
        </row>
        <row r="17554">
          <cell r="A17554" t="str">
            <v>15.038.0467-A</v>
          </cell>
          <cell r="B17554">
            <v>3.09</v>
          </cell>
        </row>
        <row r="17555">
          <cell r="A17555" t="str">
            <v>15.038.0470-0</v>
          </cell>
          <cell r="B17555">
            <v>5.7</v>
          </cell>
        </row>
        <row r="17556">
          <cell r="A17556" t="str">
            <v>15.038.0470-A</v>
          </cell>
          <cell r="B17556">
            <v>5.7</v>
          </cell>
        </row>
        <row r="17557">
          <cell r="A17557" t="str">
            <v>15.038.0471-0</v>
          </cell>
          <cell r="B17557">
            <v>5.78</v>
          </cell>
        </row>
        <row r="17558">
          <cell r="A17558" t="str">
            <v>15.038.0471-A</v>
          </cell>
          <cell r="B17558">
            <v>5.78</v>
          </cell>
        </row>
        <row r="17559">
          <cell r="A17559" t="str">
            <v>15.038.0472-0</v>
          </cell>
          <cell r="B17559">
            <v>6.44</v>
          </cell>
        </row>
        <row r="17560">
          <cell r="A17560" t="str">
            <v>15.038.0472-A</v>
          </cell>
          <cell r="B17560">
            <v>6.44</v>
          </cell>
        </row>
        <row r="17561">
          <cell r="A17561" t="str">
            <v>15.038.0473-0</v>
          </cell>
          <cell r="B17561">
            <v>12.42</v>
          </cell>
        </row>
        <row r="17562">
          <cell r="A17562" t="str">
            <v>15.038.0473-A</v>
          </cell>
          <cell r="B17562">
            <v>12.42</v>
          </cell>
        </row>
        <row r="17563">
          <cell r="A17563" t="str">
            <v>15.041.0001-0</v>
          </cell>
          <cell r="B17563">
            <v>19.100000000000001</v>
          </cell>
        </row>
        <row r="17564">
          <cell r="A17564" t="str">
            <v>15.041.0001-A</v>
          </cell>
          <cell r="B17564">
            <v>18.420000000000002</v>
          </cell>
        </row>
        <row r="17565">
          <cell r="A17565" t="str">
            <v>15.041.0002-0</v>
          </cell>
          <cell r="B17565">
            <v>29.28</v>
          </cell>
        </row>
        <row r="17566">
          <cell r="A17566" t="str">
            <v>15.041.0002-A</v>
          </cell>
          <cell r="B17566">
            <v>28.52</v>
          </cell>
        </row>
        <row r="17567">
          <cell r="A17567" t="str">
            <v>15.041.0003-0</v>
          </cell>
          <cell r="B17567">
            <v>35.57</v>
          </cell>
        </row>
        <row r="17568">
          <cell r="A17568" t="str">
            <v>15.041.0003-A</v>
          </cell>
          <cell r="B17568">
            <v>34.76</v>
          </cell>
        </row>
        <row r="17569">
          <cell r="A17569" t="str">
            <v>15.041.0004-0</v>
          </cell>
          <cell r="B17569">
            <v>66.790000000000006</v>
          </cell>
        </row>
        <row r="17570">
          <cell r="A17570" t="str">
            <v>15.041.0004-A</v>
          </cell>
          <cell r="B17570">
            <v>65.92</v>
          </cell>
        </row>
        <row r="17571">
          <cell r="A17571" t="str">
            <v>15.041.0005-0</v>
          </cell>
          <cell r="B17571">
            <v>72.22</v>
          </cell>
        </row>
        <row r="17572">
          <cell r="A17572" t="str">
            <v>15.041.0005-A</v>
          </cell>
          <cell r="B17572">
            <v>71.25</v>
          </cell>
        </row>
        <row r="17573">
          <cell r="A17573" t="str">
            <v>15.041.0006-0</v>
          </cell>
          <cell r="B17573">
            <v>97.09</v>
          </cell>
        </row>
        <row r="17574">
          <cell r="A17574" t="str">
            <v>15.041.0006-A</v>
          </cell>
          <cell r="B17574">
            <v>95.89</v>
          </cell>
        </row>
        <row r="17575">
          <cell r="A17575" t="str">
            <v>15.041.0007-0</v>
          </cell>
          <cell r="B17575">
            <v>133.36000000000001</v>
          </cell>
        </row>
        <row r="17576">
          <cell r="A17576" t="str">
            <v>15.041.0007-A</v>
          </cell>
          <cell r="B17576">
            <v>131.94999999999999</v>
          </cell>
        </row>
        <row r="17577">
          <cell r="A17577" t="str">
            <v>15.041.0008-0</v>
          </cell>
          <cell r="B17577">
            <v>186.12</v>
          </cell>
        </row>
        <row r="17578">
          <cell r="A17578" t="str">
            <v>15.041.0008-A</v>
          </cell>
          <cell r="B17578">
            <v>184.49</v>
          </cell>
        </row>
        <row r="17579">
          <cell r="A17579" t="str">
            <v>15.041.0009-0</v>
          </cell>
          <cell r="B17579">
            <v>225.5</v>
          </cell>
        </row>
        <row r="17580">
          <cell r="A17580" t="str">
            <v>15.041.0009-A</v>
          </cell>
          <cell r="B17580">
            <v>223.33</v>
          </cell>
        </row>
        <row r="17581">
          <cell r="A17581" t="str">
            <v>15.041.0020-0</v>
          </cell>
          <cell r="B17581">
            <v>29.42</v>
          </cell>
        </row>
        <row r="17582">
          <cell r="A17582" t="str">
            <v>15.041.0020-A</v>
          </cell>
          <cell r="B17582">
            <v>28.73</v>
          </cell>
        </row>
        <row r="17583">
          <cell r="A17583" t="str">
            <v>15.041.0025-0</v>
          </cell>
          <cell r="B17583">
            <v>45.59</v>
          </cell>
        </row>
        <row r="17584">
          <cell r="A17584" t="str">
            <v>15.041.0025-A</v>
          </cell>
          <cell r="B17584">
            <v>44.83</v>
          </cell>
        </row>
        <row r="17585">
          <cell r="A17585" t="str">
            <v>15.041.0030-0</v>
          </cell>
          <cell r="B17585">
            <v>67.94</v>
          </cell>
        </row>
        <row r="17586">
          <cell r="A17586" t="str">
            <v>15.041.0030-A</v>
          </cell>
          <cell r="B17586">
            <v>67.12</v>
          </cell>
        </row>
        <row r="17587">
          <cell r="A17587" t="str">
            <v>15.041.0035-0</v>
          </cell>
          <cell r="B17587">
            <v>103.81</v>
          </cell>
        </row>
        <row r="17588">
          <cell r="A17588" t="str">
            <v>15.041.0035-A</v>
          </cell>
          <cell r="B17588">
            <v>102.84</v>
          </cell>
        </row>
        <row r="17589">
          <cell r="A17589" t="str">
            <v>15.045.0010-0</v>
          </cell>
          <cell r="B17589">
            <v>7.27</v>
          </cell>
        </row>
        <row r="17590">
          <cell r="A17590" t="str">
            <v>15.045.0010-A</v>
          </cell>
          <cell r="B17590">
            <v>6.4</v>
          </cell>
        </row>
        <row r="17591">
          <cell r="A17591" t="str">
            <v>15.045.0011-0</v>
          </cell>
          <cell r="B17591">
            <v>9</v>
          </cell>
        </row>
        <row r="17592">
          <cell r="A17592" t="str">
            <v>15.045.0011-A</v>
          </cell>
          <cell r="B17592">
            <v>7.91</v>
          </cell>
        </row>
        <row r="17593">
          <cell r="A17593" t="str">
            <v>15.045.0012-0</v>
          </cell>
          <cell r="B17593">
            <v>10.93</v>
          </cell>
        </row>
        <row r="17594">
          <cell r="A17594" t="str">
            <v>15.045.0012-A</v>
          </cell>
          <cell r="B17594">
            <v>9.61</v>
          </cell>
        </row>
        <row r="17595">
          <cell r="A17595" t="str">
            <v>15.045.0013-0</v>
          </cell>
          <cell r="B17595">
            <v>13.76</v>
          </cell>
        </row>
        <row r="17596">
          <cell r="A17596" t="str">
            <v>15.045.0013-A</v>
          </cell>
          <cell r="B17596">
            <v>12.24</v>
          </cell>
        </row>
        <row r="17597">
          <cell r="A17597" t="str">
            <v>15.045.0014-0</v>
          </cell>
          <cell r="B17597">
            <v>15.56</v>
          </cell>
        </row>
        <row r="17598">
          <cell r="A17598" t="str">
            <v>15.045.0014-A</v>
          </cell>
          <cell r="B17598">
            <v>13.83</v>
          </cell>
        </row>
        <row r="17599">
          <cell r="A17599" t="str">
            <v>15.045.0015-0</v>
          </cell>
          <cell r="B17599">
            <v>25.08</v>
          </cell>
        </row>
        <row r="17600">
          <cell r="A17600" t="str">
            <v>15.045.0015-A</v>
          </cell>
          <cell r="B17600">
            <v>22.35</v>
          </cell>
        </row>
        <row r="17601">
          <cell r="A17601" t="str">
            <v>15.045.0016-0</v>
          </cell>
          <cell r="B17601">
            <v>32.01</v>
          </cell>
        </row>
        <row r="17602">
          <cell r="A17602" t="str">
            <v>15.045.0016-A</v>
          </cell>
          <cell r="B17602">
            <v>28.48</v>
          </cell>
        </row>
        <row r="17603">
          <cell r="A17603" t="str">
            <v>15.045.0017-0</v>
          </cell>
          <cell r="B17603">
            <v>48.12</v>
          </cell>
        </row>
        <row r="17604">
          <cell r="A17604" t="str">
            <v>15.045.0017-A</v>
          </cell>
          <cell r="B17604">
            <v>42.63</v>
          </cell>
        </row>
        <row r="17605">
          <cell r="A17605" t="str">
            <v>15.045.0018-0</v>
          </cell>
          <cell r="B17605">
            <v>72.599999999999994</v>
          </cell>
        </row>
        <row r="17606">
          <cell r="A17606" t="str">
            <v>15.045.0018-A</v>
          </cell>
          <cell r="B17606">
            <v>64.790000000000006</v>
          </cell>
        </row>
        <row r="17607">
          <cell r="A17607" t="str">
            <v>15.045.0025-0</v>
          </cell>
          <cell r="B17607">
            <v>11.09</v>
          </cell>
        </row>
        <row r="17608">
          <cell r="A17608" t="str">
            <v>15.045.0025-A</v>
          </cell>
          <cell r="B17608">
            <v>9.61</v>
          </cell>
        </row>
        <row r="17609">
          <cell r="A17609" t="str">
            <v>15.045.0026-0</v>
          </cell>
          <cell r="B17609">
            <v>12.94</v>
          </cell>
        </row>
        <row r="17610">
          <cell r="A17610" t="str">
            <v>15.045.0026-A</v>
          </cell>
          <cell r="B17610">
            <v>11.22</v>
          </cell>
        </row>
        <row r="17611">
          <cell r="A17611" t="str">
            <v>15.045.0027-0</v>
          </cell>
          <cell r="B17611">
            <v>15.72</v>
          </cell>
        </row>
        <row r="17612">
          <cell r="A17612" t="str">
            <v>15.045.0027-A</v>
          </cell>
          <cell r="B17612">
            <v>13.62</v>
          </cell>
        </row>
        <row r="17613">
          <cell r="A17613" t="str">
            <v>15.045.0028-0</v>
          </cell>
          <cell r="B17613">
            <v>17.57</v>
          </cell>
        </row>
        <row r="17614">
          <cell r="A17614" t="str">
            <v>15.045.0028-A</v>
          </cell>
          <cell r="B17614">
            <v>15.23</v>
          </cell>
        </row>
        <row r="17615">
          <cell r="A17615" t="str">
            <v>15.045.0029-0</v>
          </cell>
          <cell r="B17615">
            <v>24.04</v>
          </cell>
        </row>
        <row r="17616">
          <cell r="A17616" t="str">
            <v>15.045.0029-A</v>
          </cell>
          <cell r="B17616">
            <v>20.84</v>
          </cell>
        </row>
        <row r="17617">
          <cell r="A17617" t="str">
            <v>15.045.0030-0</v>
          </cell>
          <cell r="B17617">
            <v>29.59</v>
          </cell>
        </row>
        <row r="17618">
          <cell r="A17618" t="str">
            <v>15.045.0030-A</v>
          </cell>
          <cell r="B17618">
            <v>25.65</v>
          </cell>
        </row>
        <row r="17619">
          <cell r="A17619" t="str">
            <v>15.045.0031-0</v>
          </cell>
          <cell r="B17619">
            <v>44.39</v>
          </cell>
        </row>
        <row r="17620">
          <cell r="A17620" t="str">
            <v>15.045.0031-A</v>
          </cell>
          <cell r="B17620">
            <v>38.47</v>
          </cell>
        </row>
        <row r="17621">
          <cell r="A17621" t="str">
            <v>15.045.0032-0</v>
          </cell>
          <cell r="B17621">
            <v>55.49</v>
          </cell>
        </row>
        <row r="17622">
          <cell r="A17622" t="str">
            <v>15.045.0032-A</v>
          </cell>
          <cell r="B17622">
            <v>48.09</v>
          </cell>
        </row>
        <row r="17623">
          <cell r="A17623" t="str">
            <v>15.045.0033-0</v>
          </cell>
          <cell r="B17623">
            <v>70.290000000000006</v>
          </cell>
        </row>
        <row r="17624">
          <cell r="A17624" t="str">
            <v>15.045.0033-A</v>
          </cell>
          <cell r="B17624">
            <v>60.92</v>
          </cell>
        </row>
        <row r="17625">
          <cell r="A17625" t="str">
            <v>15.045.0050-0</v>
          </cell>
          <cell r="B17625">
            <v>12.94</v>
          </cell>
        </row>
        <row r="17626">
          <cell r="A17626" t="str">
            <v>15.045.0050-A</v>
          </cell>
          <cell r="B17626">
            <v>11.22</v>
          </cell>
        </row>
        <row r="17627">
          <cell r="A17627" t="str">
            <v>15.045.0051-0</v>
          </cell>
          <cell r="B17627">
            <v>14.79</v>
          </cell>
        </row>
        <row r="17628">
          <cell r="A17628" t="str">
            <v>15.045.0051-A</v>
          </cell>
          <cell r="B17628">
            <v>12.82</v>
          </cell>
        </row>
        <row r="17629">
          <cell r="A17629" t="str">
            <v>15.045.0052-0</v>
          </cell>
          <cell r="B17629">
            <v>20.34</v>
          </cell>
        </row>
        <row r="17630">
          <cell r="A17630" t="str">
            <v>15.045.0052-A</v>
          </cell>
          <cell r="B17630">
            <v>17.63</v>
          </cell>
        </row>
        <row r="17631">
          <cell r="A17631" t="str">
            <v>15.045.0053-0</v>
          </cell>
          <cell r="B17631">
            <v>20.71</v>
          </cell>
        </row>
        <row r="17632">
          <cell r="A17632" t="str">
            <v>15.045.0053-A</v>
          </cell>
          <cell r="B17632">
            <v>17.95</v>
          </cell>
        </row>
        <row r="17633">
          <cell r="A17633" t="str">
            <v>15.045.0054-0</v>
          </cell>
          <cell r="B17633">
            <v>25.89</v>
          </cell>
        </row>
        <row r="17634">
          <cell r="A17634" t="str">
            <v>15.045.0054-A</v>
          </cell>
          <cell r="B17634">
            <v>22.44</v>
          </cell>
        </row>
        <row r="17635">
          <cell r="A17635" t="str">
            <v>15.045.0055-0</v>
          </cell>
          <cell r="B17635">
            <v>40.69</v>
          </cell>
        </row>
        <row r="17636">
          <cell r="A17636" t="str">
            <v>15.045.0055-A</v>
          </cell>
          <cell r="B17636">
            <v>35.270000000000003</v>
          </cell>
        </row>
        <row r="17637">
          <cell r="A17637" t="str">
            <v>15.045.0056-0</v>
          </cell>
          <cell r="B17637">
            <v>73.989999999999995</v>
          </cell>
        </row>
        <row r="17638">
          <cell r="A17638" t="str">
            <v>15.045.0056-A</v>
          </cell>
          <cell r="B17638">
            <v>64.12</v>
          </cell>
        </row>
        <row r="17639">
          <cell r="A17639" t="str">
            <v>15.045.0057-0</v>
          </cell>
          <cell r="B17639">
            <v>85.09</v>
          </cell>
        </row>
        <row r="17640">
          <cell r="A17640" t="str">
            <v>15.045.0057-A</v>
          </cell>
          <cell r="B17640">
            <v>73.739999999999995</v>
          </cell>
        </row>
        <row r="17641">
          <cell r="A17641" t="str">
            <v>15.045.0058-0</v>
          </cell>
          <cell r="B17641">
            <v>107.29</v>
          </cell>
        </row>
        <row r="17642">
          <cell r="A17642" t="str">
            <v>15.045.0058-A</v>
          </cell>
          <cell r="B17642">
            <v>92.98</v>
          </cell>
        </row>
        <row r="17643">
          <cell r="A17643" t="str">
            <v>15.045.0065-1</v>
          </cell>
          <cell r="B17643">
            <v>4.62</v>
          </cell>
        </row>
        <row r="17644">
          <cell r="A17644" t="str">
            <v>15.045.0065-B</v>
          </cell>
          <cell r="B17644">
            <v>4</v>
          </cell>
        </row>
        <row r="17645">
          <cell r="A17645" t="str">
            <v>15.045.0066-1</v>
          </cell>
          <cell r="B17645">
            <v>5.54</v>
          </cell>
        </row>
        <row r="17646">
          <cell r="A17646" t="str">
            <v>15.045.0066-B</v>
          </cell>
          <cell r="B17646">
            <v>4.8</v>
          </cell>
        </row>
        <row r="17647">
          <cell r="A17647" t="str">
            <v>15.045.0067-1</v>
          </cell>
          <cell r="B17647">
            <v>6.84</v>
          </cell>
        </row>
        <row r="17648">
          <cell r="A17648" t="str">
            <v>15.045.0067-B</v>
          </cell>
          <cell r="B17648">
            <v>5.93</v>
          </cell>
        </row>
        <row r="17649">
          <cell r="A17649" t="str">
            <v>15.045.0068-1</v>
          </cell>
          <cell r="B17649">
            <v>8.1300000000000008</v>
          </cell>
        </row>
        <row r="17650">
          <cell r="A17650" t="str">
            <v>15.045.0068-B</v>
          </cell>
          <cell r="B17650">
            <v>7.05</v>
          </cell>
        </row>
        <row r="17651">
          <cell r="A17651" t="str">
            <v>15.045.0069-1</v>
          </cell>
          <cell r="B17651">
            <v>9.24</v>
          </cell>
        </row>
        <row r="17652">
          <cell r="A17652" t="str">
            <v>15.045.0069-B</v>
          </cell>
          <cell r="B17652">
            <v>8.01</v>
          </cell>
        </row>
        <row r="17653">
          <cell r="A17653" t="str">
            <v>15.045.0070-1</v>
          </cell>
          <cell r="B17653">
            <v>14.79</v>
          </cell>
        </row>
        <row r="17654">
          <cell r="A17654" t="str">
            <v>15.045.0070-B</v>
          </cell>
          <cell r="B17654">
            <v>12.82</v>
          </cell>
        </row>
        <row r="17655">
          <cell r="A17655" t="str">
            <v>15.045.0071-1</v>
          </cell>
          <cell r="B17655">
            <v>18.489999999999998</v>
          </cell>
        </row>
        <row r="17656">
          <cell r="A17656" t="str">
            <v>15.045.0071-B</v>
          </cell>
          <cell r="B17656">
            <v>16.03</v>
          </cell>
        </row>
        <row r="17657">
          <cell r="A17657" t="str">
            <v>15.045.0072-1</v>
          </cell>
          <cell r="B17657">
            <v>27.74</v>
          </cell>
        </row>
        <row r="17658">
          <cell r="A17658" t="str">
            <v>15.045.0072-B</v>
          </cell>
          <cell r="B17658">
            <v>24.04</v>
          </cell>
        </row>
        <row r="17659">
          <cell r="A17659" t="str">
            <v>15.045.0073-1</v>
          </cell>
          <cell r="B17659">
            <v>36.99</v>
          </cell>
        </row>
        <row r="17660">
          <cell r="A17660" t="str">
            <v>15.045.0073-B</v>
          </cell>
          <cell r="B17660">
            <v>32.06</v>
          </cell>
        </row>
        <row r="17661">
          <cell r="A17661" t="str">
            <v>15.045.0075-0</v>
          </cell>
          <cell r="B17661">
            <v>3.23</v>
          </cell>
        </row>
        <row r="17662">
          <cell r="A17662" t="str">
            <v>15.045.0075-A</v>
          </cell>
          <cell r="B17662">
            <v>2.8</v>
          </cell>
        </row>
        <row r="17663">
          <cell r="A17663" t="str">
            <v>15.045.0076-0</v>
          </cell>
          <cell r="B17663">
            <v>3.88</v>
          </cell>
        </row>
        <row r="17664">
          <cell r="A17664" t="str">
            <v>15.045.0076-A</v>
          </cell>
          <cell r="B17664">
            <v>3.36</v>
          </cell>
        </row>
        <row r="17665">
          <cell r="A17665" t="str">
            <v>15.045.0077-0</v>
          </cell>
          <cell r="B17665">
            <v>4.8</v>
          </cell>
        </row>
        <row r="17666">
          <cell r="A17666" t="str">
            <v>15.045.0077-A</v>
          </cell>
          <cell r="B17666">
            <v>4.16</v>
          </cell>
        </row>
        <row r="17667">
          <cell r="A17667" t="str">
            <v>15.045.0078-0</v>
          </cell>
          <cell r="B17667">
            <v>5.54</v>
          </cell>
        </row>
        <row r="17668">
          <cell r="A17668" t="str">
            <v>15.045.0078-A</v>
          </cell>
          <cell r="B17668">
            <v>4.8</v>
          </cell>
        </row>
        <row r="17669">
          <cell r="A17669" t="str">
            <v>15.045.0079-0</v>
          </cell>
          <cell r="B17669">
            <v>6.47</v>
          </cell>
        </row>
        <row r="17670">
          <cell r="A17670" t="str">
            <v>15.045.0079-A</v>
          </cell>
          <cell r="B17670">
            <v>5.61</v>
          </cell>
        </row>
        <row r="17671">
          <cell r="A17671" t="str">
            <v>15.045.0080-0</v>
          </cell>
          <cell r="B17671">
            <v>10.35</v>
          </cell>
        </row>
        <row r="17672">
          <cell r="A17672" t="str">
            <v>15.045.0080-A</v>
          </cell>
          <cell r="B17672">
            <v>8.9700000000000006</v>
          </cell>
        </row>
        <row r="17673">
          <cell r="A17673" t="str">
            <v>15.045.0081-0</v>
          </cell>
          <cell r="B17673">
            <v>12.94</v>
          </cell>
        </row>
        <row r="17674">
          <cell r="A17674" t="str">
            <v>15.045.0081-A</v>
          </cell>
          <cell r="B17674">
            <v>11.22</v>
          </cell>
        </row>
        <row r="17675">
          <cell r="A17675" t="str">
            <v>15.045.0082-0</v>
          </cell>
          <cell r="B17675">
            <v>20.34</v>
          </cell>
        </row>
        <row r="17676">
          <cell r="A17676" t="str">
            <v>15.045.0082-A</v>
          </cell>
          <cell r="B17676">
            <v>17.63</v>
          </cell>
        </row>
        <row r="17677">
          <cell r="A17677" t="str">
            <v>15.045.0083-0</v>
          </cell>
          <cell r="B17677">
            <v>25.89</v>
          </cell>
        </row>
        <row r="17678">
          <cell r="A17678" t="str">
            <v>15.045.0083-A</v>
          </cell>
          <cell r="B17678">
            <v>22.44</v>
          </cell>
        </row>
        <row r="17679">
          <cell r="A17679" t="str">
            <v>15.045.0084-0</v>
          </cell>
          <cell r="B17679">
            <v>1.47</v>
          </cell>
        </row>
        <row r="17680">
          <cell r="A17680" t="str">
            <v>15.045.0084-A</v>
          </cell>
          <cell r="B17680">
            <v>1.28</v>
          </cell>
        </row>
        <row r="17681">
          <cell r="A17681" t="str">
            <v>15.045.0085-0</v>
          </cell>
          <cell r="B17681">
            <v>1.84</v>
          </cell>
        </row>
        <row r="17682">
          <cell r="A17682" t="str">
            <v>15.045.0085-A</v>
          </cell>
          <cell r="B17682">
            <v>1.6</v>
          </cell>
        </row>
        <row r="17683">
          <cell r="A17683" t="str">
            <v>15.045.0086-0</v>
          </cell>
          <cell r="B17683">
            <v>2.21</v>
          </cell>
        </row>
        <row r="17684">
          <cell r="A17684" t="str">
            <v>15.045.0086-A</v>
          </cell>
          <cell r="B17684">
            <v>1.92</v>
          </cell>
        </row>
        <row r="17685">
          <cell r="A17685" t="str">
            <v>15.045.0087-0</v>
          </cell>
          <cell r="B17685">
            <v>2.58</v>
          </cell>
        </row>
        <row r="17686">
          <cell r="A17686" t="str">
            <v>15.045.0087-A</v>
          </cell>
          <cell r="B17686">
            <v>2.2400000000000002</v>
          </cell>
        </row>
        <row r="17687">
          <cell r="A17687" t="str">
            <v>15.045.0090-0</v>
          </cell>
          <cell r="B17687">
            <v>5.91</v>
          </cell>
        </row>
        <row r="17688">
          <cell r="A17688" t="str">
            <v>15.045.0090-A</v>
          </cell>
          <cell r="B17688">
            <v>5.13</v>
          </cell>
        </row>
        <row r="17689">
          <cell r="A17689" t="str">
            <v>15.045.0091-0</v>
          </cell>
          <cell r="B17689">
            <v>7.39</v>
          </cell>
        </row>
        <row r="17690">
          <cell r="A17690" t="str">
            <v>15.045.0091-A</v>
          </cell>
          <cell r="B17690">
            <v>6.41</v>
          </cell>
        </row>
        <row r="17691">
          <cell r="A17691" t="str">
            <v>15.045.0092-0</v>
          </cell>
          <cell r="B17691">
            <v>11.09</v>
          </cell>
        </row>
        <row r="17692">
          <cell r="A17692" t="str">
            <v>15.045.0092-A</v>
          </cell>
          <cell r="B17692">
            <v>9.61</v>
          </cell>
        </row>
        <row r="17693">
          <cell r="A17693" t="str">
            <v>15.045.0093-0</v>
          </cell>
          <cell r="B17693">
            <v>14.79</v>
          </cell>
        </row>
        <row r="17694">
          <cell r="A17694" t="str">
            <v>15.045.0093-A</v>
          </cell>
          <cell r="B17694">
            <v>12.82</v>
          </cell>
        </row>
        <row r="17695">
          <cell r="A17695" t="str">
            <v>15.045.0094-0</v>
          </cell>
          <cell r="B17695">
            <v>18.489999999999998</v>
          </cell>
        </row>
        <row r="17696">
          <cell r="A17696" t="str">
            <v>15.045.0094-A</v>
          </cell>
          <cell r="B17696">
            <v>16.03</v>
          </cell>
        </row>
        <row r="17697">
          <cell r="A17697" t="str">
            <v>15.045.0095-0</v>
          </cell>
          <cell r="B17697">
            <v>22.19</v>
          </cell>
        </row>
        <row r="17698">
          <cell r="A17698" t="str">
            <v>15.045.0095-A</v>
          </cell>
          <cell r="B17698">
            <v>19.23</v>
          </cell>
        </row>
        <row r="17699">
          <cell r="A17699" t="str">
            <v>15.045.0096-0</v>
          </cell>
          <cell r="B17699">
            <v>25.89</v>
          </cell>
        </row>
        <row r="17700">
          <cell r="A17700" t="str">
            <v>15.045.0096-A</v>
          </cell>
          <cell r="B17700">
            <v>22.44</v>
          </cell>
        </row>
        <row r="17701">
          <cell r="A17701" t="str">
            <v>15.045.0097-0</v>
          </cell>
          <cell r="B17701">
            <v>29.59</v>
          </cell>
        </row>
        <row r="17702">
          <cell r="A17702" t="str">
            <v>15.045.0097-A</v>
          </cell>
          <cell r="B17702">
            <v>25.65</v>
          </cell>
        </row>
        <row r="17703">
          <cell r="A17703" t="str">
            <v>15.045.0098-0</v>
          </cell>
          <cell r="B17703">
            <v>33.29</v>
          </cell>
        </row>
        <row r="17704">
          <cell r="A17704" t="str">
            <v>15.045.0098-A</v>
          </cell>
          <cell r="B17704">
            <v>28.85</v>
          </cell>
        </row>
        <row r="17705">
          <cell r="A17705" t="str">
            <v>15.045.0100-0</v>
          </cell>
          <cell r="B17705">
            <v>6.57</v>
          </cell>
        </row>
        <row r="17706">
          <cell r="A17706" t="str">
            <v>15.045.0100-A</v>
          </cell>
          <cell r="B17706">
            <v>5.73</v>
          </cell>
        </row>
        <row r="17707">
          <cell r="A17707" t="str">
            <v>15.045.0101-0</v>
          </cell>
          <cell r="B17707">
            <v>7.58</v>
          </cell>
        </row>
        <row r="17708">
          <cell r="A17708" t="str">
            <v>15.045.0101-A</v>
          </cell>
          <cell r="B17708">
            <v>6.63</v>
          </cell>
        </row>
        <row r="17709">
          <cell r="A17709" t="str">
            <v>15.045.0102-0</v>
          </cell>
          <cell r="B17709">
            <v>9.51</v>
          </cell>
        </row>
        <row r="17710">
          <cell r="A17710" t="str">
            <v>15.045.0102-A</v>
          </cell>
          <cell r="B17710">
            <v>8.33</v>
          </cell>
        </row>
        <row r="17711">
          <cell r="A17711" t="str">
            <v>15.045.0103-0</v>
          </cell>
          <cell r="B17711">
            <v>14.31</v>
          </cell>
        </row>
        <row r="17712">
          <cell r="A17712" t="str">
            <v>15.045.0103-A</v>
          </cell>
          <cell r="B17712">
            <v>12.53</v>
          </cell>
        </row>
        <row r="17713">
          <cell r="A17713" t="str">
            <v>15.045.0104-0</v>
          </cell>
          <cell r="B17713">
            <v>19.5</v>
          </cell>
        </row>
        <row r="17714">
          <cell r="A17714" t="str">
            <v>15.045.0104-A</v>
          </cell>
          <cell r="B17714">
            <v>17.13</v>
          </cell>
        </row>
        <row r="17715">
          <cell r="A17715" t="str">
            <v>15.045.0105-0</v>
          </cell>
          <cell r="B17715">
            <v>24.58</v>
          </cell>
        </row>
        <row r="17716">
          <cell r="A17716" t="str">
            <v>15.045.0105-A</v>
          </cell>
          <cell r="B17716">
            <v>21.62</v>
          </cell>
        </row>
        <row r="17717">
          <cell r="A17717" t="str">
            <v>15.045.0106-0</v>
          </cell>
          <cell r="B17717">
            <v>30.72</v>
          </cell>
        </row>
        <row r="17718">
          <cell r="A17718" t="str">
            <v>15.045.0106-A</v>
          </cell>
          <cell r="B17718">
            <v>27.02</v>
          </cell>
        </row>
        <row r="17719">
          <cell r="A17719" t="str">
            <v>15.045.0107-0</v>
          </cell>
          <cell r="B17719">
            <v>34.630000000000003</v>
          </cell>
        </row>
        <row r="17720">
          <cell r="A17720" t="str">
            <v>15.045.0107-A</v>
          </cell>
          <cell r="B17720">
            <v>30.48</v>
          </cell>
        </row>
        <row r="17721">
          <cell r="A17721" t="str">
            <v>15.045.0108-0</v>
          </cell>
          <cell r="B17721">
            <v>44.4</v>
          </cell>
        </row>
        <row r="17722">
          <cell r="A17722" t="str">
            <v>15.045.0108-A</v>
          </cell>
          <cell r="B17722">
            <v>39.07</v>
          </cell>
        </row>
        <row r="17723">
          <cell r="A17723" t="str">
            <v>15.045.0110-0</v>
          </cell>
          <cell r="B17723">
            <v>11.85</v>
          </cell>
        </row>
        <row r="17724">
          <cell r="A17724" t="str">
            <v>15.045.0110-A</v>
          </cell>
          <cell r="B17724">
            <v>10.3</v>
          </cell>
        </row>
        <row r="17725">
          <cell r="A17725" t="str">
            <v>15.045.0111-0</v>
          </cell>
          <cell r="B17725">
            <v>58.17</v>
          </cell>
        </row>
        <row r="17726">
          <cell r="A17726" t="str">
            <v>15.045.0111-A</v>
          </cell>
          <cell r="B17726">
            <v>50.45</v>
          </cell>
        </row>
        <row r="17727">
          <cell r="A17727" t="str">
            <v>15.045.0115-0</v>
          </cell>
          <cell r="B17727">
            <v>19.07</v>
          </cell>
        </row>
        <row r="17728">
          <cell r="A17728" t="str">
            <v>15.045.0115-A</v>
          </cell>
          <cell r="B17728">
            <v>16.600000000000001</v>
          </cell>
        </row>
        <row r="17729">
          <cell r="A17729" t="str">
            <v>15.045.0116-0</v>
          </cell>
          <cell r="B17729">
            <v>92.62</v>
          </cell>
        </row>
        <row r="17730">
          <cell r="A17730" t="str">
            <v>15.045.0116-A</v>
          </cell>
          <cell r="B17730">
            <v>80.349999999999994</v>
          </cell>
        </row>
        <row r="17731">
          <cell r="A17731" t="str">
            <v>15.045.0120-0</v>
          </cell>
          <cell r="B17731">
            <v>27.63</v>
          </cell>
        </row>
        <row r="17732">
          <cell r="A17732" t="str">
            <v>15.045.0120-A</v>
          </cell>
          <cell r="B17732">
            <v>24.09</v>
          </cell>
        </row>
        <row r="17733">
          <cell r="A17733" t="str">
            <v>15.045.0121-0</v>
          </cell>
          <cell r="B17733">
            <v>132.71</v>
          </cell>
        </row>
        <row r="17734">
          <cell r="A17734" t="str">
            <v>15.045.0121-A</v>
          </cell>
          <cell r="B17734">
            <v>115.17</v>
          </cell>
        </row>
        <row r="17735">
          <cell r="A17735" t="str">
            <v>15.046.0010-0</v>
          </cell>
          <cell r="B17735">
            <v>15.98</v>
          </cell>
        </row>
        <row r="17736">
          <cell r="A17736" t="str">
            <v>15.046.0010-A</v>
          </cell>
          <cell r="B17736">
            <v>13.93</v>
          </cell>
        </row>
        <row r="17737">
          <cell r="A17737" t="str">
            <v>15.046.0011-0</v>
          </cell>
          <cell r="B17737">
            <v>17.63</v>
          </cell>
        </row>
        <row r="17738">
          <cell r="A17738" t="str">
            <v>15.046.0011-A</v>
          </cell>
          <cell r="B17738">
            <v>15.37</v>
          </cell>
        </row>
        <row r="17739">
          <cell r="A17739" t="str">
            <v>15.046.0012-0</v>
          </cell>
          <cell r="B17739">
            <v>21.51</v>
          </cell>
        </row>
        <row r="17740">
          <cell r="A17740" t="str">
            <v>15.046.0012-A</v>
          </cell>
          <cell r="B17740">
            <v>18.77</v>
          </cell>
        </row>
        <row r="17741">
          <cell r="A17741" t="str">
            <v>15.046.0013-0</v>
          </cell>
          <cell r="B17741">
            <v>25.3</v>
          </cell>
        </row>
        <row r="17742">
          <cell r="A17742" t="str">
            <v>15.046.0013-A</v>
          </cell>
          <cell r="B17742">
            <v>22.1</v>
          </cell>
        </row>
        <row r="17743">
          <cell r="A17743" t="str">
            <v>15.046.0014-0</v>
          </cell>
          <cell r="B17743">
            <v>33.43</v>
          </cell>
        </row>
        <row r="17744">
          <cell r="A17744" t="str">
            <v>15.046.0014-A</v>
          </cell>
          <cell r="B17744">
            <v>29.17</v>
          </cell>
        </row>
        <row r="17745">
          <cell r="A17745" t="str">
            <v>15.046.0015-0</v>
          </cell>
          <cell r="B17745">
            <v>58.15</v>
          </cell>
        </row>
        <row r="17746">
          <cell r="A17746" t="str">
            <v>15.046.0015-A</v>
          </cell>
          <cell r="B17746">
            <v>50.83</v>
          </cell>
        </row>
        <row r="17747">
          <cell r="A17747" t="str">
            <v>15.046.0016-0</v>
          </cell>
          <cell r="B17747">
            <v>95.81</v>
          </cell>
        </row>
        <row r="17748">
          <cell r="A17748" t="str">
            <v>15.046.0016-A</v>
          </cell>
          <cell r="B17748">
            <v>83.61</v>
          </cell>
        </row>
        <row r="17749">
          <cell r="A17749" t="str">
            <v>15.046.0017-0</v>
          </cell>
          <cell r="B17749">
            <v>108.29</v>
          </cell>
        </row>
        <row r="17750">
          <cell r="A17750" t="str">
            <v>15.046.0017-A</v>
          </cell>
          <cell r="B17750">
            <v>94.76</v>
          </cell>
        </row>
        <row r="17751">
          <cell r="A17751" t="str">
            <v>15.046.0018-0</v>
          </cell>
          <cell r="B17751">
            <v>133.27000000000001</v>
          </cell>
        </row>
        <row r="17752">
          <cell r="A17752" t="str">
            <v>15.046.0018-A</v>
          </cell>
          <cell r="B17752">
            <v>116.88</v>
          </cell>
        </row>
        <row r="17753">
          <cell r="A17753" t="str">
            <v>15.047.0010-0</v>
          </cell>
          <cell r="B17753">
            <v>23.79</v>
          </cell>
        </row>
        <row r="17754">
          <cell r="A17754" t="str">
            <v>15.047.0010-A</v>
          </cell>
          <cell r="B17754">
            <v>23.05</v>
          </cell>
        </row>
        <row r="17755">
          <cell r="A17755" t="str">
            <v>15.047.0011-0</v>
          </cell>
          <cell r="B17755">
            <v>30.17</v>
          </cell>
        </row>
        <row r="17756">
          <cell r="A17756" t="str">
            <v>15.047.0011-A</v>
          </cell>
          <cell r="B17756">
            <v>29.33</v>
          </cell>
        </row>
        <row r="17757">
          <cell r="A17757" t="str">
            <v>15.047.0012-0</v>
          </cell>
          <cell r="B17757">
            <v>34.85</v>
          </cell>
        </row>
        <row r="17758">
          <cell r="A17758" t="str">
            <v>15.047.0012-A</v>
          </cell>
          <cell r="B17758">
            <v>33.86</v>
          </cell>
        </row>
        <row r="17759">
          <cell r="A17759" t="str">
            <v>15.047.0013-0</v>
          </cell>
          <cell r="B17759">
            <v>38.17</v>
          </cell>
        </row>
        <row r="17760">
          <cell r="A17760" t="str">
            <v>15.047.0013-A</v>
          </cell>
          <cell r="B17760">
            <v>37.090000000000003</v>
          </cell>
        </row>
        <row r="17761">
          <cell r="A17761" t="str">
            <v>15.047.0014-0</v>
          </cell>
          <cell r="B17761">
            <v>40.799999999999997</v>
          </cell>
        </row>
        <row r="17762">
          <cell r="A17762" t="str">
            <v>15.047.0014-A</v>
          </cell>
          <cell r="B17762">
            <v>39.67</v>
          </cell>
        </row>
        <row r="17763">
          <cell r="A17763" t="str">
            <v>15.047.0015-0</v>
          </cell>
          <cell r="B17763">
            <v>66.75</v>
          </cell>
        </row>
        <row r="17764">
          <cell r="A17764" t="str">
            <v>15.047.0015-A</v>
          </cell>
          <cell r="B17764">
            <v>65.52</v>
          </cell>
        </row>
        <row r="17765">
          <cell r="A17765" t="str">
            <v>15.047.0016-0</v>
          </cell>
          <cell r="B17765">
            <v>77.58</v>
          </cell>
        </row>
        <row r="17766">
          <cell r="A17766" t="str">
            <v>15.047.0016-A</v>
          </cell>
          <cell r="B17766">
            <v>76.2</v>
          </cell>
        </row>
        <row r="17767">
          <cell r="A17767" t="str">
            <v>15.047.0017-0</v>
          </cell>
          <cell r="B17767">
            <v>81.08</v>
          </cell>
        </row>
        <row r="17768">
          <cell r="A17768" t="str">
            <v>15.047.0017-A</v>
          </cell>
          <cell r="B17768">
            <v>79.599999999999994</v>
          </cell>
        </row>
        <row r="17769">
          <cell r="A17769" t="str">
            <v>15.047.0018-0</v>
          </cell>
          <cell r="B17769">
            <v>100.36</v>
          </cell>
        </row>
        <row r="17770">
          <cell r="A17770" t="str">
            <v>15.047.0018-A</v>
          </cell>
          <cell r="B17770">
            <v>98.64</v>
          </cell>
        </row>
        <row r="17771">
          <cell r="A17771" t="str">
            <v>15.058.0010-0</v>
          </cell>
          <cell r="B17771">
            <v>22.58</v>
          </cell>
        </row>
        <row r="17772">
          <cell r="A17772" t="str">
            <v>15.058.0010-A</v>
          </cell>
          <cell r="B17772">
            <v>22.58</v>
          </cell>
        </row>
        <row r="17773">
          <cell r="A17773" t="str">
            <v>15.058.0015-0</v>
          </cell>
          <cell r="B17773">
            <v>23.71</v>
          </cell>
        </row>
        <row r="17774">
          <cell r="A17774" t="str">
            <v>15.058.0015-A</v>
          </cell>
          <cell r="B17774">
            <v>23.71</v>
          </cell>
        </row>
        <row r="17775">
          <cell r="A17775" t="str">
            <v>15.058.0020-0</v>
          </cell>
          <cell r="B17775">
            <v>27.75</v>
          </cell>
        </row>
        <row r="17776">
          <cell r="A17776" t="str">
            <v>15.058.0020-A</v>
          </cell>
          <cell r="B17776">
            <v>27.75</v>
          </cell>
        </row>
        <row r="17777">
          <cell r="A17777" t="str">
            <v>15.058.0050-0</v>
          </cell>
          <cell r="B17777">
            <v>17.899999999999999</v>
          </cell>
        </row>
        <row r="17778">
          <cell r="A17778" t="str">
            <v>15.058.0050-A</v>
          </cell>
          <cell r="B17778">
            <v>17.899999999999999</v>
          </cell>
        </row>
        <row r="17779">
          <cell r="A17779" t="str">
            <v>15.058.0055-0</v>
          </cell>
          <cell r="B17779">
            <v>20.57</v>
          </cell>
        </row>
        <row r="17780">
          <cell r="A17780" t="str">
            <v>15.058.0055-A</v>
          </cell>
          <cell r="B17780">
            <v>20.57</v>
          </cell>
        </row>
        <row r="17781">
          <cell r="A17781" t="str">
            <v>15.058.0060-0</v>
          </cell>
          <cell r="B17781">
            <v>21.71</v>
          </cell>
        </row>
        <row r="17782">
          <cell r="A17782" t="str">
            <v>15.058.0060-A</v>
          </cell>
          <cell r="B17782">
            <v>21.71</v>
          </cell>
        </row>
        <row r="17783">
          <cell r="A17783" t="str">
            <v>15.065.0010-0</v>
          </cell>
          <cell r="B17783">
            <v>1429.19</v>
          </cell>
        </row>
        <row r="17784">
          <cell r="A17784" t="str">
            <v>15.065.0010-A</v>
          </cell>
          <cell r="B17784">
            <v>1309.42</v>
          </cell>
        </row>
        <row r="17785">
          <cell r="A17785" t="str">
            <v>15.065.0011-0</v>
          </cell>
          <cell r="B17785">
            <v>1587.73</v>
          </cell>
        </row>
        <row r="17786">
          <cell r="A17786" t="str">
            <v>15.065.0011-A</v>
          </cell>
          <cell r="B17786">
            <v>1467.99</v>
          </cell>
        </row>
        <row r="17787">
          <cell r="A17787" t="str">
            <v>15.065.0015-0</v>
          </cell>
          <cell r="B17787">
            <v>2074.5300000000002</v>
          </cell>
        </row>
        <row r="17788">
          <cell r="A17788" t="str">
            <v>15.065.0015-A</v>
          </cell>
          <cell r="B17788">
            <v>1879.36</v>
          </cell>
        </row>
        <row r="17789">
          <cell r="A17789" t="str">
            <v>15.065.0016-0</v>
          </cell>
          <cell r="B17789">
            <v>2250.64</v>
          </cell>
        </row>
        <row r="17790">
          <cell r="A17790" t="str">
            <v>15.065.0016-A</v>
          </cell>
          <cell r="B17790">
            <v>2055.4699999999998</v>
          </cell>
        </row>
        <row r="17791">
          <cell r="A17791" t="str">
            <v>15.065.0020-0</v>
          </cell>
          <cell r="B17791">
            <v>3005.53</v>
          </cell>
        </row>
        <row r="17792">
          <cell r="A17792" t="str">
            <v>15.065.0020-A</v>
          </cell>
          <cell r="B17792">
            <v>2730.19</v>
          </cell>
        </row>
        <row r="17793">
          <cell r="A17793" t="str">
            <v>15.065.0021-0</v>
          </cell>
          <cell r="B17793">
            <v>3135.77</v>
          </cell>
        </row>
        <row r="17794">
          <cell r="A17794" t="str">
            <v>15.065.0021-A</v>
          </cell>
          <cell r="B17794">
            <v>2863.54</v>
          </cell>
        </row>
        <row r="17795">
          <cell r="A17795" t="str">
            <v>15.065.0025-0</v>
          </cell>
          <cell r="B17795">
            <v>3630.99</v>
          </cell>
        </row>
        <row r="17796">
          <cell r="A17796" t="str">
            <v>15.065.0025-A</v>
          </cell>
          <cell r="B17796">
            <v>3340</v>
          </cell>
        </row>
        <row r="17797">
          <cell r="A17797" t="str">
            <v>15.065.0026-0</v>
          </cell>
          <cell r="B17797">
            <v>4434.25</v>
          </cell>
        </row>
        <row r="17798">
          <cell r="A17798" t="str">
            <v>15.065.0026-A</v>
          </cell>
          <cell r="B17798">
            <v>4057.36</v>
          </cell>
        </row>
        <row r="17799">
          <cell r="A17799" t="str">
            <v>15.066.0001-1</v>
          </cell>
          <cell r="B17799">
            <v>75.92</v>
          </cell>
        </row>
        <row r="17800">
          <cell r="A17800" t="str">
            <v>15.066.0001-B</v>
          </cell>
          <cell r="B17800">
            <v>75.92</v>
          </cell>
        </row>
        <row r="17801">
          <cell r="A17801" t="str">
            <v>15.066.0002-1</v>
          </cell>
          <cell r="B17801">
            <v>113.03</v>
          </cell>
        </row>
        <row r="17802">
          <cell r="A17802" t="str">
            <v>15.066.0002-B</v>
          </cell>
          <cell r="B17802">
            <v>113.03</v>
          </cell>
        </row>
        <row r="17803">
          <cell r="A17803" t="str">
            <v>15.066.0003-1</v>
          </cell>
          <cell r="B17803">
            <v>150.22999999999999</v>
          </cell>
        </row>
        <row r="17804">
          <cell r="A17804" t="str">
            <v>15.066.0003-B</v>
          </cell>
          <cell r="B17804">
            <v>150.22999999999999</v>
          </cell>
        </row>
        <row r="17805">
          <cell r="A17805" t="str">
            <v>15.066.0004-0</v>
          </cell>
          <cell r="B17805">
            <v>265.13</v>
          </cell>
        </row>
        <row r="17806">
          <cell r="A17806" t="str">
            <v>15.066.0004-A</v>
          </cell>
          <cell r="B17806">
            <v>265.13</v>
          </cell>
        </row>
        <row r="17807">
          <cell r="A17807" t="str">
            <v>15.066.0006-0</v>
          </cell>
          <cell r="B17807">
            <v>70.05</v>
          </cell>
        </row>
        <row r="17808">
          <cell r="A17808" t="str">
            <v>15.066.0006-A</v>
          </cell>
          <cell r="B17808">
            <v>70.05</v>
          </cell>
        </row>
        <row r="17809">
          <cell r="A17809" t="str">
            <v>15.066.0007-0</v>
          </cell>
          <cell r="B17809">
            <v>105.19</v>
          </cell>
        </row>
        <row r="17810">
          <cell r="A17810" t="str">
            <v>15.066.0007-A</v>
          </cell>
          <cell r="B17810">
            <v>105.19</v>
          </cell>
        </row>
        <row r="17811">
          <cell r="A17811" t="str">
            <v>15.066.0012-0</v>
          </cell>
          <cell r="B17811">
            <v>38.17</v>
          </cell>
        </row>
        <row r="17812">
          <cell r="A17812" t="str">
            <v>15.066.0012-A</v>
          </cell>
          <cell r="B17812">
            <v>38.17</v>
          </cell>
        </row>
        <row r="17813">
          <cell r="A17813" t="str">
            <v>15.066.0013-0</v>
          </cell>
          <cell r="B17813">
            <v>45.16</v>
          </cell>
        </row>
        <row r="17814">
          <cell r="A17814" t="str">
            <v>15.066.0013-A</v>
          </cell>
          <cell r="B17814">
            <v>45.16</v>
          </cell>
        </row>
        <row r="17815">
          <cell r="A17815" t="str">
            <v>15.066.0021-0</v>
          </cell>
          <cell r="B17815">
            <v>41.51</v>
          </cell>
        </row>
        <row r="17816">
          <cell r="A17816" t="str">
            <v>15.066.0021-A</v>
          </cell>
          <cell r="B17816">
            <v>41.51</v>
          </cell>
        </row>
        <row r="17817">
          <cell r="A17817" t="str">
            <v>15.066.0022-0</v>
          </cell>
          <cell r="B17817">
            <v>43.54</v>
          </cell>
        </row>
        <row r="17818">
          <cell r="A17818" t="str">
            <v>15.066.0022-A</v>
          </cell>
          <cell r="B17818">
            <v>43.54</v>
          </cell>
        </row>
        <row r="17819">
          <cell r="A17819" t="str">
            <v>15.066.0023-0</v>
          </cell>
          <cell r="B17819">
            <v>178.15</v>
          </cell>
        </row>
        <row r="17820">
          <cell r="A17820" t="str">
            <v>15.066.0023-A</v>
          </cell>
          <cell r="B17820">
            <v>178.15</v>
          </cell>
        </row>
        <row r="17821">
          <cell r="A17821" t="str">
            <v>15.066.0024-0</v>
          </cell>
          <cell r="B17821">
            <v>182.95</v>
          </cell>
        </row>
        <row r="17822">
          <cell r="A17822" t="str">
            <v>15.066.0024-A</v>
          </cell>
          <cell r="B17822">
            <v>182.95</v>
          </cell>
        </row>
        <row r="17823">
          <cell r="A17823" t="str">
            <v>15.066.0025-0</v>
          </cell>
          <cell r="B17823">
            <v>189.45</v>
          </cell>
        </row>
        <row r="17824">
          <cell r="A17824" t="str">
            <v>15.066.0025-A</v>
          </cell>
          <cell r="B17824">
            <v>189.45</v>
          </cell>
        </row>
        <row r="17825">
          <cell r="A17825" t="str">
            <v>15.066.0026-0</v>
          </cell>
          <cell r="B17825">
            <v>200.45</v>
          </cell>
        </row>
        <row r="17826">
          <cell r="A17826" t="str">
            <v>15.066.0026-A</v>
          </cell>
          <cell r="B17826">
            <v>200.45</v>
          </cell>
        </row>
        <row r="17827">
          <cell r="A17827" t="str">
            <v>15.066.0027-0</v>
          </cell>
          <cell r="B17827">
            <v>205.45</v>
          </cell>
        </row>
        <row r="17828">
          <cell r="A17828" t="str">
            <v>15.066.0027-A</v>
          </cell>
          <cell r="B17828">
            <v>205.45</v>
          </cell>
        </row>
        <row r="17829">
          <cell r="A17829" t="str">
            <v>15.066.0028-0</v>
          </cell>
          <cell r="B17829">
            <v>182.95</v>
          </cell>
        </row>
        <row r="17830">
          <cell r="A17830" t="str">
            <v>15.066.0028-A</v>
          </cell>
          <cell r="B17830">
            <v>182.95</v>
          </cell>
        </row>
        <row r="17831">
          <cell r="A17831" t="str">
            <v>15.066.0031-1</v>
          </cell>
          <cell r="B17831">
            <v>48.15</v>
          </cell>
        </row>
        <row r="17832">
          <cell r="A17832" t="str">
            <v>15.066.0031-B</v>
          </cell>
          <cell r="B17832">
            <v>48.15</v>
          </cell>
        </row>
        <row r="17833">
          <cell r="A17833" t="str">
            <v>15.066.0032-1</v>
          </cell>
          <cell r="B17833">
            <v>50.18</v>
          </cell>
        </row>
        <row r="17834">
          <cell r="A17834" t="str">
            <v>15.066.0032-B</v>
          </cell>
          <cell r="B17834">
            <v>50.18</v>
          </cell>
        </row>
        <row r="17835">
          <cell r="A17835" t="str">
            <v>15.066.0033-1</v>
          </cell>
          <cell r="B17835">
            <v>184.79</v>
          </cell>
        </row>
        <row r="17836">
          <cell r="A17836" t="str">
            <v>15.066.0033-B</v>
          </cell>
          <cell r="B17836">
            <v>184.79</v>
          </cell>
        </row>
        <row r="17837">
          <cell r="A17837" t="str">
            <v>15.066.0034-1</v>
          </cell>
          <cell r="B17837">
            <v>189.59</v>
          </cell>
        </row>
        <row r="17838">
          <cell r="A17838" t="str">
            <v>15.066.0034-B</v>
          </cell>
          <cell r="B17838">
            <v>189.59</v>
          </cell>
        </row>
        <row r="17839">
          <cell r="A17839" t="str">
            <v>15.066.0035-0</v>
          </cell>
          <cell r="B17839">
            <v>196.09</v>
          </cell>
        </row>
        <row r="17840">
          <cell r="A17840" t="str">
            <v>15.066.0035-A</v>
          </cell>
          <cell r="B17840">
            <v>196.09</v>
          </cell>
        </row>
        <row r="17841">
          <cell r="A17841" t="str">
            <v>15.066.0036-0</v>
          </cell>
          <cell r="B17841">
            <v>207.09</v>
          </cell>
        </row>
        <row r="17842">
          <cell r="A17842" t="str">
            <v>15.066.0036-A</v>
          </cell>
          <cell r="B17842">
            <v>207.09</v>
          </cell>
        </row>
        <row r="17843">
          <cell r="A17843" t="str">
            <v>15.066.0037-0</v>
          </cell>
          <cell r="B17843">
            <v>212.09</v>
          </cell>
        </row>
        <row r="17844">
          <cell r="A17844" t="str">
            <v>15.066.0037-A</v>
          </cell>
          <cell r="B17844">
            <v>212.09</v>
          </cell>
        </row>
        <row r="17845">
          <cell r="A17845" t="str">
            <v>15.066.0038-0</v>
          </cell>
          <cell r="B17845">
            <v>175.09</v>
          </cell>
        </row>
        <row r="17846">
          <cell r="A17846" t="str">
            <v>15.066.0038-A</v>
          </cell>
          <cell r="B17846">
            <v>175.09</v>
          </cell>
        </row>
        <row r="17847">
          <cell r="A17847" t="str">
            <v>15.066.0041-1</v>
          </cell>
          <cell r="B17847">
            <v>78.31</v>
          </cell>
        </row>
        <row r="17848">
          <cell r="A17848" t="str">
            <v>15.066.0041-B</v>
          </cell>
          <cell r="B17848">
            <v>78.31</v>
          </cell>
        </row>
        <row r="17849">
          <cell r="A17849" t="str">
            <v>15.066.0042-1</v>
          </cell>
          <cell r="B17849">
            <v>80.34</v>
          </cell>
        </row>
        <row r="17850">
          <cell r="A17850" t="str">
            <v>15.066.0042-B</v>
          </cell>
          <cell r="B17850">
            <v>80.34</v>
          </cell>
        </row>
        <row r="17851">
          <cell r="A17851" t="str">
            <v>15.066.0043-1</v>
          </cell>
          <cell r="B17851">
            <v>250.62</v>
          </cell>
        </row>
        <row r="17852">
          <cell r="A17852" t="str">
            <v>15.066.0043-B</v>
          </cell>
          <cell r="B17852">
            <v>250.62</v>
          </cell>
        </row>
        <row r="17853">
          <cell r="A17853" t="str">
            <v>15.066.0044-1</v>
          </cell>
          <cell r="B17853">
            <v>255.42</v>
          </cell>
        </row>
        <row r="17854">
          <cell r="A17854" t="str">
            <v>15.066.0044-B</v>
          </cell>
          <cell r="B17854">
            <v>255.42</v>
          </cell>
        </row>
        <row r="17855">
          <cell r="A17855" t="str">
            <v>15.066.0045-0</v>
          </cell>
          <cell r="B17855">
            <v>261.92</v>
          </cell>
        </row>
        <row r="17856">
          <cell r="A17856" t="str">
            <v>15.066.0045-A</v>
          </cell>
          <cell r="B17856">
            <v>261.92</v>
          </cell>
        </row>
        <row r="17857">
          <cell r="A17857" t="str">
            <v>15.066.0046-0</v>
          </cell>
          <cell r="B17857">
            <v>272.92</v>
          </cell>
        </row>
        <row r="17858">
          <cell r="A17858" t="str">
            <v>15.066.0046-A</v>
          </cell>
          <cell r="B17858">
            <v>272.92</v>
          </cell>
        </row>
        <row r="17859">
          <cell r="A17859" t="str">
            <v>15.066.0047-0</v>
          </cell>
          <cell r="B17859">
            <v>277.92</v>
          </cell>
        </row>
        <row r="17860">
          <cell r="A17860" t="str">
            <v>15.066.0047-A</v>
          </cell>
          <cell r="B17860">
            <v>277.92</v>
          </cell>
        </row>
        <row r="17861">
          <cell r="A17861" t="str">
            <v>15.066.0048-0</v>
          </cell>
          <cell r="B17861">
            <v>240.92</v>
          </cell>
        </row>
        <row r="17862">
          <cell r="A17862" t="str">
            <v>15.066.0048-A</v>
          </cell>
          <cell r="B17862">
            <v>240.92</v>
          </cell>
        </row>
        <row r="17863">
          <cell r="A17863" t="str">
            <v>15.066.0051-1</v>
          </cell>
          <cell r="B17863">
            <v>465.67</v>
          </cell>
        </row>
        <row r="17864">
          <cell r="A17864" t="str">
            <v>15.066.0051-B</v>
          </cell>
          <cell r="B17864">
            <v>465.67</v>
          </cell>
        </row>
        <row r="17865">
          <cell r="A17865" t="str">
            <v>15.066.0052-1</v>
          </cell>
          <cell r="B17865">
            <v>465.87</v>
          </cell>
        </row>
        <row r="17866">
          <cell r="A17866" t="str">
            <v>15.066.0052-B</v>
          </cell>
          <cell r="B17866">
            <v>465.87</v>
          </cell>
        </row>
        <row r="17867">
          <cell r="A17867" t="str">
            <v>15.066.0053-1</v>
          </cell>
          <cell r="B17867">
            <v>470.67</v>
          </cell>
        </row>
        <row r="17868">
          <cell r="A17868" t="str">
            <v>15.066.0053-B</v>
          </cell>
          <cell r="B17868">
            <v>470.67</v>
          </cell>
        </row>
        <row r="17869">
          <cell r="A17869" t="str">
            <v>15.066.0054-0</v>
          </cell>
          <cell r="B17869">
            <v>477.17</v>
          </cell>
        </row>
        <row r="17870">
          <cell r="A17870" t="str">
            <v>15.066.0054-A</v>
          </cell>
          <cell r="B17870">
            <v>477.17</v>
          </cell>
        </row>
        <row r="17871">
          <cell r="A17871" t="str">
            <v>15.066.0055-0</v>
          </cell>
          <cell r="B17871">
            <v>488.17</v>
          </cell>
        </row>
        <row r="17872">
          <cell r="A17872" t="str">
            <v>15.066.0055-A</v>
          </cell>
          <cell r="B17872">
            <v>488.17</v>
          </cell>
        </row>
        <row r="17873">
          <cell r="A17873" t="str">
            <v>15.066.0056-0</v>
          </cell>
          <cell r="B17873">
            <v>493.17</v>
          </cell>
        </row>
        <row r="17874">
          <cell r="A17874" t="str">
            <v>15.066.0056-A</v>
          </cell>
          <cell r="B17874">
            <v>493.17</v>
          </cell>
        </row>
        <row r="17875">
          <cell r="A17875" t="str">
            <v>15.066.0057-0</v>
          </cell>
          <cell r="B17875">
            <v>456.17</v>
          </cell>
        </row>
        <row r="17876">
          <cell r="A17876" t="str">
            <v>15.066.0057-A</v>
          </cell>
          <cell r="B17876">
            <v>456.17</v>
          </cell>
        </row>
        <row r="17877">
          <cell r="A17877" t="str">
            <v>15.066.0061-0</v>
          </cell>
          <cell r="B17877">
            <v>1085.92</v>
          </cell>
        </row>
        <row r="17878">
          <cell r="A17878" t="str">
            <v>15.066.0061-A</v>
          </cell>
          <cell r="B17878">
            <v>1085.92</v>
          </cell>
        </row>
        <row r="17879">
          <cell r="A17879" t="str">
            <v>15.066.0062-0</v>
          </cell>
          <cell r="B17879">
            <v>1113.6400000000001</v>
          </cell>
        </row>
        <row r="17880">
          <cell r="A17880" t="str">
            <v>15.066.0062-A</v>
          </cell>
          <cell r="B17880">
            <v>1113.6400000000001</v>
          </cell>
        </row>
        <row r="17881">
          <cell r="A17881" t="str">
            <v>15.066.0063-0</v>
          </cell>
          <cell r="B17881">
            <v>1746.3</v>
          </cell>
        </row>
        <row r="17882">
          <cell r="A17882" t="str">
            <v>15.066.0063-A</v>
          </cell>
          <cell r="B17882">
            <v>1746.3</v>
          </cell>
        </row>
        <row r="17883">
          <cell r="A17883" t="str">
            <v>15.066.0064-0</v>
          </cell>
          <cell r="B17883">
            <v>1943.15</v>
          </cell>
        </row>
        <row r="17884">
          <cell r="A17884" t="str">
            <v>15.066.0064-A</v>
          </cell>
          <cell r="B17884">
            <v>1943.15</v>
          </cell>
        </row>
        <row r="17885">
          <cell r="A17885" t="str">
            <v>15.066.0065-0</v>
          </cell>
          <cell r="B17885">
            <v>2558.5300000000002</v>
          </cell>
        </row>
        <row r="17886">
          <cell r="A17886" t="str">
            <v>15.066.0065-A</v>
          </cell>
          <cell r="B17886">
            <v>2558.5300000000002</v>
          </cell>
        </row>
        <row r="17887">
          <cell r="A17887" t="str">
            <v>15.066.0066-0</v>
          </cell>
          <cell r="B17887">
            <v>2585.48</v>
          </cell>
        </row>
        <row r="17888">
          <cell r="A17888" t="str">
            <v>15.066.0066-A</v>
          </cell>
          <cell r="B17888">
            <v>2585.48</v>
          </cell>
        </row>
        <row r="17889">
          <cell r="A17889" t="str">
            <v>15.066.0067-0</v>
          </cell>
          <cell r="B17889">
            <v>3957.14</v>
          </cell>
        </row>
        <row r="17890">
          <cell r="A17890" t="str">
            <v>15.066.0067-A</v>
          </cell>
          <cell r="B17890">
            <v>3957.14</v>
          </cell>
        </row>
        <row r="17891">
          <cell r="A17891" t="str">
            <v>15.066.0068-0</v>
          </cell>
          <cell r="B17891">
            <v>1021.39</v>
          </cell>
        </row>
        <row r="17892">
          <cell r="A17892" t="str">
            <v>15.066.0068-A</v>
          </cell>
          <cell r="B17892">
            <v>1021.39</v>
          </cell>
        </row>
        <row r="17893">
          <cell r="A17893" t="str">
            <v>15.066.0071-0</v>
          </cell>
          <cell r="B17893">
            <v>1166.5</v>
          </cell>
        </row>
        <row r="17894">
          <cell r="A17894" t="str">
            <v>15.066.0071-A</v>
          </cell>
          <cell r="B17894">
            <v>1166.5</v>
          </cell>
        </row>
        <row r="17895">
          <cell r="A17895" t="str">
            <v>15.066.0072-0</v>
          </cell>
          <cell r="B17895">
            <v>1194.22</v>
          </cell>
        </row>
        <row r="17896">
          <cell r="A17896" t="str">
            <v>15.066.0072-A</v>
          </cell>
          <cell r="B17896">
            <v>1194.22</v>
          </cell>
        </row>
        <row r="17897">
          <cell r="A17897" t="str">
            <v>15.066.0073-0</v>
          </cell>
          <cell r="B17897">
            <v>1870.13</v>
          </cell>
        </row>
        <row r="17898">
          <cell r="A17898" t="str">
            <v>15.066.0073-A</v>
          </cell>
          <cell r="B17898">
            <v>1870.13</v>
          </cell>
        </row>
        <row r="17899">
          <cell r="A17899" t="str">
            <v>15.066.0074-0</v>
          </cell>
          <cell r="B17899">
            <v>2055.2199999999998</v>
          </cell>
        </row>
        <row r="17900">
          <cell r="A17900" t="str">
            <v>15.066.0074-A</v>
          </cell>
          <cell r="B17900">
            <v>2055.2199999999998</v>
          </cell>
        </row>
        <row r="17901">
          <cell r="A17901" t="str">
            <v>15.066.0075-0</v>
          </cell>
          <cell r="B17901">
            <v>2827.58</v>
          </cell>
        </row>
        <row r="17902">
          <cell r="A17902" t="str">
            <v>15.066.0075-A</v>
          </cell>
          <cell r="B17902">
            <v>2827.58</v>
          </cell>
        </row>
        <row r="17903">
          <cell r="A17903" t="str">
            <v>15.066.0076-0</v>
          </cell>
          <cell r="B17903">
            <v>2698.1</v>
          </cell>
        </row>
        <row r="17904">
          <cell r="A17904" t="str">
            <v>15.066.0076-A</v>
          </cell>
          <cell r="B17904">
            <v>2698.1</v>
          </cell>
        </row>
        <row r="17905">
          <cell r="A17905" t="str">
            <v>15.066.0077-0</v>
          </cell>
          <cell r="B17905">
            <v>4081.18</v>
          </cell>
        </row>
        <row r="17906">
          <cell r="A17906" t="str">
            <v>15.066.0077-A</v>
          </cell>
          <cell r="B17906">
            <v>4081.18</v>
          </cell>
        </row>
        <row r="17907">
          <cell r="A17907" t="str">
            <v>15.066.0078-0</v>
          </cell>
          <cell r="B17907">
            <v>1125.3</v>
          </cell>
        </row>
        <row r="17908">
          <cell r="A17908" t="str">
            <v>15.066.0078-A</v>
          </cell>
          <cell r="B17908">
            <v>1125.3</v>
          </cell>
        </row>
        <row r="17909">
          <cell r="A17909" t="str">
            <v>15.067.0001-0</v>
          </cell>
          <cell r="B17909">
            <v>131.51</v>
          </cell>
        </row>
        <row r="17910">
          <cell r="A17910" t="str">
            <v>15.067.0001-A</v>
          </cell>
          <cell r="B17910">
            <v>124.61</v>
          </cell>
        </row>
        <row r="17911">
          <cell r="A17911" t="str">
            <v>15.067.0010-0</v>
          </cell>
          <cell r="B17911">
            <v>177.88</v>
          </cell>
        </row>
        <row r="17912">
          <cell r="A17912" t="str">
            <v>15.067.0010-A</v>
          </cell>
          <cell r="B17912">
            <v>169.98</v>
          </cell>
        </row>
        <row r="17913">
          <cell r="A17913" t="str">
            <v>15.067.0020-0</v>
          </cell>
          <cell r="B17913">
            <v>224.34</v>
          </cell>
        </row>
        <row r="17914">
          <cell r="A17914" t="str">
            <v>15.067.0020-A</v>
          </cell>
          <cell r="B17914">
            <v>215.46</v>
          </cell>
        </row>
        <row r="17915">
          <cell r="A17915" t="str">
            <v>15.067.0030-0</v>
          </cell>
          <cell r="B17915">
            <v>69.06</v>
          </cell>
        </row>
        <row r="17916">
          <cell r="A17916" t="str">
            <v>15.067.0030-A</v>
          </cell>
          <cell r="B17916">
            <v>66.59</v>
          </cell>
        </row>
        <row r="17917">
          <cell r="A17917" t="str">
            <v>15.067.0040-0</v>
          </cell>
          <cell r="B17917">
            <v>74.89</v>
          </cell>
        </row>
        <row r="17918">
          <cell r="A17918" t="str">
            <v>15.067.0040-A</v>
          </cell>
          <cell r="B17918">
            <v>71.930000000000007</v>
          </cell>
        </row>
        <row r="17919">
          <cell r="A17919" t="str">
            <v>15.067.0050-0</v>
          </cell>
          <cell r="B17919">
            <v>223.63</v>
          </cell>
        </row>
        <row r="17920">
          <cell r="A17920" t="str">
            <v>15.067.0050-A</v>
          </cell>
          <cell r="B17920">
            <v>219.68</v>
          </cell>
        </row>
        <row r="17921">
          <cell r="A17921" t="str">
            <v>15.067.0060-0</v>
          </cell>
          <cell r="B17921">
            <v>232.37</v>
          </cell>
        </row>
        <row r="17922">
          <cell r="A17922" t="str">
            <v>15.067.0060-A</v>
          </cell>
          <cell r="B17922">
            <v>227.93</v>
          </cell>
        </row>
        <row r="17923">
          <cell r="A17923" t="str">
            <v>15.067.0070-0</v>
          </cell>
          <cell r="B17923">
            <v>100.72</v>
          </cell>
        </row>
        <row r="17924">
          <cell r="A17924" t="str">
            <v>15.067.0070-A</v>
          </cell>
          <cell r="B17924">
            <v>98.26</v>
          </cell>
        </row>
        <row r="17925">
          <cell r="A17925" t="str">
            <v>15.067.0080-0</v>
          </cell>
          <cell r="B17925">
            <v>106.55</v>
          </cell>
        </row>
        <row r="17926">
          <cell r="A17926" t="str">
            <v>15.067.0080-A</v>
          </cell>
          <cell r="B17926">
            <v>103.59</v>
          </cell>
        </row>
        <row r="17927">
          <cell r="A17927" t="str">
            <v>15.067.0090-0</v>
          </cell>
          <cell r="B17927">
            <v>285.35000000000002</v>
          </cell>
        </row>
        <row r="17928">
          <cell r="A17928" t="str">
            <v>15.067.0090-A</v>
          </cell>
          <cell r="B17928">
            <v>282.39</v>
          </cell>
        </row>
        <row r="17929">
          <cell r="A17929" t="str">
            <v>15.067.0100-0</v>
          </cell>
          <cell r="B17929">
            <v>297.79000000000002</v>
          </cell>
        </row>
        <row r="17930">
          <cell r="A17930" t="str">
            <v>15.067.0100-A</v>
          </cell>
          <cell r="B17930">
            <v>293.83999999999997</v>
          </cell>
        </row>
        <row r="17931">
          <cell r="A17931" t="str">
            <v>15.067.0110-0</v>
          </cell>
          <cell r="B17931">
            <v>522.25</v>
          </cell>
        </row>
        <row r="17932">
          <cell r="A17932" t="str">
            <v>15.067.0110-A</v>
          </cell>
          <cell r="B17932">
            <v>517.80999999999995</v>
          </cell>
        </row>
        <row r="17933">
          <cell r="A17933" t="str">
            <v>15.067.0120-0</v>
          </cell>
          <cell r="B17933">
            <v>526.16</v>
          </cell>
        </row>
        <row r="17934">
          <cell r="A17934" t="str">
            <v>15.067.0120-A</v>
          </cell>
          <cell r="B17934">
            <v>521.23</v>
          </cell>
        </row>
        <row r="17935">
          <cell r="A17935" t="str">
            <v>15.067.0130-0</v>
          </cell>
          <cell r="B17935">
            <v>534.9</v>
          </cell>
        </row>
        <row r="17936">
          <cell r="A17936" t="str">
            <v>15.067.0130-A</v>
          </cell>
          <cell r="B17936">
            <v>529.47</v>
          </cell>
        </row>
        <row r="17937">
          <cell r="A17937" t="str">
            <v>15.068.0001-0</v>
          </cell>
          <cell r="B17937">
            <v>36.99</v>
          </cell>
        </row>
        <row r="17938">
          <cell r="A17938" t="str">
            <v>15.068.0001-A</v>
          </cell>
          <cell r="B17938">
            <v>32.06</v>
          </cell>
        </row>
        <row r="17939">
          <cell r="A17939" t="str">
            <v>15.068.0005-0</v>
          </cell>
          <cell r="B17939">
            <v>39.58</v>
          </cell>
        </row>
        <row r="17940">
          <cell r="A17940" t="str">
            <v>15.068.0005-A</v>
          </cell>
          <cell r="B17940">
            <v>34.299999999999997</v>
          </cell>
        </row>
        <row r="17941">
          <cell r="A17941" t="str">
            <v>15.068.0010-0</v>
          </cell>
          <cell r="B17941">
            <v>48.46</v>
          </cell>
        </row>
        <row r="17942">
          <cell r="A17942" t="str">
            <v>15.068.0010-A</v>
          </cell>
          <cell r="B17942">
            <v>42</v>
          </cell>
        </row>
        <row r="17943">
          <cell r="A17943" t="str">
            <v>15.068.0015-0</v>
          </cell>
          <cell r="B17943">
            <v>66.59</v>
          </cell>
        </row>
        <row r="17944">
          <cell r="A17944" t="str">
            <v>15.068.0015-A</v>
          </cell>
          <cell r="B17944">
            <v>57.71</v>
          </cell>
        </row>
        <row r="17945">
          <cell r="A17945" t="str">
            <v>15.068.0020-0</v>
          </cell>
          <cell r="B17945">
            <v>101.74</v>
          </cell>
        </row>
        <row r="17946">
          <cell r="A17946" t="str">
            <v>15.068.0020-A</v>
          </cell>
          <cell r="B17946">
            <v>88.17</v>
          </cell>
        </row>
        <row r="17947">
          <cell r="A17947" t="str">
            <v>15.068.0025-0</v>
          </cell>
          <cell r="B17947">
            <v>137.63</v>
          </cell>
        </row>
        <row r="17948">
          <cell r="A17948" t="str">
            <v>15.068.0025-A</v>
          </cell>
          <cell r="B17948">
            <v>119.27</v>
          </cell>
        </row>
        <row r="17949">
          <cell r="A17949" t="str">
            <v>15.068.0040-0</v>
          </cell>
          <cell r="B17949">
            <v>14.79</v>
          </cell>
        </row>
        <row r="17950">
          <cell r="A17950" t="str">
            <v>15.068.0040-A</v>
          </cell>
          <cell r="B17950">
            <v>12.82</v>
          </cell>
        </row>
        <row r="17951">
          <cell r="A17951" t="str">
            <v>15.068.0045-0</v>
          </cell>
          <cell r="B17951">
            <v>17.75</v>
          </cell>
        </row>
        <row r="17952">
          <cell r="A17952" t="str">
            <v>15.068.0045-A</v>
          </cell>
          <cell r="B17952">
            <v>15.39</v>
          </cell>
        </row>
        <row r="17953">
          <cell r="A17953" t="str">
            <v>15.068.0050-0</v>
          </cell>
          <cell r="B17953">
            <v>11.83</v>
          </cell>
        </row>
        <row r="17954">
          <cell r="A17954" t="str">
            <v>15.068.0050-A</v>
          </cell>
          <cell r="B17954">
            <v>10.26</v>
          </cell>
        </row>
        <row r="17955">
          <cell r="A17955" t="str">
            <v>15.068.0055-0</v>
          </cell>
          <cell r="B17955">
            <v>19.23</v>
          </cell>
        </row>
        <row r="17956">
          <cell r="A17956" t="str">
            <v>15.068.0055-A</v>
          </cell>
          <cell r="B17956">
            <v>16.670000000000002</v>
          </cell>
        </row>
        <row r="17957">
          <cell r="A17957" t="str">
            <v>15.068.0060-0</v>
          </cell>
          <cell r="B17957">
            <v>13.31</v>
          </cell>
        </row>
        <row r="17958">
          <cell r="A17958" t="str">
            <v>15.068.0060-A</v>
          </cell>
          <cell r="B17958">
            <v>11.54</v>
          </cell>
        </row>
        <row r="17959">
          <cell r="A17959" t="str">
            <v>15.068.0065-0</v>
          </cell>
          <cell r="B17959">
            <v>20.71</v>
          </cell>
        </row>
        <row r="17960">
          <cell r="A17960" t="str">
            <v>15.068.0065-A</v>
          </cell>
          <cell r="B17960">
            <v>17.95</v>
          </cell>
        </row>
        <row r="17961">
          <cell r="A17961" t="str">
            <v>15.068.0070-0</v>
          </cell>
          <cell r="B17961">
            <v>15.16</v>
          </cell>
        </row>
        <row r="17962">
          <cell r="A17962" t="str">
            <v>15.068.0070-A</v>
          </cell>
          <cell r="B17962">
            <v>13.14</v>
          </cell>
        </row>
        <row r="17963">
          <cell r="A17963" t="str">
            <v>15.068.0075-0</v>
          </cell>
          <cell r="B17963">
            <v>22.56</v>
          </cell>
        </row>
        <row r="17964">
          <cell r="A17964" t="str">
            <v>15.068.0075-A</v>
          </cell>
          <cell r="B17964">
            <v>19.55</v>
          </cell>
        </row>
        <row r="17965">
          <cell r="A17965" t="str">
            <v>15.068.0080-0</v>
          </cell>
          <cell r="B17965">
            <v>53.64</v>
          </cell>
        </row>
        <row r="17966">
          <cell r="A17966" t="str">
            <v>15.068.0080-A</v>
          </cell>
          <cell r="B17966">
            <v>46.49</v>
          </cell>
        </row>
        <row r="17967">
          <cell r="A17967" t="str">
            <v>15.068.0085-0</v>
          </cell>
          <cell r="B17967">
            <v>37.729999999999997</v>
          </cell>
        </row>
        <row r="17968">
          <cell r="A17968" t="str">
            <v>15.068.0085-A</v>
          </cell>
          <cell r="B17968">
            <v>32.700000000000003</v>
          </cell>
        </row>
        <row r="17969">
          <cell r="A17969" t="str">
            <v>15.068.0090-0</v>
          </cell>
          <cell r="B17969">
            <v>37.729999999999997</v>
          </cell>
        </row>
        <row r="17970">
          <cell r="A17970" t="str">
            <v>15.068.0090-A</v>
          </cell>
          <cell r="B17970">
            <v>32.700000000000003</v>
          </cell>
        </row>
        <row r="17971">
          <cell r="A17971" t="str">
            <v>15.068.0095-0</v>
          </cell>
          <cell r="B17971">
            <v>25.15</v>
          </cell>
        </row>
        <row r="17972">
          <cell r="A17972" t="str">
            <v>15.068.0095-A</v>
          </cell>
          <cell r="B17972">
            <v>21.8</v>
          </cell>
        </row>
        <row r="17973">
          <cell r="A17973" t="str">
            <v>15.069.0001-0</v>
          </cell>
          <cell r="B17973">
            <v>235.82</v>
          </cell>
        </row>
        <row r="17974">
          <cell r="A17974" t="str">
            <v>15.069.0001-A</v>
          </cell>
          <cell r="B17974">
            <v>208.56</v>
          </cell>
        </row>
        <row r="17975">
          <cell r="A17975" t="str">
            <v>15.069.0010-0</v>
          </cell>
          <cell r="B17975">
            <v>236.79</v>
          </cell>
        </row>
        <row r="17976">
          <cell r="A17976" t="str">
            <v>15.069.0010-A</v>
          </cell>
          <cell r="B17976">
            <v>209.4</v>
          </cell>
        </row>
        <row r="17977">
          <cell r="A17977" t="str">
            <v>15.069.0020-0</v>
          </cell>
          <cell r="B17977">
            <v>238.15</v>
          </cell>
        </row>
        <row r="17978">
          <cell r="A17978" t="str">
            <v>15.069.0020-A</v>
          </cell>
          <cell r="B17978">
            <v>210.58</v>
          </cell>
        </row>
        <row r="17979">
          <cell r="A17979" t="str">
            <v>15.070.0010-0</v>
          </cell>
          <cell r="B17979">
            <v>1265.79</v>
          </cell>
        </row>
        <row r="17980">
          <cell r="A17980" t="str">
            <v>15.070.0010-A</v>
          </cell>
          <cell r="B17980">
            <v>1152.23</v>
          </cell>
        </row>
        <row r="17981">
          <cell r="A17981" t="str">
            <v>15.070.0011-0</v>
          </cell>
          <cell r="B17981">
            <v>1638.33</v>
          </cell>
        </row>
        <row r="17982">
          <cell r="A17982" t="str">
            <v>15.070.0011-A</v>
          </cell>
          <cell r="B17982">
            <v>1491.38</v>
          </cell>
        </row>
        <row r="17983">
          <cell r="A17983" t="str">
            <v>15.070.0012-0</v>
          </cell>
          <cell r="B17983">
            <v>1793.17</v>
          </cell>
        </row>
        <row r="17984">
          <cell r="A17984" t="str">
            <v>15.070.0012-A</v>
          </cell>
          <cell r="B17984">
            <v>1655.96</v>
          </cell>
        </row>
        <row r="17985">
          <cell r="A17985" t="str">
            <v>15.070.0013-0</v>
          </cell>
          <cell r="B17985">
            <v>2529.4499999999998</v>
          </cell>
        </row>
        <row r="17986">
          <cell r="A17986" t="str">
            <v>15.070.0013-A</v>
          </cell>
          <cell r="B17986">
            <v>2336</v>
          </cell>
        </row>
        <row r="17987">
          <cell r="A17987" t="str">
            <v>15.071.0010-0</v>
          </cell>
          <cell r="B17987">
            <v>339.13</v>
          </cell>
        </row>
        <row r="17988">
          <cell r="A17988" t="str">
            <v>15.071.0010-A</v>
          </cell>
          <cell r="B17988">
            <v>318.76</v>
          </cell>
        </row>
        <row r="17989">
          <cell r="A17989" t="str">
            <v>15.071.0011-0</v>
          </cell>
          <cell r="B17989">
            <v>191.74</v>
          </cell>
        </row>
        <row r="17990">
          <cell r="A17990" t="str">
            <v>15.071.0011-A</v>
          </cell>
          <cell r="B17990">
            <v>181.31</v>
          </cell>
        </row>
        <row r="17991">
          <cell r="A17991" t="str">
            <v>15.071.0012-1</v>
          </cell>
          <cell r="B17991">
            <v>439.53</v>
          </cell>
        </row>
        <row r="17992">
          <cell r="A17992" t="str">
            <v>15.071.0012-B</v>
          </cell>
          <cell r="B17992">
            <v>412.08</v>
          </cell>
        </row>
        <row r="17993">
          <cell r="A17993" t="str">
            <v>15.075.0010-0</v>
          </cell>
          <cell r="B17993">
            <v>1012.22</v>
          </cell>
        </row>
        <row r="17994">
          <cell r="A17994" t="str">
            <v>15.075.0010-A</v>
          </cell>
          <cell r="B17994">
            <v>935.8</v>
          </cell>
        </row>
        <row r="17995">
          <cell r="A17995" t="str">
            <v>15.075.0011-0</v>
          </cell>
          <cell r="B17995">
            <v>1171.6300000000001</v>
          </cell>
        </row>
        <row r="17996">
          <cell r="A17996" t="str">
            <v>15.075.0011-A</v>
          </cell>
          <cell r="B17996">
            <v>1083.27</v>
          </cell>
        </row>
        <row r="17997">
          <cell r="A17997" t="str">
            <v>15.075.0020-0</v>
          </cell>
          <cell r="B17997">
            <v>63.13</v>
          </cell>
        </row>
        <row r="17998">
          <cell r="A17998" t="str">
            <v>15.075.0020-A</v>
          </cell>
          <cell r="B17998">
            <v>58.2</v>
          </cell>
        </row>
        <row r="17999">
          <cell r="A17999" t="str">
            <v>15.075.0025-0</v>
          </cell>
          <cell r="B17999">
            <v>103.71</v>
          </cell>
        </row>
        <row r="18000">
          <cell r="A18000" t="str">
            <v>15.075.0025-A</v>
          </cell>
          <cell r="B18000">
            <v>97.79</v>
          </cell>
        </row>
        <row r="18001">
          <cell r="A18001" t="str">
            <v>15.080.0010-0</v>
          </cell>
          <cell r="B18001">
            <v>933.34</v>
          </cell>
        </row>
        <row r="18002">
          <cell r="A18002" t="str">
            <v>15.080.0010-A</v>
          </cell>
          <cell r="B18002">
            <v>838.93</v>
          </cell>
        </row>
        <row r="18003">
          <cell r="A18003" t="str">
            <v>15.080.0011-0</v>
          </cell>
          <cell r="B18003">
            <v>1039.3900000000001</v>
          </cell>
        </row>
        <row r="18004">
          <cell r="A18004" t="str">
            <v>15.080.0011-A</v>
          </cell>
          <cell r="B18004">
            <v>938.97</v>
          </cell>
        </row>
        <row r="18005">
          <cell r="A18005" t="str">
            <v>15.080.0012-0</v>
          </cell>
          <cell r="B18005">
            <v>1257.01</v>
          </cell>
        </row>
        <row r="18006">
          <cell r="A18006" t="str">
            <v>15.080.0012-A</v>
          </cell>
          <cell r="B18006">
            <v>1148.1300000000001</v>
          </cell>
        </row>
        <row r="18007">
          <cell r="A18007" t="str">
            <v>16.001.0050-0</v>
          </cell>
          <cell r="B18007">
            <v>81.260000000000005</v>
          </cell>
        </row>
        <row r="18008">
          <cell r="A18008" t="str">
            <v>16.001.0050-A</v>
          </cell>
          <cell r="B18008">
            <v>75.34</v>
          </cell>
        </row>
        <row r="18009">
          <cell r="A18009" t="str">
            <v>16.001.0051-0</v>
          </cell>
          <cell r="B18009">
            <v>89.53</v>
          </cell>
        </row>
        <row r="18010">
          <cell r="A18010" t="str">
            <v>16.001.0051-A</v>
          </cell>
          <cell r="B18010">
            <v>82.42</v>
          </cell>
        </row>
        <row r="18011">
          <cell r="A18011" t="str">
            <v>16.001.0055-0</v>
          </cell>
          <cell r="B18011">
            <v>82.17</v>
          </cell>
        </row>
        <row r="18012">
          <cell r="A18012" t="str">
            <v>16.001.0055-A</v>
          </cell>
          <cell r="B18012">
            <v>76.010000000000005</v>
          </cell>
        </row>
        <row r="18013">
          <cell r="A18013" t="str">
            <v>16.001.0056-0</v>
          </cell>
          <cell r="B18013">
            <v>96.32</v>
          </cell>
        </row>
        <row r="18014">
          <cell r="A18014" t="str">
            <v>16.001.0056-A</v>
          </cell>
          <cell r="B18014">
            <v>89.21</v>
          </cell>
        </row>
        <row r="18015">
          <cell r="A18015" t="str">
            <v>16.001.0060-0</v>
          </cell>
          <cell r="B18015">
            <v>25.68</v>
          </cell>
        </row>
        <row r="18016">
          <cell r="A18016" t="str">
            <v>16.001.0060-A</v>
          </cell>
          <cell r="B18016">
            <v>24.45</v>
          </cell>
        </row>
        <row r="18017">
          <cell r="A18017" t="str">
            <v>16.001.0061-0</v>
          </cell>
          <cell r="B18017">
            <v>31.64</v>
          </cell>
        </row>
        <row r="18018">
          <cell r="A18018" t="str">
            <v>16.001.0061-A</v>
          </cell>
          <cell r="B18018">
            <v>30.16</v>
          </cell>
        </row>
        <row r="18019">
          <cell r="A18019" t="str">
            <v>16.001.0065-0</v>
          </cell>
          <cell r="B18019">
            <v>985.16</v>
          </cell>
        </row>
        <row r="18020">
          <cell r="A18020" t="str">
            <v>16.001.0065-A</v>
          </cell>
          <cell r="B18020">
            <v>891.59</v>
          </cell>
        </row>
        <row r="18021">
          <cell r="A18021" t="str">
            <v>16.001.0066-0</v>
          </cell>
          <cell r="B18021">
            <v>1294.6400000000001</v>
          </cell>
        </row>
        <row r="18022">
          <cell r="A18022" t="str">
            <v>16.001.0066-A</v>
          </cell>
          <cell r="B18022">
            <v>1182.3599999999999</v>
          </cell>
        </row>
        <row r="18023">
          <cell r="A18023" t="str">
            <v>16.001.0067-0</v>
          </cell>
          <cell r="B18023">
            <v>1174.4000000000001</v>
          </cell>
        </row>
        <row r="18024">
          <cell r="A18024" t="str">
            <v>16.001.0067-A</v>
          </cell>
          <cell r="B18024">
            <v>1065.24</v>
          </cell>
        </row>
        <row r="18025">
          <cell r="A18025" t="str">
            <v>16.001.0068-0</v>
          </cell>
          <cell r="B18025">
            <v>1400.76</v>
          </cell>
        </row>
        <row r="18026">
          <cell r="A18026" t="str">
            <v>16.001.0068-A</v>
          </cell>
          <cell r="B18026">
            <v>1269.77</v>
          </cell>
        </row>
        <row r="18027">
          <cell r="A18027" t="str">
            <v>16.001.0069-0</v>
          </cell>
          <cell r="B18027">
            <v>1424.54</v>
          </cell>
        </row>
        <row r="18028">
          <cell r="A18028" t="str">
            <v>16.001.0069-A</v>
          </cell>
          <cell r="B18028">
            <v>1299.78</v>
          </cell>
        </row>
        <row r="18029">
          <cell r="A18029" t="str">
            <v>16.001.0070-0</v>
          </cell>
          <cell r="B18029">
            <v>1698.22</v>
          </cell>
        </row>
        <row r="18030">
          <cell r="A18030" t="str">
            <v>16.001.0070-A</v>
          </cell>
          <cell r="B18030">
            <v>1548.52</v>
          </cell>
        </row>
        <row r="18031">
          <cell r="A18031" t="str">
            <v>16.001.0071-0</v>
          </cell>
          <cell r="B18031">
            <v>1640.69</v>
          </cell>
        </row>
        <row r="18032">
          <cell r="A18032" t="str">
            <v>16.001.0071-A</v>
          </cell>
          <cell r="B18032">
            <v>1500.34</v>
          </cell>
        </row>
        <row r="18033">
          <cell r="A18033" t="str">
            <v>16.001.0072-0</v>
          </cell>
          <cell r="B18033">
            <v>1956.64</v>
          </cell>
        </row>
        <row r="18034">
          <cell r="A18034" t="str">
            <v>16.001.0072-A</v>
          </cell>
          <cell r="B18034">
            <v>1788.22</v>
          </cell>
        </row>
        <row r="18035">
          <cell r="A18035" t="str">
            <v>16.001.0073-0</v>
          </cell>
          <cell r="B18035">
            <v>2075.85</v>
          </cell>
        </row>
        <row r="18036">
          <cell r="A18036" t="str">
            <v>16.001.0073-A</v>
          </cell>
          <cell r="B18036">
            <v>1919.9</v>
          </cell>
        </row>
        <row r="18037">
          <cell r="A18037" t="str">
            <v>16.001.0074-0</v>
          </cell>
          <cell r="B18037">
            <v>2477.86</v>
          </cell>
        </row>
        <row r="18038">
          <cell r="A18038" t="str">
            <v>16.001.0074-A</v>
          </cell>
          <cell r="B18038">
            <v>2290.7199999999998</v>
          </cell>
        </row>
        <row r="18039">
          <cell r="A18039" t="str">
            <v>16.001.0075-0</v>
          </cell>
          <cell r="B18039">
            <v>2325.58</v>
          </cell>
        </row>
        <row r="18040">
          <cell r="A18040" t="str">
            <v>16.001.0075-A</v>
          </cell>
          <cell r="B18040">
            <v>2154.04</v>
          </cell>
        </row>
        <row r="18041">
          <cell r="A18041" t="str">
            <v>16.001.0076-0</v>
          </cell>
          <cell r="B18041">
            <v>2775.7</v>
          </cell>
        </row>
        <row r="18042">
          <cell r="A18042" t="str">
            <v>16.001.0076-A</v>
          </cell>
          <cell r="B18042">
            <v>2569.85</v>
          </cell>
        </row>
        <row r="18043">
          <cell r="A18043" t="str">
            <v>16.001.0077-0</v>
          </cell>
          <cell r="B18043">
            <v>2564.96</v>
          </cell>
        </row>
        <row r="18044">
          <cell r="A18044" t="str">
            <v>16.001.0077-A</v>
          </cell>
          <cell r="B18044">
            <v>2377.8200000000002</v>
          </cell>
        </row>
        <row r="18045">
          <cell r="A18045" t="str">
            <v>16.001.0078-0</v>
          </cell>
          <cell r="B18045">
            <v>3061.98</v>
          </cell>
        </row>
        <row r="18046">
          <cell r="A18046" t="str">
            <v>16.001.0078-A</v>
          </cell>
          <cell r="B18046">
            <v>2837.43</v>
          </cell>
        </row>
        <row r="18047">
          <cell r="A18047" t="str">
            <v>16.001.0079-0</v>
          </cell>
          <cell r="B18047">
            <v>2975.39</v>
          </cell>
        </row>
        <row r="18048">
          <cell r="A18048" t="str">
            <v>16.001.0079-A</v>
          </cell>
          <cell r="B18048">
            <v>2768.76</v>
          </cell>
        </row>
        <row r="18049">
          <cell r="A18049" t="str">
            <v>16.001.0080-0</v>
          </cell>
          <cell r="B18049">
            <v>3552.66</v>
          </cell>
        </row>
        <row r="18050">
          <cell r="A18050" t="str">
            <v>16.001.0080-A</v>
          </cell>
          <cell r="B18050">
            <v>3304.72</v>
          </cell>
        </row>
        <row r="18051">
          <cell r="A18051" t="str">
            <v>16.001.0081-0</v>
          </cell>
          <cell r="B18051">
            <v>3285.72</v>
          </cell>
        </row>
        <row r="18052">
          <cell r="A18052" t="str">
            <v>16.001.0081-A</v>
          </cell>
          <cell r="B18052">
            <v>3055.7</v>
          </cell>
        </row>
        <row r="18053">
          <cell r="A18053" t="str">
            <v>16.001.0082-0</v>
          </cell>
          <cell r="B18053">
            <v>3924.09</v>
          </cell>
        </row>
        <row r="18054">
          <cell r="A18054" t="str">
            <v>16.001.0082-A</v>
          </cell>
          <cell r="B18054">
            <v>3648.08</v>
          </cell>
        </row>
        <row r="18055">
          <cell r="A18055" t="str">
            <v>16.001.0083-0</v>
          </cell>
          <cell r="B18055">
            <v>3814.58</v>
          </cell>
        </row>
        <row r="18056">
          <cell r="A18056" t="str">
            <v>16.001.0083-A</v>
          </cell>
          <cell r="B18056">
            <v>3541.68</v>
          </cell>
        </row>
        <row r="18057">
          <cell r="A18057" t="str">
            <v>16.001.0084-0</v>
          </cell>
          <cell r="B18057">
            <v>4556.8999999999996</v>
          </cell>
        </row>
        <row r="18058">
          <cell r="A18058" t="str">
            <v>16.001.0084-A</v>
          </cell>
          <cell r="B18058">
            <v>4229.42</v>
          </cell>
        </row>
        <row r="18059">
          <cell r="A18059" t="str">
            <v>16.001.0085-0</v>
          </cell>
          <cell r="B18059">
            <v>31.52</v>
          </cell>
        </row>
        <row r="18060">
          <cell r="A18060" t="str">
            <v>16.001.0085-A</v>
          </cell>
          <cell r="B18060">
            <v>29.55</v>
          </cell>
        </row>
        <row r="18061">
          <cell r="A18061" t="str">
            <v>16.001.0086-0</v>
          </cell>
          <cell r="B18061">
            <v>26.23</v>
          </cell>
        </row>
        <row r="18062">
          <cell r="A18062" t="str">
            <v>16.001.0086-A</v>
          </cell>
          <cell r="B18062">
            <v>24.75</v>
          </cell>
        </row>
        <row r="18063">
          <cell r="A18063" t="str">
            <v>16.001.0087-0</v>
          </cell>
          <cell r="B18063">
            <v>19.09</v>
          </cell>
        </row>
        <row r="18064">
          <cell r="A18064" t="str">
            <v>16.001.0087-A</v>
          </cell>
          <cell r="B18064">
            <v>18.100000000000001</v>
          </cell>
        </row>
        <row r="18065">
          <cell r="A18065" t="str">
            <v>16.001.0088-0</v>
          </cell>
          <cell r="B18065">
            <v>22.9</v>
          </cell>
        </row>
        <row r="18066">
          <cell r="A18066" t="str">
            <v>16.001.0088-A</v>
          </cell>
          <cell r="B18066">
            <v>21.71</v>
          </cell>
        </row>
        <row r="18067">
          <cell r="A18067" t="str">
            <v>16.001.0089-0</v>
          </cell>
          <cell r="B18067">
            <v>30.63</v>
          </cell>
        </row>
        <row r="18068">
          <cell r="A18068" t="str">
            <v>16.001.0089-A</v>
          </cell>
          <cell r="B18068">
            <v>29.39</v>
          </cell>
        </row>
        <row r="18069">
          <cell r="A18069" t="str">
            <v>16.001.0090-0</v>
          </cell>
          <cell r="B18069">
            <v>36.75</v>
          </cell>
        </row>
        <row r="18070">
          <cell r="A18070" t="str">
            <v>16.001.0090-A</v>
          </cell>
          <cell r="B18070">
            <v>35.270000000000003</v>
          </cell>
        </row>
        <row r="18071">
          <cell r="A18071" t="str">
            <v>16.001.0091-0</v>
          </cell>
          <cell r="B18071">
            <v>38.64</v>
          </cell>
        </row>
        <row r="18072">
          <cell r="A18072" t="str">
            <v>16.001.0091-A</v>
          </cell>
          <cell r="B18072">
            <v>37.159999999999997</v>
          </cell>
        </row>
        <row r="18073">
          <cell r="A18073" t="str">
            <v>16.001.0092-0</v>
          </cell>
          <cell r="B18073">
            <v>46.36</v>
          </cell>
        </row>
        <row r="18074">
          <cell r="A18074" t="str">
            <v>16.001.0092-A</v>
          </cell>
          <cell r="B18074">
            <v>44.58</v>
          </cell>
        </row>
        <row r="18075">
          <cell r="A18075" t="str">
            <v>16.001.0093-0</v>
          </cell>
          <cell r="B18075">
            <v>53.74</v>
          </cell>
        </row>
        <row r="18076">
          <cell r="A18076" t="str">
            <v>16.001.0093-A</v>
          </cell>
          <cell r="B18076">
            <v>52.02</v>
          </cell>
        </row>
        <row r="18077">
          <cell r="A18077" t="str">
            <v>16.001.0094-0</v>
          </cell>
          <cell r="B18077">
            <v>64.48</v>
          </cell>
        </row>
        <row r="18078">
          <cell r="A18078" t="str">
            <v>16.001.0094-A</v>
          </cell>
          <cell r="B18078">
            <v>62.41</v>
          </cell>
        </row>
        <row r="18079">
          <cell r="A18079" t="str">
            <v>16.001.0102-0</v>
          </cell>
          <cell r="B18079">
            <v>73.05</v>
          </cell>
        </row>
        <row r="18080">
          <cell r="A18080" t="str">
            <v>16.001.0102-A</v>
          </cell>
          <cell r="B18080">
            <v>71.08</v>
          </cell>
        </row>
        <row r="18081">
          <cell r="A18081" t="str">
            <v>16.001.0103-0</v>
          </cell>
          <cell r="B18081">
            <v>87.65</v>
          </cell>
        </row>
        <row r="18082">
          <cell r="A18082" t="str">
            <v>16.001.0103-A</v>
          </cell>
          <cell r="B18082">
            <v>85.28</v>
          </cell>
        </row>
        <row r="18083">
          <cell r="A18083" t="str">
            <v>16.001.0110-0</v>
          </cell>
          <cell r="B18083">
            <v>13.89</v>
          </cell>
        </row>
        <row r="18084">
          <cell r="A18084" t="str">
            <v>16.001.0110-A</v>
          </cell>
          <cell r="B18084">
            <v>13</v>
          </cell>
        </row>
        <row r="18085">
          <cell r="A18085" t="str">
            <v>16.001.0115-0</v>
          </cell>
          <cell r="B18085">
            <v>16.43</v>
          </cell>
        </row>
        <row r="18086">
          <cell r="A18086" t="str">
            <v>16.001.0115-A</v>
          </cell>
          <cell r="B18086">
            <v>15.39</v>
          </cell>
        </row>
        <row r="18087">
          <cell r="A18087" t="str">
            <v>16.001.0116-0</v>
          </cell>
          <cell r="B18087">
            <v>16.989999999999998</v>
          </cell>
        </row>
        <row r="18088">
          <cell r="A18088" t="str">
            <v>16.001.0116-A</v>
          </cell>
          <cell r="B18088">
            <v>16</v>
          </cell>
        </row>
        <row r="18089">
          <cell r="A18089" t="str">
            <v>16.001.0117-0</v>
          </cell>
          <cell r="B18089">
            <v>20.37</v>
          </cell>
        </row>
        <row r="18090">
          <cell r="A18090" t="str">
            <v>16.001.0117-A</v>
          </cell>
          <cell r="B18090">
            <v>19.190000000000001</v>
          </cell>
        </row>
        <row r="18091">
          <cell r="A18091" t="str">
            <v>16.001.0118-0</v>
          </cell>
          <cell r="B18091">
            <v>5.94</v>
          </cell>
        </row>
        <row r="18092">
          <cell r="A18092" t="str">
            <v>16.001.0118-A</v>
          </cell>
          <cell r="B18092">
            <v>5.44</v>
          </cell>
        </row>
        <row r="18093">
          <cell r="A18093" t="str">
            <v>16.001.0119-0</v>
          </cell>
          <cell r="B18093">
            <v>7.11</v>
          </cell>
        </row>
        <row r="18094">
          <cell r="A18094" t="str">
            <v>16.001.0119-A</v>
          </cell>
          <cell r="B18094">
            <v>6.52</v>
          </cell>
        </row>
        <row r="18095">
          <cell r="A18095" t="str">
            <v>16.002.0005-0</v>
          </cell>
          <cell r="B18095">
            <v>77.27</v>
          </cell>
        </row>
        <row r="18096">
          <cell r="A18096" t="str">
            <v>16.002.0005-A</v>
          </cell>
          <cell r="B18096">
            <v>71.88</v>
          </cell>
        </row>
        <row r="18097">
          <cell r="A18097" t="str">
            <v>16.002.0010-0</v>
          </cell>
          <cell r="B18097">
            <v>120.84</v>
          </cell>
        </row>
        <row r="18098">
          <cell r="A18098" t="str">
            <v>16.002.0010-A</v>
          </cell>
          <cell r="B18098">
            <v>109.73</v>
          </cell>
        </row>
        <row r="18099">
          <cell r="A18099" t="str">
            <v>16.002.0012-0</v>
          </cell>
          <cell r="B18099">
            <v>59.19</v>
          </cell>
        </row>
        <row r="18100">
          <cell r="A18100" t="str">
            <v>16.002.0012-A</v>
          </cell>
          <cell r="B18100">
            <v>53.8</v>
          </cell>
        </row>
        <row r="18101">
          <cell r="A18101" t="str">
            <v>16.002.0015-0</v>
          </cell>
          <cell r="B18101">
            <v>25.22</v>
          </cell>
        </row>
        <row r="18102">
          <cell r="A18102" t="str">
            <v>16.002.0015-A</v>
          </cell>
          <cell r="B18102">
            <v>22.65</v>
          </cell>
        </row>
        <row r="18103">
          <cell r="A18103" t="str">
            <v>16.002.0025-0</v>
          </cell>
          <cell r="B18103">
            <v>47.25</v>
          </cell>
        </row>
        <row r="18104">
          <cell r="A18104" t="str">
            <v>16.002.0025-A</v>
          </cell>
          <cell r="B18104">
            <v>42.24</v>
          </cell>
        </row>
        <row r="18105">
          <cell r="A18105" t="str">
            <v>16.003.0004-0</v>
          </cell>
          <cell r="B18105">
            <v>39.81</v>
          </cell>
        </row>
        <row r="18106">
          <cell r="A18106" t="str">
            <v>16.003.0004-A</v>
          </cell>
          <cell r="B18106">
            <v>34.79</v>
          </cell>
        </row>
        <row r="18107">
          <cell r="A18107" t="str">
            <v>16.003.0020-0</v>
          </cell>
          <cell r="B18107">
            <v>17.57</v>
          </cell>
        </row>
        <row r="18108">
          <cell r="A18108" t="str">
            <v>16.003.0020-A</v>
          </cell>
          <cell r="B18108">
            <v>15.39</v>
          </cell>
        </row>
        <row r="18109">
          <cell r="A18109" t="str">
            <v>16.003.0030-0</v>
          </cell>
          <cell r="B18109">
            <v>43.79</v>
          </cell>
        </row>
        <row r="18110">
          <cell r="A18110" t="str">
            <v>16.003.0030-A</v>
          </cell>
          <cell r="B18110">
            <v>40.75</v>
          </cell>
        </row>
        <row r="18111">
          <cell r="A18111" t="str">
            <v>16.003.0050-0</v>
          </cell>
          <cell r="B18111">
            <v>81.88</v>
          </cell>
        </row>
        <row r="18112">
          <cell r="A18112" t="str">
            <v>16.003.0050-A</v>
          </cell>
          <cell r="B18112">
            <v>74.16</v>
          </cell>
        </row>
        <row r="18113">
          <cell r="A18113" t="str">
            <v>16.004.0015-0</v>
          </cell>
          <cell r="B18113">
            <v>33.799999999999997</v>
          </cell>
        </row>
        <row r="18114">
          <cell r="A18114" t="str">
            <v>16.004.0015-A</v>
          </cell>
          <cell r="B18114">
            <v>32.32</v>
          </cell>
        </row>
        <row r="18115">
          <cell r="A18115" t="str">
            <v>16.004.0018-0</v>
          </cell>
          <cell r="B18115">
            <v>47.06</v>
          </cell>
        </row>
        <row r="18116">
          <cell r="A18116" t="str">
            <v>16.004.0018-A</v>
          </cell>
          <cell r="B18116">
            <v>45.58</v>
          </cell>
        </row>
        <row r="18117">
          <cell r="A18117" t="str">
            <v>16.004.0025-0</v>
          </cell>
          <cell r="B18117">
            <v>100.31</v>
          </cell>
        </row>
        <row r="18118">
          <cell r="A18118" t="str">
            <v>16.004.0025-A</v>
          </cell>
          <cell r="B18118">
            <v>96.1</v>
          </cell>
        </row>
        <row r="18119">
          <cell r="A18119" t="str">
            <v>16.004.0030-0</v>
          </cell>
          <cell r="B18119">
            <v>78.84</v>
          </cell>
        </row>
        <row r="18120">
          <cell r="A18120" t="str">
            <v>16.004.0030-A</v>
          </cell>
          <cell r="B18120">
            <v>77.36</v>
          </cell>
        </row>
        <row r="18121">
          <cell r="A18121" t="str">
            <v>16.004.0035-0</v>
          </cell>
          <cell r="B18121">
            <v>68.31</v>
          </cell>
        </row>
        <row r="18122">
          <cell r="A18122" t="str">
            <v>16.004.0035-A</v>
          </cell>
          <cell r="B18122">
            <v>67.22</v>
          </cell>
        </row>
        <row r="18123">
          <cell r="A18123" t="str">
            <v>16.004.0040-0</v>
          </cell>
          <cell r="B18123">
            <v>42.85</v>
          </cell>
        </row>
        <row r="18124">
          <cell r="A18124" t="str">
            <v>16.004.0040-A</v>
          </cell>
          <cell r="B18124">
            <v>41.86</v>
          </cell>
        </row>
        <row r="18125">
          <cell r="A18125" t="str">
            <v>16.004.0042-0</v>
          </cell>
          <cell r="B18125">
            <v>40.200000000000003</v>
          </cell>
        </row>
        <row r="18126">
          <cell r="A18126" t="str">
            <v>16.004.0042-A</v>
          </cell>
          <cell r="B18126">
            <v>39.42</v>
          </cell>
        </row>
        <row r="18127">
          <cell r="A18127" t="str">
            <v>16.004.0045-0</v>
          </cell>
          <cell r="B18127">
            <v>30.02</v>
          </cell>
        </row>
        <row r="18128">
          <cell r="A18128" t="str">
            <v>16.004.0045-A</v>
          </cell>
          <cell r="B18128">
            <v>29.04</v>
          </cell>
        </row>
        <row r="18129">
          <cell r="A18129" t="str">
            <v>16.004.0047-0</v>
          </cell>
          <cell r="B18129">
            <v>24</v>
          </cell>
        </row>
        <row r="18130">
          <cell r="A18130" t="str">
            <v>16.004.0047-A</v>
          </cell>
          <cell r="B18130">
            <v>23.22</v>
          </cell>
        </row>
        <row r="18131">
          <cell r="A18131" t="str">
            <v>16.004.0050-0</v>
          </cell>
          <cell r="B18131">
            <v>53.16</v>
          </cell>
        </row>
        <row r="18132">
          <cell r="A18132" t="str">
            <v>16.004.0050-A</v>
          </cell>
          <cell r="B18132">
            <v>50.99</v>
          </cell>
        </row>
        <row r="18133">
          <cell r="A18133" t="str">
            <v>16.004.0055-0</v>
          </cell>
          <cell r="B18133">
            <v>29.78</v>
          </cell>
        </row>
        <row r="18134">
          <cell r="A18134" t="str">
            <v>16.004.0055-A</v>
          </cell>
          <cell r="B18134">
            <v>28.84</v>
          </cell>
        </row>
        <row r="18135">
          <cell r="A18135" t="str">
            <v>16.004.0070-0</v>
          </cell>
          <cell r="B18135">
            <v>50.16</v>
          </cell>
        </row>
        <row r="18136">
          <cell r="A18136" t="str">
            <v>16.004.0070-A</v>
          </cell>
          <cell r="B18136">
            <v>48.93</v>
          </cell>
        </row>
        <row r="18137">
          <cell r="A18137" t="str">
            <v>16.005.0001-0</v>
          </cell>
          <cell r="B18137">
            <v>45.38</v>
          </cell>
        </row>
        <row r="18138">
          <cell r="A18138" t="str">
            <v>16.005.0001-A</v>
          </cell>
          <cell r="B18138">
            <v>43.9</v>
          </cell>
        </row>
        <row r="18139">
          <cell r="A18139" t="str">
            <v>16.005.0004-0</v>
          </cell>
          <cell r="B18139">
            <v>57.81</v>
          </cell>
        </row>
        <row r="18140">
          <cell r="A18140" t="str">
            <v>16.005.0004-A</v>
          </cell>
          <cell r="B18140">
            <v>56.33</v>
          </cell>
        </row>
        <row r="18141">
          <cell r="A18141" t="str">
            <v>16.005.0005-0</v>
          </cell>
          <cell r="B18141">
            <v>44.92</v>
          </cell>
        </row>
        <row r="18142">
          <cell r="A18142" t="str">
            <v>16.005.0005-A</v>
          </cell>
          <cell r="B18142">
            <v>43.65</v>
          </cell>
        </row>
        <row r="18143">
          <cell r="A18143" t="str">
            <v>16.005.0006-0</v>
          </cell>
          <cell r="B18143">
            <v>44.04</v>
          </cell>
        </row>
        <row r="18144">
          <cell r="A18144" t="str">
            <v>16.005.0006-A</v>
          </cell>
          <cell r="B18144">
            <v>42.56</v>
          </cell>
        </row>
        <row r="18145">
          <cell r="A18145" t="str">
            <v>16.005.0007-0</v>
          </cell>
          <cell r="B18145">
            <v>54.95</v>
          </cell>
        </row>
        <row r="18146">
          <cell r="A18146" t="str">
            <v>16.005.0007-A</v>
          </cell>
          <cell r="B18146">
            <v>53.47</v>
          </cell>
        </row>
        <row r="18147">
          <cell r="A18147" t="str">
            <v>16.005.0008-0</v>
          </cell>
          <cell r="B18147">
            <v>46.23</v>
          </cell>
        </row>
        <row r="18148">
          <cell r="A18148" t="str">
            <v>16.005.0008-A</v>
          </cell>
          <cell r="B18148">
            <v>44.96</v>
          </cell>
        </row>
        <row r="18149">
          <cell r="A18149" t="str">
            <v>16.005.0012-0</v>
          </cell>
          <cell r="B18149">
            <v>34.56</v>
          </cell>
        </row>
        <row r="18150">
          <cell r="A18150" t="str">
            <v>16.005.0012-A</v>
          </cell>
          <cell r="B18150">
            <v>33.39</v>
          </cell>
        </row>
        <row r="18151">
          <cell r="A18151" t="str">
            <v>16.005.0015-0</v>
          </cell>
          <cell r="B18151">
            <v>69.98</v>
          </cell>
        </row>
        <row r="18152">
          <cell r="A18152" t="str">
            <v>16.005.0015-A</v>
          </cell>
          <cell r="B18152">
            <v>63.49</v>
          </cell>
        </row>
        <row r="18153">
          <cell r="A18153" t="str">
            <v>16.005.0018-0</v>
          </cell>
          <cell r="B18153">
            <v>91.28</v>
          </cell>
        </row>
        <row r="18154">
          <cell r="A18154" t="str">
            <v>16.005.0018-A</v>
          </cell>
          <cell r="B18154">
            <v>84.79</v>
          </cell>
        </row>
        <row r="18155">
          <cell r="A18155" t="str">
            <v>16.005.0025-0</v>
          </cell>
          <cell r="B18155">
            <v>56.67</v>
          </cell>
        </row>
        <row r="18156">
          <cell r="A18156" t="str">
            <v>16.005.0025-A</v>
          </cell>
          <cell r="B18156">
            <v>50.18</v>
          </cell>
        </row>
        <row r="18157">
          <cell r="A18157" t="str">
            <v>16.005.0027-0</v>
          </cell>
          <cell r="B18157">
            <v>71.73</v>
          </cell>
        </row>
        <row r="18158">
          <cell r="A18158" t="str">
            <v>16.005.0027-A</v>
          </cell>
          <cell r="B18158">
            <v>65.14</v>
          </cell>
        </row>
        <row r="18159">
          <cell r="A18159" t="str">
            <v>16.005.0028-0</v>
          </cell>
          <cell r="B18159">
            <v>52.26</v>
          </cell>
        </row>
        <row r="18160">
          <cell r="A18160" t="str">
            <v>16.005.0028-A</v>
          </cell>
          <cell r="B18160">
            <v>46.4</v>
          </cell>
        </row>
        <row r="18161">
          <cell r="A18161" t="str">
            <v>16.005.0030-0</v>
          </cell>
          <cell r="B18161">
            <v>34.57</v>
          </cell>
        </row>
        <row r="18162">
          <cell r="A18162" t="str">
            <v>16.005.0030-A</v>
          </cell>
          <cell r="B18162">
            <v>33.090000000000003</v>
          </cell>
        </row>
        <row r="18163">
          <cell r="A18163" t="str">
            <v>16.005.0035-0</v>
          </cell>
          <cell r="B18163">
            <v>33.47</v>
          </cell>
        </row>
        <row r="18164">
          <cell r="A18164" t="str">
            <v>16.005.0035-A</v>
          </cell>
          <cell r="B18164">
            <v>31.99</v>
          </cell>
        </row>
        <row r="18165">
          <cell r="A18165" t="str">
            <v>16.005.0050-0</v>
          </cell>
          <cell r="B18165">
            <v>73.92</v>
          </cell>
        </row>
        <row r="18166">
          <cell r="A18166" t="str">
            <v>16.005.0050-A</v>
          </cell>
          <cell r="B18166">
            <v>67.33</v>
          </cell>
        </row>
        <row r="18167">
          <cell r="A18167" t="str">
            <v>16.005.0052-0</v>
          </cell>
          <cell r="B18167">
            <v>74.209999999999994</v>
          </cell>
        </row>
        <row r="18168">
          <cell r="A18168" t="str">
            <v>16.005.0052-A</v>
          </cell>
          <cell r="B18168">
            <v>67.62</v>
          </cell>
        </row>
        <row r="18169">
          <cell r="A18169" t="str">
            <v>16.005.0054-0</v>
          </cell>
          <cell r="B18169">
            <v>39.520000000000003</v>
          </cell>
        </row>
        <row r="18170">
          <cell r="A18170" t="str">
            <v>16.005.0054-A</v>
          </cell>
          <cell r="B18170">
            <v>38.04</v>
          </cell>
        </row>
        <row r="18171">
          <cell r="A18171" t="str">
            <v>16.005.0056-0</v>
          </cell>
          <cell r="B18171">
            <v>36.54</v>
          </cell>
        </row>
        <row r="18172">
          <cell r="A18172" t="str">
            <v>16.005.0056-A</v>
          </cell>
          <cell r="B18172">
            <v>35.06</v>
          </cell>
        </row>
        <row r="18173">
          <cell r="A18173" t="str">
            <v>16.005.0058-0</v>
          </cell>
          <cell r="B18173">
            <v>81.99</v>
          </cell>
        </row>
        <row r="18174">
          <cell r="A18174" t="str">
            <v>16.005.0058-A</v>
          </cell>
          <cell r="B18174">
            <v>77.06</v>
          </cell>
        </row>
        <row r="18175">
          <cell r="A18175" t="str">
            <v>16.005.0060-0</v>
          </cell>
          <cell r="B18175">
            <v>74.73</v>
          </cell>
        </row>
        <row r="18176">
          <cell r="A18176" t="str">
            <v>16.005.0060-A</v>
          </cell>
          <cell r="B18176">
            <v>69.8</v>
          </cell>
        </row>
        <row r="18177">
          <cell r="A18177" t="str">
            <v>16.005.0070-0</v>
          </cell>
          <cell r="B18177">
            <v>104.46</v>
          </cell>
        </row>
        <row r="18178">
          <cell r="A18178" t="str">
            <v>16.005.0070-A</v>
          </cell>
          <cell r="B18178">
            <v>103.85</v>
          </cell>
        </row>
        <row r="18179">
          <cell r="A18179" t="str">
            <v>16.005.0075-0</v>
          </cell>
          <cell r="B18179">
            <v>123.75</v>
          </cell>
        </row>
        <row r="18180">
          <cell r="A18180" t="str">
            <v>16.005.0075-A</v>
          </cell>
          <cell r="B18180">
            <v>121.3</v>
          </cell>
        </row>
        <row r="18181">
          <cell r="A18181" t="str">
            <v>16.006.0001-0</v>
          </cell>
          <cell r="B18181">
            <v>44.72</v>
          </cell>
        </row>
        <row r="18182">
          <cell r="A18182" t="str">
            <v>16.006.0001-A</v>
          </cell>
          <cell r="B18182">
            <v>43.49</v>
          </cell>
        </row>
        <row r="18183">
          <cell r="A18183" t="str">
            <v>16.007.0011-0</v>
          </cell>
          <cell r="B18183">
            <v>129.58000000000001</v>
          </cell>
        </row>
        <row r="18184">
          <cell r="A18184" t="str">
            <v>16.007.0011-A</v>
          </cell>
          <cell r="B18184">
            <v>128.03</v>
          </cell>
        </row>
        <row r="18185">
          <cell r="A18185" t="str">
            <v>16.007.0012-0</v>
          </cell>
          <cell r="B18185">
            <v>186.58</v>
          </cell>
        </row>
        <row r="18186">
          <cell r="A18186" t="str">
            <v>16.007.0012-A</v>
          </cell>
          <cell r="B18186">
            <v>185.03</v>
          </cell>
        </row>
        <row r="18187">
          <cell r="A18187" t="str">
            <v>16.007.0013-0</v>
          </cell>
          <cell r="B18187">
            <v>139.38</v>
          </cell>
        </row>
        <row r="18188">
          <cell r="A18188" t="str">
            <v>16.007.0013-A</v>
          </cell>
          <cell r="B18188">
            <v>137.06</v>
          </cell>
        </row>
        <row r="18189">
          <cell r="A18189" t="str">
            <v>16.007.0014-0</v>
          </cell>
          <cell r="B18189">
            <v>214.39</v>
          </cell>
        </row>
        <row r="18190">
          <cell r="A18190" t="str">
            <v>16.007.0014-A</v>
          </cell>
          <cell r="B18190">
            <v>212.07</v>
          </cell>
        </row>
        <row r="18191">
          <cell r="A18191" t="str">
            <v>16.007.0015-0</v>
          </cell>
          <cell r="B18191">
            <v>253.44</v>
          </cell>
        </row>
        <row r="18192">
          <cell r="A18192" t="str">
            <v>16.007.0015-A</v>
          </cell>
          <cell r="B18192">
            <v>250.35</v>
          </cell>
        </row>
        <row r="18193">
          <cell r="A18193" t="str">
            <v>16.007.0016-0</v>
          </cell>
          <cell r="B18193">
            <v>306.99</v>
          </cell>
        </row>
        <row r="18194">
          <cell r="A18194" t="str">
            <v>16.007.0016-A</v>
          </cell>
          <cell r="B18194">
            <v>303.89999999999998</v>
          </cell>
        </row>
        <row r="18195">
          <cell r="A18195" t="str">
            <v>16.007.0017-0</v>
          </cell>
          <cell r="B18195">
            <v>284.08</v>
          </cell>
        </row>
        <row r="18196">
          <cell r="A18196" t="str">
            <v>16.007.0017-A</v>
          </cell>
          <cell r="B18196">
            <v>280.47000000000003</v>
          </cell>
        </row>
        <row r="18197">
          <cell r="A18197" t="str">
            <v>16.007.0018-0</v>
          </cell>
          <cell r="B18197">
            <v>342.98</v>
          </cell>
        </row>
        <row r="18198">
          <cell r="A18198" t="str">
            <v>16.007.0018-A</v>
          </cell>
          <cell r="B18198">
            <v>339.38</v>
          </cell>
        </row>
        <row r="18199">
          <cell r="A18199" t="str">
            <v>16.007.0021-0</v>
          </cell>
          <cell r="B18199">
            <v>41.69</v>
          </cell>
        </row>
        <row r="18200">
          <cell r="A18200" t="str">
            <v>16.007.0021-A</v>
          </cell>
          <cell r="B18200">
            <v>40.21</v>
          </cell>
        </row>
        <row r="18201">
          <cell r="A18201" t="str">
            <v>16.007.0023-0</v>
          </cell>
          <cell r="B18201">
            <v>45.07</v>
          </cell>
        </row>
        <row r="18202">
          <cell r="A18202" t="str">
            <v>16.007.0023-A</v>
          </cell>
          <cell r="B18202">
            <v>43.59</v>
          </cell>
        </row>
        <row r="18203">
          <cell r="A18203" t="str">
            <v>16.007.0025-0</v>
          </cell>
          <cell r="B18203">
            <v>59.47</v>
          </cell>
        </row>
        <row r="18204">
          <cell r="A18204" t="str">
            <v>16.007.0025-A</v>
          </cell>
          <cell r="B18204">
            <v>53.55</v>
          </cell>
        </row>
        <row r="18205">
          <cell r="A18205" t="str">
            <v>16.007.0027-0</v>
          </cell>
          <cell r="B18205">
            <v>81.31</v>
          </cell>
        </row>
        <row r="18206">
          <cell r="A18206" t="str">
            <v>16.007.0027-A</v>
          </cell>
          <cell r="B18206">
            <v>73.63</v>
          </cell>
        </row>
        <row r="18207">
          <cell r="A18207" t="str">
            <v>16.007.0030-0</v>
          </cell>
          <cell r="B18207">
            <v>101.6</v>
          </cell>
        </row>
        <row r="18208">
          <cell r="A18208" t="str">
            <v>16.007.0030-A</v>
          </cell>
          <cell r="B18208">
            <v>92.36</v>
          </cell>
        </row>
        <row r="18209">
          <cell r="A18209" t="str">
            <v>16.007.0038-0</v>
          </cell>
          <cell r="B18209">
            <v>53.68</v>
          </cell>
        </row>
        <row r="18210">
          <cell r="A18210" t="str">
            <v>16.007.0038-A</v>
          </cell>
          <cell r="B18210">
            <v>47.76</v>
          </cell>
        </row>
        <row r="18211">
          <cell r="A18211" t="str">
            <v>16.008.0005-0</v>
          </cell>
          <cell r="B18211">
            <v>66.27</v>
          </cell>
        </row>
        <row r="18212">
          <cell r="A18212" t="str">
            <v>16.008.0005-A</v>
          </cell>
          <cell r="B18212">
            <v>64.790000000000006</v>
          </cell>
        </row>
        <row r="18213">
          <cell r="A18213" t="str">
            <v>16.008.0030-0</v>
          </cell>
          <cell r="B18213">
            <v>53.8</v>
          </cell>
        </row>
        <row r="18214">
          <cell r="A18214" t="str">
            <v>16.008.0030-A</v>
          </cell>
          <cell r="B18214">
            <v>53.02</v>
          </cell>
        </row>
        <row r="18215">
          <cell r="A18215" t="str">
            <v>16.009.0001-0</v>
          </cell>
          <cell r="B18215">
            <v>139.69</v>
          </cell>
        </row>
        <row r="18216">
          <cell r="A18216" t="str">
            <v>16.009.0001-A</v>
          </cell>
          <cell r="B18216">
            <v>133.19999999999999</v>
          </cell>
        </row>
        <row r="18217">
          <cell r="A18217" t="str">
            <v>16.009.0002-0</v>
          </cell>
          <cell r="B18217">
            <v>200.39</v>
          </cell>
        </row>
        <row r="18218">
          <cell r="A18218" t="str">
            <v>16.009.0002-A</v>
          </cell>
          <cell r="B18218">
            <v>193.9</v>
          </cell>
        </row>
        <row r="18219">
          <cell r="A18219" t="str">
            <v>16.009.0005-0</v>
          </cell>
          <cell r="B18219">
            <v>351.74</v>
          </cell>
        </row>
        <row r="18220">
          <cell r="A18220" t="str">
            <v>16.009.0005-A</v>
          </cell>
          <cell r="B18220">
            <v>345.25</v>
          </cell>
        </row>
        <row r="18221">
          <cell r="A18221" t="str">
            <v>16.010.0005-0</v>
          </cell>
          <cell r="B18221">
            <v>308.07</v>
          </cell>
        </row>
        <row r="18222">
          <cell r="A18222" t="str">
            <v>16.010.0005-A</v>
          </cell>
          <cell r="B18222">
            <v>308.07</v>
          </cell>
        </row>
        <row r="18223">
          <cell r="A18223" t="str">
            <v>16.010.0010-0</v>
          </cell>
          <cell r="B18223">
            <v>385.43</v>
          </cell>
        </row>
        <row r="18224">
          <cell r="A18224" t="str">
            <v>16.010.0010-A</v>
          </cell>
          <cell r="B18224">
            <v>385.43</v>
          </cell>
        </row>
        <row r="18225">
          <cell r="A18225" t="str">
            <v>16.010.0015-0</v>
          </cell>
          <cell r="B18225">
            <v>337.08</v>
          </cell>
        </row>
        <row r="18226">
          <cell r="A18226" t="str">
            <v>16.010.0015-A</v>
          </cell>
          <cell r="B18226">
            <v>337.08</v>
          </cell>
        </row>
        <row r="18227">
          <cell r="A18227" t="str">
            <v>16.011.0005-0</v>
          </cell>
          <cell r="B18227">
            <v>287.70999999999998</v>
          </cell>
        </row>
        <row r="18228">
          <cell r="A18228" t="str">
            <v>16.011.0005-A</v>
          </cell>
          <cell r="B18228">
            <v>275.58999999999997</v>
          </cell>
        </row>
        <row r="18229">
          <cell r="A18229" t="str">
            <v>16.011.0015-0</v>
          </cell>
          <cell r="B18229">
            <v>12511.47</v>
          </cell>
        </row>
        <row r="18230">
          <cell r="A18230" t="str">
            <v>16.011.0015-A</v>
          </cell>
          <cell r="B18230">
            <v>11786.96</v>
          </cell>
        </row>
        <row r="18231">
          <cell r="A18231" t="str">
            <v>16.011.0030-0</v>
          </cell>
          <cell r="B18231">
            <v>354.31</v>
          </cell>
        </row>
        <row r="18232">
          <cell r="A18232" t="str">
            <v>16.011.0030-A</v>
          </cell>
          <cell r="B18232">
            <v>351.35</v>
          </cell>
        </row>
        <row r="18233">
          <cell r="A18233" t="str">
            <v>16.011.0045-0</v>
          </cell>
          <cell r="B18233">
            <v>76.989999999999995</v>
          </cell>
        </row>
        <row r="18234">
          <cell r="A18234" t="str">
            <v>16.011.0045-A</v>
          </cell>
          <cell r="B18234">
            <v>75.2</v>
          </cell>
        </row>
        <row r="18235">
          <cell r="A18235" t="str">
            <v>16.011.0050-0</v>
          </cell>
          <cell r="B18235">
            <v>85.81</v>
          </cell>
        </row>
        <row r="18236">
          <cell r="A18236" t="str">
            <v>16.011.0050-A</v>
          </cell>
          <cell r="B18236">
            <v>84.02</v>
          </cell>
        </row>
        <row r="18237">
          <cell r="A18237" t="str">
            <v>16.012.0005-0</v>
          </cell>
          <cell r="B18237">
            <v>317.63</v>
          </cell>
        </row>
        <row r="18238">
          <cell r="A18238" t="str">
            <v>16.012.0005-A</v>
          </cell>
          <cell r="B18238">
            <v>298.64999999999998</v>
          </cell>
        </row>
        <row r="18239">
          <cell r="A18239" t="str">
            <v>16.013.0001-0</v>
          </cell>
          <cell r="B18239">
            <v>51.09</v>
          </cell>
        </row>
        <row r="18240">
          <cell r="A18240" t="str">
            <v>16.013.0001-A</v>
          </cell>
          <cell r="B18240">
            <v>44.28</v>
          </cell>
        </row>
        <row r="18241">
          <cell r="A18241" t="str">
            <v>16.013.0002-0</v>
          </cell>
          <cell r="B18241">
            <v>106.7</v>
          </cell>
        </row>
        <row r="18242">
          <cell r="A18242" t="str">
            <v>16.013.0002-A</v>
          </cell>
          <cell r="B18242">
            <v>92.47</v>
          </cell>
        </row>
        <row r="18243">
          <cell r="A18243" t="str">
            <v>16.013.0004-0</v>
          </cell>
          <cell r="B18243">
            <v>21.71</v>
          </cell>
        </row>
        <row r="18244">
          <cell r="A18244" t="str">
            <v>16.013.0004-A</v>
          </cell>
          <cell r="B18244">
            <v>18.82</v>
          </cell>
        </row>
        <row r="18245">
          <cell r="A18245" t="str">
            <v>16.013.0005-0</v>
          </cell>
          <cell r="B18245">
            <v>18.489999999999998</v>
          </cell>
        </row>
        <row r="18246">
          <cell r="A18246" t="str">
            <v>16.013.0005-A</v>
          </cell>
          <cell r="B18246">
            <v>16.03</v>
          </cell>
        </row>
        <row r="18247">
          <cell r="A18247" t="str">
            <v>16.013.0006-0</v>
          </cell>
          <cell r="B18247">
            <v>19.46</v>
          </cell>
        </row>
        <row r="18248">
          <cell r="A18248" t="str">
            <v>16.013.0006-A</v>
          </cell>
          <cell r="B18248">
            <v>16.86</v>
          </cell>
        </row>
        <row r="18249">
          <cell r="A18249" t="str">
            <v>16.013.0007-0</v>
          </cell>
          <cell r="B18249">
            <v>16.64</v>
          </cell>
        </row>
        <row r="18250">
          <cell r="A18250" t="str">
            <v>16.013.0007-A</v>
          </cell>
          <cell r="B18250">
            <v>14.42</v>
          </cell>
        </row>
        <row r="18251">
          <cell r="A18251" t="str">
            <v>16.013.0009-0</v>
          </cell>
          <cell r="B18251">
            <v>14.79</v>
          </cell>
        </row>
        <row r="18252">
          <cell r="A18252" t="str">
            <v>16.013.0009-A</v>
          </cell>
          <cell r="B18252">
            <v>12.82</v>
          </cell>
        </row>
        <row r="18253">
          <cell r="A18253" t="str">
            <v>16.013.0010-0</v>
          </cell>
          <cell r="B18253">
            <v>20.05</v>
          </cell>
        </row>
        <row r="18254">
          <cell r="A18254" t="str">
            <v>16.013.0010-A</v>
          </cell>
          <cell r="B18254">
            <v>17.37</v>
          </cell>
        </row>
        <row r="18255">
          <cell r="A18255" t="str">
            <v>16.013.0015-0</v>
          </cell>
          <cell r="B18255">
            <v>66.59</v>
          </cell>
        </row>
        <row r="18256">
          <cell r="A18256" t="str">
            <v>16.013.0015-A</v>
          </cell>
          <cell r="B18256">
            <v>57.71</v>
          </cell>
        </row>
        <row r="18257">
          <cell r="A18257" t="str">
            <v>16.015.0001-0</v>
          </cell>
          <cell r="B18257">
            <v>17.489999999999998</v>
          </cell>
        </row>
        <row r="18258">
          <cell r="A18258" t="str">
            <v>16.015.0001-A</v>
          </cell>
          <cell r="B18258">
            <v>16.5</v>
          </cell>
        </row>
        <row r="18259">
          <cell r="A18259" t="str">
            <v>16.015.0005-0</v>
          </cell>
          <cell r="B18259">
            <v>28.15</v>
          </cell>
        </row>
        <row r="18260">
          <cell r="A18260" t="str">
            <v>16.015.0005-A</v>
          </cell>
          <cell r="B18260">
            <v>27.12</v>
          </cell>
        </row>
        <row r="18261">
          <cell r="A18261" t="str">
            <v>16.015.0010-0</v>
          </cell>
          <cell r="B18261">
            <v>24.01</v>
          </cell>
        </row>
        <row r="18262">
          <cell r="A18262" t="str">
            <v>16.015.0010-A</v>
          </cell>
          <cell r="B18262">
            <v>22.98</v>
          </cell>
        </row>
        <row r="18263">
          <cell r="A18263" t="str">
            <v>16.020.0001-0</v>
          </cell>
          <cell r="B18263">
            <v>72.55</v>
          </cell>
        </row>
        <row r="18264">
          <cell r="A18264" t="str">
            <v>16.020.0001-A</v>
          </cell>
          <cell r="B18264">
            <v>68.599999999999994</v>
          </cell>
        </row>
        <row r="18265">
          <cell r="A18265" t="str">
            <v>16.020.0002-0</v>
          </cell>
          <cell r="B18265">
            <v>78.08</v>
          </cell>
        </row>
        <row r="18266">
          <cell r="A18266" t="str">
            <v>16.020.0002-A</v>
          </cell>
          <cell r="B18266">
            <v>74.13</v>
          </cell>
        </row>
        <row r="18267">
          <cell r="A18267" t="str">
            <v>16.020.0003-0</v>
          </cell>
          <cell r="B18267">
            <v>94.71</v>
          </cell>
        </row>
        <row r="18268">
          <cell r="A18268" t="str">
            <v>16.020.0003-A</v>
          </cell>
          <cell r="B18268">
            <v>90.76</v>
          </cell>
        </row>
        <row r="18269">
          <cell r="A18269" t="str">
            <v>16.020.0004-0</v>
          </cell>
          <cell r="B18269">
            <v>120.49</v>
          </cell>
        </row>
        <row r="18270">
          <cell r="A18270" t="str">
            <v>16.020.0004-A</v>
          </cell>
          <cell r="B18270">
            <v>115.36</v>
          </cell>
        </row>
        <row r="18271">
          <cell r="A18271" t="str">
            <v>16.020.0005-0</v>
          </cell>
          <cell r="B18271">
            <v>60.21</v>
          </cell>
        </row>
        <row r="18272">
          <cell r="A18272" t="str">
            <v>16.020.0005-A</v>
          </cell>
          <cell r="B18272">
            <v>56.26</v>
          </cell>
        </row>
        <row r="18273">
          <cell r="A18273" t="str">
            <v>16.020.0006-0</v>
          </cell>
          <cell r="B18273">
            <v>164.81</v>
          </cell>
        </row>
        <row r="18274">
          <cell r="A18274" t="str">
            <v>16.020.0006-A</v>
          </cell>
          <cell r="B18274">
            <v>159.68</v>
          </cell>
        </row>
        <row r="18275">
          <cell r="A18275" t="str">
            <v>16.020.0008-0</v>
          </cell>
          <cell r="B18275">
            <v>64.63</v>
          </cell>
        </row>
        <row r="18276">
          <cell r="A18276" t="str">
            <v>16.020.0008-A</v>
          </cell>
          <cell r="B18276">
            <v>60.68</v>
          </cell>
        </row>
        <row r="18277">
          <cell r="A18277" t="str">
            <v>16.020.0009-0</v>
          </cell>
          <cell r="B18277">
            <v>104.66</v>
          </cell>
        </row>
        <row r="18278">
          <cell r="A18278" t="str">
            <v>16.020.0009-A</v>
          </cell>
          <cell r="B18278">
            <v>99.53</v>
          </cell>
        </row>
        <row r="18279">
          <cell r="A18279" t="str">
            <v>16.020.0012-0</v>
          </cell>
          <cell r="B18279">
            <v>10.44</v>
          </cell>
        </row>
        <row r="18280">
          <cell r="A18280" t="str">
            <v>16.020.0012-A</v>
          </cell>
          <cell r="B18280">
            <v>10.029999999999999</v>
          </cell>
        </row>
        <row r="18281">
          <cell r="A18281" t="str">
            <v>16.021.0002-0</v>
          </cell>
          <cell r="B18281">
            <v>118.38</v>
          </cell>
        </row>
        <row r="18282">
          <cell r="A18282" t="str">
            <v>16.021.0002-A</v>
          </cell>
          <cell r="B18282">
            <v>112.46</v>
          </cell>
        </row>
        <row r="18283">
          <cell r="A18283" t="str">
            <v>16.021.0003-0</v>
          </cell>
          <cell r="B18283">
            <v>132.15</v>
          </cell>
        </row>
        <row r="18284">
          <cell r="A18284" t="str">
            <v>16.021.0003-A</v>
          </cell>
          <cell r="B18284">
            <v>127.71</v>
          </cell>
        </row>
        <row r="18285">
          <cell r="A18285" t="str">
            <v>16.021.0005-0</v>
          </cell>
          <cell r="B18285">
            <v>69.650000000000006</v>
          </cell>
        </row>
        <row r="18286">
          <cell r="A18286" t="str">
            <v>16.021.0005-A</v>
          </cell>
          <cell r="B18286">
            <v>63.23</v>
          </cell>
        </row>
        <row r="18287">
          <cell r="A18287" t="str">
            <v>16.022.0002-0</v>
          </cell>
          <cell r="B18287">
            <v>113.79</v>
          </cell>
        </row>
        <row r="18288">
          <cell r="A18288" t="str">
            <v>16.022.0002-A</v>
          </cell>
          <cell r="B18288">
            <v>108.37</v>
          </cell>
        </row>
        <row r="18289">
          <cell r="A18289" t="str">
            <v>16.022.0004-0</v>
          </cell>
          <cell r="B18289">
            <v>94.56</v>
          </cell>
        </row>
        <row r="18290">
          <cell r="A18290" t="str">
            <v>16.022.0004-A</v>
          </cell>
          <cell r="B18290">
            <v>89.13</v>
          </cell>
        </row>
        <row r="18291">
          <cell r="A18291" t="str">
            <v>16.022.0006-0</v>
          </cell>
          <cell r="B18291">
            <v>87.79</v>
          </cell>
        </row>
        <row r="18292">
          <cell r="A18292" t="str">
            <v>16.022.0006-A</v>
          </cell>
          <cell r="B18292">
            <v>81.87</v>
          </cell>
        </row>
        <row r="18293">
          <cell r="A18293" t="str">
            <v>16.022.0010-0</v>
          </cell>
          <cell r="B18293">
            <v>51.05</v>
          </cell>
        </row>
        <row r="18294">
          <cell r="A18294" t="str">
            <v>16.022.0010-A</v>
          </cell>
          <cell r="B18294">
            <v>46.61</v>
          </cell>
        </row>
        <row r="18295">
          <cell r="A18295" t="str">
            <v>16.022.0012-0</v>
          </cell>
          <cell r="B18295">
            <v>76.91</v>
          </cell>
        </row>
        <row r="18296">
          <cell r="A18296" t="str">
            <v>16.022.0012-A</v>
          </cell>
          <cell r="B18296">
            <v>72.47</v>
          </cell>
        </row>
        <row r="18297">
          <cell r="A18297" t="str">
            <v>16.023.0004-0</v>
          </cell>
          <cell r="B18297">
            <v>89.31</v>
          </cell>
        </row>
        <row r="18298">
          <cell r="A18298" t="str">
            <v>16.023.0004-A</v>
          </cell>
          <cell r="B18298">
            <v>83.39</v>
          </cell>
        </row>
        <row r="18299">
          <cell r="A18299" t="str">
            <v>16.023.0005-0</v>
          </cell>
          <cell r="B18299">
            <v>126.17</v>
          </cell>
        </row>
        <row r="18300">
          <cell r="A18300" t="str">
            <v>16.023.0005-A</v>
          </cell>
          <cell r="B18300">
            <v>120.01</v>
          </cell>
        </row>
        <row r="18301">
          <cell r="A18301" t="str">
            <v>16.024.0004-0</v>
          </cell>
          <cell r="B18301">
            <v>62.65</v>
          </cell>
        </row>
        <row r="18302">
          <cell r="A18302" t="str">
            <v>16.024.0004-A</v>
          </cell>
          <cell r="B18302">
            <v>58.21</v>
          </cell>
        </row>
        <row r="18303">
          <cell r="A18303" t="str">
            <v>16.024.0005-0</v>
          </cell>
          <cell r="B18303">
            <v>64.11</v>
          </cell>
        </row>
        <row r="18304">
          <cell r="A18304" t="str">
            <v>16.024.0005-A</v>
          </cell>
          <cell r="B18304">
            <v>59.67</v>
          </cell>
        </row>
        <row r="18305">
          <cell r="A18305" t="str">
            <v>16.024.0006-0</v>
          </cell>
          <cell r="B18305">
            <v>59.59</v>
          </cell>
        </row>
        <row r="18306">
          <cell r="A18306" t="str">
            <v>16.024.0006-A</v>
          </cell>
          <cell r="B18306">
            <v>55.15</v>
          </cell>
        </row>
        <row r="18307">
          <cell r="A18307" t="str">
            <v>16.024.0007-0</v>
          </cell>
          <cell r="B18307">
            <v>60.83</v>
          </cell>
        </row>
        <row r="18308">
          <cell r="A18308" t="str">
            <v>16.024.0007-A</v>
          </cell>
          <cell r="B18308">
            <v>56.39</v>
          </cell>
        </row>
        <row r="18309">
          <cell r="A18309" t="str">
            <v>16.024.0009-0</v>
          </cell>
          <cell r="B18309">
            <v>79.709999999999994</v>
          </cell>
        </row>
        <row r="18310">
          <cell r="A18310" t="str">
            <v>16.024.0009-A</v>
          </cell>
          <cell r="B18310">
            <v>75.27</v>
          </cell>
        </row>
        <row r="18311">
          <cell r="A18311" t="str">
            <v>16.024.0015-0</v>
          </cell>
          <cell r="B18311">
            <v>126.17</v>
          </cell>
        </row>
        <row r="18312">
          <cell r="A18312" t="str">
            <v>16.024.0015-A</v>
          </cell>
          <cell r="B18312">
            <v>120.75</v>
          </cell>
        </row>
        <row r="18313">
          <cell r="A18313" t="str">
            <v>16.025.0015-0</v>
          </cell>
          <cell r="B18313">
            <v>139.63999999999999</v>
          </cell>
        </row>
        <row r="18314">
          <cell r="A18314" t="str">
            <v>16.025.0015-A</v>
          </cell>
          <cell r="B18314">
            <v>133.47</v>
          </cell>
        </row>
        <row r="18315">
          <cell r="A18315" t="str">
            <v>16.026.0001-0</v>
          </cell>
          <cell r="B18315">
            <v>70.37</v>
          </cell>
        </row>
        <row r="18316">
          <cell r="A18316" t="str">
            <v>16.026.0001-A</v>
          </cell>
          <cell r="B18316">
            <v>64.17</v>
          </cell>
        </row>
        <row r="18317">
          <cell r="A18317" t="str">
            <v>16.026.0002-0</v>
          </cell>
          <cell r="B18317">
            <v>83.66</v>
          </cell>
        </row>
        <row r="18318">
          <cell r="A18318" t="str">
            <v>16.026.0002-A</v>
          </cell>
          <cell r="B18318">
            <v>77.36</v>
          </cell>
        </row>
        <row r="18319">
          <cell r="A18319" t="str">
            <v>16.026.0005-0</v>
          </cell>
          <cell r="B18319">
            <v>83.91</v>
          </cell>
        </row>
        <row r="18320">
          <cell r="A18320" t="str">
            <v>16.026.0005-A</v>
          </cell>
          <cell r="B18320">
            <v>78.11</v>
          </cell>
        </row>
        <row r="18321">
          <cell r="A18321" t="str">
            <v>16.026.0010-0</v>
          </cell>
          <cell r="B18321">
            <v>71.040000000000006</v>
          </cell>
        </row>
        <row r="18322">
          <cell r="A18322" t="str">
            <v>16.026.0010-A</v>
          </cell>
          <cell r="B18322">
            <v>65.239999999999995</v>
          </cell>
        </row>
        <row r="18323">
          <cell r="A18323" t="str">
            <v>16.026.0030-0</v>
          </cell>
          <cell r="B18323">
            <v>65.510000000000005</v>
          </cell>
        </row>
        <row r="18324">
          <cell r="A18324" t="str">
            <v>16.026.0030-A</v>
          </cell>
          <cell r="B18324">
            <v>58.29</v>
          </cell>
        </row>
        <row r="18325">
          <cell r="A18325" t="str">
            <v>16.027.0001-0</v>
          </cell>
          <cell r="B18325">
            <v>85.93</v>
          </cell>
        </row>
        <row r="18326">
          <cell r="A18326" t="str">
            <v>16.027.0001-A</v>
          </cell>
          <cell r="B18326">
            <v>80.13</v>
          </cell>
        </row>
        <row r="18327">
          <cell r="A18327" t="str">
            <v>16.028.0015-0</v>
          </cell>
          <cell r="B18327">
            <v>70.89</v>
          </cell>
        </row>
        <row r="18328">
          <cell r="A18328" t="str">
            <v>16.028.0015-A</v>
          </cell>
          <cell r="B18328">
            <v>65.09</v>
          </cell>
        </row>
        <row r="18329">
          <cell r="A18329" t="str">
            <v>16.028.0020-0</v>
          </cell>
          <cell r="B18329">
            <v>60.99</v>
          </cell>
        </row>
        <row r="18330">
          <cell r="A18330" t="str">
            <v>16.028.0020-A</v>
          </cell>
          <cell r="B18330">
            <v>54.45</v>
          </cell>
        </row>
        <row r="18331">
          <cell r="A18331" t="str">
            <v>16.028.0022-0</v>
          </cell>
          <cell r="B18331">
            <v>60.99</v>
          </cell>
        </row>
        <row r="18332">
          <cell r="A18332" t="str">
            <v>16.028.0022-A</v>
          </cell>
          <cell r="B18332">
            <v>54.45</v>
          </cell>
        </row>
        <row r="18333">
          <cell r="A18333" t="str">
            <v>16.028.0023-0</v>
          </cell>
          <cell r="B18333">
            <v>142.9</v>
          </cell>
        </row>
        <row r="18334">
          <cell r="A18334" t="str">
            <v>16.028.0023-A</v>
          </cell>
          <cell r="B18334">
            <v>137.1</v>
          </cell>
        </row>
        <row r="18335">
          <cell r="A18335" t="str">
            <v>16.028.0026-0</v>
          </cell>
          <cell r="B18335">
            <v>140.97999999999999</v>
          </cell>
        </row>
        <row r="18336">
          <cell r="A18336" t="str">
            <v>16.028.0026-A</v>
          </cell>
          <cell r="B18336">
            <v>137.24</v>
          </cell>
        </row>
        <row r="18337">
          <cell r="A18337" t="str">
            <v>16.028.0030-0</v>
          </cell>
          <cell r="B18337">
            <v>34.659999999999997</v>
          </cell>
        </row>
        <row r="18338">
          <cell r="A18338" t="str">
            <v>16.028.0030-A</v>
          </cell>
          <cell r="B18338">
            <v>34.24</v>
          </cell>
        </row>
        <row r="18339">
          <cell r="A18339" t="str">
            <v>16.029.0001-0</v>
          </cell>
          <cell r="B18339">
            <v>146.01</v>
          </cell>
        </row>
        <row r="18340">
          <cell r="A18340" t="str">
            <v>16.029.0001-A</v>
          </cell>
          <cell r="B18340">
            <v>139.79</v>
          </cell>
        </row>
        <row r="18341">
          <cell r="A18341" t="str">
            <v>16.030.0001-0</v>
          </cell>
          <cell r="B18341">
            <v>18.059999999999999</v>
          </cell>
        </row>
        <row r="18342">
          <cell r="A18342" t="str">
            <v>16.030.0001-A</v>
          </cell>
          <cell r="B18342">
            <v>17.28</v>
          </cell>
        </row>
        <row r="18343">
          <cell r="A18343" t="str">
            <v>16.030.0005-0</v>
          </cell>
          <cell r="B18343">
            <v>9.82</v>
          </cell>
        </row>
        <row r="18344">
          <cell r="A18344" t="str">
            <v>16.030.0005-A</v>
          </cell>
          <cell r="B18344">
            <v>9.33</v>
          </cell>
        </row>
        <row r="18345">
          <cell r="A18345" t="str">
            <v>16.030.0007-0</v>
          </cell>
          <cell r="B18345">
            <v>4.37</v>
          </cell>
        </row>
        <row r="18346">
          <cell r="A18346" t="str">
            <v>16.030.0007-A</v>
          </cell>
          <cell r="B18346">
            <v>4.0599999999999996</v>
          </cell>
        </row>
        <row r="18347">
          <cell r="A18347" t="str">
            <v>16.030.0009-0</v>
          </cell>
          <cell r="B18347">
            <v>30.44</v>
          </cell>
        </row>
        <row r="18348">
          <cell r="A18348" t="str">
            <v>16.030.0009-A</v>
          </cell>
          <cell r="B18348">
            <v>29.48</v>
          </cell>
        </row>
        <row r="18349">
          <cell r="A18349" t="str">
            <v>16.030.0010-0</v>
          </cell>
          <cell r="B18349">
            <v>103.15</v>
          </cell>
        </row>
        <row r="18350">
          <cell r="A18350" t="str">
            <v>16.030.0010-A</v>
          </cell>
          <cell r="B18350">
            <v>98.99</v>
          </cell>
        </row>
        <row r="18351">
          <cell r="A18351" t="str">
            <v>16.030.0013-0</v>
          </cell>
          <cell r="B18351">
            <v>70.12</v>
          </cell>
        </row>
        <row r="18352">
          <cell r="A18352" t="str">
            <v>16.030.0013-A</v>
          </cell>
          <cell r="B18352">
            <v>66.53</v>
          </cell>
        </row>
        <row r="18353">
          <cell r="A18353" t="str">
            <v>16.030.0030-0</v>
          </cell>
          <cell r="B18353">
            <v>66.260000000000005</v>
          </cell>
        </row>
        <row r="18354">
          <cell r="A18354" t="str">
            <v>16.030.0030-A</v>
          </cell>
          <cell r="B18354">
            <v>61.9</v>
          </cell>
        </row>
        <row r="18355">
          <cell r="A18355" t="str">
            <v>16.031.0025-0</v>
          </cell>
          <cell r="B18355">
            <v>80</v>
          </cell>
        </row>
        <row r="18356">
          <cell r="A18356" t="str">
            <v>16.031.0025-A</v>
          </cell>
          <cell r="B18356">
            <v>73.59</v>
          </cell>
        </row>
        <row r="18357">
          <cell r="A18357" t="str">
            <v>16.032.0001-0</v>
          </cell>
          <cell r="B18357">
            <v>144.44999999999999</v>
          </cell>
        </row>
        <row r="18358">
          <cell r="A18358" t="str">
            <v>16.032.0001-A</v>
          </cell>
          <cell r="B18358">
            <v>138.44999999999999</v>
          </cell>
        </row>
        <row r="18359">
          <cell r="A18359" t="str">
            <v>16.033.0002-0</v>
          </cell>
          <cell r="B18359">
            <v>25.35</v>
          </cell>
        </row>
        <row r="18360">
          <cell r="A18360" t="str">
            <v>16.033.0002-A</v>
          </cell>
          <cell r="B18360">
            <v>24.41</v>
          </cell>
        </row>
        <row r="18361">
          <cell r="A18361" t="str">
            <v>16.034.0003-0</v>
          </cell>
          <cell r="B18361">
            <v>85.03</v>
          </cell>
        </row>
        <row r="18362">
          <cell r="A18362" t="str">
            <v>16.034.0003-A</v>
          </cell>
          <cell r="B18362">
            <v>78.62</v>
          </cell>
        </row>
        <row r="18363">
          <cell r="A18363" t="str">
            <v>16.034.0006-0</v>
          </cell>
          <cell r="B18363">
            <v>16.79</v>
          </cell>
        </row>
        <row r="18364">
          <cell r="A18364" t="str">
            <v>16.034.0006-A</v>
          </cell>
          <cell r="B18364">
            <v>15.31</v>
          </cell>
        </row>
        <row r="18365">
          <cell r="A18365" t="str">
            <v>16.035.0005-0</v>
          </cell>
          <cell r="B18365">
            <v>29.69</v>
          </cell>
        </row>
        <row r="18366">
          <cell r="A18366" t="str">
            <v>16.035.0005-A</v>
          </cell>
          <cell r="B18366">
            <v>28.21</v>
          </cell>
        </row>
        <row r="18367">
          <cell r="A18367" t="str">
            <v>16.036.0010-0</v>
          </cell>
          <cell r="B18367">
            <v>89.91</v>
          </cell>
        </row>
        <row r="18368">
          <cell r="A18368" t="str">
            <v>16.036.0010-A</v>
          </cell>
          <cell r="B18368">
            <v>87.53</v>
          </cell>
        </row>
        <row r="18369">
          <cell r="A18369" t="str">
            <v>16.036.0015-0</v>
          </cell>
          <cell r="B18369">
            <v>107.24</v>
          </cell>
        </row>
        <row r="18370">
          <cell r="A18370" t="str">
            <v>16.036.0015-A</v>
          </cell>
          <cell r="B18370">
            <v>104.46</v>
          </cell>
        </row>
        <row r="18371">
          <cell r="A18371" t="str">
            <v>16.036.0020-0</v>
          </cell>
          <cell r="B18371">
            <v>167.77</v>
          </cell>
        </row>
        <row r="18372">
          <cell r="A18372" t="str">
            <v>16.036.0020-A</v>
          </cell>
          <cell r="B18372">
            <v>164.6</v>
          </cell>
        </row>
        <row r="18373">
          <cell r="A18373" t="str">
            <v>16.036.0022-0</v>
          </cell>
          <cell r="B18373">
            <v>205.62</v>
          </cell>
        </row>
        <row r="18374">
          <cell r="A18374" t="str">
            <v>16.036.0022-A</v>
          </cell>
          <cell r="B18374">
            <v>202.21</v>
          </cell>
        </row>
        <row r="18375">
          <cell r="A18375" t="str">
            <v>16.036.0025-0</v>
          </cell>
          <cell r="B18375">
            <v>38.53</v>
          </cell>
        </row>
        <row r="18376">
          <cell r="A18376" t="str">
            <v>16.036.0025-A</v>
          </cell>
          <cell r="B18376">
            <v>37.229999999999997</v>
          </cell>
        </row>
        <row r="18377">
          <cell r="A18377" t="str">
            <v>16.036.0030-0</v>
          </cell>
          <cell r="B18377">
            <v>92.58</v>
          </cell>
        </row>
        <row r="18378">
          <cell r="A18378" t="str">
            <v>16.036.0030-A</v>
          </cell>
          <cell r="B18378">
            <v>90.19</v>
          </cell>
        </row>
        <row r="18379">
          <cell r="A18379" t="str">
            <v>16.036.0035-0</v>
          </cell>
          <cell r="B18379">
            <v>110.31</v>
          </cell>
        </row>
        <row r="18380">
          <cell r="A18380" t="str">
            <v>16.036.0035-A</v>
          </cell>
          <cell r="B18380">
            <v>107.53</v>
          </cell>
        </row>
        <row r="18381">
          <cell r="A18381" t="str">
            <v>16.036.0040-0</v>
          </cell>
          <cell r="B18381">
            <v>172.28</v>
          </cell>
        </row>
        <row r="18382">
          <cell r="A18382" t="str">
            <v>16.036.0040-A</v>
          </cell>
          <cell r="B18382">
            <v>169.11</v>
          </cell>
        </row>
        <row r="18383">
          <cell r="A18383" t="str">
            <v>16.036.0043-0</v>
          </cell>
          <cell r="B18383">
            <v>211.77</v>
          </cell>
        </row>
        <row r="18384">
          <cell r="A18384" t="str">
            <v>16.036.0043-A</v>
          </cell>
          <cell r="B18384">
            <v>208.36</v>
          </cell>
        </row>
        <row r="18385">
          <cell r="A18385" t="str">
            <v>16.036.0050-0</v>
          </cell>
          <cell r="B18385">
            <v>115.22</v>
          </cell>
        </row>
        <row r="18386">
          <cell r="A18386" t="str">
            <v>16.036.0050-A</v>
          </cell>
          <cell r="B18386">
            <v>112.33</v>
          </cell>
        </row>
        <row r="18387">
          <cell r="A18387" t="str">
            <v>16.036.0055-0</v>
          </cell>
          <cell r="B18387">
            <v>136.86000000000001</v>
          </cell>
        </row>
        <row r="18388">
          <cell r="A18388" t="str">
            <v>16.036.0055-A</v>
          </cell>
          <cell r="B18388">
            <v>133.59</v>
          </cell>
        </row>
        <row r="18389">
          <cell r="A18389" t="str">
            <v>16.036.0060-0</v>
          </cell>
          <cell r="B18389">
            <v>214.67</v>
          </cell>
        </row>
        <row r="18390">
          <cell r="A18390" t="str">
            <v>16.036.0060-A</v>
          </cell>
          <cell r="B18390">
            <v>211.01</v>
          </cell>
        </row>
        <row r="18391">
          <cell r="A18391" t="str">
            <v>16.036.0062-0</v>
          </cell>
          <cell r="B18391">
            <v>263.33</v>
          </cell>
        </row>
        <row r="18392">
          <cell r="A18392" t="str">
            <v>16.036.0062-A</v>
          </cell>
          <cell r="B18392">
            <v>259.42</v>
          </cell>
        </row>
        <row r="18393">
          <cell r="A18393" t="str">
            <v>16.036.0065-0</v>
          </cell>
          <cell r="B18393">
            <v>50.87</v>
          </cell>
        </row>
        <row r="18394">
          <cell r="A18394" t="str">
            <v>16.036.0065-A</v>
          </cell>
          <cell r="B18394">
            <v>49.08</v>
          </cell>
        </row>
        <row r="18395">
          <cell r="A18395" t="str">
            <v>16.036.0070-0</v>
          </cell>
          <cell r="B18395">
            <v>117.88</v>
          </cell>
        </row>
        <row r="18396">
          <cell r="A18396" t="str">
            <v>16.036.0070-A</v>
          </cell>
          <cell r="B18396">
            <v>115</v>
          </cell>
        </row>
        <row r="18397">
          <cell r="A18397" t="str">
            <v>16.036.0075-0</v>
          </cell>
          <cell r="B18397">
            <v>139.94</v>
          </cell>
        </row>
        <row r="18398">
          <cell r="A18398" t="str">
            <v>16.036.0075-A</v>
          </cell>
          <cell r="B18398">
            <v>136.66</v>
          </cell>
        </row>
        <row r="18399">
          <cell r="A18399" t="str">
            <v>16.036.0080-0</v>
          </cell>
          <cell r="B18399">
            <v>219.18</v>
          </cell>
        </row>
        <row r="18400">
          <cell r="A18400" t="str">
            <v>16.036.0080-A</v>
          </cell>
          <cell r="B18400">
            <v>215.52</v>
          </cell>
        </row>
        <row r="18401">
          <cell r="A18401" t="str">
            <v>16.036.0083-0</v>
          </cell>
          <cell r="B18401">
            <v>269.48</v>
          </cell>
        </row>
        <row r="18402">
          <cell r="A18402" t="str">
            <v>16.036.0083-A</v>
          </cell>
          <cell r="B18402">
            <v>265.57</v>
          </cell>
        </row>
        <row r="18403">
          <cell r="A18403" t="str">
            <v>17.012.0010-0</v>
          </cell>
          <cell r="B18403">
            <v>8.23</v>
          </cell>
        </row>
        <row r="18404">
          <cell r="A18404" t="str">
            <v>17.012.0010-A</v>
          </cell>
          <cell r="B18404">
            <v>7.17</v>
          </cell>
        </row>
        <row r="18405">
          <cell r="A18405" t="str">
            <v>17.012.0011-0</v>
          </cell>
          <cell r="B18405">
            <v>10.93</v>
          </cell>
        </row>
        <row r="18406">
          <cell r="A18406" t="str">
            <v>17.012.0011-A</v>
          </cell>
          <cell r="B18406">
            <v>9.52</v>
          </cell>
        </row>
        <row r="18407">
          <cell r="A18407" t="str">
            <v>17.012.0012-0</v>
          </cell>
          <cell r="B18407">
            <v>9.08</v>
          </cell>
        </row>
        <row r="18408">
          <cell r="A18408" t="str">
            <v>17.012.0012-A</v>
          </cell>
          <cell r="B18408">
            <v>8.02</v>
          </cell>
        </row>
        <row r="18409">
          <cell r="A18409" t="str">
            <v>17.012.0013-0</v>
          </cell>
          <cell r="B18409">
            <v>11.78</v>
          </cell>
        </row>
        <row r="18410">
          <cell r="A18410" t="str">
            <v>17.012.0013-A</v>
          </cell>
          <cell r="B18410">
            <v>10.37</v>
          </cell>
        </row>
        <row r="18411">
          <cell r="A18411" t="str">
            <v>17.012.0015-0</v>
          </cell>
          <cell r="B18411">
            <v>12.48</v>
          </cell>
        </row>
        <row r="18412">
          <cell r="A18412" t="str">
            <v>17.012.0015-A</v>
          </cell>
          <cell r="B18412">
            <v>10.88</v>
          </cell>
        </row>
        <row r="18413">
          <cell r="A18413" t="str">
            <v>17.012.0030-0</v>
          </cell>
          <cell r="B18413">
            <v>3.44</v>
          </cell>
        </row>
        <row r="18414">
          <cell r="A18414" t="str">
            <v>17.012.0030-A</v>
          </cell>
          <cell r="B18414">
            <v>3.03</v>
          </cell>
        </row>
        <row r="18415">
          <cell r="A18415" t="str">
            <v>17.012.0040-0</v>
          </cell>
          <cell r="B18415">
            <v>14.01</v>
          </cell>
        </row>
        <row r="18416">
          <cell r="A18416" t="str">
            <v>17.012.0040-A</v>
          </cell>
          <cell r="B18416">
            <v>12.84</v>
          </cell>
        </row>
        <row r="18417">
          <cell r="A18417" t="str">
            <v>17.013.0030-0</v>
          </cell>
          <cell r="B18417">
            <v>48.7</v>
          </cell>
        </row>
        <row r="18418">
          <cell r="A18418" t="str">
            <v>17.013.0030-A</v>
          </cell>
          <cell r="B18418">
            <v>47.38</v>
          </cell>
        </row>
        <row r="18419">
          <cell r="A18419" t="str">
            <v>17.013.0031-0</v>
          </cell>
          <cell r="B18419">
            <v>90.19</v>
          </cell>
        </row>
        <row r="18420">
          <cell r="A18420" t="str">
            <v>17.013.0031-A</v>
          </cell>
          <cell r="B18420">
            <v>88.47</v>
          </cell>
        </row>
        <row r="18421">
          <cell r="A18421" t="str">
            <v>17.013.0070-0</v>
          </cell>
          <cell r="B18421">
            <v>19.73</v>
          </cell>
        </row>
        <row r="18422">
          <cell r="A18422" t="str">
            <v>17.013.0070-A</v>
          </cell>
          <cell r="B18422">
            <v>18.399999999999999</v>
          </cell>
        </row>
        <row r="18423">
          <cell r="A18423" t="str">
            <v>17.013.0095-1</v>
          </cell>
          <cell r="B18423">
            <v>27.56</v>
          </cell>
        </row>
        <row r="18424">
          <cell r="A18424" t="str">
            <v>17.013.0095-B</v>
          </cell>
          <cell r="B18424">
            <v>25.57</v>
          </cell>
        </row>
        <row r="18425">
          <cell r="A18425" t="str">
            <v>17.013.0100-0</v>
          </cell>
          <cell r="B18425">
            <v>40.909999999999997</v>
          </cell>
        </row>
        <row r="18426">
          <cell r="A18426" t="str">
            <v>17.013.0100-A</v>
          </cell>
          <cell r="B18426">
            <v>37.200000000000003</v>
          </cell>
        </row>
        <row r="18427">
          <cell r="A18427" t="str">
            <v>17.014.0010-0</v>
          </cell>
          <cell r="B18427">
            <v>10</v>
          </cell>
        </row>
        <row r="18428">
          <cell r="A18428" t="str">
            <v>17.014.0010-A</v>
          </cell>
          <cell r="B18428">
            <v>10</v>
          </cell>
        </row>
        <row r="18429">
          <cell r="A18429" t="str">
            <v>17.014.0015-0</v>
          </cell>
          <cell r="B18429">
            <v>10</v>
          </cell>
        </row>
        <row r="18430">
          <cell r="A18430" t="str">
            <v>17.014.0015-A</v>
          </cell>
          <cell r="B18430">
            <v>10</v>
          </cell>
        </row>
        <row r="18431">
          <cell r="A18431" t="str">
            <v>17.017.0010-0</v>
          </cell>
          <cell r="B18431">
            <v>20.329999999999998</v>
          </cell>
        </row>
        <row r="18432">
          <cell r="A18432" t="str">
            <v>17.017.0010-A</v>
          </cell>
          <cell r="B18432">
            <v>17.989999999999998</v>
          </cell>
        </row>
        <row r="18433">
          <cell r="A18433" t="str">
            <v>17.017.0020-0</v>
          </cell>
          <cell r="B18433">
            <v>6.57</v>
          </cell>
        </row>
        <row r="18434">
          <cell r="A18434" t="str">
            <v>17.017.0020-A</v>
          </cell>
          <cell r="B18434">
            <v>6.07</v>
          </cell>
        </row>
        <row r="18435">
          <cell r="A18435" t="str">
            <v>17.017.0030-0</v>
          </cell>
          <cell r="B18435">
            <v>30.28</v>
          </cell>
        </row>
        <row r="18436">
          <cell r="A18436" t="str">
            <v>17.017.0030-A</v>
          </cell>
          <cell r="B18436">
            <v>27.16</v>
          </cell>
        </row>
        <row r="18437">
          <cell r="A18437" t="str">
            <v>17.017.0040-0</v>
          </cell>
          <cell r="B18437">
            <v>20.96</v>
          </cell>
        </row>
        <row r="18438">
          <cell r="A18438" t="str">
            <v>17.017.0040-A</v>
          </cell>
          <cell r="B18438">
            <v>18.8</v>
          </cell>
        </row>
        <row r="18439">
          <cell r="A18439" t="str">
            <v>17.017.0041-0</v>
          </cell>
          <cell r="B18439">
            <v>10.25</v>
          </cell>
        </row>
        <row r="18440">
          <cell r="A18440" t="str">
            <v>17.017.0041-A</v>
          </cell>
          <cell r="B18440">
            <v>9.2799999999999994</v>
          </cell>
        </row>
        <row r="18441">
          <cell r="A18441" t="str">
            <v>17.017.0042-0</v>
          </cell>
          <cell r="B18441">
            <v>2.2799999999999998</v>
          </cell>
        </row>
        <row r="18442">
          <cell r="A18442" t="str">
            <v>17.017.0042-A</v>
          </cell>
          <cell r="B18442">
            <v>2.08</v>
          </cell>
        </row>
        <row r="18443">
          <cell r="A18443" t="str">
            <v>17.017.0050-0</v>
          </cell>
          <cell r="B18443">
            <v>30.42</v>
          </cell>
        </row>
        <row r="18444">
          <cell r="A18444" t="str">
            <v>17.017.0050-A</v>
          </cell>
          <cell r="B18444">
            <v>27.3</v>
          </cell>
        </row>
        <row r="18445">
          <cell r="A18445" t="str">
            <v>17.017.0053-0</v>
          </cell>
          <cell r="B18445">
            <v>12.09</v>
          </cell>
        </row>
        <row r="18446">
          <cell r="A18446" t="str">
            <v>17.017.0053-A</v>
          </cell>
          <cell r="B18446">
            <v>10.88</v>
          </cell>
        </row>
        <row r="18447">
          <cell r="A18447" t="str">
            <v>17.017.0060-0</v>
          </cell>
          <cell r="B18447">
            <v>13.26</v>
          </cell>
        </row>
        <row r="18448">
          <cell r="A18448" t="str">
            <v>17.017.0060-A</v>
          </cell>
          <cell r="B18448">
            <v>11.89</v>
          </cell>
        </row>
        <row r="18449">
          <cell r="A18449" t="str">
            <v>17.017.0061-0</v>
          </cell>
          <cell r="B18449">
            <v>17.09</v>
          </cell>
        </row>
        <row r="18450">
          <cell r="A18450" t="str">
            <v>17.017.0061-A</v>
          </cell>
          <cell r="B18450">
            <v>15.34</v>
          </cell>
        </row>
        <row r="18451">
          <cell r="A18451" t="str">
            <v>17.017.0062-0</v>
          </cell>
          <cell r="B18451">
            <v>9.3000000000000007</v>
          </cell>
        </row>
        <row r="18452">
          <cell r="A18452" t="str">
            <v>17.017.0062-A</v>
          </cell>
          <cell r="B18452">
            <v>8.52</v>
          </cell>
        </row>
        <row r="18453">
          <cell r="A18453" t="str">
            <v>17.017.0070-0</v>
          </cell>
          <cell r="B18453">
            <v>21.79</v>
          </cell>
        </row>
        <row r="18454">
          <cell r="A18454" t="str">
            <v>17.017.0070-A</v>
          </cell>
          <cell r="B18454">
            <v>20.78</v>
          </cell>
        </row>
        <row r="18455">
          <cell r="A18455" t="str">
            <v>17.017.0100-0</v>
          </cell>
          <cell r="B18455">
            <v>35.729999999999997</v>
          </cell>
        </row>
        <row r="18456">
          <cell r="A18456" t="str">
            <v>17.017.0100-A</v>
          </cell>
          <cell r="B18456">
            <v>32.61</v>
          </cell>
        </row>
        <row r="18457">
          <cell r="A18457" t="str">
            <v>17.017.0110-0</v>
          </cell>
          <cell r="B18457">
            <v>23.13</v>
          </cell>
        </row>
        <row r="18458">
          <cell r="A18458" t="str">
            <v>17.017.0110-A</v>
          </cell>
          <cell r="B18458">
            <v>21.08</v>
          </cell>
        </row>
        <row r="18459">
          <cell r="A18459" t="str">
            <v>17.017.0120-1</v>
          </cell>
          <cell r="B18459">
            <v>6.46</v>
          </cell>
        </row>
        <row r="18460">
          <cell r="A18460" t="str">
            <v>17.017.0120-B</v>
          </cell>
          <cell r="B18460">
            <v>5.96</v>
          </cell>
        </row>
        <row r="18461">
          <cell r="A18461" t="str">
            <v>17.017.0130-0</v>
          </cell>
          <cell r="B18461">
            <v>14.15</v>
          </cell>
        </row>
        <row r="18462">
          <cell r="A18462" t="str">
            <v>17.017.0130-A</v>
          </cell>
          <cell r="B18462">
            <v>12.88</v>
          </cell>
        </row>
        <row r="18463">
          <cell r="A18463" t="str">
            <v>17.017.0140-0</v>
          </cell>
          <cell r="B18463">
            <v>6.57</v>
          </cell>
        </row>
        <row r="18464">
          <cell r="A18464" t="str">
            <v>17.017.0140-A</v>
          </cell>
          <cell r="B18464">
            <v>6.07</v>
          </cell>
        </row>
        <row r="18465">
          <cell r="A18465" t="str">
            <v>17.017.0150-0</v>
          </cell>
          <cell r="B18465">
            <v>11.83</v>
          </cell>
        </row>
        <row r="18466">
          <cell r="A18466" t="str">
            <v>17.017.0150-A</v>
          </cell>
          <cell r="B18466">
            <v>10.66</v>
          </cell>
        </row>
        <row r="18467">
          <cell r="A18467" t="str">
            <v>17.017.0155-0</v>
          </cell>
          <cell r="B18467">
            <v>15.8</v>
          </cell>
        </row>
        <row r="18468">
          <cell r="A18468" t="str">
            <v>17.017.0155-A</v>
          </cell>
          <cell r="B18468">
            <v>14.32</v>
          </cell>
        </row>
        <row r="18469">
          <cell r="A18469" t="str">
            <v>17.017.0160-0</v>
          </cell>
          <cell r="B18469">
            <v>13.77</v>
          </cell>
        </row>
        <row r="18470">
          <cell r="A18470" t="str">
            <v>17.017.0160-A</v>
          </cell>
          <cell r="B18470">
            <v>12.36</v>
          </cell>
        </row>
        <row r="18471">
          <cell r="A18471" t="str">
            <v>17.017.0161-0</v>
          </cell>
          <cell r="B18471">
            <v>10.89</v>
          </cell>
        </row>
        <row r="18472">
          <cell r="A18472" t="str">
            <v>17.017.0161-A</v>
          </cell>
          <cell r="B18472">
            <v>9.7200000000000006</v>
          </cell>
        </row>
        <row r="18473">
          <cell r="A18473" t="str">
            <v>17.017.0169-0</v>
          </cell>
          <cell r="B18473">
            <v>36.24</v>
          </cell>
        </row>
        <row r="18474">
          <cell r="A18474" t="str">
            <v>17.017.0169-A</v>
          </cell>
          <cell r="B18474">
            <v>33.020000000000003</v>
          </cell>
        </row>
        <row r="18475">
          <cell r="A18475" t="str">
            <v>17.017.0175-0</v>
          </cell>
          <cell r="B18475">
            <v>13.95</v>
          </cell>
        </row>
        <row r="18476">
          <cell r="A18476" t="str">
            <v>17.017.0175-A</v>
          </cell>
          <cell r="B18476">
            <v>12.59</v>
          </cell>
        </row>
        <row r="18477">
          <cell r="A18477" t="str">
            <v>17.017.0176-0</v>
          </cell>
          <cell r="B18477">
            <v>16.489999999999998</v>
          </cell>
        </row>
        <row r="18478">
          <cell r="A18478" t="str">
            <v>17.017.0176-A</v>
          </cell>
          <cell r="B18478">
            <v>14.7</v>
          </cell>
        </row>
        <row r="18479">
          <cell r="A18479" t="str">
            <v>17.017.0225-0</v>
          </cell>
          <cell r="B18479">
            <v>15.95</v>
          </cell>
        </row>
        <row r="18480">
          <cell r="A18480" t="str">
            <v>17.017.0225-A</v>
          </cell>
          <cell r="B18480">
            <v>13.96</v>
          </cell>
        </row>
        <row r="18481">
          <cell r="A18481" t="str">
            <v>17.017.0227-0</v>
          </cell>
          <cell r="B18481">
            <v>4.76</v>
          </cell>
        </row>
        <row r="18482">
          <cell r="A18482" t="str">
            <v>17.017.0227-A</v>
          </cell>
          <cell r="B18482">
            <v>4.17</v>
          </cell>
        </row>
        <row r="18483">
          <cell r="A18483" t="str">
            <v>17.017.0228-0</v>
          </cell>
          <cell r="B18483">
            <v>10.39</v>
          </cell>
        </row>
        <row r="18484">
          <cell r="A18484" t="str">
            <v>17.017.0228-A</v>
          </cell>
          <cell r="B18484">
            <v>9.14</v>
          </cell>
        </row>
        <row r="18485">
          <cell r="A18485" t="str">
            <v>17.017.0230-0</v>
          </cell>
          <cell r="B18485">
            <v>10.38</v>
          </cell>
        </row>
        <row r="18486">
          <cell r="A18486" t="str">
            <v>17.017.0230-A</v>
          </cell>
          <cell r="B18486">
            <v>9.1300000000000008</v>
          </cell>
        </row>
        <row r="18487">
          <cell r="A18487" t="str">
            <v>17.017.0240-0</v>
          </cell>
          <cell r="B18487">
            <v>7.46</v>
          </cell>
        </row>
        <row r="18488">
          <cell r="A18488" t="str">
            <v>17.017.0240-A</v>
          </cell>
          <cell r="B18488">
            <v>6.54</v>
          </cell>
        </row>
        <row r="18489">
          <cell r="A18489" t="str">
            <v>17.017.0245-0</v>
          </cell>
          <cell r="B18489">
            <v>29.47</v>
          </cell>
        </row>
        <row r="18490">
          <cell r="A18490" t="str">
            <v>17.017.0245-A</v>
          </cell>
          <cell r="B18490">
            <v>26.09</v>
          </cell>
        </row>
        <row r="18491">
          <cell r="A18491" t="str">
            <v>17.017.0300-1</v>
          </cell>
          <cell r="B18491">
            <v>16.309999999999999</v>
          </cell>
        </row>
        <row r="18492">
          <cell r="A18492" t="str">
            <v>17.017.0300-B</v>
          </cell>
          <cell r="B18492">
            <v>14.83</v>
          </cell>
        </row>
        <row r="18493">
          <cell r="A18493" t="str">
            <v>17.017.0301-0</v>
          </cell>
          <cell r="B18493">
            <v>13.68</v>
          </cell>
        </row>
        <row r="18494">
          <cell r="A18494" t="str">
            <v>17.017.0301-A</v>
          </cell>
          <cell r="B18494">
            <v>12.4</v>
          </cell>
        </row>
        <row r="18495">
          <cell r="A18495" t="str">
            <v>17.017.0320-0</v>
          </cell>
          <cell r="B18495">
            <v>16.23</v>
          </cell>
        </row>
        <row r="18496">
          <cell r="A18496" t="str">
            <v>17.017.0320-A</v>
          </cell>
          <cell r="B18496">
            <v>14.74</v>
          </cell>
        </row>
        <row r="18497">
          <cell r="A18497" t="str">
            <v>17.017.0321-0</v>
          </cell>
          <cell r="B18497">
            <v>13.55</v>
          </cell>
        </row>
        <row r="18498">
          <cell r="A18498" t="str">
            <v>17.017.0321-A</v>
          </cell>
          <cell r="B18498">
            <v>12.27</v>
          </cell>
        </row>
        <row r="18499">
          <cell r="A18499" t="str">
            <v>17.017.0350-0</v>
          </cell>
          <cell r="B18499">
            <v>16.82</v>
          </cell>
        </row>
        <row r="18500">
          <cell r="A18500" t="str">
            <v>17.017.0350-A</v>
          </cell>
          <cell r="B18500">
            <v>15.84</v>
          </cell>
        </row>
        <row r="18501">
          <cell r="A18501" t="str">
            <v>17.017.0360-0</v>
          </cell>
          <cell r="B18501">
            <v>16.61</v>
          </cell>
        </row>
        <row r="18502">
          <cell r="A18502" t="str">
            <v>17.017.0360-A</v>
          </cell>
          <cell r="B18502">
            <v>15.12</v>
          </cell>
        </row>
        <row r="18503">
          <cell r="A18503" t="str">
            <v>17.017.0361-0</v>
          </cell>
          <cell r="B18503">
            <v>13.65</v>
          </cell>
        </row>
        <row r="18504">
          <cell r="A18504" t="str">
            <v>17.017.0361-A</v>
          </cell>
          <cell r="B18504">
            <v>12.38</v>
          </cell>
        </row>
        <row r="18505">
          <cell r="A18505" t="str">
            <v>17.017.0362-0</v>
          </cell>
          <cell r="B18505">
            <v>4.12</v>
          </cell>
        </row>
        <row r="18506">
          <cell r="A18506" t="str">
            <v>17.017.0362-A</v>
          </cell>
          <cell r="B18506">
            <v>3.69</v>
          </cell>
        </row>
        <row r="18507">
          <cell r="A18507" t="str">
            <v>17.017.0365-0</v>
          </cell>
          <cell r="B18507">
            <v>15.05</v>
          </cell>
        </row>
        <row r="18508">
          <cell r="A18508" t="str">
            <v>17.017.0365-A</v>
          </cell>
          <cell r="B18508">
            <v>13.98</v>
          </cell>
        </row>
        <row r="18509">
          <cell r="A18509" t="str">
            <v>17.017.0370-0</v>
          </cell>
          <cell r="B18509">
            <v>48.88</v>
          </cell>
        </row>
        <row r="18510">
          <cell r="A18510" t="str">
            <v>17.017.0370-A</v>
          </cell>
          <cell r="B18510">
            <v>45.18</v>
          </cell>
        </row>
        <row r="18511">
          <cell r="A18511" t="str">
            <v>17.018.0010-0</v>
          </cell>
          <cell r="B18511">
            <v>22.38</v>
          </cell>
        </row>
        <row r="18512">
          <cell r="A18512" t="str">
            <v>17.018.0010-A</v>
          </cell>
          <cell r="B18512">
            <v>19.73</v>
          </cell>
        </row>
        <row r="18513">
          <cell r="A18513" t="str">
            <v>17.018.0015-0</v>
          </cell>
          <cell r="B18513">
            <v>8.1199999999999992</v>
          </cell>
        </row>
        <row r="18514">
          <cell r="A18514" t="str">
            <v>17.018.0015-A</v>
          </cell>
          <cell r="B18514">
            <v>7.13</v>
          </cell>
        </row>
        <row r="18515">
          <cell r="A18515" t="str">
            <v>17.018.0020-0</v>
          </cell>
          <cell r="B18515">
            <v>9.14</v>
          </cell>
        </row>
        <row r="18516">
          <cell r="A18516" t="str">
            <v>17.018.0020-A</v>
          </cell>
          <cell r="B18516">
            <v>8.1300000000000008</v>
          </cell>
        </row>
        <row r="18517">
          <cell r="A18517" t="str">
            <v>17.018.0031-0</v>
          </cell>
          <cell r="B18517">
            <v>24.48</v>
          </cell>
        </row>
        <row r="18518">
          <cell r="A18518" t="str">
            <v>17.018.0031-A</v>
          </cell>
          <cell r="B18518">
            <v>21.94</v>
          </cell>
        </row>
        <row r="18519">
          <cell r="A18519" t="str">
            <v>17.018.0041-0</v>
          </cell>
          <cell r="B18519">
            <v>5.15</v>
          </cell>
        </row>
        <row r="18520">
          <cell r="A18520" t="str">
            <v>17.018.0041-A</v>
          </cell>
          <cell r="B18520">
            <v>4.57</v>
          </cell>
        </row>
        <row r="18521">
          <cell r="A18521" t="str">
            <v>17.018.0044-0</v>
          </cell>
          <cell r="B18521">
            <v>8.18</v>
          </cell>
        </row>
        <row r="18522">
          <cell r="A18522" t="str">
            <v>17.018.0044-A</v>
          </cell>
          <cell r="B18522">
            <v>7.36</v>
          </cell>
        </row>
        <row r="18523">
          <cell r="A18523" t="str">
            <v>17.018.0050-0</v>
          </cell>
          <cell r="B18523">
            <v>16.329999999999998</v>
          </cell>
        </row>
        <row r="18524">
          <cell r="A18524" t="str">
            <v>17.018.0050-A</v>
          </cell>
          <cell r="B18524">
            <v>15.43</v>
          </cell>
        </row>
        <row r="18525">
          <cell r="A18525" t="str">
            <v>17.018.0060-0</v>
          </cell>
          <cell r="B18525">
            <v>30.39</v>
          </cell>
        </row>
        <row r="18526">
          <cell r="A18526" t="str">
            <v>17.018.0060-A</v>
          </cell>
          <cell r="B18526">
            <v>27.16</v>
          </cell>
        </row>
        <row r="18527">
          <cell r="A18527" t="str">
            <v>17.018.0080-0</v>
          </cell>
          <cell r="B18527">
            <v>13.1</v>
          </cell>
        </row>
        <row r="18528">
          <cell r="A18528" t="str">
            <v>17.018.0080-A</v>
          </cell>
          <cell r="B18528">
            <v>11.74</v>
          </cell>
        </row>
        <row r="18529">
          <cell r="A18529" t="str">
            <v>17.018.0081-0</v>
          </cell>
          <cell r="B18529">
            <v>4.96</v>
          </cell>
        </row>
        <row r="18530">
          <cell r="A18530" t="str">
            <v>17.018.0081-A</v>
          </cell>
          <cell r="B18530">
            <v>4.38</v>
          </cell>
        </row>
        <row r="18531">
          <cell r="A18531" t="str">
            <v>17.018.0082-0</v>
          </cell>
          <cell r="B18531">
            <v>11.53</v>
          </cell>
        </row>
        <row r="18532">
          <cell r="A18532" t="str">
            <v>17.018.0082-A</v>
          </cell>
          <cell r="B18532">
            <v>10.25</v>
          </cell>
        </row>
        <row r="18533">
          <cell r="A18533" t="str">
            <v>17.018.0110-0</v>
          </cell>
          <cell r="B18533">
            <v>15.37</v>
          </cell>
        </row>
        <row r="18534">
          <cell r="A18534" t="str">
            <v>17.018.0110-A</v>
          </cell>
          <cell r="B18534">
            <v>14.01</v>
          </cell>
        </row>
        <row r="18535">
          <cell r="A18535" t="str">
            <v>17.018.0111-0</v>
          </cell>
          <cell r="B18535">
            <v>30.75</v>
          </cell>
        </row>
        <row r="18536">
          <cell r="A18536" t="str">
            <v>17.018.0111-A</v>
          </cell>
          <cell r="B18536">
            <v>28.02</v>
          </cell>
        </row>
        <row r="18537">
          <cell r="A18537" t="str">
            <v>17.018.0112-0</v>
          </cell>
          <cell r="B18537">
            <v>24</v>
          </cell>
        </row>
        <row r="18538">
          <cell r="A18538" t="str">
            <v>17.018.0112-A</v>
          </cell>
          <cell r="B18538">
            <v>21.74</v>
          </cell>
        </row>
        <row r="18539">
          <cell r="A18539" t="str">
            <v>17.018.0113-0</v>
          </cell>
          <cell r="B18539">
            <v>28.71</v>
          </cell>
        </row>
        <row r="18540">
          <cell r="A18540" t="str">
            <v>17.018.0113-A</v>
          </cell>
          <cell r="B18540">
            <v>25.98</v>
          </cell>
        </row>
        <row r="18541">
          <cell r="A18541" t="str">
            <v>17.018.0115-0</v>
          </cell>
          <cell r="B18541">
            <v>38.07</v>
          </cell>
        </row>
        <row r="18542">
          <cell r="A18542" t="str">
            <v>17.018.0115-A</v>
          </cell>
          <cell r="B18542">
            <v>34.36</v>
          </cell>
        </row>
        <row r="18543">
          <cell r="A18543" t="str">
            <v>17.018.0116-0</v>
          </cell>
          <cell r="B18543">
            <v>5.57</v>
          </cell>
        </row>
        <row r="18544">
          <cell r="A18544" t="str">
            <v>17.018.0116-A</v>
          </cell>
          <cell r="B18544">
            <v>4.99</v>
          </cell>
        </row>
        <row r="18545">
          <cell r="A18545" t="str">
            <v>17.018.0117-0</v>
          </cell>
          <cell r="B18545">
            <v>11.46</v>
          </cell>
        </row>
        <row r="18546">
          <cell r="A18546" t="str">
            <v>17.018.0117-A</v>
          </cell>
          <cell r="B18546">
            <v>10.37</v>
          </cell>
        </row>
        <row r="18547">
          <cell r="A18547" t="str">
            <v>17.018.0185-0</v>
          </cell>
          <cell r="B18547">
            <v>26.39</v>
          </cell>
        </row>
        <row r="18548">
          <cell r="A18548" t="str">
            <v>17.018.0185-A</v>
          </cell>
          <cell r="B18548">
            <v>23.73</v>
          </cell>
        </row>
        <row r="18549">
          <cell r="A18549" t="str">
            <v>17.018.0190-0</v>
          </cell>
          <cell r="B18549">
            <v>28.85</v>
          </cell>
        </row>
        <row r="18550">
          <cell r="A18550" t="str">
            <v>17.018.0190-A</v>
          </cell>
          <cell r="B18550">
            <v>26.19</v>
          </cell>
        </row>
        <row r="18551">
          <cell r="A18551" t="str">
            <v>17.018.0200-0</v>
          </cell>
          <cell r="B18551">
            <v>24.27</v>
          </cell>
        </row>
        <row r="18552">
          <cell r="A18552" t="str">
            <v>17.018.0200-A</v>
          </cell>
          <cell r="B18552">
            <v>22.47</v>
          </cell>
        </row>
        <row r="18553">
          <cell r="A18553" t="str">
            <v>17.018.0210-0</v>
          </cell>
          <cell r="B18553">
            <v>46.37</v>
          </cell>
        </row>
        <row r="18554">
          <cell r="A18554" t="str">
            <v>17.018.0210-A</v>
          </cell>
          <cell r="B18554">
            <v>43.82</v>
          </cell>
        </row>
        <row r="18555">
          <cell r="A18555" t="str">
            <v>17.018.0250-0</v>
          </cell>
          <cell r="B18555">
            <v>13.08</v>
          </cell>
        </row>
        <row r="18556">
          <cell r="A18556" t="str">
            <v>17.018.0250-A</v>
          </cell>
          <cell r="B18556">
            <v>11.71</v>
          </cell>
        </row>
        <row r="18557">
          <cell r="A18557" t="str">
            <v>17.018.0251-0</v>
          </cell>
          <cell r="B18557">
            <v>26.16</v>
          </cell>
        </row>
        <row r="18558">
          <cell r="A18558" t="str">
            <v>17.018.0251-A</v>
          </cell>
          <cell r="B18558">
            <v>23.43</v>
          </cell>
        </row>
        <row r="18559">
          <cell r="A18559" t="str">
            <v>17.018.0252-0</v>
          </cell>
          <cell r="B18559">
            <v>21.7</v>
          </cell>
        </row>
        <row r="18560">
          <cell r="A18560" t="str">
            <v>17.018.0252-A</v>
          </cell>
          <cell r="B18560">
            <v>19.440000000000001</v>
          </cell>
        </row>
        <row r="18561">
          <cell r="A18561" t="str">
            <v>17.018.0253-0</v>
          </cell>
          <cell r="B18561">
            <v>26.42</v>
          </cell>
        </row>
        <row r="18562">
          <cell r="A18562" t="str">
            <v>17.018.0253-A</v>
          </cell>
          <cell r="B18562">
            <v>23.69</v>
          </cell>
        </row>
        <row r="18563">
          <cell r="A18563" t="str">
            <v>17.018.0254-0</v>
          </cell>
          <cell r="B18563">
            <v>35.770000000000003</v>
          </cell>
        </row>
        <row r="18564">
          <cell r="A18564" t="str">
            <v>17.018.0254-A</v>
          </cell>
          <cell r="B18564">
            <v>32.07</v>
          </cell>
        </row>
        <row r="18565">
          <cell r="A18565" t="str">
            <v>17.018.0260-0</v>
          </cell>
          <cell r="B18565">
            <v>4.9000000000000004</v>
          </cell>
        </row>
        <row r="18566">
          <cell r="A18566" t="str">
            <v>17.018.0260-A</v>
          </cell>
          <cell r="B18566">
            <v>4.32</v>
          </cell>
        </row>
        <row r="18567">
          <cell r="A18567" t="str">
            <v>17.018.0265-0</v>
          </cell>
          <cell r="B18567">
            <v>36.53</v>
          </cell>
        </row>
        <row r="18568">
          <cell r="A18568" t="str">
            <v>17.018.0265-A</v>
          </cell>
          <cell r="B18568">
            <v>32.83</v>
          </cell>
        </row>
        <row r="18569">
          <cell r="A18569" t="str">
            <v>17.020.0010-0</v>
          </cell>
          <cell r="B18569">
            <v>11.72</v>
          </cell>
        </row>
        <row r="18570">
          <cell r="A18570" t="str">
            <v>17.020.0010-A</v>
          </cell>
          <cell r="B18570">
            <v>10.55</v>
          </cell>
        </row>
        <row r="18571">
          <cell r="A18571" t="str">
            <v>17.020.0021-0</v>
          </cell>
          <cell r="B18571">
            <v>5.1100000000000003</v>
          </cell>
        </row>
        <row r="18572">
          <cell r="A18572" t="str">
            <v>17.020.0021-A</v>
          </cell>
          <cell r="B18572">
            <v>4.53</v>
          </cell>
        </row>
        <row r="18573">
          <cell r="A18573" t="str">
            <v>17.020.0030-1</v>
          </cell>
          <cell r="B18573">
            <v>69.89</v>
          </cell>
        </row>
        <row r="18574">
          <cell r="A18574" t="str">
            <v>17.020.0030-B</v>
          </cell>
          <cell r="B18574">
            <v>60.83</v>
          </cell>
        </row>
        <row r="18575">
          <cell r="A18575" t="str">
            <v>17.020.0040-0</v>
          </cell>
          <cell r="B18575">
            <v>64.37</v>
          </cell>
        </row>
        <row r="18576">
          <cell r="A18576" t="str">
            <v>17.020.0040-A</v>
          </cell>
          <cell r="B18576">
            <v>56.38</v>
          </cell>
        </row>
        <row r="18577">
          <cell r="A18577" t="str">
            <v>17.020.0050-0</v>
          </cell>
          <cell r="B18577">
            <v>9.25</v>
          </cell>
        </row>
        <row r="18578">
          <cell r="A18578" t="str">
            <v>17.020.0050-A</v>
          </cell>
          <cell r="B18578">
            <v>8.2799999999999994</v>
          </cell>
        </row>
        <row r="18579">
          <cell r="A18579" t="str">
            <v>17.020.0060-0</v>
          </cell>
          <cell r="B18579">
            <v>9.93</v>
          </cell>
        </row>
        <row r="18580">
          <cell r="A18580" t="str">
            <v>17.020.0060-A</v>
          </cell>
          <cell r="B18580">
            <v>8.68</v>
          </cell>
        </row>
        <row r="18581">
          <cell r="A18581" t="str">
            <v>17.020.0061-0</v>
          </cell>
          <cell r="B18581">
            <v>2.68</v>
          </cell>
        </row>
        <row r="18582">
          <cell r="A18582" t="str">
            <v>17.020.0061-A</v>
          </cell>
          <cell r="B18582">
            <v>2.33</v>
          </cell>
        </row>
        <row r="18583">
          <cell r="A18583" t="str">
            <v>17.020.0070-0</v>
          </cell>
          <cell r="B18583">
            <v>12.2</v>
          </cell>
        </row>
        <row r="18584">
          <cell r="A18584" t="str">
            <v>17.020.0070-A</v>
          </cell>
          <cell r="B18584">
            <v>11.03</v>
          </cell>
        </row>
        <row r="18585">
          <cell r="A18585" t="str">
            <v>17.020.0071-0</v>
          </cell>
          <cell r="B18585">
            <v>16.43</v>
          </cell>
        </row>
        <row r="18586">
          <cell r="A18586" t="str">
            <v>17.020.0071-A</v>
          </cell>
          <cell r="B18586">
            <v>14.65</v>
          </cell>
        </row>
        <row r="18587">
          <cell r="A18587" t="str">
            <v>17.020.0072-0</v>
          </cell>
          <cell r="B18587">
            <v>10.7</v>
          </cell>
        </row>
        <row r="18588">
          <cell r="A18588" t="str">
            <v>17.020.0072-A</v>
          </cell>
          <cell r="B18588">
            <v>9.52</v>
          </cell>
        </row>
        <row r="18589">
          <cell r="A18589" t="str">
            <v>17.020.0075-0</v>
          </cell>
          <cell r="B18589">
            <v>32.869999999999997</v>
          </cell>
        </row>
        <row r="18590">
          <cell r="A18590" t="str">
            <v>17.020.0075-A</v>
          </cell>
          <cell r="B18590">
            <v>29.3</v>
          </cell>
        </row>
        <row r="18591">
          <cell r="A18591" t="str">
            <v>17.025.0005-1</v>
          </cell>
          <cell r="B18591">
            <v>34.93</v>
          </cell>
        </row>
        <row r="18592">
          <cell r="A18592" t="str">
            <v>17.025.0005-B</v>
          </cell>
          <cell r="B18592">
            <v>31.23</v>
          </cell>
        </row>
        <row r="18593">
          <cell r="A18593" t="str">
            <v>17.025.0006-0</v>
          </cell>
          <cell r="B18593">
            <v>21.47</v>
          </cell>
        </row>
        <row r="18594">
          <cell r="A18594" t="str">
            <v>17.025.0006-A</v>
          </cell>
          <cell r="B18594">
            <v>20.100000000000001</v>
          </cell>
        </row>
        <row r="18595">
          <cell r="A18595" t="str">
            <v>17.025.0007-0</v>
          </cell>
          <cell r="B18595">
            <v>17.52</v>
          </cell>
        </row>
        <row r="18596">
          <cell r="A18596" t="str">
            <v>17.025.0007-A</v>
          </cell>
          <cell r="B18596">
            <v>15.91</v>
          </cell>
        </row>
        <row r="18597">
          <cell r="A18597" t="str">
            <v>17.025.0008-0</v>
          </cell>
          <cell r="B18597">
            <v>22.1</v>
          </cell>
        </row>
        <row r="18598">
          <cell r="A18598" t="str">
            <v>17.025.0008-A</v>
          </cell>
          <cell r="B18598">
            <v>20.239999999999998</v>
          </cell>
        </row>
        <row r="18599">
          <cell r="A18599" t="str">
            <v>17.025.0009-0</v>
          </cell>
          <cell r="B18599">
            <v>8.66</v>
          </cell>
        </row>
        <row r="18600">
          <cell r="A18600" t="str">
            <v>17.025.0009-A</v>
          </cell>
          <cell r="B18600">
            <v>7.69</v>
          </cell>
        </row>
        <row r="18601">
          <cell r="A18601" t="str">
            <v>17.025.0010-0</v>
          </cell>
          <cell r="B18601">
            <v>4.79</v>
          </cell>
        </row>
        <row r="18602">
          <cell r="A18602" t="str">
            <v>17.025.0010-A</v>
          </cell>
          <cell r="B18602">
            <v>4.38</v>
          </cell>
        </row>
        <row r="18603">
          <cell r="A18603" t="str">
            <v>17.025.0040-1</v>
          </cell>
          <cell r="B18603">
            <v>2.91</v>
          </cell>
        </row>
        <row r="18604">
          <cell r="A18604" t="str">
            <v>17.025.0040-B</v>
          </cell>
          <cell r="B18604">
            <v>2.6</v>
          </cell>
        </row>
        <row r="18605">
          <cell r="A18605" t="str">
            <v>17.025.0041-0</v>
          </cell>
          <cell r="B18605">
            <v>2.74</v>
          </cell>
        </row>
        <row r="18606">
          <cell r="A18606" t="str">
            <v>17.025.0041-A</v>
          </cell>
          <cell r="B18606">
            <v>2.4300000000000002</v>
          </cell>
        </row>
        <row r="18607">
          <cell r="A18607" t="str">
            <v>17.035.0010-0</v>
          </cell>
          <cell r="B18607">
            <v>5.08</v>
          </cell>
        </row>
        <row r="18608">
          <cell r="A18608" t="str">
            <v>17.035.0010-A</v>
          </cell>
          <cell r="B18608">
            <v>4.46</v>
          </cell>
        </row>
        <row r="18609">
          <cell r="A18609" t="str">
            <v>17.035.0020-0</v>
          </cell>
          <cell r="B18609">
            <v>6.63</v>
          </cell>
        </row>
        <row r="18610">
          <cell r="A18610" t="str">
            <v>17.035.0020-A</v>
          </cell>
          <cell r="B18610">
            <v>5.8</v>
          </cell>
        </row>
        <row r="18611">
          <cell r="A18611" t="str">
            <v>17.035.0030-0</v>
          </cell>
          <cell r="B18611">
            <v>24.82</v>
          </cell>
        </row>
        <row r="18612">
          <cell r="A18612" t="str">
            <v>17.035.0030-A</v>
          </cell>
          <cell r="B18612">
            <v>24.2</v>
          </cell>
        </row>
        <row r="18613">
          <cell r="A18613" t="str">
            <v>17.035.0040-0</v>
          </cell>
          <cell r="B18613">
            <v>38.520000000000003</v>
          </cell>
        </row>
        <row r="18614">
          <cell r="A18614" t="str">
            <v>17.035.0040-A</v>
          </cell>
          <cell r="B18614">
            <v>37.69</v>
          </cell>
        </row>
        <row r="18615">
          <cell r="A18615" t="str">
            <v>17.035.0045-0</v>
          </cell>
          <cell r="B18615">
            <v>6.01</v>
          </cell>
        </row>
        <row r="18616">
          <cell r="A18616" t="str">
            <v>17.035.0045-A</v>
          </cell>
          <cell r="B18616">
            <v>5.66</v>
          </cell>
        </row>
        <row r="18617">
          <cell r="A18617" t="str">
            <v>17.040.0020-0</v>
          </cell>
          <cell r="B18617">
            <v>61.55</v>
          </cell>
        </row>
        <row r="18618">
          <cell r="A18618" t="str">
            <v>17.040.0020-A</v>
          </cell>
          <cell r="B18618">
            <v>54.6</v>
          </cell>
        </row>
        <row r="18619">
          <cell r="A18619" t="str">
            <v>17.040.0021-0</v>
          </cell>
          <cell r="B18619">
            <v>55.94</v>
          </cell>
        </row>
        <row r="18620">
          <cell r="A18620" t="str">
            <v>17.040.0021-A</v>
          </cell>
          <cell r="B18620">
            <v>48.98</v>
          </cell>
        </row>
        <row r="18621">
          <cell r="A18621" t="str">
            <v>17.040.0022-0</v>
          </cell>
          <cell r="B18621">
            <v>31.07</v>
          </cell>
        </row>
        <row r="18622">
          <cell r="A18622" t="str">
            <v>17.040.0022-A</v>
          </cell>
          <cell r="B18622">
            <v>27.26</v>
          </cell>
        </row>
        <row r="18623">
          <cell r="A18623" t="str">
            <v>17.040.0024-0</v>
          </cell>
          <cell r="B18623">
            <v>11.49</v>
          </cell>
        </row>
        <row r="18624">
          <cell r="A18624" t="str">
            <v>17.040.0024-A</v>
          </cell>
          <cell r="B18624">
            <v>10.32</v>
          </cell>
        </row>
        <row r="18625">
          <cell r="A18625" t="str">
            <v>17.040.0050-0</v>
          </cell>
          <cell r="B18625">
            <v>31.3</v>
          </cell>
        </row>
        <row r="18626">
          <cell r="A18626" t="str">
            <v>17.040.0050-A</v>
          </cell>
          <cell r="B18626">
            <v>27.61</v>
          </cell>
        </row>
        <row r="18627">
          <cell r="A18627" t="str">
            <v>18.002.0010-0</v>
          </cell>
          <cell r="B18627">
            <v>196.26</v>
          </cell>
        </row>
        <row r="18628">
          <cell r="A18628" t="str">
            <v>18.002.0010-A</v>
          </cell>
          <cell r="B18628">
            <v>196.26</v>
          </cell>
        </row>
        <row r="18629">
          <cell r="A18629" t="str">
            <v>18.002.0012-0</v>
          </cell>
          <cell r="B18629">
            <v>204.2</v>
          </cell>
        </row>
        <row r="18630">
          <cell r="A18630" t="str">
            <v>18.002.0012-A</v>
          </cell>
          <cell r="B18630">
            <v>204.2</v>
          </cell>
        </row>
        <row r="18631">
          <cell r="A18631" t="str">
            <v>18.002.0013-0</v>
          </cell>
          <cell r="B18631">
            <v>94.4</v>
          </cell>
        </row>
        <row r="18632">
          <cell r="A18632" t="str">
            <v>18.002.0013-A</v>
          </cell>
          <cell r="B18632">
            <v>94.4</v>
          </cell>
        </row>
        <row r="18633">
          <cell r="A18633" t="str">
            <v>18.002.0014-0</v>
          </cell>
          <cell r="B18633">
            <v>442.54</v>
          </cell>
        </row>
        <row r="18634">
          <cell r="A18634" t="str">
            <v>18.002.0014-A</v>
          </cell>
          <cell r="B18634">
            <v>442.54</v>
          </cell>
        </row>
        <row r="18635">
          <cell r="A18635" t="str">
            <v>18.002.0015-0</v>
          </cell>
          <cell r="B18635">
            <v>764.49</v>
          </cell>
        </row>
        <row r="18636">
          <cell r="A18636" t="str">
            <v>18.002.0015-A</v>
          </cell>
          <cell r="B18636">
            <v>764.49</v>
          </cell>
        </row>
        <row r="18637">
          <cell r="A18637" t="str">
            <v>18.002.0016-0</v>
          </cell>
          <cell r="B18637">
            <v>772.14</v>
          </cell>
        </row>
        <row r="18638">
          <cell r="A18638" t="str">
            <v>18.002.0016-A</v>
          </cell>
          <cell r="B18638">
            <v>772.14</v>
          </cell>
        </row>
        <row r="18639">
          <cell r="A18639" t="str">
            <v>18.002.0019-0</v>
          </cell>
          <cell r="B18639">
            <v>113.6</v>
          </cell>
        </row>
        <row r="18640">
          <cell r="A18640" t="str">
            <v>18.002.0019-A</v>
          </cell>
          <cell r="B18640">
            <v>113.6</v>
          </cell>
        </row>
        <row r="18641">
          <cell r="A18641" t="str">
            <v>18.002.0022-0</v>
          </cell>
          <cell r="B18641">
            <v>265.76</v>
          </cell>
        </row>
        <row r="18642">
          <cell r="A18642" t="str">
            <v>18.002.0022-A</v>
          </cell>
          <cell r="B18642">
            <v>265.76</v>
          </cell>
        </row>
        <row r="18643">
          <cell r="A18643" t="str">
            <v>18.002.0023-0</v>
          </cell>
          <cell r="B18643">
            <v>269.08999999999997</v>
          </cell>
        </row>
        <row r="18644">
          <cell r="A18644" t="str">
            <v>18.002.0023-A</v>
          </cell>
          <cell r="B18644">
            <v>269.08999999999997</v>
          </cell>
        </row>
        <row r="18645">
          <cell r="A18645" t="str">
            <v>18.002.0026-0</v>
          </cell>
          <cell r="B18645">
            <v>176.08</v>
          </cell>
        </row>
        <row r="18646">
          <cell r="A18646" t="str">
            <v>18.002.0026-A</v>
          </cell>
          <cell r="B18646">
            <v>176.08</v>
          </cell>
        </row>
        <row r="18647">
          <cell r="A18647" t="str">
            <v>18.002.0027-0</v>
          </cell>
          <cell r="B18647">
            <v>225.73</v>
          </cell>
        </row>
        <row r="18648">
          <cell r="A18648" t="str">
            <v>18.002.0027-A</v>
          </cell>
          <cell r="B18648">
            <v>225.73</v>
          </cell>
        </row>
        <row r="18649">
          <cell r="A18649" t="str">
            <v>18.002.0028-0</v>
          </cell>
          <cell r="B18649">
            <v>87.94</v>
          </cell>
        </row>
        <row r="18650">
          <cell r="A18650" t="str">
            <v>18.002.0028-A</v>
          </cell>
          <cell r="B18650">
            <v>87.94</v>
          </cell>
        </row>
        <row r="18651">
          <cell r="A18651" t="str">
            <v>18.002.0029-0</v>
          </cell>
          <cell r="B18651">
            <v>226.41</v>
          </cell>
        </row>
        <row r="18652">
          <cell r="A18652" t="str">
            <v>18.002.0029-A</v>
          </cell>
          <cell r="B18652">
            <v>226.41</v>
          </cell>
        </row>
        <row r="18653">
          <cell r="A18653" t="str">
            <v>18.002.0030-0</v>
          </cell>
          <cell r="B18653">
            <v>397.15</v>
          </cell>
        </row>
        <row r="18654">
          <cell r="A18654" t="str">
            <v>18.002.0030-A</v>
          </cell>
          <cell r="B18654">
            <v>397.15</v>
          </cell>
        </row>
        <row r="18655">
          <cell r="A18655" t="str">
            <v>18.002.0031-0</v>
          </cell>
          <cell r="B18655">
            <v>450.5</v>
          </cell>
        </row>
        <row r="18656">
          <cell r="A18656" t="str">
            <v>18.002.0031-A</v>
          </cell>
          <cell r="B18656">
            <v>450.5</v>
          </cell>
        </row>
        <row r="18657">
          <cell r="A18657" t="str">
            <v>18.002.0040-0</v>
          </cell>
          <cell r="B18657">
            <v>279.39</v>
          </cell>
        </row>
        <row r="18658">
          <cell r="A18658" t="str">
            <v>18.002.0040-A</v>
          </cell>
          <cell r="B18658">
            <v>279.39</v>
          </cell>
        </row>
        <row r="18659">
          <cell r="A18659" t="str">
            <v>18.002.0055-0</v>
          </cell>
          <cell r="B18659">
            <v>245.69</v>
          </cell>
        </row>
        <row r="18660">
          <cell r="A18660" t="str">
            <v>18.002.0055-A</v>
          </cell>
          <cell r="B18660">
            <v>245.69</v>
          </cell>
        </row>
        <row r="18661">
          <cell r="A18661" t="str">
            <v>18.002.0065-0</v>
          </cell>
          <cell r="B18661">
            <v>221.73</v>
          </cell>
        </row>
        <row r="18662">
          <cell r="A18662" t="str">
            <v>18.002.0065-A</v>
          </cell>
          <cell r="B18662">
            <v>221.73</v>
          </cell>
        </row>
        <row r="18663">
          <cell r="A18663" t="str">
            <v>18.002.0070-0</v>
          </cell>
          <cell r="B18663">
            <v>389.92</v>
          </cell>
        </row>
        <row r="18664">
          <cell r="A18664" t="str">
            <v>18.002.0070-A</v>
          </cell>
          <cell r="B18664">
            <v>389.92</v>
          </cell>
        </row>
        <row r="18665">
          <cell r="A18665" t="str">
            <v>18.002.0080-0</v>
          </cell>
          <cell r="B18665">
            <v>142.63</v>
          </cell>
        </row>
        <row r="18666">
          <cell r="A18666" t="str">
            <v>18.002.0080-A</v>
          </cell>
          <cell r="B18666">
            <v>142.63</v>
          </cell>
        </row>
        <row r="18667">
          <cell r="A18667" t="str">
            <v>18.002.0085-0</v>
          </cell>
          <cell r="B18667">
            <v>330.43</v>
          </cell>
        </row>
        <row r="18668">
          <cell r="A18668" t="str">
            <v>18.002.0085-A</v>
          </cell>
          <cell r="B18668">
            <v>330.43</v>
          </cell>
        </row>
        <row r="18669">
          <cell r="A18669" t="str">
            <v>18.002.0090-0</v>
          </cell>
          <cell r="B18669">
            <v>438.81</v>
          </cell>
        </row>
        <row r="18670">
          <cell r="A18670" t="str">
            <v>18.002.0090-A</v>
          </cell>
          <cell r="B18670">
            <v>438.81</v>
          </cell>
        </row>
        <row r="18671">
          <cell r="A18671" t="str">
            <v>18.003.0003-0</v>
          </cell>
          <cell r="B18671">
            <v>136.4</v>
          </cell>
        </row>
        <row r="18672">
          <cell r="A18672" t="str">
            <v>18.003.0003-A</v>
          </cell>
          <cell r="B18672">
            <v>136.4</v>
          </cell>
        </row>
        <row r="18673">
          <cell r="A18673" t="str">
            <v>18.003.0005-0</v>
          </cell>
          <cell r="B18673">
            <v>130.5</v>
          </cell>
        </row>
        <row r="18674">
          <cell r="A18674" t="str">
            <v>18.003.0005-A</v>
          </cell>
          <cell r="B18674">
            <v>130.5</v>
          </cell>
        </row>
        <row r="18675">
          <cell r="A18675" t="str">
            <v>18.003.0007-0</v>
          </cell>
          <cell r="B18675">
            <v>1091.22</v>
          </cell>
        </row>
        <row r="18676">
          <cell r="A18676" t="str">
            <v>18.003.0007-A</v>
          </cell>
          <cell r="B18676">
            <v>1091.22</v>
          </cell>
        </row>
        <row r="18677">
          <cell r="A18677" t="str">
            <v>18.003.0015-0</v>
          </cell>
          <cell r="B18677">
            <v>69.25</v>
          </cell>
        </row>
        <row r="18678">
          <cell r="A18678" t="str">
            <v>18.003.0015-A</v>
          </cell>
          <cell r="B18678">
            <v>69.25</v>
          </cell>
        </row>
        <row r="18679">
          <cell r="A18679" t="str">
            <v>18.003.0020-0</v>
          </cell>
          <cell r="B18679">
            <v>279.83</v>
          </cell>
        </row>
        <row r="18680">
          <cell r="A18680" t="str">
            <v>18.003.0020-A</v>
          </cell>
          <cell r="B18680">
            <v>279.83</v>
          </cell>
        </row>
        <row r="18681">
          <cell r="A18681" t="str">
            <v>18.004.0001-0</v>
          </cell>
          <cell r="B18681">
            <v>416.14</v>
          </cell>
        </row>
        <row r="18682">
          <cell r="A18682" t="str">
            <v>18.004.0001-A</v>
          </cell>
          <cell r="B18682">
            <v>416.14</v>
          </cell>
        </row>
        <row r="18683">
          <cell r="A18683" t="str">
            <v>18.004.0005-0</v>
          </cell>
          <cell r="B18683">
            <v>771.42</v>
          </cell>
        </row>
        <row r="18684">
          <cell r="A18684" t="str">
            <v>18.004.0005-A</v>
          </cell>
          <cell r="B18684">
            <v>771.42</v>
          </cell>
        </row>
        <row r="18685">
          <cell r="A18685" t="str">
            <v>18.005.0010-0</v>
          </cell>
          <cell r="B18685">
            <v>31.84</v>
          </cell>
        </row>
        <row r="18686">
          <cell r="A18686" t="str">
            <v>18.005.0010-A</v>
          </cell>
          <cell r="B18686">
            <v>30.3</v>
          </cell>
        </row>
        <row r="18687">
          <cell r="A18687" t="str">
            <v>18.005.0012-0</v>
          </cell>
          <cell r="B18687">
            <v>37.19</v>
          </cell>
        </row>
        <row r="18688">
          <cell r="A18688" t="str">
            <v>18.005.0012-A</v>
          </cell>
          <cell r="B18688">
            <v>35.65</v>
          </cell>
        </row>
        <row r="18689">
          <cell r="A18689" t="str">
            <v>18.005.0013-0</v>
          </cell>
          <cell r="B18689">
            <v>29.98</v>
          </cell>
        </row>
        <row r="18690">
          <cell r="A18690" t="str">
            <v>18.005.0013-A</v>
          </cell>
          <cell r="B18690">
            <v>28.44</v>
          </cell>
        </row>
        <row r="18691">
          <cell r="A18691" t="str">
            <v>18.005.0015-0</v>
          </cell>
          <cell r="B18691">
            <v>66.38</v>
          </cell>
        </row>
        <row r="18692">
          <cell r="A18692" t="str">
            <v>18.005.0015-A</v>
          </cell>
          <cell r="B18692">
            <v>66.319999999999993</v>
          </cell>
        </row>
        <row r="18693">
          <cell r="A18693" t="str">
            <v>18.005.0018-0</v>
          </cell>
          <cell r="B18693">
            <v>12.92</v>
          </cell>
        </row>
        <row r="18694">
          <cell r="A18694" t="str">
            <v>18.005.0018-A</v>
          </cell>
          <cell r="B18694">
            <v>12.86</v>
          </cell>
        </row>
        <row r="18695">
          <cell r="A18695" t="str">
            <v>18.005.0027-0</v>
          </cell>
          <cell r="B18695">
            <v>32.28</v>
          </cell>
        </row>
        <row r="18696">
          <cell r="A18696" t="str">
            <v>18.005.0027-A</v>
          </cell>
          <cell r="B18696">
            <v>32.22</v>
          </cell>
        </row>
        <row r="18697">
          <cell r="A18697" t="str">
            <v>18.005.0030-0</v>
          </cell>
          <cell r="B18697">
            <v>114.89</v>
          </cell>
        </row>
        <row r="18698">
          <cell r="A18698" t="str">
            <v>18.005.0030-A</v>
          </cell>
          <cell r="B18698">
            <v>114.54</v>
          </cell>
        </row>
        <row r="18699">
          <cell r="A18699" t="str">
            <v>18.005.0035-0</v>
          </cell>
          <cell r="B18699">
            <v>56.07</v>
          </cell>
        </row>
        <row r="18700">
          <cell r="A18700" t="str">
            <v>18.005.0035-A</v>
          </cell>
          <cell r="B18700">
            <v>54.59</v>
          </cell>
        </row>
        <row r="18701">
          <cell r="A18701" t="str">
            <v>18.005.0040-0</v>
          </cell>
          <cell r="B18701">
            <v>1165.1400000000001</v>
          </cell>
        </row>
        <row r="18702">
          <cell r="A18702" t="str">
            <v>18.005.0040-A</v>
          </cell>
          <cell r="B18702">
            <v>1163.5999999999999</v>
          </cell>
        </row>
        <row r="18703">
          <cell r="A18703" t="str">
            <v>18.006.0005-0</v>
          </cell>
          <cell r="B18703">
            <v>69.900000000000006</v>
          </cell>
        </row>
        <row r="18704">
          <cell r="A18704" t="str">
            <v>18.006.0005-A</v>
          </cell>
          <cell r="B18704">
            <v>69.900000000000006</v>
          </cell>
        </row>
        <row r="18705">
          <cell r="A18705" t="str">
            <v>18.006.0007-0</v>
          </cell>
          <cell r="B18705">
            <v>73.38</v>
          </cell>
        </row>
        <row r="18706">
          <cell r="A18706" t="str">
            <v>18.006.0007-A</v>
          </cell>
          <cell r="B18706">
            <v>73.38</v>
          </cell>
        </row>
        <row r="18707">
          <cell r="A18707" t="str">
            <v>18.006.0009-0</v>
          </cell>
          <cell r="B18707">
            <v>130.63</v>
          </cell>
        </row>
        <row r="18708">
          <cell r="A18708" t="str">
            <v>18.006.0009-A</v>
          </cell>
          <cell r="B18708">
            <v>130.63</v>
          </cell>
        </row>
        <row r="18709">
          <cell r="A18709" t="str">
            <v>18.006.0014-0</v>
          </cell>
          <cell r="B18709">
            <v>73.38</v>
          </cell>
        </row>
        <row r="18710">
          <cell r="A18710" t="str">
            <v>18.006.0014-A</v>
          </cell>
          <cell r="B18710">
            <v>73.38</v>
          </cell>
        </row>
        <row r="18711">
          <cell r="A18711" t="str">
            <v>18.006.0017-0</v>
          </cell>
          <cell r="B18711">
            <v>101.15</v>
          </cell>
        </row>
        <row r="18712">
          <cell r="A18712" t="str">
            <v>18.006.0017-A</v>
          </cell>
          <cell r="B18712">
            <v>101.15</v>
          </cell>
        </row>
        <row r="18713">
          <cell r="A18713" t="str">
            <v>18.006.0020-0</v>
          </cell>
          <cell r="B18713">
            <v>203.12</v>
          </cell>
        </row>
        <row r="18714">
          <cell r="A18714" t="str">
            <v>18.006.0020-A</v>
          </cell>
          <cell r="B18714">
            <v>203.12</v>
          </cell>
        </row>
        <row r="18715">
          <cell r="A18715" t="str">
            <v>18.006.0023-0</v>
          </cell>
          <cell r="B18715">
            <v>139.4</v>
          </cell>
        </row>
        <row r="18716">
          <cell r="A18716" t="str">
            <v>18.006.0023-A</v>
          </cell>
          <cell r="B18716">
            <v>139.4</v>
          </cell>
        </row>
        <row r="18717">
          <cell r="A18717" t="str">
            <v>18.006.0024-0</v>
          </cell>
          <cell r="B18717">
            <v>138.27000000000001</v>
          </cell>
        </row>
        <row r="18718">
          <cell r="A18718" t="str">
            <v>18.006.0024-A</v>
          </cell>
          <cell r="B18718">
            <v>138.27000000000001</v>
          </cell>
        </row>
        <row r="18719">
          <cell r="A18719" t="str">
            <v>18.006.0025-0</v>
          </cell>
          <cell r="B18719">
            <v>49.72</v>
          </cell>
        </row>
        <row r="18720">
          <cell r="A18720" t="str">
            <v>18.006.0025-A</v>
          </cell>
          <cell r="B18720">
            <v>49.72</v>
          </cell>
        </row>
        <row r="18721">
          <cell r="A18721" t="str">
            <v>18.006.0026-0</v>
          </cell>
          <cell r="B18721">
            <v>94.91</v>
          </cell>
        </row>
        <row r="18722">
          <cell r="A18722" t="str">
            <v>18.006.0026-A</v>
          </cell>
          <cell r="B18722">
            <v>94.91</v>
          </cell>
        </row>
        <row r="18723">
          <cell r="A18723" t="str">
            <v>18.006.0028-0</v>
          </cell>
          <cell r="B18723">
            <v>263.25</v>
          </cell>
        </row>
        <row r="18724">
          <cell r="A18724" t="str">
            <v>18.006.0028-A</v>
          </cell>
          <cell r="B18724">
            <v>263.25</v>
          </cell>
        </row>
        <row r="18725">
          <cell r="A18725" t="str">
            <v>18.006.0033-0</v>
          </cell>
          <cell r="B18725">
            <v>314.79000000000002</v>
          </cell>
        </row>
        <row r="18726">
          <cell r="A18726" t="str">
            <v>18.006.0033-A</v>
          </cell>
          <cell r="B18726">
            <v>314.79000000000002</v>
          </cell>
        </row>
        <row r="18727">
          <cell r="A18727" t="str">
            <v>18.006.0037-0</v>
          </cell>
          <cell r="B18727">
            <v>212.67</v>
          </cell>
        </row>
        <row r="18728">
          <cell r="A18728" t="str">
            <v>18.006.0037-A</v>
          </cell>
          <cell r="B18728">
            <v>212.67</v>
          </cell>
        </row>
        <row r="18729">
          <cell r="A18729" t="str">
            <v>18.006.0040-0</v>
          </cell>
          <cell r="B18729">
            <v>30.01</v>
          </cell>
        </row>
        <row r="18730">
          <cell r="A18730" t="str">
            <v>18.006.0040-A</v>
          </cell>
          <cell r="B18730">
            <v>28.47</v>
          </cell>
        </row>
        <row r="18731">
          <cell r="A18731" t="str">
            <v>18.006.0043-0</v>
          </cell>
          <cell r="B18731">
            <v>40.380000000000003</v>
          </cell>
        </row>
        <row r="18732">
          <cell r="A18732" t="str">
            <v>18.006.0043-A</v>
          </cell>
          <cell r="B18732">
            <v>38.840000000000003</v>
          </cell>
        </row>
        <row r="18733">
          <cell r="A18733" t="str">
            <v>18.006.0050-0</v>
          </cell>
          <cell r="B18733">
            <v>28.87</v>
          </cell>
        </row>
        <row r="18734">
          <cell r="A18734" t="str">
            <v>18.006.0050-A</v>
          </cell>
          <cell r="B18734">
            <v>27.33</v>
          </cell>
        </row>
        <row r="18735">
          <cell r="A18735" t="str">
            <v>18.006.0052-0</v>
          </cell>
          <cell r="B18735">
            <v>27.19</v>
          </cell>
        </row>
        <row r="18736">
          <cell r="A18736" t="str">
            <v>18.006.0052-A</v>
          </cell>
          <cell r="B18736">
            <v>25.65</v>
          </cell>
        </row>
        <row r="18737">
          <cell r="A18737" t="str">
            <v>18.006.0054-0</v>
          </cell>
          <cell r="B18737">
            <v>23.48</v>
          </cell>
        </row>
        <row r="18738">
          <cell r="A18738" t="str">
            <v>18.006.0054-A</v>
          </cell>
          <cell r="B18738">
            <v>21.94</v>
          </cell>
        </row>
        <row r="18739">
          <cell r="A18739" t="str">
            <v>18.006.0056-0</v>
          </cell>
          <cell r="B18739">
            <v>61.47</v>
          </cell>
        </row>
        <row r="18740">
          <cell r="A18740" t="str">
            <v>18.006.0056-A</v>
          </cell>
          <cell r="B18740">
            <v>58.39</v>
          </cell>
        </row>
        <row r="18741">
          <cell r="A18741" t="str">
            <v>18.007.0039-0</v>
          </cell>
          <cell r="B18741">
            <v>55.97</v>
          </cell>
        </row>
        <row r="18742">
          <cell r="A18742" t="str">
            <v>18.007.0039-A</v>
          </cell>
          <cell r="B18742">
            <v>55.97</v>
          </cell>
        </row>
        <row r="18743">
          <cell r="A18743" t="str">
            <v>18.007.0041-0</v>
          </cell>
          <cell r="B18743">
            <v>94.05</v>
          </cell>
        </row>
        <row r="18744">
          <cell r="A18744" t="str">
            <v>18.007.0041-A</v>
          </cell>
          <cell r="B18744">
            <v>94.05</v>
          </cell>
        </row>
        <row r="18745">
          <cell r="A18745" t="str">
            <v>18.007.0042-0</v>
          </cell>
          <cell r="B18745">
            <v>11.5</v>
          </cell>
        </row>
        <row r="18746">
          <cell r="A18746" t="str">
            <v>18.007.0042-A</v>
          </cell>
          <cell r="B18746">
            <v>11.5</v>
          </cell>
        </row>
        <row r="18747">
          <cell r="A18747" t="str">
            <v>18.007.0043-0</v>
          </cell>
          <cell r="B18747">
            <v>5.5</v>
          </cell>
        </row>
        <row r="18748">
          <cell r="A18748" t="str">
            <v>18.007.0043-A</v>
          </cell>
          <cell r="B18748">
            <v>5.5</v>
          </cell>
        </row>
        <row r="18749">
          <cell r="A18749" t="str">
            <v>18.007.0045-0</v>
          </cell>
          <cell r="B18749">
            <v>199.49</v>
          </cell>
        </row>
        <row r="18750">
          <cell r="A18750" t="str">
            <v>18.007.0045-A</v>
          </cell>
          <cell r="B18750">
            <v>199.49</v>
          </cell>
        </row>
        <row r="18751">
          <cell r="A18751" t="str">
            <v>18.007.0049-0</v>
          </cell>
          <cell r="B18751">
            <v>40.340000000000003</v>
          </cell>
        </row>
        <row r="18752">
          <cell r="A18752" t="str">
            <v>18.007.0049-A</v>
          </cell>
          <cell r="B18752">
            <v>40.340000000000003</v>
          </cell>
        </row>
        <row r="18753">
          <cell r="A18753" t="str">
            <v>18.007.0051-0</v>
          </cell>
          <cell r="B18753">
            <v>37.28</v>
          </cell>
        </row>
        <row r="18754">
          <cell r="A18754" t="str">
            <v>18.007.0051-A</v>
          </cell>
          <cell r="B18754">
            <v>37.28</v>
          </cell>
        </row>
        <row r="18755">
          <cell r="A18755" t="str">
            <v>18.007.0060-0</v>
          </cell>
          <cell r="B18755">
            <v>79.319999999999993</v>
          </cell>
        </row>
        <row r="18756">
          <cell r="A18756" t="str">
            <v>18.007.0060-A</v>
          </cell>
          <cell r="B18756">
            <v>79.319999999999993</v>
          </cell>
        </row>
        <row r="18757">
          <cell r="A18757" t="str">
            <v>18.007.0065-0</v>
          </cell>
          <cell r="B18757">
            <v>140.75</v>
          </cell>
        </row>
        <row r="18758">
          <cell r="A18758" t="str">
            <v>18.007.0065-A</v>
          </cell>
          <cell r="B18758">
            <v>140.75</v>
          </cell>
        </row>
        <row r="18759">
          <cell r="A18759" t="str">
            <v>18.007.0070-0</v>
          </cell>
          <cell r="B18759">
            <v>28.85</v>
          </cell>
        </row>
        <row r="18760">
          <cell r="A18760" t="str">
            <v>18.007.0070-A</v>
          </cell>
          <cell r="B18760">
            <v>28.85</v>
          </cell>
        </row>
        <row r="18761">
          <cell r="A18761" t="str">
            <v>18.007.0075-0</v>
          </cell>
          <cell r="B18761">
            <v>236.15</v>
          </cell>
        </row>
        <row r="18762">
          <cell r="A18762" t="str">
            <v>18.007.0075-A</v>
          </cell>
          <cell r="B18762">
            <v>236.15</v>
          </cell>
        </row>
        <row r="18763">
          <cell r="A18763" t="str">
            <v>18.007.0080-0</v>
          </cell>
          <cell r="B18763">
            <v>77</v>
          </cell>
        </row>
        <row r="18764">
          <cell r="A18764" t="str">
            <v>18.007.0080-A</v>
          </cell>
          <cell r="B18764">
            <v>77</v>
          </cell>
        </row>
        <row r="18765">
          <cell r="A18765" t="str">
            <v>18.007.0090-0</v>
          </cell>
          <cell r="B18765">
            <v>208.95</v>
          </cell>
        </row>
        <row r="18766">
          <cell r="A18766" t="str">
            <v>18.007.0090-A</v>
          </cell>
          <cell r="B18766">
            <v>208.95</v>
          </cell>
        </row>
        <row r="18767">
          <cell r="A18767" t="str">
            <v>18.008.0005-0</v>
          </cell>
          <cell r="B18767">
            <v>5.63</v>
          </cell>
        </row>
        <row r="18768">
          <cell r="A18768" t="str">
            <v>18.008.0005-A</v>
          </cell>
          <cell r="B18768">
            <v>5.63</v>
          </cell>
        </row>
        <row r="18769">
          <cell r="A18769" t="str">
            <v>18.008.0007-0</v>
          </cell>
          <cell r="B18769">
            <v>3.9</v>
          </cell>
        </row>
        <row r="18770">
          <cell r="A18770" t="str">
            <v>18.008.0007-A</v>
          </cell>
          <cell r="B18770">
            <v>3.9</v>
          </cell>
        </row>
        <row r="18771">
          <cell r="A18771" t="str">
            <v>18.009.0058-0</v>
          </cell>
          <cell r="B18771">
            <v>30.61</v>
          </cell>
        </row>
        <row r="18772">
          <cell r="A18772" t="str">
            <v>18.009.0058-A</v>
          </cell>
          <cell r="B18772">
            <v>30.61</v>
          </cell>
        </row>
        <row r="18773">
          <cell r="A18773" t="str">
            <v>18.009.0060-0</v>
          </cell>
          <cell r="B18773">
            <v>84.48</v>
          </cell>
        </row>
        <row r="18774">
          <cell r="A18774" t="str">
            <v>18.009.0060-A</v>
          </cell>
          <cell r="B18774">
            <v>84.48</v>
          </cell>
        </row>
        <row r="18775">
          <cell r="A18775" t="str">
            <v>18.009.0065-0</v>
          </cell>
          <cell r="B18775">
            <v>57.95</v>
          </cell>
        </row>
        <row r="18776">
          <cell r="A18776" t="str">
            <v>18.009.0065-A</v>
          </cell>
          <cell r="B18776">
            <v>57.95</v>
          </cell>
        </row>
        <row r="18777">
          <cell r="A18777" t="str">
            <v>18.009.0066-0</v>
          </cell>
          <cell r="B18777">
            <v>54.54</v>
          </cell>
        </row>
        <row r="18778">
          <cell r="A18778" t="str">
            <v>18.009.0066-A</v>
          </cell>
          <cell r="B18778">
            <v>54.54</v>
          </cell>
        </row>
        <row r="18779">
          <cell r="A18779" t="str">
            <v>18.009.0070-0</v>
          </cell>
          <cell r="B18779">
            <v>92.3</v>
          </cell>
        </row>
        <row r="18780">
          <cell r="A18780" t="str">
            <v>18.009.0070-A</v>
          </cell>
          <cell r="B18780">
            <v>92.3</v>
          </cell>
        </row>
        <row r="18781">
          <cell r="A18781" t="str">
            <v>18.009.0073-0</v>
          </cell>
          <cell r="B18781">
            <v>198.47</v>
          </cell>
        </row>
        <row r="18782">
          <cell r="A18782" t="str">
            <v>18.009.0073-A</v>
          </cell>
          <cell r="B18782">
            <v>198.47</v>
          </cell>
        </row>
        <row r="18783">
          <cell r="A18783" t="str">
            <v>18.009.0074-0</v>
          </cell>
          <cell r="B18783">
            <v>130.34</v>
          </cell>
        </row>
        <row r="18784">
          <cell r="A18784" t="str">
            <v>18.009.0074-A</v>
          </cell>
          <cell r="B18784">
            <v>130.34</v>
          </cell>
        </row>
        <row r="18785">
          <cell r="A18785" t="str">
            <v>18.009.0076-0</v>
          </cell>
          <cell r="B18785">
            <v>24.24</v>
          </cell>
        </row>
        <row r="18786">
          <cell r="A18786" t="str">
            <v>18.009.0076-A</v>
          </cell>
          <cell r="B18786">
            <v>24.24</v>
          </cell>
        </row>
        <row r="18787">
          <cell r="A18787" t="str">
            <v>18.009.0078-0</v>
          </cell>
          <cell r="B18787">
            <v>28.54</v>
          </cell>
        </row>
        <row r="18788">
          <cell r="A18788" t="str">
            <v>18.009.0078-A</v>
          </cell>
          <cell r="B18788">
            <v>28.54</v>
          </cell>
        </row>
        <row r="18789">
          <cell r="A18789" t="str">
            <v>18.009.0079-0</v>
          </cell>
          <cell r="B18789">
            <v>18.690000000000001</v>
          </cell>
        </row>
        <row r="18790">
          <cell r="A18790" t="str">
            <v>18.009.0079-A</v>
          </cell>
          <cell r="B18790">
            <v>18.690000000000001</v>
          </cell>
        </row>
        <row r="18791">
          <cell r="A18791" t="str">
            <v>18.009.0080-0</v>
          </cell>
          <cell r="B18791">
            <v>508.09</v>
          </cell>
        </row>
        <row r="18792">
          <cell r="A18792" t="str">
            <v>18.009.0080-A</v>
          </cell>
          <cell r="B18792">
            <v>508.09</v>
          </cell>
        </row>
        <row r="18793">
          <cell r="A18793" t="str">
            <v>18.009.0086-0</v>
          </cell>
          <cell r="B18793">
            <v>32</v>
          </cell>
        </row>
        <row r="18794">
          <cell r="A18794" t="str">
            <v>18.009.0086-A</v>
          </cell>
          <cell r="B18794">
            <v>32</v>
          </cell>
        </row>
        <row r="18795">
          <cell r="A18795" t="str">
            <v>18.009.0101-0</v>
          </cell>
          <cell r="B18795">
            <v>322.20999999999998</v>
          </cell>
        </row>
        <row r="18796">
          <cell r="A18796" t="str">
            <v>18.009.0101-A</v>
          </cell>
          <cell r="B18796">
            <v>322.20999999999998</v>
          </cell>
        </row>
        <row r="18797">
          <cell r="A18797" t="str">
            <v>18.009.0102-0</v>
          </cell>
          <cell r="B18797">
            <v>339.17</v>
          </cell>
        </row>
        <row r="18798">
          <cell r="A18798" t="str">
            <v>18.009.0102-A</v>
          </cell>
          <cell r="B18798">
            <v>339.17</v>
          </cell>
        </row>
        <row r="18799">
          <cell r="A18799" t="str">
            <v>18.009.0105-0</v>
          </cell>
          <cell r="B18799">
            <v>63.37</v>
          </cell>
        </row>
        <row r="18800">
          <cell r="A18800" t="str">
            <v>18.009.0105-A</v>
          </cell>
          <cell r="B18800">
            <v>63.37</v>
          </cell>
        </row>
        <row r="18801">
          <cell r="A18801" t="str">
            <v>18.009.0110-0</v>
          </cell>
          <cell r="B18801">
            <v>84.32</v>
          </cell>
        </row>
        <row r="18802">
          <cell r="A18802" t="str">
            <v>18.009.0110-A</v>
          </cell>
          <cell r="B18802">
            <v>84.32</v>
          </cell>
        </row>
        <row r="18803">
          <cell r="A18803" t="str">
            <v>18.009.0115-0</v>
          </cell>
          <cell r="B18803">
            <v>356.9</v>
          </cell>
        </row>
        <row r="18804">
          <cell r="A18804" t="str">
            <v>18.009.0115-A</v>
          </cell>
          <cell r="B18804">
            <v>356.9</v>
          </cell>
        </row>
        <row r="18805">
          <cell r="A18805" t="str">
            <v>18.009.0120-0</v>
          </cell>
          <cell r="B18805">
            <v>356.88</v>
          </cell>
        </row>
        <row r="18806">
          <cell r="A18806" t="str">
            <v>18.009.0120-A</v>
          </cell>
          <cell r="B18806">
            <v>356.88</v>
          </cell>
        </row>
        <row r="18807">
          <cell r="A18807" t="str">
            <v>18.011.0003-0</v>
          </cell>
          <cell r="B18807">
            <v>16.93</v>
          </cell>
        </row>
        <row r="18808">
          <cell r="A18808" t="str">
            <v>18.011.0003-A</v>
          </cell>
          <cell r="B18808">
            <v>15.45</v>
          </cell>
        </row>
        <row r="18809">
          <cell r="A18809" t="str">
            <v>18.011.0005-0</v>
          </cell>
          <cell r="B18809">
            <v>19.13</v>
          </cell>
        </row>
        <row r="18810">
          <cell r="A18810" t="str">
            <v>18.011.0005-A</v>
          </cell>
          <cell r="B18810">
            <v>17.649999999999999</v>
          </cell>
        </row>
        <row r="18811">
          <cell r="A18811" t="str">
            <v>18.012.0090-0</v>
          </cell>
          <cell r="B18811">
            <v>40.15</v>
          </cell>
        </row>
        <row r="18812">
          <cell r="A18812" t="str">
            <v>18.012.0090-A</v>
          </cell>
          <cell r="B18812">
            <v>37.68</v>
          </cell>
        </row>
        <row r="18813">
          <cell r="A18813" t="str">
            <v>18.012.0093-0</v>
          </cell>
          <cell r="B18813">
            <v>66.06</v>
          </cell>
        </row>
        <row r="18814">
          <cell r="A18814" t="str">
            <v>18.012.0093-A</v>
          </cell>
          <cell r="B18814">
            <v>63.59</v>
          </cell>
        </row>
        <row r="18815">
          <cell r="A18815" t="str">
            <v>18.012.0096-0</v>
          </cell>
          <cell r="B18815">
            <v>96.88</v>
          </cell>
        </row>
        <row r="18816">
          <cell r="A18816" t="str">
            <v>18.012.0096-A</v>
          </cell>
          <cell r="B18816">
            <v>94.42</v>
          </cell>
        </row>
        <row r="18817">
          <cell r="A18817" t="str">
            <v>18.012.0100-0</v>
          </cell>
          <cell r="B18817">
            <v>142.66999999999999</v>
          </cell>
        </row>
        <row r="18818">
          <cell r="A18818" t="str">
            <v>18.012.0100-A</v>
          </cell>
          <cell r="B18818">
            <v>139.71</v>
          </cell>
        </row>
        <row r="18819">
          <cell r="A18819" t="str">
            <v>18.012.0102-0</v>
          </cell>
          <cell r="B18819">
            <v>190.6</v>
          </cell>
        </row>
        <row r="18820">
          <cell r="A18820" t="str">
            <v>18.012.0102-A</v>
          </cell>
          <cell r="B18820">
            <v>187.64</v>
          </cell>
        </row>
        <row r="18821">
          <cell r="A18821" t="str">
            <v>18.013.0106-0</v>
          </cell>
          <cell r="B18821">
            <v>29.77</v>
          </cell>
        </row>
        <row r="18822">
          <cell r="A18822" t="str">
            <v>18.013.0106-A</v>
          </cell>
          <cell r="B18822">
            <v>29.77</v>
          </cell>
        </row>
        <row r="18823">
          <cell r="A18823" t="str">
            <v>18.013.0108-0</v>
          </cell>
          <cell r="B18823">
            <v>17.91</v>
          </cell>
        </row>
        <row r="18824">
          <cell r="A18824" t="str">
            <v>18.013.0108-A</v>
          </cell>
          <cell r="B18824">
            <v>17.91</v>
          </cell>
        </row>
        <row r="18825">
          <cell r="A18825" t="str">
            <v>18.013.0109-0</v>
          </cell>
          <cell r="B18825">
            <v>13.45</v>
          </cell>
        </row>
        <row r="18826">
          <cell r="A18826" t="str">
            <v>18.013.0109-A</v>
          </cell>
          <cell r="B18826">
            <v>13.45</v>
          </cell>
        </row>
        <row r="18827">
          <cell r="A18827" t="str">
            <v>18.013.0110-0</v>
          </cell>
          <cell r="B18827">
            <v>23.54</v>
          </cell>
        </row>
        <row r="18828">
          <cell r="A18828" t="str">
            <v>18.013.0110-A</v>
          </cell>
          <cell r="B18828">
            <v>23.54</v>
          </cell>
        </row>
        <row r="18829">
          <cell r="A18829" t="str">
            <v>18.013.0111-0</v>
          </cell>
          <cell r="B18829">
            <v>32.69</v>
          </cell>
        </row>
        <row r="18830">
          <cell r="A18830" t="str">
            <v>18.013.0111-A</v>
          </cell>
          <cell r="B18830">
            <v>32.69</v>
          </cell>
        </row>
        <row r="18831">
          <cell r="A18831" t="str">
            <v>18.013.0112-0</v>
          </cell>
          <cell r="B18831">
            <v>34.5</v>
          </cell>
        </row>
        <row r="18832">
          <cell r="A18832" t="str">
            <v>18.013.0112-A</v>
          </cell>
          <cell r="B18832">
            <v>34.5</v>
          </cell>
        </row>
        <row r="18833">
          <cell r="A18833" t="str">
            <v>18.013.0113-0</v>
          </cell>
          <cell r="B18833">
            <v>4.0999999999999996</v>
          </cell>
        </row>
        <row r="18834">
          <cell r="A18834" t="str">
            <v>18.013.0113-A</v>
          </cell>
          <cell r="B18834">
            <v>4.0999999999999996</v>
          </cell>
        </row>
        <row r="18835">
          <cell r="A18835" t="str">
            <v>18.013.0115-0</v>
          </cell>
          <cell r="B18835">
            <v>0.84</v>
          </cell>
        </row>
        <row r="18836">
          <cell r="A18836" t="str">
            <v>18.013.0115-A</v>
          </cell>
          <cell r="B18836">
            <v>0.84</v>
          </cell>
        </row>
        <row r="18837">
          <cell r="A18837" t="str">
            <v>18.013.0117-0</v>
          </cell>
          <cell r="B18837">
            <v>70.599999999999994</v>
          </cell>
        </row>
        <row r="18838">
          <cell r="A18838" t="str">
            <v>18.013.0117-A</v>
          </cell>
          <cell r="B18838">
            <v>70.599999999999994</v>
          </cell>
        </row>
        <row r="18839">
          <cell r="A18839" t="str">
            <v>18.013.0118-0</v>
          </cell>
          <cell r="B18839">
            <v>70.599999999999994</v>
          </cell>
        </row>
        <row r="18840">
          <cell r="A18840" t="str">
            <v>18.013.0118-A</v>
          </cell>
          <cell r="B18840">
            <v>70.599999999999994</v>
          </cell>
        </row>
        <row r="18841">
          <cell r="A18841" t="str">
            <v>18.013.0119-0</v>
          </cell>
          <cell r="B18841">
            <v>61.57</v>
          </cell>
        </row>
        <row r="18842">
          <cell r="A18842" t="str">
            <v>18.013.0119-A</v>
          </cell>
          <cell r="B18842">
            <v>61.57</v>
          </cell>
        </row>
        <row r="18843">
          <cell r="A18843" t="str">
            <v>18.013.0121-0</v>
          </cell>
          <cell r="B18843">
            <v>86.65</v>
          </cell>
        </row>
        <row r="18844">
          <cell r="A18844" t="str">
            <v>18.013.0121-A</v>
          </cell>
          <cell r="B18844">
            <v>86.65</v>
          </cell>
        </row>
        <row r="18845">
          <cell r="A18845" t="str">
            <v>18.013.0123-0</v>
          </cell>
          <cell r="B18845">
            <v>6</v>
          </cell>
        </row>
        <row r="18846">
          <cell r="A18846" t="str">
            <v>18.013.0123-A</v>
          </cell>
          <cell r="B18846">
            <v>6</v>
          </cell>
        </row>
        <row r="18847">
          <cell r="A18847" t="str">
            <v>18.013.0124-0</v>
          </cell>
          <cell r="B18847">
            <v>9.86</v>
          </cell>
        </row>
        <row r="18848">
          <cell r="A18848" t="str">
            <v>18.013.0124-A</v>
          </cell>
          <cell r="B18848">
            <v>9.86</v>
          </cell>
        </row>
        <row r="18849">
          <cell r="A18849" t="str">
            <v>18.013.0127-0</v>
          </cell>
          <cell r="B18849">
            <v>4.47</v>
          </cell>
        </row>
        <row r="18850">
          <cell r="A18850" t="str">
            <v>18.013.0127-A</v>
          </cell>
          <cell r="B18850">
            <v>4.47</v>
          </cell>
        </row>
        <row r="18851">
          <cell r="A18851" t="str">
            <v>18.013.0128-0</v>
          </cell>
          <cell r="B18851">
            <v>10.8</v>
          </cell>
        </row>
        <row r="18852">
          <cell r="A18852" t="str">
            <v>18.013.0128-A</v>
          </cell>
          <cell r="B18852">
            <v>10.8</v>
          </cell>
        </row>
        <row r="18853">
          <cell r="A18853" t="str">
            <v>18.013.0130-0</v>
          </cell>
          <cell r="B18853">
            <v>9.67</v>
          </cell>
        </row>
        <row r="18854">
          <cell r="A18854" t="str">
            <v>18.013.0130-A</v>
          </cell>
          <cell r="B18854">
            <v>9.67</v>
          </cell>
        </row>
        <row r="18855">
          <cell r="A18855" t="str">
            <v>18.013.0133-0</v>
          </cell>
          <cell r="B18855">
            <v>3.84</v>
          </cell>
        </row>
        <row r="18856">
          <cell r="A18856" t="str">
            <v>18.013.0133-A</v>
          </cell>
          <cell r="B18856">
            <v>3.84</v>
          </cell>
        </row>
        <row r="18857">
          <cell r="A18857" t="str">
            <v>18.013.0136-0</v>
          </cell>
          <cell r="B18857">
            <v>2.02</v>
          </cell>
        </row>
        <row r="18858">
          <cell r="A18858" t="str">
            <v>18.013.0136-A</v>
          </cell>
          <cell r="B18858">
            <v>2.02</v>
          </cell>
        </row>
        <row r="18859">
          <cell r="A18859" t="str">
            <v>18.013.0140-0</v>
          </cell>
          <cell r="B18859">
            <v>25.74</v>
          </cell>
        </row>
        <row r="18860">
          <cell r="A18860" t="str">
            <v>18.013.0140-A</v>
          </cell>
          <cell r="B18860">
            <v>25.74</v>
          </cell>
        </row>
        <row r="18861">
          <cell r="A18861" t="str">
            <v>18.013.0143-0</v>
          </cell>
          <cell r="B18861">
            <v>7.52</v>
          </cell>
        </row>
        <row r="18862">
          <cell r="A18862" t="str">
            <v>18.013.0143-A</v>
          </cell>
          <cell r="B18862">
            <v>7.52</v>
          </cell>
        </row>
        <row r="18863">
          <cell r="A18863" t="str">
            <v>18.013.0144-0</v>
          </cell>
          <cell r="B18863">
            <v>1.22</v>
          </cell>
        </row>
        <row r="18864">
          <cell r="A18864" t="str">
            <v>18.013.0144-A</v>
          </cell>
          <cell r="B18864">
            <v>1.22</v>
          </cell>
        </row>
        <row r="18865">
          <cell r="A18865" t="str">
            <v>18.013.0146-0</v>
          </cell>
          <cell r="B18865">
            <v>145.02000000000001</v>
          </cell>
        </row>
        <row r="18866">
          <cell r="A18866" t="str">
            <v>18.013.0146-A</v>
          </cell>
          <cell r="B18866">
            <v>145.02000000000001</v>
          </cell>
        </row>
        <row r="18867">
          <cell r="A18867" t="str">
            <v>18.013.0148-0</v>
          </cell>
          <cell r="B18867">
            <v>214.67</v>
          </cell>
        </row>
        <row r="18868">
          <cell r="A18868" t="str">
            <v>18.013.0148-A</v>
          </cell>
          <cell r="B18868">
            <v>214.67</v>
          </cell>
        </row>
        <row r="18869">
          <cell r="A18869" t="str">
            <v>18.013.0155-0</v>
          </cell>
          <cell r="B18869">
            <v>23.35</v>
          </cell>
        </row>
        <row r="18870">
          <cell r="A18870" t="str">
            <v>18.013.0155-A</v>
          </cell>
          <cell r="B18870">
            <v>23.35</v>
          </cell>
        </row>
        <row r="18871">
          <cell r="A18871" t="str">
            <v>18.013.0156-0</v>
          </cell>
          <cell r="B18871">
            <v>25.16</v>
          </cell>
        </row>
        <row r="18872">
          <cell r="A18872" t="str">
            <v>18.013.0156-A</v>
          </cell>
          <cell r="B18872">
            <v>25.16</v>
          </cell>
        </row>
        <row r="18873">
          <cell r="A18873" t="str">
            <v>18.013.0158-0</v>
          </cell>
          <cell r="B18873">
            <v>308.49</v>
          </cell>
        </row>
        <row r="18874">
          <cell r="A18874" t="str">
            <v>18.013.0158-A</v>
          </cell>
          <cell r="B18874">
            <v>306.02999999999997</v>
          </cell>
        </row>
        <row r="18875">
          <cell r="A18875" t="str">
            <v>18.013.0165-0</v>
          </cell>
          <cell r="B18875">
            <v>11.75</v>
          </cell>
        </row>
        <row r="18876">
          <cell r="A18876" t="str">
            <v>18.013.0165-A</v>
          </cell>
          <cell r="B18876">
            <v>11.75</v>
          </cell>
        </row>
        <row r="18877">
          <cell r="A18877" t="str">
            <v>18.013.0170-0</v>
          </cell>
          <cell r="B18877">
            <v>578.98</v>
          </cell>
        </row>
        <row r="18878">
          <cell r="A18878" t="str">
            <v>18.013.0170-A</v>
          </cell>
          <cell r="B18878">
            <v>578.98</v>
          </cell>
        </row>
        <row r="18879">
          <cell r="A18879" t="str">
            <v>18.015.0036-0</v>
          </cell>
          <cell r="B18879">
            <v>1473.55</v>
          </cell>
        </row>
        <row r="18880">
          <cell r="A18880" t="str">
            <v>18.015.0036-A</v>
          </cell>
          <cell r="B18880">
            <v>1473.55</v>
          </cell>
        </row>
        <row r="18881">
          <cell r="A18881" t="str">
            <v>18.015.0037-0</v>
          </cell>
          <cell r="B18881">
            <v>2022.3</v>
          </cell>
        </row>
        <row r="18882">
          <cell r="A18882" t="str">
            <v>18.015.0037-A</v>
          </cell>
          <cell r="B18882">
            <v>2022.3</v>
          </cell>
        </row>
        <row r="18883">
          <cell r="A18883" t="str">
            <v>18.015.0039-0</v>
          </cell>
          <cell r="B18883">
            <v>2783.74</v>
          </cell>
        </row>
        <row r="18884">
          <cell r="A18884" t="str">
            <v>18.015.0039-A</v>
          </cell>
          <cell r="B18884">
            <v>2783.74</v>
          </cell>
        </row>
        <row r="18885">
          <cell r="A18885" t="str">
            <v>18.015.0040-0</v>
          </cell>
          <cell r="B18885">
            <v>2310</v>
          </cell>
        </row>
        <row r="18886">
          <cell r="A18886" t="str">
            <v>18.015.0040-A</v>
          </cell>
          <cell r="B18886">
            <v>2310</v>
          </cell>
        </row>
        <row r="18887">
          <cell r="A18887" t="str">
            <v>18.015.0042-0</v>
          </cell>
          <cell r="B18887">
            <v>2970.15</v>
          </cell>
        </row>
        <row r="18888">
          <cell r="A18888" t="str">
            <v>18.015.0042-A</v>
          </cell>
          <cell r="B18888">
            <v>2970.15</v>
          </cell>
        </row>
        <row r="18889">
          <cell r="A18889" t="str">
            <v>18.015.0043-0</v>
          </cell>
          <cell r="B18889">
            <v>2826.81</v>
          </cell>
        </row>
        <row r="18890">
          <cell r="A18890" t="str">
            <v>18.015.0043-A</v>
          </cell>
          <cell r="B18890">
            <v>2826.81</v>
          </cell>
        </row>
        <row r="18891">
          <cell r="A18891" t="str">
            <v>18.015.0045-0</v>
          </cell>
          <cell r="B18891">
            <v>3758.64</v>
          </cell>
        </row>
        <row r="18892">
          <cell r="A18892" t="str">
            <v>18.015.0045-A</v>
          </cell>
          <cell r="B18892">
            <v>3758.64</v>
          </cell>
        </row>
        <row r="18893">
          <cell r="A18893" t="str">
            <v>18.015.0046-0</v>
          </cell>
          <cell r="B18893">
            <v>2905.6</v>
          </cell>
        </row>
        <row r="18894">
          <cell r="A18894" t="str">
            <v>18.015.0046-A</v>
          </cell>
          <cell r="B18894">
            <v>2905.6</v>
          </cell>
        </row>
        <row r="18895">
          <cell r="A18895" t="str">
            <v>18.015.0048-0</v>
          </cell>
          <cell r="B18895">
            <v>4522.1099999999997</v>
          </cell>
        </row>
        <row r="18896">
          <cell r="A18896" t="str">
            <v>18.015.0048-A</v>
          </cell>
          <cell r="B18896">
            <v>4522.1099999999997</v>
          </cell>
        </row>
        <row r="18897">
          <cell r="A18897" t="str">
            <v>18.015.0049-0</v>
          </cell>
          <cell r="B18897">
            <v>3620.5</v>
          </cell>
        </row>
        <row r="18898">
          <cell r="A18898" t="str">
            <v>18.015.0049-A</v>
          </cell>
          <cell r="B18898">
            <v>3620.5</v>
          </cell>
        </row>
        <row r="18899">
          <cell r="A18899" t="str">
            <v>18.015.0052-0</v>
          </cell>
          <cell r="B18899">
            <v>5702.17</v>
          </cell>
        </row>
        <row r="18900">
          <cell r="A18900" t="str">
            <v>18.015.0052-A</v>
          </cell>
          <cell r="B18900">
            <v>5702.17</v>
          </cell>
        </row>
        <row r="18901">
          <cell r="A18901" t="str">
            <v>18.015.0053-0</v>
          </cell>
          <cell r="B18901">
            <v>6445</v>
          </cell>
        </row>
        <row r="18902">
          <cell r="A18902" t="str">
            <v>18.015.0053-A</v>
          </cell>
          <cell r="B18902">
            <v>6445</v>
          </cell>
        </row>
        <row r="18903">
          <cell r="A18903" t="str">
            <v>18.015.0055-0</v>
          </cell>
          <cell r="B18903">
            <v>6658.28</v>
          </cell>
        </row>
        <row r="18904">
          <cell r="A18904" t="str">
            <v>18.015.0055-A</v>
          </cell>
          <cell r="B18904">
            <v>6658.28</v>
          </cell>
        </row>
        <row r="18905">
          <cell r="A18905" t="str">
            <v>18.015.0056-0</v>
          </cell>
          <cell r="B18905">
            <v>7449</v>
          </cell>
        </row>
        <row r="18906">
          <cell r="A18906" t="str">
            <v>18.015.0056-A</v>
          </cell>
          <cell r="B18906">
            <v>7449</v>
          </cell>
        </row>
        <row r="18907">
          <cell r="A18907" t="str">
            <v>18.015.0060-0</v>
          </cell>
          <cell r="B18907">
            <v>446.9</v>
          </cell>
        </row>
        <row r="18908">
          <cell r="A18908" t="str">
            <v>18.015.0060-A</v>
          </cell>
          <cell r="B18908">
            <v>446.9</v>
          </cell>
        </row>
        <row r="18909">
          <cell r="A18909" t="str">
            <v>18.015.0062-0</v>
          </cell>
          <cell r="B18909">
            <v>860.3</v>
          </cell>
        </row>
        <row r="18910">
          <cell r="A18910" t="str">
            <v>18.015.0062-A</v>
          </cell>
          <cell r="B18910">
            <v>860.3</v>
          </cell>
        </row>
        <row r="18911">
          <cell r="A18911" t="str">
            <v>18.015.0064-0</v>
          </cell>
          <cell r="B18911">
            <v>1083.06</v>
          </cell>
        </row>
        <row r="18912">
          <cell r="A18912" t="str">
            <v>18.015.0064-A</v>
          </cell>
          <cell r="B18912">
            <v>1083.06</v>
          </cell>
        </row>
        <row r="18913">
          <cell r="A18913" t="str">
            <v>18.015.0066-0</v>
          </cell>
          <cell r="B18913">
            <v>2069.4499999999998</v>
          </cell>
        </row>
        <row r="18914">
          <cell r="A18914" t="str">
            <v>18.015.0066-A</v>
          </cell>
          <cell r="B18914">
            <v>2069.4499999999998</v>
          </cell>
        </row>
        <row r="18915">
          <cell r="A18915" t="str">
            <v>18.015.0070-0</v>
          </cell>
          <cell r="B18915">
            <v>1123.5</v>
          </cell>
        </row>
        <row r="18916">
          <cell r="A18916" t="str">
            <v>18.015.0070-A</v>
          </cell>
          <cell r="B18916">
            <v>1123.5</v>
          </cell>
        </row>
        <row r="18917">
          <cell r="A18917" t="str">
            <v>18.015.0072-0</v>
          </cell>
          <cell r="B18917">
            <v>1715.31</v>
          </cell>
        </row>
        <row r="18918">
          <cell r="A18918" t="str">
            <v>18.015.0072-A</v>
          </cell>
          <cell r="B18918">
            <v>1715.31</v>
          </cell>
        </row>
        <row r="18919">
          <cell r="A18919" t="str">
            <v>18.015.0074-0</v>
          </cell>
          <cell r="B18919">
            <v>3364.93</v>
          </cell>
        </row>
        <row r="18920">
          <cell r="A18920" t="str">
            <v>18.015.0074-A</v>
          </cell>
          <cell r="B18920">
            <v>3364.93</v>
          </cell>
        </row>
        <row r="18921">
          <cell r="A18921" t="str">
            <v>18.015.0076-0</v>
          </cell>
          <cell r="B18921">
            <v>5220.26</v>
          </cell>
        </row>
        <row r="18922">
          <cell r="A18922" t="str">
            <v>18.015.0076-A</v>
          </cell>
          <cell r="B18922">
            <v>5220.26</v>
          </cell>
        </row>
        <row r="18923">
          <cell r="A18923" t="str">
            <v>18.015.0078-0</v>
          </cell>
          <cell r="B18923">
            <v>6228.24</v>
          </cell>
        </row>
        <row r="18924">
          <cell r="A18924" t="str">
            <v>18.015.0078-A</v>
          </cell>
          <cell r="B18924">
            <v>6228.24</v>
          </cell>
        </row>
        <row r="18925">
          <cell r="A18925" t="str">
            <v>18.015.0080-0</v>
          </cell>
          <cell r="B18925">
            <v>359.47</v>
          </cell>
        </row>
        <row r="18926">
          <cell r="A18926" t="str">
            <v>18.015.0080-A</v>
          </cell>
          <cell r="B18926">
            <v>359.47</v>
          </cell>
        </row>
        <row r="18927">
          <cell r="A18927" t="str">
            <v>18.015.0081-0</v>
          </cell>
          <cell r="B18927">
            <v>611.16</v>
          </cell>
        </row>
        <row r="18928">
          <cell r="A18928" t="str">
            <v>18.015.0081-A</v>
          </cell>
          <cell r="B18928">
            <v>611.16</v>
          </cell>
        </row>
        <row r="18929">
          <cell r="A18929" t="str">
            <v>18.015.0082-0</v>
          </cell>
          <cell r="B18929">
            <v>1529.04</v>
          </cell>
        </row>
        <row r="18930">
          <cell r="A18930" t="str">
            <v>18.015.0082-A</v>
          </cell>
          <cell r="B18930">
            <v>1529.04</v>
          </cell>
        </row>
        <row r="18931">
          <cell r="A18931" t="str">
            <v>18.015.0083-0</v>
          </cell>
          <cell r="B18931">
            <v>771.47</v>
          </cell>
        </row>
        <row r="18932">
          <cell r="A18932" t="str">
            <v>18.015.0083-A</v>
          </cell>
          <cell r="B18932">
            <v>771.47</v>
          </cell>
        </row>
        <row r="18933">
          <cell r="A18933" t="str">
            <v>18.015.0084-0</v>
          </cell>
          <cell r="B18933">
            <v>570</v>
          </cell>
        </row>
        <row r="18934">
          <cell r="A18934" t="str">
            <v>18.015.0084-A</v>
          </cell>
          <cell r="B18934">
            <v>570</v>
          </cell>
        </row>
        <row r="18935">
          <cell r="A18935" t="str">
            <v>18.015.0085-0</v>
          </cell>
          <cell r="B18935">
            <v>450</v>
          </cell>
        </row>
        <row r="18936">
          <cell r="A18936" t="str">
            <v>18.015.0085-A</v>
          </cell>
          <cell r="B18936">
            <v>450</v>
          </cell>
        </row>
        <row r="18937">
          <cell r="A18937" t="str">
            <v>18.016.0001-0</v>
          </cell>
          <cell r="B18937">
            <v>5222.91</v>
          </cell>
        </row>
        <row r="18938">
          <cell r="A18938" t="str">
            <v>18.016.0001-A</v>
          </cell>
          <cell r="B18938">
            <v>5208.1099999999997</v>
          </cell>
        </row>
        <row r="18939">
          <cell r="A18939" t="str">
            <v>18.016.0002-0</v>
          </cell>
          <cell r="B18939">
            <v>4318.3599999999997</v>
          </cell>
        </row>
        <row r="18940">
          <cell r="A18940" t="str">
            <v>18.016.0002-A</v>
          </cell>
          <cell r="B18940">
            <v>4306.7700000000004</v>
          </cell>
        </row>
        <row r="18941">
          <cell r="A18941" t="str">
            <v>18.016.0003-0</v>
          </cell>
          <cell r="B18941">
            <v>3511.12</v>
          </cell>
        </row>
        <row r="18942">
          <cell r="A18942" t="str">
            <v>18.016.0003-A</v>
          </cell>
          <cell r="B18942">
            <v>3502.78</v>
          </cell>
        </row>
        <row r="18943">
          <cell r="A18943" t="str">
            <v>18.016.0004-0</v>
          </cell>
          <cell r="B18943">
            <v>371.28</v>
          </cell>
        </row>
        <row r="18944">
          <cell r="A18944" t="str">
            <v>18.016.0004-A</v>
          </cell>
          <cell r="B18944">
            <v>367.98</v>
          </cell>
        </row>
        <row r="18945">
          <cell r="A18945" t="str">
            <v>18.016.0005-0</v>
          </cell>
          <cell r="B18945">
            <v>304.87</v>
          </cell>
        </row>
        <row r="18946">
          <cell r="A18946" t="str">
            <v>18.016.0005-A</v>
          </cell>
          <cell r="B18946">
            <v>301.57</v>
          </cell>
        </row>
        <row r="18947">
          <cell r="A18947" t="str">
            <v>18.016.0006-0</v>
          </cell>
          <cell r="B18947">
            <v>417.35</v>
          </cell>
        </row>
        <row r="18948">
          <cell r="A18948" t="str">
            <v>18.016.0006-A</v>
          </cell>
          <cell r="B18948">
            <v>412.42</v>
          </cell>
        </row>
        <row r="18949">
          <cell r="A18949" t="str">
            <v>18.016.0007-0</v>
          </cell>
          <cell r="B18949">
            <v>455.32</v>
          </cell>
        </row>
        <row r="18950">
          <cell r="A18950" t="str">
            <v>18.016.0007-A</v>
          </cell>
          <cell r="B18950">
            <v>449.39</v>
          </cell>
        </row>
        <row r="18951">
          <cell r="A18951" t="str">
            <v>18.016.0008-0</v>
          </cell>
          <cell r="B18951">
            <v>527.77</v>
          </cell>
        </row>
        <row r="18952">
          <cell r="A18952" t="str">
            <v>18.016.0008-A</v>
          </cell>
          <cell r="B18952">
            <v>521.35</v>
          </cell>
        </row>
        <row r="18953">
          <cell r="A18953" t="str">
            <v>18.016.0010-0</v>
          </cell>
          <cell r="B18953">
            <v>1779.62</v>
          </cell>
        </row>
        <row r="18954">
          <cell r="A18954" t="str">
            <v>18.016.0010-A</v>
          </cell>
          <cell r="B18954">
            <v>1769.76</v>
          </cell>
        </row>
        <row r="18955">
          <cell r="A18955" t="str">
            <v>18.016.0015-0</v>
          </cell>
          <cell r="B18955">
            <v>5736.99</v>
          </cell>
        </row>
        <row r="18956">
          <cell r="A18956" t="str">
            <v>18.016.0015-A</v>
          </cell>
          <cell r="B18956">
            <v>5722.19</v>
          </cell>
        </row>
        <row r="18957">
          <cell r="A18957" t="str">
            <v>18.016.0020-0</v>
          </cell>
          <cell r="B18957">
            <v>406.8</v>
          </cell>
        </row>
        <row r="18958">
          <cell r="A18958" t="str">
            <v>18.016.0020-A</v>
          </cell>
          <cell r="B18958">
            <v>404.34</v>
          </cell>
        </row>
        <row r="18959">
          <cell r="A18959" t="str">
            <v>18.016.0025-0</v>
          </cell>
          <cell r="B18959">
            <v>1014.02</v>
          </cell>
        </row>
        <row r="18960">
          <cell r="A18960" t="str">
            <v>18.016.0025-A</v>
          </cell>
          <cell r="B18960">
            <v>1014.02</v>
          </cell>
        </row>
        <row r="18961">
          <cell r="A18961" t="str">
            <v>18.016.0027-0</v>
          </cell>
          <cell r="B18961">
            <v>1062.96</v>
          </cell>
        </row>
        <row r="18962">
          <cell r="A18962" t="str">
            <v>18.016.0027-A</v>
          </cell>
          <cell r="B18962">
            <v>1058.03</v>
          </cell>
        </row>
        <row r="18963">
          <cell r="A18963" t="str">
            <v>18.016.0030-0</v>
          </cell>
          <cell r="B18963">
            <v>2096.23</v>
          </cell>
        </row>
        <row r="18964">
          <cell r="A18964" t="str">
            <v>18.016.0030-A</v>
          </cell>
          <cell r="B18964">
            <v>2080.4699999999998</v>
          </cell>
        </row>
        <row r="18965">
          <cell r="A18965" t="str">
            <v>18.016.0035-0</v>
          </cell>
          <cell r="B18965">
            <v>2196.6</v>
          </cell>
        </row>
        <row r="18966">
          <cell r="A18966" t="str">
            <v>18.016.0035-A</v>
          </cell>
          <cell r="B18966">
            <v>2180.84</v>
          </cell>
        </row>
        <row r="18967">
          <cell r="A18967" t="str">
            <v>18.016.0040-0</v>
          </cell>
          <cell r="B18967">
            <v>624.1</v>
          </cell>
        </row>
        <row r="18968">
          <cell r="A18968" t="str">
            <v>18.016.0040-A</v>
          </cell>
          <cell r="B18968">
            <v>620.65</v>
          </cell>
        </row>
        <row r="18969">
          <cell r="A18969" t="str">
            <v>18.016.0042-0</v>
          </cell>
          <cell r="B18969">
            <v>1379.39</v>
          </cell>
        </row>
        <row r="18970">
          <cell r="A18970" t="str">
            <v>18.016.0042-A</v>
          </cell>
          <cell r="B18970">
            <v>1374.45</v>
          </cell>
        </row>
        <row r="18971">
          <cell r="A18971" t="str">
            <v>18.016.0045-0</v>
          </cell>
          <cell r="B18971">
            <v>809.59</v>
          </cell>
        </row>
        <row r="18972">
          <cell r="A18972" t="str">
            <v>18.016.0045-A</v>
          </cell>
          <cell r="B18972">
            <v>798.97</v>
          </cell>
        </row>
        <row r="18973">
          <cell r="A18973" t="str">
            <v>18.016.0050-0</v>
          </cell>
          <cell r="B18973">
            <v>876.75</v>
          </cell>
        </row>
        <row r="18974">
          <cell r="A18974" t="str">
            <v>18.016.0050-A</v>
          </cell>
          <cell r="B18974">
            <v>876.75</v>
          </cell>
        </row>
        <row r="18975">
          <cell r="A18975" t="str">
            <v>18.016.0051-0</v>
          </cell>
          <cell r="B18975">
            <v>811.78</v>
          </cell>
        </row>
        <row r="18976">
          <cell r="A18976" t="str">
            <v>18.016.0051-A</v>
          </cell>
          <cell r="B18976">
            <v>811.78</v>
          </cell>
        </row>
        <row r="18977">
          <cell r="A18977" t="str">
            <v>18.016.0055-0</v>
          </cell>
          <cell r="B18977">
            <v>1029.69</v>
          </cell>
        </row>
        <row r="18978">
          <cell r="A18978" t="str">
            <v>18.016.0055-A</v>
          </cell>
          <cell r="B18978">
            <v>1029.69</v>
          </cell>
        </row>
        <row r="18979">
          <cell r="A18979" t="str">
            <v>18.016.0060-0</v>
          </cell>
          <cell r="B18979">
            <v>978.39</v>
          </cell>
        </row>
        <row r="18980">
          <cell r="A18980" t="str">
            <v>18.016.0060-A</v>
          </cell>
          <cell r="B18980">
            <v>970.99</v>
          </cell>
        </row>
        <row r="18981">
          <cell r="A18981" t="str">
            <v>18.016.0070-0</v>
          </cell>
          <cell r="B18981">
            <v>2287.12</v>
          </cell>
        </row>
        <row r="18982">
          <cell r="A18982" t="str">
            <v>18.016.0070-A</v>
          </cell>
          <cell r="B18982">
            <v>2266.4</v>
          </cell>
        </row>
        <row r="18983">
          <cell r="A18983" t="str">
            <v>18.016.0080-0</v>
          </cell>
          <cell r="B18983">
            <v>994.99</v>
          </cell>
        </row>
        <row r="18984">
          <cell r="A18984" t="str">
            <v>18.016.0080-A</v>
          </cell>
          <cell r="B18984">
            <v>992.53</v>
          </cell>
        </row>
        <row r="18985">
          <cell r="A18985" t="str">
            <v>18.016.0100-0</v>
          </cell>
          <cell r="B18985">
            <v>290.73</v>
          </cell>
        </row>
        <row r="18986">
          <cell r="A18986" t="str">
            <v>18.016.0100-A</v>
          </cell>
          <cell r="B18986">
            <v>285.8</v>
          </cell>
        </row>
        <row r="18987">
          <cell r="A18987" t="str">
            <v>18.016.0105-0</v>
          </cell>
          <cell r="B18987">
            <v>107.77</v>
          </cell>
        </row>
        <row r="18988">
          <cell r="A18988" t="str">
            <v>18.016.0105-A</v>
          </cell>
          <cell r="B18988">
            <v>102.84</v>
          </cell>
        </row>
        <row r="18989">
          <cell r="A18989" t="str">
            <v>18.016.0106-0</v>
          </cell>
          <cell r="B18989">
            <v>129.32</v>
          </cell>
        </row>
        <row r="18990">
          <cell r="A18990" t="str">
            <v>18.016.0106-A</v>
          </cell>
          <cell r="B18990">
            <v>124.39</v>
          </cell>
        </row>
        <row r="18991">
          <cell r="A18991" t="str">
            <v>18.016.0107-0</v>
          </cell>
          <cell r="B18991">
            <v>119.27</v>
          </cell>
        </row>
        <row r="18992">
          <cell r="A18992" t="str">
            <v>18.016.0107-A</v>
          </cell>
          <cell r="B18992">
            <v>114.34</v>
          </cell>
        </row>
        <row r="18993">
          <cell r="A18993" t="str">
            <v>18.016.0108-0</v>
          </cell>
          <cell r="B18993">
            <v>125.56</v>
          </cell>
        </row>
        <row r="18994">
          <cell r="A18994" t="str">
            <v>18.016.0108-A</v>
          </cell>
          <cell r="B18994">
            <v>120.63</v>
          </cell>
        </row>
        <row r="18995">
          <cell r="A18995" t="str">
            <v>18.016.0110-0</v>
          </cell>
          <cell r="B18995">
            <v>222.12</v>
          </cell>
        </row>
        <row r="18996">
          <cell r="A18996" t="str">
            <v>18.016.0110-A</v>
          </cell>
          <cell r="B18996">
            <v>217.19</v>
          </cell>
        </row>
        <row r="18997">
          <cell r="A18997" t="str">
            <v>18.016.0111-0</v>
          </cell>
          <cell r="B18997">
            <v>249.88</v>
          </cell>
        </row>
        <row r="18998">
          <cell r="A18998" t="str">
            <v>18.016.0111-A</v>
          </cell>
          <cell r="B18998">
            <v>244.95</v>
          </cell>
        </row>
        <row r="18999">
          <cell r="A18999" t="str">
            <v>18.016.0120-0</v>
          </cell>
          <cell r="B18999">
            <v>302.54000000000002</v>
          </cell>
        </row>
        <row r="19000">
          <cell r="A19000" t="str">
            <v>18.016.0120-A</v>
          </cell>
          <cell r="B19000">
            <v>297.61</v>
          </cell>
        </row>
        <row r="19001">
          <cell r="A19001" t="str">
            <v>18.016.0125-0</v>
          </cell>
          <cell r="B19001">
            <v>91.76</v>
          </cell>
        </row>
        <row r="19002">
          <cell r="A19002" t="str">
            <v>18.016.0125-A</v>
          </cell>
          <cell r="B19002">
            <v>89.19</v>
          </cell>
        </row>
        <row r="19003">
          <cell r="A19003" t="str">
            <v>18.016.0130-0</v>
          </cell>
          <cell r="B19003">
            <v>337.5</v>
          </cell>
        </row>
        <row r="19004">
          <cell r="A19004" t="str">
            <v>18.016.0130-A</v>
          </cell>
          <cell r="B19004">
            <v>332.57</v>
          </cell>
        </row>
        <row r="19005">
          <cell r="A19005" t="str">
            <v>18.016.0135-0</v>
          </cell>
          <cell r="B19005">
            <v>231.99</v>
          </cell>
        </row>
        <row r="19006">
          <cell r="A19006" t="str">
            <v>18.016.0135-A</v>
          </cell>
          <cell r="B19006">
            <v>227.06</v>
          </cell>
        </row>
        <row r="19007">
          <cell r="A19007" t="str">
            <v>18.016.0140-0</v>
          </cell>
          <cell r="B19007">
            <v>537.16999999999996</v>
          </cell>
        </row>
        <row r="19008">
          <cell r="A19008" t="str">
            <v>18.016.0140-A</v>
          </cell>
          <cell r="B19008">
            <v>532.24</v>
          </cell>
        </row>
        <row r="19009">
          <cell r="A19009" t="str">
            <v>18.017.0020-0</v>
          </cell>
          <cell r="B19009">
            <v>102</v>
          </cell>
        </row>
        <row r="19010">
          <cell r="A19010" t="str">
            <v>18.017.0020-A</v>
          </cell>
          <cell r="B19010">
            <v>102</v>
          </cell>
        </row>
        <row r="19011">
          <cell r="A19011" t="str">
            <v>18.017.0021-0</v>
          </cell>
          <cell r="B19011">
            <v>196.9</v>
          </cell>
        </row>
        <row r="19012">
          <cell r="A19012" t="str">
            <v>18.017.0021-A</v>
          </cell>
          <cell r="B19012">
            <v>196.9</v>
          </cell>
        </row>
        <row r="19013">
          <cell r="A19013" t="str">
            <v>18.017.0022-0</v>
          </cell>
          <cell r="B19013">
            <v>328.9</v>
          </cell>
        </row>
        <row r="19014">
          <cell r="A19014" t="str">
            <v>18.017.0022-A</v>
          </cell>
          <cell r="B19014">
            <v>328.9</v>
          </cell>
        </row>
        <row r="19015">
          <cell r="A19015" t="str">
            <v>18.017.0025-0</v>
          </cell>
          <cell r="B19015">
            <v>353.44</v>
          </cell>
        </row>
        <row r="19016">
          <cell r="A19016" t="str">
            <v>18.017.0025-A</v>
          </cell>
          <cell r="B19016">
            <v>353.44</v>
          </cell>
        </row>
        <row r="19017">
          <cell r="A19017" t="str">
            <v>18.017.0028-0</v>
          </cell>
          <cell r="B19017">
            <v>589.07000000000005</v>
          </cell>
        </row>
        <row r="19018">
          <cell r="A19018" t="str">
            <v>18.017.0028-A</v>
          </cell>
          <cell r="B19018">
            <v>589.07000000000005</v>
          </cell>
        </row>
        <row r="19019">
          <cell r="A19019" t="str">
            <v>18.017.0030-0</v>
          </cell>
          <cell r="B19019">
            <v>114.91</v>
          </cell>
        </row>
        <row r="19020">
          <cell r="A19020" t="str">
            <v>18.017.0030-A</v>
          </cell>
          <cell r="B19020">
            <v>114.91</v>
          </cell>
        </row>
        <row r="19021">
          <cell r="A19021" t="str">
            <v>18.017.0035-0</v>
          </cell>
          <cell r="B19021">
            <v>682.5</v>
          </cell>
        </row>
        <row r="19022">
          <cell r="A19022" t="str">
            <v>18.017.0035-A</v>
          </cell>
          <cell r="B19022">
            <v>682.5</v>
          </cell>
        </row>
        <row r="19023">
          <cell r="A19023" t="str">
            <v>18.017.0050-0</v>
          </cell>
          <cell r="B19023">
            <v>777.29</v>
          </cell>
        </row>
        <row r="19024">
          <cell r="A19024" t="str">
            <v>18.017.0050-A</v>
          </cell>
          <cell r="B19024">
            <v>777.29</v>
          </cell>
        </row>
        <row r="19025">
          <cell r="A19025" t="str">
            <v>18.017.0055-0</v>
          </cell>
          <cell r="B19025">
            <v>3716.58</v>
          </cell>
        </row>
        <row r="19026">
          <cell r="A19026" t="str">
            <v>18.017.0055-A</v>
          </cell>
          <cell r="B19026">
            <v>3716.58</v>
          </cell>
        </row>
        <row r="19027">
          <cell r="A19027" t="str">
            <v>18.017.0070-0</v>
          </cell>
          <cell r="B19027">
            <v>93.27</v>
          </cell>
        </row>
        <row r="19028">
          <cell r="A19028" t="str">
            <v>18.017.0070-A</v>
          </cell>
          <cell r="B19028">
            <v>93.27</v>
          </cell>
        </row>
        <row r="19029">
          <cell r="A19029" t="str">
            <v>18.017.0075-0</v>
          </cell>
          <cell r="B19029">
            <v>618.53</v>
          </cell>
        </row>
        <row r="19030">
          <cell r="A19030" t="str">
            <v>18.017.0075-A</v>
          </cell>
          <cell r="B19030">
            <v>618.53</v>
          </cell>
        </row>
        <row r="19031">
          <cell r="A19031" t="str">
            <v>18.017.0080-0</v>
          </cell>
          <cell r="B19031">
            <v>1484.46</v>
          </cell>
        </row>
        <row r="19032">
          <cell r="A19032" t="str">
            <v>18.017.0080-A</v>
          </cell>
          <cell r="B19032">
            <v>1484.46</v>
          </cell>
        </row>
        <row r="19033">
          <cell r="A19033" t="str">
            <v>18.018.0010-0</v>
          </cell>
          <cell r="B19033">
            <v>183.67</v>
          </cell>
        </row>
        <row r="19034">
          <cell r="A19034" t="str">
            <v>18.018.0010-A</v>
          </cell>
          <cell r="B19034">
            <v>182.98</v>
          </cell>
        </row>
        <row r="19035">
          <cell r="A19035" t="str">
            <v>18.018.0015-0</v>
          </cell>
          <cell r="B19035">
            <v>1018.5</v>
          </cell>
        </row>
        <row r="19036">
          <cell r="A19036" t="str">
            <v>18.018.0015-A</v>
          </cell>
          <cell r="B19036">
            <v>1018.5</v>
          </cell>
        </row>
        <row r="19037">
          <cell r="A19037" t="str">
            <v>18.018.0018-0</v>
          </cell>
          <cell r="B19037">
            <v>1312.5</v>
          </cell>
        </row>
        <row r="19038">
          <cell r="A19038" t="str">
            <v>18.018.0018-A</v>
          </cell>
          <cell r="B19038">
            <v>1312.5</v>
          </cell>
        </row>
        <row r="19039">
          <cell r="A19039" t="str">
            <v>18.018.0020-0</v>
          </cell>
          <cell r="B19039">
            <v>1816.5</v>
          </cell>
        </row>
        <row r="19040">
          <cell r="A19040" t="str">
            <v>18.018.0020-A</v>
          </cell>
          <cell r="B19040">
            <v>1816.5</v>
          </cell>
        </row>
        <row r="19041">
          <cell r="A19041" t="str">
            <v>18.018.0025-0</v>
          </cell>
          <cell r="B19041">
            <v>4558.18</v>
          </cell>
        </row>
        <row r="19042">
          <cell r="A19042" t="str">
            <v>18.018.0025-A</v>
          </cell>
          <cell r="B19042">
            <v>4558.18</v>
          </cell>
        </row>
        <row r="19043">
          <cell r="A19043" t="str">
            <v>18.018.0030-0</v>
          </cell>
          <cell r="B19043">
            <v>886</v>
          </cell>
        </row>
        <row r="19044">
          <cell r="A19044" t="str">
            <v>18.018.0030-A</v>
          </cell>
          <cell r="B19044">
            <v>886</v>
          </cell>
        </row>
        <row r="19045">
          <cell r="A19045" t="str">
            <v>18.018.0032-0</v>
          </cell>
          <cell r="B19045">
            <v>1000</v>
          </cell>
        </row>
        <row r="19046">
          <cell r="A19046" t="str">
            <v>18.018.0032-A</v>
          </cell>
          <cell r="B19046">
            <v>1000</v>
          </cell>
        </row>
        <row r="19047">
          <cell r="A19047" t="str">
            <v>18.018.0050-0</v>
          </cell>
          <cell r="B19047">
            <v>402.71</v>
          </cell>
        </row>
        <row r="19048">
          <cell r="A19048" t="str">
            <v>18.018.0050-A</v>
          </cell>
          <cell r="B19048">
            <v>402.71</v>
          </cell>
        </row>
        <row r="19049">
          <cell r="A19049" t="str">
            <v>18.018.0070-0</v>
          </cell>
          <cell r="B19049">
            <v>1306.9100000000001</v>
          </cell>
        </row>
        <row r="19050">
          <cell r="A19050" t="str">
            <v>18.018.0070-A</v>
          </cell>
          <cell r="B19050">
            <v>1306.9100000000001</v>
          </cell>
        </row>
        <row r="19051">
          <cell r="A19051" t="str">
            <v>18.018.0080-0</v>
          </cell>
          <cell r="B19051">
            <v>752.46</v>
          </cell>
        </row>
        <row r="19052">
          <cell r="A19052" t="str">
            <v>18.018.0080-A</v>
          </cell>
          <cell r="B19052">
            <v>752.46</v>
          </cell>
        </row>
        <row r="19053">
          <cell r="A19053" t="str">
            <v>18.018.0090-0</v>
          </cell>
          <cell r="B19053">
            <v>796.95</v>
          </cell>
        </row>
        <row r="19054">
          <cell r="A19054" t="str">
            <v>18.018.0090-A</v>
          </cell>
          <cell r="B19054">
            <v>796.95</v>
          </cell>
        </row>
        <row r="19055">
          <cell r="A19055" t="str">
            <v>18.018.0100-0</v>
          </cell>
          <cell r="B19055">
            <v>2547.4</v>
          </cell>
        </row>
        <row r="19056">
          <cell r="A19056" t="str">
            <v>18.018.0100-A</v>
          </cell>
          <cell r="B19056">
            <v>2547.4</v>
          </cell>
        </row>
        <row r="19057">
          <cell r="A19057" t="str">
            <v>18.019.0010-0</v>
          </cell>
          <cell r="B19057">
            <v>20.28</v>
          </cell>
        </row>
        <row r="19058">
          <cell r="A19058" t="str">
            <v>18.019.0010-A</v>
          </cell>
          <cell r="B19058">
            <v>20.28</v>
          </cell>
        </row>
        <row r="19059">
          <cell r="A19059" t="str">
            <v>18.019.0012-0</v>
          </cell>
          <cell r="B19059">
            <v>529.70000000000005</v>
          </cell>
        </row>
        <row r="19060">
          <cell r="A19060" t="str">
            <v>18.019.0012-A</v>
          </cell>
          <cell r="B19060">
            <v>529.70000000000005</v>
          </cell>
        </row>
        <row r="19061">
          <cell r="A19061" t="str">
            <v>18.021.0025-0</v>
          </cell>
          <cell r="B19061">
            <v>124.19</v>
          </cell>
        </row>
        <row r="19062">
          <cell r="A19062" t="str">
            <v>18.021.0025-A</v>
          </cell>
          <cell r="B19062">
            <v>124.19</v>
          </cell>
        </row>
        <row r="19063">
          <cell r="A19063" t="str">
            <v>18.021.0030-0</v>
          </cell>
          <cell r="B19063">
            <v>164.09</v>
          </cell>
        </row>
        <row r="19064">
          <cell r="A19064" t="str">
            <v>18.021.0030-A</v>
          </cell>
          <cell r="B19064">
            <v>164.09</v>
          </cell>
        </row>
        <row r="19065">
          <cell r="A19065" t="str">
            <v>18.021.0035-0</v>
          </cell>
          <cell r="B19065">
            <v>235.51</v>
          </cell>
        </row>
        <row r="19066">
          <cell r="A19066" t="str">
            <v>18.021.0035-A</v>
          </cell>
          <cell r="B19066">
            <v>235.51</v>
          </cell>
        </row>
        <row r="19067">
          <cell r="A19067" t="str">
            <v>18.021.0040-0</v>
          </cell>
          <cell r="B19067">
            <v>582</v>
          </cell>
        </row>
        <row r="19068">
          <cell r="A19068" t="str">
            <v>18.021.0040-A</v>
          </cell>
          <cell r="B19068">
            <v>582</v>
          </cell>
        </row>
        <row r="19069">
          <cell r="A19069" t="str">
            <v>18.021.0042-0</v>
          </cell>
          <cell r="B19069">
            <v>771.37</v>
          </cell>
        </row>
        <row r="19070">
          <cell r="A19070" t="str">
            <v>18.021.0042-A</v>
          </cell>
          <cell r="B19070">
            <v>771.37</v>
          </cell>
        </row>
        <row r="19071">
          <cell r="A19071" t="str">
            <v>18.021.0043-0</v>
          </cell>
          <cell r="B19071">
            <v>1475.98</v>
          </cell>
        </row>
        <row r="19072">
          <cell r="A19072" t="str">
            <v>18.021.0043-A</v>
          </cell>
          <cell r="B19072">
            <v>1475.98</v>
          </cell>
        </row>
        <row r="19073">
          <cell r="A19073" t="str">
            <v>18.021.0045-0</v>
          </cell>
          <cell r="B19073">
            <v>1260</v>
          </cell>
        </row>
        <row r="19074">
          <cell r="A19074" t="str">
            <v>18.021.0045-A</v>
          </cell>
          <cell r="B19074">
            <v>1260</v>
          </cell>
        </row>
        <row r="19075">
          <cell r="A19075" t="str">
            <v>18.021.0048-0</v>
          </cell>
          <cell r="B19075">
            <v>1844.38</v>
          </cell>
        </row>
        <row r="19076">
          <cell r="A19076" t="str">
            <v>18.021.0048-A</v>
          </cell>
          <cell r="B19076">
            <v>1844.38</v>
          </cell>
        </row>
        <row r="19077">
          <cell r="A19077" t="str">
            <v>18.021.0060-0</v>
          </cell>
          <cell r="B19077">
            <v>4410</v>
          </cell>
        </row>
        <row r="19078">
          <cell r="A19078" t="str">
            <v>18.021.0060-A</v>
          </cell>
          <cell r="B19078">
            <v>4410</v>
          </cell>
        </row>
        <row r="19079">
          <cell r="A19079" t="str">
            <v>18.021.0065-0</v>
          </cell>
          <cell r="B19079">
            <v>8379</v>
          </cell>
        </row>
        <row r="19080">
          <cell r="A19080" t="str">
            <v>18.021.0065-A</v>
          </cell>
          <cell r="B19080">
            <v>8379</v>
          </cell>
        </row>
        <row r="19081">
          <cell r="A19081" t="str">
            <v>18.021.0070-0</v>
          </cell>
          <cell r="B19081">
            <v>13230</v>
          </cell>
        </row>
        <row r="19082">
          <cell r="A19082" t="str">
            <v>18.021.0070-A</v>
          </cell>
          <cell r="B19082">
            <v>13230</v>
          </cell>
        </row>
        <row r="19083">
          <cell r="A19083" t="str">
            <v>18.021.0100-0</v>
          </cell>
          <cell r="B19083">
            <v>67470.87</v>
          </cell>
        </row>
        <row r="19084">
          <cell r="A19084" t="str">
            <v>18.021.0100-A</v>
          </cell>
          <cell r="B19084">
            <v>66076.289999999994</v>
          </cell>
        </row>
        <row r="19085">
          <cell r="A19085" t="str">
            <v>18.021.0105-0</v>
          </cell>
          <cell r="B19085">
            <v>101809.77</v>
          </cell>
        </row>
        <row r="19086">
          <cell r="A19086" t="str">
            <v>18.021.0105-A</v>
          </cell>
          <cell r="B19086">
            <v>100415.19</v>
          </cell>
        </row>
        <row r="19087">
          <cell r="A19087" t="str">
            <v>18.022.0010-0</v>
          </cell>
          <cell r="B19087">
            <v>355.8</v>
          </cell>
        </row>
        <row r="19088">
          <cell r="A19088" t="str">
            <v>18.022.0010-A</v>
          </cell>
          <cell r="B19088">
            <v>329.77</v>
          </cell>
        </row>
        <row r="19089">
          <cell r="A19089" t="str">
            <v>18.022.0011-0</v>
          </cell>
          <cell r="B19089">
            <v>389.31</v>
          </cell>
        </row>
        <row r="19090">
          <cell r="A19090" t="str">
            <v>18.022.0011-A</v>
          </cell>
          <cell r="B19090">
            <v>361.77</v>
          </cell>
        </row>
        <row r="19091">
          <cell r="A19091" t="str">
            <v>18.022.0012-0</v>
          </cell>
          <cell r="B19091">
            <v>8866.4699999999993</v>
          </cell>
        </row>
        <row r="19092">
          <cell r="A19092" t="str">
            <v>18.022.0012-A</v>
          </cell>
          <cell r="B19092">
            <v>8075</v>
          </cell>
        </row>
        <row r="19093">
          <cell r="A19093" t="str">
            <v>18.022.0013-0</v>
          </cell>
          <cell r="B19093">
            <v>198.77</v>
          </cell>
        </row>
        <row r="19094">
          <cell r="A19094" t="str">
            <v>18.022.0013-A</v>
          </cell>
          <cell r="B19094">
            <v>183.33</v>
          </cell>
        </row>
        <row r="19095">
          <cell r="A19095" t="str">
            <v>18.022.0015-0</v>
          </cell>
          <cell r="B19095">
            <v>307.36</v>
          </cell>
        </row>
        <row r="19096">
          <cell r="A19096" t="str">
            <v>18.022.0015-A</v>
          </cell>
          <cell r="B19096">
            <v>285.37</v>
          </cell>
        </row>
        <row r="19097">
          <cell r="A19097" t="str">
            <v>18.023.0010-0</v>
          </cell>
          <cell r="B19097">
            <v>750.84</v>
          </cell>
        </row>
        <row r="19098">
          <cell r="A19098" t="str">
            <v>18.023.0010-A</v>
          </cell>
          <cell r="B19098">
            <v>699.14</v>
          </cell>
        </row>
        <row r="19099">
          <cell r="A19099" t="str">
            <v>18.023.0011-0</v>
          </cell>
          <cell r="B19099">
            <v>675.03</v>
          </cell>
        </row>
        <row r="19100">
          <cell r="A19100" t="str">
            <v>18.023.0011-A</v>
          </cell>
          <cell r="B19100">
            <v>616.74</v>
          </cell>
        </row>
        <row r="19101">
          <cell r="A19101" t="str">
            <v>18.023.0012-0</v>
          </cell>
          <cell r="B19101">
            <v>427.85</v>
          </cell>
        </row>
        <row r="19102">
          <cell r="A19102" t="str">
            <v>18.023.0012-A</v>
          </cell>
          <cell r="B19102">
            <v>406.97</v>
          </cell>
        </row>
        <row r="19103">
          <cell r="A19103" t="str">
            <v>18.023.0013-0</v>
          </cell>
          <cell r="B19103">
            <v>307.39999999999998</v>
          </cell>
        </row>
        <row r="19104">
          <cell r="A19104" t="str">
            <v>18.023.0013-A</v>
          </cell>
          <cell r="B19104">
            <v>286.93</v>
          </cell>
        </row>
        <row r="19105">
          <cell r="A19105" t="str">
            <v>18.023.0014-0</v>
          </cell>
          <cell r="B19105">
            <v>171.25</v>
          </cell>
        </row>
        <row r="19106">
          <cell r="A19106" t="str">
            <v>18.023.0014-A</v>
          </cell>
          <cell r="B19106">
            <v>158.38999999999999</v>
          </cell>
        </row>
        <row r="19107">
          <cell r="A19107" t="str">
            <v>18.023.0020-0</v>
          </cell>
          <cell r="B19107">
            <v>261.08999999999997</v>
          </cell>
        </row>
        <row r="19108">
          <cell r="A19108" t="str">
            <v>18.023.0020-A</v>
          </cell>
          <cell r="B19108">
            <v>241.29</v>
          </cell>
        </row>
        <row r="19109">
          <cell r="A19109" t="str">
            <v>18.024.0001-0</v>
          </cell>
          <cell r="B19109">
            <v>846.7</v>
          </cell>
        </row>
        <row r="19110">
          <cell r="A19110" t="str">
            <v>18.024.0001-A</v>
          </cell>
          <cell r="B19110">
            <v>771.89</v>
          </cell>
        </row>
        <row r="19111">
          <cell r="A19111" t="str">
            <v>18.024.0002-0</v>
          </cell>
          <cell r="B19111">
            <v>738.32</v>
          </cell>
        </row>
        <row r="19112">
          <cell r="A19112" t="str">
            <v>18.024.0002-A</v>
          </cell>
          <cell r="B19112">
            <v>672.49</v>
          </cell>
        </row>
        <row r="19113">
          <cell r="A19113" t="str">
            <v>18.024.0010-0</v>
          </cell>
          <cell r="B19113">
            <v>511.28</v>
          </cell>
        </row>
        <row r="19114">
          <cell r="A19114" t="str">
            <v>18.024.0010-A</v>
          </cell>
          <cell r="B19114">
            <v>465.15</v>
          </cell>
        </row>
        <row r="19115">
          <cell r="A19115" t="str">
            <v>18.024.0050-0</v>
          </cell>
          <cell r="B19115">
            <v>4454.04</v>
          </cell>
        </row>
        <row r="19116">
          <cell r="A19116" t="str">
            <v>18.024.0050-A</v>
          </cell>
          <cell r="B19116">
            <v>4228.97</v>
          </cell>
        </row>
        <row r="19117">
          <cell r="A19117" t="str">
            <v>18.025.0001-0</v>
          </cell>
          <cell r="B19117">
            <v>840</v>
          </cell>
        </row>
        <row r="19118">
          <cell r="A19118" t="str">
            <v>18.025.0001-A</v>
          </cell>
          <cell r="B19118">
            <v>840</v>
          </cell>
        </row>
        <row r="19119">
          <cell r="A19119" t="str">
            <v>18.025.0005-0</v>
          </cell>
          <cell r="B19119">
            <v>617.9</v>
          </cell>
        </row>
        <row r="19120">
          <cell r="A19120" t="str">
            <v>18.025.0005-A</v>
          </cell>
          <cell r="B19120">
            <v>617.9</v>
          </cell>
        </row>
        <row r="19121">
          <cell r="A19121" t="str">
            <v>18.025.0007-0</v>
          </cell>
          <cell r="B19121">
            <v>2132.1</v>
          </cell>
        </row>
        <row r="19122">
          <cell r="A19122" t="str">
            <v>18.025.0007-A</v>
          </cell>
          <cell r="B19122">
            <v>2132.1</v>
          </cell>
        </row>
        <row r="19123">
          <cell r="A19123" t="str">
            <v>18.025.0010-0</v>
          </cell>
          <cell r="B19123">
            <v>216.29</v>
          </cell>
        </row>
        <row r="19124">
          <cell r="A19124" t="str">
            <v>18.025.0010-A</v>
          </cell>
          <cell r="B19124">
            <v>216.29</v>
          </cell>
        </row>
        <row r="19125">
          <cell r="A19125" t="str">
            <v>18.025.0050-0</v>
          </cell>
          <cell r="B19125">
            <v>88275</v>
          </cell>
        </row>
        <row r="19126">
          <cell r="A19126" t="str">
            <v>18.025.0050-A</v>
          </cell>
          <cell r="B19126">
            <v>88275</v>
          </cell>
        </row>
        <row r="19127">
          <cell r="A19127" t="str">
            <v>18.025.0055-0</v>
          </cell>
          <cell r="B19127">
            <v>143400</v>
          </cell>
        </row>
        <row r="19128">
          <cell r="A19128" t="str">
            <v>18.025.0055-A</v>
          </cell>
          <cell r="B19128">
            <v>143400</v>
          </cell>
        </row>
        <row r="19129">
          <cell r="A19129" t="str">
            <v>18.025.0060-0</v>
          </cell>
          <cell r="B19129">
            <v>208000</v>
          </cell>
        </row>
        <row r="19130">
          <cell r="A19130" t="str">
            <v>18.025.0060-A</v>
          </cell>
          <cell r="B19130">
            <v>208000</v>
          </cell>
        </row>
        <row r="19131">
          <cell r="A19131" t="str">
            <v>18.025.0065-0</v>
          </cell>
          <cell r="B19131">
            <v>281690</v>
          </cell>
        </row>
        <row r="19132">
          <cell r="A19132" t="str">
            <v>18.025.0065-A</v>
          </cell>
          <cell r="B19132">
            <v>281690</v>
          </cell>
        </row>
        <row r="19133">
          <cell r="A19133" t="str">
            <v>18.025.0070-0</v>
          </cell>
          <cell r="B19133">
            <v>346560</v>
          </cell>
        </row>
        <row r="19134">
          <cell r="A19134" t="str">
            <v>18.025.0070-A</v>
          </cell>
          <cell r="B19134">
            <v>346560</v>
          </cell>
        </row>
        <row r="19135">
          <cell r="A19135" t="str">
            <v>18.025.0075-0</v>
          </cell>
          <cell r="B19135">
            <v>414800</v>
          </cell>
        </row>
        <row r="19136">
          <cell r="A19136" t="str">
            <v>18.025.0075-A</v>
          </cell>
          <cell r="B19136">
            <v>414800</v>
          </cell>
        </row>
        <row r="19137">
          <cell r="A19137" t="str">
            <v>18.025.0080-0</v>
          </cell>
          <cell r="B19137">
            <v>494840</v>
          </cell>
        </row>
        <row r="19138">
          <cell r="A19138" t="str">
            <v>18.025.0080-A</v>
          </cell>
          <cell r="B19138">
            <v>494840</v>
          </cell>
        </row>
        <row r="19139">
          <cell r="A19139" t="str">
            <v>18.025.0085-0</v>
          </cell>
          <cell r="B19139">
            <v>549120</v>
          </cell>
        </row>
        <row r="19140">
          <cell r="A19140" t="str">
            <v>18.025.0085-A</v>
          </cell>
          <cell r="B19140">
            <v>549120</v>
          </cell>
        </row>
        <row r="19141">
          <cell r="A19141" t="str">
            <v>18.025.0090-0</v>
          </cell>
          <cell r="B19141">
            <v>621600</v>
          </cell>
        </row>
        <row r="19142">
          <cell r="A19142" t="str">
            <v>18.025.0090-A</v>
          </cell>
          <cell r="B19142">
            <v>621600</v>
          </cell>
        </row>
        <row r="19143">
          <cell r="A19143" t="str">
            <v>18.025.0095-0</v>
          </cell>
          <cell r="B19143">
            <v>658600</v>
          </cell>
        </row>
        <row r="19144">
          <cell r="A19144" t="str">
            <v>18.025.0095-A</v>
          </cell>
          <cell r="B19144">
            <v>658600</v>
          </cell>
        </row>
        <row r="19145">
          <cell r="A19145" t="str">
            <v>18.025.0150-0</v>
          </cell>
          <cell r="B19145">
            <v>5032.6499999999996</v>
          </cell>
        </row>
        <row r="19146">
          <cell r="A19146" t="str">
            <v>18.025.0150-A</v>
          </cell>
          <cell r="B19146">
            <v>5032.6499999999996</v>
          </cell>
        </row>
        <row r="19147">
          <cell r="A19147" t="str">
            <v>18.026.0008-0</v>
          </cell>
          <cell r="B19147">
            <v>3588</v>
          </cell>
        </row>
        <row r="19148">
          <cell r="A19148" t="str">
            <v>18.026.0008-A</v>
          </cell>
          <cell r="B19148">
            <v>3588</v>
          </cell>
        </row>
        <row r="19149">
          <cell r="A19149" t="str">
            <v>18.026.0010-0</v>
          </cell>
          <cell r="B19149">
            <v>2126.7800000000002</v>
          </cell>
        </row>
        <row r="19150">
          <cell r="A19150" t="str">
            <v>18.026.0010-A</v>
          </cell>
          <cell r="B19150">
            <v>2126.7800000000002</v>
          </cell>
        </row>
        <row r="19151">
          <cell r="A19151" t="str">
            <v>18.026.0012-0</v>
          </cell>
          <cell r="B19151">
            <v>1371.69</v>
          </cell>
        </row>
        <row r="19152">
          <cell r="A19152" t="str">
            <v>18.026.0012-A</v>
          </cell>
          <cell r="B19152">
            <v>1371.69</v>
          </cell>
        </row>
        <row r="19153">
          <cell r="A19153" t="str">
            <v>18.026.0015-0</v>
          </cell>
          <cell r="B19153">
            <v>1247.8800000000001</v>
          </cell>
        </row>
        <row r="19154">
          <cell r="A19154" t="str">
            <v>18.026.0015-A</v>
          </cell>
          <cell r="B19154">
            <v>1247.8800000000001</v>
          </cell>
        </row>
        <row r="19155">
          <cell r="A19155" t="str">
            <v>18.026.0020-0</v>
          </cell>
          <cell r="B19155">
            <v>958.94</v>
          </cell>
        </row>
        <row r="19156">
          <cell r="A19156" t="str">
            <v>18.026.0020-A</v>
          </cell>
          <cell r="B19156">
            <v>958.94</v>
          </cell>
        </row>
        <row r="19157">
          <cell r="A19157" t="str">
            <v>18.026.0025-0</v>
          </cell>
          <cell r="B19157">
            <v>1437.42</v>
          </cell>
        </row>
        <row r="19158">
          <cell r="A19158" t="str">
            <v>18.026.0025-A</v>
          </cell>
          <cell r="B19158">
            <v>1437.42</v>
          </cell>
        </row>
        <row r="19159">
          <cell r="A19159" t="str">
            <v>18.026.0030-0</v>
          </cell>
          <cell r="B19159">
            <v>1833.42</v>
          </cell>
        </row>
        <row r="19160">
          <cell r="A19160" t="str">
            <v>18.026.0030-A</v>
          </cell>
          <cell r="B19160">
            <v>1833.42</v>
          </cell>
        </row>
        <row r="19161">
          <cell r="A19161" t="str">
            <v>18.027.0040-0</v>
          </cell>
          <cell r="B19161">
            <v>76.14</v>
          </cell>
        </row>
        <row r="19162">
          <cell r="A19162" t="str">
            <v>18.027.0040-A</v>
          </cell>
          <cell r="B19162">
            <v>73.680000000000007</v>
          </cell>
        </row>
        <row r="19163">
          <cell r="A19163" t="str">
            <v>18.027.0045-0</v>
          </cell>
          <cell r="B19163">
            <v>32.65</v>
          </cell>
        </row>
        <row r="19164">
          <cell r="A19164" t="str">
            <v>18.027.0045-A</v>
          </cell>
          <cell r="B19164">
            <v>30.19</v>
          </cell>
        </row>
        <row r="19165">
          <cell r="A19165" t="str">
            <v>18.027.0070-0</v>
          </cell>
          <cell r="B19165">
            <v>445.38</v>
          </cell>
        </row>
        <row r="19166">
          <cell r="A19166" t="str">
            <v>18.027.0070-A</v>
          </cell>
          <cell r="B19166">
            <v>442.92</v>
          </cell>
        </row>
        <row r="19167">
          <cell r="A19167" t="str">
            <v>18.027.0072-0</v>
          </cell>
          <cell r="B19167">
            <v>450.85</v>
          </cell>
        </row>
        <row r="19168">
          <cell r="A19168" t="str">
            <v>18.027.0072-A</v>
          </cell>
          <cell r="B19168">
            <v>448.39</v>
          </cell>
        </row>
        <row r="19169">
          <cell r="A19169" t="str">
            <v>18.027.0075-0</v>
          </cell>
          <cell r="B19169">
            <v>447.08</v>
          </cell>
        </row>
        <row r="19170">
          <cell r="A19170" t="str">
            <v>18.027.0075-A</v>
          </cell>
          <cell r="B19170">
            <v>444.62</v>
          </cell>
        </row>
        <row r="19171">
          <cell r="A19171" t="str">
            <v>18.027.0077-0</v>
          </cell>
          <cell r="B19171">
            <v>68.540000000000006</v>
          </cell>
        </row>
        <row r="19172">
          <cell r="A19172" t="str">
            <v>18.027.0077-A</v>
          </cell>
          <cell r="B19172">
            <v>63.12</v>
          </cell>
        </row>
        <row r="19173">
          <cell r="A19173" t="str">
            <v>18.027.0089-0</v>
          </cell>
          <cell r="B19173">
            <v>253.74</v>
          </cell>
        </row>
        <row r="19174">
          <cell r="A19174" t="str">
            <v>18.027.0089-A</v>
          </cell>
          <cell r="B19174">
            <v>249.75</v>
          </cell>
        </row>
        <row r="19175">
          <cell r="A19175" t="str">
            <v>18.027.0095-0</v>
          </cell>
          <cell r="B19175">
            <v>211.75</v>
          </cell>
        </row>
        <row r="19176">
          <cell r="A19176" t="str">
            <v>18.027.0095-A</v>
          </cell>
          <cell r="B19176">
            <v>201.88</v>
          </cell>
        </row>
        <row r="19177">
          <cell r="A19177" t="str">
            <v>18.027.0097-0</v>
          </cell>
          <cell r="B19177">
            <v>128.13</v>
          </cell>
        </row>
        <row r="19178">
          <cell r="A19178" t="str">
            <v>18.027.0097-A</v>
          </cell>
          <cell r="B19178">
            <v>118.26</v>
          </cell>
        </row>
        <row r="19179">
          <cell r="A19179" t="str">
            <v>18.027.0100-0</v>
          </cell>
          <cell r="B19179">
            <v>128.68</v>
          </cell>
        </row>
        <row r="19180">
          <cell r="A19180" t="str">
            <v>18.027.0100-A</v>
          </cell>
          <cell r="B19180">
            <v>124.69</v>
          </cell>
        </row>
        <row r="19181">
          <cell r="A19181" t="str">
            <v>18.027.0105-0</v>
          </cell>
          <cell r="B19181">
            <v>611.79</v>
          </cell>
        </row>
        <row r="19182">
          <cell r="A19182" t="str">
            <v>18.027.0105-A</v>
          </cell>
          <cell r="B19182">
            <v>607.79999999999995</v>
          </cell>
        </row>
        <row r="19183">
          <cell r="A19183" t="str">
            <v>18.027.0110-0</v>
          </cell>
          <cell r="B19183">
            <v>142.82</v>
          </cell>
        </row>
        <row r="19184">
          <cell r="A19184" t="str">
            <v>18.027.0110-A</v>
          </cell>
          <cell r="B19184">
            <v>140.36000000000001</v>
          </cell>
        </row>
        <row r="19185">
          <cell r="A19185" t="str">
            <v>18.027.0112-0</v>
          </cell>
          <cell r="B19185">
            <v>185.61</v>
          </cell>
        </row>
        <row r="19186">
          <cell r="A19186" t="str">
            <v>18.027.0112-A</v>
          </cell>
          <cell r="B19186">
            <v>183.15</v>
          </cell>
        </row>
        <row r="19187">
          <cell r="A19187" t="str">
            <v>18.027.0120-0</v>
          </cell>
          <cell r="B19187">
            <v>661.16</v>
          </cell>
        </row>
        <row r="19188">
          <cell r="A19188" t="str">
            <v>18.027.0120-A</v>
          </cell>
          <cell r="B19188">
            <v>658.7</v>
          </cell>
        </row>
        <row r="19189">
          <cell r="A19189" t="str">
            <v>18.027.0125-0</v>
          </cell>
          <cell r="B19189">
            <v>718.29</v>
          </cell>
        </row>
        <row r="19190">
          <cell r="A19190" t="str">
            <v>18.027.0125-A</v>
          </cell>
          <cell r="B19190">
            <v>715.82</v>
          </cell>
        </row>
        <row r="19191">
          <cell r="A19191" t="str">
            <v>18.027.0130-0</v>
          </cell>
          <cell r="B19191">
            <v>161.33000000000001</v>
          </cell>
        </row>
        <row r="19192">
          <cell r="A19192" t="str">
            <v>18.027.0130-A</v>
          </cell>
          <cell r="B19192">
            <v>156.4</v>
          </cell>
        </row>
        <row r="19193">
          <cell r="A19193" t="str">
            <v>18.027.0135-0</v>
          </cell>
          <cell r="B19193">
            <v>127.2</v>
          </cell>
        </row>
        <row r="19194">
          <cell r="A19194" t="str">
            <v>18.027.0135-A</v>
          </cell>
          <cell r="B19194">
            <v>122.27</v>
          </cell>
        </row>
        <row r="19195">
          <cell r="A19195" t="str">
            <v>18.027.0140-0</v>
          </cell>
          <cell r="B19195">
            <v>143.34</v>
          </cell>
        </row>
        <row r="19196">
          <cell r="A19196" t="str">
            <v>18.027.0140-A</v>
          </cell>
          <cell r="B19196">
            <v>140.88</v>
          </cell>
        </row>
        <row r="19197">
          <cell r="A19197" t="str">
            <v>18.027.0142-0</v>
          </cell>
          <cell r="B19197">
            <v>324.74</v>
          </cell>
        </row>
        <row r="19198">
          <cell r="A19198" t="str">
            <v>18.027.0142-A</v>
          </cell>
          <cell r="B19198">
            <v>317.44</v>
          </cell>
        </row>
        <row r="19199">
          <cell r="A19199" t="str">
            <v>18.027.0143-0</v>
          </cell>
          <cell r="B19199">
            <v>254.98</v>
          </cell>
        </row>
        <row r="19200">
          <cell r="A19200" t="str">
            <v>18.027.0143-A</v>
          </cell>
          <cell r="B19200">
            <v>247.65</v>
          </cell>
        </row>
        <row r="19201">
          <cell r="A19201" t="str">
            <v>18.027.0300-0</v>
          </cell>
          <cell r="B19201">
            <v>80.180000000000007</v>
          </cell>
        </row>
        <row r="19202">
          <cell r="A19202" t="str">
            <v>18.027.0300-A</v>
          </cell>
          <cell r="B19202">
            <v>74.510000000000005</v>
          </cell>
        </row>
        <row r="19203">
          <cell r="A19203" t="str">
            <v>18.027.0301-0</v>
          </cell>
          <cell r="B19203">
            <v>79.88</v>
          </cell>
        </row>
        <row r="19204">
          <cell r="A19204" t="str">
            <v>18.027.0301-A</v>
          </cell>
          <cell r="B19204">
            <v>74.209999999999994</v>
          </cell>
        </row>
        <row r="19205">
          <cell r="A19205" t="str">
            <v>18.027.0302-0</v>
          </cell>
          <cell r="B19205">
            <v>77.41</v>
          </cell>
        </row>
        <row r="19206">
          <cell r="A19206" t="str">
            <v>18.027.0302-A</v>
          </cell>
          <cell r="B19206">
            <v>71.739999999999995</v>
          </cell>
        </row>
        <row r="19207">
          <cell r="A19207" t="str">
            <v>18.027.0303-0</v>
          </cell>
          <cell r="B19207">
            <v>95.75</v>
          </cell>
        </row>
        <row r="19208">
          <cell r="A19208" t="str">
            <v>18.027.0303-A</v>
          </cell>
          <cell r="B19208">
            <v>90.08</v>
          </cell>
        </row>
        <row r="19209">
          <cell r="A19209" t="str">
            <v>18.027.0304-0</v>
          </cell>
          <cell r="B19209">
            <v>95.37</v>
          </cell>
        </row>
        <row r="19210">
          <cell r="A19210" t="str">
            <v>18.027.0304-A</v>
          </cell>
          <cell r="B19210">
            <v>89.7</v>
          </cell>
        </row>
        <row r="19211">
          <cell r="A19211" t="str">
            <v>18.027.0305-0</v>
          </cell>
          <cell r="B19211">
            <v>88.01</v>
          </cell>
        </row>
        <row r="19212">
          <cell r="A19212" t="str">
            <v>18.027.0305-A</v>
          </cell>
          <cell r="B19212">
            <v>82.34</v>
          </cell>
        </row>
        <row r="19213">
          <cell r="A19213" t="str">
            <v>18.027.0310-0</v>
          </cell>
          <cell r="B19213">
            <v>100.3</v>
          </cell>
        </row>
        <row r="19214">
          <cell r="A19214" t="str">
            <v>18.027.0310-A</v>
          </cell>
          <cell r="B19214">
            <v>94.33</v>
          </cell>
        </row>
        <row r="19215">
          <cell r="A19215" t="str">
            <v>18.027.0311-0</v>
          </cell>
          <cell r="B19215">
            <v>100.03</v>
          </cell>
        </row>
        <row r="19216">
          <cell r="A19216" t="str">
            <v>18.027.0311-A</v>
          </cell>
          <cell r="B19216">
            <v>94.06</v>
          </cell>
        </row>
        <row r="19217">
          <cell r="A19217" t="str">
            <v>18.027.0312-0</v>
          </cell>
          <cell r="B19217">
            <v>95.09</v>
          </cell>
        </row>
        <row r="19218">
          <cell r="A19218" t="str">
            <v>18.027.0312-A</v>
          </cell>
          <cell r="B19218">
            <v>89.12</v>
          </cell>
        </row>
        <row r="19219">
          <cell r="A19219" t="str">
            <v>18.027.0313-0</v>
          </cell>
          <cell r="B19219">
            <v>114.62</v>
          </cell>
        </row>
        <row r="19220">
          <cell r="A19220" t="str">
            <v>18.027.0313-A</v>
          </cell>
          <cell r="B19220">
            <v>108.65</v>
          </cell>
        </row>
        <row r="19221">
          <cell r="A19221" t="str">
            <v>18.027.0314-0</v>
          </cell>
          <cell r="B19221">
            <v>127.79</v>
          </cell>
        </row>
        <row r="19222">
          <cell r="A19222" t="str">
            <v>18.027.0314-A</v>
          </cell>
          <cell r="B19222">
            <v>121.82</v>
          </cell>
        </row>
        <row r="19223">
          <cell r="A19223" t="str">
            <v>18.027.0315-0</v>
          </cell>
          <cell r="B19223">
            <v>112.94</v>
          </cell>
        </row>
        <row r="19224">
          <cell r="A19224" t="str">
            <v>18.027.0315-A</v>
          </cell>
          <cell r="B19224">
            <v>106.97</v>
          </cell>
        </row>
        <row r="19225">
          <cell r="A19225" t="str">
            <v>18.027.0320-0</v>
          </cell>
          <cell r="B19225">
            <v>129.02000000000001</v>
          </cell>
        </row>
        <row r="19226">
          <cell r="A19226" t="str">
            <v>18.027.0320-A</v>
          </cell>
          <cell r="B19226">
            <v>122.81</v>
          </cell>
        </row>
        <row r="19227">
          <cell r="A19227" t="str">
            <v>18.027.0321-0</v>
          </cell>
          <cell r="B19227">
            <v>128.44999999999999</v>
          </cell>
        </row>
        <row r="19228">
          <cell r="A19228" t="str">
            <v>18.027.0321-A</v>
          </cell>
          <cell r="B19228">
            <v>122.24</v>
          </cell>
        </row>
        <row r="19229">
          <cell r="A19229" t="str">
            <v>18.027.0322-0</v>
          </cell>
          <cell r="B19229">
            <v>121.04</v>
          </cell>
        </row>
        <row r="19230">
          <cell r="A19230" t="str">
            <v>18.027.0322-A</v>
          </cell>
          <cell r="B19230">
            <v>114.83</v>
          </cell>
        </row>
        <row r="19231">
          <cell r="A19231" t="str">
            <v>18.027.0323-0</v>
          </cell>
          <cell r="B19231">
            <v>152.16999999999999</v>
          </cell>
        </row>
        <row r="19232">
          <cell r="A19232" t="str">
            <v>18.027.0323-A</v>
          </cell>
          <cell r="B19232">
            <v>145.96</v>
          </cell>
        </row>
        <row r="19233">
          <cell r="A19233" t="str">
            <v>18.027.0324-0</v>
          </cell>
          <cell r="B19233">
            <v>164.96</v>
          </cell>
        </row>
        <row r="19234">
          <cell r="A19234" t="str">
            <v>18.027.0324-A</v>
          </cell>
          <cell r="B19234">
            <v>158.75</v>
          </cell>
        </row>
        <row r="19235">
          <cell r="A19235" t="str">
            <v>18.027.0325-0</v>
          </cell>
          <cell r="B19235">
            <v>142.75</v>
          </cell>
        </row>
        <row r="19236">
          <cell r="A19236" t="str">
            <v>18.027.0325-A</v>
          </cell>
          <cell r="B19236">
            <v>136.54</v>
          </cell>
        </row>
        <row r="19237">
          <cell r="A19237" t="str">
            <v>18.027.0330-0</v>
          </cell>
          <cell r="B19237">
            <v>149.66999999999999</v>
          </cell>
        </row>
        <row r="19238">
          <cell r="A19238" t="str">
            <v>18.027.0330-A</v>
          </cell>
          <cell r="B19238">
            <v>143.16</v>
          </cell>
        </row>
        <row r="19239">
          <cell r="A19239" t="str">
            <v>18.027.0331-0</v>
          </cell>
          <cell r="B19239">
            <v>149.13</v>
          </cell>
        </row>
        <row r="19240">
          <cell r="A19240" t="str">
            <v>18.027.0331-A</v>
          </cell>
          <cell r="B19240">
            <v>142.62</v>
          </cell>
        </row>
        <row r="19241">
          <cell r="A19241" t="str">
            <v>18.027.0332-0</v>
          </cell>
          <cell r="B19241">
            <v>139.25</v>
          </cell>
        </row>
        <row r="19242">
          <cell r="A19242" t="str">
            <v>18.027.0332-A</v>
          </cell>
          <cell r="B19242">
            <v>132.74</v>
          </cell>
        </row>
        <row r="19243">
          <cell r="A19243" t="str">
            <v>18.027.0333-0</v>
          </cell>
          <cell r="B19243">
            <v>169.94</v>
          </cell>
        </row>
        <row r="19244">
          <cell r="A19244" t="str">
            <v>18.027.0333-A</v>
          </cell>
          <cell r="B19244">
            <v>163.43</v>
          </cell>
        </row>
        <row r="19245">
          <cell r="A19245" t="str">
            <v>18.027.0334-0</v>
          </cell>
          <cell r="B19245">
            <v>196.28</v>
          </cell>
        </row>
        <row r="19246">
          <cell r="A19246" t="str">
            <v>18.027.0334-A</v>
          </cell>
          <cell r="B19246">
            <v>189.77</v>
          </cell>
        </row>
        <row r="19247">
          <cell r="A19247" t="str">
            <v>18.027.0335-0</v>
          </cell>
          <cell r="B19247">
            <v>166.58</v>
          </cell>
        </row>
        <row r="19248">
          <cell r="A19248" t="str">
            <v>18.027.0335-A</v>
          </cell>
          <cell r="B19248">
            <v>160.07</v>
          </cell>
        </row>
        <row r="19249">
          <cell r="A19249" t="str">
            <v>18.027.0400-0</v>
          </cell>
          <cell r="B19249">
            <v>147.12</v>
          </cell>
        </row>
        <row r="19250">
          <cell r="A19250" t="str">
            <v>18.027.0400-A</v>
          </cell>
          <cell r="B19250">
            <v>141.44999999999999</v>
          </cell>
        </row>
        <row r="19251">
          <cell r="A19251" t="str">
            <v>18.027.0402-0</v>
          </cell>
          <cell r="B19251">
            <v>154.77000000000001</v>
          </cell>
        </row>
        <row r="19252">
          <cell r="A19252" t="str">
            <v>18.027.0402-A</v>
          </cell>
          <cell r="B19252">
            <v>149.1</v>
          </cell>
        </row>
        <row r="19253">
          <cell r="A19253" t="str">
            <v>18.027.0404-0</v>
          </cell>
          <cell r="B19253">
            <v>133.85</v>
          </cell>
        </row>
        <row r="19254">
          <cell r="A19254" t="str">
            <v>18.027.0404-A</v>
          </cell>
          <cell r="B19254">
            <v>128.18</v>
          </cell>
        </row>
        <row r="19255">
          <cell r="A19255" t="str">
            <v>18.027.0406-0</v>
          </cell>
          <cell r="B19255">
            <v>150.43</v>
          </cell>
        </row>
        <row r="19256">
          <cell r="A19256" t="str">
            <v>18.027.0406-A</v>
          </cell>
          <cell r="B19256">
            <v>144.76</v>
          </cell>
        </row>
        <row r="19257">
          <cell r="A19257" t="str">
            <v>18.027.0408-0</v>
          </cell>
          <cell r="B19257">
            <v>163.15</v>
          </cell>
        </row>
        <row r="19258">
          <cell r="A19258" t="str">
            <v>18.027.0408-A</v>
          </cell>
          <cell r="B19258">
            <v>157.47999999999999</v>
          </cell>
        </row>
        <row r="19259">
          <cell r="A19259" t="str">
            <v>18.027.0410-0</v>
          </cell>
          <cell r="B19259">
            <v>189.33</v>
          </cell>
        </row>
        <row r="19260">
          <cell r="A19260" t="str">
            <v>18.027.0410-A</v>
          </cell>
          <cell r="B19260">
            <v>183.66</v>
          </cell>
        </row>
        <row r="19261">
          <cell r="A19261" t="str">
            <v>18.027.0415-0</v>
          </cell>
          <cell r="B19261">
            <v>146.91</v>
          </cell>
        </row>
        <row r="19262">
          <cell r="A19262" t="str">
            <v>18.027.0415-A</v>
          </cell>
          <cell r="B19262">
            <v>141.49</v>
          </cell>
        </row>
        <row r="19263">
          <cell r="A19263" t="str">
            <v>18.027.0418-0</v>
          </cell>
          <cell r="B19263">
            <v>185.63</v>
          </cell>
        </row>
        <row r="19264">
          <cell r="A19264" t="str">
            <v>18.027.0418-A</v>
          </cell>
          <cell r="B19264">
            <v>180.21</v>
          </cell>
        </row>
        <row r="19265">
          <cell r="A19265" t="str">
            <v>18.027.0420-0</v>
          </cell>
          <cell r="B19265">
            <v>136.62</v>
          </cell>
        </row>
        <row r="19266">
          <cell r="A19266" t="str">
            <v>18.027.0420-A</v>
          </cell>
          <cell r="B19266">
            <v>131.19999999999999</v>
          </cell>
        </row>
        <row r="19267">
          <cell r="A19267" t="str">
            <v>18.027.0422-0</v>
          </cell>
          <cell r="B19267">
            <v>175.26</v>
          </cell>
        </row>
        <row r="19268">
          <cell r="A19268" t="str">
            <v>18.027.0422-A</v>
          </cell>
          <cell r="B19268">
            <v>169.84</v>
          </cell>
        </row>
        <row r="19269">
          <cell r="A19269" t="str">
            <v>18.027.0424-0</v>
          </cell>
          <cell r="B19269">
            <v>168.65</v>
          </cell>
        </row>
        <row r="19270">
          <cell r="A19270" t="str">
            <v>18.027.0424-A</v>
          </cell>
          <cell r="B19270">
            <v>163.22999999999999</v>
          </cell>
        </row>
        <row r="19271">
          <cell r="A19271" t="str">
            <v>18.027.0426-0</v>
          </cell>
          <cell r="B19271">
            <v>213.73</v>
          </cell>
        </row>
        <row r="19272">
          <cell r="A19272" t="str">
            <v>18.027.0426-A</v>
          </cell>
          <cell r="B19272">
            <v>208.31</v>
          </cell>
        </row>
        <row r="19273">
          <cell r="A19273" t="str">
            <v>18.027.0430-0</v>
          </cell>
          <cell r="B19273">
            <v>97.85</v>
          </cell>
        </row>
        <row r="19274">
          <cell r="A19274" t="str">
            <v>18.027.0430-A</v>
          </cell>
          <cell r="B19274">
            <v>86.01</v>
          </cell>
        </row>
        <row r="19275">
          <cell r="A19275" t="str">
            <v>18.027.0434-0</v>
          </cell>
          <cell r="B19275">
            <v>54.53</v>
          </cell>
        </row>
        <row r="19276">
          <cell r="A19276" t="str">
            <v>18.027.0434-A</v>
          </cell>
          <cell r="B19276">
            <v>49.6</v>
          </cell>
        </row>
        <row r="19277">
          <cell r="A19277" t="str">
            <v>18.027.0436-0</v>
          </cell>
          <cell r="B19277">
            <v>136.72999999999999</v>
          </cell>
        </row>
        <row r="19278">
          <cell r="A19278" t="str">
            <v>18.027.0436-A</v>
          </cell>
          <cell r="B19278">
            <v>126.86</v>
          </cell>
        </row>
        <row r="19279">
          <cell r="A19279" t="str">
            <v>18.027.0438-0</v>
          </cell>
          <cell r="B19279">
            <v>223.77</v>
          </cell>
        </row>
        <row r="19280">
          <cell r="A19280" t="str">
            <v>18.027.0438-A</v>
          </cell>
          <cell r="B19280">
            <v>211.93</v>
          </cell>
        </row>
        <row r="19281">
          <cell r="A19281" t="str">
            <v>18.027.0440-0</v>
          </cell>
          <cell r="B19281">
            <v>84.18</v>
          </cell>
        </row>
        <row r="19282">
          <cell r="A19282" t="str">
            <v>18.027.0440-A</v>
          </cell>
          <cell r="B19282">
            <v>74.31</v>
          </cell>
        </row>
        <row r="19283">
          <cell r="A19283" t="str">
            <v>18.027.0445-0</v>
          </cell>
          <cell r="B19283">
            <v>42.99</v>
          </cell>
        </row>
        <row r="19284">
          <cell r="A19284" t="str">
            <v>18.027.0445-A</v>
          </cell>
          <cell r="B19284">
            <v>40.53</v>
          </cell>
        </row>
        <row r="19285">
          <cell r="A19285" t="str">
            <v>18.027.0450-0</v>
          </cell>
          <cell r="B19285">
            <v>45.44</v>
          </cell>
        </row>
        <row r="19286">
          <cell r="A19286" t="str">
            <v>18.027.0450-A</v>
          </cell>
          <cell r="B19286">
            <v>42.98</v>
          </cell>
        </row>
        <row r="19287">
          <cell r="A19287" t="str">
            <v>18.027.0455-0</v>
          </cell>
          <cell r="B19287">
            <v>38.39</v>
          </cell>
        </row>
        <row r="19288">
          <cell r="A19288" t="str">
            <v>18.027.0455-A</v>
          </cell>
          <cell r="B19288">
            <v>35.93</v>
          </cell>
        </row>
        <row r="19289">
          <cell r="A19289" t="str">
            <v>18.027.0457-0</v>
          </cell>
          <cell r="B19289">
            <v>43.39</v>
          </cell>
        </row>
        <row r="19290">
          <cell r="A19290" t="str">
            <v>18.027.0457-A</v>
          </cell>
          <cell r="B19290">
            <v>40.93</v>
          </cell>
        </row>
        <row r="19291">
          <cell r="A19291" t="str">
            <v>18.027.0460-0</v>
          </cell>
          <cell r="B19291">
            <v>28.03</v>
          </cell>
        </row>
        <row r="19292">
          <cell r="A19292" t="str">
            <v>18.027.0460-A</v>
          </cell>
          <cell r="B19292">
            <v>25.57</v>
          </cell>
        </row>
        <row r="19293">
          <cell r="A19293" t="str">
            <v>18.027.0470-0</v>
          </cell>
          <cell r="B19293">
            <v>78.13</v>
          </cell>
        </row>
        <row r="19294">
          <cell r="A19294" t="str">
            <v>18.027.0470-A</v>
          </cell>
          <cell r="B19294">
            <v>72.459999999999994</v>
          </cell>
        </row>
        <row r="19295">
          <cell r="A19295" t="str">
            <v>18.027.0472-0</v>
          </cell>
          <cell r="B19295">
            <v>87.24</v>
          </cell>
        </row>
        <row r="19296">
          <cell r="A19296" t="str">
            <v>18.027.0472-A</v>
          </cell>
          <cell r="B19296">
            <v>81.569999999999993</v>
          </cell>
        </row>
        <row r="19297">
          <cell r="A19297" t="str">
            <v>18.027.0474-0</v>
          </cell>
          <cell r="B19297">
            <v>105.61</v>
          </cell>
        </row>
        <row r="19298">
          <cell r="A19298" t="str">
            <v>18.027.0474-A</v>
          </cell>
          <cell r="B19298">
            <v>99.64</v>
          </cell>
        </row>
        <row r="19299">
          <cell r="A19299" t="str">
            <v>18.027.0476-0</v>
          </cell>
          <cell r="B19299">
            <v>120.91</v>
          </cell>
        </row>
        <row r="19300">
          <cell r="A19300" t="str">
            <v>18.027.0476-A</v>
          </cell>
          <cell r="B19300">
            <v>114.94</v>
          </cell>
        </row>
        <row r="19301">
          <cell r="A19301" t="str">
            <v>18.027.0478-0</v>
          </cell>
          <cell r="B19301">
            <v>132.28</v>
          </cell>
        </row>
        <row r="19302">
          <cell r="A19302" t="str">
            <v>18.027.0478-A</v>
          </cell>
          <cell r="B19302">
            <v>126.07</v>
          </cell>
        </row>
        <row r="19303">
          <cell r="A19303" t="str">
            <v>18.027.0480-0</v>
          </cell>
          <cell r="B19303">
            <v>149.94999999999999</v>
          </cell>
        </row>
        <row r="19304">
          <cell r="A19304" t="str">
            <v>18.027.0480-A</v>
          </cell>
          <cell r="B19304">
            <v>143.74</v>
          </cell>
        </row>
        <row r="19305">
          <cell r="A19305" t="str">
            <v>18.027.0482-0</v>
          </cell>
          <cell r="B19305">
            <v>160.29</v>
          </cell>
        </row>
        <row r="19306">
          <cell r="A19306" t="str">
            <v>18.027.0482-A</v>
          </cell>
          <cell r="B19306">
            <v>153.78</v>
          </cell>
        </row>
        <row r="19307">
          <cell r="A19307" t="str">
            <v>18.027.0484-0</v>
          </cell>
          <cell r="B19307">
            <v>182.52</v>
          </cell>
        </row>
        <row r="19308">
          <cell r="A19308" t="str">
            <v>18.027.0484-A</v>
          </cell>
          <cell r="B19308">
            <v>176.01</v>
          </cell>
        </row>
        <row r="19309">
          <cell r="A19309" t="str">
            <v>18.027.0486-0</v>
          </cell>
          <cell r="B19309">
            <v>152.43</v>
          </cell>
        </row>
        <row r="19310">
          <cell r="A19310" t="str">
            <v>18.027.0486-A</v>
          </cell>
          <cell r="B19310">
            <v>146.76</v>
          </cell>
        </row>
        <row r="19311">
          <cell r="A19311" t="str">
            <v>18.027.0488-0</v>
          </cell>
          <cell r="B19311">
            <v>139.16</v>
          </cell>
        </row>
        <row r="19312">
          <cell r="A19312" t="str">
            <v>18.027.0488-A</v>
          </cell>
          <cell r="B19312">
            <v>133.49</v>
          </cell>
        </row>
        <row r="19313">
          <cell r="A19313" t="str">
            <v>18.027.0490-0</v>
          </cell>
          <cell r="B19313">
            <v>155.74</v>
          </cell>
        </row>
        <row r="19314">
          <cell r="A19314" t="str">
            <v>18.027.0490-A</v>
          </cell>
          <cell r="B19314">
            <v>150.07</v>
          </cell>
        </row>
        <row r="19315">
          <cell r="A19315" t="str">
            <v>18.027.0492-0</v>
          </cell>
          <cell r="B19315">
            <v>161.06</v>
          </cell>
        </row>
        <row r="19316">
          <cell r="A19316" t="str">
            <v>18.027.0492-A</v>
          </cell>
          <cell r="B19316">
            <v>155.38999999999999</v>
          </cell>
        </row>
        <row r="19317">
          <cell r="A19317" t="str">
            <v>18.027.0494-0</v>
          </cell>
          <cell r="B19317">
            <v>169.44</v>
          </cell>
        </row>
        <row r="19318">
          <cell r="A19318" t="str">
            <v>18.027.0494-A</v>
          </cell>
          <cell r="B19318">
            <v>163.77000000000001</v>
          </cell>
        </row>
        <row r="19319">
          <cell r="A19319" t="str">
            <v>18.027.0496-0</v>
          </cell>
          <cell r="B19319">
            <v>195.62</v>
          </cell>
        </row>
        <row r="19320">
          <cell r="A19320" t="str">
            <v>18.027.0496-A</v>
          </cell>
          <cell r="B19320">
            <v>189.95</v>
          </cell>
        </row>
        <row r="19321">
          <cell r="A19321" t="str">
            <v>18.027.0510-0</v>
          </cell>
          <cell r="B19321">
            <v>152.22</v>
          </cell>
        </row>
        <row r="19322">
          <cell r="A19322" t="str">
            <v>18.027.0510-A</v>
          </cell>
          <cell r="B19322">
            <v>146.80000000000001</v>
          </cell>
        </row>
        <row r="19323">
          <cell r="A19323" t="str">
            <v>18.027.0512-0</v>
          </cell>
          <cell r="B19323">
            <v>141.93</v>
          </cell>
        </row>
        <row r="19324">
          <cell r="A19324" t="str">
            <v>18.027.0512-A</v>
          </cell>
          <cell r="B19324">
            <v>136.51</v>
          </cell>
        </row>
        <row r="19325">
          <cell r="A19325" t="str">
            <v>18.027.0514-0</v>
          </cell>
          <cell r="B19325">
            <v>180.57</v>
          </cell>
        </row>
        <row r="19326">
          <cell r="A19326" t="str">
            <v>18.027.0514-A</v>
          </cell>
          <cell r="B19326">
            <v>175.15</v>
          </cell>
        </row>
        <row r="19327">
          <cell r="A19327" t="str">
            <v>18.027.0516-0</v>
          </cell>
          <cell r="B19327">
            <v>191.92</v>
          </cell>
        </row>
        <row r="19328">
          <cell r="A19328" t="str">
            <v>18.027.0516-A</v>
          </cell>
          <cell r="B19328">
            <v>186.5</v>
          </cell>
        </row>
        <row r="19329">
          <cell r="A19329" t="str">
            <v>18.027.0518-0</v>
          </cell>
          <cell r="B19329">
            <v>174.94</v>
          </cell>
        </row>
        <row r="19330">
          <cell r="A19330" t="str">
            <v>18.027.0518-A</v>
          </cell>
          <cell r="B19330">
            <v>169.52</v>
          </cell>
        </row>
        <row r="19331">
          <cell r="A19331" t="str">
            <v>18.027.0520-0</v>
          </cell>
          <cell r="B19331">
            <v>220.02</v>
          </cell>
        </row>
        <row r="19332">
          <cell r="A19332" t="str">
            <v>18.027.0520-A</v>
          </cell>
          <cell r="B19332">
            <v>214.6</v>
          </cell>
        </row>
        <row r="19333">
          <cell r="A19333" t="str">
            <v>18.028.0001-0</v>
          </cell>
          <cell r="B19333">
            <v>3807.15</v>
          </cell>
        </row>
        <row r="19334">
          <cell r="A19334" t="str">
            <v>18.028.0001-A</v>
          </cell>
          <cell r="B19334">
            <v>3802.21</v>
          </cell>
        </row>
        <row r="19335">
          <cell r="A19335" t="str">
            <v>18.028.0005-0</v>
          </cell>
          <cell r="B19335">
            <v>5041.83</v>
          </cell>
        </row>
        <row r="19336">
          <cell r="A19336" t="str">
            <v>18.028.0005-A</v>
          </cell>
          <cell r="B19336">
            <v>5034.43</v>
          </cell>
        </row>
        <row r="19337">
          <cell r="A19337" t="str">
            <v>18.028.0010-0</v>
          </cell>
          <cell r="B19337">
            <v>6033.27</v>
          </cell>
        </row>
        <row r="19338">
          <cell r="A19338" t="str">
            <v>18.028.0010-A</v>
          </cell>
          <cell r="B19338">
            <v>6023.4</v>
          </cell>
        </row>
        <row r="19339">
          <cell r="A19339" t="str">
            <v>18.028.0015-0</v>
          </cell>
          <cell r="B19339">
            <v>7876.04</v>
          </cell>
        </row>
        <row r="19340">
          <cell r="A19340" t="str">
            <v>18.028.0015-A</v>
          </cell>
          <cell r="B19340">
            <v>7863.7</v>
          </cell>
        </row>
        <row r="19341">
          <cell r="A19341" t="str">
            <v>18.028.0020-0</v>
          </cell>
          <cell r="B19341">
            <v>9232.33</v>
          </cell>
        </row>
        <row r="19342">
          <cell r="A19342" t="str">
            <v>18.028.0020-A</v>
          </cell>
          <cell r="B19342">
            <v>9217.5300000000007</v>
          </cell>
        </row>
        <row r="19343">
          <cell r="A19343" t="str">
            <v>18.028.0025-0</v>
          </cell>
          <cell r="B19343">
            <v>12899.37</v>
          </cell>
        </row>
        <row r="19344">
          <cell r="A19344" t="str">
            <v>18.028.0025-A</v>
          </cell>
          <cell r="B19344">
            <v>12882.1</v>
          </cell>
        </row>
        <row r="19345">
          <cell r="A19345" t="str">
            <v>18.028.0030-0</v>
          </cell>
          <cell r="B19345">
            <v>16566.41</v>
          </cell>
        </row>
        <row r="19346">
          <cell r="A19346" t="str">
            <v>18.028.0030-A</v>
          </cell>
          <cell r="B19346">
            <v>16546.669999999998</v>
          </cell>
        </row>
        <row r="19347">
          <cell r="A19347" t="str">
            <v>18.028.0035-0</v>
          </cell>
          <cell r="B19347">
            <v>23881.98</v>
          </cell>
        </row>
        <row r="19348">
          <cell r="A19348" t="str">
            <v>18.028.0035-A</v>
          </cell>
          <cell r="B19348">
            <v>23859.78</v>
          </cell>
        </row>
        <row r="19349">
          <cell r="A19349" t="str">
            <v>18.028.0040-0</v>
          </cell>
          <cell r="B19349">
            <v>32581.68</v>
          </cell>
        </row>
        <row r="19350">
          <cell r="A19350" t="str">
            <v>18.028.0040-A</v>
          </cell>
          <cell r="B19350">
            <v>32557.01</v>
          </cell>
        </row>
        <row r="19351">
          <cell r="A19351" t="str">
            <v>18.028.0050-0</v>
          </cell>
          <cell r="B19351">
            <v>45080.5</v>
          </cell>
        </row>
        <row r="19352">
          <cell r="A19352" t="str">
            <v>18.028.0050-A</v>
          </cell>
          <cell r="B19352">
            <v>45053.36</v>
          </cell>
        </row>
        <row r="19353">
          <cell r="A19353" t="str">
            <v>18.028.0060-0</v>
          </cell>
          <cell r="B19353">
            <v>33075.31</v>
          </cell>
        </row>
        <row r="19354">
          <cell r="A19354" t="str">
            <v>18.028.0060-A</v>
          </cell>
          <cell r="B19354">
            <v>33065.440000000002</v>
          </cell>
        </row>
        <row r="19355">
          <cell r="A19355" t="str">
            <v>18.028.0063-0</v>
          </cell>
          <cell r="B19355">
            <v>38706.18</v>
          </cell>
        </row>
        <row r="19356">
          <cell r="A19356" t="str">
            <v>18.028.0063-A</v>
          </cell>
          <cell r="B19356">
            <v>38693.85</v>
          </cell>
        </row>
        <row r="19357">
          <cell r="A19357" t="str">
            <v>18.028.0065-0</v>
          </cell>
          <cell r="B19357">
            <v>40123.29</v>
          </cell>
        </row>
        <row r="19358">
          <cell r="A19358" t="str">
            <v>18.028.0065-A</v>
          </cell>
          <cell r="B19358">
            <v>40108.49</v>
          </cell>
        </row>
        <row r="19359">
          <cell r="A19359" t="str">
            <v>18.028.0068-0</v>
          </cell>
          <cell r="B19359">
            <v>55597.65</v>
          </cell>
        </row>
        <row r="19360">
          <cell r="A19360" t="str">
            <v>18.028.0068-A</v>
          </cell>
          <cell r="B19360">
            <v>55577.919999999998</v>
          </cell>
        </row>
        <row r="19361">
          <cell r="A19361" t="str">
            <v>18.028.0070-0</v>
          </cell>
          <cell r="B19361">
            <v>64015.9</v>
          </cell>
        </row>
        <row r="19362">
          <cell r="A19362" t="str">
            <v>18.028.0070-A</v>
          </cell>
          <cell r="B19362">
            <v>63993.7</v>
          </cell>
        </row>
        <row r="19363">
          <cell r="A19363" t="str">
            <v>18.028.0073-0</v>
          </cell>
          <cell r="B19363">
            <v>73094.929999999993</v>
          </cell>
        </row>
        <row r="19364">
          <cell r="A19364" t="str">
            <v>18.028.0073-A</v>
          </cell>
          <cell r="B19364">
            <v>73070.259999999995</v>
          </cell>
        </row>
        <row r="19365">
          <cell r="A19365" t="str">
            <v>18.028.0075-0</v>
          </cell>
          <cell r="B19365">
            <v>107178.61</v>
          </cell>
        </row>
        <row r="19366">
          <cell r="A19366" t="str">
            <v>18.028.0075-A</v>
          </cell>
          <cell r="B19366">
            <v>107151.48</v>
          </cell>
        </row>
        <row r="19367">
          <cell r="A19367" t="str">
            <v>18.028.0100-0</v>
          </cell>
          <cell r="B19367">
            <v>10669.87</v>
          </cell>
        </row>
        <row r="19368">
          <cell r="A19368" t="str">
            <v>18.028.0100-A</v>
          </cell>
          <cell r="B19368">
            <v>10664.94</v>
          </cell>
        </row>
        <row r="19369">
          <cell r="A19369" t="str">
            <v>18.028.0110-0</v>
          </cell>
          <cell r="B19369">
            <v>14649.64</v>
          </cell>
        </row>
        <row r="19370">
          <cell r="A19370" t="str">
            <v>18.028.0110-A</v>
          </cell>
          <cell r="B19370">
            <v>14642.24</v>
          </cell>
        </row>
        <row r="19371">
          <cell r="A19371" t="str">
            <v>18.028.0120-0</v>
          </cell>
          <cell r="B19371">
            <v>15826.41</v>
          </cell>
        </row>
        <row r="19372">
          <cell r="A19372" t="str">
            <v>18.028.0120-A</v>
          </cell>
          <cell r="B19372">
            <v>15816.54</v>
          </cell>
        </row>
        <row r="19373">
          <cell r="A19373" t="str">
            <v>18.028.0130-0</v>
          </cell>
          <cell r="B19373">
            <v>19898.84</v>
          </cell>
        </row>
        <row r="19374">
          <cell r="A19374" t="str">
            <v>18.028.0130-A</v>
          </cell>
          <cell r="B19374">
            <v>19886.5</v>
          </cell>
        </row>
        <row r="19375">
          <cell r="A19375" t="str">
            <v>18.028.0140-0</v>
          </cell>
          <cell r="B19375">
            <v>23044.65</v>
          </cell>
        </row>
        <row r="19376">
          <cell r="A19376" t="str">
            <v>18.028.0140-A</v>
          </cell>
          <cell r="B19376">
            <v>23029.85</v>
          </cell>
        </row>
        <row r="19377">
          <cell r="A19377" t="str">
            <v>18.028.0150-0</v>
          </cell>
          <cell r="B19377">
            <v>26653.78</v>
          </cell>
        </row>
        <row r="19378">
          <cell r="A19378" t="str">
            <v>18.028.0150-A</v>
          </cell>
          <cell r="B19378">
            <v>26636.51</v>
          </cell>
        </row>
        <row r="19379">
          <cell r="A19379" t="str">
            <v>18.028.0160-0</v>
          </cell>
          <cell r="B19379">
            <v>28845.18</v>
          </cell>
        </row>
        <row r="19380">
          <cell r="A19380" t="str">
            <v>18.028.0160-A</v>
          </cell>
          <cell r="B19380">
            <v>28825.45</v>
          </cell>
        </row>
        <row r="19381">
          <cell r="A19381" t="str">
            <v>18.028.0170-0</v>
          </cell>
          <cell r="B19381">
            <v>38676.51</v>
          </cell>
        </row>
        <row r="19382">
          <cell r="A19382" t="str">
            <v>18.028.0170-A</v>
          </cell>
          <cell r="B19382">
            <v>38654.31</v>
          </cell>
        </row>
        <row r="19383">
          <cell r="A19383" t="str">
            <v>18.028.0180-0</v>
          </cell>
          <cell r="B19383">
            <v>48368.85</v>
          </cell>
        </row>
        <row r="19384">
          <cell r="A19384" t="str">
            <v>18.028.0180-A</v>
          </cell>
          <cell r="B19384">
            <v>48344.18</v>
          </cell>
        </row>
        <row r="19385">
          <cell r="A19385" t="str">
            <v>18.028.0190-0</v>
          </cell>
          <cell r="B19385">
            <v>66405.33</v>
          </cell>
        </row>
        <row r="19386">
          <cell r="A19386" t="str">
            <v>18.028.0190-A</v>
          </cell>
          <cell r="B19386">
            <v>66378.2</v>
          </cell>
        </row>
        <row r="19387">
          <cell r="A19387" t="str">
            <v>18.028.0300-0</v>
          </cell>
          <cell r="B19387">
            <v>44910.82</v>
          </cell>
        </row>
        <row r="19388">
          <cell r="A19388" t="str">
            <v>18.028.0300-A</v>
          </cell>
          <cell r="B19388">
            <v>44910.82</v>
          </cell>
        </row>
        <row r="19389">
          <cell r="A19389" t="str">
            <v>18.028.0301-0</v>
          </cell>
          <cell r="B19389">
            <v>40460.94</v>
          </cell>
        </row>
        <row r="19390">
          <cell r="A19390" t="str">
            <v>18.028.0301-A</v>
          </cell>
          <cell r="B19390">
            <v>40460.94</v>
          </cell>
        </row>
        <row r="19391">
          <cell r="A19391" t="str">
            <v>18.028.0302-0</v>
          </cell>
          <cell r="B19391">
            <v>42496.35</v>
          </cell>
        </row>
        <row r="19392">
          <cell r="A19392" t="str">
            <v>18.028.0302-A</v>
          </cell>
          <cell r="B19392">
            <v>42496.35</v>
          </cell>
        </row>
        <row r="19393">
          <cell r="A19393" t="str">
            <v>18.028.0303-0</v>
          </cell>
          <cell r="B19393">
            <v>39744.019999999997</v>
          </cell>
        </row>
        <row r="19394">
          <cell r="A19394" t="str">
            <v>18.028.0303-A</v>
          </cell>
          <cell r="B19394">
            <v>39744.019999999997</v>
          </cell>
        </row>
        <row r="19395">
          <cell r="A19395" t="str">
            <v>18.028.0305-0</v>
          </cell>
          <cell r="B19395">
            <v>53171.94</v>
          </cell>
        </row>
        <row r="19396">
          <cell r="A19396" t="str">
            <v>18.028.0305-A</v>
          </cell>
          <cell r="B19396">
            <v>53171.94</v>
          </cell>
        </row>
        <row r="19397">
          <cell r="A19397" t="str">
            <v>18.028.0306-0</v>
          </cell>
          <cell r="B19397">
            <v>47197.57</v>
          </cell>
        </row>
        <row r="19398">
          <cell r="A19398" t="str">
            <v>18.028.0306-A</v>
          </cell>
          <cell r="B19398">
            <v>47197.57</v>
          </cell>
        </row>
        <row r="19399">
          <cell r="A19399" t="str">
            <v>18.028.0307-0</v>
          </cell>
          <cell r="B19399">
            <v>49772.73</v>
          </cell>
        </row>
        <row r="19400">
          <cell r="A19400" t="str">
            <v>18.028.0307-A</v>
          </cell>
          <cell r="B19400">
            <v>49772.73</v>
          </cell>
        </row>
        <row r="19401">
          <cell r="A19401" t="str">
            <v>18.028.0308-0</v>
          </cell>
          <cell r="B19401">
            <v>49162.93</v>
          </cell>
        </row>
        <row r="19402">
          <cell r="A19402" t="str">
            <v>18.028.0308-A</v>
          </cell>
          <cell r="B19402">
            <v>49162.93</v>
          </cell>
        </row>
        <row r="19403">
          <cell r="A19403" t="str">
            <v>18.028.0310-0</v>
          </cell>
          <cell r="B19403">
            <v>60419.48</v>
          </cell>
        </row>
        <row r="19404">
          <cell r="A19404" t="str">
            <v>18.028.0310-A</v>
          </cell>
          <cell r="B19404">
            <v>60419.48</v>
          </cell>
        </row>
        <row r="19405">
          <cell r="A19405" t="str">
            <v>18.028.0311-0</v>
          </cell>
          <cell r="B19405">
            <v>51832.86</v>
          </cell>
        </row>
        <row r="19406">
          <cell r="A19406" t="str">
            <v>18.028.0311-A</v>
          </cell>
          <cell r="B19406">
            <v>51832.86</v>
          </cell>
        </row>
        <row r="19407">
          <cell r="A19407" t="str">
            <v>18.028.0312-0</v>
          </cell>
          <cell r="B19407">
            <v>55252.68</v>
          </cell>
        </row>
        <row r="19408">
          <cell r="A19408" t="str">
            <v>18.028.0312-A</v>
          </cell>
          <cell r="B19408">
            <v>55252.68</v>
          </cell>
        </row>
        <row r="19409">
          <cell r="A19409" t="str">
            <v>18.028.0313-0</v>
          </cell>
          <cell r="B19409">
            <v>50802.8</v>
          </cell>
        </row>
        <row r="19410">
          <cell r="A19410" t="str">
            <v>18.028.0313-A</v>
          </cell>
          <cell r="B19410">
            <v>50802.8</v>
          </cell>
        </row>
        <row r="19411">
          <cell r="A19411" t="str">
            <v>18.028.0315-0</v>
          </cell>
          <cell r="B19411">
            <v>70580.039999999994</v>
          </cell>
        </row>
        <row r="19412">
          <cell r="A19412" t="str">
            <v>18.028.0315-A</v>
          </cell>
          <cell r="B19412">
            <v>70580.039999999994</v>
          </cell>
        </row>
        <row r="19413">
          <cell r="A19413" t="str">
            <v>18.028.0316-0</v>
          </cell>
          <cell r="B19413">
            <v>58713.69</v>
          </cell>
        </row>
        <row r="19414">
          <cell r="A19414" t="str">
            <v>18.028.0316-A</v>
          </cell>
          <cell r="B19414">
            <v>58713.69</v>
          </cell>
        </row>
        <row r="19415">
          <cell r="A19415" t="str">
            <v>18.028.0317-0</v>
          </cell>
          <cell r="B19415">
            <v>62265.36</v>
          </cell>
        </row>
        <row r="19416">
          <cell r="A19416" t="str">
            <v>18.028.0317-A</v>
          </cell>
          <cell r="B19416">
            <v>62265.36</v>
          </cell>
        </row>
        <row r="19417">
          <cell r="A19417" t="str">
            <v>18.028.0318-0</v>
          </cell>
          <cell r="B19417">
            <v>57106.79</v>
          </cell>
        </row>
        <row r="19418">
          <cell r="A19418" t="str">
            <v>18.028.0318-A</v>
          </cell>
          <cell r="B19418">
            <v>57106.79</v>
          </cell>
        </row>
        <row r="19419">
          <cell r="A19419" t="str">
            <v>18.028.0320-0</v>
          </cell>
          <cell r="B19419">
            <v>118630.51</v>
          </cell>
        </row>
        <row r="19420">
          <cell r="A19420" t="str">
            <v>18.028.0320-A</v>
          </cell>
          <cell r="B19420">
            <v>118630.51</v>
          </cell>
        </row>
        <row r="19421">
          <cell r="A19421" t="str">
            <v>18.028.0321-0</v>
          </cell>
          <cell r="B19421">
            <v>104753.47</v>
          </cell>
        </row>
        <row r="19422">
          <cell r="A19422" t="str">
            <v>18.028.0321-A</v>
          </cell>
          <cell r="B19422">
            <v>104753.47</v>
          </cell>
        </row>
        <row r="19423">
          <cell r="A19423" t="str">
            <v>18.028.0322-0</v>
          </cell>
          <cell r="B19423">
            <v>111659.03</v>
          </cell>
        </row>
        <row r="19424">
          <cell r="A19424" t="str">
            <v>18.028.0322-A</v>
          </cell>
          <cell r="B19424">
            <v>111659.03</v>
          </cell>
        </row>
        <row r="19425">
          <cell r="A19425" t="str">
            <v>18.028.0323-0</v>
          </cell>
          <cell r="B19425">
            <v>103006.48</v>
          </cell>
        </row>
        <row r="19426">
          <cell r="A19426" t="str">
            <v>18.028.0323-A</v>
          </cell>
          <cell r="B19426">
            <v>103006.48</v>
          </cell>
        </row>
        <row r="19427">
          <cell r="A19427" t="str">
            <v>18.028.0325-0</v>
          </cell>
          <cell r="B19427">
            <v>154756.94</v>
          </cell>
        </row>
        <row r="19428">
          <cell r="A19428" t="str">
            <v>18.028.0325-A</v>
          </cell>
          <cell r="B19428">
            <v>154756.94</v>
          </cell>
        </row>
        <row r="19429">
          <cell r="A19429" t="str">
            <v>18.028.0326-0</v>
          </cell>
          <cell r="B19429">
            <v>139696.57</v>
          </cell>
        </row>
        <row r="19430">
          <cell r="A19430" t="str">
            <v>18.028.0326-A</v>
          </cell>
          <cell r="B19430">
            <v>139696.57</v>
          </cell>
        </row>
        <row r="19431">
          <cell r="A19431" t="str">
            <v>18.028.0327-0</v>
          </cell>
          <cell r="B19431">
            <v>154756.94</v>
          </cell>
        </row>
        <row r="19432">
          <cell r="A19432" t="str">
            <v>18.028.0327-A</v>
          </cell>
          <cell r="B19432">
            <v>154756.94</v>
          </cell>
        </row>
        <row r="19433">
          <cell r="A19433" t="str">
            <v>18.028.0328-0</v>
          </cell>
          <cell r="B19433">
            <v>139696.57</v>
          </cell>
        </row>
        <row r="19434">
          <cell r="A19434" t="str">
            <v>18.028.0328-A</v>
          </cell>
          <cell r="B19434">
            <v>139696.57</v>
          </cell>
        </row>
        <row r="19435">
          <cell r="A19435" t="str">
            <v>18.028.0330-0</v>
          </cell>
          <cell r="B19435">
            <v>190000</v>
          </cell>
        </row>
        <row r="19436">
          <cell r="A19436" t="str">
            <v>18.028.0330-A</v>
          </cell>
          <cell r="B19436">
            <v>190000</v>
          </cell>
        </row>
        <row r="19437">
          <cell r="A19437" t="str">
            <v>18.028.0331-0</v>
          </cell>
          <cell r="B19437">
            <v>170361.19</v>
          </cell>
        </row>
        <row r="19438">
          <cell r="A19438" t="str">
            <v>18.028.0331-A</v>
          </cell>
          <cell r="B19438">
            <v>170361.19</v>
          </cell>
        </row>
        <row r="19439">
          <cell r="A19439" t="str">
            <v>18.028.0332-0</v>
          </cell>
          <cell r="B19439">
            <v>189367.12</v>
          </cell>
        </row>
        <row r="19440">
          <cell r="A19440" t="str">
            <v>18.028.0332-A</v>
          </cell>
          <cell r="B19440">
            <v>189367.12</v>
          </cell>
        </row>
        <row r="19441">
          <cell r="A19441" t="str">
            <v>18.028.0333-0</v>
          </cell>
          <cell r="B19441">
            <v>170361.19</v>
          </cell>
        </row>
        <row r="19442">
          <cell r="A19442" t="str">
            <v>18.028.0333-A</v>
          </cell>
          <cell r="B19442">
            <v>170361.19</v>
          </cell>
        </row>
        <row r="19443">
          <cell r="A19443" t="str">
            <v>18.028.0335-0</v>
          </cell>
          <cell r="B19443">
            <v>265113.96999999997</v>
          </cell>
        </row>
        <row r="19444">
          <cell r="A19444" t="str">
            <v>18.028.0335-A</v>
          </cell>
          <cell r="B19444">
            <v>265113.96999999997</v>
          </cell>
        </row>
        <row r="19445">
          <cell r="A19445" t="str">
            <v>18.028.0336-0</v>
          </cell>
          <cell r="B19445">
            <v>222424.79</v>
          </cell>
        </row>
        <row r="19446">
          <cell r="A19446" t="str">
            <v>18.028.0336-A</v>
          </cell>
          <cell r="B19446">
            <v>222424.79</v>
          </cell>
        </row>
        <row r="19447">
          <cell r="A19447" t="str">
            <v>18.028.0337-0</v>
          </cell>
          <cell r="B19447">
            <v>256204.32</v>
          </cell>
        </row>
        <row r="19448">
          <cell r="A19448" t="str">
            <v>18.028.0337-A</v>
          </cell>
          <cell r="B19448">
            <v>256204.32</v>
          </cell>
        </row>
        <row r="19449">
          <cell r="A19449" t="str">
            <v>18.028.0338-0</v>
          </cell>
          <cell r="B19449">
            <v>222424.79</v>
          </cell>
        </row>
        <row r="19450">
          <cell r="A19450" t="str">
            <v>18.028.0338-A</v>
          </cell>
          <cell r="B19450">
            <v>222424.79</v>
          </cell>
        </row>
        <row r="19451">
          <cell r="A19451" t="str">
            <v>18.028.0340-0</v>
          </cell>
          <cell r="B19451">
            <v>283513.09000000003</v>
          </cell>
        </row>
        <row r="19452">
          <cell r="A19452" t="str">
            <v>18.028.0340-A</v>
          </cell>
          <cell r="B19452">
            <v>283513.09000000003</v>
          </cell>
        </row>
        <row r="19453">
          <cell r="A19453" t="str">
            <v>18.028.0341-0</v>
          </cell>
          <cell r="B19453">
            <v>249852.53</v>
          </cell>
        </row>
        <row r="19454">
          <cell r="A19454" t="str">
            <v>18.028.0341-A</v>
          </cell>
          <cell r="B19454">
            <v>249852.53</v>
          </cell>
        </row>
        <row r="19455">
          <cell r="A19455" t="str">
            <v>18.028.0342-0</v>
          </cell>
          <cell r="B19455">
            <v>263441.15000000002</v>
          </cell>
        </row>
        <row r="19456">
          <cell r="A19456" t="str">
            <v>18.028.0342-A</v>
          </cell>
          <cell r="B19456">
            <v>263441.15000000002</v>
          </cell>
        </row>
        <row r="19457">
          <cell r="A19457" t="str">
            <v>18.028.0343-0</v>
          </cell>
          <cell r="B19457">
            <v>241818.03</v>
          </cell>
        </row>
        <row r="19458">
          <cell r="A19458" t="str">
            <v>18.028.0343-A</v>
          </cell>
          <cell r="B19458">
            <v>241818.03</v>
          </cell>
        </row>
        <row r="19459">
          <cell r="A19459" t="str">
            <v>18.028.0345-0</v>
          </cell>
          <cell r="B19459">
            <v>396918.33</v>
          </cell>
        </row>
        <row r="19460">
          <cell r="A19460" t="str">
            <v>18.028.0345-A</v>
          </cell>
          <cell r="B19460">
            <v>396918.33</v>
          </cell>
        </row>
        <row r="19461">
          <cell r="A19461" t="str">
            <v>18.028.0346-0</v>
          </cell>
          <cell r="B19461">
            <v>366899.3</v>
          </cell>
        </row>
        <row r="19462">
          <cell r="A19462" t="str">
            <v>18.028.0346-A</v>
          </cell>
          <cell r="B19462">
            <v>366899.3</v>
          </cell>
        </row>
        <row r="19463">
          <cell r="A19463" t="str">
            <v>18.028.0347-0</v>
          </cell>
          <cell r="B19463">
            <v>396918.33</v>
          </cell>
        </row>
        <row r="19464">
          <cell r="A19464" t="str">
            <v>18.028.0347-A</v>
          </cell>
          <cell r="B19464">
            <v>396918.33</v>
          </cell>
        </row>
        <row r="19465">
          <cell r="A19465" t="str">
            <v>18.028.0348-0</v>
          </cell>
          <cell r="B19465">
            <v>366899.3</v>
          </cell>
        </row>
        <row r="19466">
          <cell r="A19466" t="str">
            <v>18.028.0348-A</v>
          </cell>
          <cell r="B19466">
            <v>366899.3</v>
          </cell>
        </row>
        <row r="19467">
          <cell r="A19467" t="str">
            <v>18.029.0005-0</v>
          </cell>
          <cell r="B19467">
            <v>811.9</v>
          </cell>
        </row>
        <row r="19468">
          <cell r="A19468" t="str">
            <v>18.029.0005-A</v>
          </cell>
          <cell r="B19468">
            <v>775.78</v>
          </cell>
        </row>
        <row r="19469">
          <cell r="A19469" t="str">
            <v>18.029.0010-0</v>
          </cell>
          <cell r="B19469">
            <v>881.56</v>
          </cell>
        </row>
        <row r="19470">
          <cell r="A19470" t="str">
            <v>18.029.0010-A</v>
          </cell>
          <cell r="B19470">
            <v>845.44</v>
          </cell>
        </row>
        <row r="19471">
          <cell r="A19471" t="str">
            <v>18.029.0012-0</v>
          </cell>
          <cell r="B19471">
            <v>907.3</v>
          </cell>
        </row>
        <row r="19472">
          <cell r="A19472" t="str">
            <v>18.029.0012-A</v>
          </cell>
          <cell r="B19472">
            <v>869.75</v>
          </cell>
        </row>
        <row r="19473">
          <cell r="A19473" t="str">
            <v>18.029.0015-0</v>
          </cell>
          <cell r="B19473">
            <v>1000.11</v>
          </cell>
        </row>
        <row r="19474">
          <cell r="A19474" t="str">
            <v>18.029.0015-A</v>
          </cell>
          <cell r="B19474">
            <v>961.13</v>
          </cell>
        </row>
        <row r="19475">
          <cell r="A19475" t="str">
            <v>18.029.0020-0</v>
          </cell>
          <cell r="B19475">
            <v>1278.67</v>
          </cell>
        </row>
        <row r="19476">
          <cell r="A19476" t="str">
            <v>18.029.0020-A</v>
          </cell>
          <cell r="B19476">
            <v>1238.25</v>
          </cell>
        </row>
        <row r="19477">
          <cell r="A19477" t="str">
            <v>18.029.0025-0</v>
          </cell>
          <cell r="B19477">
            <v>1361.08</v>
          </cell>
        </row>
        <row r="19478">
          <cell r="A19478" t="str">
            <v>18.029.0025-A</v>
          </cell>
          <cell r="B19478">
            <v>1316.76</v>
          </cell>
        </row>
        <row r="19479">
          <cell r="A19479" t="str">
            <v>18.029.0030-0</v>
          </cell>
          <cell r="B19479">
            <v>1546.29</v>
          </cell>
        </row>
        <row r="19480">
          <cell r="A19480" t="str">
            <v>18.029.0030-A</v>
          </cell>
          <cell r="B19480">
            <v>1499.11</v>
          </cell>
        </row>
        <row r="19481">
          <cell r="A19481" t="str">
            <v>18.029.0035-0</v>
          </cell>
          <cell r="B19481">
            <v>2943.98</v>
          </cell>
        </row>
        <row r="19482">
          <cell r="A19482" t="str">
            <v>18.029.0035-A</v>
          </cell>
          <cell r="B19482">
            <v>2892.9</v>
          </cell>
        </row>
        <row r="19483">
          <cell r="A19483" t="str">
            <v>18.029.0037-0</v>
          </cell>
          <cell r="B19483">
            <v>3822.43</v>
          </cell>
        </row>
        <row r="19484">
          <cell r="A19484" t="str">
            <v>18.029.0037-A</v>
          </cell>
          <cell r="B19484">
            <v>3766.03</v>
          </cell>
        </row>
        <row r="19485">
          <cell r="A19485" t="str">
            <v>18.029.0040-0</v>
          </cell>
          <cell r="B19485">
            <v>4818.25</v>
          </cell>
        </row>
        <row r="19486">
          <cell r="A19486" t="str">
            <v>18.029.0040-A</v>
          </cell>
          <cell r="B19486">
            <v>4756.91</v>
          </cell>
        </row>
        <row r="19487">
          <cell r="A19487" t="str">
            <v>18.029.0070-0</v>
          </cell>
          <cell r="B19487">
            <v>2023.65</v>
          </cell>
        </row>
        <row r="19488">
          <cell r="A19488" t="str">
            <v>18.029.0070-A</v>
          </cell>
          <cell r="B19488">
            <v>1998.98</v>
          </cell>
        </row>
        <row r="19489">
          <cell r="A19489" t="str">
            <v>18.029.0075-0</v>
          </cell>
          <cell r="B19489">
            <v>2193.13</v>
          </cell>
        </row>
        <row r="19490">
          <cell r="A19490" t="str">
            <v>18.029.0075-A</v>
          </cell>
          <cell r="B19490">
            <v>2167.0300000000002</v>
          </cell>
        </row>
        <row r="19491">
          <cell r="A19491" t="str">
            <v>18.029.0080-0</v>
          </cell>
          <cell r="B19491">
            <v>2756.33</v>
          </cell>
        </row>
        <row r="19492">
          <cell r="A19492" t="str">
            <v>18.029.0080-A</v>
          </cell>
          <cell r="B19492">
            <v>2727.76</v>
          </cell>
        </row>
        <row r="19493">
          <cell r="A19493" t="str">
            <v>18.029.0085-0</v>
          </cell>
          <cell r="B19493">
            <v>2870.98</v>
          </cell>
        </row>
        <row r="19494">
          <cell r="A19494" t="str">
            <v>18.029.0085-A</v>
          </cell>
          <cell r="B19494">
            <v>2837.08</v>
          </cell>
        </row>
        <row r="19495">
          <cell r="A19495" t="str">
            <v>18.029.0086-0</v>
          </cell>
          <cell r="B19495">
            <v>4019.48</v>
          </cell>
        </row>
        <row r="19496">
          <cell r="A19496" t="str">
            <v>18.029.0086-A</v>
          </cell>
          <cell r="B19496">
            <v>3985.58</v>
          </cell>
        </row>
        <row r="19497">
          <cell r="A19497" t="str">
            <v>18.029.0105-0</v>
          </cell>
          <cell r="B19497">
            <v>3705.22</v>
          </cell>
        </row>
        <row r="19498">
          <cell r="A19498" t="str">
            <v>18.029.0105-A</v>
          </cell>
          <cell r="B19498">
            <v>3680.55</v>
          </cell>
        </row>
        <row r="19499">
          <cell r="A19499" t="str">
            <v>18.029.0110-0</v>
          </cell>
          <cell r="B19499">
            <v>4059.31</v>
          </cell>
        </row>
        <row r="19500">
          <cell r="A19500" t="str">
            <v>18.029.0110-A</v>
          </cell>
          <cell r="B19500">
            <v>4034.65</v>
          </cell>
        </row>
        <row r="19501">
          <cell r="A19501" t="str">
            <v>18.029.0115-0</v>
          </cell>
          <cell r="B19501">
            <v>3675.41</v>
          </cell>
        </row>
        <row r="19502">
          <cell r="A19502" t="str">
            <v>18.029.0115-A</v>
          </cell>
          <cell r="B19502">
            <v>3645.81</v>
          </cell>
        </row>
        <row r="19503">
          <cell r="A19503" t="str">
            <v>18.029.0120-0</v>
          </cell>
          <cell r="B19503">
            <v>960.31</v>
          </cell>
        </row>
        <row r="19504">
          <cell r="A19504" t="str">
            <v>18.029.0120-A</v>
          </cell>
          <cell r="B19504">
            <v>924.19</v>
          </cell>
        </row>
        <row r="19505">
          <cell r="A19505" t="str">
            <v>18.029.0125-0</v>
          </cell>
          <cell r="B19505">
            <v>985.23</v>
          </cell>
        </row>
        <row r="19506">
          <cell r="A19506" t="str">
            <v>18.029.0125-A</v>
          </cell>
          <cell r="B19506">
            <v>949.11</v>
          </cell>
        </row>
        <row r="19507">
          <cell r="A19507" t="str">
            <v>18.029.0130-0</v>
          </cell>
          <cell r="B19507">
            <v>1305.01</v>
          </cell>
        </row>
        <row r="19508">
          <cell r="A19508" t="str">
            <v>18.029.0130-A</v>
          </cell>
          <cell r="B19508">
            <v>1266.02</v>
          </cell>
        </row>
        <row r="19509">
          <cell r="A19509" t="str">
            <v>18.030.0001-0</v>
          </cell>
          <cell r="B19509">
            <v>953.88</v>
          </cell>
        </row>
        <row r="19510">
          <cell r="A19510" t="str">
            <v>18.030.0001-A</v>
          </cell>
          <cell r="B19510">
            <v>953.88</v>
          </cell>
        </row>
        <row r="19511">
          <cell r="A19511" t="str">
            <v>18.030.0002-0</v>
          </cell>
          <cell r="B19511">
            <v>1124.3</v>
          </cell>
        </row>
        <row r="19512">
          <cell r="A19512" t="str">
            <v>18.030.0002-A</v>
          </cell>
          <cell r="B19512">
            <v>1124.3</v>
          </cell>
        </row>
        <row r="19513">
          <cell r="A19513" t="str">
            <v>18.030.0003-0</v>
          </cell>
          <cell r="B19513">
            <v>1747.43</v>
          </cell>
        </row>
        <row r="19514">
          <cell r="A19514" t="str">
            <v>18.030.0003-A</v>
          </cell>
          <cell r="B19514">
            <v>1747.43</v>
          </cell>
        </row>
        <row r="19515">
          <cell r="A19515" t="str">
            <v>18.030.0004-0</v>
          </cell>
          <cell r="B19515">
            <v>4273.1099999999997</v>
          </cell>
        </row>
        <row r="19516">
          <cell r="A19516" t="str">
            <v>18.030.0004-A</v>
          </cell>
          <cell r="B19516">
            <v>4273.1099999999997</v>
          </cell>
        </row>
        <row r="19517">
          <cell r="A19517" t="str">
            <v>18.030.0005-0</v>
          </cell>
          <cell r="B19517">
            <v>2522.6799999999998</v>
          </cell>
        </row>
        <row r="19518">
          <cell r="A19518" t="str">
            <v>18.030.0005-A</v>
          </cell>
          <cell r="B19518">
            <v>2522.6799999999998</v>
          </cell>
        </row>
        <row r="19519">
          <cell r="A19519" t="str">
            <v>18.030.0006-0</v>
          </cell>
          <cell r="B19519">
            <v>5768.95</v>
          </cell>
        </row>
        <row r="19520">
          <cell r="A19520" t="str">
            <v>18.030.0006-A</v>
          </cell>
          <cell r="B19520">
            <v>5768.95</v>
          </cell>
        </row>
        <row r="19521">
          <cell r="A19521" t="str">
            <v>18.030.0007-0</v>
          </cell>
          <cell r="B19521">
            <v>3071.3</v>
          </cell>
        </row>
        <row r="19522">
          <cell r="A19522" t="str">
            <v>18.030.0007-A</v>
          </cell>
          <cell r="B19522">
            <v>3071.3</v>
          </cell>
        </row>
        <row r="19523">
          <cell r="A19523" t="str">
            <v>18.030.0008-0</v>
          </cell>
          <cell r="B19523">
            <v>4638.3500000000004</v>
          </cell>
        </row>
        <row r="19524">
          <cell r="A19524" t="str">
            <v>18.030.0008-A</v>
          </cell>
          <cell r="B19524">
            <v>4638.3500000000004</v>
          </cell>
        </row>
        <row r="19525">
          <cell r="A19525" t="str">
            <v>18.030.0009-0</v>
          </cell>
          <cell r="B19525">
            <v>6275.73</v>
          </cell>
        </row>
        <row r="19526">
          <cell r="A19526" t="str">
            <v>18.030.0009-A</v>
          </cell>
          <cell r="B19526">
            <v>6275.73</v>
          </cell>
        </row>
        <row r="19527">
          <cell r="A19527" t="str">
            <v>18.030.0010-0</v>
          </cell>
          <cell r="B19527">
            <v>6797.99</v>
          </cell>
        </row>
        <row r="19528">
          <cell r="A19528" t="str">
            <v>18.030.0010-A</v>
          </cell>
          <cell r="B19528">
            <v>6797.99</v>
          </cell>
        </row>
        <row r="19529">
          <cell r="A19529" t="str">
            <v>18.030.0500-0</v>
          </cell>
          <cell r="B19529">
            <v>5992.36</v>
          </cell>
        </row>
        <row r="19530">
          <cell r="A19530" t="str">
            <v>18.030.0500-A</v>
          </cell>
          <cell r="B19530">
            <v>5992.36</v>
          </cell>
        </row>
        <row r="19531">
          <cell r="A19531" t="str">
            <v>18.030.0510-0</v>
          </cell>
          <cell r="B19531">
            <v>5902.2</v>
          </cell>
        </row>
        <row r="19532">
          <cell r="A19532" t="str">
            <v>18.030.0510-A</v>
          </cell>
          <cell r="B19532">
            <v>5902.2</v>
          </cell>
        </row>
        <row r="19533">
          <cell r="A19533" t="str">
            <v>18.030.0520-0</v>
          </cell>
          <cell r="B19533">
            <v>5883.11</v>
          </cell>
        </row>
        <row r="19534">
          <cell r="A19534" t="str">
            <v>18.030.0520-A</v>
          </cell>
          <cell r="B19534">
            <v>5883.11</v>
          </cell>
        </row>
        <row r="19535">
          <cell r="A19535" t="str">
            <v>18.030.0530-0</v>
          </cell>
          <cell r="B19535">
            <v>5858.57</v>
          </cell>
        </row>
        <row r="19536">
          <cell r="A19536" t="str">
            <v>18.030.0530-A</v>
          </cell>
          <cell r="B19536">
            <v>5858.57</v>
          </cell>
        </row>
        <row r="19537">
          <cell r="A19537" t="str">
            <v>18.030.0540-0</v>
          </cell>
          <cell r="B19537">
            <v>4859.5</v>
          </cell>
        </row>
        <row r="19538">
          <cell r="A19538" t="str">
            <v>18.030.0540-A</v>
          </cell>
          <cell r="B19538">
            <v>4859.5</v>
          </cell>
        </row>
        <row r="19539">
          <cell r="A19539" t="str">
            <v>18.030.0550-0</v>
          </cell>
          <cell r="B19539">
            <v>5543.04</v>
          </cell>
        </row>
        <row r="19540">
          <cell r="A19540" t="str">
            <v>18.030.0550-A</v>
          </cell>
          <cell r="B19540">
            <v>5543.04</v>
          </cell>
        </row>
        <row r="19541">
          <cell r="A19541" t="str">
            <v>18.030.0660-0</v>
          </cell>
          <cell r="B19541">
            <v>4793.8900000000003</v>
          </cell>
        </row>
        <row r="19542">
          <cell r="A19542" t="str">
            <v>18.030.0660-A</v>
          </cell>
          <cell r="B19542">
            <v>4793.8900000000003</v>
          </cell>
        </row>
        <row r="19543">
          <cell r="A19543" t="str">
            <v>18.030.0663-0</v>
          </cell>
          <cell r="B19543">
            <v>4721.76</v>
          </cell>
        </row>
        <row r="19544">
          <cell r="A19544" t="str">
            <v>18.030.0663-A</v>
          </cell>
          <cell r="B19544">
            <v>4721.76</v>
          </cell>
        </row>
        <row r="19545">
          <cell r="A19545" t="str">
            <v>18.030.0665-0</v>
          </cell>
          <cell r="B19545">
            <v>4704.6899999999996</v>
          </cell>
        </row>
        <row r="19546">
          <cell r="A19546" t="str">
            <v>18.030.0665-A</v>
          </cell>
          <cell r="B19546">
            <v>4704.6899999999996</v>
          </cell>
        </row>
        <row r="19547">
          <cell r="A19547" t="str">
            <v>18.030.0667-0</v>
          </cell>
          <cell r="B19547">
            <v>4686.8500000000004</v>
          </cell>
        </row>
        <row r="19548">
          <cell r="A19548" t="str">
            <v>18.030.0667-A</v>
          </cell>
          <cell r="B19548">
            <v>4686.8500000000004</v>
          </cell>
        </row>
        <row r="19549">
          <cell r="A19549" t="str">
            <v>18.030.0669-0</v>
          </cell>
          <cell r="B19549">
            <v>3887.6</v>
          </cell>
        </row>
        <row r="19550">
          <cell r="A19550" t="str">
            <v>18.030.0669-A</v>
          </cell>
          <cell r="B19550">
            <v>3887.6</v>
          </cell>
        </row>
        <row r="19551">
          <cell r="A19551" t="str">
            <v>18.030.0673-0</v>
          </cell>
          <cell r="B19551">
            <v>4434.43</v>
          </cell>
        </row>
        <row r="19552">
          <cell r="A19552" t="str">
            <v>18.030.0673-A</v>
          </cell>
          <cell r="B19552">
            <v>4434.43</v>
          </cell>
        </row>
        <row r="19553">
          <cell r="A19553" t="str">
            <v>18.030.0700-0</v>
          </cell>
          <cell r="B19553">
            <v>18209.580000000002</v>
          </cell>
        </row>
        <row r="19554">
          <cell r="A19554" t="str">
            <v>18.030.0700-A</v>
          </cell>
          <cell r="B19554">
            <v>18209.580000000002</v>
          </cell>
        </row>
        <row r="19555">
          <cell r="A19555" t="str">
            <v>18.030.0710-0</v>
          </cell>
          <cell r="B19555">
            <v>11799.13</v>
          </cell>
        </row>
        <row r="19556">
          <cell r="A19556" t="str">
            <v>18.030.0710-A</v>
          </cell>
          <cell r="B19556">
            <v>11799.13</v>
          </cell>
        </row>
        <row r="19557">
          <cell r="A19557" t="str">
            <v>18.030.0720-0</v>
          </cell>
          <cell r="B19557">
            <v>10592.78</v>
          </cell>
        </row>
        <row r="19558">
          <cell r="A19558" t="str">
            <v>18.030.0720-A</v>
          </cell>
          <cell r="B19558">
            <v>10592.78</v>
          </cell>
        </row>
        <row r="19559">
          <cell r="A19559" t="str">
            <v>18.030.0730-0</v>
          </cell>
          <cell r="B19559">
            <v>11817.6</v>
          </cell>
        </row>
        <row r="19560">
          <cell r="A19560" t="str">
            <v>18.030.0730-A</v>
          </cell>
          <cell r="B19560">
            <v>11817.6</v>
          </cell>
        </row>
        <row r="19561">
          <cell r="A19561" t="str">
            <v>18.030.0740-0</v>
          </cell>
          <cell r="B19561">
            <v>10399.36</v>
          </cell>
        </row>
        <row r="19562">
          <cell r="A19562" t="str">
            <v>18.030.0740-A</v>
          </cell>
          <cell r="B19562">
            <v>10399.36</v>
          </cell>
        </row>
        <row r="19563">
          <cell r="A19563" t="str">
            <v>18.030.0742-0</v>
          </cell>
          <cell r="B19563">
            <v>9383.42</v>
          </cell>
        </row>
        <row r="19564">
          <cell r="A19564" t="str">
            <v>18.030.0742-A</v>
          </cell>
          <cell r="B19564">
            <v>9383.42</v>
          </cell>
        </row>
        <row r="19565">
          <cell r="A19565" t="str">
            <v>18.030.0744-0</v>
          </cell>
          <cell r="B19565">
            <v>13112.05</v>
          </cell>
        </row>
        <row r="19566">
          <cell r="A19566" t="str">
            <v>18.030.0744-A</v>
          </cell>
          <cell r="B19566">
            <v>13112.05</v>
          </cell>
        </row>
        <row r="19567">
          <cell r="A19567" t="str">
            <v>18.030.0746-0</v>
          </cell>
          <cell r="B19567">
            <v>12139.65</v>
          </cell>
        </row>
        <row r="19568">
          <cell r="A19568" t="str">
            <v>18.030.0746-A</v>
          </cell>
          <cell r="B19568">
            <v>12139.65</v>
          </cell>
        </row>
        <row r="19569">
          <cell r="A19569" t="str">
            <v>18.030.0900-0</v>
          </cell>
          <cell r="B19569">
            <v>26188.74</v>
          </cell>
        </row>
        <row r="19570">
          <cell r="A19570" t="str">
            <v>18.030.0900-A</v>
          </cell>
          <cell r="B19570">
            <v>26188.74</v>
          </cell>
        </row>
        <row r="19571">
          <cell r="A19571" t="str">
            <v>18.030.0905-0</v>
          </cell>
          <cell r="B19571">
            <v>16969.330000000002</v>
          </cell>
        </row>
        <row r="19572">
          <cell r="A19572" t="str">
            <v>18.030.0905-A</v>
          </cell>
          <cell r="B19572">
            <v>16969.330000000002</v>
          </cell>
        </row>
        <row r="19573">
          <cell r="A19573" t="str">
            <v>18.030.0910-0</v>
          </cell>
          <cell r="B19573">
            <v>15242.67</v>
          </cell>
        </row>
        <row r="19574">
          <cell r="A19574" t="str">
            <v>18.030.0910-A</v>
          </cell>
          <cell r="B19574">
            <v>15242.67</v>
          </cell>
        </row>
        <row r="19575">
          <cell r="A19575" t="str">
            <v>18.030.0915-0</v>
          </cell>
          <cell r="B19575">
            <v>16950.87</v>
          </cell>
        </row>
        <row r="19576">
          <cell r="A19576" t="str">
            <v>18.030.0915-A</v>
          </cell>
          <cell r="B19576">
            <v>16950.87</v>
          </cell>
        </row>
        <row r="19577">
          <cell r="A19577" t="str">
            <v>18.030.0920-0</v>
          </cell>
          <cell r="B19577">
            <v>15945.69</v>
          </cell>
        </row>
        <row r="19578">
          <cell r="A19578" t="str">
            <v>18.030.0920-A</v>
          </cell>
          <cell r="B19578">
            <v>15945.69</v>
          </cell>
        </row>
        <row r="19579">
          <cell r="A19579" t="str">
            <v>18.030.0921-0</v>
          </cell>
          <cell r="B19579">
            <v>14144.46</v>
          </cell>
        </row>
        <row r="19580">
          <cell r="A19580" t="str">
            <v>18.030.0921-A</v>
          </cell>
          <cell r="B19580">
            <v>14144.46</v>
          </cell>
        </row>
        <row r="19581">
          <cell r="A19581" t="str">
            <v>18.030.0922-0</v>
          </cell>
          <cell r="B19581">
            <v>18772.45</v>
          </cell>
        </row>
        <row r="19582">
          <cell r="A19582" t="str">
            <v>18.030.0922-A</v>
          </cell>
          <cell r="B19582">
            <v>18772.45</v>
          </cell>
        </row>
        <row r="19583">
          <cell r="A19583" t="str">
            <v>18.030.0923-0</v>
          </cell>
          <cell r="B19583">
            <v>18013.68</v>
          </cell>
        </row>
        <row r="19584">
          <cell r="A19584" t="str">
            <v>18.030.0923-A</v>
          </cell>
          <cell r="B19584">
            <v>18013.68</v>
          </cell>
        </row>
        <row r="19585">
          <cell r="A19585" t="str">
            <v>18.031.0010-0</v>
          </cell>
          <cell r="B19585">
            <v>13181.3</v>
          </cell>
        </row>
        <row r="19586">
          <cell r="A19586" t="str">
            <v>18.031.0010-A</v>
          </cell>
          <cell r="B19586">
            <v>13181.3</v>
          </cell>
        </row>
        <row r="19587">
          <cell r="A19587" t="str">
            <v>18.031.0015-0</v>
          </cell>
          <cell r="B19587">
            <v>1614.93</v>
          </cell>
        </row>
        <row r="19588">
          <cell r="A19588" t="str">
            <v>18.031.0015-A</v>
          </cell>
          <cell r="B19588">
            <v>1614.93</v>
          </cell>
        </row>
        <row r="19589">
          <cell r="A19589" t="str">
            <v>18.031.0016-0</v>
          </cell>
          <cell r="B19589">
            <v>2071.2600000000002</v>
          </cell>
        </row>
        <row r="19590">
          <cell r="A19590" t="str">
            <v>18.031.0016-A</v>
          </cell>
          <cell r="B19590">
            <v>2071.2600000000002</v>
          </cell>
        </row>
        <row r="19591">
          <cell r="A19591" t="str">
            <v>18.031.0020-0</v>
          </cell>
          <cell r="B19591">
            <v>4193.82</v>
          </cell>
        </row>
        <row r="19592">
          <cell r="A19592" t="str">
            <v>18.031.0020-A</v>
          </cell>
          <cell r="B19592">
            <v>4193.82</v>
          </cell>
        </row>
        <row r="19593">
          <cell r="A19593" t="str">
            <v>18.031.0025-0</v>
          </cell>
          <cell r="B19593">
            <v>4851.29</v>
          </cell>
        </row>
        <row r="19594">
          <cell r="A19594" t="str">
            <v>18.031.0025-A</v>
          </cell>
          <cell r="B19594">
            <v>4851.29</v>
          </cell>
        </row>
        <row r="19595">
          <cell r="A19595" t="str">
            <v>18.032.0012-0</v>
          </cell>
          <cell r="B19595">
            <v>111.29</v>
          </cell>
        </row>
        <row r="19596">
          <cell r="A19596" t="str">
            <v>18.032.0012-A</v>
          </cell>
          <cell r="B19596">
            <v>108.82</v>
          </cell>
        </row>
        <row r="19597">
          <cell r="A19597" t="str">
            <v>18.032.0014-0</v>
          </cell>
          <cell r="B19597">
            <v>1135.6600000000001</v>
          </cell>
        </row>
        <row r="19598">
          <cell r="A19598" t="str">
            <v>18.032.0014-A</v>
          </cell>
          <cell r="B19598">
            <v>1133.19</v>
          </cell>
        </row>
        <row r="19599">
          <cell r="A19599" t="str">
            <v>18.032.0015-0</v>
          </cell>
          <cell r="B19599">
            <v>376.92</v>
          </cell>
        </row>
        <row r="19600">
          <cell r="A19600" t="str">
            <v>18.032.0015-A</v>
          </cell>
          <cell r="B19600">
            <v>374.46</v>
          </cell>
        </row>
        <row r="19601">
          <cell r="A19601" t="str">
            <v>18.032.0020-0</v>
          </cell>
          <cell r="B19601">
            <v>369.99</v>
          </cell>
        </row>
        <row r="19602">
          <cell r="A19602" t="str">
            <v>18.032.0020-A</v>
          </cell>
          <cell r="B19602">
            <v>367.53</v>
          </cell>
        </row>
        <row r="19603">
          <cell r="A19603" t="str">
            <v>18.032.0025-0</v>
          </cell>
          <cell r="B19603">
            <v>111.29</v>
          </cell>
        </row>
        <row r="19604">
          <cell r="A19604" t="str">
            <v>18.032.0025-A</v>
          </cell>
          <cell r="B19604">
            <v>108.82</v>
          </cell>
        </row>
        <row r="19605">
          <cell r="A19605" t="str">
            <v>18.032.0030-0</v>
          </cell>
          <cell r="B19605">
            <v>134.49</v>
          </cell>
        </row>
        <row r="19606">
          <cell r="A19606" t="str">
            <v>18.032.0030-A</v>
          </cell>
          <cell r="B19606">
            <v>132.02000000000001</v>
          </cell>
        </row>
        <row r="19607">
          <cell r="A19607" t="str">
            <v>18.033.0010-0</v>
          </cell>
          <cell r="B19607">
            <v>200</v>
          </cell>
        </row>
        <row r="19608">
          <cell r="A19608" t="str">
            <v>18.033.0010-A</v>
          </cell>
          <cell r="B19608">
            <v>200</v>
          </cell>
        </row>
        <row r="19609">
          <cell r="A19609" t="str">
            <v>18.033.0015-0</v>
          </cell>
          <cell r="B19609">
            <v>500</v>
          </cell>
        </row>
        <row r="19610">
          <cell r="A19610" t="str">
            <v>18.033.0015-A</v>
          </cell>
          <cell r="B19610">
            <v>500</v>
          </cell>
        </row>
        <row r="19611">
          <cell r="A19611" t="str">
            <v>18.033.0018-0</v>
          </cell>
          <cell r="B19611">
            <v>9885.8799999999992</v>
          </cell>
        </row>
        <row r="19612">
          <cell r="A19612" t="str">
            <v>18.033.0018-A</v>
          </cell>
          <cell r="B19612">
            <v>9744.26</v>
          </cell>
        </row>
        <row r="19613">
          <cell r="A19613" t="str">
            <v>18.033.0019-0</v>
          </cell>
          <cell r="B19613">
            <v>11582.39</v>
          </cell>
        </row>
        <row r="19614">
          <cell r="A19614" t="str">
            <v>18.033.0019-A</v>
          </cell>
          <cell r="B19614">
            <v>11440.76</v>
          </cell>
        </row>
        <row r="19615">
          <cell r="A19615" t="str">
            <v>18.033.0020-0</v>
          </cell>
          <cell r="B19615">
            <v>14580.89</v>
          </cell>
        </row>
        <row r="19616">
          <cell r="A19616" t="str">
            <v>18.033.0020-A</v>
          </cell>
          <cell r="B19616">
            <v>14439.26</v>
          </cell>
        </row>
        <row r="19617">
          <cell r="A19617" t="str">
            <v>18.034.0010-0</v>
          </cell>
          <cell r="B19617">
            <v>575.96</v>
          </cell>
        </row>
        <row r="19618">
          <cell r="A19618" t="str">
            <v>18.034.0010-A</v>
          </cell>
          <cell r="B19618">
            <v>571.03</v>
          </cell>
        </row>
        <row r="19619">
          <cell r="A19619" t="str">
            <v>18.034.0015-0</v>
          </cell>
          <cell r="B19619">
            <v>726.99</v>
          </cell>
        </row>
        <row r="19620">
          <cell r="A19620" t="str">
            <v>18.034.0015-A</v>
          </cell>
          <cell r="B19620">
            <v>722.06</v>
          </cell>
        </row>
        <row r="19621">
          <cell r="A19621" t="str">
            <v>18.034.0020-0</v>
          </cell>
          <cell r="B19621">
            <v>971.18</v>
          </cell>
        </row>
        <row r="19622">
          <cell r="A19622" t="str">
            <v>18.034.0020-A</v>
          </cell>
          <cell r="B19622">
            <v>966.25</v>
          </cell>
        </row>
        <row r="19623">
          <cell r="A19623" t="str">
            <v>18.034.0025-0</v>
          </cell>
          <cell r="B19623">
            <v>1926.99</v>
          </cell>
        </row>
        <row r="19624">
          <cell r="A19624" t="str">
            <v>18.034.0025-A</v>
          </cell>
          <cell r="B19624">
            <v>1922.06</v>
          </cell>
        </row>
        <row r="19625">
          <cell r="A19625" t="str">
            <v>18.034.0030-0</v>
          </cell>
          <cell r="B19625">
            <v>2575.4899999999998</v>
          </cell>
        </row>
        <row r="19626">
          <cell r="A19626" t="str">
            <v>18.034.0030-A</v>
          </cell>
          <cell r="B19626">
            <v>2568.09</v>
          </cell>
        </row>
        <row r="19627">
          <cell r="A19627" t="str">
            <v>18.034.0035-0</v>
          </cell>
          <cell r="B19627">
            <v>5221.49</v>
          </cell>
        </row>
        <row r="19628">
          <cell r="A19628" t="str">
            <v>18.034.0035-A</v>
          </cell>
          <cell r="B19628">
            <v>5214.09</v>
          </cell>
        </row>
        <row r="19629">
          <cell r="A19629" t="str">
            <v>18.034.0050-0</v>
          </cell>
          <cell r="B19629">
            <v>253.99</v>
          </cell>
        </row>
        <row r="19630">
          <cell r="A19630" t="str">
            <v>18.034.0050-A</v>
          </cell>
          <cell r="B19630">
            <v>249.06</v>
          </cell>
        </row>
        <row r="19631">
          <cell r="A19631" t="str">
            <v>18.034.0055-0</v>
          </cell>
          <cell r="B19631">
            <v>338.99</v>
          </cell>
        </row>
        <row r="19632">
          <cell r="A19632" t="str">
            <v>18.034.0055-A</v>
          </cell>
          <cell r="B19632">
            <v>334.06</v>
          </cell>
        </row>
        <row r="19633">
          <cell r="A19633" t="str">
            <v>18.034.0060-0</v>
          </cell>
          <cell r="B19633">
            <v>2499.2399999999998</v>
          </cell>
        </row>
        <row r="19634">
          <cell r="A19634" t="str">
            <v>18.034.0060-A</v>
          </cell>
          <cell r="B19634">
            <v>2494.31</v>
          </cell>
        </row>
        <row r="19635">
          <cell r="A19635" t="str">
            <v>18.034.0065-0</v>
          </cell>
          <cell r="B19635">
            <v>2819.49</v>
          </cell>
        </row>
        <row r="19636">
          <cell r="A19636" t="str">
            <v>18.034.0065-A</v>
          </cell>
          <cell r="B19636">
            <v>2814.56</v>
          </cell>
        </row>
        <row r="19637">
          <cell r="A19637" t="str">
            <v>18.034.0070-0</v>
          </cell>
          <cell r="B19637">
            <v>3677.99</v>
          </cell>
        </row>
        <row r="19638">
          <cell r="A19638" t="str">
            <v>18.034.0070-A</v>
          </cell>
          <cell r="B19638">
            <v>3670.59</v>
          </cell>
        </row>
        <row r="19639">
          <cell r="A19639" t="str">
            <v>18.034.0075-0</v>
          </cell>
          <cell r="B19639">
            <v>4519.3599999999997</v>
          </cell>
        </row>
        <row r="19640">
          <cell r="A19640" t="str">
            <v>18.034.0075-A</v>
          </cell>
          <cell r="B19640">
            <v>4511.96</v>
          </cell>
        </row>
        <row r="19641">
          <cell r="A19641" t="str">
            <v>18.034.0080-0</v>
          </cell>
          <cell r="B19641">
            <v>2756.99</v>
          </cell>
        </row>
        <row r="19642">
          <cell r="A19642" t="str">
            <v>18.034.0080-A</v>
          </cell>
          <cell r="B19642">
            <v>2752.06</v>
          </cell>
        </row>
        <row r="19643">
          <cell r="A19643" t="str">
            <v>18.034.0085-0</v>
          </cell>
          <cell r="B19643">
            <v>3312.99</v>
          </cell>
        </row>
        <row r="19644">
          <cell r="A19644" t="str">
            <v>18.034.0085-A</v>
          </cell>
          <cell r="B19644">
            <v>3308.06</v>
          </cell>
        </row>
        <row r="19645">
          <cell r="A19645" t="str">
            <v>18.034.0090-0</v>
          </cell>
          <cell r="B19645">
            <v>3455.49</v>
          </cell>
        </row>
        <row r="19646">
          <cell r="A19646" t="str">
            <v>18.034.0090-A</v>
          </cell>
          <cell r="B19646">
            <v>3448.09</v>
          </cell>
        </row>
        <row r="19647">
          <cell r="A19647" t="str">
            <v>18.034.0100-0</v>
          </cell>
          <cell r="B19647">
            <v>33213.4</v>
          </cell>
        </row>
        <row r="19648">
          <cell r="A19648" t="str">
            <v>18.034.0100-A</v>
          </cell>
          <cell r="B19648">
            <v>33213.4</v>
          </cell>
        </row>
        <row r="19649">
          <cell r="A19649" t="str">
            <v>18.034.0120-0</v>
          </cell>
          <cell r="B19649">
            <v>307.27999999999997</v>
          </cell>
        </row>
        <row r="19650">
          <cell r="A19650" t="str">
            <v>18.034.0120-A</v>
          </cell>
          <cell r="B19650">
            <v>302.49</v>
          </cell>
        </row>
        <row r="19651">
          <cell r="A19651" t="str">
            <v>18.034.0130-0</v>
          </cell>
          <cell r="B19651">
            <v>13217</v>
          </cell>
        </row>
        <row r="19652">
          <cell r="A19652" t="str">
            <v>18.034.0130-A</v>
          </cell>
          <cell r="B19652">
            <v>13217</v>
          </cell>
        </row>
        <row r="19653">
          <cell r="A19653" t="str">
            <v>18.034.0140-0</v>
          </cell>
          <cell r="B19653">
            <v>210</v>
          </cell>
        </row>
        <row r="19654">
          <cell r="A19654" t="str">
            <v>18.034.0140-A</v>
          </cell>
          <cell r="B19654">
            <v>210</v>
          </cell>
        </row>
        <row r="19655">
          <cell r="A19655" t="str">
            <v>18.034.0150-0</v>
          </cell>
          <cell r="B19655">
            <v>252</v>
          </cell>
        </row>
        <row r="19656">
          <cell r="A19656" t="str">
            <v>18.034.0150-A</v>
          </cell>
          <cell r="B19656">
            <v>252</v>
          </cell>
        </row>
        <row r="19657">
          <cell r="A19657" t="str">
            <v>18.034.0160-0</v>
          </cell>
          <cell r="B19657">
            <v>816.82</v>
          </cell>
        </row>
        <row r="19658">
          <cell r="A19658" t="str">
            <v>18.034.0160-A</v>
          </cell>
          <cell r="B19658">
            <v>816.82</v>
          </cell>
        </row>
        <row r="19659">
          <cell r="A19659" t="str">
            <v>18.035.0005-0</v>
          </cell>
          <cell r="B19659">
            <v>201.23</v>
          </cell>
        </row>
        <row r="19660">
          <cell r="A19660" t="str">
            <v>18.035.0005-A</v>
          </cell>
          <cell r="B19660">
            <v>195.5</v>
          </cell>
        </row>
        <row r="19661">
          <cell r="A19661" t="str">
            <v>18.035.0010-0</v>
          </cell>
          <cell r="B19661">
            <v>228.65</v>
          </cell>
        </row>
        <row r="19662">
          <cell r="A19662" t="str">
            <v>18.035.0010-A</v>
          </cell>
          <cell r="B19662">
            <v>221.49</v>
          </cell>
        </row>
        <row r="19663">
          <cell r="A19663" t="str">
            <v>18.036.0001-0</v>
          </cell>
          <cell r="B19663">
            <v>227.39</v>
          </cell>
        </row>
        <row r="19664">
          <cell r="A19664" t="str">
            <v>18.036.0001-A</v>
          </cell>
          <cell r="B19664">
            <v>225.1</v>
          </cell>
        </row>
        <row r="19665">
          <cell r="A19665" t="str">
            <v>18.037.0100-0</v>
          </cell>
          <cell r="B19665">
            <v>567.4</v>
          </cell>
        </row>
        <row r="19666">
          <cell r="A19666" t="str">
            <v>18.037.0100-A</v>
          </cell>
          <cell r="B19666">
            <v>567.4</v>
          </cell>
        </row>
        <row r="19667">
          <cell r="A19667" t="str">
            <v>18.037.0110-0</v>
          </cell>
          <cell r="B19667">
            <v>552.97</v>
          </cell>
        </row>
        <row r="19668">
          <cell r="A19668" t="str">
            <v>18.037.0110-A</v>
          </cell>
          <cell r="B19668">
            <v>552.97</v>
          </cell>
        </row>
        <row r="19669">
          <cell r="A19669" t="str">
            <v>18.037.0120-0</v>
          </cell>
          <cell r="B19669">
            <v>323.32</v>
          </cell>
        </row>
        <row r="19670">
          <cell r="A19670" t="str">
            <v>18.037.0120-A</v>
          </cell>
          <cell r="B19670">
            <v>323.32</v>
          </cell>
        </row>
        <row r="19671">
          <cell r="A19671" t="str">
            <v>18.037.0130-0</v>
          </cell>
          <cell r="B19671">
            <v>328.57</v>
          </cell>
        </row>
        <row r="19672">
          <cell r="A19672" t="str">
            <v>18.037.0130-A</v>
          </cell>
          <cell r="B19672">
            <v>328.57</v>
          </cell>
        </row>
        <row r="19673">
          <cell r="A19673" t="str">
            <v>18.037.0140-0</v>
          </cell>
          <cell r="B19673">
            <v>513.97</v>
          </cell>
        </row>
        <row r="19674">
          <cell r="A19674" t="str">
            <v>18.037.0140-A</v>
          </cell>
          <cell r="B19674">
            <v>513.97</v>
          </cell>
        </row>
        <row r="19675">
          <cell r="A19675" t="str">
            <v>18.037.0150-0</v>
          </cell>
          <cell r="B19675">
            <v>77.239999999999995</v>
          </cell>
        </row>
        <row r="19676">
          <cell r="A19676" t="str">
            <v>18.037.0150-A</v>
          </cell>
          <cell r="B19676">
            <v>77.239999999999995</v>
          </cell>
        </row>
        <row r="19677">
          <cell r="A19677" t="str">
            <v>18.037.0160-0</v>
          </cell>
          <cell r="B19677">
            <v>72</v>
          </cell>
        </row>
        <row r="19678">
          <cell r="A19678" t="str">
            <v>18.037.0160-A</v>
          </cell>
          <cell r="B19678">
            <v>72</v>
          </cell>
        </row>
        <row r="19679">
          <cell r="A19679" t="str">
            <v>18.037.0170-0</v>
          </cell>
          <cell r="B19679">
            <v>1827.92</v>
          </cell>
        </row>
        <row r="19680">
          <cell r="A19680" t="str">
            <v>18.037.0170-A</v>
          </cell>
          <cell r="B19680">
            <v>1827.92</v>
          </cell>
        </row>
        <row r="19681">
          <cell r="A19681" t="str">
            <v>18.037.0180-0</v>
          </cell>
          <cell r="B19681">
            <v>265.18</v>
          </cell>
        </row>
        <row r="19682">
          <cell r="A19682" t="str">
            <v>18.037.0180-A</v>
          </cell>
          <cell r="B19682">
            <v>265.18</v>
          </cell>
        </row>
        <row r="19683">
          <cell r="A19683" t="str">
            <v>18.037.0200-0</v>
          </cell>
          <cell r="B19683">
            <v>144.69</v>
          </cell>
        </row>
        <row r="19684">
          <cell r="A19684" t="str">
            <v>18.037.0200-A</v>
          </cell>
          <cell r="B19684">
            <v>144.69</v>
          </cell>
        </row>
        <row r="19685">
          <cell r="A19685" t="str">
            <v>18.038.0010-0</v>
          </cell>
          <cell r="B19685">
            <v>67.94</v>
          </cell>
        </row>
        <row r="19686">
          <cell r="A19686" t="str">
            <v>18.038.0010-A</v>
          </cell>
          <cell r="B19686">
            <v>65.48</v>
          </cell>
        </row>
        <row r="19687">
          <cell r="A19687" t="str">
            <v>18.038.0020-0</v>
          </cell>
          <cell r="B19687">
            <v>61.75</v>
          </cell>
        </row>
        <row r="19688">
          <cell r="A19688" t="str">
            <v>18.038.0020-A</v>
          </cell>
          <cell r="B19688">
            <v>59.29</v>
          </cell>
        </row>
        <row r="19689">
          <cell r="A19689" t="str">
            <v>18.038.0030-0</v>
          </cell>
          <cell r="B19689">
            <v>48.55</v>
          </cell>
        </row>
        <row r="19690">
          <cell r="A19690" t="str">
            <v>18.038.0030-A</v>
          </cell>
          <cell r="B19690">
            <v>46.09</v>
          </cell>
        </row>
        <row r="19691">
          <cell r="A19691" t="str">
            <v>18.038.0035-0</v>
          </cell>
          <cell r="B19691">
            <v>123.45</v>
          </cell>
        </row>
        <row r="19692">
          <cell r="A19692" t="str">
            <v>18.038.0035-A</v>
          </cell>
          <cell r="B19692">
            <v>120.99</v>
          </cell>
        </row>
        <row r="19693">
          <cell r="A19693" t="str">
            <v>18.038.0045-0</v>
          </cell>
          <cell r="B19693">
            <v>142.41999999999999</v>
          </cell>
        </row>
        <row r="19694">
          <cell r="A19694" t="str">
            <v>18.038.0045-A</v>
          </cell>
          <cell r="B19694">
            <v>139.96</v>
          </cell>
        </row>
        <row r="19695">
          <cell r="A19695" t="str">
            <v>18.040.0010-0</v>
          </cell>
          <cell r="B19695">
            <v>80052.2</v>
          </cell>
        </row>
        <row r="19696">
          <cell r="A19696" t="str">
            <v>18.040.0010-A</v>
          </cell>
          <cell r="B19696">
            <v>80052.2</v>
          </cell>
        </row>
        <row r="19697">
          <cell r="A19697" t="str">
            <v>18.040.0015-0</v>
          </cell>
          <cell r="B19697">
            <v>97000</v>
          </cell>
        </row>
        <row r="19698">
          <cell r="A19698" t="str">
            <v>18.040.0015-A</v>
          </cell>
          <cell r="B19698">
            <v>97000</v>
          </cell>
        </row>
        <row r="19699">
          <cell r="A19699" t="str">
            <v>18.040.0020-0</v>
          </cell>
          <cell r="B19699">
            <v>116700</v>
          </cell>
        </row>
        <row r="19700">
          <cell r="A19700" t="str">
            <v>18.040.0020-A</v>
          </cell>
          <cell r="B19700">
            <v>116700</v>
          </cell>
        </row>
        <row r="19701">
          <cell r="A19701" t="str">
            <v>18.040.0025-0</v>
          </cell>
          <cell r="B19701">
            <v>51941.2</v>
          </cell>
        </row>
        <row r="19702">
          <cell r="A19702" t="str">
            <v>18.040.0025-A</v>
          </cell>
          <cell r="B19702">
            <v>51941.2</v>
          </cell>
        </row>
        <row r="19703">
          <cell r="A19703" t="str">
            <v>18.045.0010-0</v>
          </cell>
          <cell r="B19703">
            <v>382.34</v>
          </cell>
        </row>
        <row r="19704">
          <cell r="A19704" t="str">
            <v>18.045.0010-A</v>
          </cell>
          <cell r="B19704">
            <v>366.81</v>
          </cell>
        </row>
        <row r="19705">
          <cell r="A19705" t="str">
            <v>18.045.0011-0</v>
          </cell>
          <cell r="B19705">
            <v>445.78</v>
          </cell>
        </row>
        <row r="19706">
          <cell r="A19706" t="str">
            <v>18.045.0011-A</v>
          </cell>
          <cell r="B19706">
            <v>430.25</v>
          </cell>
        </row>
        <row r="19707">
          <cell r="A19707" t="str">
            <v>18.045.0012-0</v>
          </cell>
          <cell r="B19707">
            <v>546.6</v>
          </cell>
        </row>
        <row r="19708">
          <cell r="A19708" t="str">
            <v>18.045.0012-A</v>
          </cell>
          <cell r="B19708">
            <v>529</v>
          </cell>
        </row>
        <row r="19709">
          <cell r="A19709" t="str">
            <v>18.045.0013-0</v>
          </cell>
          <cell r="B19709">
            <v>588.20000000000005</v>
          </cell>
        </row>
        <row r="19710">
          <cell r="A19710" t="str">
            <v>18.045.0013-A</v>
          </cell>
          <cell r="B19710">
            <v>570.6</v>
          </cell>
        </row>
        <row r="19711">
          <cell r="A19711" t="str">
            <v>18.045.0015-0</v>
          </cell>
          <cell r="B19711">
            <v>526.46</v>
          </cell>
        </row>
        <row r="19712">
          <cell r="A19712" t="str">
            <v>18.045.0015-A</v>
          </cell>
          <cell r="B19712">
            <v>507.37</v>
          </cell>
        </row>
        <row r="19713">
          <cell r="A19713" t="str">
            <v>18.045.0016-0</v>
          </cell>
          <cell r="B19713">
            <v>630.46</v>
          </cell>
        </row>
        <row r="19714">
          <cell r="A19714" t="str">
            <v>18.045.0016-A</v>
          </cell>
          <cell r="B19714">
            <v>611.37</v>
          </cell>
        </row>
        <row r="19715">
          <cell r="A19715" t="str">
            <v>18.045.0017-1</v>
          </cell>
          <cell r="B19715">
            <v>773.43</v>
          </cell>
        </row>
        <row r="19716">
          <cell r="A19716" t="str">
            <v>18.045.0017-B</v>
          </cell>
          <cell r="B19716">
            <v>753.31</v>
          </cell>
        </row>
        <row r="19717">
          <cell r="A19717" t="str">
            <v>18.045.0018-0</v>
          </cell>
          <cell r="B19717">
            <v>929.43</v>
          </cell>
        </row>
        <row r="19718">
          <cell r="A19718" t="str">
            <v>18.045.0018-A</v>
          </cell>
          <cell r="B19718">
            <v>909.31</v>
          </cell>
        </row>
        <row r="19719">
          <cell r="A19719" t="str">
            <v>18.045.0025-0</v>
          </cell>
          <cell r="B19719">
            <v>785.23</v>
          </cell>
        </row>
        <row r="19720">
          <cell r="A19720" t="str">
            <v>18.045.0025-A</v>
          </cell>
          <cell r="B19720">
            <v>763.48</v>
          </cell>
        </row>
        <row r="19721">
          <cell r="A19721" t="str">
            <v>18.045.0026-0</v>
          </cell>
          <cell r="B19721">
            <v>847.63</v>
          </cell>
        </row>
        <row r="19722">
          <cell r="A19722" t="str">
            <v>18.045.0026-A</v>
          </cell>
          <cell r="B19722">
            <v>825.88</v>
          </cell>
        </row>
        <row r="19723">
          <cell r="A19723" t="str">
            <v>18.045.0027-0</v>
          </cell>
          <cell r="B19723">
            <v>1053.27</v>
          </cell>
        </row>
        <row r="19724">
          <cell r="A19724" t="str">
            <v>18.045.0027-A</v>
          </cell>
          <cell r="B19724">
            <v>1031</v>
          </cell>
        </row>
        <row r="19725">
          <cell r="A19725" t="str">
            <v>18.045.0028-0</v>
          </cell>
          <cell r="B19725">
            <v>1141.67</v>
          </cell>
        </row>
        <row r="19726">
          <cell r="A19726" t="str">
            <v>18.045.0028-A</v>
          </cell>
          <cell r="B19726">
            <v>1119.4000000000001</v>
          </cell>
        </row>
        <row r="19727">
          <cell r="A19727" t="str">
            <v>18.045.0029-0</v>
          </cell>
          <cell r="B19727">
            <v>1393.08</v>
          </cell>
        </row>
        <row r="19728">
          <cell r="A19728" t="str">
            <v>18.045.0029-A</v>
          </cell>
          <cell r="B19728">
            <v>1369.78</v>
          </cell>
        </row>
        <row r="19729">
          <cell r="A19729" t="str">
            <v>18.045.0030-0</v>
          </cell>
          <cell r="B19729">
            <v>1131.3599999999999</v>
          </cell>
        </row>
        <row r="19730">
          <cell r="A19730" t="str">
            <v>18.045.0030-A</v>
          </cell>
          <cell r="B19730">
            <v>1106.94</v>
          </cell>
        </row>
        <row r="19731">
          <cell r="A19731" t="str">
            <v>18.045.0031-0</v>
          </cell>
          <cell r="B19731">
            <v>1379.8</v>
          </cell>
        </row>
        <row r="19732">
          <cell r="A19732" t="str">
            <v>18.045.0031-A</v>
          </cell>
          <cell r="B19732">
            <v>1355.38</v>
          </cell>
        </row>
        <row r="19733">
          <cell r="A19733" t="str">
            <v>18.045.0032-0</v>
          </cell>
          <cell r="B19733">
            <v>1439.2</v>
          </cell>
        </row>
        <row r="19734">
          <cell r="A19734" t="str">
            <v>18.045.0032-A</v>
          </cell>
          <cell r="B19734">
            <v>1414.78</v>
          </cell>
        </row>
        <row r="19735">
          <cell r="A19735" t="str">
            <v>18.045.0033-0</v>
          </cell>
          <cell r="B19735">
            <v>1862.57</v>
          </cell>
        </row>
        <row r="19736">
          <cell r="A19736" t="str">
            <v>18.045.0033-A</v>
          </cell>
          <cell r="B19736">
            <v>1837.12</v>
          </cell>
        </row>
        <row r="19737">
          <cell r="A19737" t="str">
            <v>18.045.0035-0</v>
          </cell>
          <cell r="B19737">
            <v>1982.41</v>
          </cell>
        </row>
        <row r="19738">
          <cell r="A19738" t="str">
            <v>18.045.0035-A</v>
          </cell>
          <cell r="B19738">
            <v>1957.09</v>
          </cell>
        </row>
        <row r="19739">
          <cell r="A19739" t="str">
            <v>18.050.0001-0</v>
          </cell>
          <cell r="B19739">
            <v>145818.93</v>
          </cell>
        </row>
        <row r="19740">
          <cell r="A19740" t="str">
            <v>18.050.0001-A</v>
          </cell>
          <cell r="B19740">
            <v>145646.69</v>
          </cell>
        </row>
        <row r="19741">
          <cell r="A19741" t="str">
            <v>18.050.0005-0</v>
          </cell>
          <cell r="B19741">
            <v>182960.93</v>
          </cell>
        </row>
        <row r="19742">
          <cell r="A19742" t="str">
            <v>18.050.0005-A</v>
          </cell>
          <cell r="B19742">
            <v>182788.69</v>
          </cell>
        </row>
        <row r="19743">
          <cell r="A19743" t="str">
            <v>18.050.0012-0</v>
          </cell>
          <cell r="B19743">
            <v>211532.93</v>
          </cell>
        </row>
        <row r="19744">
          <cell r="A19744" t="str">
            <v>18.050.0012-A</v>
          </cell>
          <cell r="B19744">
            <v>211360.69</v>
          </cell>
        </row>
        <row r="19745">
          <cell r="A19745" t="str">
            <v>18.050.0015-0</v>
          </cell>
          <cell r="B19745">
            <v>262960.93</v>
          </cell>
        </row>
        <row r="19746">
          <cell r="A19746" t="str">
            <v>18.050.0015-A</v>
          </cell>
          <cell r="B19746">
            <v>262788.69</v>
          </cell>
        </row>
        <row r="19747">
          <cell r="A19747" t="str">
            <v>18.050.0020-0</v>
          </cell>
          <cell r="B19747">
            <v>387673.93</v>
          </cell>
        </row>
        <row r="19748">
          <cell r="A19748" t="str">
            <v>18.050.0020-A</v>
          </cell>
          <cell r="B19748">
            <v>387501.69</v>
          </cell>
        </row>
        <row r="19749">
          <cell r="A19749" t="str">
            <v>18.050.0025-0</v>
          </cell>
          <cell r="B19749">
            <v>445959.93</v>
          </cell>
        </row>
        <row r="19750">
          <cell r="A19750" t="str">
            <v>18.050.0025-A</v>
          </cell>
          <cell r="B19750">
            <v>445787.69</v>
          </cell>
        </row>
        <row r="19751">
          <cell r="A19751" t="str">
            <v>18.050.0030-0</v>
          </cell>
          <cell r="B19751">
            <v>461532.93</v>
          </cell>
        </row>
        <row r="19752">
          <cell r="A19752" t="str">
            <v>18.050.0030-A</v>
          </cell>
          <cell r="B19752">
            <v>461360.69</v>
          </cell>
        </row>
        <row r="19753">
          <cell r="A19753" t="str">
            <v>18.050.0050-0</v>
          </cell>
          <cell r="B19753">
            <v>74132.929999999993</v>
          </cell>
        </row>
        <row r="19754">
          <cell r="A19754" t="str">
            <v>18.050.0050-A</v>
          </cell>
          <cell r="B19754">
            <v>73960.69</v>
          </cell>
        </row>
        <row r="19755">
          <cell r="A19755" t="str">
            <v>18.050.0055-0</v>
          </cell>
          <cell r="B19755">
            <v>77722.929999999993</v>
          </cell>
        </row>
        <row r="19756">
          <cell r="A19756" t="str">
            <v>18.050.0055-A</v>
          </cell>
          <cell r="B19756">
            <v>77550.69</v>
          </cell>
        </row>
        <row r="19757">
          <cell r="A19757" t="str">
            <v>18.050.0060-0</v>
          </cell>
          <cell r="B19757">
            <v>114232.93</v>
          </cell>
        </row>
        <row r="19758">
          <cell r="A19758" t="str">
            <v>18.050.0060-A</v>
          </cell>
          <cell r="B19758">
            <v>114060.69</v>
          </cell>
        </row>
        <row r="19759">
          <cell r="A19759" t="str">
            <v>18.050.0065-0</v>
          </cell>
          <cell r="B19759">
            <v>121832.93</v>
          </cell>
        </row>
        <row r="19760">
          <cell r="A19760" t="str">
            <v>18.050.0065-A</v>
          </cell>
          <cell r="B19760">
            <v>121660.69</v>
          </cell>
        </row>
        <row r="19761">
          <cell r="A19761" t="str">
            <v>18.050.0070-0</v>
          </cell>
          <cell r="B19761">
            <v>157932.93</v>
          </cell>
        </row>
        <row r="19762">
          <cell r="A19762" t="str">
            <v>18.050.0070-A</v>
          </cell>
          <cell r="B19762">
            <v>157760.69</v>
          </cell>
        </row>
        <row r="19763">
          <cell r="A19763" t="str">
            <v>18.050.0100-0</v>
          </cell>
          <cell r="B19763">
            <v>489.24</v>
          </cell>
        </row>
        <row r="19764">
          <cell r="A19764" t="str">
            <v>18.050.0100-A</v>
          </cell>
          <cell r="B19764">
            <v>488.01</v>
          </cell>
        </row>
        <row r="19765">
          <cell r="A19765" t="str">
            <v>18.050.0115-0</v>
          </cell>
          <cell r="B19765">
            <v>219.76</v>
          </cell>
        </row>
        <row r="19766">
          <cell r="A19766" t="str">
            <v>18.050.0115-A</v>
          </cell>
          <cell r="B19766">
            <v>217.3</v>
          </cell>
        </row>
        <row r="19767">
          <cell r="A19767" t="str">
            <v>18.050.0120-0</v>
          </cell>
          <cell r="B19767">
            <v>1785.71</v>
          </cell>
        </row>
        <row r="19768">
          <cell r="A19768" t="str">
            <v>18.050.0120-A</v>
          </cell>
          <cell r="B19768">
            <v>1783.25</v>
          </cell>
        </row>
        <row r="19769">
          <cell r="A19769" t="str">
            <v>18.050.0130-0</v>
          </cell>
          <cell r="B19769">
            <v>97.03</v>
          </cell>
        </row>
        <row r="19770">
          <cell r="A19770" t="str">
            <v>18.050.0130-A</v>
          </cell>
          <cell r="B19770">
            <v>94.57</v>
          </cell>
        </row>
        <row r="19771">
          <cell r="A19771" t="str">
            <v>18.050.0135-0</v>
          </cell>
          <cell r="B19771">
            <v>97.03</v>
          </cell>
        </row>
        <row r="19772">
          <cell r="A19772" t="str">
            <v>18.050.0135-A</v>
          </cell>
          <cell r="B19772">
            <v>94.57</v>
          </cell>
        </row>
        <row r="19773">
          <cell r="A19773" t="str">
            <v>18.050.0140-0</v>
          </cell>
          <cell r="B19773">
            <v>803.92</v>
          </cell>
        </row>
        <row r="19774">
          <cell r="A19774" t="str">
            <v>18.050.0140-A</v>
          </cell>
          <cell r="B19774">
            <v>801.46</v>
          </cell>
        </row>
        <row r="19775">
          <cell r="A19775" t="str">
            <v>18.050.0145-0</v>
          </cell>
          <cell r="B19775">
            <v>415.67</v>
          </cell>
        </row>
        <row r="19776">
          <cell r="A19776" t="str">
            <v>18.050.0145-A</v>
          </cell>
          <cell r="B19776">
            <v>413.21</v>
          </cell>
        </row>
        <row r="19777">
          <cell r="A19777" t="str">
            <v>18.050.0150-0</v>
          </cell>
          <cell r="B19777">
            <v>476.77</v>
          </cell>
        </row>
        <row r="19778">
          <cell r="A19778" t="str">
            <v>18.050.0150-A</v>
          </cell>
          <cell r="B19778">
            <v>474.31</v>
          </cell>
        </row>
        <row r="19779">
          <cell r="A19779" t="str">
            <v>18.050.0200-0</v>
          </cell>
          <cell r="B19779">
            <v>2184.5700000000002</v>
          </cell>
        </row>
        <row r="19780">
          <cell r="A19780" t="str">
            <v>18.050.0200-A</v>
          </cell>
          <cell r="B19780">
            <v>2129.9899999999998</v>
          </cell>
        </row>
        <row r="19781">
          <cell r="A19781" t="str">
            <v>18.050.0210-0</v>
          </cell>
          <cell r="B19781">
            <v>3008.29</v>
          </cell>
        </row>
        <row r="19782">
          <cell r="A19782" t="str">
            <v>18.050.0210-A</v>
          </cell>
          <cell r="B19782">
            <v>2953.71</v>
          </cell>
        </row>
        <row r="19783">
          <cell r="A19783" t="str">
            <v>18.060.0020-0</v>
          </cell>
          <cell r="B19783">
            <v>23418.49</v>
          </cell>
        </row>
        <row r="19784">
          <cell r="A19784" t="str">
            <v>18.060.0020-A</v>
          </cell>
          <cell r="B19784">
            <v>23416.03</v>
          </cell>
        </row>
        <row r="19785">
          <cell r="A19785" t="str">
            <v>18.060.0026-0</v>
          </cell>
          <cell r="B19785">
            <v>25218.49</v>
          </cell>
        </row>
        <row r="19786">
          <cell r="A19786" t="str">
            <v>18.060.0026-A</v>
          </cell>
          <cell r="B19786">
            <v>25216.03</v>
          </cell>
        </row>
        <row r="19787">
          <cell r="A19787" t="str">
            <v>18.060.0030-0</v>
          </cell>
          <cell r="B19787">
            <v>27318.49</v>
          </cell>
        </row>
        <row r="19788">
          <cell r="A19788" t="str">
            <v>18.060.0030-A</v>
          </cell>
          <cell r="B19788">
            <v>27316.03</v>
          </cell>
        </row>
        <row r="19789">
          <cell r="A19789" t="str">
            <v>18.060.0032-0</v>
          </cell>
          <cell r="B19789">
            <v>32718.49</v>
          </cell>
        </row>
        <row r="19790">
          <cell r="A19790" t="str">
            <v>18.060.0032-A</v>
          </cell>
          <cell r="B19790">
            <v>32716.03</v>
          </cell>
        </row>
        <row r="19791">
          <cell r="A19791" t="str">
            <v>18.060.0034-0</v>
          </cell>
          <cell r="B19791">
            <v>38318.49</v>
          </cell>
        </row>
        <row r="19792">
          <cell r="A19792" t="str">
            <v>18.060.0034-A</v>
          </cell>
          <cell r="B19792">
            <v>38316.03</v>
          </cell>
        </row>
        <row r="19793">
          <cell r="A19793" t="str">
            <v>18.060.0036-0</v>
          </cell>
          <cell r="B19793">
            <v>40218.49</v>
          </cell>
        </row>
        <row r="19794">
          <cell r="A19794" t="str">
            <v>18.060.0036-A</v>
          </cell>
          <cell r="B19794">
            <v>40216.03</v>
          </cell>
        </row>
        <row r="19795">
          <cell r="A19795" t="str">
            <v>18.060.0038-0</v>
          </cell>
          <cell r="B19795">
            <v>53918.49</v>
          </cell>
        </row>
        <row r="19796">
          <cell r="A19796" t="str">
            <v>18.060.0038-A</v>
          </cell>
          <cell r="B19796">
            <v>53916.03</v>
          </cell>
        </row>
        <row r="19797">
          <cell r="A19797" t="str">
            <v>18.060.0040-0</v>
          </cell>
          <cell r="B19797">
            <v>71318.490000000005</v>
          </cell>
        </row>
        <row r="19798">
          <cell r="A19798" t="str">
            <v>18.060.0040-A</v>
          </cell>
          <cell r="B19798">
            <v>71316.03</v>
          </cell>
        </row>
        <row r="19799">
          <cell r="A19799" t="str">
            <v>18.060.0042-0</v>
          </cell>
          <cell r="B19799">
            <v>108918.49</v>
          </cell>
        </row>
        <row r="19800">
          <cell r="A19800" t="str">
            <v>18.060.0042-A</v>
          </cell>
          <cell r="B19800">
            <v>108916.03</v>
          </cell>
        </row>
        <row r="19801">
          <cell r="A19801" t="str">
            <v>18.060.0043-0</v>
          </cell>
          <cell r="B19801">
            <v>30908.49</v>
          </cell>
        </row>
        <row r="19802">
          <cell r="A19802" t="str">
            <v>18.060.0043-A</v>
          </cell>
          <cell r="B19802">
            <v>30906.03</v>
          </cell>
        </row>
        <row r="19803">
          <cell r="A19803" t="str">
            <v>18.060.0044-0</v>
          </cell>
          <cell r="B19803">
            <v>28918.49</v>
          </cell>
        </row>
        <row r="19804">
          <cell r="A19804" t="str">
            <v>18.060.0044-A</v>
          </cell>
          <cell r="B19804">
            <v>28916.03</v>
          </cell>
        </row>
        <row r="19805">
          <cell r="A19805" t="str">
            <v>18.060.0046-0</v>
          </cell>
          <cell r="B19805">
            <v>38918.49</v>
          </cell>
        </row>
        <row r="19806">
          <cell r="A19806" t="str">
            <v>18.060.0046-A</v>
          </cell>
          <cell r="B19806">
            <v>38916.03</v>
          </cell>
        </row>
        <row r="19807">
          <cell r="A19807" t="str">
            <v>18.060.0048-0</v>
          </cell>
          <cell r="B19807">
            <v>43918.49</v>
          </cell>
        </row>
        <row r="19808">
          <cell r="A19808" t="str">
            <v>18.060.0048-A</v>
          </cell>
          <cell r="B19808">
            <v>43916.03</v>
          </cell>
        </row>
        <row r="19809">
          <cell r="A19809" t="str">
            <v>18.060.0050-0</v>
          </cell>
          <cell r="B19809">
            <v>47218.49</v>
          </cell>
        </row>
        <row r="19810">
          <cell r="A19810" t="str">
            <v>18.060.0050-A</v>
          </cell>
          <cell r="B19810">
            <v>47216.03</v>
          </cell>
        </row>
        <row r="19811">
          <cell r="A19811" t="str">
            <v>18.060.0052-0</v>
          </cell>
          <cell r="B19811">
            <v>66418.490000000005</v>
          </cell>
        </row>
        <row r="19812">
          <cell r="A19812" t="str">
            <v>18.060.0052-A</v>
          </cell>
          <cell r="B19812">
            <v>66416.03</v>
          </cell>
        </row>
        <row r="19813">
          <cell r="A19813" t="str">
            <v>18.060.0054-0</v>
          </cell>
          <cell r="B19813">
            <v>85718.49</v>
          </cell>
        </row>
        <row r="19814">
          <cell r="A19814" t="str">
            <v>18.060.0054-A</v>
          </cell>
          <cell r="B19814">
            <v>85716.03</v>
          </cell>
        </row>
        <row r="19815">
          <cell r="A19815" t="str">
            <v>18.060.0056-0</v>
          </cell>
          <cell r="B19815">
            <v>130818.49</v>
          </cell>
        </row>
        <row r="19816">
          <cell r="A19816" t="str">
            <v>18.060.0056-A</v>
          </cell>
          <cell r="B19816">
            <v>130816.03</v>
          </cell>
        </row>
        <row r="19817">
          <cell r="A19817" t="str">
            <v>18.060.0060-0</v>
          </cell>
          <cell r="B19817">
            <v>28518.49</v>
          </cell>
        </row>
        <row r="19818">
          <cell r="A19818" t="str">
            <v>18.060.0060-A</v>
          </cell>
          <cell r="B19818">
            <v>28516.03</v>
          </cell>
        </row>
        <row r="19819">
          <cell r="A19819" t="str">
            <v>18.065.0010-0</v>
          </cell>
          <cell r="B19819">
            <v>265.77</v>
          </cell>
        </row>
        <row r="19820">
          <cell r="A19820" t="str">
            <v>18.065.0010-A</v>
          </cell>
          <cell r="B19820">
            <v>265.77</v>
          </cell>
        </row>
        <row r="19821">
          <cell r="A19821" t="str">
            <v>18.065.0015-0</v>
          </cell>
          <cell r="B19821">
            <v>277.83999999999997</v>
          </cell>
        </row>
        <row r="19822">
          <cell r="A19822" t="str">
            <v>18.065.0015-A</v>
          </cell>
          <cell r="B19822">
            <v>277.83999999999997</v>
          </cell>
        </row>
        <row r="19823">
          <cell r="A19823" t="str">
            <v>18.065.0050-0</v>
          </cell>
          <cell r="B19823">
            <v>320</v>
          </cell>
        </row>
        <row r="19824">
          <cell r="A19824" t="str">
            <v>18.065.0050-A</v>
          </cell>
          <cell r="B19824">
            <v>320</v>
          </cell>
        </row>
        <row r="19825">
          <cell r="A19825" t="str">
            <v>18.065.0055-0</v>
          </cell>
          <cell r="B19825">
            <v>320</v>
          </cell>
        </row>
        <row r="19826">
          <cell r="A19826" t="str">
            <v>18.065.0055-A</v>
          </cell>
          <cell r="B19826">
            <v>320</v>
          </cell>
        </row>
        <row r="19827">
          <cell r="A19827" t="str">
            <v>18.065.0060-0</v>
          </cell>
          <cell r="B19827">
            <v>320</v>
          </cell>
        </row>
        <row r="19828">
          <cell r="A19828" t="str">
            <v>18.065.0060-A</v>
          </cell>
          <cell r="B19828">
            <v>320</v>
          </cell>
        </row>
        <row r="19829">
          <cell r="A19829" t="str">
            <v>18.065.0065-0</v>
          </cell>
          <cell r="B19829">
            <v>320</v>
          </cell>
        </row>
        <row r="19830">
          <cell r="A19830" t="str">
            <v>18.065.0065-A</v>
          </cell>
          <cell r="B19830">
            <v>320</v>
          </cell>
        </row>
        <row r="19831">
          <cell r="A19831" t="str">
            <v>18.065.0070-0</v>
          </cell>
          <cell r="B19831">
            <v>320</v>
          </cell>
        </row>
        <row r="19832">
          <cell r="A19832" t="str">
            <v>18.065.0070-A</v>
          </cell>
          <cell r="B19832">
            <v>320</v>
          </cell>
        </row>
        <row r="19833">
          <cell r="A19833" t="str">
            <v>18.065.0075-0</v>
          </cell>
          <cell r="B19833">
            <v>320</v>
          </cell>
        </row>
        <row r="19834">
          <cell r="A19834" t="str">
            <v>18.065.0075-A</v>
          </cell>
          <cell r="B19834">
            <v>320</v>
          </cell>
        </row>
        <row r="19835">
          <cell r="A19835" t="str">
            <v>18.070.0005-0</v>
          </cell>
          <cell r="B19835">
            <v>103.19</v>
          </cell>
        </row>
        <row r="19836">
          <cell r="A19836" t="str">
            <v>18.070.0005-A</v>
          </cell>
          <cell r="B19836">
            <v>100.73</v>
          </cell>
        </row>
        <row r="19837">
          <cell r="A19837" t="str">
            <v>18.070.0010-0</v>
          </cell>
          <cell r="B19837">
            <v>58.49</v>
          </cell>
        </row>
        <row r="19838">
          <cell r="A19838" t="str">
            <v>18.070.0010-A</v>
          </cell>
          <cell r="B19838">
            <v>56.03</v>
          </cell>
        </row>
        <row r="19839">
          <cell r="A19839" t="str">
            <v>18.070.0040-0</v>
          </cell>
          <cell r="B19839">
            <v>298.72000000000003</v>
          </cell>
        </row>
        <row r="19840">
          <cell r="A19840" t="str">
            <v>18.070.0040-A</v>
          </cell>
          <cell r="B19840">
            <v>290.69</v>
          </cell>
        </row>
        <row r="19841">
          <cell r="A19841" t="str">
            <v>18.070.0044-0</v>
          </cell>
          <cell r="B19841">
            <v>498.97</v>
          </cell>
        </row>
        <row r="19842">
          <cell r="A19842" t="str">
            <v>18.070.0044-A</v>
          </cell>
          <cell r="B19842">
            <v>486.96</v>
          </cell>
        </row>
        <row r="19843">
          <cell r="A19843" t="str">
            <v>18.070.0045-0</v>
          </cell>
          <cell r="B19843">
            <v>367.28</v>
          </cell>
        </row>
        <row r="19844">
          <cell r="A19844" t="str">
            <v>18.070.0045-A</v>
          </cell>
          <cell r="B19844">
            <v>355.27</v>
          </cell>
        </row>
        <row r="19845">
          <cell r="A19845" t="str">
            <v>18.070.0046-0</v>
          </cell>
          <cell r="B19845">
            <v>425.63</v>
          </cell>
        </row>
        <row r="19846">
          <cell r="A19846" t="str">
            <v>18.070.0046-A</v>
          </cell>
          <cell r="B19846">
            <v>413.62</v>
          </cell>
        </row>
        <row r="19847">
          <cell r="A19847" t="str">
            <v>18.070.0047-0</v>
          </cell>
          <cell r="B19847">
            <v>433.95</v>
          </cell>
        </row>
        <row r="19848">
          <cell r="A19848" t="str">
            <v>18.070.0047-A</v>
          </cell>
          <cell r="B19848">
            <v>421.94</v>
          </cell>
        </row>
        <row r="19849">
          <cell r="A19849" t="str">
            <v>18.070.0048-0</v>
          </cell>
          <cell r="B19849">
            <v>446.82</v>
          </cell>
        </row>
        <row r="19850">
          <cell r="A19850" t="str">
            <v>18.070.0048-A</v>
          </cell>
          <cell r="B19850">
            <v>434.81</v>
          </cell>
        </row>
        <row r="19851">
          <cell r="A19851" t="str">
            <v>18.070.0049-0</v>
          </cell>
          <cell r="B19851">
            <v>538.72</v>
          </cell>
        </row>
        <row r="19852">
          <cell r="A19852" t="str">
            <v>18.070.0049-A</v>
          </cell>
          <cell r="B19852">
            <v>526.71</v>
          </cell>
        </row>
        <row r="19853">
          <cell r="A19853" t="str">
            <v>18.070.0100-0</v>
          </cell>
          <cell r="B19853">
            <v>33.08</v>
          </cell>
        </row>
        <row r="19854">
          <cell r="A19854" t="str">
            <v>18.070.0100-A</v>
          </cell>
          <cell r="B19854">
            <v>30.08</v>
          </cell>
        </row>
        <row r="19855">
          <cell r="A19855" t="str">
            <v>18.070.0105-0</v>
          </cell>
          <cell r="B19855">
            <v>36.159999999999997</v>
          </cell>
        </row>
        <row r="19856">
          <cell r="A19856" t="str">
            <v>18.070.0105-A</v>
          </cell>
          <cell r="B19856">
            <v>33.1</v>
          </cell>
        </row>
        <row r="19857">
          <cell r="A19857" t="str">
            <v>18.080.0020-0</v>
          </cell>
          <cell r="B19857">
            <v>492.2</v>
          </cell>
        </row>
        <row r="19858">
          <cell r="A19858" t="str">
            <v>18.080.0020-A</v>
          </cell>
          <cell r="B19858">
            <v>484.17</v>
          </cell>
        </row>
        <row r="19859">
          <cell r="A19859" t="str">
            <v>18.080.0025-0</v>
          </cell>
          <cell r="B19859">
            <v>430.14</v>
          </cell>
        </row>
        <row r="19860">
          <cell r="A19860" t="str">
            <v>18.080.0025-A</v>
          </cell>
          <cell r="B19860">
            <v>418.13</v>
          </cell>
        </row>
        <row r="19861">
          <cell r="A19861" t="str">
            <v>18.080.0026-0</v>
          </cell>
          <cell r="B19861">
            <v>511.39</v>
          </cell>
        </row>
        <row r="19862">
          <cell r="A19862" t="str">
            <v>18.080.0026-A</v>
          </cell>
          <cell r="B19862">
            <v>499.38</v>
          </cell>
        </row>
        <row r="19863">
          <cell r="A19863" t="str">
            <v>18.080.0027-0</v>
          </cell>
          <cell r="B19863">
            <v>522.6</v>
          </cell>
        </row>
        <row r="19864">
          <cell r="A19864" t="str">
            <v>18.080.0027-A</v>
          </cell>
          <cell r="B19864">
            <v>510.59</v>
          </cell>
        </row>
        <row r="19865">
          <cell r="A19865" t="str">
            <v>18.080.0028-0</v>
          </cell>
          <cell r="B19865">
            <v>565.86</v>
          </cell>
        </row>
        <row r="19866">
          <cell r="A19866" t="str">
            <v>18.080.0028-A</v>
          </cell>
          <cell r="B19866">
            <v>553.85</v>
          </cell>
        </row>
        <row r="19867">
          <cell r="A19867" t="str">
            <v>18.080.0029-0</v>
          </cell>
          <cell r="B19867">
            <v>722.39</v>
          </cell>
        </row>
        <row r="19868">
          <cell r="A19868" t="str">
            <v>18.080.0029-A</v>
          </cell>
          <cell r="B19868">
            <v>710.38</v>
          </cell>
        </row>
        <row r="19869">
          <cell r="A19869" t="str">
            <v>18.080.0030-0</v>
          </cell>
          <cell r="B19869">
            <v>753.58</v>
          </cell>
        </row>
        <row r="19870">
          <cell r="A19870" t="str">
            <v>18.080.0030-A</v>
          </cell>
          <cell r="B19870">
            <v>741.57</v>
          </cell>
        </row>
        <row r="19871">
          <cell r="A19871" t="str">
            <v>18.080.0050-0</v>
          </cell>
          <cell r="B19871">
            <v>46.37</v>
          </cell>
        </row>
        <row r="19872">
          <cell r="A19872" t="str">
            <v>18.080.0050-A</v>
          </cell>
          <cell r="B19872">
            <v>43.37</v>
          </cell>
        </row>
        <row r="19873">
          <cell r="A19873" t="str">
            <v>18.080.0055-0</v>
          </cell>
          <cell r="B19873">
            <v>49.62</v>
          </cell>
        </row>
        <row r="19874">
          <cell r="A19874" t="str">
            <v>18.080.0055-A</v>
          </cell>
          <cell r="B19874">
            <v>46.56</v>
          </cell>
        </row>
        <row r="19875">
          <cell r="A19875" t="str">
            <v>18.081.0020-0</v>
          </cell>
          <cell r="B19875">
            <v>245.21</v>
          </cell>
        </row>
        <row r="19876">
          <cell r="A19876" t="str">
            <v>18.081.0020-A</v>
          </cell>
          <cell r="B19876">
            <v>237.18</v>
          </cell>
        </row>
        <row r="19877">
          <cell r="A19877" t="str">
            <v>18.081.0021-0</v>
          </cell>
          <cell r="B19877">
            <v>257.05</v>
          </cell>
        </row>
        <row r="19878">
          <cell r="A19878" t="str">
            <v>18.081.0021-A</v>
          </cell>
          <cell r="B19878">
            <v>249.02</v>
          </cell>
        </row>
        <row r="19879">
          <cell r="A19879" t="str">
            <v>18.081.0050-0</v>
          </cell>
          <cell r="B19879">
            <v>331.99</v>
          </cell>
        </row>
        <row r="19880">
          <cell r="A19880" t="str">
            <v>18.081.0050-A</v>
          </cell>
          <cell r="B19880">
            <v>319.98</v>
          </cell>
        </row>
        <row r="19881">
          <cell r="A19881" t="str">
            <v>18.081.0051-0</v>
          </cell>
          <cell r="B19881">
            <v>398.2</v>
          </cell>
        </row>
        <row r="19882">
          <cell r="A19882" t="str">
            <v>18.081.0051-A</v>
          </cell>
          <cell r="B19882">
            <v>386.19</v>
          </cell>
        </row>
        <row r="19883">
          <cell r="A19883" t="str">
            <v>18.081.0052-0</v>
          </cell>
          <cell r="B19883">
            <v>463.03</v>
          </cell>
        </row>
        <row r="19884">
          <cell r="A19884" t="str">
            <v>18.081.0052-A</v>
          </cell>
          <cell r="B19884">
            <v>451.02</v>
          </cell>
        </row>
        <row r="19885">
          <cell r="A19885" t="str">
            <v>18.081.0053-0</v>
          </cell>
          <cell r="B19885">
            <v>473.93</v>
          </cell>
        </row>
        <row r="19886">
          <cell r="A19886" t="str">
            <v>18.081.0053-A</v>
          </cell>
          <cell r="B19886">
            <v>461.92</v>
          </cell>
        </row>
        <row r="19887">
          <cell r="A19887" t="str">
            <v>18.081.0054-0</v>
          </cell>
          <cell r="B19887">
            <v>590.45000000000005</v>
          </cell>
        </row>
        <row r="19888">
          <cell r="A19888" t="str">
            <v>18.081.0054-A</v>
          </cell>
          <cell r="B19888">
            <v>578.44000000000005</v>
          </cell>
        </row>
        <row r="19889">
          <cell r="A19889" t="str">
            <v>18.081.0055-0</v>
          </cell>
          <cell r="B19889">
            <v>644.69000000000005</v>
          </cell>
        </row>
        <row r="19890">
          <cell r="A19890" t="str">
            <v>18.081.0055-A</v>
          </cell>
          <cell r="B19890">
            <v>632.67999999999995</v>
          </cell>
        </row>
        <row r="19891">
          <cell r="A19891" t="str">
            <v>18.081.0100-0</v>
          </cell>
          <cell r="B19891">
            <v>34.520000000000003</v>
          </cell>
        </row>
        <row r="19892">
          <cell r="A19892" t="str">
            <v>18.081.0100-A</v>
          </cell>
          <cell r="B19892">
            <v>31.52</v>
          </cell>
        </row>
        <row r="19893">
          <cell r="A19893" t="str">
            <v>18.081.0105-0</v>
          </cell>
          <cell r="B19893">
            <v>39.22</v>
          </cell>
        </row>
        <row r="19894">
          <cell r="A19894" t="str">
            <v>18.081.0105-A</v>
          </cell>
          <cell r="B19894">
            <v>36.159999999999997</v>
          </cell>
        </row>
        <row r="19895">
          <cell r="A19895" t="str">
            <v>18.082.0020-0</v>
          </cell>
          <cell r="B19895">
            <v>215.66</v>
          </cell>
        </row>
        <row r="19896">
          <cell r="A19896" t="str">
            <v>18.082.0020-A</v>
          </cell>
          <cell r="B19896">
            <v>207.63</v>
          </cell>
        </row>
        <row r="19897">
          <cell r="A19897" t="str">
            <v>18.082.0021-0</v>
          </cell>
          <cell r="B19897">
            <v>281.67</v>
          </cell>
        </row>
        <row r="19898">
          <cell r="A19898" t="str">
            <v>18.082.0021-A</v>
          </cell>
          <cell r="B19898">
            <v>273.64</v>
          </cell>
        </row>
        <row r="19899">
          <cell r="A19899" t="str">
            <v>18.082.0050-0</v>
          </cell>
          <cell r="B19899">
            <v>342.43</v>
          </cell>
        </row>
        <row r="19900">
          <cell r="A19900" t="str">
            <v>18.082.0050-A</v>
          </cell>
          <cell r="B19900">
            <v>330.42</v>
          </cell>
        </row>
        <row r="19901">
          <cell r="A19901" t="str">
            <v>18.082.0051-0</v>
          </cell>
          <cell r="B19901">
            <v>394.44</v>
          </cell>
        </row>
        <row r="19902">
          <cell r="A19902" t="str">
            <v>18.082.0051-A</v>
          </cell>
          <cell r="B19902">
            <v>382.43</v>
          </cell>
        </row>
        <row r="19903">
          <cell r="A19903" t="str">
            <v>18.082.0052-0</v>
          </cell>
          <cell r="B19903">
            <v>444.72</v>
          </cell>
        </row>
        <row r="19904">
          <cell r="A19904" t="str">
            <v>18.082.0052-A</v>
          </cell>
          <cell r="B19904">
            <v>432.71</v>
          </cell>
        </row>
        <row r="19905">
          <cell r="A19905" t="str">
            <v>18.082.0053-0</v>
          </cell>
          <cell r="B19905">
            <v>501.56</v>
          </cell>
        </row>
        <row r="19906">
          <cell r="A19906" t="str">
            <v>18.082.0053-A</v>
          </cell>
          <cell r="B19906">
            <v>489.55</v>
          </cell>
        </row>
        <row r="19907">
          <cell r="A19907" t="str">
            <v>18.082.0054-0</v>
          </cell>
          <cell r="B19907">
            <v>564.96</v>
          </cell>
        </row>
        <row r="19908">
          <cell r="A19908" t="str">
            <v>18.082.0054-A</v>
          </cell>
          <cell r="B19908">
            <v>552.95000000000005</v>
          </cell>
        </row>
        <row r="19909">
          <cell r="A19909" t="str">
            <v>18.082.0055-0</v>
          </cell>
          <cell r="B19909">
            <v>621.79999999999995</v>
          </cell>
        </row>
        <row r="19910">
          <cell r="A19910" t="str">
            <v>18.082.0055-A</v>
          </cell>
          <cell r="B19910">
            <v>609.79</v>
          </cell>
        </row>
        <row r="19911">
          <cell r="A19911" t="str">
            <v>18.082.0100-0</v>
          </cell>
          <cell r="B19911">
            <v>26.7</v>
          </cell>
        </row>
        <row r="19912">
          <cell r="A19912" t="str">
            <v>18.082.0100-A</v>
          </cell>
          <cell r="B19912">
            <v>23.7</v>
          </cell>
        </row>
        <row r="19913">
          <cell r="A19913" t="str">
            <v>18.082.0105-0</v>
          </cell>
          <cell r="B19913">
            <v>33.880000000000003</v>
          </cell>
        </row>
        <row r="19914">
          <cell r="A19914" t="str">
            <v>18.082.0105-A</v>
          </cell>
          <cell r="B19914">
            <v>30.82</v>
          </cell>
        </row>
        <row r="19915">
          <cell r="A19915" t="str">
            <v>18.083.0020-0</v>
          </cell>
          <cell r="B19915">
            <v>306.31</v>
          </cell>
        </row>
        <row r="19916">
          <cell r="A19916" t="str">
            <v>18.083.0020-A</v>
          </cell>
          <cell r="B19916">
            <v>298.27999999999997</v>
          </cell>
        </row>
        <row r="19917">
          <cell r="A19917" t="str">
            <v>18.083.0021-0</v>
          </cell>
          <cell r="B19917">
            <v>461.09</v>
          </cell>
        </row>
        <row r="19918">
          <cell r="A19918" t="str">
            <v>18.083.0021-A</v>
          </cell>
          <cell r="B19918">
            <v>453.06</v>
          </cell>
        </row>
        <row r="19919">
          <cell r="A19919" t="str">
            <v>18.083.0050-0</v>
          </cell>
          <cell r="B19919">
            <v>353.08</v>
          </cell>
        </row>
        <row r="19920">
          <cell r="A19920" t="str">
            <v>18.083.0050-A</v>
          </cell>
          <cell r="B19920">
            <v>341.07</v>
          </cell>
        </row>
        <row r="19921">
          <cell r="A19921" t="str">
            <v>18.083.0051-0</v>
          </cell>
          <cell r="B19921">
            <v>422.73</v>
          </cell>
        </row>
        <row r="19922">
          <cell r="A19922" t="str">
            <v>18.083.0051-A</v>
          </cell>
          <cell r="B19922">
            <v>410.72</v>
          </cell>
        </row>
        <row r="19923">
          <cell r="A19923" t="str">
            <v>18.083.0052-0</v>
          </cell>
          <cell r="B19923">
            <v>478.84</v>
          </cell>
        </row>
        <row r="19924">
          <cell r="A19924" t="str">
            <v>18.083.0052-A</v>
          </cell>
          <cell r="B19924">
            <v>466.83</v>
          </cell>
        </row>
        <row r="19925">
          <cell r="A19925" t="str">
            <v>18.083.0053-0</v>
          </cell>
          <cell r="B19925">
            <v>541.72</v>
          </cell>
        </row>
        <row r="19926">
          <cell r="A19926" t="str">
            <v>18.083.0053-A</v>
          </cell>
          <cell r="B19926">
            <v>529.71</v>
          </cell>
        </row>
        <row r="19927">
          <cell r="A19927" t="str">
            <v>18.083.0054-0</v>
          </cell>
          <cell r="B19927">
            <v>604.59</v>
          </cell>
        </row>
        <row r="19928">
          <cell r="A19928" t="str">
            <v>18.083.0054-A</v>
          </cell>
          <cell r="B19928">
            <v>592.58000000000004</v>
          </cell>
        </row>
        <row r="19929">
          <cell r="A19929" t="str">
            <v>18.083.0055-0</v>
          </cell>
          <cell r="B19929">
            <v>674.25</v>
          </cell>
        </row>
        <row r="19930">
          <cell r="A19930" t="str">
            <v>18.083.0055-A</v>
          </cell>
          <cell r="B19930">
            <v>662.24</v>
          </cell>
        </row>
        <row r="19931">
          <cell r="A19931" t="str">
            <v>18.083.0100-0</v>
          </cell>
          <cell r="B19931">
            <v>94.13</v>
          </cell>
        </row>
        <row r="19932">
          <cell r="A19932" t="str">
            <v>18.083.0100-A</v>
          </cell>
          <cell r="B19932">
            <v>91.13</v>
          </cell>
        </row>
        <row r="19933">
          <cell r="A19933" t="str">
            <v>18.083.0105-0</v>
          </cell>
          <cell r="B19933">
            <v>137.09</v>
          </cell>
        </row>
        <row r="19934">
          <cell r="A19934" t="str">
            <v>18.083.0105-A</v>
          </cell>
          <cell r="B19934">
            <v>134.03</v>
          </cell>
        </row>
        <row r="19935">
          <cell r="A19935" t="str">
            <v>18.084.0020-0</v>
          </cell>
          <cell r="B19935">
            <v>409.2</v>
          </cell>
        </row>
        <row r="19936">
          <cell r="A19936" t="str">
            <v>18.084.0020-A</v>
          </cell>
          <cell r="B19936">
            <v>401.17</v>
          </cell>
        </row>
        <row r="19937">
          <cell r="A19937" t="str">
            <v>18.084.0021-0</v>
          </cell>
          <cell r="B19937">
            <v>624.54</v>
          </cell>
        </row>
        <row r="19938">
          <cell r="A19938" t="str">
            <v>18.084.0021-A</v>
          </cell>
          <cell r="B19938">
            <v>616.51</v>
          </cell>
        </row>
        <row r="19939">
          <cell r="A19939" t="str">
            <v>18.084.0050-0</v>
          </cell>
          <cell r="B19939">
            <v>540.08000000000004</v>
          </cell>
        </row>
        <row r="19940">
          <cell r="A19940" t="str">
            <v>18.084.0050-A</v>
          </cell>
          <cell r="B19940">
            <v>528.07000000000005</v>
          </cell>
        </row>
        <row r="19941">
          <cell r="A19941" t="str">
            <v>18.084.0051-0</v>
          </cell>
          <cell r="B19941">
            <v>587.92999999999995</v>
          </cell>
        </row>
        <row r="19942">
          <cell r="A19942" t="str">
            <v>18.084.0051-A</v>
          </cell>
          <cell r="B19942">
            <v>575.91999999999996</v>
          </cell>
        </row>
        <row r="19943">
          <cell r="A19943" t="str">
            <v>18.084.0052-0</v>
          </cell>
          <cell r="B19943">
            <v>683.64</v>
          </cell>
        </row>
        <row r="19944">
          <cell r="A19944" t="str">
            <v>18.084.0052-A</v>
          </cell>
          <cell r="B19944">
            <v>671.63</v>
          </cell>
        </row>
        <row r="19945">
          <cell r="A19945" t="str">
            <v>18.084.0053-0</v>
          </cell>
          <cell r="B19945">
            <v>731.49</v>
          </cell>
        </row>
        <row r="19946">
          <cell r="A19946" t="str">
            <v>18.084.0053-A</v>
          </cell>
          <cell r="B19946">
            <v>719.48</v>
          </cell>
        </row>
        <row r="19947">
          <cell r="A19947" t="str">
            <v>18.084.0054-0</v>
          </cell>
          <cell r="B19947">
            <v>779.35</v>
          </cell>
        </row>
        <row r="19948">
          <cell r="A19948" t="str">
            <v>18.084.0054-A</v>
          </cell>
          <cell r="B19948">
            <v>767.34</v>
          </cell>
        </row>
        <row r="19949">
          <cell r="A19949" t="str">
            <v>18.084.0055-0</v>
          </cell>
          <cell r="B19949">
            <v>827.2</v>
          </cell>
        </row>
        <row r="19950">
          <cell r="A19950" t="str">
            <v>18.084.0055-A</v>
          </cell>
          <cell r="B19950">
            <v>815.19</v>
          </cell>
        </row>
        <row r="19951">
          <cell r="A19951" t="str">
            <v>18.084.0100-0</v>
          </cell>
          <cell r="B19951">
            <v>68.33</v>
          </cell>
        </row>
        <row r="19952">
          <cell r="A19952" t="str">
            <v>18.084.0100-A</v>
          </cell>
          <cell r="B19952">
            <v>65.33</v>
          </cell>
        </row>
        <row r="19953">
          <cell r="A19953" t="str">
            <v>18.084.0105-0</v>
          </cell>
          <cell r="B19953">
            <v>94.56</v>
          </cell>
        </row>
        <row r="19954">
          <cell r="A19954" t="str">
            <v>18.084.0105-A</v>
          </cell>
          <cell r="B19954">
            <v>91.5</v>
          </cell>
        </row>
        <row r="19955">
          <cell r="A19955" t="str">
            <v>18.100.0025-0</v>
          </cell>
          <cell r="B19955">
            <v>123.79</v>
          </cell>
        </row>
        <row r="19956">
          <cell r="A19956" t="str">
            <v>18.100.0025-A</v>
          </cell>
          <cell r="B19956">
            <v>120.34</v>
          </cell>
        </row>
        <row r="19957">
          <cell r="A19957" t="str">
            <v>18.100.0030-0</v>
          </cell>
          <cell r="B19957">
            <v>103.39</v>
          </cell>
        </row>
        <row r="19958">
          <cell r="A19958" t="str">
            <v>18.100.0030-A</v>
          </cell>
          <cell r="B19958">
            <v>100.93</v>
          </cell>
        </row>
        <row r="19959">
          <cell r="A19959" t="str">
            <v>18.100.0035-0</v>
          </cell>
          <cell r="B19959">
            <v>186.6</v>
          </cell>
        </row>
        <row r="19960">
          <cell r="A19960" t="str">
            <v>18.100.0035-A</v>
          </cell>
          <cell r="B19960">
            <v>181.67</v>
          </cell>
        </row>
        <row r="19961">
          <cell r="A19961" t="str">
            <v>18.105.0001-0</v>
          </cell>
          <cell r="B19961">
            <v>2462</v>
          </cell>
        </row>
        <row r="19962">
          <cell r="A19962" t="str">
            <v>18.105.0001-A</v>
          </cell>
          <cell r="B19962">
            <v>2462</v>
          </cell>
        </row>
        <row r="19963">
          <cell r="A19963" t="str">
            <v>18.200.0001-0</v>
          </cell>
          <cell r="B19963">
            <v>1119.6300000000001</v>
          </cell>
        </row>
        <row r="19964">
          <cell r="A19964" t="str">
            <v>18.200.0001-A</v>
          </cell>
          <cell r="B19964">
            <v>1109.33</v>
          </cell>
        </row>
        <row r="19965">
          <cell r="A19965" t="str">
            <v>18.200.0002-0</v>
          </cell>
          <cell r="B19965">
            <v>624.75</v>
          </cell>
        </row>
        <row r="19966">
          <cell r="A19966" t="str">
            <v>18.200.0002-A</v>
          </cell>
          <cell r="B19966">
            <v>624.75</v>
          </cell>
        </row>
        <row r="19967">
          <cell r="A19967" t="str">
            <v>18.200.0003-0</v>
          </cell>
          <cell r="B19967">
            <v>124.55</v>
          </cell>
        </row>
        <row r="19968">
          <cell r="A19968" t="str">
            <v>18.200.0003-A</v>
          </cell>
          <cell r="B19968">
            <v>124.55</v>
          </cell>
        </row>
        <row r="19969">
          <cell r="A19969" t="str">
            <v>18.200.0004-0</v>
          </cell>
          <cell r="B19969">
            <v>1963.5</v>
          </cell>
        </row>
        <row r="19970">
          <cell r="A19970" t="str">
            <v>18.200.0004-A</v>
          </cell>
          <cell r="B19970">
            <v>1963.5</v>
          </cell>
        </row>
        <row r="19971">
          <cell r="A19971" t="str">
            <v>18.200.0005-0</v>
          </cell>
          <cell r="B19971">
            <v>61.35</v>
          </cell>
        </row>
        <row r="19972">
          <cell r="A19972" t="str">
            <v>18.200.0005-A</v>
          </cell>
          <cell r="B19972">
            <v>61.35</v>
          </cell>
        </row>
        <row r="19973">
          <cell r="A19973" t="str">
            <v>18.200.0010-0</v>
          </cell>
          <cell r="B19973">
            <v>1576.95</v>
          </cell>
        </row>
        <row r="19974">
          <cell r="A19974" t="str">
            <v>18.200.0010-A</v>
          </cell>
          <cell r="B19974">
            <v>1496.86</v>
          </cell>
        </row>
        <row r="19975">
          <cell r="A19975" t="str">
            <v>18.200.0015-0</v>
          </cell>
          <cell r="B19975">
            <v>3023.46</v>
          </cell>
        </row>
        <row r="19976">
          <cell r="A19976" t="str">
            <v>18.200.0015-A</v>
          </cell>
          <cell r="B19976">
            <v>3008.98</v>
          </cell>
        </row>
        <row r="19977">
          <cell r="A19977" t="str">
            <v>18.200.0020-0</v>
          </cell>
          <cell r="B19977">
            <v>2021.26</v>
          </cell>
        </row>
        <row r="19978">
          <cell r="A19978" t="str">
            <v>18.200.0020-A</v>
          </cell>
          <cell r="B19978">
            <v>1990.13</v>
          </cell>
        </row>
        <row r="19979">
          <cell r="A19979" t="str">
            <v>18.210.0010-0</v>
          </cell>
          <cell r="B19979">
            <v>702.45</v>
          </cell>
        </row>
        <row r="19980">
          <cell r="A19980" t="str">
            <v>18.210.0010-A</v>
          </cell>
          <cell r="B19980">
            <v>702.45</v>
          </cell>
        </row>
        <row r="19981">
          <cell r="A19981" t="str">
            <v>18.210.0012-0</v>
          </cell>
          <cell r="B19981">
            <v>1501.19</v>
          </cell>
        </row>
        <row r="19982">
          <cell r="A19982" t="str">
            <v>18.210.0012-A</v>
          </cell>
          <cell r="B19982">
            <v>1501.19</v>
          </cell>
        </row>
        <row r="19983">
          <cell r="A19983" t="str">
            <v>18.210.0014-0</v>
          </cell>
          <cell r="B19983">
            <v>1548.78</v>
          </cell>
        </row>
        <row r="19984">
          <cell r="A19984" t="str">
            <v>18.210.0014-A</v>
          </cell>
          <cell r="B19984">
            <v>1548.78</v>
          </cell>
        </row>
        <row r="19985">
          <cell r="A19985" t="str">
            <v>18.210.0016-0</v>
          </cell>
          <cell r="B19985">
            <v>1839.52</v>
          </cell>
        </row>
        <row r="19986">
          <cell r="A19986" t="str">
            <v>18.210.0016-A</v>
          </cell>
          <cell r="B19986">
            <v>1839.52</v>
          </cell>
        </row>
        <row r="19987">
          <cell r="A19987" t="str">
            <v>18.210.0018-0</v>
          </cell>
          <cell r="B19987">
            <v>2103.12</v>
          </cell>
        </row>
        <row r="19988">
          <cell r="A19988" t="str">
            <v>18.210.0018-A</v>
          </cell>
          <cell r="B19988">
            <v>2103.12</v>
          </cell>
        </row>
        <row r="19989">
          <cell r="A19989" t="str">
            <v>18.210.0020-0</v>
          </cell>
          <cell r="B19989">
            <v>2353.13</v>
          </cell>
        </row>
        <row r="19990">
          <cell r="A19990" t="str">
            <v>18.210.0020-A</v>
          </cell>
          <cell r="B19990">
            <v>2353.13</v>
          </cell>
        </row>
        <row r="19991">
          <cell r="A19991" t="str">
            <v>18.210.0025-0</v>
          </cell>
          <cell r="B19991">
            <v>2709.52</v>
          </cell>
        </row>
        <row r="19992">
          <cell r="A19992" t="str">
            <v>18.210.0025-A</v>
          </cell>
          <cell r="B19992">
            <v>2709.52</v>
          </cell>
        </row>
        <row r="19993">
          <cell r="A19993" t="str">
            <v>18.210.0030-0</v>
          </cell>
          <cell r="B19993">
            <v>3435.82</v>
          </cell>
        </row>
        <row r="19994">
          <cell r="A19994" t="str">
            <v>18.210.0030-A</v>
          </cell>
          <cell r="B19994">
            <v>3435.82</v>
          </cell>
        </row>
        <row r="19995">
          <cell r="A19995" t="str">
            <v>18.210.0050-0</v>
          </cell>
          <cell r="B19995">
            <v>1543.25</v>
          </cell>
        </row>
        <row r="19996">
          <cell r="A19996" t="str">
            <v>18.210.0050-A</v>
          </cell>
          <cell r="B19996">
            <v>1543.25</v>
          </cell>
        </row>
        <row r="19997">
          <cell r="A19997" t="str">
            <v>18.210.0052-0</v>
          </cell>
          <cell r="B19997">
            <v>2143.4</v>
          </cell>
        </row>
        <row r="19998">
          <cell r="A19998" t="str">
            <v>18.210.0052-A</v>
          </cell>
          <cell r="B19998">
            <v>2143.4</v>
          </cell>
        </row>
        <row r="19999">
          <cell r="A19999" t="str">
            <v>18.210.0054-0</v>
          </cell>
          <cell r="B19999">
            <v>2597.77</v>
          </cell>
        </row>
        <row r="20000">
          <cell r="A20000" t="str">
            <v>18.210.0054-A</v>
          </cell>
          <cell r="B20000">
            <v>2597.77</v>
          </cell>
        </row>
        <row r="20001">
          <cell r="A20001" t="str">
            <v>18.210.0056-0</v>
          </cell>
          <cell r="B20001">
            <v>3536.61</v>
          </cell>
        </row>
        <row r="20002">
          <cell r="A20002" t="str">
            <v>18.210.0056-A</v>
          </cell>
          <cell r="B20002">
            <v>3536.61</v>
          </cell>
        </row>
        <row r="20003">
          <cell r="A20003" t="str">
            <v>18.210.0058-0</v>
          </cell>
          <cell r="B20003">
            <v>3943.86</v>
          </cell>
        </row>
        <row r="20004">
          <cell r="A20004" t="str">
            <v>18.210.0058-A</v>
          </cell>
          <cell r="B20004">
            <v>3943.86</v>
          </cell>
        </row>
        <row r="20005">
          <cell r="A20005" t="str">
            <v>18.210.0060-0</v>
          </cell>
          <cell r="B20005">
            <v>4028.21</v>
          </cell>
        </row>
        <row r="20006">
          <cell r="A20006" t="str">
            <v>18.210.0060-A</v>
          </cell>
          <cell r="B20006">
            <v>4028.21</v>
          </cell>
        </row>
        <row r="20007">
          <cell r="A20007" t="str">
            <v>18.210.0065-0</v>
          </cell>
          <cell r="B20007">
            <v>5049.1899999999996</v>
          </cell>
        </row>
        <row r="20008">
          <cell r="A20008" t="str">
            <v>18.210.0065-A</v>
          </cell>
          <cell r="B20008">
            <v>5049.1899999999996</v>
          </cell>
        </row>
        <row r="20009">
          <cell r="A20009" t="str">
            <v>18.210.0070-0</v>
          </cell>
          <cell r="B20009">
            <v>5850.4</v>
          </cell>
        </row>
        <row r="20010">
          <cell r="A20010" t="str">
            <v>18.210.0070-A</v>
          </cell>
          <cell r="B20010">
            <v>5850.4</v>
          </cell>
        </row>
        <row r="20011">
          <cell r="A20011" t="str">
            <v>18.210.0100-0</v>
          </cell>
          <cell r="B20011">
            <v>702.1</v>
          </cell>
        </row>
        <row r="20012">
          <cell r="A20012" t="str">
            <v>18.210.0100-A</v>
          </cell>
          <cell r="B20012">
            <v>702.1</v>
          </cell>
        </row>
        <row r="20013">
          <cell r="A20013" t="str">
            <v>18.210.0110-0</v>
          </cell>
          <cell r="B20013">
            <v>484.94</v>
          </cell>
        </row>
        <row r="20014">
          <cell r="A20014" t="str">
            <v>18.210.0110-A</v>
          </cell>
          <cell r="B20014">
            <v>484.94</v>
          </cell>
        </row>
        <row r="20015">
          <cell r="A20015" t="str">
            <v>18.210.0115-0</v>
          </cell>
          <cell r="B20015">
            <v>772.5</v>
          </cell>
        </row>
        <row r="20016">
          <cell r="A20016" t="str">
            <v>18.210.0115-A</v>
          </cell>
          <cell r="B20016">
            <v>772.5</v>
          </cell>
        </row>
        <row r="20017">
          <cell r="A20017" t="str">
            <v>18.250.0046-0</v>
          </cell>
          <cell r="B20017">
            <v>26.76</v>
          </cell>
        </row>
        <row r="20018">
          <cell r="A20018" t="str">
            <v>18.250.0046-A</v>
          </cell>
          <cell r="B20018">
            <v>25.33</v>
          </cell>
        </row>
        <row r="20019">
          <cell r="A20019" t="str">
            <v>18.250.0047-0</v>
          </cell>
          <cell r="B20019">
            <v>33.39</v>
          </cell>
        </row>
        <row r="20020">
          <cell r="A20020" t="str">
            <v>18.250.0047-A</v>
          </cell>
          <cell r="B20020">
            <v>31.96</v>
          </cell>
        </row>
        <row r="20021">
          <cell r="A20021" t="str">
            <v>18.250.0048-0</v>
          </cell>
          <cell r="B20021">
            <v>24.66</v>
          </cell>
        </row>
        <row r="20022">
          <cell r="A20022" t="str">
            <v>18.250.0048-A</v>
          </cell>
          <cell r="B20022">
            <v>23.23</v>
          </cell>
        </row>
        <row r="20023">
          <cell r="A20023" t="str">
            <v>18.250.0049-0</v>
          </cell>
          <cell r="B20023">
            <v>29.52</v>
          </cell>
        </row>
        <row r="20024">
          <cell r="A20024" t="str">
            <v>18.250.0049-A</v>
          </cell>
          <cell r="B20024">
            <v>28.09</v>
          </cell>
        </row>
        <row r="20025">
          <cell r="A20025" t="str">
            <v>18.250.0050-0</v>
          </cell>
          <cell r="B20025">
            <v>24.66</v>
          </cell>
        </row>
        <row r="20026">
          <cell r="A20026" t="str">
            <v>18.250.0050-A</v>
          </cell>
          <cell r="B20026">
            <v>23.23</v>
          </cell>
        </row>
        <row r="20027">
          <cell r="A20027" t="str">
            <v>18.250.0051-0</v>
          </cell>
          <cell r="B20027">
            <v>29.52</v>
          </cell>
        </row>
        <row r="20028">
          <cell r="A20028" t="str">
            <v>18.250.0051-A</v>
          </cell>
          <cell r="B20028">
            <v>28.09</v>
          </cell>
        </row>
        <row r="20029">
          <cell r="A20029" t="str">
            <v>18.250.0052-0</v>
          </cell>
          <cell r="B20029">
            <v>33.14</v>
          </cell>
        </row>
        <row r="20030">
          <cell r="A20030" t="str">
            <v>18.250.0052-A</v>
          </cell>
          <cell r="B20030">
            <v>31.71</v>
          </cell>
        </row>
        <row r="20031">
          <cell r="A20031" t="str">
            <v>18.250.0053-0</v>
          </cell>
          <cell r="B20031">
            <v>32.25</v>
          </cell>
        </row>
        <row r="20032">
          <cell r="A20032" t="str">
            <v>18.250.0053-A</v>
          </cell>
          <cell r="B20032">
            <v>30.82</v>
          </cell>
        </row>
        <row r="20033">
          <cell r="A20033" t="str">
            <v>18.250.0054-0</v>
          </cell>
          <cell r="B20033">
            <v>29.6</v>
          </cell>
        </row>
        <row r="20034">
          <cell r="A20034" t="str">
            <v>18.250.0054-A</v>
          </cell>
          <cell r="B20034">
            <v>28.17</v>
          </cell>
        </row>
        <row r="20035">
          <cell r="A20035" t="str">
            <v>18.250.0055-0</v>
          </cell>
          <cell r="B20035">
            <v>39.1</v>
          </cell>
        </row>
        <row r="20036">
          <cell r="A20036" t="str">
            <v>18.250.0055-A</v>
          </cell>
          <cell r="B20036">
            <v>37.67</v>
          </cell>
        </row>
        <row r="20037">
          <cell r="A20037" t="str">
            <v>18.250.0056-0</v>
          </cell>
          <cell r="B20037">
            <v>29.6</v>
          </cell>
        </row>
        <row r="20038">
          <cell r="A20038" t="str">
            <v>18.250.0056-A</v>
          </cell>
          <cell r="B20038">
            <v>28.17</v>
          </cell>
        </row>
        <row r="20039">
          <cell r="A20039" t="str">
            <v>18.250.0057-0</v>
          </cell>
          <cell r="B20039">
            <v>38.97</v>
          </cell>
        </row>
        <row r="20040">
          <cell r="A20040" t="str">
            <v>18.250.0057-A</v>
          </cell>
          <cell r="B20040">
            <v>37.54</v>
          </cell>
        </row>
        <row r="20041">
          <cell r="A20041" t="str">
            <v>18.250.0058-0</v>
          </cell>
          <cell r="B20041">
            <v>77.7</v>
          </cell>
        </row>
        <row r="20042">
          <cell r="A20042" t="str">
            <v>18.250.0058-A</v>
          </cell>
          <cell r="B20042">
            <v>76.27</v>
          </cell>
        </row>
        <row r="20043">
          <cell r="A20043" t="str">
            <v>18.250.0070-0</v>
          </cell>
          <cell r="B20043">
            <v>65.53</v>
          </cell>
        </row>
        <row r="20044">
          <cell r="A20044" t="str">
            <v>18.250.0070-A</v>
          </cell>
          <cell r="B20044">
            <v>64.099999999999994</v>
          </cell>
        </row>
        <row r="20045">
          <cell r="A20045" t="str">
            <v>18.250.0075-0</v>
          </cell>
          <cell r="B20045">
            <v>78.17</v>
          </cell>
        </row>
        <row r="20046">
          <cell r="A20046" t="str">
            <v>18.250.0075-A</v>
          </cell>
          <cell r="B20046">
            <v>76.739999999999995</v>
          </cell>
        </row>
        <row r="20047">
          <cell r="A20047" t="str">
            <v>18.250.0080-0</v>
          </cell>
          <cell r="B20047">
            <v>97.87</v>
          </cell>
        </row>
        <row r="20048">
          <cell r="A20048" t="str">
            <v>18.250.0080-A</v>
          </cell>
          <cell r="B20048">
            <v>96.44</v>
          </cell>
        </row>
        <row r="20049">
          <cell r="A20049" t="str">
            <v>18.260.0040-0</v>
          </cell>
          <cell r="B20049">
            <v>100.03</v>
          </cell>
        </row>
        <row r="20050">
          <cell r="A20050" t="str">
            <v>18.260.0040-A</v>
          </cell>
          <cell r="B20050">
            <v>92.66</v>
          </cell>
        </row>
        <row r="20051">
          <cell r="A20051" t="str">
            <v>18.260.0045-0</v>
          </cell>
          <cell r="B20051">
            <v>245.98</v>
          </cell>
        </row>
        <row r="20052">
          <cell r="A20052" t="str">
            <v>18.260.0045-A</v>
          </cell>
          <cell r="B20052">
            <v>238.61</v>
          </cell>
        </row>
        <row r="20053">
          <cell r="A20053" t="str">
            <v>18.260.0046-0</v>
          </cell>
          <cell r="B20053">
            <v>275.38</v>
          </cell>
        </row>
        <row r="20054">
          <cell r="A20054" t="str">
            <v>18.260.0046-A</v>
          </cell>
          <cell r="B20054">
            <v>268.01</v>
          </cell>
        </row>
        <row r="20055">
          <cell r="A20055" t="str">
            <v>18.260.0050-0</v>
          </cell>
          <cell r="B20055">
            <v>60.76</v>
          </cell>
        </row>
        <row r="20056">
          <cell r="A20056" t="str">
            <v>18.260.0050-A</v>
          </cell>
          <cell r="B20056">
            <v>57.9</v>
          </cell>
        </row>
        <row r="20057">
          <cell r="A20057" t="str">
            <v>18.260.0065-0</v>
          </cell>
          <cell r="B20057">
            <v>3.84</v>
          </cell>
        </row>
        <row r="20058">
          <cell r="A20058" t="str">
            <v>18.260.0065-A</v>
          </cell>
          <cell r="B20058">
            <v>3.55</v>
          </cell>
        </row>
        <row r="20059">
          <cell r="A20059" t="str">
            <v>18.260.0070-0</v>
          </cell>
          <cell r="B20059">
            <v>35.619999999999997</v>
          </cell>
        </row>
        <row r="20060">
          <cell r="A20060" t="str">
            <v>18.260.0070-A</v>
          </cell>
          <cell r="B20060">
            <v>33.9</v>
          </cell>
        </row>
        <row r="20061">
          <cell r="A20061" t="str">
            <v>18.265.0001-0</v>
          </cell>
          <cell r="B20061">
            <v>29.59</v>
          </cell>
        </row>
        <row r="20062">
          <cell r="A20062" t="str">
            <v>18.265.0001-A</v>
          </cell>
          <cell r="B20062">
            <v>25.65</v>
          </cell>
        </row>
        <row r="20063">
          <cell r="A20063" t="str">
            <v>18.270.0010-0</v>
          </cell>
          <cell r="B20063">
            <v>35</v>
          </cell>
        </row>
        <row r="20064">
          <cell r="A20064" t="str">
            <v>18.270.0010-A</v>
          </cell>
          <cell r="B20064">
            <v>35</v>
          </cell>
        </row>
        <row r="20065">
          <cell r="A20065" t="str">
            <v>18.270.0020-0</v>
          </cell>
          <cell r="B20065">
            <v>38</v>
          </cell>
        </row>
        <row r="20066">
          <cell r="A20066" t="str">
            <v>18.270.0020-A</v>
          </cell>
          <cell r="B20066">
            <v>38</v>
          </cell>
        </row>
        <row r="20067">
          <cell r="A20067" t="str">
            <v>18.270.0025-0</v>
          </cell>
          <cell r="B20067">
            <v>45</v>
          </cell>
        </row>
        <row r="20068">
          <cell r="A20068" t="str">
            <v>18.270.0025-A</v>
          </cell>
          <cell r="B20068">
            <v>45</v>
          </cell>
        </row>
        <row r="20069">
          <cell r="A20069" t="str">
            <v>18.270.0030-0</v>
          </cell>
          <cell r="B20069">
            <v>45</v>
          </cell>
        </row>
        <row r="20070">
          <cell r="A20070" t="str">
            <v>18.270.0030-A</v>
          </cell>
          <cell r="B20070">
            <v>45</v>
          </cell>
        </row>
        <row r="20071">
          <cell r="A20071" t="str">
            <v>18.270.0035-0</v>
          </cell>
          <cell r="B20071">
            <v>50</v>
          </cell>
        </row>
        <row r="20072">
          <cell r="A20072" t="str">
            <v>18.270.0035-A</v>
          </cell>
          <cell r="B20072">
            <v>50</v>
          </cell>
        </row>
        <row r="20073">
          <cell r="A20073" t="str">
            <v>19.001.0001-2</v>
          </cell>
          <cell r="B20073">
            <v>62.36</v>
          </cell>
        </row>
        <row r="20074">
          <cell r="A20074" t="str">
            <v>19.001.0001-C</v>
          </cell>
          <cell r="B20074">
            <v>62.36</v>
          </cell>
        </row>
        <row r="20075">
          <cell r="A20075" t="str">
            <v>19.001.0004-2</v>
          </cell>
          <cell r="B20075">
            <v>77.319999999999993</v>
          </cell>
        </row>
        <row r="20076">
          <cell r="A20076" t="str">
            <v>19.001.0004-C</v>
          </cell>
          <cell r="B20076">
            <v>77.319999999999993</v>
          </cell>
        </row>
        <row r="20077">
          <cell r="A20077" t="str">
            <v>19.001.0012-2</v>
          </cell>
          <cell r="B20077">
            <v>83.09</v>
          </cell>
        </row>
        <row r="20078">
          <cell r="A20078" t="str">
            <v>19.001.0012-C</v>
          </cell>
          <cell r="B20078">
            <v>83.09</v>
          </cell>
        </row>
        <row r="20079">
          <cell r="A20079" t="str">
            <v>19.001.0038-2</v>
          </cell>
          <cell r="B20079">
            <v>42.69</v>
          </cell>
        </row>
        <row r="20080">
          <cell r="A20080" t="str">
            <v>19.001.0038-C</v>
          </cell>
          <cell r="B20080">
            <v>42.69</v>
          </cell>
        </row>
        <row r="20081">
          <cell r="A20081" t="str">
            <v>19.004.0001-2</v>
          </cell>
          <cell r="B20081">
            <v>101.1</v>
          </cell>
        </row>
        <row r="20082">
          <cell r="A20082" t="str">
            <v>19.004.0001-3</v>
          </cell>
          <cell r="B20082">
            <v>45.48</v>
          </cell>
        </row>
        <row r="20083">
          <cell r="A20083" t="str">
            <v>19.004.0001-4</v>
          </cell>
          <cell r="B20083">
            <v>38.24</v>
          </cell>
        </row>
        <row r="20084">
          <cell r="A20084" t="str">
            <v>19.004.0001-C</v>
          </cell>
          <cell r="B20084">
            <v>98.32</v>
          </cell>
        </row>
        <row r="20085">
          <cell r="A20085" t="str">
            <v>19.004.0001-D</v>
          </cell>
          <cell r="B20085">
            <v>42.7</v>
          </cell>
        </row>
        <row r="20086">
          <cell r="A20086" t="str">
            <v>19.004.0001-E</v>
          </cell>
          <cell r="B20086">
            <v>35.46</v>
          </cell>
        </row>
        <row r="20087">
          <cell r="A20087" t="str">
            <v>19.004.0004-2</v>
          </cell>
          <cell r="B20087">
            <v>121.07</v>
          </cell>
        </row>
        <row r="20088">
          <cell r="A20088" t="str">
            <v>19.004.0004-3</v>
          </cell>
          <cell r="B20088">
            <v>52.03</v>
          </cell>
        </row>
        <row r="20089">
          <cell r="A20089" t="str">
            <v>19.004.0004-4</v>
          </cell>
          <cell r="B20089">
            <v>43.11</v>
          </cell>
        </row>
        <row r="20090">
          <cell r="A20090" t="str">
            <v>19.004.0004-C</v>
          </cell>
          <cell r="B20090">
            <v>118.29</v>
          </cell>
        </row>
        <row r="20091">
          <cell r="A20091" t="str">
            <v>19.004.0004-D</v>
          </cell>
          <cell r="B20091">
            <v>49.25</v>
          </cell>
        </row>
        <row r="20092">
          <cell r="A20092" t="str">
            <v>19.004.0004-E</v>
          </cell>
          <cell r="B20092">
            <v>40.33</v>
          </cell>
        </row>
        <row r="20093">
          <cell r="A20093" t="str">
            <v>19.004.0006-2</v>
          </cell>
          <cell r="B20093">
            <v>148.21</v>
          </cell>
        </row>
        <row r="20094">
          <cell r="A20094" t="str">
            <v>19.004.0006-3</v>
          </cell>
          <cell r="B20094">
            <v>55.78</v>
          </cell>
        </row>
        <row r="20095">
          <cell r="A20095" t="str">
            <v>19.004.0006-4</v>
          </cell>
          <cell r="B20095">
            <v>44.73</v>
          </cell>
        </row>
        <row r="20096">
          <cell r="A20096" t="str">
            <v>19.004.0006-C</v>
          </cell>
          <cell r="B20096">
            <v>145.43</v>
          </cell>
        </row>
        <row r="20097">
          <cell r="A20097" t="str">
            <v>19.004.0006-D</v>
          </cell>
          <cell r="B20097">
            <v>53</v>
          </cell>
        </row>
        <row r="20098">
          <cell r="A20098" t="str">
            <v>19.004.0006-E</v>
          </cell>
          <cell r="B20098">
            <v>41.95</v>
          </cell>
        </row>
        <row r="20099">
          <cell r="A20099" t="str">
            <v>19.004.0010-2</v>
          </cell>
          <cell r="B20099">
            <v>107.47</v>
          </cell>
        </row>
        <row r="20100">
          <cell r="A20100" t="str">
            <v>19.004.0010-3</v>
          </cell>
          <cell r="B20100">
            <v>48.08</v>
          </cell>
        </row>
        <row r="20101">
          <cell r="A20101" t="str">
            <v>19.004.0010-4</v>
          </cell>
          <cell r="B20101">
            <v>39.85</v>
          </cell>
        </row>
        <row r="20102">
          <cell r="A20102" t="str">
            <v>19.004.0010-C</v>
          </cell>
          <cell r="B20102">
            <v>104.69</v>
          </cell>
        </row>
        <row r="20103">
          <cell r="A20103" t="str">
            <v>19.004.0010-D</v>
          </cell>
          <cell r="B20103">
            <v>45.3</v>
          </cell>
        </row>
        <row r="20104">
          <cell r="A20104" t="str">
            <v>19.004.0010-E</v>
          </cell>
          <cell r="B20104">
            <v>37.07</v>
          </cell>
        </row>
        <row r="20105">
          <cell r="A20105" t="str">
            <v>19.004.0012-2</v>
          </cell>
          <cell r="B20105">
            <v>130.99</v>
          </cell>
        </row>
        <row r="20106">
          <cell r="A20106" t="str">
            <v>19.004.0012-3</v>
          </cell>
          <cell r="B20106">
            <v>57.26</v>
          </cell>
        </row>
        <row r="20107">
          <cell r="A20107" t="str">
            <v>19.004.0012-4</v>
          </cell>
          <cell r="B20107">
            <v>46.92</v>
          </cell>
        </row>
        <row r="20108">
          <cell r="A20108" t="str">
            <v>19.004.0012-C</v>
          </cell>
          <cell r="B20108">
            <v>128.21</v>
          </cell>
        </row>
        <row r="20109">
          <cell r="A20109" t="str">
            <v>19.004.0012-D</v>
          </cell>
          <cell r="B20109">
            <v>54.48</v>
          </cell>
        </row>
        <row r="20110">
          <cell r="A20110" t="str">
            <v>19.004.0012-E</v>
          </cell>
          <cell r="B20110">
            <v>44.14</v>
          </cell>
        </row>
        <row r="20111">
          <cell r="A20111" t="str">
            <v>19.004.0013-2</v>
          </cell>
          <cell r="B20111">
            <v>140.5</v>
          </cell>
        </row>
        <row r="20112">
          <cell r="A20112" t="str">
            <v>19.004.0013-3</v>
          </cell>
          <cell r="B20112">
            <v>59.38</v>
          </cell>
        </row>
        <row r="20113">
          <cell r="A20113" t="str">
            <v>19.004.0013-4</v>
          </cell>
          <cell r="B20113">
            <v>48.1</v>
          </cell>
        </row>
        <row r="20114">
          <cell r="A20114" t="str">
            <v>19.004.0013-C</v>
          </cell>
          <cell r="B20114">
            <v>137.72</v>
          </cell>
        </row>
        <row r="20115">
          <cell r="A20115" t="str">
            <v>19.004.0013-D</v>
          </cell>
          <cell r="B20115">
            <v>56.6</v>
          </cell>
        </row>
        <row r="20116">
          <cell r="A20116" t="str">
            <v>19.004.0013-E</v>
          </cell>
          <cell r="B20116">
            <v>45.32</v>
          </cell>
        </row>
        <row r="20117">
          <cell r="A20117" t="str">
            <v>19.004.0014-2</v>
          </cell>
          <cell r="B20117">
            <v>156.6</v>
          </cell>
        </row>
        <row r="20118">
          <cell r="A20118" t="str">
            <v>19.004.0014-3</v>
          </cell>
          <cell r="B20118">
            <v>61.25</v>
          </cell>
        </row>
        <row r="20119">
          <cell r="A20119" t="str">
            <v>19.004.0014-4</v>
          </cell>
          <cell r="B20119">
            <v>48.73</v>
          </cell>
        </row>
        <row r="20120">
          <cell r="A20120" t="str">
            <v>19.004.0014-C</v>
          </cell>
          <cell r="B20120">
            <v>153.82</v>
          </cell>
        </row>
        <row r="20121">
          <cell r="A20121" t="str">
            <v>19.004.0014-D</v>
          </cell>
          <cell r="B20121">
            <v>58.47</v>
          </cell>
        </row>
        <row r="20122">
          <cell r="A20122" t="str">
            <v>19.004.0014-E</v>
          </cell>
          <cell r="B20122">
            <v>45.95</v>
          </cell>
        </row>
        <row r="20123">
          <cell r="A20123" t="str">
            <v>19.004.0015-2</v>
          </cell>
          <cell r="B20123">
            <v>327.98</v>
          </cell>
        </row>
        <row r="20124">
          <cell r="A20124" t="str">
            <v>19.004.0015-3</v>
          </cell>
          <cell r="B20124">
            <v>135.97</v>
          </cell>
        </row>
        <row r="20125">
          <cell r="A20125" t="str">
            <v>19.004.0015-4</v>
          </cell>
          <cell r="B20125">
            <v>110.79</v>
          </cell>
        </row>
        <row r="20126">
          <cell r="A20126" t="str">
            <v>19.004.0015-C</v>
          </cell>
          <cell r="B20126">
            <v>325.2</v>
          </cell>
        </row>
        <row r="20127">
          <cell r="A20127" t="str">
            <v>19.004.0015-D</v>
          </cell>
          <cell r="B20127">
            <v>133.19</v>
          </cell>
        </row>
        <row r="20128">
          <cell r="A20128" t="str">
            <v>19.004.0015-E</v>
          </cell>
          <cell r="B20128">
            <v>108.01</v>
          </cell>
        </row>
        <row r="20129">
          <cell r="A20129" t="str">
            <v>19.004.0016-2</v>
          </cell>
          <cell r="B20129">
            <v>158.35</v>
          </cell>
        </row>
        <row r="20130">
          <cell r="A20130" t="str">
            <v>19.004.0016-3</v>
          </cell>
          <cell r="B20130">
            <v>66.58</v>
          </cell>
        </row>
        <row r="20131">
          <cell r="A20131" t="str">
            <v>19.004.0016-4</v>
          </cell>
          <cell r="B20131">
            <v>53.95</v>
          </cell>
        </row>
        <row r="20132">
          <cell r="A20132" t="str">
            <v>19.004.0016-C</v>
          </cell>
          <cell r="B20132">
            <v>155.57</v>
          </cell>
        </row>
        <row r="20133">
          <cell r="A20133" t="str">
            <v>19.004.0016-D</v>
          </cell>
          <cell r="B20133">
            <v>63.8</v>
          </cell>
        </row>
        <row r="20134">
          <cell r="A20134" t="str">
            <v>19.004.0016-E</v>
          </cell>
          <cell r="B20134">
            <v>51.17</v>
          </cell>
        </row>
        <row r="20135">
          <cell r="A20135" t="str">
            <v>19.004.0020-2</v>
          </cell>
          <cell r="B20135">
            <v>129.43</v>
          </cell>
        </row>
        <row r="20136">
          <cell r="A20136" t="str">
            <v>19.004.0020-3</v>
          </cell>
          <cell r="B20136">
            <v>56.47</v>
          </cell>
        </row>
        <row r="20137">
          <cell r="A20137" t="str">
            <v>19.004.0020-4</v>
          </cell>
          <cell r="B20137">
            <v>46.28</v>
          </cell>
        </row>
        <row r="20138">
          <cell r="A20138" t="str">
            <v>19.004.0020-C</v>
          </cell>
          <cell r="B20138">
            <v>126.65</v>
          </cell>
        </row>
        <row r="20139">
          <cell r="A20139" t="str">
            <v>19.004.0020-D</v>
          </cell>
          <cell r="B20139">
            <v>53.69</v>
          </cell>
        </row>
        <row r="20140">
          <cell r="A20140" t="str">
            <v>19.004.0020-E</v>
          </cell>
          <cell r="B20140">
            <v>43.5</v>
          </cell>
        </row>
        <row r="20141">
          <cell r="A20141" t="str">
            <v>19.004.0021-2</v>
          </cell>
          <cell r="B20141">
            <v>132.24</v>
          </cell>
        </row>
        <row r="20142">
          <cell r="A20142" t="str">
            <v>19.004.0021-3</v>
          </cell>
          <cell r="B20142">
            <v>58.33</v>
          </cell>
        </row>
        <row r="20143">
          <cell r="A20143" t="str">
            <v>19.004.0021-4</v>
          </cell>
          <cell r="B20143">
            <v>47.87</v>
          </cell>
        </row>
        <row r="20144">
          <cell r="A20144" t="str">
            <v>19.004.0021-C</v>
          </cell>
          <cell r="B20144">
            <v>129.46</v>
          </cell>
        </row>
        <row r="20145">
          <cell r="A20145" t="str">
            <v>19.004.0021-D</v>
          </cell>
          <cell r="B20145">
            <v>55.55</v>
          </cell>
        </row>
        <row r="20146">
          <cell r="A20146" t="str">
            <v>19.004.0021-E</v>
          </cell>
          <cell r="B20146">
            <v>45.09</v>
          </cell>
        </row>
        <row r="20147">
          <cell r="A20147" t="str">
            <v>19.004.0022-2</v>
          </cell>
          <cell r="B20147">
            <v>143.08000000000001</v>
          </cell>
        </row>
        <row r="20148">
          <cell r="A20148" t="str">
            <v>19.004.0022-3</v>
          </cell>
          <cell r="B20148">
            <v>58.62</v>
          </cell>
        </row>
        <row r="20149">
          <cell r="A20149" t="str">
            <v>19.004.0022-4</v>
          </cell>
          <cell r="B20149">
            <v>48.12</v>
          </cell>
        </row>
        <row r="20150">
          <cell r="A20150" t="str">
            <v>19.004.0022-C</v>
          </cell>
          <cell r="B20150">
            <v>140.30000000000001</v>
          </cell>
        </row>
        <row r="20151">
          <cell r="A20151" t="str">
            <v>19.004.0022-D</v>
          </cell>
          <cell r="B20151">
            <v>55.84</v>
          </cell>
        </row>
        <row r="20152">
          <cell r="A20152" t="str">
            <v>19.004.0022-E</v>
          </cell>
          <cell r="B20152">
            <v>45.34</v>
          </cell>
        </row>
        <row r="20153">
          <cell r="A20153" t="str">
            <v>19.004.0023-2</v>
          </cell>
          <cell r="B20153">
            <v>177.97</v>
          </cell>
        </row>
        <row r="20154">
          <cell r="A20154" t="str">
            <v>19.004.0023-3</v>
          </cell>
          <cell r="B20154">
            <v>62.5</v>
          </cell>
        </row>
        <row r="20155">
          <cell r="A20155" t="str">
            <v>19.004.0023-4</v>
          </cell>
          <cell r="B20155">
            <v>48.42</v>
          </cell>
        </row>
        <row r="20156">
          <cell r="A20156" t="str">
            <v>19.004.0023-C</v>
          </cell>
          <cell r="B20156">
            <v>175.19</v>
          </cell>
        </row>
        <row r="20157">
          <cell r="A20157" t="str">
            <v>19.004.0023-D</v>
          </cell>
          <cell r="B20157">
            <v>59.72</v>
          </cell>
        </row>
        <row r="20158">
          <cell r="A20158" t="str">
            <v>19.004.0023-E</v>
          </cell>
          <cell r="B20158">
            <v>45.64</v>
          </cell>
        </row>
        <row r="20159">
          <cell r="A20159" t="str">
            <v>19.004.0024-2</v>
          </cell>
          <cell r="B20159">
            <v>237.48</v>
          </cell>
        </row>
        <row r="20160">
          <cell r="A20160" t="str">
            <v>19.004.0024-3</v>
          </cell>
          <cell r="B20160">
            <v>69.510000000000005</v>
          </cell>
        </row>
        <row r="20161">
          <cell r="A20161" t="str">
            <v>19.004.0024-4</v>
          </cell>
          <cell r="B20161">
            <v>60.51</v>
          </cell>
        </row>
        <row r="20162">
          <cell r="A20162" t="str">
            <v>19.004.0024-C</v>
          </cell>
          <cell r="B20162">
            <v>234.7</v>
          </cell>
        </row>
        <row r="20163">
          <cell r="A20163" t="str">
            <v>19.004.0024-D</v>
          </cell>
          <cell r="B20163">
            <v>66.73</v>
          </cell>
        </row>
        <row r="20164">
          <cell r="A20164" t="str">
            <v>19.004.0024-E</v>
          </cell>
          <cell r="B20164">
            <v>57.73</v>
          </cell>
        </row>
        <row r="20165">
          <cell r="A20165" t="str">
            <v>19.004.0025-2</v>
          </cell>
          <cell r="B20165">
            <v>182.93</v>
          </cell>
        </row>
        <row r="20166">
          <cell r="A20166" t="str">
            <v>19.004.0025-3</v>
          </cell>
          <cell r="B20166">
            <v>77.28</v>
          </cell>
        </row>
        <row r="20167">
          <cell r="A20167" t="str">
            <v>19.004.0025-4</v>
          </cell>
          <cell r="B20167">
            <v>63.11</v>
          </cell>
        </row>
        <row r="20168">
          <cell r="A20168" t="str">
            <v>19.004.0025-C</v>
          </cell>
          <cell r="B20168">
            <v>180.15</v>
          </cell>
        </row>
        <row r="20169">
          <cell r="A20169" t="str">
            <v>19.004.0025-D</v>
          </cell>
          <cell r="B20169">
            <v>74.5</v>
          </cell>
        </row>
        <row r="20170">
          <cell r="A20170" t="str">
            <v>19.004.0025-E</v>
          </cell>
          <cell r="B20170">
            <v>60.33</v>
          </cell>
        </row>
        <row r="20171">
          <cell r="A20171" t="str">
            <v>19.004.0026-2</v>
          </cell>
          <cell r="B20171">
            <v>190.79</v>
          </cell>
        </row>
        <row r="20172">
          <cell r="A20172" t="str">
            <v>19.004.0026-3</v>
          </cell>
          <cell r="B20172">
            <v>78.760000000000005</v>
          </cell>
        </row>
        <row r="20173">
          <cell r="A20173" t="str">
            <v>19.004.0026-4</v>
          </cell>
          <cell r="B20173">
            <v>63.44</v>
          </cell>
        </row>
        <row r="20174">
          <cell r="A20174" t="str">
            <v>19.004.0026-C</v>
          </cell>
          <cell r="B20174">
            <v>188.01</v>
          </cell>
        </row>
        <row r="20175">
          <cell r="A20175" t="str">
            <v>19.004.0026-D</v>
          </cell>
          <cell r="B20175">
            <v>75.98</v>
          </cell>
        </row>
        <row r="20176">
          <cell r="A20176" t="str">
            <v>19.004.0026-E</v>
          </cell>
          <cell r="B20176">
            <v>60.66</v>
          </cell>
        </row>
        <row r="20177">
          <cell r="A20177" t="str">
            <v>19.004.0030-2</v>
          </cell>
          <cell r="B20177">
            <v>286.70999999999998</v>
          </cell>
        </row>
        <row r="20178">
          <cell r="A20178" t="str">
            <v>19.004.0030-3</v>
          </cell>
          <cell r="B20178">
            <v>108.46</v>
          </cell>
        </row>
        <row r="20179">
          <cell r="A20179" t="str">
            <v>19.004.0030-4</v>
          </cell>
          <cell r="B20179">
            <v>85.18</v>
          </cell>
        </row>
        <row r="20180">
          <cell r="A20180" t="str">
            <v>19.004.0030-C</v>
          </cell>
          <cell r="B20180">
            <v>283.93</v>
          </cell>
        </row>
        <row r="20181">
          <cell r="A20181" t="str">
            <v>19.004.0030-D</v>
          </cell>
          <cell r="B20181">
            <v>105.68</v>
          </cell>
        </row>
        <row r="20182">
          <cell r="A20182" t="str">
            <v>19.004.0030-E</v>
          </cell>
          <cell r="B20182">
            <v>82.4</v>
          </cell>
        </row>
        <row r="20183">
          <cell r="A20183" t="str">
            <v>19.004.0031-2</v>
          </cell>
          <cell r="B20183">
            <v>219.91</v>
          </cell>
        </row>
        <row r="20184">
          <cell r="A20184" t="str">
            <v>19.004.0031-3</v>
          </cell>
          <cell r="B20184">
            <v>83.91</v>
          </cell>
        </row>
        <row r="20185">
          <cell r="A20185" t="str">
            <v>19.004.0031-4</v>
          </cell>
          <cell r="B20185">
            <v>65.48</v>
          </cell>
        </row>
        <row r="20186">
          <cell r="A20186" t="str">
            <v>19.004.0031-C</v>
          </cell>
          <cell r="B20186">
            <v>217.13</v>
          </cell>
        </row>
        <row r="20187">
          <cell r="A20187" t="str">
            <v>19.004.0031-D</v>
          </cell>
          <cell r="B20187">
            <v>81.13</v>
          </cell>
        </row>
        <row r="20188">
          <cell r="A20188" t="str">
            <v>19.004.0031-E</v>
          </cell>
          <cell r="B20188">
            <v>62.7</v>
          </cell>
        </row>
        <row r="20189">
          <cell r="A20189" t="str">
            <v>19.004.0035-2</v>
          </cell>
          <cell r="B20189">
            <v>76.73</v>
          </cell>
        </row>
        <row r="20190">
          <cell r="A20190" t="str">
            <v>19.004.0035-3</v>
          </cell>
          <cell r="B20190">
            <v>41.25</v>
          </cell>
        </row>
        <row r="20191">
          <cell r="A20191" t="str">
            <v>19.004.0035-4</v>
          </cell>
          <cell r="B20191">
            <v>36.82</v>
          </cell>
        </row>
        <row r="20192">
          <cell r="A20192" t="str">
            <v>19.004.0035-C</v>
          </cell>
          <cell r="B20192">
            <v>73.95</v>
          </cell>
        </row>
        <row r="20193">
          <cell r="A20193" t="str">
            <v>19.004.0035-D</v>
          </cell>
          <cell r="B20193">
            <v>38.47</v>
          </cell>
        </row>
        <row r="20194">
          <cell r="A20194" t="str">
            <v>19.004.0035-E</v>
          </cell>
          <cell r="B20194">
            <v>34.04</v>
          </cell>
        </row>
        <row r="20195">
          <cell r="A20195" t="str">
            <v>19.004.0037-2</v>
          </cell>
          <cell r="B20195">
            <v>46.16</v>
          </cell>
        </row>
        <row r="20196">
          <cell r="A20196" t="str">
            <v>19.004.0037-3</v>
          </cell>
          <cell r="B20196">
            <v>10.57</v>
          </cell>
        </row>
        <row r="20197">
          <cell r="A20197" t="str">
            <v>19.004.0037-4</v>
          </cell>
          <cell r="B20197">
            <v>6.42</v>
          </cell>
        </row>
        <row r="20198">
          <cell r="A20198" t="str">
            <v>19.004.0037-C</v>
          </cell>
          <cell r="B20198">
            <v>46.16</v>
          </cell>
        </row>
        <row r="20199">
          <cell r="A20199" t="str">
            <v>19.004.0037-D</v>
          </cell>
          <cell r="B20199">
            <v>10.57</v>
          </cell>
        </row>
        <row r="20200">
          <cell r="A20200" t="str">
            <v>19.004.0037-E</v>
          </cell>
          <cell r="B20200">
            <v>6.42</v>
          </cell>
        </row>
        <row r="20201">
          <cell r="A20201" t="str">
            <v>19.004.0040-2</v>
          </cell>
          <cell r="B20201">
            <v>66.989999999999995</v>
          </cell>
        </row>
        <row r="20202">
          <cell r="A20202" t="str">
            <v>19.004.0040-3</v>
          </cell>
          <cell r="B20202">
            <v>31.4</v>
          </cell>
        </row>
        <row r="20203">
          <cell r="A20203" t="str">
            <v>19.004.0040-4</v>
          </cell>
          <cell r="B20203">
            <v>27.25</v>
          </cell>
        </row>
        <row r="20204">
          <cell r="A20204" t="str">
            <v>19.004.0040-C</v>
          </cell>
          <cell r="B20204">
            <v>64.209999999999994</v>
          </cell>
        </row>
        <row r="20205">
          <cell r="A20205" t="str">
            <v>19.004.0040-D</v>
          </cell>
          <cell r="B20205">
            <v>28.62</v>
          </cell>
        </row>
        <row r="20206">
          <cell r="A20206" t="str">
            <v>19.004.0040-E</v>
          </cell>
          <cell r="B20206">
            <v>24.47</v>
          </cell>
        </row>
        <row r="20207">
          <cell r="A20207" t="str">
            <v>19.004.0044-2</v>
          </cell>
          <cell r="B20207">
            <v>56.93</v>
          </cell>
        </row>
        <row r="20208">
          <cell r="A20208" t="str">
            <v>19.004.0044-3</v>
          </cell>
          <cell r="B20208">
            <v>28.26</v>
          </cell>
        </row>
        <row r="20209">
          <cell r="A20209" t="str">
            <v>19.004.0044-4</v>
          </cell>
          <cell r="B20209">
            <v>25.06</v>
          </cell>
        </row>
        <row r="20210">
          <cell r="A20210" t="str">
            <v>19.004.0044-C</v>
          </cell>
          <cell r="B20210">
            <v>54.15</v>
          </cell>
        </row>
        <row r="20211">
          <cell r="A20211" t="str">
            <v>19.004.0044-D</v>
          </cell>
          <cell r="B20211">
            <v>25.48</v>
          </cell>
        </row>
        <row r="20212">
          <cell r="A20212" t="str">
            <v>19.004.0044-E</v>
          </cell>
          <cell r="B20212">
            <v>22.28</v>
          </cell>
        </row>
        <row r="20213">
          <cell r="A20213" t="str">
            <v>19.004.0045-2</v>
          </cell>
          <cell r="B20213">
            <v>36.1</v>
          </cell>
        </row>
        <row r="20214">
          <cell r="A20214" t="str">
            <v>19.004.0045-3</v>
          </cell>
          <cell r="B20214">
            <v>7.43</v>
          </cell>
        </row>
        <row r="20215">
          <cell r="A20215" t="str">
            <v>19.004.0045-4</v>
          </cell>
          <cell r="B20215">
            <v>4.2300000000000004</v>
          </cell>
        </row>
        <row r="20216">
          <cell r="A20216" t="str">
            <v>19.004.0045-C</v>
          </cell>
          <cell r="B20216">
            <v>36.1</v>
          </cell>
        </row>
        <row r="20217">
          <cell r="A20217" t="str">
            <v>19.004.0045-D</v>
          </cell>
          <cell r="B20217">
            <v>7.43</v>
          </cell>
        </row>
        <row r="20218">
          <cell r="A20218" t="str">
            <v>19.004.0045-E</v>
          </cell>
          <cell r="B20218">
            <v>4.2300000000000004</v>
          </cell>
        </row>
        <row r="20219">
          <cell r="A20219" t="str">
            <v>19.004.0046-2</v>
          </cell>
          <cell r="B20219">
            <v>72.099999999999994</v>
          </cell>
        </row>
        <row r="20220">
          <cell r="A20220" t="str">
            <v>19.004.0046-3</v>
          </cell>
          <cell r="B20220">
            <v>31.56</v>
          </cell>
        </row>
        <row r="20221">
          <cell r="A20221" t="str">
            <v>19.004.0046-4</v>
          </cell>
          <cell r="B20221">
            <v>27.29</v>
          </cell>
        </row>
        <row r="20222">
          <cell r="A20222" t="str">
            <v>19.004.0046-C</v>
          </cell>
          <cell r="B20222">
            <v>69.319999999999993</v>
          </cell>
        </row>
        <row r="20223">
          <cell r="A20223" t="str">
            <v>19.004.0046-D</v>
          </cell>
          <cell r="B20223">
            <v>28.78</v>
          </cell>
        </row>
        <row r="20224">
          <cell r="A20224" t="str">
            <v>19.004.0046-E</v>
          </cell>
          <cell r="B20224">
            <v>24.51</v>
          </cell>
        </row>
        <row r="20225">
          <cell r="A20225" t="str">
            <v>19.004.0047-2</v>
          </cell>
          <cell r="B20225">
            <v>74.2</v>
          </cell>
        </row>
        <row r="20226">
          <cell r="A20226" t="str">
            <v>19.004.0047-3</v>
          </cell>
          <cell r="B20226">
            <v>32.94</v>
          </cell>
        </row>
        <row r="20227">
          <cell r="A20227" t="str">
            <v>19.004.0047-4</v>
          </cell>
          <cell r="B20227">
            <v>28.49</v>
          </cell>
        </row>
        <row r="20228">
          <cell r="A20228" t="str">
            <v>19.004.0047-C</v>
          </cell>
          <cell r="B20228">
            <v>71.42</v>
          </cell>
        </row>
        <row r="20229">
          <cell r="A20229" t="str">
            <v>19.004.0047-D</v>
          </cell>
          <cell r="B20229">
            <v>30.16</v>
          </cell>
        </row>
        <row r="20230">
          <cell r="A20230" t="str">
            <v>19.004.0047-E</v>
          </cell>
          <cell r="B20230">
            <v>25.71</v>
          </cell>
        </row>
        <row r="20231">
          <cell r="A20231" t="str">
            <v>19.004.0048-2</v>
          </cell>
          <cell r="B20231">
            <v>99.05</v>
          </cell>
        </row>
        <row r="20232">
          <cell r="A20232" t="str">
            <v>19.004.0048-3</v>
          </cell>
          <cell r="B20232">
            <v>40.299999999999997</v>
          </cell>
        </row>
        <row r="20233">
          <cell r="A20233" t="str">
            <v>19.004.0048-4</v>
          </cell>
          <cell r="B20233">
            <v>33.4</v>
          </cell>
        </row>
        <row r="20234">
          <cell r="A20234" t="str">
            <v>19.004.0048-C</v>
          </cell>
          <cell r="B20234">
            <v>96.27</v>
          </cell>
        </row>
        <row r="20235">
          <cell r="A20235" t="str">
            <v>19.004.0048-D</v>
          </cell>
          <cell r="B20235">
            <v>37.520000000000003</v>
          </cell>
        </row>
        <row r="20236">
          <cell r="A20236" t="str">
            <v>19.004.0048-E</v>
          </cell>
          <cell r="B20236">
            <v>30.62</v>
          </cell>
        </row>
        <row r="20237">
          <cell r="A20237" t="str">
            <v>19.004.0049-2</v>
          </cell>
          <cell r="B20237">
            <v>93.83</v>
          </cell>
        </row>
        <row r="20238">
          <cell r="A20238" t="str">
            <v>19.004.0049-3</v>
          </cell>
          <cell r="B20238">
            <v>46.03</v>
          </cell>
        </row>
        <row r="20239">
          <cell r="A20239" t="str">
            <v>19.004.0049-4</v>
          </cell>
          <cell r="B20239">
            <v>39.85</v>
          </cell>
        </row>
        <row r="20240">
          <cell r="A20240" t="str">
            <v>19.004.0049-C</v>
          </cell>
          <cell r="B20240">
            <v>91.05</v>
          </cell>
        </row>
        <row r="20241">
          <cell r="A20241" t="str">
            <v>19.004.0049-D</v>
          </cell>
          <cell r="B20241">
            <v>43.25</v>
          </cell>
        </row>
        <row r="20242">
          <cell r="A20242" t="str">
            <v>19.004.0049-E</v>
          </cell>
          <cell r="B20242">
            <v>37.07</v>
          </cell>
        </row>
        <row r="20243">
          <cell r="A20243" t="str">
            <v>19.004.0050-2</v>
          </cell>
          <cell r="B20243">
            <v>4.82</v>
          </cell>
        </row>
        <row r="20244">
          <cell r="A20244" t="str">
            <v>19.004.0050-4</v>
          </cell>
          <cell r="B20244">
            <v>0.44</v>
          </cell>
        </row>
        <row r="20245">
          <cell r="A20245" t="str">
            <v>19.004.0050-C</v>
          </cell>
          <cell r="B20245">
            <v>4.82</v>
          </cell>
        </row>
        <row r="20246">
          <cell r="A20246" t="str">
            <v>19.004.0050-E</v>
          </cell>
          <cell r="B20246">
            <v>0.44</v>
          </cell>
        </row>
        <row r="20247">
          <cell r="A20247" t="str">
            <v>19.004.0051-2</v>
          </cell>
          <cell r="B20247">
            <v>226.84</v>
          </cell>
        </row>
        <row r="20248">
          <cell r="A20248" t="str">
            <v>19.004.0051-3</v>
          </cell>
          <cell r="B20248">
            <v>143.97</v>
          </cell>
        </row>
        <row r="20249">
          <cell r="A20249" t="str">
            <v>19.004.0051-4</v>
          </cell>
          <cell r="B20249">
            <v>126.37</v>
          </cell>
        </row>
        <row r="20250">
          <cell r="A20250" t="str">
            <v>19.004.0051-C</v>
          </cell>
          <cell r="B20250">
            <v>223.72</v>
          </cell>
        </row>
        <row r="20251">
          <cell r="A20251" t="str">
            <v>19.004.0051-D</v>
          </cell>
          <cell r="B20251">
            <v>140.85</v>
          </cell>
        </row>
        <row r="20252">
          <cell r="A20252" t="str">
            <v>19.004.0051-E</v>
          </cell>
          <cell r="B20252">
            <v>123.25</v>
          </cell>
        </row>
        <row r="20253">
          <cell r="A20253" t="str">
            <v>19.004.0054-2</v>
          </cell>
          <cell r="B20253">
            <v>320.44</v>
          </cell>
        </row>
        <row r="20254">
          <cell r="A20254" t="str">
            <v>19.004.0054-3</v>
          </cell>
          <cell r="B20254">
            <v>191.59</v>
          </cell>
        </row>
        <row r="20255">
          <cell r="A20255" t="str">
            <v>19.004.0054-4</v>
          </cell>
          <cell r="B20255">
            <v>167.67</v>
          </cell>
        </row>
        <row r="20256">
          <cell r="A20256" t="str">
            <v>19.004.0054-C</v>
          </cell>
          <cell r="B20256">
            <v>315.31</v>
          </cell>
        </row>
        <row r="20257">
          <cell r="A20257" t="str">
            <v>19.004.0054-D</v>
          </cell>
          <cell r="B20257">
            <v>186.46</v>
          </cell>
        </row>
        <row r="20258">
          <cell r="A20258" t="str">
            <v>19.004.0054-E</v>
          </cell>
          <cell r="B20258">
            <v>162.54</v>
          </cell>
        </row>
        <row r="20259">
          <cell r="A20259" t="str">
            <v>19.004.0056-2</v>
          </cell>
          <cell r="B20259">
            <v>195.48</v>
          </cell>
        </row>
        <row r="20260">
          <cell r="A20260" t="str">
            <v>19.004.0056-3</v>
          </cell>
          <cell r="B20260">
            <v>87.51</v>
          </cell>
        </row>
        <row r="20261">
          <cell r="A20261" t="str">
            <v>19.004.0056-4</v>
          </cell>
          <cell r="B20261">
            <v>74.5</v>
          </cell>
        </row>
        <row r="20262">
          <cell r="A20262" t="str">
            <v>19.004.0056-C</v>
          </cell>
          <cell r="B20262">
            <v>189.58</v>
          </cell>
        </row>
        <row r="20263">
          <cell r="A20263" t="str">
            <v>19.004.0056-D</v>
          </cell>
          <cell r="B20263">
            <v>81.61</v>
          </cell>
        </row>
        <row r="20264">
          <cell r="A20264" t="str">
            <v>19.004.0056-E</v>
          </cell>
          <cell r="B20264">
            <v>68.599999999999994</v>
          </cell>
        </row>
        <row r="20265">
          <cell r="A20265" t="str">
            <v>19.004.0057-2</v>
          </cell>
          <cell r="B20265">
            <v>105.1</v>
          </cell>
        </row>
        <row r="20266">
          <cell r="A20266" t="str">
            <v>19.004.0057-3</v>
          </cell>
          <cell r="B20266">
            <v>68.319999999999993</v>
          </cell>
        </row>
        <row r="20267">
          <cell r="A20267" t="str">
            <v>19.004.0057-4</v>
          </cell>
          <cell r="B20267">
            <v>59.99</v>
          </cell>
        </row>
        <row r="20268">
          <cell r="A20268" t="str">
            <v>19.004.0057-C</v>
          </cell>
          <cell r="B20268">
            <v>101.98</v>
          </cell>
        </row>
        <row r="20269">
          <cell r="A20269" t="str">
            <v>19.004.0057-D</v>
          </cell>
          <cell r="B20269">
            <v>65.2</v>
          </cell>
        </row>
        <row r="20270">
          <cell r="A20270" t="str">
            <v>19.004.0057-E</v>
          </cell>
          <cell r="B20270">
            <v>56.87</v>
          </cell>
        </row>
        <row r="20271">
          <cell r="A20271" t="str">
            <v>19.004.0061-2</v>
          </cell>
          <cell r="B20271">
            <v>6</v>
          </cell>
        </row>
        <row r="20272">
          <cell r="A20272" t="str">
            <v>19.004.0061-3</v>
          </cell>
          <cell r="B20272">
            <v>1.86</v>
          </cell>
        </row>
        <row r="20273">
          <cell r="A20273" t="str">
            <v>19.004.0061-4</v>
          </cell>
          <cell r="B20273">
            <v>1.1000000000000001</v>
          </cell>
        </row>
        <row r="20274">
          <cell r="A20274" t="str">
            <v>19.004.0061-C</v>
          </cell>
          <cell r="B20274">
            <v>6</v>
          </cell>
        </row>
        <row r="20275">
          <cell r="A20275" t="str">
            <v>19.004.0061-D</v>
          </cell>
          <cell r="B20275">
            <v>1.86</v>
          </cell>
        </row>
        <row r="20276">
          <cell r="A20276" t="str">
            <v>19.004.0061-E</v>
          </cell>
          <cell r="B20276">
            <v>1.1000000000000001</v>
          </cell>
        </row>
        <row r="20277">
          <cell r="A20277" t="str">
            <v>19.004.0070-2</v>
          </cell>
          <cell r="B20277">
            <v>22.56</v>
          </cell>
        </row>
        <row r="20278">
          <cell r="A20278" t="str">
            <v>19.004.0070-3</v>
          </cell>
          <cell r="B20278">
            <v>13.64</v>
          </cell>
        </row>
        <row r="20279">
          <cell r="A20279" t="str">
            <v>19.004.0070-4</v>
          </cell>
          <cell r="B20279">
            <v>11.45</v>
          </cell>
        </row>
        <row r="20280">
          <cell r="A20280" t="str">
            <v>19.004.0070-C</v>
          </cell>
          <cell r="B20280">
            <v>22.56</v>
          </cell>
        </row>
        <row r="20281">
          <cell r="A20281" t="str">
            <v>19.004.0070-D</v>
          </cell>
          <cell r="B20281">
            <v>13.64</v>
          </cell>
        </row>
        <row r="20282">
          <cell r="A20282" t="str">
            <v>19.004.0070-E</v>
          </cell>
          <cell r="B20282">
            <v>11.45</v>
          </cell>
        </row>
        <row r="20283">
          <cell r="A20283" t="str">
            <v>19.004.0075-2</v>
          </cell>
          <cell r="B20283">
            <v>38.08</v>
          </cell>
        </row>
        <row r="20284">
          <cell r="A20284" t="str">
            <v>19.004.0075-4</v>
          </cell>
          <cell r="B20284">
            <v>19.3</v>
          </cell>
        </row>
        <row r="20285">
          <cell r="A20285" t="str">
            <v>19.004.0075-C</v>
          </cell>
          <cell r="B20285">
            <v>38.08</v>
          </cell>
        </row>
        <row r="20286">
          <cell r="A20286" t="str">
            <v>19.004.0075-E</v>
          </cell>
          <cell r="B20286">
            <v>19.3</v>
          </cell>
        </row>
        <row r="20287">
          <cell r="A20287" t="str">
            <v>19.004.0080-2</v>
          </cell>
          <cell r="B20287">
            <v>39.159999999999997</v>
          </cell>
        </row>
        <row r="20288">
          <cell r="A20288" t="str">
            <v>19.004.0080-4</v>
          </cell>
          <cell r="B20288">
            <v>35.49</v>
          </cell>
        </row>
        <row r="20289">
          <cell r="A20289" t="str">
            <v>19.004.0080-C</v>
          </cell>
          <cell r="B20289">
            <v>35.14</v>
          </cell>
        </row>
        <row r="20290">
          <cell r="A20290" t="str">
            <v>19.004.0080-E</v>
          </cell>
          <cell r="B20290">
            <v>31.47</v>
          </cell>
        </row>
        <row r="20291">
          <cell r="A20291" t="str">
            <v>19.004.0081-2</v>
          </cell>
          <cell r="B20291">
            <v>42.73</v>
          </cell>
        </row>
        <row r="20292">
          <cell r="A20292" t="str">
            <v>19.004.0081-4</v>
          </cell>
          <cell r="B20292">
            <v>37.58</v>
          </cell>
        </row>
        <row r="20293">
          <cell r="A20293" t="str">
            <v>19.004.0081-C</v>
          </cell>
          <cell r="B20293">
            <v>38.71</v>
          </cell>
        </row>
        <row r="20294">
          <cell r="A20294" t="str">
            <v>19.004.0081-E</v>
          </cell>
          <cell r="B20294">
            <v>33.56</v>
          </cell>
        </row>
        <row r="20295">
          <cell r="A20295" t="str">
            <v>19.004.0085-2</v>
          </cell>
          <cell r="B20295">
            <v>46.4</v>
          </cell>
        </row>
        <row r="20296">
          <cell r="A20296" t="str">
            <v>19.004.0085-4</v>
          </cell>
          <cell r="B20296">
            <v>39.840000000000003</v>
          </cell>
        </row>
        <row r="20297">
          <cell r="A20297" t="str">
            <v>19.004.0085-C</v>
          </cell>
          <cell r="B20297">
            <v>42.38</v>
          </cell>
        </row>
        <row r="20298">
          <cell r="A20298" t="str">
            <v>19.004.0085-E</v>
          </cell>
          <cell r="B20298">
            <v>35.82</v>
          </cell>
        </row>
        <row r="20299">
          <cell r="A20299" t="str">
            <v>19.004.0087-2</v>
          </cell>
          <cell r="B20299">
            <v>53.21</v>
          </cell>
        </row>
        <row r="20300">
          <cell r="A20300" t="str">
            <v>19.004.0087-4</v>
          </cell>
          <cell r="B20300">
            <v>43.85</v>
          </cell>
        </row>
        <row r="20301">
          <cell r="A20301" t="str">
            <v>19.004.0087-C</v>
          </cell>
          <cell r="B20301">
            <v>49.19</v>
          </cell>
        </row>
        <row r="20302">
          <cell r="A20302" t="str">
            <v>19.004.0087-E</v>
          </cell>
          <cell r="B20302">
            <v>39.83</v>
          </cell>
        </row>
        <row r="20303">
          <cell r="A20303" t="str">
            <v>19.004.0090-2</v>
          </cell>
          <cell r="B20303">
            <v>70.92</v>
          </cell>
        </row>
        <row r="20304">
          <cell r="A20304" t="str">
            <v>19.004.0090-3</v>
          </cell>
          <cell r="B20304">
            <v>36.82</v>
          </cell>
        </row>
        <row r="20305">
          <cell r="A20305" t="str">
            <v>19.004.0090-4</v>
          </cell>
          <cell r="B20305">
            <v>32.6</v>
          </cell>
        </row>
        <row r="20306">
          <cell r="A20306" t="str">
            <v>19.004.0090-C</v>
          </cell>
          <cell r="B20306">
            <v>67.8</v>
          </cell>
        </row>
        <row r="20307">
          <cell r="A20307" t="str">
            <v>19.004.0090-D</v>
          </cell>
          <cell r="B20307">
            <v>33.700000000000003</v>
          </cell>
        </row>
        <row r="20308">
          <cell r="A20308" t="str">
            <v>19.004.0090-E</v>
          </cell>
          <cell r="B20308">
            <v>29.48</v>
          </cell>
        </row>
        <row r="20309">
          <cell r="A20309" t="str">
            <v>19.004.0092-2</v>
          </cell>
          <cell r="B20309">
            <v>71.08</v>
          </cell>
        </row>
        <row r="20310">
          <cell r="A20310" t="str">
            <v>19.004.0092-3</v>
          </cell>
          <cell r="B20310">
            <v>36.92</v>
          </cell>
        </row>
        <row r="20311">
          <cell r="A20311" t="str">
            <v>19.004.0092-4</v>
          </cell>
          <cell r="B20311">
            <v>32.69</v>
          </cell>
        </row>
        <row r="20312">
          <cell r="A20312" t="str">
            <v>19.004.0092-C</v>
          </cell>
          <cell r="B20312">
            <v>67.959999999999994</v>
          </cell>
        </row>
        <row r="20313">
          <cell r="A20313" t="str">
            <v>19.004.0092-D</v>
          </cell>
          <cell r="B20313">
            <v>33.799999999999997</v>
          </cell>
        </row>
        <row r="20314">
          <cell r="A20314" t="str">
            <v>19.004.0092-E</v>
          </cell>
          <cell r="B20314">
            <v>29.57</v>
          </cell>
        </row>
        <row r="20315">
          <cell r="A20315" t="str">
            <v>19.004.0094-2</v>
          </cell>
          <cell r="B20315">
            <v>87.78</v>
          </cell>
        </row>
        <row r="20316">
          <cell r="A20316" t="str">
            <v>19.004.0094-3</v>
          </cell>
          <cell r="B20316">
            <v>45.65</v>
          </cell>
        </row>
        <row r="20317">
          <cell r="A20317" t="str">
            <v>19.004.0094-4</v>
          </cell>
          <cell r="B20317">
            <v>39.729999999999997</v>
          </cell>
        </row>
        <row r="20318">
          <cell r="A20318" t="str">
            <v>19.004.0094-C</v>
          </cell>
          <cell r="B20318">
            <v>85</v>
          </cell>
        </row>
        <row r="20319">
          <cell r="A20319" t="str">
            <v>19.004.0094-D</v>
          </cell>
          <cell r="B20319">
            <v>42.87</v>
          </cell>
        </row>
        <row r="20320">
          <cell r="A20320" t="str">
            <v>19.004.0094-E</v>
          </cell>
          <cell r="B20320">
            <v>36.950000000000003</v>
          </cell>
        </row>
        <row r="20321">
          <cell r="A20321" t="str">
            <v>19.004.0096-2</v>
          </cell>
          <cell r="B20321">
            <v>95.51</v>
          </cell>
        </row>
        <row r="20322">
          <cell r="A20322" t="str">
            <v>19.004.0096-3</v>
          </cell>
          <cell r="B20322">
            <v>51.62</v>
          </cell>
        </row>
        <row r="20323">
          <cell r="A20323" t="str">
            <v>19.004.0096-4</v>
          </cell>
          <cell r="B20323">
            <v>45.07</v>
          </cell>
        </row>
        <row r="20324">
          <cell r="A20324" t="str">
            <v>19.004.0096-C</v>
          </cell>
          <cell r="B20324">
            <v>92.73</v>
          </cell>
        </row>
        <row r="20325">
          <cell r="A20325" t="str">
            <v>19.004.0096-D</v>
          </cell>
          <cell r="B20325">
            <v>48.84</v>
          </cell>
        </row>
        <row r="20326">
          <cell r="A20326" t="str">
            <v>19.004.0096-E</v>
          </cell>
          <cell r="B20326">
            <v>42.29</v>
          </cell>
        </row>
        <row r="20327">
          <cell r="A20327" t="str">
            <v>19.004.0098-2</v>
          </cell>
          <cell r="B20327">
            <v>115.66</v>
          </cell>
        </row>
        <row r="20328">
          <cell r="A20328" t="str">
            <v>19.004.0098-3</v>
          </cell>
          <cell r="B20328">
            <v>64.86</v>
          </cell>
        </row>
        <row r="20329">
          <cell r="A20329" t="str">
            <v>19.004.0098-4</v>
          </cell>
          <cell r="B20329">
            <v>56.58</v>
          </cell>
        </row>
        <row r="20330">
          <cell r="A20330" t="str">
            <v>19.004.0098-C</v>
          </cell>
          <cell r="B20330">
            <v>112.88</v>
          </cell>
        </row>
        <row r="20331">
          <cell r="A20331" t="str">
            <v>19.004.0098-D</v>
          </cell>
          <cell r="B20331">
            <v>62.08</v>
          </cell>
        </row>
        <row r="20332">
          <cell r="A20332" t="str">
            <v>19.004.0098-E</v>
          </cell>
          <cell r="B20332">
            <v>53.8</v>
          </cell>
        </row>
        <row r="20333">
          <cell r="A20333" t="str">
            <v>19.004.0100-2</v>
          </cell>
          <cell r="B20333">
            <v>28.95</v>
          </cell>
        </row>
        <row r="20334">
          <cell r="A20334" t="str">
            <v>19.004.0100-4</v>
          </cell>
          <cell r="B20334">
            <v>17.87</v>
          </cell>
        </row>
        <row r="20335">
          <cell r="A20335" t="str">
            <v>19.004.0100-C</v>
          </cell>
          <cell r="B20335">
            <v>28.95</v>
          </cell>
        </row>
        <row r="20336">
          <cell r="A20336" t="str">
            <v>19.004.0100-E</v>
          </cell>
          <cell r="B20336">
            <v>17.87</v>
          </cell>
        </row>
        <row r="20337">
          <cell r="A20337" t="str">
            <v>19.004.0110-2</v>
          </cell>
          <cell r="B20337">
            <v>51.27</v>
          </cell>
        </row>
        <row r="20338">
          <cell r="A20338" t="str">
            <v>19.004.0110-3</v>
          </cell>
          <cell r="B20338">
            <v>16</v>
          </cell>
        </row>
        <row r="20339">
          <cell r="A20339" t="str">
            <v>19.004.0110-4</v>
          </cell>
          <cell r="B20339">
            <v>6.46</v>
          </cell>
        </row>
        <row r="20340">
          <cell r="A20340" t="str">
            <v>19.004.0110-C</v>
          </cell>
          <cell r="B20340">
            <v>51.27</v>
          </cell>
        </row>
        <row r="20341">
          <cell r="A20341" t="str">
            <v>19.004.0110-D</v>
          </cell>
          <cell r="B20341">
            <v>16</v>
          </cell>
        </row>
        <row r="20342">
          <cell r="A20342" t="str">
            <v>19.004.0110-E</v>
          </cell>
          <cell r="B20342">
            <v>6.46</v>
          </cell>
        </row>
        <row r="20343">
          <cell r="A20343" t="str">
            <v>19.004.0115-2</v>
          </cell>
          <cell r="B20343">
            <v>53.37</v>
          </cell>
        </row>
        <row r="20344">
          <cell r="A20344" t="str">
            <v>19.004.0115-3</v>
          </cell>
          <cell r="B20344">
            <v>12.11</v>
          </cell>
        </row>
        <row r="20345">
          <cell r="A20345" t="str">
            <v>19.004.0115-4</v>
          </cell>
          <cell r="B20345">
            <v>7.66</v>
          </cell>
        </row>
        <row r="20346">
          <cell r="A20346" t="str">
            <v>19.004.0115-C</v>
          </cell>
          <cell r="B20346">
            <v>53.37</v>
          </cell>
        </row>
        <row r="20347">
          <cell r="A20347" t="str">
            <v>19.004.0115-D</v>
          </cell>
          <cell r="B20347">
            <v>12.11</v>
          </cell>
        </row>
        <row r="20348">
          <cell r="A20348" t="str">
            <v>19.004.0115-E</v>
          </cell>
          <cell r="B20348">
            <v>7.66</v>
          </cell>
        </row>
        <row r="20349">
          <cell r="A20349" t="str">
            <v>19.004.0120-2</v>
          </cell>
          <cell r="B20349">
            <v>78.22</v>
          </cell>
        </row>
        <row r="20350">
          <cell r="A20350" t="str">
            <v>19.004.0120-3</v>
          </cell>
          <cell r="B20350">
            <v>19.47</v>
          </cell>
        </row>
        <row r="20351">
          <cell r="A20351" t="str">
            <v>19.004.0120-4</v>
          </cell>
          <cell r="B20351">
            <v>12.57</v>
          </cell>
        </row>
        <row r="20352">
          <cell r="A20352" t="str">
            <v>19.004.0120-C</v>
          </cell>
          <cell r="B20352">
            <v>78.22</v>
          </cell>
        </row>
        <row r="20353">
          <cell r="A20353" t="str">
            <v>19.004.0120-D</v>
          </cell>
          <cell r="B20353">
            <v>19.47</v>
          </cell>
        </row>
        <row r="20354">
          <cell r="A20354" t="str">
            <v>19.004.0120-E</v>
          </cell>
          <cell r="B20354">
            <v>12.57</v>
          </cell>
        </row>
        <row r="20355">
          <cell r="A20355" t="str">
            <v>19.004.0210-0</v>
          </cell>
          <cell r="B20355">
            <v>4627.91</v>
          </cell>
        </row>
        <row r="20356">
          <cell r="A20356" t="str">
            <v>19.004.0210-A</v>
          </cell>
          <cell r="B20356">
            <v>4627.91</v>
          </cell>
        </row>
        <row r="20357">
          <cell r="A20357" t="str">
            <v>19.004.0211-0</v>
          </cell>
          <cell r="B20357">
            <v>1644.23</v>
          </cell>
        </row>
        <row r="20358">
          <cell r="A20358" t="str">
            <v>19.004.0211-A</v>
          </cell>
          <cell r="B20358">
            <v>1644.23</v>
          </cell>
        </row>
        <row r="20359">
          <cell r="A20359" t="str">
            <v>19.004.0212-0</v>
          </cell>
          <cell r="B20359">
            <v>8293.99</v>
          </cell>
        </row>
        <row r="20360">
          <cell r="A20360" t="str">
            <v>19.004.0212-A</v>
          </cell>
          <cell r="B20360">
            <v>7804.71</v>
          </cell>
        </row>
        <row r="20361">
          <cell r="A20361" t="str">
            <v>19.004.0250-0</v>
          </cell>
          <cell r="B20361">
            <v>3549.95</v>
          </cell>
        </row>
        <row r="20362">
          <cell r="A20362" t="str">
            <v>19.004.0250-A</v>
          </cell>
          <cell r="B20362">
            <v>3549.95</v>
          </cell>
        </row>
        <row r="20363">
          <cell r="A20363" t="str">
            <v>19.004.0251-0</v>
          </cell>
          <cell r="B20363">
            <v>1177.28</v>
          </cell>
        </row>
        <row r="20364">
          <cell r="A20364" t="str">
            <v>19.004.0251-A</v>
          </cell>
          <cell r="B20364">
            <v>1177.28</v>
          </cell>
        </row>
        <row r="20365">
          <cell r="A20365" t="str">
            <v>19.004.0252-0</v>
          </cell>
          <cell r="B20365">
            <v>7216.03</v>
          </cell>
        </row>
        <row r="20366">
          <cell r="A20366" t="str">
            <v>19.004.0252-A</v>
          </cell>
          <cell r="B20366">
            <v>6726.75</v>
          </cell>
        </row>
        <row r="20367">
          <cell r="A20367" t="str">
            <v>19.004.0270-0</v>
          </cell>
          <cell r="B20367">
            <v>6327.26</v>
          </cell>
        </row>
        <row r="20368">
          <cell r="A20368" t="str">
            <v>19.004.0270-A</v>
          </cell>
          <cell r="B20368">
            <v>6327.26</v>
          </cell>
        </row>
        <row r="20369">
          <cell r="A20369" t="str">
            <v>19.004.0271-0</v>
          </cell>
          <cell r="B20369">
            <v>4245.75</v>
          </cell>
        </row>
        <row r="20370">
          <cell r="A20370" t="str">
            <v>19.004.0271-A</v>
          </cell>
          <cell r="B20370">
            <v>4245.75</v>
          </cell>
        </row>
        <row r="20371">
          <cell r="A20371" t="str">
            <v>19.004.0272-0</v>
          </cell>
          <cell r="B20371">
            <v>9993.2999999999993</v>
          </cell>
        </row>
        <row r="20372">
          <cell r="A20372" t="str">
            <v>19.004.0272-A</v>
          </cell>
          <cell r="B20372">
            <v>9504.02</v>
          </cell>
        </row>
        <row r="20373">
          <cell r="A20373" t="str">
            <v>19.004.0400-0</v>
          </cell>
          <cell r="B20373">
            <v>4895.55</v>
          </cell>
        </row>
        <row r="20374">
          <cell r="A20374" t="str">
            <v>19.004.0400-A</v>
          </cell>
          <cell r="B20374">
            <v>4895.55</v>
          </cell>
        </row>
        <row r="20375">
          <cell r="A20375" t="str">
            <v>19.004.0401-0</v>
          </cell>
          <cell r="B20375">
            <v>1876.54</v>
          </cell>
        </row>
        <row r="20376">
          <cell r="A20376" t="str">
            <v>19.004.0401-A</v>
          </cell>
          <cell r="B20376">
            <v>1876.54</v>
          </cell>
        </row>
        <row r="20377">
          <cell r="A20377" t="str">
            <v>19.004.0402-0</v>
          </cell>
          <cell r="B20377">
            <v>8747.1200000000008</v>
          </cell>
        </row>
        <row r="20378">
          <cell r="A20378" t="str">
            <v>19.004.0402-A</v>
          </cell>
          <cell r="B20378">
            <v>8257.84</v>
          </cell>
        </row>
        <row r="20379">
          <cell r="A20379" t="str">
            <v>19.004.0405-0</v>
          </cell>
          <cell r="B20379">
            <v>7609.14</v>
          </cell>
        </row>
        <row r="20380">
          <cell r="A20380" t="str">
            <v>19.004.0405-A</v>
          </cell>
          <cell r="B20380">
            <v>7609.14</v>
          </cell>
        </row>
        <row r="20381">
          <cell r="A20381" t="str">
            <v>19.004.0406-0</v>
          </cell>
          <cell r="B20381">
            <v>3296.26</v>
          </cell>
        </row>
        <row r="20382">
          <cell r="A20382" t="str">
            <v>19.004.0406-A</v>
          </cell>
          <cell r="B20382">
            <v>3296.26</v>
          </cell>
        </row>
        <row r="20383">
          <cell r="A20383" t="str">
            <v>19.004.0407-0</v>
          </cell>
          <cell r="B20383">
            <v>11656.42</v>
          </cell>
        </row>
        <row r="20384">
          <cell r="A20384" t="str">
            <v>19.004.0407-A</v>
          </cell>
          <cell r="B20384">
            <v>11167.14</v>
          </cell>
        </row>
        <row r="20385">
          <cell r="A20385" t="str">
            <v>19.004.0500-0</v>
          </cell>
          <cell r="B20385">
            <v>463.38</v>
          </cell>
        </row>
        <row r="20386">
          <cell r="A20386" t="str">
            <v>19.004.0500-A</v>
          </cell>
          <cell r="B20386">
            <v>463.38</v>
          </cell>
        </row>
        <row r="20387">
          <cell r="A20387" t="str">
            <v>19.004.0501-0</v>
          </cell>
          <cell r="B20387">
            <v>161.47999999999999</v>
          </cell>
        </row>
        <row r="20388">
          <cell r="A20388" t="str">
            <v>19.004.0501-A</v>
          </cell>
          <cell r="B20388">
            <v>161.47999999999999</v>
          </cell>
        </row>
        <row r="20389">
          <cell r="A20389" t="str">
            <v>19.005.0006-2</v>
          </cell>
          <cell r="B20389">
            <v>392.49</v>
          </cell>
        </row>
        <row r="20390">
          <cell r="A20390" t="str">
            <v>19.005.0006-3</v>
          </cell>
          <cell r="B20390">
            <v>192.61</v>
          </cell>
        </row>
        <row r="20391">
          <cell r="A20391" t="str">
            <v>19.005.0006-4</v>
          </cell>
          <cell r="B20391">
            <v>179.38</v>
          </cell>
        </row>
        <row r="20392">
          <cell r="A20392" t="str">
            <v>19.005.0006-C</v>
          </cell>
          <cell r="B20392">
            <v>385.77</v>
          </cell>
        </row>
        <row r="20393">
          <cell r="A20393" t="str">
            <v>19.005.0006-D</v>
          </cell>
          <cell r="B20393">
            <v>185.89</v>
          </cell>
        </row>
        <row r="20394">
          <cell r="A20394" t="str">
            <v>19.005.0006-E</v>
          </cell>
          <cell r="B20394">
            <v>172.66</v>
          </cell>
        </row>
        <row r="20395">
          <cell r="A20395" t="str">
            <v>19.005.0007-2</v>
          </cell>
          <cell r="B20395">
            <v>36.36</v>
          </cell>
        </row>
        <row r="20396">
          <cell r="A20396" t="str">
            <v>19.005.0007-3</v>
          </cell>
          <cell r="B20396">
            <v>27.62</v>
          </cell>
        </row>
        <row r="20397">
          <cell r="A20397" t="str">
            <v>19.005.0007-4</v>
          </cell>
          <cell r="B20397">
            <v>26.41</v>
          </cell>
        </row>
        <row r="20398">
          <cell r="A20398" t="str">
            <v>19.005.0007-C</v>
          </cell>
          <cell r="B20398">
            <v>33.58</v>
          </cell>
        </row>
        <row r="20399">
          <cell r="A20399" t="str">
            <v>19.005.0007-D</v>
          </cell>
          <cell r="B20399">
            <v>24.84</v>
          </cell>
        </row>
        <row r="20400">
          <cell r="A20400" t="str">
            <v>19.005.0007-E</v>
          </cell>
          <cell r="B20400">
            <v>23.63</v>
          </cell>
        </row>
        <row r="20401">
          <cell r="A20401" t="str">
            <v>19.005.0008-2</v>
          </cell>
          <cell r="B20401">
            <v>155.06</v>
          </cell>
        </row>
        <row r="20402">
          <cell r="A20402" t="str">
            <v>19.005.0008-3</v>
          </cell>
          <cell r="B20402">
            <v>69.930000000000007</v>
          </cell>
        </row>
        <row r="20403">
          <cell r="A20403" t="str">
            <v>19.005.0008-4</v>
          </cell>
          <cell r="B20403">
            <v>55.95</v>
          </cell>
        </row>
        <row r="20404">
          <cell r="A20404" t="str">
            <v>19.005.0008-C</v>
          </cell>
          <cell r="B20404">
            <v>151.94</v>
          </cell>
        </row>
        <row r="20405">
          <cell r="A20405" t="str">
            <v>19.005.0008-D</v>
          </cell>
          <cell r="B20405">
            <v>66.81</v>
          </cell>
        </row>
        <row r="20406">
          <cell r="A20406" t="str">
            <v>19.005.0008-E</v>
          </cell>
          <cell r="B20406">
            <v>52.83</v>
          </cell>
        </row>
        <row r="20407">
          <cell r="A20407" t="str">
            <v>19.005.0010-2</v>
          </cell>
          <cell r="B20407">
            <v>187.73</v>
          </cell>
        </row>
        <row r="20408">
          <cell r="A20408" t="str">
            <v>19.005.0010-3</v>
          </cell>
          <cell r="B20408">
            <v>80.84</v>
          </cell>
        </row>
        <row r="20409">
          <cell r="A20409" t="str">
            <v>19.005.0010-4</v>
          </cell>
          <cell r="B20409">
            <v>63.41</v>
          </cell>
        </row>
        <row r="20410">
          <cell r="A20410" t="str">
            <v>19.005.0010-C</v>
          </cell>
          <cell r="B20410">
            <v>184.61</v>
          </cell>
        </row>
        <row r="20411">
          <cell r="A20411" t="str">
            <v>19.005.0010-D</v>
          </cell>
          <cell r="B20411">
            <v>77.72</v>
          </cell>
        </row>
        <row r="20412">
          <cell r="A20412" t="str">
            <v>19.005.0010-E</v>
          </cell>
          <cell r="B20412">
            <v>60.29</v>
          </cell>
        </row>
        <row r="20413">
          <cell r="A20413" t="str">
            <v>19.005.0012-2</v>
          </cell>
          <cell r="B20413">
            <v>186.95</v>
          </cell>
        </row>
        <row r="20414">
          <cell r="A20414" t="str">
            <v>19.005.0012-3</v>
          </cell>
          <cell r="B20414">
            <v>82.14</v>
          </cell>
        </row>
        <row r="20415">
          <cell r="A20415" t="str">
            <v>19.005.0012-4</v>
          </cell>
          <cell r="B20415">
            <v>66.58</v>
          </cell>
        </row>
        <row r="20416">
          <cell r="A20416" t="str">
            <v>19.005.0012-C</v>
          </cell>
          <cell r="B20416">
            <v>183.83</v>
          </cell>
        </row>
        <row r="20417">
          <cell r="A20417" t="str">
            <v>19.005.0012-D</v>
          </cell>
          <cell r="B20417">
            <v>79.02</v>
          </cell>
        </row>
        <row r="20418">
          <cell r="A20418" t="str">
            <v>19.005.0012-E</v>
          </cell>
          <cell r="B20418">
            <v>63.46</v>
          </cell>
        </row>
        <row r="20419">
          <cell r="A20419" t="str">
            <v>19.005.0014-2</v>
          </cell>
          <cell r="B20419">
            <v>410.41</v>
          </cell>
        </row>
        <row r="20420">
          <cell r="A20420" t="str">
            <v>19.005.0014-3</v>
          </cell>
          <cell r="B20420">
            <v>106.21</v>
          </cell>
        </row>
        <row r="20421">
          <cell r="A20421" t="str">
            <v>19.005.0014-4</v>
          </cell>
          <cell r="B20421">
            <v>80.67</v>
          </cell>
        </row>
        <row r="20422">
          <cell r="A20422" t="str">
            <v>19.005.0014-C</v>
          </cell>
          <cell r="B20422">
            <v>407.29</v>
          </cell>
        </row>
        <row r="20423">
          <cell r="A20423" t="str">
            <v>19.005.0014-D</v>
          </cell>
          <cell r="B20423">
            <v>103.09</v>
          </cell>
        </row>
        <row r="20424">
          <cell r="A20424" t="str">
            <v>19.005.0014-E</v>
          </cell>
          <cell r="B20424">
            <v>77.55</v>
          </cell>
        </row>
        <row r="20425">
          <cell r="A20425" t="str">
            <v>19.005.0015-2</v>
          </cell>
          <cell r="B20425">
            <v>4.09</v>
          </cell>
        </row>
        <row r="20426">
          <cell r="A20426" t="str">
            <v>19.005.0015-4</v>
          </cell>
          <cell r="B20426">
            <v>1.86</v>
          </cell>
        </row>
        <row r="20427">
          <cell r="A20427" t="str">
            <v>19.005.0015-C</v>
          </cell>
          <cell r="B20427">
            <v>4.09</v>
          </cell>
        </row>
        <row r="20428">
          <cell r="A20428" t="str">
            <v>19.005.0015-E</v>
          </cell>
          <cell r="B20428">
            <v>1.86</v>
          </cell>
        </row>
        <row r="20429">
          <cell r="A20429" t="str">
            <v>19.005.0016-2</v>
          </cell>
          <cell r="B20429">
            <v>73.86</v>
          </cell>
        </row>
        <row r="20430">
          <cell r="A20430" t="str">
            <v>19.005.0016-3</v>
          </cell>
          <cell r="B20430">
            <v>36.450000000000003</v>
          </cell>
        </row>
        <row r="20431">
          <cell r="A20431" t="str">
            <v>19.005.0016-4</v>
          </cell>
          <cell r="B20431">
            <v>31.91</v>
          </cell>
        </row>
        <row r="20432">
          <cell r="A20432" t="str">
            <v>19.005.0016-C</v>
          </cell>
          <cell r="B20432">
            <v>70.739999999999995</v>
          </cell>
        </row>
        <row r="20433">
          <cell r="A20433" t="str">
            <v>19.005.0016-D</v>
          </cell>
          <cell r="B20433">
            <v>33.33</v>
          </cell>
        </row>
        <row r="20434">
          <cell r="A20434" t="str">
            <v>19.005.0016-E</v>
          </cell>
          <cell r="B20434">
            <v>28.79</v>
          </cell>
        </row>
        <row r="20435">
          <cell r="A20435" t="str">
            <v>19.005.0017-2</v>
          </cell>
          <cell r="B20435">
            <v>171.11</v>
          </cell>
        </row>
        <row r="20436">
          <cell r="A20436" t="str">
            <v>19.005.0017-3</v>
          </cell>
          <cell r="B20436">
            <v>87.38</v>
          </cell>
        </row>
        <row r="20437">
          <cell r="A20437" t="str">
            <v>19.005.0017-4</v>
          </cell>
          <cell r="B20437">
            <v>71.41</v>
          </cell>
        </row>
        <row r="20438">
          <cell r="A20438" t="str">
            <v>19.005.0017-C</v>
          </cell>
          <cell r="B20438">
            <v>167.99</v>
          </cell>
        </row>
        <row r="20439">
          <cell r="A20439" t="str">
            <v>19.005.0017-D</v>
          </cell>
          <cell r="B20439">
            <v>84.26</v>
          </cell>
        </row>
        <row r="20440">
          <cell r="A20440" t="str">
            <v>19.005.0017-E</v>
          </cell>
          <cell r="B20440">
            <v>68.290000000000006</v>
          </cell>
        </row>
        <row r="20441">
          <cell r="A20441" t="str">
            <v>19.005.0019-2</v>
          </cell>
          <cell r="B20441">
            <v>244.46</v>
          </cell>
        </row>
        <row r="20442">
          <cell r="A20442" t="str">
            <v>19.005.0019-3</v>
          </cell>
          <cell r="B20442">
            <v>113.16</v>
          </cell>
        </row>
        <row r="20443">
          <cell r="A20443" t="str">
            <v>19.005.0019-4</v>
          </cell>
          <cell r="B20443">
            <v>89.41</v>
          </cell>
        </row>
        <row r="20444">
          <cell r="A20444" t="str">
            <v>19.005.0019-C</v>
          </cell>
          <cell r="B20444">
            <v>241.34</v>
          </cell>
        </row>
        <row r="20445">
          <cell r="A20445" t="str">
            <v>19.005.0019-D</v>
          </cell>
          <cell r="B20445">
            <v>110.04</v>
          </cell>
        </row>
        <row r="20446">
          <cell r="A20446" t="str">
            <v>19.005.0019-E</v>
          </cell>
          <cell r="B20446">
            <v>86.29</v>
          </cell>
        </row>
        <row r="20447">
          <cell r="A20447" t="str">
            <v>19.005.0021-2</v>
          </cell>
          <cell r="B20447">
            <v>302.22000000000003</v>
          </cell>
        </row>
        <row r="20448">
          <cell r="A20448" t="str">
            <v>19.005.0021-3</v>
          </cell>
          <cell r="B20448">
            <v>129.19</v>
          </cell>
        </row>
        <row r="20449">
          <cell r="A20449" t="str">
            <v>19.005.0021-4</v>
          </cell>
          <cell r="B20449">
            <v>99.41</v>
          </cell>
        </row>
        <row r="20450">
          <cell r="A20450" t="str">
            <v>19.005.0021-C</v>
          </cell>
          <cell r="B20450">
            <v>299.10000000000002</v>
          </cell>
        </row>
        <row r="20451">
          <cell r="A20451" t="str">
            <v>19.005.0021-D</v>
          </cell>
          <cell r="B20451">
            <v>126.07</v>
          </cell>
        </row>
        <row r="20452">
          <cell r="A20452" t="str">
            <v>19.005.0021-E</v>
          </cell>
          <cell r="B20452">
            <v>96.29</v>
          </cell>
        </row>
        <row r="20453">
          <cell r="A20453" t="str">
            <v>19.005.0023-2</v>
          </cell>
          <cell r="B20453">
            <v>565.19000000000005</v>
          </cell>
        </row>
        <row r="20454">
          <cell r="A20454" t="str">
            <v>19.005.0023-3</v>
          </cell>
          <cell r="B20454">
            <v>252.14</v>
          </cell>
        </row>
        <row r="20455">
          <cell r="A20455" t="str">
            <v>19.005.0023-4</v>
          </cell>
          <cell r="B20455">
            <v>193.71</v>
          </cell>
        </row>
        <row r="20456">
          <cell r="A20456" t="str">
            <v>19.005.0023-C</v>
          </cell>
          <cell r="B20456">
            <v>562.07000000000005</v>
          </cell>
        </row>
        <row r="20457">
          <cell r="A20457" t="str">
            <v>19.005.0023-D</v>
          </cell>
          <cell r="B20457">
            <v>249.02</v>
          </cell>
        </row>
        <row r="20458">
          <cell r="A20458" t="str">
            <v>19.005.0023-E</v>
          </cell>
          <cell r="B20458">
            <v>190.59</v>
          </cell>
        </row>
        <row r="20459">
          <cell r="A20459" t="str">
            <v>19.005.0025-2</v>
          </cell>
          <cell r="B20459">
            <v>618.23</v>
          </cell>
        </row>
        <row r="20460">
          <cell r="A20460" t="str">
            <v>19.005.0025-3</v>
          </cell>
          <cell r="B20460">
            <v>274.82</v>
          </cell>
        </row>
        <row r="20461">
          <cell r="A20461" t="str">
            <v>19.005.0025-4</v>
          </cell>
          <cell r="B20461">
            <v>210.65</v>
          </cell>
        </row>
        <row r="20462">
          <cell r="A20462" t="str">
            <v>19.005.0025-C</v>
          </cell>
          <cell r="B20462">
            <v>615.11</v>
          </cell>
        </row>
        <row r="20463">
          <cell r="A20463" t="str">
            <v>19.005.0025-D</v>
          </cell>
          <cell r="B20463">
            <v>271.7</v>
          </cell>
        </row>
        <row r="20464">
          <cell r="A20464" t="str">
            <v>19.005.0025-E</v>
          </cell>
          <cell r="B20464">
            <v>207.53</v>
          </cell>
        </row>
        <row r="20465">
          <cell r="A20465" t="str">
            <v>19.005.0026-2</v>
          </cell>
          <cell r="B20465">
            <v>725.31</v>
          </cell>
        </row>
        <row r="20466">
          <cell r="A20466" t="str">
            <v>19.005.0026-3</v>
          </cell>
          <cell r="B20466">
            <v>332.65</v>
          </cell>
        </row>
        <row r="20467">
          <cell r="A20467" t="str">
            <v>19.005.0026-4</v>
          </cell>
          <cell r="B20467">
            <v>256.63</v>
          </cell>
        </row>
        <row r="20468">
          <cell r="A20468" t="str">
            <v>19.005.0026-C</v>
          </cell>
          <cell r="B20468">
            <v>722.19</v>
          </cell>
        </row>
        <row r="20469">
          <cell r="A20469" t="str">
            <v>19.005.0026-D</v>
          </cell>
          <cell r="B20469">
            <v>329.53</v>
          </cell>
        </row>
        <row r="20470">
          <cell r="A20470" t="str">
            <v>19.005.0026-E</v>
          </cell>
          <cell r="B20470">
            <v>253.51</v>
          </cell>
        </row>
        <row r="20471">
          <cell r="A20471" t="str">
            <v>19.005.0028-2</v>
          </cell>
          <cell r="B20471">
            <v>116.51</v>
          </cell>
        </row>
        <row r="20472">
          <cell r="A20472" t="str">
            <v>19.005.0028-3</v>
          </cell>
          <cell r="B20472">
            <v>51.92</v>
          </cell>
        </row>
        <row r="20473">
          <cell r="A20473" t="str">
            <v>19.005.0028-4</v>
          </cell>
          <cell r="B20473">
            <v>42.54</v>
          </cell>
        </row>
        <row r="20474">
          <cell r="A20474" t="str">
            <v>19.005.0028-C</v>
          </cell>
          <cell r="B20474">
            <v>113.39</v>
          </cell>
        </row>
        <row r="20475">
          <cell r="A20475" t="str">
            <v>19.005.0028-D</v>
          </cell>
          <cell r="B20475">
            <v>48.8</v>
          </cell>
        </row>
        <row r="20476">
          <cell r="A20476" t="str">
            <v>19.005.0028-E</v>
          </cell>
          <cell r="B20476">
            <v>39.42</v>
          </cell>
        </row>
        <row r="20477">
          <cell r="A20477" t="str">
            <v>19.005.0030-2</v>
          </cell>
          <cell r="B20477">
            <v>143.94999999999999</v>
          </cell>
        </row>
        <row r="20478">
          <cell r="A20478" t="str">
            <v>19.005.0030-3</v>
          </cell>
          <cell r="B20478">
            <v>63.08</v>
          </cell>
        </row>
        <row r="20479">
          <cell r="A20479" t="str">
            <v>19.005.0030-4</v>
          </cell>
          <cell r="B20479">
            <v>51.98</v>
          </cell>
        </row>
        <row r="20480">
          <cell r="A20480" t="str">
            <v>19.005.0030-C</v>
          </cell>
          <cell r="B20480">
            <v>140.83000000000001</v>
          </cell>
        </row>
        <row r="20481">
          <cell r="A20481" t="str">
            <v>19.005.0030-D</v>
          </cell>
          <cell r="B20481">
            <v>59.96</v>
          </cell>
        </row>
        <row r="20482">
          <cell r="A20482" t="str">
            <v>19.005.0030-E</v>
          </cell>
          <cell r="B20482">
            <v>48.86</v>
          </cell>
        </row>
        <row r="20483">
          <cell r="A20483" t="str">
            <v>19.005.0033-2</v>
          </cell>
          <cell r="B20483">
            <v>248.69</v>
          </cell>
        </row>
        <row r="20484">
          <cell r="A20484" t="str">
            <v>19.005.0033-3</v>
          </cell>
          <cell r="B20484">
            <v>93.39</v>
          </cell>
        </row>
        <row r="20485">
          <cell r="A20485" t="str">
            <v>19.005.0033-4</v>
          </cell>
          <cell r="B20485">
            <v>74.180000000000007</v>
          </cell>
        </row>
        <row r="20486">
          <cell r="A20486" t="str">
            <v>19.005.0033-C</v>
          </cell>
          <cell r="B20486">
            <v>245.57</v>
          </cell>
        </row>
        <row r="20487">
          <cell r="A20487" t="str">
            <v>19.005.0033-D</v>
          </cell>
          <cell r="B20487">
            <v>90.27</v>
          </cell>
        </row>
        <row r="20488">
          <cell r="A20488" t="str">
            <v>19.005.0033-E</v>
          </cell>
          <cell r="B20488">
            <v>71.06</v>
          </cell>
        </row>
        <row r="20489">
          <cell r="A20489" t="str">
            <v>19.005.0034-2</v>
          </cell>
          <cell r="B20489">
            <v>74.53</v>
          </cell>
        </row>
        <row r="20490">
          <cell r="A20490" t="str">
            <v>19.005.0034-3</v>
          </cell>
          <cell r="B20490">
            <v>40.9</v>
          </cell>
        </row>
        <row r="20491">
          <cell r="A20491" t="str">
            <v>19.005.0034-4</v>
          </cell>
          <cell r="B20491">
            <v>33.049999999999997</v>
          </cell>
        </row>
        <row r="20492">
          <cell r="A20492" t="str">
            <v>19.005.0034-C</v>
          </cell>
          <cell r="B20492">
            <v>71.41</v>
          </cell>
        </row>
        <row r="20493">
          <cell r="A20493" t="str">
            <v>19.005.0034-D</v>
          </cell>
          <cell r="B20493">
            <v>37.78</v>
          </cell>
        </row>
        <row r="20494">
          <cell r="A20494" t="str">
            <v>19.005.0034-E</v>
          </cell>
          <cell r="B20494">
            <v>29.93</v>
          </cell>
        </row>
        <row r="20495">
          <cell r="A20495" t="str">
            <v>19.005.0035-2</v>
          </cell>
          <cell r="B20495">
            <v>11.02</v>
          </cell>
        </row>
        <row r="20496">
          <cell r="A20496" t="str">
            <v>19.005.0035-4</v>
          </cell>
          <cell r="B20496">
            <v>7.35</v>
          </cell>
        </row>
        <row r="20497">
          <cell r="A20497" t="str">
            <v>19.005.0035-C</v>
          </cell>
          <cell r="B20497">
            <v>11.02</v>
          </cell>
        </row>
        <row r="20498">
          <cell r="A20498" t="str">
            <v>19.005.0035-E</v>
          </cell>
          <cell r="B20498">
            <v>7.35</v>
          </cell>
        </row>
        <row r="20499">
          <cell r="A20499" t="str">
            <v>19.005.0036-2</v>
          </cell>
          <cell r="B20499">
            <v>38.43</v>
          </cell>
        </row>
        <row r="20500">
          <cell r="A20500" t="str">
            <v>19.005.0036-4</v>
          </cell>
          <cell r="B20500">
            <v>25.62</v>
          </cell>
        </row>
        <row r="20501">
          <cell r="A20501" t="str">
            <v>19.005.0036-C</v>
          </cell>
          <cell r="B20501">
            <v>38.43</v>
          </cell>
        </row>
        <row r="20502">
          <cell r="A20502" t="str">
            <v>19.005.0036-E</v>
          </cell>
          <cell r="B20502">
            <v>25.62</v>
          </cell>
        </row>
        <row r="20503">
          <cell r="A20503" t="str">
            <v>19.005.0037-2</v>
          </cell>
          <cell r="B20503">
            <v>0.96</v>
          </cell>
        </row>
        <row r="20504">
          <cell r="A20504" t="str">
            <v>19.005.0037-4</v>
          </cell>
          <cell r="B20504">
            <v>0.64</v>
          </cell>
        </row>
        <row r="20505">
          <cell r="A20505" t="str">
            <v>19.005.0037-C</v>
          </cell>
          <cell r="B20505">
            <v>0.96</v>
          </cell>
        </row>
        <row r="20506">
          <cell r="A20506" t="str">
            <v>19.005.0037-E</v>
          </cell>
          <cell r="B20506">
            <v>0.64</v>
          </cell>
        </row>
        <row r="20507">
          <cell r="A20507" t="str">
            <v>19.005.0038-2</v>
          </cell>
          <cell r="B20507">
            <v>4.54</v>
          </cell>
        </row>
        <row r="20508">
          <cell r="A20508" t="str">
            <v>19.005.0038-4</v>
          </cell>
          <cell r="B20508">
            <v>3.03</v>
          </cell>
        </row>
        <row r="20509">
          <cell r="A20509" t="str">
            <v>19.005.0038-C</v>
          </cell>
          <cell r="B20509">
            <v>4.54</v>
          </cell>
        </row>
        <row r="20510">
          <cell r="A20510" t="str">
            <v>19.005.0038-E</v>
          </cell>
          <cell r="B20510">
            <v>3.03</v>
          </cell>
        </row>
        <row r="20511">
          <cell r="A20511" t="str">
            <v>19.005.0039-2</v>
          </cell>
          <cell r="B20511">
            <v>1.56</v>
          </cell>
        </row>
        <row r="20512">
          <cell r="A20512" t="str">
            <v>19.005.0039-4</v>
          </cell>
          <cell r="B20512">
            <v>1.1100000000000001</v>
          </cell>
        </row>
        <row r="20513">
          <cell r="A20513" t="str">
            <v>19.005.0039-C</v>
          </cell>
          <cell r="B20513">
            <v>1.56</v>
          </cell>
        </row>
        <row r="20514">
          <cell r="A20514" t="str">
            <v>19.005.0039-E</v>
          </cell>
          <cell r="B20514">
            <v>1.1100000000000001</v>
          </cell>
        </row>
        <row r="20515">
          <cell r="A20515" t="str">
            <v>19.005.0040-2</v>
          </cell>
          <cell r="B20515">
            <v>2.1</v>
          </cell>
        </row>
        <row r="20516">
          <cell r="A20516" t="str">
            <v>19.005.0040-4</v>
          </cell>
          <cell r="B20516">
            <v>0.86</v>
          </cell>
        </row>
        <row r="20517">
          <cell r="A20517" t="str">
            <v>19.005.0040-C</v>
          </cell>
          <cell r="B20517">
            <v>2.1</v>
          </cell>
        </row>
        <row r="20518">
          <cell r="A20518" t="str">
            <v>19.005.0040-E</v>
          </cell>
          <cell r="B20518">
            <v>0.86</v>
          </cell>
        </row>
        <row r="20519">
          <cell r="A20519" t="str">
            <v>19.005.0042-2</v>
          </cell>
          <cell r="B20519">
            <v>634.54999999999995</v>
          </cell>
        </row>
        <row r="20520">
          <cell r="A20520" t="str">
            <v>19.005.0042-3</v>
          </cell>
          <cell r="B20520">
            <v>55.51</v>
          </cell>
        </row>
        <row r="20521">
          <cell r="A20521" t="str">
            <v>19.005.0042-4</v>
          </cell>
          <cell r="B20521">
            <v>39.020000000000003</v>
          </cell>
        </row>
        <row r="20522">
          <cell r="A20522" t="str">
            <v>19.005.0042-C</v>
          </cell>
          <cell r="B20522">
            <v>631.42999999999995</v>
          </cell>
        </row>
        <row r="20523">
          <cell r="A20523" t="str">
            <v>19.005.0042-D</v>
          </cell>
          <cell r="B20523">
            <v>52.39</v>
          </cell>
        </row>
        <row r="20524">
          <cell r="A20524" t="str">
            <v>19.005.0042-E</v>
          </cell>
          <cell r="B20524">
            <v>35.9</v>
          </cell>
        </row>
        <row r="20525">
          <cell r="A20525" t="str">
            <v>19.005.0045-2</v>
          </cell>
          <cell r="B20525">
            <v>1.91</v>
          </cell>
        </row>
        <row r="20526">
          <cell r="A20526" t="str">
            <v>19.005.0045-4</v>
          </cell>
          <cell r="B20526">
            <v>0.68</v>
          </cell>
        </row>
        <row r="20527">
          <cell r="A20527" t="str">
            <v>19.005.0045-C</v>
          </cell>
          <cell r="B20527">
            <v>1.91</v>
          </cell>
        </row>
        <row r="20528">
          <cell r="A20528" t="str">
            <v>19.005.0045-E</v>
          </cell>
          <cell r="B20528">
            <v>0.68</v>
          </cell>
        </row>
        <row r="20529">
          <cell r="A20529" t="str">
            <v>19.005.0050-2</v>
          </cell>
          <cell r="B20529">
            <v>0.9</v>
          </cell>
        </row>
        <row r="20530">
          <cell r="A20530" t="str">
            <v>19.005.0050-4</v>
          </cell>
          <cell r="B20530">
            <v>0.23</v>
          </cell>
        </row>
        <row r="20531">
          <cell r="A20531" t="str">
            <v>19.005.0050-C</v>
          </cell>
          <cell r="B20531">
            <v>0.9</v>
          </cell>
        </row>
        <row r="20532">
          <cell r="A20532" t="str">
            <v>19.005.0050-E</v>
          </cell>
          <cell r="B20532">
            <v>0.23</v>
          </cell>
        </row>
        <row r="20533">
          <cell r="A20533" t="str">
            <v>19.006.0001-2</v>
          </cell>
          <cell r="B20533">
            <v>2.87</v>
          </cell>
        </row>
        <row r="20534">
          <cell r="A20534" t="str">
            <v>19.006.0001-4</v>
          </cell>
          <cell r="B20534">
            <v>2.0499999999999998</v>
          </cell>
        </row>
        <row r="20535">
          <cell r="A20535" t="str">
            <v>19.006.0001-C</v>
          </cell>
          <cell r="B20535">
            <v>2.87</v>
          </cell>
        </row>
        <row r="20536">
          <cell r="A20536" t="str">
            <v>19.006.0001-E</v>
          </cell>
          <cell r="B20536">
            <v>2.0499999999999998</v>
          </cell>
        </row>
        <row r="20537">
          <cell r="A20537" t="str">
            <v>19.006.0002-2</v>
          </cell>
          <cell r="B20537">
            <v>110.88</v>
          </cell>
        </row>
        <row r="20538">
          <cell r="A20538" t="str">
            <v>19.006.0002-3</v>
          </cell>
          <cell r="B20538">
            <v>62.07</v>
          </cell>
        </row>
        <row r="20539">
          <cell r="A20539" t="str">
            <v>19.006.0002-4</v>
          </cell>
          <cell r="B20539">
            <v>53.31</v>
          </cell>
        </row>
        <row r="20540">
          <cell r="A20540" t="str">
            <v>19.006.0002-C</v>
          </cell>
          <cell r="B20540">
            <v>107.76</v>
          </cell>
        </row>
        <row r="20541">
          <cell r="A20541" t="str">
            <v>19.006.0002-D</v>
          </cell>
          <cell r="B20541">
            <v>58.95</v>
          </cell>
        </row>
        <row r="20542">
          <cell r="A20542" t="str">
            <v>19.006.0002-E</v>
          </cell>
          <cell r="B20542">
            <v>50.19</v>
          </cell>
        </row>
        <row r="20543">
          <cell r="A20543" t="str">
            <v>19.006.0003-2</v>
          </cell>
          <cell r="B20543">
            <v>92.94</v>
          </cell>
        </row>
        <row r="20544">
          <cell r="A20544" t="str">
            <v>19.006.0003-3</v>
          </cell>
          <cell r="B20544">
            <v>48.83</v>
          </cell>
        </row>
        <row r="20545">
          <cell r="A20545" t="str">
            <v>19.006.0003-4</v>
          </cell>
          <cell r="B20545">
            <v>41.88</v>
          </cell>
        </row>
        <row r="20546">
          <cell r="A20546" t="str">
            <v>19.006.0003-C</v>
          </cell>
          <cell r="B20546">
            <v>89.82</v>
          </cell>
        </row>
        <row r="20547">
          <cell r="A20547" t="str">
            <v>19.006.0003-D</v>
          </cell>
          <cell r="B20547">
            <v>45.71</v>
          </cell>
        </row>
        <row r="20548">
          <cell r="A20548" t="str">
            <v>19.006.0003-E</v>
          </cell>
          <cell r="B20548">
            <v>38.76</v>
          </cell>
        </row>
        <row r="20549">
          <cell r="A20549" t="str">
            <v>19.006.0004-2</v>
          </cell>
          <cell r="B20549">
            <v>90.49</v>
          </cell>
        </row>
        <row r="20550">
          <cell r="A20550" t="str">
            <v>19.006.0004-3</v>
          </cell>
          <cell r="B20550">
            <v>49.03</v>
          </cell>
        </row>
        <row r="20551">
          <cell r="A20551" t="str">
            <v>19.006.0004-4</v>
          </cell>
          <cell r="B20551">
            <v>42.32</v>
          </cell>
        </row>
        <row r="20552">
          <cell r="A20552" t="str">
            <v>19.006.0004-C</v>
          </cell>
          <cell r="B20552">
            <v>87.37</v>
          </cell>
        </row>
        <row r="20553">
          <cell r="A20553" t="str">
            <v>19.006.0004-D</v>
          </cell>
          <cell r="B20553">
            <v>45.91</v>
          </cell>
        </row>
        <row r="20554">
          <cell r="A20554" t="str">
            <v>19.006.0004-E</v>
          </cell>
          <cell r="B20554">
            <v>39.200000000000003</v>
          </cell>
        </row>
        <row r="20555">
          <cell r="A20555" t="str">
            <v>19.006.0005-2</v>
          </cell>
          <cell r="B20555">
            <v>96.4</v>
          </cell>
        </row>
        <row r="20556">
          <cell r="A20556" t="str">
            <v>19.006.0005-3</v>
          </cell>
          <cell r="B20556">
            <v>49.88</v>
          </cell>
        </row>
        <row r="20557">
          <cell r="A20557" t="str">
            <v>19.006.0005-4</v>
          </cell>
          <cell r="B20557">
            <v>42.58</v>
          </cell>
        </row>
        <row r="20558">
          <cell r="A20558" t="str">
            <v>19.006.0005-C</v>
          </cell>
          <cell r="B20558">
            <v>93.28</v>
          </cell>
        </row>
        <row r="20559">
          <cell r="A20559" t="str">
            <v>19.006.0005-D</v>
          </cell>
          <cell r="B20559">
            <v>46.76</v>
          </cell>
        </row>
        <row r="20560">
          <cell r="A20560" t="str">
            <v>19.006.0005-E</v>
          </cell>
          <cell r="B20560">
            <v>39.46</v>
          </cell>
        </row>
        <row r="20561">
          <cell r="A20561" t="str">
            <v>19.006.0006-2</v>
          </cell>
          <cell r="B20561">
            <v>109.2</v>
          </cell>
        </row>
        <row r="20562">
          <cell r="A20562" t="str">
            <v>19.006.0006-3</v>
          </cell>
          <cell r="B20562">
            <v>60.26</v>
          </cell>
        </row>
        <row r="20563">
          <cell r="A20563" t="str">
            <v>19.006.0006-4</v>
          </cell>
          <cell r="B20563">
            <v>51.68</v>
          </cell>
        </row>
        <row r="20564">
          <cell r="A20564" t="str">
            <v>19.006.0006-C</v>
          </cell>
          <cell r="B20564">
            <v>106.08</v>
          </cell>
        </row>
        <row r="20565">
          <cell r="A20565" t="str">
            <v>19.006.0006-D</v>
          </cell>
          <cell r="B20565">
            <v>57.14</v>
          </cell>
        </row>
        <row r="20566">
          <cell r="A20566" t="str">
            <v>19.006.0006-E</v>
          </cell>
          <cell r="B20566">
            <v>48.56</v>
          </cell>
        </row>
        <row r="20567">
          <cell r="A20567" t="str">
            <v>19.006.0007-2</v>
          </cell>
          <cell r="B20567">
            <v>58.16</v>
          </cell>
        </row>
        <row r="20568">
          <cell r="A20568" t="str">
            <v>19.006.0007-3</v>
          </cell>
          <cell r="B20568">
            <v>39.880000000000003</v>
          </cell>
        </row>
        <row r="20569">
          <cell r="A20569" t="str">
            <v>19.006.0007-4</v>
          </cell>
          <cell r="B20569">
            <v>36.409999999999997</v>
          </cell>
        </row>
        <row r="20570">
          <cell r="A20570" t="str">
            <v>19.006.0007-C</v>
          </cell>
          <cell r="B20570">
            <v>55.04</v>
          </cell>
        </row>
        <row r="20571">
          <cell r="A20571" t="str">
            <v>19.006.0007-D</v>
          </cell>
          <cell r="B20571">
            <v>36.76</v>
          </cell>
        </row>
        <row r="20572">
          <cell r="A20572" t="str">
            <v>19.006.0007-E</v>
          </cell>
          <cell r="B20572">
            <v>33.29</v>
          </cell>
        </row>
        <row r="20573">
          <cell r="A20573" t="str">
            <v>19.006.0008-2</v>
          </cell>
          <cell r="B20573">
            <v>111.78</v>
          </cell>
        </row>
        <row r="20574">
          <cell r="A20574" t="str">
            <v>19.006.0008-3</v>
          </cell>
          <cell r="B20574">
            <v>61.81</v>
          </cell>
        </row>
        <row r="20575">
          <cell r="A20575" t="str">
            <v>19.006.0008-4</v>
          </cell>
          <cell r="B20575">
            <v>52.97</v>
          </cell>
        </row>
        <row r="20576">
          <cell r="A20576" t="str">
            <v>19.006.0008-C</v>
          </cell>
          <cell r="B20576">
            <v>108.66</v>
          </cell>
        </row>
        <row r="20577">
          <cell r="A20577" t="str">
            <v>19.006.0008-D</v>
          </cell>
          <cell r="B20577">
            <v>58.69</v>
          </cell>
        </row>
        <row r="20578">
          <cell r="A20578" t="str">
            <v>19.006.0008-E</v>
          </cell>
          <cell r="B20578">
            <v>49.85</v>
          </cell>
        </row>
        <row r="20579">
          <cell r="A20579" t="str">
            <v>19.006.0009-2</v>
          </cell>
          <cell r="B20579">
            <v>29.8</v>
          </cell>
        </row>
        <row r="20580">
          <cell r="A20580" t="str">
            <v>19.006.0009-4</v>
          </cell>
          <cell r="B20580">
            <v>9.74</v>
          </cell>
        </row>
        <row r="20581">
          <cell r="A20581" t="str">
            <v>19.006.0009-C</v>
          </cell>
          <cell r="B20581">
            <v>29.8</v>
          </cell>
        </row>
        <row r="20582">
          <cell r="A20582" t="str">
            <v>19.006.0009-E</v>
          </cell>
          <cell r="B20582">
            <v>9.74</v>
          </cell>
        </row>
        <row r="20583">
          <cell r="A20583" t="str">
            <v>19.006.0010-2</v>
          </cell>
          <cell r="B20583">
            <v>267.12</v>
          </cell>
        </row>
        <row r="20584">
          <cell r="A20584" t="str">
            <v>19.006.0010-3</v>
          </cell>
          <cell r="B20584">
            <v>171.07</v>
          </cell>
        </row>
        <row r="20585">
          <cell r="A20585" t="str">
            <v>19.006.0010-4</v>
          </cell>
          <cell r="B20585">
            <v>164.77</v>
          </cell>
        </row>
        <row r="20586">
          <cell r="A20586" t="str">
            <v>19.006.0010-C</v>
          </cell>
          <cell r="B20586">
            <v>255.96</v>
          </cell>
        </row>
        <row r="20587">
          <cell r="A20587" t="str">
            <v>19.006.0010-D</v>
          </cell>
          <cell r="B20587">
            <v>159.91</v>
          </cell>
        </row>
        <row r="20588">
          <cell r="A20588" t="str">
            <v>19.006.0010-E</v>
          </cell>
          <cell r="B20588">
            <v>153.61000000000001</v>
          </cell>
        </row>
        <row r="20589">
          <cell r="A20589" t="str">
            <v>19.006.0011-2</v>
          </cell>
          <cell r="B20589">
            <v>2098.5100000000002</v>
          </cell>
        </row>
        <row r="20590">
          <cell r="A20590" t="str">
            <v>19.006.0011-3</v>
          </cell>
          <cell r="B20590">
            <v>960.73</v>
          </cell>
        </row>
        <row r="20591">
          <cell r="A20591" t="str">
            <v>19.006.0011-4</v>
          </cell>
          <cell r="B20591">
            <v>739.08</v>
          </cell>
        </row>
        <row r="20592">
          <cell r="A20592" t="str">
            <v>19.006.0011-C</v>
          </cell>
          <cell r="B20592">
            <v>2036.18</v>
          </cell>
        </row>
        <row r="20593">
          <cell r="A20593" t="str">
            <v>19.006.0011-D</v>
          </cell>
          <cell r="B20593">
            <v>898.4</v>
          </cell>
        </row>
        <row r="20594">
          <cell r="A20594" t="str">
            <v>19.006.0011-E</v>
          </cell>
          <cell r="B20594">
            <v>676.75</v>
          </cell>
        </row>
        <row r="20595">
          <cell r="A20595" t="str">
            <v>19.006.0012-2</v>
          </cell>
          <cell r="B20595">
            <v>393</v>
          </cell>
        </row>
        <row r="20596">
          <cell r="A20596" t="str">
            <v>19.006.0012-3</v>
          </cell>
          <cell r="B20596">
            <v>188.04</v>
          </cell>
        </row>
        <row r="20597">
          <cell r="A20597" t="str">
            <v>19.006.0012-4</v>
          </cell>
          <cell r="B20597">
            <v>150.51</v>
          </cell>
        </row>
        <row r="20598">
          <cell r="A20598" t="str">
            <v>19.006.0012-C</v>
          </cell>
          <cell r="B20598">
            <v>374.7</v>
          </cell>
        </row>
        <row r="20599">
          <cell r="A20599" t="str">
            <v>19.006.0012-D</v>
          </cell>
          <cell r="B20599">
            <v>169.74</v>
          </cell>
        </row>
        <row r="20600">
          <cell r="A20600" t="str">
            <v>19.006.0012-E</v>
          </cell>
          <cell r="B20600">
            <v>132.21</v>
          </cell>
        </row>
        <row r="20601">
          <cell r="A20601" t="str">
            <v>19.006.0013-2</v>
          </cell>
          <cell r="B20601">
            <v>127.92</v>
          </cell>
        </row>
        <row r="20602">
          <cell r="A20602" t="str">
            <v>19.006.0013-4</v>
          </cell>
          <cell r="B20602">
            <v>34.119999999999997</v>
          </cell>
        </row>
        <row r="20603">
          <cell r="A20603" t="str">
            <v>19.006.0013-C</v>
          </cell>
          <cell r="B20603">
            <v>124.8</v>
          </cell>
        </row>
        <row r="20604">
          <cell r="A20604" t="str">
            <v>19.006.0013-E</v>
          </cell>
          <cell r="B20604">
            <v>31</v>
          </cell>
        </row>
        <row r="20605">
          <cell r="A20605" t="str">
            <v>19.006.0014-2</v>
          </cell>
          <cell r="B20605">
            <v>104.08</v>
          </cell>
        </row>
        <row r="20606">
          <cell r="A20606" t="str">
            <v>19.006.0014-3</v>
          </cell>
          <cell r="B20606">
            <v>65.64</v>
          </cell>
        </row>
        <row r="20607">
          <cell r="A20607" t="str">
            <v>19.006.0014-4</v>
          </cell>
          <cell r="B20607">
            <v>60.85</v>
          </cell>
        </row>
        <row r="20608">
          <cell r="A20608" t="str">
            <v>19.006.0014-C</v>
          </cell>
          <cell r="B20608">
            <v>97.84</v>
          </cell>
        </row>
        <row r="20609">
          <cell r="A20609" t="str">
            <v>19.006.0014-D</v>
          </cell>
          <cell r="B20609">
            <v>59.4</v>
          </cell>
        </row>
        <row r="20610">
          <cell r="A20610" t="str">
            <v>19.006.0014-E</v>
          </cell>
          <cell r="B20610">
            <v>54.61</v>
          </cell>
        </row>
        <row r="20611">
          <cell r="A20611" t="str">
            <v>19.006.0015-2</v>
          </cell>
          <cell r="B20611">
            <v>46.84</v>
          </cell>
        </row>
        <row r="20612">
          <cell r="A20612" t="str">
            <v>19.006.0015-3</v>
          </cell>
          <cell r="B20612">
            <v>13.28</v>
          </cell>
        </row>
        <row r="20613">
          <cell r="A20613" t="str">
            <v>19.006.0015-4</v>
          </cell>
          <cell r="B20613">
            <v>8.9</v>
          </cell>
        </row>
        <row r="20614">
          <cell r="A20614" t="str">
            <v>19.006.0015-C</v>
          </cell>
          <cell r="B20614">
            <v>46.84</v>
          </cell>
        </row>
        <row r="20615">
          <cell r="A20615" t="str">
            <v>19.006.0015-D</v>
          </cell>
          <cell r="B20615">
            <v>13.28</v>
          </cell>
        </row>
        <row r="20616">
          <cell r="A20616" t="str">
            <v>19.006.0015-E</v>
          </cell>
          <cell r="B20616">
            <v>8.9</v>
          </cell>
        </row>
        <row r="20617">
          <cell r="A20617" t="str">
            <v>19.006.0016-2</v>
          </cell>
          <cell r="B20617">
            <v>208.1</v>
          </cell>
        </row>
        <row r="20618">
          <cell r="A20618" t="str">
            <v>19.006.0016-3</v>
          </cell>
          <cell r="B20618">
            <v>81.89</v>
          </cell>
        </row>
        <row r="20619">
          <cell r="A20619" t="str">
            <v>19.006.0016-4</v>
          </cell>
          <cell r="B20619">
            <v>65.760000000000005</v>
          </cell>
        </row>
        <row r="20620">
          <cell r="A20620" t="str">
            <v>19.006.0016-C</v>
          </cell>
          <cell r="B20620">
            <v>205.32</v>
          </cell>
        </row>
        <row r="20621">
          <cell r="A20621" t="str">
            <v>19.006.0016-D</v>
          </cell>
          <cell r="B20621">
            <v>79.11</v>
          </cell>
        </row>
        <row r="20622">
          <cell r="A20622" t="str">
            <v>19.006.0016-E</v>
          </cell>
          <cell r="B20622">
            <v>62.98</v>
          </cell>
        </row>
        <row r="20623">
          <cell r="A20623" t="str">
            <v>19.006.0018-2</v>
          </cell>
          <cell r="B20623">
            <v>7.27</v>
          </cell>
        </row>
        <row r="20624">
          <cell r="A20624" t="str">
            <v>19.006.0018-4</v>
          </cell>
          <cell r="B20624">
            <v>3.43</v>
          </cell>
        </row>
        <row r="20625">
          <cell r="A20625" t="str">
            <v>19.006.0018-C</v>
          </cell>
          <cell r="B20625">
            <v>7.27</v>
          </cell>
        </row>
        <row r="20626">
          <cell r="A20626" t="str">
            <v>19.006.0018-E</v>
          </cell>
          <cell r="B20626">
            <v>3.43</v>
          </cell>
        </row>
        <row r="20627">
          <cell r="A20627" t="str">
            <v>19.006.0019-2</v>
          </cell>
          <cell r="B20627">
            <v>168.04</v>
          </cell>
        </row>
        <row r="20628">
          <cell r="A20628" t="str">
            <v>19.006.0019-3</v>
          </cell>
          <cell r="B20628">
            <v>102.45</v>
          </cell>
        </row>
        <row r="20629">
          <cell r="A20629" t="str">
            <v>19.006.0019-4</v>
          </cell>
          <cell r="B20629">
            <v>89.5</v>
          </cell>
        </row>
        <row r="20630">
          <cell r="A20630" t="str">
            <v>19.006.0019-C</v>
          </cell>
          <cell r="B20630">
            <v>162.91</v>
          </cell>
        </row>
        <row r="20631">
          <cell r="A20631" t="str">
            <v>19.006.0019-D</v>
          </cell>
          <cell r="B20631">
            <v>97.32</v>
          </cell>
        </row>
        <row r="20632">
          <cell r="A20632" t="str">
            <v>19.006.0019-E</v>
          </cell>
          <cell r="B20632">
            <v>84.37</v>
          </cell>
        </row>
        <row r="20633">
          <cell r="A20633" t="str">
            <v>19.006.0021-2</v>
          </cell>
          <cell r="B20633">
            <v>197.41</v>
          </cell>
        </row>
        <row r="20634">
          <cell r="A20634" t="str">
            <v>19.006.0021-3</v>
          </cell>
          <cell r="B20634">
            <v>120.07</v>
          </cell>
        </row>
        <row r="20635">
          <cell r="A20635" t="str">
            <v>19.006.0021-4</v>
          </cell>
          <cell r="B20635">
            <v>104.18</v>
          </cell>
        </row>
        <row r="20636">
          <cell r="A20636" t="str">
            <v>19.006.0021-C</v>
          </cell>
          <cell r="B20636">
            <v>192.28</v>
          </cell>
        </row>
        <row r="20637">
          <cell r="A20637" t="str">
            <v>19.006.0021-D</v>
          </cell>
          <cell r="B20637">
            <v>114.94</v>
          </cell>
        </row>
        <row r="20638">
          <cell r="A20638" t="str">
            <v>19.006.0021-E</v>
          </cell>
          <cell r="B20638">
            <v>99.05</v>
          </cell>
        </row>
        <row r="20639">
          <cell r="A20639" t="str">
            <v>19.006.0022-2</v>
          </cell>
          <cell r="B20639">
            <v>85.96</v>
          </cell>
        </row>
        <row r="20640">
          <cell r="A20640" t="str">
            <v>19.006.0022-3</v>
          </cell>
          <cell r="B20640">
            <v>25.14</v>
          </cell>
        </row>
        <row r="20641">
          <cell r="A20641" t="str">
            <v>19.006.0022-4</v>
          </cell>
          <cell r="B20641">
            <v>24.02</v>
          </cell>
        </row>
        <row r="20642">
          <cell r="A20642" t="str">
            <v>19.006.0022-C</v>
          </cell>
          <cell r="B20642">
            <v>82.84</v>
          </cell>
        </row>
        <row r="20643">
          <cell r="A20643" t="str">
            <v>19.006.0022-D</v>
          </cell>
          <cell r="B20643">
            <v>22.02</v>
          </cell>
        </row>
        <row r="20644">
          <cell r="A20644" t="str">
            <v>19.006.0022-E</v>
          </cell>
          <cell r="B20644">
            <v>20.9</v>
          </cell>
        </row>
        <row r="20645">
          <cell r="A20645" t="str">
            <v>19.006.0023-2</v>
          </cell>
          <cell r="B20645">
            <v>13.56</v>
          </cell>
        </row>
        <row r="20646">
          <cell r="A20646" t="str">
            <v>19.006.0023-4</v>
          </cell>
          <cell r="B20646">
            <v>4.33</v>
          </cell>
        </row>
        <row r="20647">
          <cell r="A20647" t="str">
            <v>19.006.0023-C</v>
          </cell>
          <cell r="B20647">
            <v>13.56</v>
          </cell>
        </row>
        <row r="20648">
          <cell r="A20648" t="str">
            <v>19.006.0023-E</v>
          </cell>
          <cell r="B20648">
            <v>4.33</v>
          </cell>
        </row>
        <row r="20649">
          <cell r="A20649" t="str">
            <v>19.006.0025-2</v>
          </cell>
          <cell r="B20649">
            <v>190.84</v>
          </cell>
        </row>
        <row r="20650">
          <cell r="A20650" t="str">
            <v>19.006.0025-3</v>
          </cell>
          <cell r="B20650">
            <v>121.85</v>
          </cell>
        </row>
        <row r="20651">
          <cell r="A20651" t="str">
            <v>19.006.0025-4</v>
          </cell>
          <cell r="B20651">
            <v>106.89</v>
          </cell>
        </row>
        <row r="20652">
          <cell r="A20652" t="str">
            <v>19.006.0025-C</v>
          </cell>
          <cell r="B20652">
            <v>187.72</v>
          </cell>
        </row>
        <row r="20653">
          <cell r="A20653" t="str">
            <v>19.006.0025-D</v>
          </cell>
          <cell r="B20653">
            <v>118.73</v>
          </cell>
        </row>
        <row r="20654">
          <cell r="A20654" t="str">
            <v>19.006.0025-E</v>
          </cell>
          <cell r="B20654">
            <v>103.77</v>
          </cell>
        </row>
        <row r="20655">
          <cell r="A20655" t="str">
            <v>19.006.0026-2</v>
          </cell>
          <cell r="B20655">
            <v>135.44999999999999</v>
          </cell>
        </row>
        <row r="20656">
          <cell r="A20656" t="str">
            <v>19.006.0026-3</v>
          </cell>
          <cell r="B20656">
            <v>64.22</v>
          </cell>
        </row>
        <row r="20657">
          <cell r="A20657" t="str">
            <v>19.006.0026-4</v>
          </cell>
          <cell r="B20657">
            <v>53.08</v>
          </cell>
        </row>
        <row r="20658">
          <cell r="A20658" t="str">
            <v>19.006.0026-C</v>
          </cell>
          <cell r="B20658">
            <v>132.33000000000001</v>
          </cell>
        </row>
        <row r="20659">
          <cell r="A20659" t="str">
            <v>19.006.0026-D</v>
          </cell>
          <cell r="B20659">
            <v>61.1</v>
          </cell>
        </row>
        <row r="20660">
          <cell r="A20660" t="str">
            <v>19.006.0026-E</v>
          </cell>
          <cell r="B20660">
            <v>49.96</v>
          </cell>
        </row>
        <row r="20661">
          <cell r="A20661" t="str">
            <v>19.006.0027-2</v>
          </cell>
          <cell r="B20661">
            <v>99.05</v>
          </cell>
        </row>
        <row r="20662">
          <cell r="A20662" t="str">
            <v>19.006.0027-3</v>
          </cell>
          <cell r="B20662">
            <v>43.7</v>
          </cell>
        </row>
        <row r="20663">
          <cell r="A20663" t="str">
            <v>19.006.0027-4</v>
          </cell>
          <cell r="B20663">
            <v>34.54</v>
          </cell>
        </row>
        <row r="20664">
          <cell r="A20664" t="str">
            <v>19.006.0027-C</v>
          </cell>
          <cell r="B20664">
            <v>99.05</v>
          </cell>
        </row>
        <row r="20665">
          <cell r="A20665" t="str">
            <v>19.006.0027-D</v>
          </cell>
          <cell r="B20665">
            <v>43.7</v>
          </cell>
        </row>
        <row r="20666">
          <cell r="A20666" t="str">
            <v>19.006.0027-E</v>
          </cell>
          <cell r="B20666">
            <v>34.54</v>
          </cell>
        </row>
        <row r="20667">
          <cell r="A20667" t="str">
            <v>19.006.0028-2</v>
          </cell>
          <cell r="B20667">
            <v>1428.33</v>
          </cell>
        </row>
        <row r="20668">
          <cell r="A20668" t="str">
            <v>19.006.0028-3</v>
          </cell>
          <cell r="B20668">
            <v>663.5</v>
          </cell>
        </row>
        <row r="20669">
          <cell r="A20669" t="str">
            <v>19.006.0028-4</v>
          </cell>
          <cell r="B20669">
            <v>510.11</v>
          </cell>
        </row>
        <row r="20670">
          <cell r="A20670" t="str">
            <v>19.006.0028-C</v>
          </cell>
          <cell r="B20670">
            <v>1425.21</v>
          </cell>
        </row>
        <row r="20671">
          <cell r="A20671" t="str">
            <v>19.006.0028-D</v>
          </cell>
          <cell r="B20671">
            <v>660.38</v>
          </cell>
        </row>
        <row r="20672">
          <cell r="A20672" t="str">
            <v>19.006.0028-E</v>
          </cell>
          <cell r="B20672">
            <v>506.99</v>
          </cell>
        </row>
        <row r="20673">
          <cell r="A20673" t="str">
            <v>19.006.0030-2</v>
          </cell>
          <cell r="B20673">
            <v>6.78</v>
          </cell>
        </row>
        <row r="20674">
          <cell r="A20674" t="str">
            <v>19.006.0030-4</v>
          </cell>
          <cell r="B20674">
            <v>1.34</v>
          </cell>
        </row>
        <row r="20675">
          <cell r="A20675" t="str">
            <v>19.006.0030-C</v>
          </cell>
          <cell r="B20675">
            <v>6.78</v>
          </cell>
        </row>
        <row r="20676">
          <cell r="A20676" t="str">
            <v>19.006.0030-E</v>
          </cell>
          <cell r="B20676">
            <v>1.34</v>
          </cell>
        </row>
        <row r="20677">
          <cell r="A20677" t="str">
            <v>19.006.0032-2</v>
          </cell>
          <cell r="B20677">
            <v>3.17</v>
          </cell>
        </row>
        <row r="20678">
          <cell r="A20678" t="str">
            <v>19.006.0032-4</v>
          </cell>
          <cell r="B20678">
            <v>1.1000000000000001</v>
          </cell>
        </row>
        <row r="20679">
          <cell r="A20679" t="str">
            <v>19.006.0032-C</v>
          </cell>
          <cell r="B20679">
            <v>3.17</v>
          </cell>
        </row>
        <row r="20680">
          <cell r="A20680" t="str">
            <v>19.006.0032-E</v>
          </cell>
          <cell r="B20680">
            <v>1.1000000000000001</v>
          </cell>
        </row>
        <row r="20681">
          <cell r="A20681" t="str">
            <v>19.006.0034-2</v>
          </cell>
          <cell r="B20681">
            <v>3.57</v>
          </cell>
        </row>
        <row r="20682">
          <cell r="A20682" t="str">
            <v>19.006.0034-4</v>
          </cell>
          <cell r="B20682">
            <v>1.34</v>
          </cell>
        </row>
        <row r="20683">
          <cell r="A20683" t="str">
            <v>19.006.0034-C</v>
          </cell>
          <cell r="B20683">
            <v>3.57</v>
          </cell>
        </row>
        <row r="20684">
          <cell r="A20684" t="str">
            <v>19.006.0034-E</v>
          </cell>
          <cell r="B20684">
            <v>1.34</v>
          </cell>
        </row>
        <row r="20685">
          <cell r="A20685" t="str">
            <v>19.006.0035-2</v>
          </cell>
          <cell r="B20685">
            <v>110.37</v>
          </cell>
        </row>
        <row r="20686">
          <cell r="A20686" t="str">
            <v>19.006.0035-4</v>
          </cell>
          <cell r="B20686">
            <v>47.48</v>
          </cell>
        </row>
        <row r="20687">
          <cell r="A20687" t="str">
            <v>19.006.0035-C</v>
          </cell>
          <cell r="B20687">
            <v>110.37</v>
          </cell>
        </row>
        <row r="20688">
          <cell r="A20688" t="str">
            <v>19.006.0035-E</v>
          </cell>
          <cell r="B20688">
            <v>47.48</v>
          </cell>
        </row>
        <row r="20689">
          <cell r="A20689" t="str">
            <v>19.006.0040-2</v>
          </cell>
          <cell r="B20689">
            <v>140.88999999999999</v>
          </cell>
        </row>
        <row r="20690">
          <cell r="A20690" t="str">
            <v>19.006.0040-4</v>
          </cell>
          <cell r="B20690">
            <v>60.61</v>
          </cell>
        </row>
        <row r="20691">
          <cell r="A20691" t="str">
            <v>19.006.0040-C</v>
          </cell>
          <cell r="B20691">
            <v>140.88999999999999</v>
          </cell>
        </row>
        <row r="20692">
          <cell r="A20692" t="str">
            <v>19.006.0040-E</v>
          </cell>
          <cell r="B20692">
            <v>60.61</v>
          </cell>
        </row>
        <row r="20693">
          <cell r="A20693" t="str">
            <v>19.006.0045-2</v>
          </cell>
          <cell r="B20693">
            <v>11.17</v>
          </cell>
        </row>
        <row r="20694">
          <cell r="A20694" t="str">
            <v>19.006.0045-3</v>
          </cell>
          <cell r="B20694">
            <v>2.29</v>
          </cell>
        </row>
        <row r="20695">
          <cell r="A20695" t="str">
            <v>19.006.0045-4</v>
          </cell>
          <cell r="B20695">
            <v>1.21</v>
          </cell>
        </row>
        <row r="20696">
          <cell r="A20696" t="str">
            <v>19.006.0045-C</v>
          </cell>
          <cell r="B20696">
            <v>11.17</v>
          </cell>
        </row>
        <row r="20697">
          <cell r="A20697" t="str">
            <v>19.006.0045-D</v>
          </cell>
          <cell r="B20697">
            <v>2.29</v>
          </cell>
        </row>
        <row r="20698">
          <cell r="A20698" t="str">
            <v>19.006.0045-E</v>
          </cell>
          <cell r="B20698">
            <v>1.21</v>
          </cell>
        </row>
        <row r="20699">
          <cell r="A20699" t="str">
            <v>19.006.0050-2</v>
          </cell>
          <cell r="B20699">
            <v>4.21</v>
          </cell>
        </row>
        <row r="20700">
          <cell r="A20700" t="str">
            <v>19.006.0050-4</v>
          </cell>
          <cell r="B20700">
            <v>0.81</v>
          </cell>
        </row>
        <row r="20701">
          <cell r="A20701" t="str">
            <v>19.006.0050-C</v>
          </cell>
          <cell r="B20701">
            <v>4.21</v>
          </cell>
        </row>
        <row r="20702">
          <cell r="A20702" t="str">
            <v>19.006.0050-E</v>
          </cell>
          <cell r="B20702">
            <v>0.81</v>
          </cell>
        </row>
        <row r="20703">
          <cell r="A20703" t="str">
            <v>19.007.0003-2</v>
          </cell>
          <cell r="B20703">
            <v>3.59</v>
          </cell>
        </row>
        <row r="20704">
          <cell r="A20704" t="str">
            <v>19.007.0003-4</v>
          </cell>
          <cell r="B20704">
            <v>0.47</v>
          </cell>
        </row>
        <row r="20705">
          <cell r="A20705" t="str">
            <v>19.007.0003-C</v>
          </cell>
          <cell r="B20705">
            <v>3.59</v>
          </cell>
        </row>
        <row r="20706">
          <cell r="A20706" t="str">
            <v>19.007.0003-E</v>
          </cell>
          <cell r="B20706">
            <v>0.47</v>
          </cell>
        </row>
        <row r="20707">
          <cell r="A20707" t="str">
            <v>19.007.0004-2</v>
          </cell>
          <cell r="B20707">
            <v>8.75</v>
          </cell>
        </row>
        <row r="20708">
          <cell r="A20708" t="str">
            <v>19.007.0004-4</v>
          </cell>
          <cell r="B20708">
            <v>0.71</v>
          </cell>
        </row>
        <row r="20709">
          <cell r="A20709" t="str">
            <v>19.007.0004-C</v>
          </cell>
          <cell r="B20709">
            <v>8.75</v>
          </cell>
        </row>
        <row r="20710">
          <cell r="A20710" t="str">
            <v>19.007.0004-E</v>
          </cell>
          <cell r="B20710">
            <v>0.71</v>
          </cell>
        </row>
        <row r="20711">
          <cell r="A20711" t="str">
            <v>19.007.0005-2</v>
          </cell>
          <cell r="B20711">
            <v>8.09</v>
          </cell>
        </row>
        <row r="20712">
          <cell r="A20712" t="str">
            <v>19.007.0005-4</v>
          </cell>
          <cell r="B20712">
            <v>2.6</v>
          </cell>
        </row>
        <row r="20713">
          <cell r="A20713" t="str">
            <v>19.007.0005-C</v>
          </cell>
          <cell r="B20713">
            <v>8.09</v>
          </cell>
        </row>
        <row r="20714">
          <cell r="A20714" t="str">
            <v>19.007.0005-E</v>
          </cell>
          <cell r="B20714">
            <v>2.6</v>
          </cell>
        </row>
        <row r="20715">
          <cell r="A20715" t="str">
            <v>19.007.0006-2</v>
          </cell>
          <cell r="B20715">
            <v>15.6</v>
          </cell>
        </row>
        <row r="20716">
          <cell r="A20716" t="str">
            <v>19.007.0006-4</v>
          </cell>
          <cell r="B20716">
            <v>3.82</v>
          </cell>
        </row>
        <row r="20717">
          <cell r="A20717" t="str">
            <v>19.007.0006-C</v>
          </cell>
          <cell r="B20717">
            <v>15.6</v>
          </cell>
        </row>
        <row r="20718">
          <cell r="A20718" t="str">
            <v>19.007.0006-E</v>
          </cell>
          <cell r="B20718">
            <v>3.82</v>
          </cell>
        </row>
        <row r="20719">
          <cell r="A20719" t="str">
            <v>19.007.0007-2</v>
          </cell>
          <cell r="B20719">
            <v>14.27</v>
          </cell>
        </row>
        <row r="20720">
          <cell r="A20720" t="str">
            <v>19.007.0007-4</v>
          </cell>
          <cell r="B20720">
            <v>5.27</v>
          </cell>
        </row>
        <row r="20721">
          <cell r="A20721" t="str">
            <v>19.007.0007-C</v>
          </cell>
          <cell r="B20721">
            <v>14.27</v>
          </cell>
        </row>
        <row r="20722">
          <cell r="A20722" t="str">
            <v>19.007.0007-E</v>
          </cell>
          <cell r="B20722">
            <v>5.27</v>
          </cell>
        </row>
        <row r="20723">
          <cell r="A20723" t="str">
            <v>19.007.0008-2</v>
          </cell>
          <cell r="B20723">
            <v>263.47000000000003</v>
          </cell>
        </row>
        <row r="20724">
          <cell r="A20724" t="str">
            <v>19.007.0008-3</v>
          </cell>
          <cell r="B20724">
            <v>216.64</v>
          </cell>
        </row>
        <row r="20725">
          <cell r="A20725" t="str">
            <v>19.007.0008-4</v>
          </cell>
          <cell r="B20725">
            <v>198.42</v>
          </cell>
        </row>
        <row r="20726">
          <cell r="A20726" t="str">
            <v>19.007.0008-C</v>
          </cell>
          <cell r="B20726">
            <v>240.73</v>
          </cell>
        </row>
        <row r="20727">
          <cell r="A20727" t="str">
            <v>19.007.0008-D</v>
          </cell>
          <cell r="B20727">
            <v>193.9</v>
          </cell>
        </row>
        <row r="20728">
          <cell r="A20728" t="str">
            <v>19.007.0008-E</v>
          </cell>
          <cell r="B20728">
            <v>175.68</v>
          </cell>
        </row>
        <row r="20729">
          <cell r="A20729" t="str">
            <v>19.007.0009-2</v>
          </cell>
          <cell r="B20729">
            <v>289.24</v>
          </cell>
        </row>
        <row r="20730">
          <cell r="A20730" t="str">
            <v>19.007.0009-3</v>
          </cell>
          <cell r="B20730">
            <v>241.66</v>
          </cell>
        </row>
        <row r="20731">
          <cell r="A20731" t="str">
            <v>19.007.0009-4</v>
          </cell>
          <cell r="B20731">
            <v>223.25</v>
          </cell>
        </row>
        <row r="20732">
          <cell r="A20732" t="str">
            <v>19.007.0009-C</v>
          </cell>
          <cell r="B20732">
            <v>263.38</v>
          </cell>
        </row>
        <row r="20733">
          <cell r="A20733" t="str">
            <v>19.007.0009-D</v>
          </cell>
          <cell r="B20733">
            <v>215.8</v>
          </cell>
        </row>
        <row r="20734">
          <cell r="A20734" t="str">
            <v>19.007.0009-E</v>
          </cell>
          <cell r="B20734">
            <v>197.39</v>
          </cell>
        </row>
        <row r="20735">
          <cell r="A20735" t="str">
            <v>19.007.0010-2</v>
          </cell>
          <cell r="B20735">
            <v>348.73</v>
          </cell>
        </row>
        <row r="20736">
          <cell r="A20736" t="str">
            <v>19.007.0010-3</v>
          </cell>
          <cell r="B20736">
            <v>293.22000000000003</v>
          </cell>
        </row>
        <row r="20737">
          <cell r="A20737" t="str">
            <v>19.007.0010-4</v>
          </cell>
          <cell r="B20737">
            <v>273.56</v>
          </cell>
        </row>
        <row r="20738">
          <cell r="A20738" t="str">
            <v>19.007.0010-C</v>
          </cell>
          <cell r="B20738">
            <v>316.83999999999997</v>
          </cell>
        </row>
        <row r="20739">
          <cell r="A20739" t="str">
            <v>19.007.0010-D</v>
          </cell>
          <cell r="B20739">
            <v>261.33</v>
          </cell>
        </row>
        <row r="20740">
          <cell r="A20740" t="str">
            <v>19.007.0010-E</v>
          </cell>
          <cell r="B20740">
            <v>241.67</v>
          </cell>
        </row>
        <row r="20741">
          <cell r="A20741" t="str">
            <v>19.007.0011-2</v>
          </cell>
          <cell r="B20741">
            <v>382.66</v>
          </cell>
        </row>
        <row r="20742">
          <cell r="A20742" t="str">
            <v>19.007.0011-3</v>
          </cell>
          <cell r="B20742">
            <v>318.95999999999998</v>
          </cell>
        </row>
        <row r="20743">
          <cell r="A20743" t="str">
            <v>19.007.0011-4</v>
          </cell>
          <cell r="B20743">
            <v>297.25</v>
          </cell>
        </row>
        <row r="20744">
          <cell r="A20744" t="str">
            <v>19.007.0011-C</v>
          </cell>
          <cell r="B20744">
            <v>349.66</v>
          </cell>
        </row>
        <row r="20745">
          <cell r="A20745" t="str">
            <v>19.007.0011-D</v>
          </cell>
          <cell r="B20745">
            <v>285.95999999999998</v>
          </cell>
        </row>
        <row r="20746">
          <cell r="A20746" t="str">
            <v>19.007.0011-E</v>
          </cell>
          <cell r="B20746">
            <v>264.25</v>
          </cell>
        </row>
        <row r="20747">
          <cell r="A20747" t="str">
            <v>19.007.0013-2</v>
          </cell>
          <cell r="B20747">
            <v>1.18</v>
          </cell>
        </row>
        <row r="20748">
          <cell r="A20748" t="str">
            <v>19.007.0013-4</v>
          </cell>
          <cell r="B20748">
            <v>0.25</v>
          </cell>
        </row>
        <row r="20749">
          <cell r="A20749" t="str">
            <v>19.007.0013-C</v>
          </cell>
          <cell r="B20749">
            <v>1.18</v>
          </cell>
        </row>
        <row r="20750">
          <cell r="A20750" t="str">
            <v>19.007.0013-E</v>
          </cell>
          <cell r="B20750">
            <v>0.25</v>
          </cell>
        </row>
        <row r="20751">
          <cell r="A20751" t="str">
            <v>19.007.0015-2</v>
          </cell>
          <cell r="B20751">
            <v>3.68</v>
          </cell>
        </row>
        <row r="20752">
          <cell r="A20752" t="str">
            <v>19.007.0015-4</v>
          </cell>
          <cell r="B20752">
            <v>0.46</v>
          </cell>
        </row>
        <row r="20753">
          <cell r="A20753" t="str">
            <v>19.007.0015-C</v>
          </cell>
          <cell r="B20753">
            <v>3.68</v>
          </cell>
        </row>
        <row r="20754">
          <cell r="A20754" t="str">
            <v>19.007.0015-E</v>
          </cell>
          <cell r="B20754">
            <v>0.46</v>
          </cell>
        </row>
        <row r="20755">
          <cell r="A20755" t="str">
            <v>19.007.0016-2</v>
          </cell>
          <cell r="B20755">
            <v>8.89</v>
          </cell>
        </row>
        <row r="20756">
          <cell r="A20756" t="str">
            <v>19.007.0016-4</v>
          </cell>
          <cell r="B20756">
            <v>0.96</v>
          </cell>
        </row>
        <row r="20757">
          <cell r="A20757" t="str">
            <v>19.007.0016-C</v>
          </cell>
          <cell r="B20757">
            <v>8.89</v>
          </cell>
        </row>
        <row r="20758">
          <cell r="A20758" t="str">
            <v>19.007.0016-E</v>
          </cell>
          <cell r="B20758">
            <v>0.96</v>
          </cell>
        </row>
        <row r="20759">
          <cell r="A20759" t="str">
            <v>19.007.0017-2</v>
          </cell>
          <cell r="B20759">
            <v>21.6</v>
          </cell>
        </row>
        <row r="20760">
          <cell r="A20760" t="str">
            <v>19.007.0017-3</v>
          </cell>
          <cell r="B20760">
            <v>8.74</v>
          </cell>
        </row>
        <row r="20761">
          <cell r="A20761" t="str">
            <v>19.007.0017-4</v>
          </cell>
          <cell r="B20761">
            <v>5.4</v>
          </cell>
        </row>
        <row r="20762">
          <cell r="A20762" t="str">
            <v>19.007.0017-C</v>
          </cell>
          <cell r="B20762">
            <v>21.6</v>
          </cell>
        </row>
        <row r="20763">
          <cell r="A20763" t="str">
            <v>19.007.0017-D</v>
          </cell>
          <cell r="B20763">
            <v>8.74</v>
          </cell>
        </row>
        <row r="20764">
          <cell r="A20764" t="str">
            <v>19.007.0017-E</v>
          </cell>
          <cell r="B20764">
            <v>5.4</v>
          </cell>
        </row>
        <row r="20765">
          <cell r="A20765" t="str">
            <v>19.007.0025-2</v>
          </cell>
          <cell r="B20765">
            <v>50.23</v>
          </cell>
        </row>
        <row r="20766">
          <cell r="A20766" t="str">
            <v>19.007.0025-4</v>
          </cell>
          <cell r="B20766">
            <v>32.76</v>
          </cell>
        </row>
        <row r="20767">
          <cell r="A20767" t="str">
            <v>19.007.0025-C</v>
          </cell>
          <cell r="B20767">
            <v>50.23</v>
          </cell>
        </row>
        <row r="20768">
          <cell r="A20768" t="str">
            <v>19.007.0025-E</v>
          </cell>
          <cell r="B20768">
            <v>32.76</v>
          </cell>
        </row>
        <row r="20769">
          <cell r="A20769" t="str">
            <v>19.008.0001-2</v>
          </cell>
          <cell r="B20769">
            <v>85.48</v>
          </cell>
        </row>
        <row r="20770">
          <cell r="A20770" t="str">
            <v>19.008.0001-3</v>
          </cell>
          <cell r="B20770">
            <v>59.64</v>
          </cell>
        </row>
        <row r="20771">
          <cell r="A20771" t="str">
            <v>19.008.0001-4</v>
          </cell>
          <cell r="B20771">
            <v>54.21</v>
          </cell>
        </row>
        <row r="20772">
          <cell r="A20772" t="str">
            <v>19.008.0001-C</v>
          </cell>
          <cell r="B20772">
            <v>82.36</v>
          </cell>
        </row>
        <row r="20773">
          <cell r="A20773" t="str">
            <v>19.008.0001-D</v>
          </cell>
          <cell r="B20773">
            <v>56.52</v>
          </cell>
        </row>
        <row r="20774">
          <cell r="A20774" t="str">
            <v>19.008.0001-E</v>
          </cell>
          <cell r="B20774">
            <v>51.09</v>
          </cell>
        </row>
        <row r="20775">
          <cell r="A20775" t="str">
            <v>19.008.0002-2</v>
          </cell>
          <cell r="B20775">
            <v>140.78</v>
          </cell>
        </row>
        <row r="20776">
          <cell r="A20776" t="str">
            <v>19.008.0002-3</v>
          </cell>
          <cell r="B20776">
            <v>94.86</v>
          </cell>
        </row>
        <row r="20777">
          <cell r="A20777" t="str">
            <v>19.008.0002-4</v>
          </cell>
          <cell r="B20777">
            <v>86.25</v>
          </cell>
        </row>
        <row r="20778">
          <cell r="A20778" t="str">
            <v>19.008.0002-C</v>
          </cell>
          <cell r="B20778">
            <v>134.88</v>
          </cell>
        </row>
        <row r="20779">
          <cell r="A20779" t="str">
            <v>19.008.0002-D</v>
          </cell>
          <cell r="B20779">
            <v>88.96</v>
          </cell>
        </row>
        <row r="20780">
          <cell r="A20780" t="str">
            <v>19.008.0002-E</v>
          </cell>
          <cell r="B20780">
            <v>80.349999999999994</v>
          </cell>
        </row>
        <row r="20781">
          <cell r="A20781" t="str">
            <v>19.008.0003-2</v>
          </cell>
          <cell r="B20781">
            <v>203.76</v>
          </cell>
        </row>
        <row r="20782">
          <cell r="A20782" t="str">
            <v>19.008.0003-3</v>
          </cell>
          <cell r="B20782">
            <v>139</v>
          </cell>
        </row>
        <row r="20783">
          <cell r="A20783" t="str">
            <v>19.008.0003-4</v>
          </cell>
          <cell r="B20783">
            <v>126.67</v>
          </cell>
        </row>
        <row r="20784">
          <cell r="A20784" t="str">
            <v>19.008.0003-C</v>
          </cell>
          <cell r="B20784">
            <v>195.08</v>
          </cell>
        </row>
        <row r="20785">
          <cell r="A20785" t="str">
            <v>19.008.0003-D</v>
          </cell>
          <cell r="B20785">
            <v>130.32</v>
          </cell>
        </row>
        <row r="20786">
          <cell r="A20786" t="str">
            <v>19.008.0003-E</v>
          </cell>
          <cell r="B20786">
            <v>117.99</v>
          </cell>
        </row>
        <row r="20787">
          <cell r="A20787" t="str">
            <v>19.008.0004-2</v>
          </cell>
          <cell r="B20787">
            <v>248.27</v>
          </cell>
        </row>
        <row r="20788">
          <cell r="A20788" t="str">
            <v>19.008.0004-3</v>
          </cell>
          <cell r="B20788">
            <v>150.38</v>
          </cell>
        </row>
        <row r="20789">
          <cell r="A20789" t="str">
            <v>19.008.0004-4</v>
          </cell>
          <cell r="B20789">
            <v>133.78</v>
          </cell>
        </row>
        <row r="20790">
          <cell r="A20790" t="str">
            <v>19.008.0004-C</v>
          </cell>
          <cell r="B20790">
            <v>239.59</v>
          </cell>
        </row>
        <row r="20791">
          <cell r="A20791" t="str">
            <v>19.008.0004-D</v>
          </cell>
          <cell r="B20791">
            <v>141.69999999999999</v>
          </cell>
        </row>
        <row r="20792">
          <cell r="A20792" t="str">
            <v>19.008.0004-E</v>
          </cell>
          <cell r="B20792">
            <v>125.1</v>
          </cell>
        </row>
        <row r="20793">
          <cell r="A20793" t="str">
            <v>19.008.0010-2</v>
          </cell>
          <cell r="B20793">
            <v>14.26</v>
          </cell>
        </row>
        <row r="20794">
          <cell r="A20794" t="str">
            <v>19.008.0010-4</v>
          </cell>
          <cell r="B20794">
            <v>9</v>
          </cell>
        </row>
        <row r="20795">
          <cell r="A20795" t="str">
            <v>19.008.0010-C</v>
          </cell>
          <cell r="B20795">
            <v>14.26</v>
          </cell>
        </row>
        <row r="20796">
          <cell r="A20796" t="str">
            <v>19.008.0010-E</v>
          </cell>
          <cell r="B20796">
            <v>9</v>
          </cell>
        </row>
        <row r="20797">
          <cell r="A20797" t="str">
            <v>19.009.0001-2</v>
          </cell>
          <cell r="B20797">
            <v>3.76</v>
          </cell>
        </row>
        <row r="20798">
          <cell r="A20798" t="str">
            <v>19.009.0001-4</v>
          </cell>
          <cell r="B20798">
            <v>0.46</v>
          </cell>
        </row>
        <row r="20799">
          <cell r="A20799" t="str">
            <v>19.009.0001-C</v>
          </cell>
          <cell r="B20799">
            <v>3.76</v>
          </cell>
        </row>
        <row r="20800">
          <cell r="A20800" t="str">
            <v>19.009.0001-E</v>
          </cell>
          <cell r="B20800">
            <v>0.46</v>
          </cell>
        </row>
        <row r="20801">
          <cell r="A20801" t="str">
            <v>19.009.0002-2</v>
          </cell>
          <cell r="B20801">
            <v>10.69</v>
          </cell>
        </row>
        <row r="20802">
          <cell r="A20802" t="str">
            <v>19.009.0002-4</v>
          </cell>
          <cell r="B20802">
            <v>0.47</v>
          </cell>
        </row>
        <row r="20803">
          <cell r="A20803" t="str">
            <v>19.009.0002-C</v>
          </cell>
          <cell r="B20803">
            <v>10.69</v>
          </cell>
        </row>
        <row r="20804">
          <cell r="A20804" t="str">
            <v>19.009.0002-E</v>
          </cell>
          <cell r="B20804">
            <v>0.47</v>
          </cell>
        </row>
        <row r="20805">
          <cell r="A20805" t="str">
            <v>19.009.0004-2</v>
          </cell>
          <cell r="B20805">
            <v>15.86</v>
          </cell>
        </row>
        <row r="20806">
          <cell r="A20806" t="str">
            <v>19.009.0004-4</v>
          </cell>
          <cell r="B20806">
            <v>0.57999999999999996</v>
          </cell>
        </row>
        <row r="20807">
          <cell r="A20807" t="str">
            <v>19.009.0004-C</v>
          </cell>
          <cell r="B20807">
            <v>15.86</v>
          </cell>
        </row>
        <row r="20808">
          <cell r="A20808" t="str">
            <v>19.009.0004-E</v>
          </cell>
          <cell r="B20808">
            <v>0.57999999999999996</v>
          </cell>
        </row>
        <row r="20809">
          <cell r="A20809" t="str">
            <v>19.009.0005-2</v>
          </cell>
          <cell r="B20809">
            <v>21.08</v>
          </cell>
        </row>
        <row r="20810">
          <cell r="A20810" t="str">
            <v>19.009.0005-4</v>
          </cell>
          <cell r="B20810">
            <v>0.74</v>
          </cell>
        </row>
        <row r="20811">
          <cell r="A20811" t="str">
            <v>19.009.0005-C</v>
          </cell>
          <cell r="B20811">
            <v>21.08</v>
          </cell>
        </row>
        <row r="20812">
          <cell r="A20812" t="str">
            <v>19.009.0005-E</v>
          </cell>
          <cell r="B20812">
            <v>0.74</v>
          </cell>
        </row>
        <row r="20813">
          <cell r="A20813" t="str">
            <v>19.009.0008-2</v>
          </cell>
          <cell r="B20813">
            <v>3.44</v>
          </cell>
        </row>
        <row r="20814">
          <cell r="A20814" t="str">
            <v>19.009.0008-4</v>
          </cell>
          <cell r="B20814">
            <v>0.35</v>
          </cell>
        </row>
        <row r="20815">
          <cell r="A20815" t="str">
            <v>19.009.0008-C</v>
          </cell>
          <cell r="B20815">
            <v>3.44</v>
          </cell>
        </row>
        <row r="20816">
          <cell r="A20816" t="str">
            <v>19.009.0008-E</v>
          </cell>
          <cell r="B20816">
            <v>0.35</v>
          </cell>
        </row>
        <row r="20817">
          <cell r="A20817" t="str">
            <v>19.009.0010-2</v>
          </cell>
          <cell r="B20817">
            <v>5.3</v>
          </cell>
        </row>
        <row r="20818">
          <cell r="A20818" t="str">
            <v>19.009.0010-4</v>
          </cell>
          <cell r="B20818">
            <v>1</v>
          </cell>
        </row>
        <row r="20819">
          <cell r="A20819" t="str">
            <v>19.009.0010-C</v>
          </cell>
          <cell r="B20819">
            <v>5.3</v>
          </cell>
        </row>
        <row r="20820">
          <cell r="A20820" t="str">
            <v>19.009.0010-E</v>
          </cell>
          <cell r="B20820">
            <v>1</v>
          </cell>
        </row>
        <row r="20821">
          <cell r="A20821" t="str">
            <v>19.009.0011-2</v>
          </cell>
          <cell r="B20821">
            <v>49.18</v>
          </cell>
        </row>
        <row r="20822">
          <cell r="A20822" t="str">
            <v>19.009.0011-4</v>
          </cell>
          <cell r="B20822">
            <v>4.3899999999999997</v>
          </cell>
        </row>
        <row r="20823">
          <cell r="A20823" t="str">
            <v>19.009.0011-C</v>
          </cell>
          <cell r="B20823">
            <v>49.18</v>
          </cell>
        </row>
        <row r="20824">
          <cell r="A20824" t="str">
            <v>19.009.0011-E</v>
          </cell>
          <cell r="B20824">
            <v>4.3899999999999997</v>
          </cell>
        </row>
        <row r="20825">
          <cell r="A20825" t="str">
            <v>19.010.0015-2</v>
          </cell>
          <cell r="B20825">
            <v>187.13</v>
          </cell>
        </row>
        <row r="20826">
          <cell r="A20826" t="str">
            <v>19.010.0015-3</v>
          </cell>
          <cell r="B20826">
            <v>112.29</v>
          </cell>
        </row>
        <row r="20827">
          <cell r="A20827" t="str">
            <v>19.010.0015-4</v>
          </cell>
          <cell r="B20827">
            <v>98.17</v>
          </cell>
        </row>
        <row r="20828">
          <cell r="A20828" t="str">
            <v>19.010.0015-C</v>
          </cell>
          <cell r="B20828">
            <v>182</v>
          </cell>
        </row>
        <row r="20829">
          <cell r="A20829" t="str">
            <v>19.010.0015-D</v>
          </cell>
          <cell r="B20829">
            <v>107.16</v>
          </cell>
        </row>
        <row r="20830">
          <cell r="A20830" t="str">
            <v>19.010.0015-E</v>
          </cell>
          <cell r="B20830">
            <v>93.04</v>
          </cell>
        </row>
        <row r="20831">
          <cell r="A20831" t="str">
            <v>19.010.0016-2</v>
          </cell>
          <cell r="B20831">
            <v>198.67</v>
          </cell>
        </row>
        <row r="20832">
          <cell r="A20832" t="str">
            <v>19.010.0016-3</v>
          </cell>
          <cell r="B20832">
            <v>113.44</v>
          </cell>
        </row>
        <row r="20833">
          <cell r="A20833" t="str">
            <v>19.010.0016-4</v>
          </cell>
          <cell r="B20833">
            <v>98.17</v>
          </cell>
        </row>
        <row r="20834">
          <cell r="A20834" t="str">
            <v>19.010.0016-C</v>
          </cell>
          <cell r="B20834">
            <v>193.54</v>
          </cell>
        </row>
        <row r="20835">
          <cell r="A20835" t="str">
            <v>19.010.0016-D</v>
          </cell>
          <cell r="B20835">
            <v>108.31</v>
          </cell>
        </row>
        <row r="20836">
          <cell r="A20836" t="str">
            <v>19.010.0016-E</v>
          </cell>
          <cell r="B20836">
            <v>93.04</v>
          </cell>
        </row>
        <row r="20837">
          <cell r="A20837" t="str">
            <v>19.010.0017-2</v>
          </cell>
          <cell r="B20837">
            <v>256.41000000000003</v>
          </cell>
        </row>
        <row r="20838">
          <cell r="A20838" t="str">
            <v>19.010.0017-3</v>
          </cell>
          <cell r="B20838">
            <v>134.93</v>
          </cell>
        </row>
        <row r="20839">
          <cell r="A20839" t="str">
            <v>19.010.0017-4</v>
          </cell>
          <cell r="B20839">
            <v>114.08</v>
          </cell>
        </row>
        <row r="20840">
          <cell r="A20840" t="str">
            <v>19.010.0017-C</v>
          </cell>
          <cell r="B20840">
            <v>251.28</v>
          </cell>
        </row>
        <row r="20841">
          <cell r="A20841" t="str">
            <v>19.010.0017-D</v>
          </cell>
          <cell r="B20841">
            <v>129.80000000000001</v>
          </cell>
        </row>
        <row r="20842">
          <cell r="A20842" t="str">
            <v>19.010.0017-E</v>
          </cell>
          <cell r="B20842">
            <v>108.95</v>
          </cell>
        </row>
        <row r="20843">
          <cell r="A20843" t="str">
            <v>19.010.0018-2</v>
          </cell>
          <cell r="B20843">
            <v>192.39</v>
          </cell>
        </row>
        <row r="20844">
          <cell r="A20844" t="str">
            <v>19.010.0018-3</v>
          </cell>
          <cell r="B20844">
            <v>87.31</v>
          </cell>
        </row>
        <row r="20845">
          <cell r="A20845" t="str">
            <v>19.010.0018-4</v>
          </cell>
          <cell r="B20845">
            <v>72.34</v>
          </cell>
        </row>
        <row r="20846">
          <cell r="A20846" t="str">
            <v>19.010.0018-C</v>
          </cell>
          <cell r="B20846">
            <v>187.26</v>
          </cell>
        </row>
        <row r="20847">
          <cell r="A20847" t="str">
            <v>19.010.0018-D</v>
          </cell>
          <cell r="B20847">
            <v>82.18</v>
          </cell>
        </row>
        <row r="20848">
          <cell r="A20848" t="str">
            <v>19.010.0018-E</v>
          </cell>
          <cell r="B20848">
            <v>67.209999999999994</v>
          </cell>
        </row>
        <row r="20849">
          <cell r="A20849" t="str">
            <v>19.010.0020-2</v>
          </cell>
          <cell r="B20849">
            <v>208.5</v>
          </cell>
        </row>
        <row r="20850">
          <cell r="A20850" t="str">
            <v>19.010.0020-C</v>
          </cell>
          <cell r="B20850">
            <v>199.56</v>
          </cell>
        </row>
        <row r="20851">
          <cell r="A20851" t="str">
            <v>19.010.0025-2</v>
          </cell>
          <cell r="B20851">
            <v>172.8</v>
          </cell>
        </row>
        <row r="20852">
          <cell r="A20852" t="str">
            <v>19.010.0025-C</v>
          </cell>
          <cell r="B20852">
            <v>163.86</v>
          </cell>
        </row>
        <row r="20853">
          <cell r="A20853" t="str">
            <v>19.010.0040-2</v>
          </cell>
          <cell r="B20853">
            <v>217.51</v>
          </cell>
        </row>
        <row r="20854">
          <cell r="A20854" t="str">
            <v>19.010.0040-C</v>
          </cell>
          <cell r="B20854">
            <v>208.57</v>
          </cell>
        </row>
        <row r="20855">
          <cell r="A20855" t="str">
            <v>19.011.0002-2</v>
          </cell>
          <cell r="B20855">
            <v>64.290000000000006</v>
          </cell>
        </row>
        <row r="20856">
          <cell r="A20856" t="str">
            <v>19.011.0002-3</v>
          </cell>
          <cell r="B20856">
            <v>13.76</v>
          </cell>
        </row>
        <row r="20857">
          <cell r="A20857" t="str">
            <v>19.011.0002-4</v>
          </cell>
          <cell r="B20857">
            <v>7.52</v>
          </cell>
        </row>
        <row r="20858">
          <cell r="A20858" t="str">
            <v>19.011.0002-C</v>
          </cell>
          <cell r="B20858">
            <v>64.290000000000006</v>
          </cell>
        </row>
        <row r="20859">
          <cell r="A20859" t="str">
            <v>19.011.0002-D</v>
          </cell>
          <cell r="B20859">
            <v>13.76</v>
          </cell>
        </row>
        <row r="20860">
          <cell r="A20860" t="str">
            <v>19.011.0002-E</v>
          </cell>
          <cell r="B20860">
            <v>7.52</v>
          </cell>
        </row>
        <row r="20861">
          <cell r="A20861" t="str">
            <v>19.011.0003-2</v>
          </cell>
          <cell r="B20861">
            <v>92.39</v>
          </cell>
        </row>
        <row r="20862">
          <cell r="A20862" t="str">
            <v>19.011.0003-3</v>
          </cell>
          <cell r="B20862">
            <v>18.93</v>
          </cell>
        </row>
        <row r="20863">
          <cell r="A20863" t="str">
            <v>19.011.0003-4</v>
          </cell>
          <cell r="B20863">
            <v>9.94</v>
          </cell>
        </row>
        <row r="20864">
          <cell r="A20864" t="str">
            <v>19.011.0003-C</v>
          </cell>
          <cell r="B20864">
            <v>92.39</v>
          </cell>
        </row>
        <row r="20865">
          <cell r="A20865" t="str">
            <v>19.011.0003-D</v>
          </cell>
          <cell r="B20865">
            <v>18.93</v>
          </cell>
        </row>
        <row r="20866">
          <cell r="A20866" t="str">
            <v>19.011.0003-E</v>
          </cell>
          <cell r="B20866">
            <v>9.94</v>
          </cell>
        </row>
        <row r="20867">
          <cell r="A20867" t="str">
            <v>19.011.0004-2</v>
          </cell>
          <cell r="B20867">
            <v>100.27</v>
          </cell>
        </row>
        <row r="20868">
          <cell r="A20868" t="str">
            <v>19.011.0004-3</v>
          </cell>
          <cell r="B20868">
            <v>20.99</v>
          </cell>
        </row>
        <row r="20869">
          <cell r="A20869" t="str">
            <v>19.011.0004-4</v>
          </cell>
          <cell r="B20869">
            <v>11.24</v>
          </cell>
        </row>
        <row r="20870">
          <cell r="A20870" t="str">
            <v>19.011.0004-C</v>
          </cell>
          <cell r="B20870">
            <v>100.27</v>
          </cell>
        </row>
        <row r="20871">
          <cell r="A20871" t="str">
            <v>19.011.0004-D</v>
          </cell>
          <cell r="B20871">
            <v>20.99</v>
          </cell>
        </row>
        <row r="20872">
          <cell r="A20872" t="str">
            <v>19.011.0004-E</v>
          </cell>
          <cell r="B20872">
            <v>11.24</v>
          </cell>
        </row>
        <row r="20873">
          <cell r="A20873" t="str">
            <v>19.011.0005-2</v>
          </cell>
          <cell r="B20873">
            <v>149.5</v>
          </cell>
        </row>
        <row r="20874">
          <cell r="A20874" t="str">
            <v>19.011.0005-3</v>
          </cell>
          <cell r="B20874">
            <v>31.96</v>
          </cell>
        </row>
        <row r="20875">
          <cell r="A20875" t="str">
            <v>19.011.0005-4</v>
          </cell>
          <cell r="B20875">
            <v>17.600000000000001</v>
          </cell>
        </row>
        <row r="20876">
          <cell r="A20876" t="str">
            <v>19.011.0005-C</v>
          </cell>
          <cell r="B20876">
            <v>149.5</v>
          </cell>
        </row>
        <row r="20877">
          <cell r="A20877" t="str">
            <v>19.011.0005-D</v>
          </cell>
          <cell r="B20877">
            <v>31.96</v>
          </cell>
        </row>
        <row r="20878">
          <cell r="A20878" t="str">
            <v>19.011.0005-E</v>
          </cell>
          <cell r="B20878">
            <v>17.600000000000001</v>
          </cell>
        </row>
        <row r="20879">
          <cell r="A20879" t="str">
            <v>19.011.0006-2</v>
          </cell>
          <cell r="B20879">
            <v>7.7</v>
          </cell>
        </row>
        <row r="20880">
          <cell r="A20880" t="str">
            <v>19.011.0006-3</v>
          </cell>
          <cell r="B20880">
            <v>0.91</v>
          </cell>
        </row>
        <row r="20881">
          <cell r="A20881" t="str">
            <v>19.011.0006-4</v>
          </cell>
          <cell r="B20881">
            <v>0.15</v>
          </cell>
        </row>
        <row r="20882">
          <cell r="A20882" t="str">
            <v>19.011.0006-C</v>
          </cell>
          <cell r="B20882">
            <v>7.7</v>
          </cell>
        </row>
        <row r="20883">
          <cell r="A20883" t="str">
            <v>19.011.0006-D</v>
          </cell>
          <cell r="B20883">
            <v>0.91</v>
          </cell>
        </row>
        <row r="20884">
          <cell r="A20884" t="str">
            <v>19.011.0006-E</v>
          </cell>
          <cell r="B20884">
            <v>0.15</v>
          </cell>
        </row>
        <row r="20885">
          <cell r="A20885" t="str">
            <v>19.011.0007-2</v>
          </cell>
          <cell r="B20885">
            <v>61.87</v>
          </cell>
        </row>
        <row r="20886">
          <cell r="A20886" t="str">
            <v>19.011.0007-3</v>
          </cell>
          <cell r="B20886">
            <v>8.73</v>
          </cell>
        </row>
        <row r="20887">
          <cell r="A20887" t="str">
            <v>19.011.0007-4</v>
          </cell>
          <cell r="B20887">
            <v>2.67</v>
          </cell>
        </row>
        <row r="20888">
          <cell r="A20888" t="str">
            <v>19.011.0007-C</v>
          </cell>
          <cell r="B20888">
            <v>61.87</v>
          </cell>
        </row>
        <row r="20889">
          <cell r="A20889" t="str">
            <v>19.011.0007-D</v>
          </cell>
          <cell r="B20889">
            <v>8.73</v>
          </cell>
        </row>
        <row r="20890">
          <cell r="A20890" t="str">
            <v>19.011.0007-E</v>
          </cell>
          <cell r="B20890">
            <v>2.67</v>
          </cell>
        </row>
        <row r="20891">
          <cell r="A20891" t="str">
            <v>19.011.0009-2</v>
          </cell>
          <cell r="B20891">
            <v>130.32</v>
          </cell>
        </row>
        <row r="20892">
          <cell r="A20892" t="str">
            <v>19.011.0009-3</v>
          </cell>
          <cell r="B20892">
            <v>16.7</v>
          </cell>
        </row>
        <row r="20893">
          <cell r="A20893" t="str">
            <v>19.011.0009-4</v>
          </cell>
          <cell r="B20893">
            <v>3.85</v>
          </cell>
        </row>
        <row r="20894">
          <cell r="A20894" t="str">
            <v>19.011.0009-C</v>
          </cell>
          <cell r="B20894">
            <v>130.32</v>
          </cell>
        </row>
        <row r="20895">
          <cell r="A20895" t="str">
            <v>19.011.0009-D</v>
          </cell>
          <cell r="B20895">
            <v>16.7</v>
          </cell>
        </row>
        <row r="20896">
          <cell r="A20896" t="str">
            <v>19.011.0009-E</v>
          </cell>
          <cell r="B20896">
            <v>3.85</v>
          </cell>
        </row>
        <row r="20897">
          <cell r="A20897" t="str">
            <v>19.011.0010-2</v>
          </cell>
          <cell r="B20897">
            <v>11.28</v>
          </cell>
        </row>
        <row r="20898">
          <cell r="A20898" t="str">
            <v>19.011.0010-3</v>
          </cell>
          <cell r="B20898">
            <v>1.35</v>
          </cell>
        </row>
        <row r="20899">
          <cell r="A20899" t="str">
            <v>19.011.0010-4</v>
          </cell>
          <cell r="B20899">
            <v>0.24</v>
          </cell>
        </row>
        <row r="20900">
          <cell r="A20900" t="str">
            <v>19.011.0010-C</v>
          </cell>
          <cell r="B20900">
            <v>11.28</v>
          </cell>
        </row>
        <row r="20901">
          <cell r="A20901" t="str">
            <v>19.011.0010-D</v>
          </cell>
          <cell r="B20901">
            <v>1.35</v>
          </cell>
        </row>
        <row r="20902">
          <cell r="A20902" t="str">
            <v>19.011.0010-E</v>
          </cell>
          <cell r="B20902">
            <v>0.24</v>
          </cell>
        </row>
        <row r="20903">
          <cell r="A20903" t="str">
            <v>19.011.0011-2</v>
          </cell>
          <cell r="B20903">
            <v>47.55</v>
          </cell>
        </row>
        <row r="20904">
          <cell r="A20904" t="str">
            <v>19.011.0011-3</v>
          </cell>
          <cell r="B20904">
            <v>11.11</v>
          </cell>
        </row>
        <row r="20905">
          <cell r="A20905" t="str">
            <v>19.011.0011-4</v>
          </cell>
          <cell r="B20905">
            <v>6.69</v>
          </cell>
        </row>
        <row r="20906">
          <cell r="A20906" t="str">
            <v>19.011.0011-C</v>
          </cell>
          <cell r="B20906">
            <v>47.55</v>
          </cell>
        </row>
        <row r="20907">
          <cell r="A20907" t="str">
            <v>19.011.0011-D</v>
          </cell>
          <cell r="B20907">
            <v>11.11</v>
          </cell>
        </row>
        <row r="20908">
          <cell r="A20908" t="str">
            <v>19.011.0011-E</v>
          </cell>
          <cell r="B20908">
            <v>6.69</v>
          </cell>
        </row>
        <row r="20909">
          <cell r="A20909" t="str">
            <v>19.011.0013-2</v>
          </cell>
          <cell r="B20909">
            <v>804.18</v>
          </cell>
        </row>
        <row r="20910">
          <cell r="A20910" t="str">
            <v>19.011.0013-3</v>
          </cell>
          <cell r="B20910">
            <v>430.38</v>
          </cell>
        </row>
        <row r="20911">
          <cell r="A20911" t="str">
            <v>19.011.0013-4</v>
          </cell>
          <cell r="B20911">
            <v>352.48</v>
          </cell>
        </row>
        <row r="20912">
          <cell r="A20912" t="str">
            <v>19.011.0013-C</v>
          </cell>
          <cell r="B20912">
            <v>801.06</v>
          </cell>
        </row>
        <row r="20913">
          <cell r="A20913" t="str">
            <v>19.011.0013-D</v>
          </cell>
          <cell r="B20913">
            <v>427.26</v>
          </cell>
        </row>
        <row r="20914">
          <cell r="A20914" t="str">
            <v>19.011.0013-E</v>
          </cell>
          <cell r="B20914">
            <v>349.36</v>
          </cell>
        </row>
        <row r="20915">
          <cell r="A20915" t="str">
            <v>19.011.0014-2</v>
          </cell>
          <cell r="B20915">
            <v>15.15</v>
          </cell>
        </row>
        <row r="20916">
          <cell r="A20916" t="str">
            <v>19.011.0014-4</v>
          </cell>
          <cell r="B20916">
            <v>12.62</v>
          </cell>
        </row>
        <row r="20917">
          <cell r="A20917" t="str">
            <v>19.011.0014-C</v>
          </cell>
          <cell r="B20917">
            <v>15.15</v>
          </cell>
        </row>
        <row r="20918">
          <cell r="A20918" t="str">
            <v>19.011.0014-E</v>
          </cell>
          <cell r="B20918">
            <v>12.62</v>
          </cell>
        </row>
        <row r="20919">
          <cell r="A20919" t="str">
            <v>19.011.0015-2</v>
          </cell>
          <cell r="B20919">
            <v>29.1</v>
          </cell>
        </row>
        <row r="20920">
          <cell r="A20920" t="str">
            <v>19.011.0015-4</v>
          </cell>
          <cell r="B20920">
            <v>24.25</v>
          </cell>
        </row>
        <row r="20921">
          <cell r="A20921" t="str">
            <v>19.011.0015-C</v>
          </cell>
          <cell r="B20921">
            <v>29.1</v>
          </cell>
        </row>
        <row r="20922">
          <cell r="A20922" t="str">
            <v>19.011.0015-E</v>
          </cell>
          <cell r="B20922">
            <v>24.25</v>
          </cell>
        </row>
        <row r="20923">
          <cell r="A20923" t="str">
            <v>19.011.0016-2</v>
          </cell>
          <cell r="B20923">
            <v>0.22</v>
          </cell>
        </row>
        <row r="20924">
          <cell r="A20924" t="str">
            <v>19.011.0016-4</v>
          </cell>
          <cell r="B20924">
            <v>0.22</v>
          </cell>
        </row>
        <row r="20925">
          <cell r="A20925" t="str">
            <v>19.011.0016-C</v>
          </cell>
          <cell r="B20925">
            <v>0.22</v>
          </cell>
        </row>
        <row r="20926">
          <cell r="A20926" t="str">
            <v>19.011.0016-E</v>
          </cell>
          <cell r="B20926">
            <v>0.22</v>
          </cell>
        </row>
        <row r="20927">
          <cell r="A20927" t="str">
            <v>19.011.0017-2</v>
          </cell>
          <cell r="B20927">
            <v>0.97</v>
          </cell>
        </row>
        <row r="20928">
          <cell r="A20928" t="str">
            <v>19.011.0017-4</v>
          </cell>
          <cell r="B20928">
            <v>0.97</v>
          </cell>
        </row>
        <row r="20929">
          <cell r="A20929" t="str">
            <v>19.011.0017-C</v>
          </cell>
          <cell r="B20929">
            <v>0.97</v>
          </cell>
        </row>
        <row r="20930">
          <cell r="A20930" t="str">
            <v>19.011.0017-E</v>
          </cell>
          <cell r="B20930">
            <v>0.97</v>
          </cell>
        </row>
        <row r="20931">
          <cell r="A20931" t="str">
            <v>19.011.0018-2</v>
          </cell>
          <cell r="B20931">
            <v>3.36</v>
          </cell>
        </row>
        <row r="20932">
          <cell r="A20932" t="str">
            <v>19.011.0018-3</v>
          </cell>
          <cell r="B20932">
            <v>0.54</v>
          </cell>
        </row>
        <row r="20933">
          <cell r="A20933" t="str">
            <v>19.011.0018-4</v>
          </cell>
          <cell r="B20933">
            <v>0.2</v>
          </cell>
        </row>
        <row r="20934">
          <cell r="A20934" t="str">
            <v>19.011.0018-C</v>
          </cell>
          <cell r="B20934">
            <v>3.36</v>
          </cell>
        </row>
        <row r="20935">
          <cell r="A20935" t="str">
            <v>19.011.0018-D</v>
          </cell>
          <cell r="B20935">
            <v>0.54</v>
          </cell>
        </row>
        <row r="20936">
          <cell r="A20936" t="str">
            <v>19.011.0018-E</v>
          </cell>
          <cell r="B20936">
            <v>0.2</v>
          </cell>
        </row>
        <row r="20937">
          <cell r="A20937" t="str">
            <v>19.011.0019-2</v>
          </cell>
          <cell r="B20937">
            <v>0.46</v>
          </cell>
        </row>
        <row r="20938">
          <cell r="A20938" t="str">
            <v>19.011.0019-4</v>
          </cell>
          <cell r="B20938">
            <v>0.31</v>
          </cell>
        </row>
        <row r="20939">
          <cell r="A20939" t="str">
            <v>19.011.0019-C</v>
          </cell>
          <cell r="B20939">
            <v>0.46</v>
          </cell>
        </row>
        <row r="20940">
          <cell r="A20940" t="str">
            <v>19.011.0019-E</v>
          </cell>
          <cell r="B20940">
            <v>0.31</v>
          </cell>
        </row>
        <row r="20941">
          <cell r="A20941" t="str">
            <v>19.011.0025-2</v>
          </cell>
          <cell r="B20941">
            <v>4.2</v>
          </cell>
        </row>
        <row r="20942">
          <cell r="A20942" t="str">
            <v>19.011.0025-4</v>
          </cell>
          <cell r="B20942">
            <v>0.09</v>
          </cell>
        </row>
        <row r="20943">
          <cell r="A20943" t="str">
            <v>19.011.0025-C</v>
          </cell>
          <cell r="B20943">
            <v>4.2</v>
          </cell>
        </row>
        <row r="20944">
          <cell r="A20944" t="str">
            <v>19.011.0025-E</v>
          </cell>
          <cell r="B20944">
            <v>0.09</v>
          </cell>
        </row>
        <row r="20945">
          <cell r="A20945" t="str">
            <v>19.011.0030-2</v>
          </cell>
          <cell r="B20945">
            <v>4.21</v>
          </cell>
        </row>
        <row r="20946">
          <cell r="A20946" t="str">
            <v>19.011.0030-4</v>
          </cell>
          <cell r="B20946">
            <v>0.1</v>
          </cell>
        </row>
        <row r="20947">
          <cell r="A20947" t="str">
            <v>19.011.0030-C</v>
          </cell>
          <cell r="B20947">
            <v>4.21</v>
          </cell>
        </row>
        <row r="20948">
          <cell r="A20948" t="str">
            <v>19.011.0030-E</v>
          </cell>
          <cell r="B20948">
            <v>0.1</v>
          </cell>
        </row>
        <row r="20949">
          <cell r="A20949" t="str">
            <v>19.011.0040-2</v>
          </cell>
          <cell r="B20949">
            <v>328.02</v>
          </cell>
        </row>
        <row r="20950">
          <cell r="A20950" t="str">
            <v>19.011.0040-3</v>
          </cell>
          <cell r="B20950">
            <v>192.55</v>
          </cell>
        </row>
        <row r="20951">
          <cell r="A20951" t="str">
            <v>19.011.0040-4</v>
          </cell>
          <cell r="B20951">
            <v>175.35</v>
          </cell>
        </row>
        <row r="20952">
          <cell r="A20952" t="str">
            <v>19.011.0040-C</v>
          </cell>
          <cell r="B20952">
            <v>316.16000000000003</v>
          </cell>
        </row>
        <row r="20953">
          <cell r="A20953" t="str">
            <v>19.011.0040-D</v>
          </cell>
          <cell r="B20953">
            <v>180.69</v>
          </cell>
        </row>
        <row r="20954">
          <cell r="A20954" t="str">
            <v>19.011.0040-E</v>
          </cell>
          <cell r="B20954">
            <v>163.49</v>
          </cell>
        </row>
        <row r="20955">
          <cell r="A20955" t="str">
            <v>19.011.0045-2</v>
          </cell>
          <cell r="B20955">
            <v>17.2</v>
          </cell>
        </row>
        <row r="20956">
          <cell r="A20956" t="str">
            <v>19.011.0045-4</v>
          </cell>
          <cell r="B20956">
            <v>0.11</v>
          </cell>
        </row>
        <row r="20957">
          <cell r="A20957" t="str">
            <v>19.011.0045-C</v>
          </cell>
          <cell r="B20957">
            <v>17.2</v>
          </cell>
        </row>
        <row r="20958">
          <cell r="A20958" t="str">
            <v>19.011.0045-E</v>
          </cell>
          <cell r="B20958">
            <v>0.11</v>
          </cell>
        </row>
        <row r="20959">
          <cell r="A20959" t="str">
            <v>19.011.0050-2</v>
          </cell>
          <cell r="B20959">
            <v>81.209999999999994</v>
          </cell>
        </row>
        <row r="20960">
          <cell r="A20960" t="str">
            <v>19.011.0050-4</v>
          </cell>
          <cell r="B20960">
            <v>39.200000000000003</v>
          </cell>
        </row>
        <row r="20961">
          <cell r="A20961" t="str">
            <v>19.011.0050-C</v>
          </cell>
          <cell r="B20961">
            <v>78.430000000000007</v>
          </cell>
        </row>
        <row r="20962">
          <cell r="A20962" t="str">
            <v>19.011.0050-E</v>
          </cell>
          <cell r="B20962">
            <v>36.42</v>
          </cell>
        </row>
        <row r="20963">
          <cell r="A20963" t="str">
            <v>20.004.0001-0</v>
          </cell>
          <cell r="B20963">
            <v>0.53</v>
          </cell>
        </row>
        <row r="20964">
          <cell r="A20964" t="str">
            <v>20.004.0001-A</v>
          </cell>
          <cell r="B20964">
            <v>0.52</v>
          </cell>
        </row>
        <row r="20965">
          <cell r="A20965" t="str">
            <v>20.004.0002-0</v>
          </cell>
          <cell r="B20965">
            <v>0.43</v>
          </cell>
        </row>
        <row r="20966">
          <cell r="A20966" t="str">
            <v>20.004.0002-A</v>
          </cell>
          <cell r="B20966">
            <v>0.43</v>
          </cell>
        </row>
        <row r="20967">
          <cell r="A20967" t="str">
            <v>20.004.0005-0</v>
          </cell>
          <cell r="B20967">
            <v>0.91</v>
          </cell>
        </row>
        <row r="20968">
          <cell r="A20968" t="str">
            <v>20.004.0005-A</v>
          </cell>
          <cell r="B20968">
            <v>0.87</v>
          </cell>
        </row>
        <row r="20969">
          <cell r="A20969" t="str">
            <v>20.004.0006-0</v>
          </cell>
          <cell r="B20969">
            <v>4.4800000000000004</v>
          </cell>
        </row>
        <row r="20970">
          <cell r="A20970" t="str">
            <v>20.004.0006-A</v>
          </cell>
          <cell r="B20970">
            <v>4.29</v>
          </cell>
        </row>
        <row r="20971">
          <cell r="A20971" t="str">
            <v>20.004.0007-0</v>
          </cell>
          <cell r="B20971">
            <v>8.3800000000000008</v>
          </cell>
        </row>
        <row r="20972">
          <cell r="A20972" t="str">
            <v>20.004.0007-A</v>
          </cell>
          <cell r="B20972">
            <v>8.1300000000000008</v>
          </cell>
        </row>
        <row r="20973">
          <cell r="A20973" t="str">
            <v>20.004.0010-0</v>
          </cell>
          <cell r="B20973">
            <v>4.63</v>
          </cell>
        </row>
        <row r="20974">
          <cell r="A20974" t="str">
            <v>20.004.0010-A</v>
          </cell>
          <cell r="B20974">
            <v>4.49</v>
          </cell>
        </row>
        <row r="20975">
          <cell r="A20975" t="str">
            <v>20.004.0011-0</v>
          </cell>
          <cell r="B20975">
            <v>25.52</v>
          </cell>
        </row>
        <row r="20976">
          <cell r="A20976" t="str">
            <v>20.004.0011-A</v>
          </cell>
          <cell r="B20976">
            <v>22.58</v>
          </cell>
        </row>
        <row r="20977">
          <cell r="A20977" t="str">
            <v>20.004.0012-0</v>
          </cell>
          <cell r="B20977">
            <v>10.83</v>
          </cell>
        </row>
        <row r="20978">
          <cell r="A20978" t="str">
            <v>20.004.0012-A</v>
          </cell>
          <cell r="B20978">
            <v>10.07</v>
          </cell>
        </row>
        <row r="20979">
          <cell r="A20979" t="str">
            <v>20.004.0013-0</v>
          </cell>
          <cell r="B20979">
            <v>2.04</v>
          </cell>
        </row>
        <row r="20980">
          <cell r="A20980" t="str">
            <v>20.004.0013-A</v>
          </cell>
          <cell r="B20980">
            <v>1.99</v>
          </cell>
        </row>
        <row r="20981">
          <cell r="A20981" t="str">
            <v>20.004.0015-0</v>
          </cell>
          <cell r="B20981">
            <v>47.78</v>
          </cell>
        </row>
        <row r="20982">
          <cell r="A20982" t="str">
            <v>20.004.0015-A</v>
          </cell>
          <cell r="B20982">
            <v>42.59</v>
          </cell>
        </row>
        <row r="20983">
          <cell r="A20983" t="str">
            <v>20.004.0016-0</v>
          </cell>
          <cell r="B20983">
            <v>5.0999999999999996</v>
          </cell>
        </row>
        <row r="20984">
          <cell r="A20984" t="str">
            <v>20.004.0016-A</v>
          </cell>
          <cell r="B20984">
            <v>4.6500000000000004</v>
          </cell>
        </row>
        <row r="20985">
          <cell r="A20985" t="str">
            <v>20.004.0017-0</v>
          </cell>
          <cell r="B20985">
            <v>247.58</v>
          </cell>
        </row>
        <row r="20986">
          <cell r="A20986" t="str">
            <v>20.004.0017-A</v>
          </cell>
          <cell r="B20986">
            <v>229.89</v>
          </cell>
        </row>
        <row r="20987">
          <cell r="A20987" t="str">
            <v>20.004.0018-0</v>
          </cell>
          <cell r="B20987">
            <v>326.62</v>
          </cell>
        </row>
        <row r="20988">
          <cell r="A20988" t="str">
            <v>20.004.0018-A</v>
          </cell>
          <cell r="B20988">
            <v>285.85000000000002</v>
          </cell>
        </row>
        <row r="20989">
          <cell r="A20989" t="str">
            <v>20.004.0019-0</v>
          </cell>
          <cell r="B20989">
            <v>7.57</v>
          </cell>
        </row>
        <row r="20990">
          <cell r="A20990" t="str">
            <v>20.004.0019-A</v>
          </cell>
          <cell r="B20990">
            <v>7.23</v>
          </cell>
        </row>
        <row r="20991">
          <cell r="A20991" t="str">
            <v>20.004.0020-0</v>
          </cell>
          <cell r="B20991">
            <v>1.94</v>
          </cell>
        </row>
        <row r="20992">
          <cell r="A20992" t="str">
            <v>20.004.0020-A</v>
          </cell>
          <cell r="B20992">
            <v>1.89</v>
          </cell>
        </row>
        <row r="20993">
          <cell r="A20993" t="str">
            <v>20.004.0021-0</v>
          </cell>
          <cell r="B20993">
            <v>616.61</v>
          </cell>
        </row>
        <row r="20994">
          <cell r="A20994" t="str">
            <v>20.004.0021-A</v>
          </cell>
          <cell r="B20994">
            <v>614.80999999999995</v>
          </cell>
        </row>
        <row r="20995">
          <cell r="A20995" t="str">
            <v>20.004.0022-0</v>
          </cell>
          <cell r="B20995">
            <v>640.20000000000005</v>
          </cell>
        </row>
        <row r="20996">
          <cell r="A20996" t="str">
            <v>20.004.0022-A</v>
          </cell>
          <cell r="B20996">
            <v>638.4</v>
          </cell>
        </row>
        <row r="20997">
          <cell r="A20997" t="str">
            <v>20.004.0023-0</v>
          </cell>
          <cell r="B20997">
            <v>381.91</v>
          </cell>
        </row>
        <row r="20998">
          <cell r="A20998" t="str">
            <v>20.004.0023-A</v>
          </cell>
          <cell r="B20998">
            <v>380.81</v>
          </cell>
        </row>
        <row r="20999">
          <cell r="A20999" t="str">
            <v>20.004.0025-0</v>
          </cell>
          <cell r="B20999">
            <v>48.13</v>
          </cell>
        </row>
        <row r="21000">
          <cell r="A21000" t="str">
            <v>20.004.0025-A</v>
          </cell>
          <cell r="B21000">
            <v>47.37</v>
          </cell>
        </row>
        <row r="21001">
          <cell r="A21001" t="str">
            <v>20.004.0027-0</v>
          </cell>
          <cell r="B21001">
            <v>124.08</v>
          </cell>
        </row>
        <row r="21002">
          <cell r="A21002" t="str">
            <v>20.004.0027-A</v>
          </cell>
          <cell r="B21002">
            <v>117.43</v>
          </cell>
        </row>
        <row r="21003">
          <cell r="A21003" t="str">
            <v>20.004.0028-0</v>
          </cell>
          <cell r="B21003">
            <v>115.21</v>
          </cell>
        </row>
        <row r="21004">
          <cell r="A21004" t="str">
            <v>20.004.0028-A</v>
          </cell>
          <cell r="B21004">
            <v>107.06</v>
          </cell>
        </row>
        <row r="21005">
          <cell r="A21005" t="str">
            <v>20.004.0030-0</v>
          </cell>
          <cell r="B21005">
            <v>0.48</v>
          </cell>
        </row>
        <row r="21006">
          <cell r="A21006" t="str">
            <v>20.004.0030-A</v>
          </cell>
          <cell r="B21006">
            <v>0.46</v>
          </cell>
        </row>
        <row r="21007">
          <cell r="A21007" t="str">
            <v>20.004.0033-1</v>
          </cell>
          <cell r="B21007">
            <v>1.76</v>
          </cell>
        </row>
        <row r="21008">
          <cell r="A21008" t="str">
            <v>20.004.0033-B</v>
          </cell>
          <cell r="B21008">
            <v>1.71</v>
          </cell>
        </row>
        <row r="21009">
          <cell r="A21009" t="str">
            <v>20.004.0034-0</v>
          </cell>
          <cell r="B21009">
            <v>1.23</v>
          </cell>
        </row>
        <row r="21010">
          <cell r="A21010" t="str">
            <v>20.004.0034-A</v>
          </cell>
          <cell r="B21010">
            <v>1.19</v>
          </cell>
        </row>
        <row r="21011">
          <cell r="A21011" t="str">
            <v>20.004.0036-0</v>
          </cell>
          <cell r="B21011">
            <v>0.16</v>
          </cell>
        </row>
        <row r="21012">
          <cell r="A21012" t="str">
            <v>20.004.0036-A</v>
          </cell>
          <cell r="B21012">
            <v>0.16</v>
          </cell>
        </row>
        <row r="21013">
          <cell r="A21013" t="str">
            <v>20.004.0038-0</v>
          </cell>
          <cell r="B21013">
            <v>0.16</v>
          </cell>
        </row>
        <row r="21014">
          <cell r="A21014" t="str">
            <v>20.004.0038-A</v>
          </cell>
          <cell r="B21014">
            <v>0.16</v>
          </cell>
        </row>
        <row r="21015">
          <cell r="A21015" t="str">
            <v>20.004.0040-0</v>
          </cell>
          <cell r="B21015">
            <v>0.22</v>
          </cell>
        </row>
        <row r="21016">
          <cell r="A21016" t="str">
            <v>20.004.0040-A</v>
          </cell>
          <cell r="B21016">
            <v>0.21</v>
          </cell>
        </row>
        <row r="21017">
          <cell r="A21017" t="str">
            <v>20.004.0045-0</v>
          </cell>
          <cell r="B21017">
            <v>3.98</v>
          </cell>
        </row>
        <row r="21018">
          <cell r="A21018" t="str">
            <v>20.004.0045-A</v>
          </cell>
          <cell r="B21018">
            <v>3.87</v>
          </cell>
        </row>
        <row r="21019">
          <cell r="A21019" t="str">
            <v>20.004.0100-0</v>
          </cell>
          <cell r="B21019">
            <v>26.99</v>
          </cell>
        </row>
        <row r="21020">
          <cell r="A21020" t="str">
            <v>20.004.0100-A</v>
          </cell>
          <cell r="B21020">
            <v>26.3</v>
          </cell>
        </row>
        <row r="21021">
          <cell r="A21021" t="str">
            <v>20.004.0102-0</v>
          </cell>
          <cell r="B21021">
            <v>2.2999999999999998</v>
          </cell>
        </row>
        <row r="21022">
          <cell r="A21022" t="str">
            <v>20.004.0102-A</v>
          </cell>
          <cell r="B21022">
            <v>2.2400000000000002</v>
          </cell>
        </row>
        <row r="21023">
          <cell r="A21023" t="str">
            <v>20.004.0105-0</v>
          </cell>
          <cell r="B21023">
            <v>3.82</v>
          </cell>
        </row>
        <row r="21024">
          <cell r="A21024" t="str">
            <v>20.004.0105-A</v>
          </cell>
          <cell r="B21024">
            <v>3.72</v>
          </cell>
        </row>
        <row r="21025">
          <cell r="A21025" t="str">
            <v>20.004.0122-0</v>
          </cell>
          <cell r="B21025">
            <v>12.82</v>
          </cell>
        </row>
        <row r="21026">
          <cell r="A21026" t="str">
            <v>20.004.0122-A</v>
          </cell>
          <cell r="B21026">
            <v>12.33</v>
          </cell>
        </row>
        <row r="21027">
          <cell r="A21027" t="str">
            <v>20.004.0125-0</v>
          </cell>
          <cell r="B21027">
            <v>0.22</v>
          </cell>
        </row>
        <row r="21028">
          <cell r="A21028" t="str">
            <v>20.004.0125-A</v>
          </cell>
          <cell r="B21028">
            <v>0.19</v>
          </cell>
        </row>
        <row r="21029">
          <cell r="A21029" t="str">
            <v>20.004.0127-0</v>
          </cell>
          <cell r="B21029">
            <v>110.18</v>
          </cell>
        </row>
        <row r="21030">
          <cell r="A21030" t="str">
            <v>20.004.0127-A</v>
          </cell>
          <cell r="B21030">
            <v>105.72</v>
          </cell>
        </row>
        <row r="21031">
          <cell r="A21031" t="str">
            <v>20.004.0130-0</v>
          </cell>
          <cell r="B21031">
            <v>1.44</v>
          </cell>
        </row>
        <row r="21032">
          <cell r="A21032" t="str">
            <v>20.004.0130-A</v>
          </cell>
          <cell r="B21032">
            <v>1.36</v>
          </cell>
        </row>
        <row r="21033">
          <cell r="A21033" t="str">
            <v>20.004.0131-0</v>
          </cell>
          <cell r="B21033">
            <v>0.64</v>
          </cell>
        </row>
        <row r="21034">
          <cell r="A21034" t="str">
            <v>20.004.0131-A</v>
          </cell>
          <cell r="B21034">
            <v>0.62</v>
          </cell>
        </row>
        <row r="21035">
          <cell r="A21035" t="str">
            <v>20.004.0132-0</v>
          </cell>
          <cell r="B21035">
            <v>2.25</v>
          </cell>
        </row>
        <row r="21036">
          <cell r="A21036" t="str">
            <v>20.004.0132-A</v>
          </cell>
          <cell r="B21036">
            <v>2.06</v>
          </cell>
        </row>
        <row r="21037">
          <cell r="A21037" t="str">
            <v>20.004.0135-0</v>
          </cell>
          <cell r="B21037">
            <v>0.32</v>
          </cell>
        </row>
        <row r="21038">
          <cell r="A21038" t="str">
            <v>20.004.0135-A</v>
          </cell>
          <cell r="B21038">
            <v>0.3</v>
          </cell>
        </row>
        <row r="21039">
          <cell r="A21039" t="str">
            <v>20.004.0136-0</v>
          </cell>
          <cell r="B21039">
            <v>0.36</v>
          </cell>
        </row>
        <row r="21040">
          <cell r="A21040" t="str">
            <v>20.004.0136-A</v>
          </cell>
          <cell r="B21040">
            <v>0.35</v>
          </cell>
        </row>
        <row r="21041">
          <cell r="A21041" t="str">
            <v>20.005.0001-0</v>
          </cell>
          <cell r="B21041">
            <v>9.15</v>
          </cell>
        </row>
        <row r="21042">
          <cell r="A21042" t="str">
            <v>20.005.0001-A</v>
          </cell>
          <cell r="B21042">
            <v>8.61</v>
          </cell>
        </row>
        <row r="21043">
          <cell r="A21043" t="str">
            <v>20.005.0002-1</v>
          </cell>
          <cell r="B21043">
            <v>10.17</v>
          </cell>
        </row>
        <row r="21044">
          <cell r="A21044" t="str">
            <v>20.005.0002-B</v>
          </cell>
          <cell r="B21044">
            <v>9.57</v>
          </cell>
        </row>
        <row r="21045">
          <cell r="A21045" t="str">
            <v>20.005.0003-1</v>
          </cell>
          <cell r="B21045">
            <v>11.17</v>
          </cell>
        </row>
        <row r="21046">
          <cell r="A21046" t="str">
            <v>20.005.0003-B</v>
          </cell>
          <cell r="B21046">
            <v>10.5</v>
          </cell>
        </row>
        <row r="21047">
          <cell r="A21047" t="str">
            <v>20.005.0004-0</v>
          </cell>
          <cell r="B21047">
            <v>11.08</v>
          </cell>
        </row>
        <row r="21048">
          <cell r="A21048" t="str">
            <v>20.005.0004-A</v>
          </cell>
          <cell r="B21048">
            <v>10.43</v>
          </cell>
        </row>
        <row r="21049">
          <cell r="A21049" t="str">
            <v>20.005.0005-0</v>
          </cell>
          <cell r="B21049">
            <v>12.31</v>
          </cell>
        </row>
        <row r="21050">
          <cell r="A21050" t="str">
            <v>20.005.0005-A</v>
          </cell>
          <cell r="B21050">
            <v>11.58</v>
          </cell>
        </row>
        <row r="21051">
          <cell r="A21051" t="str">
            <v>20.005.0006-0</v>
          </cell>
          <cell r="B21051">
            <v>13.52</v>
          </cell>
        </row>
        <row r="21052">
          <cell r="A21052" t="str">
            <v>20.005.0006-A</v>
          </cell>
          <cell r="B21052">
            <v>12.71</v>
          </cell>
        </row>
        <row r="21053">
          <cell r="A21053" t="str">
            <v>20.005.0007-0</v>
          </cell>
          <cell r="B21053">
            <v>9.6999999999999993</v>
          </cell>
        </row>
        <row r="21054">
          <cell r="A21054" t="str">
            <v>20.005.0007-A</v>
          </cell>
          <cell r="B21054">
            <v>9.31</v>
          </cell>
        </row>
        <row r="21055">
          <cell r="A21055" t="str">
            <v>20.005.0008-0</v>
          </cell>
          <cell r="B21055">
            <v>11.46</v>
          </cell>
        </row>
        <row r="21056">
          <cell r="A21056" t="str">
            <v>20.005.0008-A</v>
          </cell>
          <cell r="B21056">
            <v>10.98</v>
          </cell>
        </row>
        <row r="21057">
          <cell r="A21057" t="str">
            <v>20.005.0009-0</v>
          </cell>
          <cell r="B21057">
            <v>20.68</v>
          </cell>
        </row>
        <row r="21058">
          <cell r="A21058" t="str">
            <v>20.005.0009-A</v>
          </cell>
          <cell r="B21058">
            <v>19.7</v>
          </cell>
        </row>
        <row r="21059">
          <cell r="A21059" t="str">
            <v>20.005.0010-0</v>
          </cell>
          <cell r="B21059">
            <v>17.649999999999999</v>
          </cell>
        </row>
        <row r="21060">
          <cell r="A21060" t="str">
            <v>20.005.0010-A</v>
          </cell>
          <cell r="B21060">
            <v>16.82</v>
          </cell>
        </row>
        <row r="21061">
          <cell r="A21061" t="str">
            <v>20.006.0001-0</v>
          </cell>
          <cell r="B21061">
            <v>7.07</v>
          </cell>
        </row>
        <row r="21062">
          <cell r="A21062" t="str">
            <v>20.006.0001-A</v>
          </cell>
          <cell r="B21062">
            <v>6.66</v>
          </cell>
        </row>
        <row r="21063">
          <cell r="A21063" t="str">
            <v>20.006.0002-0</v>
          </cell>
          <cell r="B21063">
            <v>11.27</v>
          </cell>
        </row>
        <row r="21064">
          <cell r="A21064" t="str">
            <v>20.006.0002-A</v>
          </cell>
          <cell r="B21064">
            <v>10.77</v>
          </cell>
        </row>
        <row r="21065">
          <cell r="A21065" t="str">
            <v>20.006.0003-0</v>
          </cell>
          <cell r="B21065">
            <v>7.6</v>
          </cell>
        </row>
        <row r="21066">
          <cell r="A21066" t="str">
            <v>20.006.0003-A</v>
          </cell>
          <cell r="B21066">
            <v>7.19</v>
          </cell>
        </row>
        <row r="21067">
          <cell r="A21067" t="str">
            <v>20.006.0100-0</v>
          </cell>
          <cell r="B21067">
            <v>145.79</v>
          </cell>
        </row>
        <row r="21068">
          <cell r="A21068" t="str">
            <v>20.006.0100-A</v>
          </cell>
          <cell r="B21068">
            <v>138.78</v>
          </cell>
        </row>
        <row r="21069">
          <cell r="A21069" t="str">
            <v>20.007.0001-0</v>
          </cell>
          <cell r="B21069">
            <v>14.01</v>
          </cell>
        </row>
        <row r="21070">
          <cell r="A21070" t="str">
            <v>20.007.0001-A</v>
          </cell>
          <cell r="B21070">
            <v>13.4</v>
          </cell>
        </row>
        <row r="21071">
          <cell r="A21071" t="str">
            <v>20.007.0002-0</v>
          </cell>
          <cell r="B21071">
            <v>9.69</v>
          </cell>
        </row>
        <row r="21072">
          <cell r="A21072" t="str">
            <v>20.007.0002-A</v>
          </cell>
          <cell r="B21072">
            <v>9.17</v>
          </cell>
        </row>
        <row r="21073">
          <cell r="A21073" t="str">
            <v>20.008.0001-0</v>
          </cell>
          <cell r="B21073">
            <v>9.43</v>
          </cell>
        </row>
        <row r="21074">
          <cell r="A21074" t="str">
            <v>20.008.0001-A</v>
          </cell>
          <cell r="B21074">
            <v>8.91</v>
          </cell>
        </row>
        <row r="21075">
          <cell r="A21075" t="str">
            <v>20.008.0002-0</v>
          </cell>
          <cell r="B21075">
            <v>9.2799999999999994</v>
          </cell>
        </row>
        <row r="21076">
          <cell r="A21076" t="str">
            <v>20.008.0002-A</v>
          </cell>
          <cell r="B21076">
            <v>8.76</v>
          </cell>
        </row>
        <row r="21077">
          <cell r="A21077" t="str">
            <v>20.008.0003-0</v>
          </cell>
          <cell r="B21077">
            <v>6.5</v>
          </cell>
        </row>
        <row r="21078">
          <cell r="A21078" t="str">
            <v>20.008.0003-A</v>
          </cell>
          <cell r="B21078">
            <v>6.15</v>
          </cell>
        </row>
        <row r="21079">
          <cell r="A21079" t="str">
            <v>20.008.0004-0</v>
          </cell>
          <cell r="B21079">
            <v>6.57</v>
          </cell>
        </row>
        <row r="21080">
          <cell r="A21080" t="str">
            <v>20.008.0004-A</v>
          </cell>
          <cell r="B21080">
            <v>6.25</v>
          </cell>
        </row>
        <row r="21081">
          <cell r="A21081" t="str">
            <v>20.008.0010-0</v>
          </cell>
          <cell r="B21081">
            <v>9.43</v>
          </cell>
        </row>
        <row r="21082">
          <cell r="A21082" t="str">
            <v>20.008.0010-A</v>
          </cell>
          <cell r="B21082">
            <v>8.91</v>
          </cell>
        </row>
        <row r="21083">
          <cell r="A21083" t="str">
            <v>20.008.0015-0</v>
          </cell>
          <cell r="B21083">
            <v>9.2799999999999994</v>
          </cell>
        </row>
        <row r="21084">
          <cell r="A21084" t="str">
            <v>20.008.0015-A</v>
          </cell>
          <cell r="B21084">
            <v>8.76</v>
          </cell>
        </row>
        <row r="21085">
          <cell r="A21085" t="str">
            <v>20.009.0001-1</v>
          </cell>
          <cell r="B21085">
            <v>0.34</v>
          </cell>
        </row>
        <row r="21086">
          <cell r="A21086" t="str">
            <v>20.009.0001-B</v>
          </cell>
          <cell r="B21086">
            <v>0.32</v>
          </cell>
        </row>
        <row r="21087">
          <cell r="A21087" t="str">
            <v>20.009.0002-1</v>
          </cell>
          <cell r="B21087">
            <v>0.22</v>
          </cell>
        </row>
        <row r="21088">
          <cell r="A21088" t="str">
            <v>20.009.0002-B</v>
          </cell>
          <cell r="B21088">
            <v>0.21</v>
          </cell>
        </row>
        <row r="21089">
          <cell r="A21089" t="str">
            <v>20.009.0007-0</v>
          </cell>
          <cell r="B21089">
            <v>34.89</v>
          </cell>
        </row>
        <row r="21090">
          <cell r="A21090" t="str">
            <v>20.009.0007-A</v>
          </cell>
          <cell r="B21090">
            <v>33</v>
          </cell>
        </row>
        <row r="21091">
          <cell r="A21091" t="str">
            <v>20.009.0008-0</v>
          </cell>
          <cell r="B21091">
            <v>62.83</v>
          </cell>
        </row>
        <row r="21092">
          <cell r="A21092" t="str">
            <v>20.009.0008-A</v>
          </cell>
          <cell r="B21092">
            <v>59.04</v>
          </cell>
        </row>
        <row r="21093">
          <cell r="A21093" t="str">
            <v>20.009.0009-0</v>
          </cell>
          <cell r="B21093">
            <v>30.08</v>
          </cell>
        </row>
        <row r="21094">
          <cell r="A21094" t="str">
            <v>20.009.0009-A</v>
          </cell>
          <cell r="B21094">
            <v>27.73</v>
          </cell>
        </row>
        <row r="21095">
          <cell r="A21095" t="str">
            <v>20.009.0010-0</v>
          </cell>
          <cell r="B21095">
            <v>32.74</v>
          </cell>
        </row>
        <row r="21096">
          <cell r="A21096" t="str">
            <v>20.009.0010-A</v>
          </cell>
          <cell r="B21096">
            <v>31.31</v>
          </cell>
        </row>
        <row r="21097">
          <cell r="A21097" t="str">
            <v>20.009.0012-0</v>
          </cell>
          <cell r="B21097">
            <v>174.99</v>
          </cell>
        </row>
        <row r="21098">
          <cell r="A21098" t="str">
            <v>20.009.0012-A</v>
          </cell>
          <cell r="B21098">
            <v>169.03</v>
          </cell>
        </row>
        <row r="21099">
          <cell r="A21099" t="str">
            <v>20.009.0014-0</v>
          </cell>
          <cell r="B21099">
            <v>73.87</v>
          </cell>
        </row>
        <row r="21100">
          <cell r="A21100" t="str">
            <v>20.009.0014-A</v>
          </cell>
          <cell r="B21100">
            <v>69.760000000000005</v>
          </cell>
        </row>
        <row r="21101">
          <cell r="A21101" t="str">
            <v>20.009.0015-0</v>
          </cell>
          <cell r="B21101">
            <v>244.13</v>
          </cell>
        </row>
        <row r="21102">
          <cell r="A21102" t="str">
            <v>20.009.0015-A</v>
          </cell>
          <cell r="B21102">
            <v>235.62</v>
          </cell>
        </row>
        <row r="21103">
          <cell r="A21103" t="str">
            <v>20.009.0017-0</v>
          </cell>
          <cell r="B21103">
            <v>0.56999999999999995</v>
          </cell>
        </row>
        <row r="21104">
          <cell r="A21104" t="str">
            <v>20.009.0017-A</v>
          </cell>
          <cell r="B21104">
            <v>0.55000000000000004</v>
          </cell>
        </row>
        <row r="21105">
          <cell r="A21105" t="str">
            <v>20.009.0020-0</v>
          </cell>
          <cell r="B21105">
            <v>2.4500000000000002</v>
          </cell>
        </row>
        <row r="21106">
          <cell r="A21106" t="str">
            <v>20.009.0020-A</v>
          </cell>
          <cell r="B21106">
            <v>2.36</v>
          </cell>
        </row>
        <row r="21107">
          <cell r="A21107" t="str">
            <v>20.009.0021-0</v>
          </cell>
          <cell r="B21107">
            <v>4</v>
          </cell>
        </row>
        <row r="21108">
          <cell r="A21108" t="str">
            <v>20.009.0021-A</v>
          </cell>
          <cell r="B21108">
            <v>3.83</v>
          </cell>
        </row>
        <row r="21109">
          <cell r="A21109" t="str">
            <v>20.009.0025-0</v>
          </cell>
          <cell r="B21109">
            <v>256.52999999999997</v>
          </cell>
        </row>
        <row r="21110">
          <cell r="A21110" t="str">
            <v>20.009.0025-A</v>
          </cell>
          <cell r="B21110">
            <v>246.28</v>
          </cell>
        </row>
        <row r="21111">
          <cell r="A21111" t="str">
            <v>20.009.0028-0</v>
          </cell>
          <cell r="B21111">
            <v>184.8</v>
          </cell>
        </row>
        <row r="21112">
          <cell r="A21112" t="str">
            <v>20.009.0028-A</v>
          </cell>
          <cell r="B21112">
            <v>177.48</v>
          </cell>
        </row>
        <row r="21113">
          <cell r="A21113" t="str">
            <v>20.009.0030-0</v>
          </cell>
          <cell r="B21113">
            <v>131</v>
          </cell>
        </row>
        <row r="21114">
          <cell r="A21114" t="str">
            <v>20.009.0030-A</v>
          </cell>
          <cell r="B21114">
            <v>125.88</v>
          </cell>
        </row>
        <row r="21115">
          <cell r="A21115" t="str">
            <v>20.009.0033-0</v>
          </cell>
          <cell r="B21115">
            <v>105.91</v>
          </cell>
        </row>
        <row r="21116">
          <cell r="A21116" t="str">
            <v>20.009.0033-A</v>
          </cell>
          <cell r="B21116">
            <v>101.81</v>
          </cell>
        </row>
        <row r="21117">
          <cell r="A21117" t="str">
            <v>20.009.0040-0</v>
          </cell>
          <cell r="B21117">
            <v>212.82</v>
          </cell>
        </row>
        <row r="21118">
          <cell r="A21118" t="str">
            <v>20.009.0040-A</v>
          </cell>
          <cell r="B21118">
            <v>206.19</v>
          </cell>
        </row>
        <row r="21119">
          <cell r="A21119" t="str">
            <v>20.009.0042-0</v>
          </cell>
          <cell r="B21119">
            <v>152.01</v>
          </cell>
        </row>
        <row r="21120">
          <cell r="A21120" t="str">
            <v>20.009.0042-A</v>
          </cell>
          <cell r="B21120">
            <v>147.27000000000001</v>
          </cell>
        </row>
        <row r="21121">
          <cell r="A21121" t="str">
            <v>20.009.0045-0</v>
          </cell>
          <cell r="B21121">
            <v>106.41</v>
          </cell>
        </row>
        <row r="21122">
          <cell r="A21122" t="str">
            <v>20.009.0045-A</v>
          </cell>
          <cell r="B21122">
            <v>103.09</v>
          </cell>
        </row>
        <row r="21123">
          <cell r="A21123" t="str">
            <v>20.009.0048-0</v>
          </cell>
          <cell r="B21123">
            <v>85.12</v>
          </cell>
        </row>
        <row r="21124">
          <cell r="A21124" t="str">
            <v>20.009.0048-A</v>
          </cell>
          <cell r="B21124">
            <v>82.47</v>
          </cell>
        </row>
        <row r="21125">
          <cell r="A21125" t="str">
            <v>20.009.0050-0</v>
          </cell>
          <cell r="B21125">
            <v>115.39</v>
          </cell>
        </row>
        <row r="21126">
          <cell r="A21126" t="str">
            <v>20.009.0050-A</v>
          </cell>
          <cell r="B21126">
            <v>101.38</v>
          </cell>
        </row>
        <row r="21127">
          <cell r="A21127" t="str">
            <v>20.009.0060-0</v>
          </cell>
          <cell r="B21127">
            <v>43.71</v>
          </cell>
        </row>
        <row r="21128">
          <cell r="A21128" t="str">
            <v>20.009.0060-A</v>
          </cell>
          <cell r="B21128">
            <v>40.090000000000003</v>
          </cell>
        </row>
        <row r="21129">
          <cell r="A21129" t="str">
            <v>20.009.0063-0</v>
          </cell>
          <cell r="B21129">
            <v>32.78</v>
          </cell>
        </row>
        <row r="21130">
          <cell r="A21130" t="str">
            <v>20.009.0063-A</v>
          </cell>
          <cell r="B21130">
            <v>30.2</v>
          </cell>
        </row>
        <row r="21131">
          <cell r="A21131" t="str">
            <v>20.009.0065-0</v>
          </cell>
          <cell r="B21131">
            <v>24.59</v>
          </cell>
        </row>
        <row r="21132">
          <cell r="A21132" t="str">
            <v>20.009.0065-A</v>
          </cell>
          <cell r="B21132">
            <v>22.78</v>
          </cell>
        </row>
        <row r="21133">
          <cell r="A21133" t="str">
            <v>20.009.0068-0</v>
          </cell>
          <cell r="B21133">
            <v>20.78</v>
          </cell>
        </row>
        <row r="21134">
          <cell r="A21134" t="str">
            <v>20.009.0068-A</v>
          </cell>
          <cell r="B21134">
            <v>19.329999999999998</v>
          </cell>
        </row>
        <row r="21135">
          <cell r="A21135" t="str">
            <v>20.009.0080-0</v>
          </cell>
          <cell r="B21135">
            <v>184.8</v>
          </cell>
        </row>
        <row r="21136">
          <cell r="A21136" t="str">
            <v>20.009.0080-A</v>
          </cell>
          <cell r="B21136">
            <v>177.48</v>
          </cell>
        </row>
        <row r="21137">
          <cell r="A21137" t="str">
            <v>20.009.0100-0</v>
          </cell>
          <cell r="B21137">
            <v>1.04</v>
          </cell>
        </row>
        <row r="21138">
          <cell r="A21138" t="str">
            <v>20.009.0100-A</v>
          </cell>
          <cell r="B21138">
            <v>0.99</v>
          </cell>
        </row>
        <row r="21139">
          <cell r="A21139" t="str">
            <v>20.009.0105-0</v>
          </cell>
          <cell r="B21139">
            <v>1.98</v>
          </cell>
        </row>
        <row r="21140">
          <cell r="A21140" t="str">
            <v>20.009.0105-A</v>
          </cell>
          <cell r="B21140">
            <v>1.88</v>
          </cell>
        </row>
        <row r="21141">
          <cell r="A21141" t="str">
            <v>20.009.0110-0</v>
          </cell>
          <cell r="B21141">
            <v>2.5099999999999998</v>
          </cell>
        </row>
        <row r="21142">
          <cell r="A21142" t="str">
            <v>20.009.0110-A</v>
          </cell>
          <cell r="B21142">
            <v>2.39</v>
          </cell>
        </row>
        <row r="21143">
          <cell r="A21143" t="str">
            <v>20.009.0115-0</v>
          </cell>
          <cell r="B21143">
            <v>3.21</v>
          </cell>
        </row>
        <row r="21144">
          <cell r="A21144" t="str">
            <v>20.009.0115-A</v>
          </cell>
          <cell r="B21144">
            <v>3.05</v>
          </cell>
        </row>
        <row r="21145">
          <cell r="A21145" t="str">
            <v>20.010.0001-0</v>
          </cell>
          <cell r="B21145">
            <v>40.32</v>
          </cell>
        </row>
        <row r="21146">
          <cell r="A21146" t="str">
            <v>20.010.0001-A</v>
          </cell>
          <cell r="B21146">
            <v>36.72</v>
          </cell>
        </row>
        <row r="21147">
          <cell r="A21147" t="str">
            <v>20.010.0002-0</v>
          </cell>
          <cell r="B21147">
            <v>32.92</v>
          </cell>
        </row>
        <row r="21148">
          <cell r="A21148" t="str">
            <v>20.010.0002-A</v>
          </cell>
          <cell r="B21148">
            <v>30.07</v>
          </cell>
        </row>
        <row r="21149">
          <cell r="A21149" t="str">
            <v>20.010.0003-0</v>
          </cell>
          <cell r="B21149">
            <v>517.85</v>
          </cell>
        </row>
        <row r="21150">
          <cell r="A21150" t="str">
            <v>20.010.0003-A</v>
          </cell>
          <cell r="B21150">
            <v>462.32</v>
          </cell>
        </row>
        <row r="21151">
          <cell r="A21151" t="str">
            <v>20.010.0004-0</v>
          </cell>
          <cell r="B21151">
            <v>1.81</v>
          </cell>
        </row>
        <row r="21152">
          <cell r="A21152" t="str">
            <v>20.010.0004-A</v>
          </cell>
          <cell r="B21152">
            <v>1.65</v>
          </cell>
        </row>
        <row r="21153">
          <cell r="A21153" t="str">
            <v>20.011.0001-0</v>
          </cell>
          <cell r="B21153">
            <v>2.6</v>
          </cell>
        </row>
        <row r="21154">
          <cell r="A21154" t="str">
            <v>20.011.0001-A</v>
          </cell>
          <cell r="B21154">
            <v>2.42</v>
          </cell>
        </row>
        <row r="21155">
          <cell r="A21155" t="str">
            <v>20.012.0001-0</v>
          </cell>
          <cell r="B21155">
            <v>13.59</v>
          </cell>
        </row>
        <row r="21156">
          <cell r="A21156" t="str">
            <v>20.012.0001-A</v>
          </cell>
          <cell r="B21156">
            <v>11.78</v>
          </cell>
        </row>
        <row r="21157">
          <cell r="A21157" t="str">
            <v>20.012.0002-0</v>
          </cell>
          <cell r="B21157">
            <v>1.1599999999999999</v>
          </cell>
        </row>
        <row r="21158">
          <cell r="A21158" t="str">
            <v>20.012.0002-A</v>
          </cell>
          <cell r="B21158">
            <v>1.01</v>
          </cell>
        </row>
        <row r="21159">
          <cell r="A21159" t="str">
            <v>20.012.0003-0</v>
          </cell>
          <cell r="B21159">
            <v>1.24</v>
          </cell>
        </row>
        <row r="21160">
          <cell r="A21160" t="str">
            <v>20.012.0003-A</v>
          </cell>
          <cell r="B21160">
            <v>1.07</v>
          </cell>
        </row>
        <row r="21161">
          <cell r="A21161" t="str">
            <v>20.012.0004-0</v>
          </cell>
          <cell r="B21161">
            <v>310.85000000000002</v>
          </cell>
        </row>
        <row r="21162">
          <cell r="A21162" t="str">
            <v>20.012.0004-A</v>
          </cell>
          <cell r="B21162">
            <v>269.44</v>
          </cell>
        </row>
        <row r="21163">
          <cell r="A21163" t="str">
            <v>20.012.0005-0</v>
          </cell>
          <cell r="B21163">
            <v>19.579999999999998</v>
          </cell>
        </row>
        <row r="21164">
          <cell r="A21164" t="str">
            <v>20.012.0005-A</v>
          </cell>
          <cell r="B21164">
            <v>16.97</v>
          </cell>
        </row>
        <row r="21165">
          <cell r="A21165" t="str">
            <v>20.012.0006-0</v>
          </cell>
          <cell r="B21165">
            <v>15.84</v>
          </cell>
        </row>
        <row r="21166">
          <cell r="A21166" t="str">
            <v>20.012.0006-A</v>
          </cell>
          <cell r="B21166">
            <v>13.72</v>
          </cell>
        </row>
        <row r="21167">
          <cell r="A21167" t="str">
            <v>20.012.0008-0</v>
          </cell>
          <cell r="B21167">
            <v>0.93</v>
          </cell>
        </row>
        <row r="21168">
          <cell r="A21168" t="str">
            <v>20.012.0008-A</v>
          </cell>
          <cell r="B21168">
            <v>0.8</v>
          </cell>
        </row>
        <row r="21169">
          <cell r="A21169" t="str">
            <v>20.012.0009-0</v>
          </cell>
          <cell r="B21169">
            <v>16.940000000000001</v>
          </cell>
        </row>
        <row r="21170">
          <cell r="A21170" t="str">
            <v>20.012.0009-A</v>
          </cell>
          <cell r="B21170">
            <v>14.68</v>
          </cell>
        </row>
        <row r="21171">
          <cell r="A21171" t="str">
            <v>20.012.0010-0</v>
          </cell>
          <cell r="B21171">
            <v>24.19</v>
          </cell>
        </row>
        <row r="21172">
          <cell r="A21172" t="str">
            <v>20.012.0010-A</v>
          </cell>
          <cell r="B21172">
            <v>21.68</v>
          </cell>
        </row>
        <row r="21173">
          <cell r="A21173" t="str">
            <v>20.012.0011-0</v>
          </cell>
          <cell r="B21173">
            <v>76.66</v>
          </cell>
        </row>
        <row r="21174">
          <cell r="A21174" t="str">
            <v>20.012.0011-A</v>
          </cell>
          <cell r="B21174">
            <v>66.72</v>
          </cell>
        </row>
        <row r="21175">
          <cell r="A21175" t="str">
            <v>20.012.0013-0</v>
          </cell>
          <cell r="B21175">
            <v>8.39</v>
          </cell>
        </row>
        <row r="21176">
          <cell r="A21176" t="str">
            <v>20.012.0013-A</v>
          </cell>
          <cell r="B21176">
            <v>7.27</v>
          </cell>
        </row>
        <row r="21177">
          <cell r="A21177" t="str">
            <v>20.012.0015-0</v>
          </cell>
          <cell r="B21177">
            <v>11.65</v>
          </cell>
        </row>
        <row r="21178">
          <cell r="A21178" t="str">
            <v>20.012.0015-A</v>
          </cell>
          <cell r="B21178">
            <v>10.1</v>
          </cell>
        </row>
        <row r="21179">
          <cell r="A21179" t="str">
            <v>20.012.0020-0</v>
          </cell>
          <cell r="B21179">
            <v>3.27</v>
          </cell>
        </row>
        <row r="21180">
          <cell r="A21180" t="str">
            <v>20.012.0020-A</v>
          </cell>
          <cell r="B21180">
            <v>2.9</v>
          </cell>
        </row>
        <row r="21181">
          <cell r="A21181" t="str">
            <v>20.012.0025-0</v>
          </cell>
          <cell r="B21181">
            <v>9.32</v>
          </cell>
        </row>
        <row r="21182">
          <cell r="A21182" t="str">
            <v>20.012.0025-A</v>
          </cell>
          <cell r="B21182">
            <v>8.08</v>
          </cell>
        </row>
        <row r="21183">
          <cell r="A21183" t="str">
            <v>20.012.0030-0</v>
          </cell>
          <cell r="B21183">
            <v>11.65</v>
          </cell>
        </row>
        <row r="21184">
          <cell r="A21184" t="str">
            <v>20.012.0030-A</v>
          </cell>
          <cell r="B21184">
            <v>10.1</v>
          </cell>
        </row>
        <row r="21185">
          <cell r="A21185" t="str">
            <v>20.012.0035-0</v>
          </cell>
          <cell r="B21185">
            <v>18.649999999999999</v>
          </cell>
        </row>
        <row r="21186">
          <cell r="A21186" t="str">
            <v>20.012.0035-A</v>
          </cell>
          <cell r="B21186">
            <v>16.16</v>
          </cell>
        </row>
        <row r="21187">
          <cell r="A21187" t="str">
            <v>20.012.0036-0</v>
          </cell>
          <cell r="B21187">
            <v>13.98</v>
          </cell>
        </row>
        <row r="21188">
          <cell r="A21188" t="str">
            <v>20.012.0036-A</v>
          </cell>
          <cell r="B21188">
            <v>12.12</v>
          </cell>
        </row>
        <row r="21189">
          <cell r="A21189" t="str">
            <v>20.012.0050-0</v>
          </cell>
          <cell r="B21189">
            <v>4.66</v>
          </cell>
        </row>
        <row r="21190">
          <cell r="A21190" t="str">
            <v>20.012.0050-A</v>
          </cell>
          <cell r="B21190">
            <v>4.04</v>
          </cell>
        </row>
        <row r="21191">
          <cell r="A21191" t="str">
            <v>20.013.0005-0</v>
          </cell>
          <cell r="B21191">
            <v>4.0199999999999996</v>
          </cell>
        </row>
        <row r="21192">
          <cell r="A21192" t="str">
            <v>20.013.0005-A</v>
          </cell>
          <cell r="B21192">
            <v>3.8</v>
          </cell>
        </row>
        <row r="21193">
          <cell r="A21193" t="str">
            <v>20.015.0010-0</v>
          </cell>
          <cell r="B21193">
            <v>23.97</v>
          </cell>
        </row>
        <row r="21194">
          <cell r="A21194" t="str">
            <v>20.015.0010-A</v>
          </cell>
          <cell r="B21194">
            <v>22.72</v>
          </cell>
        </row>
        <row r="21195">
          <cell r="A21195" t="str">
            <v>20.015.0015-0</v>
          </cell>
          <cell r="B21195">
            <v>459.04</v>
          </cell>
        </row>
        <row r="21196">
          <cell r="A21196" t="str">
            <v>20.015.0015-A</v>
          </cell>
          <cell r="B21196">
            <v>422.83</v>
          </cell>
        </row>
        <row r="21197">
          <cell r="A21197" t="str">
            <v>20.016.0003-0</v>
          </cell>
          <cell r="B21197">
            <v>6.6</v>
          </cell>
        </row>
        <row r="21198">
          <cell r="A21198" t="str">
            <v>20.016.0003-A</v>
          </cell>
          <cell r="B21198">
            <v>6.26</v>
          </cell>
        </row>
        <row r="21199">
          <cell r="A21199" t="str">
            <v>20.016.0004-0</v>
          </cell>
          <cell r="B21199">
            <v>14.49</v>
          </cell>
        </row>
        <row r="21200">
          <cell r="A21200" t="str">
            <v>20.016.0004-A</v>
          </cell>
          <cell r="B21200">
            <v>13.23</v>
          </cell>
        </row>
        <row r="21201">
          <cell r="A21201" t="str">
            <v>20.016.0005-0</v>
          </cell>
          <cell r="B21201">
            <v>7.77</v>
          </cell>
        </row>
        <row r="21202">
          <cell r="A21202" t="str">
            <v>20.016.0005-A</v>
          </cell>
          <cell r="B21202">
            <v>6.73</v>
          </cell>
        </row>
        <row r="21203">
          <cell r="A21203" t="str">
            <v>20.020.0001-0</v>
          </cell>
          <cell r="B21203">
            <v>30.35</v>
          </cell>
        </row>
        <row r="21204">
          <cell r="A21204" t="str">
            <v>20.020.0001-A</v>
          </cell>
          <cell r="B21204">
            <v>27.86</v>
          </cell>
        </row>
        <row r="21205">
          <cell r="A21205" t="str">
            <v>20.020.0002-0</v>
          </cell>
          <cell r="B21205">
            <v>31.31</v>
          </cell>
        </row>
        <row r="21206">
          <cell r="A21206" t="str">
            <v>20.020.0002-A</v>
          </cell>
          <cell r="B21206">
            <v>28.98</v>
          </cell>
        </row>
        <row r="21207">
          <cell r="A21207" t="str">
            <v>20.020.0003-0</v>
          </cell>
          <cell r="B21207">
            <v>37.96</v>
          </cell>
        </row>
        <row r="21208">
          <cell r="A21208" t="str">
            <v>20.020.0003-A</v>
          </cell>
          <cell r="B21208">
            <v>35.14</v>
          </cell>
        </row>
        <row r="21209">
          <cell r="A21209" t="str">
            <v>20.020.0007-0</v>
          </cell>
          <cell r="B21209">
            <v>42.43</v>
          </cell>
        </row>
        <row r="21210">
          <cell r="A21210" t="str">
            <v>20.020.0007-A</v>
          </cell>
          <cell r="B21210">
            <v>38.520000000000003</v>
          </cell>
        </row>
        <row r="21211">
          <cell r="A21211" t="str">
            <v>20.020.0008-0</v>
          </cell>
          <cell r="B21211">
            <v>59.9</v>
          </cell>
        </row>
        <row r="21212">
          <cell r="A21212" t="str">
            <v>20.020.0008-A</v>
          </cell>
          <cell r="B21212">
            <v>54.14</v>
          </cell>
        </row>
        <row r="21213">
          <cell r="A21213" t="str">
            <v>20.020.0009-0</v>
          </cell>
          <cell r="B21213">
            <v>22.53</v>
          </cell>
        </row>
        <row r="21214">
          <cell r="A21214" t="str">
            <v>20.020.0009-A</v>
          </cell>
          <cell r="B21214">
            <v>19.53</v>
          </cell>
        </row>
        <row r="21215">
          <cell r="A21215" t="str">
            <v>20.020.0010-0</v>
          </cell>
          <cell r="B21215">
            <v>71.099999999999994</v>
          </cell>
        </row>
        <row r="21216">
          <cell r="A21216" t="str">
            <v>20.020.0010-A</v>
          </cell>
          <cell r="B21216">
            <v>62.72</v>
          </cell>
        </row>
        <row r="21217">
          <cell r="A21217" t="str">
            <v>20.023.0001-0</v>
          </cell>
          <cell r="B21217">
            <v>61.41</v>
          </cell>
        </row>
        <row r="21218">
          <cell r="A21218" t="str">
            <v>20.023.0001-A</v>
          </cell>
          <cell r="B21218">
            <v>57.27</v>
          </cell>
        </row>
        <row r="21219">
          <cell r="A21219" t="str">
            <v>20.023.0002-0</v>
          </cell>
          <cell r="B21219">
            <v>73.56</v>
          </cell>
        </row>
        <row r="21220">
          <cell r="A21220" t="str">
            <v>20.023.0002-A</v>
          </cell>
          <cell r="B21220">
            <v>68.52</v>
          </cell>
        </row>
        <row r="21221">
          <cell r="A21221" t="str">
            <v>20.023.0003-0</v>
          </cell>
          <cell r="B21221">
            <v>91.28</v>
          </cell>
        </row>
        <row r="21222">
          <cell r="A21222" t="str">
            <v>20.023.0003-A</v>
          </cell>
          <cell r="B21222">
            <v>84.9</v>
          </cell>
        </row>
        <row r="21223">
          <cell r="A21223" t="str">
            <v>20.023.0004-0</v>
          </cell>
          <cell r="B21223">
            <v>209.14</v>
          </cell>
        </row>
        <row r="21224">
          <cell r="A21224" t="str">
            <v>20.023.0004-A</v>
          </cell>
          <cell r="B21224">
            <v>191.78</v>
          </cell>
        </row>
        <row r="21225">
          <cell r="A21225" t="str">
            <v>20.023.0005-0</v>
          </cell>
          <cell r="B21225">
            <v>217.01</v>
          </cell>
        </row>
        <row r="21226">
          <cell r="A21226" t="str">
            <v>20.023.0005-A</v>
          </cell>
          <cell r="B21226">
            <v>199.27</v>
          </cell>
        </row>
        <row r="21227">
          <cell r="A21227" t="str">
            <v>20.023.0006-0</v>
          </cell>
          <cell r="B21227">
            <v>52.32</v>
          </cell>
        </row>
        <row r="21228">
          <cell r="A21228" t="str">
            <v>20.023.0006-A</v>
          </cell>
          <cell r="B21228">
            <v>47.94</v>
          </cell>
        </row>
        <row r="21229">
          <cell r="A21229" t="str">
            <v>20.023.0007-0</v>
          </cell>
          <cell r="B21229">
            <v>130.02000000000001</v>
          </cell>
        </row>
        <row r="21230">
          <cell r="A21230" t="str">
            <v>20.023.0007-A</v>
          </cell>
          <cell r="B21230">
            <v>119.26</v>
          </cell>
        </row>
        <row r="21231">
          <cell r="A21231" t="str">
            <v>20.023.0050-0</v>
          </cell>
          <cell r="B21231">
            <v>43.68</v>
          </cell>
        </row>
        <row r="21232">
          <cell r="A21232" t="str">
            <v>20.023.0050-A</v>
          </cell>
          <cell r="B21232">
            <v>40.619999999999997</v>
          </cell>
        </row>
        <row r="21233">
          <cell r="A21233" t="str">
            <v>20.024.0001-0</v>
          </cell>
          <cell r="B21233">
            <v>354.89</v>
          </cell>
        </row>
        <row r="21234">
          <cell r="A21234" t="str">
            <v>20.024.0001-A</v>
          </cell>
          <cell r="B21234">
            <v>325.41000000000003</v>
          </cell>
        </row>
        <row r="21235">
          <cell r="A21235" t="str">
            <v>20.024.0005-0</v>
          </cell>
          <cell r="B21235">
            <v>258.01</v>
          </cell>
        </row>
        <row r="21236">
          <cell r="A21236" t="str">
            <v>20.024.0005-A</v>
          </cell>
          <cell r="B21236">
            <v>236.84</v>
          </cell>
        </row>
        <row r="21237">
          <cell r="A21237" t="str">
            <v>20.024.0006-0</v>
          </cell>
          <cell r="B21237">
            <v>266.31</v>
          </cell>
        </row>
        <row r="21238">
          <cell r="A21238" t="str">
            <v>20.024.0006-A</v>
          </cell>
          <cell r="B21238">
            <v>244.64</v>
          </cell>
        </row>
        <row r="21239">
          <cell r="A21239" t="str">
            <v>20.024.0007-0</v>
          </cell>
          <cell r="B21239">
            <v>274.61</v>
          </cell>
        </row>
        <row r="21240">
          <cell r="A21240" t="str">
            <v>20.024.0007-A</v>
          </cell>
          <cell r="B21240">
            <v>252.45</v>
          </cell>
        </row>
        <row r="21241">
          <cell r="A21241" t="str">
            <v>20.024.0008-0</v>
          </cell>
          <cell r="B21241">
            <v>339.93</v>
          </cell>
        </row>
        <row r="21242">
          <cell r="A21242" t="str">
            <v>20.024.0008-A</v>
          </cell>
          <cell r="B21242">
            <v>312.38</v>
          </cell>
        </row>
        <row r="21243">
          <cell r="A21243" t="str">
            <v>20.025.0001-0</v>
          </cell>
          <cell r="B21243">
            <v>517.41999999999996</v>
          </cell>
        </row>
        <row r="21244">
          <cell r="A21244" t="str">
            <v>20.025.0001-A</v>
          </cell>
          <cell r="B21244">
            <v>474.68</v>
          </cell>
        </row>
        <row r="21245">
          <cell r="A21245" t="str">
            <v>20.026.0001-0</v>
          </cell>
          <cell r="B21245">
            <v>216.88</v>
          </cell>
        </row>
        <row r="21246">
          <cell r="A21246" t="str">
            <v>20.026.0001-A</v>
          </cell>
          <cell r="B21246">
            <v>198.94</v>
          </cell>
        </row>
        <row r="21247">
          <cell r="A21247" t="str">
            <v>20.026.0002-0</v>
          </cell>
          <cell r="B21247">
            <v>285.7</v>
          </cell>
        </row>
        <row r="21248">
          <cell r="A21248" t="str">
            <v>20.026.0002-A</v>
          </cell>
          <cell r="B21248">
            <v>261.77999999999997</v>
          </cell>
        </row>
        <row r="21249">
          <cell r="A21249" t="str">
            <v>20.026.0003-0</v>
          </cell>
          <cell r="B21249">
            <v>355.97</v>
          </cell>
        </row>
        <row r="21250">
          <cell r="A21250" t="str">
            <v>20.026.0003-A</v>
          </cell>
          <cell r="B21250">
            <v>325.67</v>
          </cell>
        </row>
        <row r="21251">
          <cell r="A21251" t="str">
            <v>20.026.0007-0</v>
          </cell>
          <cell r="B21251">
            <v>314</v>
          </cell>
        </row>
        <row r="21252">
          <cell r="A21252" t="str">
            <v>20.026.0007-A</v>
          </cell>
          <cell r="B21252">
            <v>288.63</v>
          </cell>
        </row>
        <row r="21253">
          <cell r="A21253" t="str">
            <v>20.026.0008-0</v>
          </cell>
          <cell r="B21253">
            <v>415.49</v>
          </cell>
        </row>
        <row r="21254">
          <cell r="A21254" t="str">
            <v>20.026.0008-A</v>
          </cell>
          <cell r="B21254">
            <v>382.22</v>
          </cell>
        </row>
        <row r="21255">
          <cell r="A21255" t="str">
            <v>20.026.0009-0</v>
          </cell>
          <cell r="B21255">
            <v>511.11</v>
          </cell>
        </row>
        <row r="21256">
          <cell r="A21256" t="str">
            <v>20.026.0009-A</v>
          </cell>
          <cell r="B21256">
            <v>470.18</v>
          </cell>
        </row>
        <row r="21257">
          <cell r="A21257" t="str">
            <v>20.026.0013-0</v>
          </cell>
          <cell r="B21257">
            <v>441.44</v>
          </cell>
        </row>
        <row r="21258">
          <cell r="A21258" t="str">
            <v>20.026.0013-A</v>
          </cell>
          <cell r="B21258">
            <v>405.65</v>
          </cell>
        </row>
        <row r="21259">
          <cell r="A21259" t="str">
            <v>20.026.0014-0</v>
          </cell>
          <cell r="B21259">
            <v>544.25</v>
          </cell>
        </row>
        <row r="21260">
          <cell r="A21260" t="str">
            <v>20.026.0014-A</v>
          </cell>
          <cell r="B21260">
            <v>499.63</v>
          </cell>
        </row>
        <row r="21261">
          <cell r="A21261" t="str">
            <v>20.026.0015-0</v>
          </cell>
          <cell r="B21261">
            <v>695.77</v>
          </cell>
        </row>
        <row r="21262">
          <cell r="A21262" t="str">
            <v>20.026.0015-A</v>
          </cell>
          <cell r="B21262">
            <v>638.98</v>
          </cell>
        </row>
        <row r="21263">
          <cell r="A21263" t="str">
            <v>20.027.0001-0</v>
          </cell>
          <cell r="B21263">
            <v>407.32</v>
          </cell>
        </row>
        <row r="21264">
          <cell r="A21264" t="str">
            <v>20.027.0001-A</v>
          </cell>
          <cell r="B21264">
            <v>372.1</v>
          </cell>
        </row>
        <row r="21265">
          <cell r="A21265" t="str">
            <v>20.027.0002-0</v>
          </cell>
          <cell r="B21265">
            <v>601.76</v>
          </cell>
        </row>
        <row r="21266">
          <cell r="A21266" t="str">
            <v>20.027.0002-A</v>
          </cell>
          <cell r="B21266">
            <v>549.79</v>
          </cell>
        </row>
        <row r="21267">
          <cell r="A21267" t="str">
            <v>20.027.0003-0</v>
          </cell>
          <cell r="B21267">
            <v>695.47</v>
          </cell>
        </row>
        <row r="21268">
          <cell r="A21268" t="str">
            <v>20.027.0003-A</v>
          </cell>
          <cell r="B21268">
            <v>633.46</v>
          </cell>
        </row>
        <row r="21269">
          <cell r="A21269" t="str">
            <v>20.027.0004-0</v>
          </cell>
          <cell r="B21269">
            <v>573.86</v>
          </cell>
        </row>
        <row r="21270">
          <cell r="A21270" t="str">
            <v>20.027.0004-A</v>
          </cell>
          <cell r="B21270">
            <v>525.91999999999996</v>
          </cell>
        </row>
        <row r="21271">
          <cell r="A21271" t="str">
            <v>20.027.0005-0</v>
          </cell>
          <cell r="B21271">
            <v>719.75</v>
          </cell>
        </row>
        <row r="21272">
          <cell r="A21272" t="str">
            <v>20.027.0005-A</v>
          </cell>
          <cell r="B21272">
            <v>658.45</v>
          </cell>
        </row>
        <row r="21273">
          <cell r="A21273" t="str">
            <v>20.027.0006-0</v>
          </cell>
          <cell r="B21273">
            <v>840.68</v>
          </cell>
        </row>
        <row r="21274">
          <cell r="A21274" t="str">
            <v>20.027.0006-A</v>
          </cell>
          <cell r="B21274">
            <v>768.34</v>
          </cell>
        </row>
        <row r="21275">
          <cell r="A21275" t="str">
            <v>20.028.0001-0</v>
          </cell>
          <cell r="B21275">
            <v>4193.53</v>
          </cell>
        </row>
        <row r="21276">
          <cell r="A21276" t="str">
            <v>20.028.0001-A</v>
          </cell>
          <cell r="B21276">
            <v>3785.52</v>
          </cell>
        </row>
        <row r="21277">
          <cell r="A21277" t="str">
            <v>20.028.0002-0</v>
          </cell>
          <cell r="B21277">
            <v>4590.8599999999997</v>
          </cell>
        </row>
        <row r="21278">
          <cell r="A21278" t="str">
            <v>20.028.0002-A</v>
          </cell>
          <cell r="B21278">
            <v>4140.82</v>
          </cell>
        </row>
        <row r="21279">
          <cell r="A21279" t="str">
            <v>20.028.0003-0</v>
          </cell>
          <cell r="B21279">
            <v>5160.04</v>
          </cell>
        </row>
        <row r="21280">
          <cell r="A21280" t="str">
            <v>20.028.0003-A</v>
          </cell>
          <cell r="B21280">
            <v>4645.1000000000004</v>
          </cell>
        </row>
        <row r="21281">
          <cell r="A21281" t="str">
            <v>20.028.0004-0</v>
          </cell>
          <cell r="B21281">
            <v>5781.15</v>
          </cell>
        </row>
        <row r="21282">
          <cell r="A21282" t="str">
            <v>20.028.0004-A</v>
          </cell>
          <cell r="B21282">
            <v>5194.38</v>
          </cell>
        </row>
        <row r="21283">
          <cell r="A21283" t="str">
            <v>20.028.0005-0</v>
          </cell>
          <cell r="B21283">
            <v>6449.61</v>
          </cell>
        </row>
        <row r="21284">
          <cell r="A21284" t="str">
            <v>20.028.0005-A</v>
          </cell>
          <cell r="B21284">
            <v>5784.7</v>
          </cell>
        </row>
        <row r="21285">
          <cell r="A21285" t="str">
            <v>20.028.0006-0</v>
          </cell>
          <cell r="B21285">
            <v>7111.51</v>
          </cell>
        </row>
        <row r="21286">
          <cell r="A21286" t="str">
            <v>20.028.0006-A</v>
          </cell>
          <cell r="B21286">
            <v>6369.39</v>
          </cell>
        </row>
        <row r="21287">
          <cell r="A21287" t="str">
            <v>20.028.0008-0</v>
          </cell>
          <cell r="B21287">
            <v>1113.08</v>
          </cell>
        </row>
        <row r="21288">
          <cell r="A21288" t="str">
            <v>20.028.0008-A</v>
          </cell>
          <cell r="B21288">
            <v>997.69</v>
          </cell>
        </row>
        <row r="21289">
          <cell r="A21289" t="str">
            <v>20.028.0010-0</v>
          </cell>
          <cell r="B21289">
            <v>779.55</v>
          </cell>
        </row>
        <row r="21290">
          <cell r="A21290" t="str">
            <v>20.028.0010-A</v>
          </cell>
          <cell r="B21290">
            <v>708.16</v>
          </cell>
        </row>
        <row r="21291">
          <cell r="A21291" t="str">
            <v>20.028.0014-0</v>
          </cell>
          <cell r="B21291">
            <v>1307.6500000000001</v>
          </cell>
        </row>
        <row r="21292">
          <cell r="A21292" t="str">
            <v>20.028.0014-A</v>
          </cell>
          <cell r="B21292">
            <v>1202.82</v>
          </cell>
        </row>
        <row r="21293">
          <cell r="A21293" t="str">
            <v>20.028.0015-0</v>
          </cell>
          <cell r="B21293">
            <v>1395.23</v>
          </cell>
        </row>
        <row r="21294">
          <cell r="A21294" t="str">
            <v>20.028.0015-A</v>
          </cell>
          <cell r="B21294">
            <v>1284.1199999999999</v>
          </cell>
        </row>
        <row r="21295">
          <cell r="A21295" t="str">
            <v>20.028.0016-0</v>
          </cell>
          <cell r="B21295">
            <v>1503.14</v>
          </cell>
        </row>
        <row r="21296">
          <cell r="A21296" t="str">
            <v>20.028.0016-A</v>
          </cell>
          <cell r="B21296">
            <v>1383.36</v>
          </cell>
        </row>
        <row r="21297">
          <cell r="A21297" t="str">
            <v>20.028.0020-0</v>
          </cell>
          <cell r="B21297">
            <v>136.71</v>
          </cell>
        </row>
        <row r="21298">
          <cell r="A21298" t="str">
            <v>20.028.0020-A</v>
          </cell>
          <cell r="B21298">
            <v>124.79</v>
          </cell>
        </row>
        <row r="21299">
          <cell r="A21299" t="str">
            <v>20.029.0001-0</v>
          </cell>
          <cell r="B21299">
            <v>501.03</v>
          </cell>
        </row>
        <row r="21300">
          <cell r="A21300" t="str">
            <v>20.029.0001-A</v>
          </cell>
          <cell r="B21300">
            <v>450.44</v>
          </cell>
        </row>
        <row r="21301">
          <cell r="A21301" t="str">
            <v>20.030.0001-0</v>
          </cell>
          <cell r="B21301">
            <v>151.81</v>
          </cell>
        </row>
        <row r="21302">
          <cell r="A21302" t="str">
            <v>20.030.0001-A</v>
          </cell>
          <cell r="B21302">
            <v>141.66</v>
          </cell>
        </row>
        <row r="21303">
          <cell r="A21303" t="str">
            <v>20.030.0002-0</v>
          </cell>
          <cell r="B21303">
            <v>166.92</v>
          </cell>
        </row>
        <row r="21304">
          <cell r="A21304" t="str">
            <v>20.030.0002-A</v>
          </cell>
          <cell r="B21304">
            <v>155.80000000000001</v>
          </cell>
        </row>
        <row r="21305">
          <cell r="A21305" t="str">
            <v>20.030.0003-0</v>
          </cell>
          <cell r="B21305">
            <v>191.6</v>
          </cell>
        </row>
        <row r="21306">
          <cell r="A21306" t="str">
            <v>20.030.0003-A</v>
          </cell>
          <cell r="B21306">
            <v>179.52</v>
          </cell>
        </row>
        <row r="21307">
          <cell r="A21307" t="str">
            <v>20.031.0001-0</v>
          </cell>
          <cell r="B21307">
            <v>129.41999999999999</v>
          </cell>
        </row>
        <row r="21308">
          <cell r="A21308" t="str">
            <v>20.031.0001-A</v>
          </cell>
          <cell r="B21308">
            <v>119.27</v>
          </cell>
        </row>
        <row r="21309">
          <cell r="A21309" t="str">
            <v>20.031.0002-0</v>
          </cell>
          <cell r="B21309">
            <v>138.74</v>
          </cell>
        </row>
        <row r="21310">
          <cell r="A21310" t="str">
            <v>20.031.0002-A</v>
          </cell>
          <cell r="B21310">
            <v>127.62</v>
          </cell>
        </row>
        <row r="21311">
          <cell r="A21311" t="str">
            <v>20.031.0003-0</v>
          </cell>
          <cell r="B21311">
            <v>147.15</v>
          </cell>
        </row>
        <row r="21312">
          <cell r="A21312" t="str">
            <v>20.031.0003-A</v>
          </cell>
          <cell r="B21312">
            <v>135.07</v>
          </cell>
        </row>
        <row r="21313">
          <cell r="A21313" t="str">
            <v>20.032.0001-0</v>
          </cell>
          <cell r="B21313">
            <v>144.66</v>
          </cell>
        </row>
        <row r="21314">
          <cell r="A21314" t="str">
            <v>20.032.0001-A</v>
          </cell>
          <cell r="B21314">
            <v>134.72</v>
          </cell>
        </row>
        <row r="21315">
          <cell r="A21315" t="str">
            <v>20.032.0002-0</v>
          </cell>
          <cell r="B21315">
            <v>182.95</v>
          </cell>
        </row>
        <row r="21316">
          <cell r="A21316" t="str">
            <v>20.032.0002-A</v>
          </cell>
          <cell r="B21316">
            <v>170.21</v>
          </cell>
        </row>
        <row r="21317">
          <cell r="A21317" t="str">
            <v>20.032.0003-0</v>
          </cell>
          <cell r="B21317">
            <v>228.48</v>
          </cell>
        </row>
        <row r="21318">
          <cell r="A21318" t="str">
            <v>20.032.0003-A</v>
          </cell>
          <cell r="B21318">
            <v>213.25</v>
          </cell>
        </row>
        <row r="21319">
          <cell r="A21319" t="str">
            <v>20.033.0001-0</v>
          </cell>
          <cell r="B21319">
            <v>122.26</v>
          </cell>
        </row>
        <row r="21320">
          <cell r="A21320" t="str">
            <v>20.033.0001-A</v>
          </cell>
          <cell r="B21320">
            <v>112.33</v>
          </cell>
        </row>
        <row r="21321">
          <cell r="A21321" t="str">
            <v>20.033.0002-0</v>
          </cell>
          <cell r="B21321">
            <v>154.76</v>
          </cell>
        </row>
        <row r="21322">
          <cell r="A21322" t="str">
            <v>20.033.0002-A</v>
          </cell>
          <cell r="B21322">
            <v>142.02000000000001</v>
          </cell>
        </row>
        <row r="21323">
          <cell r="A21323" t="str">
            <v>20.033.0003-0</v>
          </cell>
          <cell r="B21323">
            <v>184.03</v>
          </cell>
        </row>
        <row r="21324">
          <cell r="A21324" t="str">
            <v>20.033.0003-A</v>
          </cell>
          <cell r="B21324">
            <v>168.8</v>
          </cell>
        </row>
        <row r="21325">
          <cell r="A21325" t="str">
            <v>20.034.0001-0</v>
          </cell>
          <cell r="B21325">
            <v>177.63</v>
          </cell>
        </row>
        <row r="21326">
          <cell r="A21326" t="str">
            <v>20.034.0001-A</v>
          </cell>
          <cell r="B21326">
            <v>167.19</v>
          </cell>
        </row>
        <row r="21327">
          <cell r="A21327" t="str">
            <v>20.034.0002-0</v>
          </cell>
          <cell r="B21327">
            <v>194.87</v>
          </cell>
        </row>
        <row r="21328">
          <cell r="A21328" t="str">
            <v>20.034.0002-A</v>
          </cell>
          <cell r="B21328">
            <v>183.28</v>
          </cell>
        </row>
        <row r="21329">
          <cell r="A21329" t="str">
            <v>20.034.0003-0</v>
          </cell>
          <cell r="B21329">
            <v>222.2</v>
          </cell>
        </row>
        <row r="21330">
          <cell r="A21330" t="str">
            <v>20.034.0003-A</v>
          </cell>
          <cell r="B21330">
            <v>209.52</v>
          </cell>
        </row>
        <row r="21331">
          <cell r="A21331" t="str">
            <v>20.035.0001-0</v>
          </cell>
          <cell r="B21331">
            <v>155.24</v>
          </cell>
        </row>
        <row r="21332">
          <cell r="A21332" t="str">
            <v>20.035.0001-A</v>
          </cell>
          <cell r="B21332">
            <v>144.80000000000001</v>
          </cell>
        </row>
        <row r="21333">
          <cell r="A21333" t="str">
            <v>20.035.0002-0</v>
          </cell>
          <cell r="B21333">
            <v>166.69</v>
          </cell>
        </row>
        <row r="21334">
          <cell r="A21334" t="str">
            <v>20.035.0002-A</v>
          </cell>
          <cell r="B21334">
            <v>155.09</v>
          </cell>
        </row>
        <row r="21335">
          <cell r="A21335" t="str">
            <v>20.035.0003-0</v>
          </cell>
          <cell r="B21335">
            <v>177.75</v>
          </cell>
        </row>
        <row r="21336">
          <cell r="A21336" t="str">
            <v>20.035.0003-A</v>
          </cell>
          <cell r="B21336">
            <v>165.07</v>
          </cell>
        </row>
        <row r="21337">
          <cell r="A21337" t="str">
            <v>20.036.0001-0</v>
          </cell>
          <cell r="B21337">
            <v>157.86000000000001</v>
          </cell>
        </row>
        <row r="21338">
          <cell r="A21338" t="str">
            <v>20.036.0001-A</v>
          </cell>
          <cell r="B21338">
            <v>147.80000000000001</v>
          </cell>
        </row>
        <row r="21339">
          <cell r="A21339" t="str">
            <v>20.036.0002-0</v>
          </cell>
          <cell r="B21339">
            <v>198</v>
          </cell>
        </row>
        <row r="21340">
          <cell r="A21340" t="str">
            <v>20.036.0002-A</v>
          </cell>
          <cell r="B21340">
            <v>185.06</v>
          </cell>
        </row>
        <row r="21341">
          <cell r="A21341" t="str">
            <v>20.036.0003-0</v>
          </cell>
          <cell r="B21341">
            <v>245.37</v>
          </cell>
        </row>
        <row r="21342">
          <cell r="A21342" t="str">
            <v>20.036.0003-A</v>
          </cell>
          <cell r="B21342">
            <v>229.82</v>
          </cell>
        </row>
        <row r="21343">
          <cell r="A21343" t="str">
            <v>20.037.0001-0</v>
          </cell>
          <cell r="B21343">
            <v>135.74</v>
          </cell>
        </row>
        <row r="21344">
          <cell r="A21344" t="str">
            <v>20.037.0001-A</v>
          </cell>
          <cell r="B21344">
            <v>125.68</v>
          </cell>
        </row>
        <row r="21345">
          <cell r="A21345" t="str">
            <v>20.037.0002-0</v>
          </cell>
          <cell r="B21345">
            <v>169.39</v>
          </cell>
        </row>
        <row r="21346">
          <cell r="A21346" t="str">
            <v>20.037.0002-A</v>
          </cell>
          <cell r="B21346">
            <v>156.5</v>
          </cell>
        </row>
        <row r="21347">
          <cell r="A21347" t="str">
            <v>20.037.0003-0</v>
          </cell>
          <cell r="B21347">
            <v>200.92</v>
          </cell>
        </row>
        <row r="21348">
          <cell r="A21348" t="str">
            <v>20.037.0003-A</v>
          </cell>
          <cell r="B21348">
            <v>185.37</v>
          </cell>
        </row>
        <row r="21349">
          <cell r="A21349" t="str">
            <v>20.038.0010-0</v>
          </cell>
          <cell r="B21349">
            <v>62.29</v>
          </cell>
        </row>
        <row r="21350">
          <cell r="A21350" t="str">
            <v>20.038.0010-A</v>
          </cell>
          <cell r="B21350">
            <v>59.51</v>
          </cell>
        </row>
        <row r="21351">
          <cell r="A21351" t="str">
            <v>20.038.0015-0</v>
          </cell>
          <cell r="B21351">
            <v>44.24</v>
          </cell>
        </row>
        <row r="21352">
          <cell r="A21352" t="str">
            <v>20.038.0015-A</v>
          </cell>
          <cell r="B21352">
            <v>41.86</v>
          </cell>
        </row>
        <row r="21353">
          <cell r="A21353" t="str">
            <v>20.040.0002-0</v>
          </cell>
          <cell r="B21353">
            <v>17.36</v>
          </cell>
        </row>
        <row r="21354">
          <cell r="A21354" t="str">
            <v>20.040.0002-A</v>
          </cell>
          <cell r="B21354">
            <v>16.670000000000002</v>
          </cell>
        </row>
        <row r="21355">
          <cell r="A21355" t="str">
            <v>20.040.0003-0</v>
          </cell>
          <cell r="B21355">
            <v>25.44</v>
          </cell>
        </row>
        <row r="21356">
          <cell r="A21356" t="str">
            <v>20.040.0003-A</v>
          </cell>
          <cell r="B21356">
            <v>24.45</v>
          </cell>
        </row>
        <row r="21357">
          <cell r="A21357" t="str">
            <v>20.040.0005-0</v>
          </cell>
          <cell r="B21357">
            <v>20.81</v>
          </cell>
        </row>
        <row r="21358">
          <cell r="A21358" t="str">
            <v>20.040.0005-A</v>
          </cell>
          <cell r="B21358">
            <v>19.989999999999998</v>
          </cell>
        </row>
        <row r="21359">
          <cell r="A21359" t="str">
            <v>20.040.0008-0</v>
          </cell>
          <cell r="B21359">
            <v>34.68</v>
          </cell>
        </row>
        <row r="21360">
          <cell r="A21360" t="str">
            <v>20.040.0008-A</v>
          </cell>
          <cell r="B21360">
            <v>33.32</v>
          </cell>
        </row>
        <row r="21361">
          <cell r="A21361" t="str">
            <v>20.041.0002-0</v>
          </cell>
          <cell r="B21361">
            <v>235</v>
          </cell>
        </row>
        <row r="21362">
          <cell r="A21362" t="str">
            <v>20.041.0002-A</v>
          </cell>
          <cell r="B21362">
            <v>235</v>
          </cell>
        </row>
        <row r="21363">
          <cell r="A21363" t="str">
            <v>20.041.0003-0</v>
          </cell>
          <cell r="B21363">
            <v>415</v>
          </cell>
        </row>
        <row r="21364">
          <cell r="A21364" t="str">
            <v>20.041.0003-A</v>
          </cell>
          <cell r="B21364">
            <v>415</v>
          </cell>
        </row>
        <row r="21365">
          <cell r="A21365" t="str">
            <v>20.041.0005-0</v>
          </cell>
          <cell r="B21365">
            <v>383</v>
          </cell>
        </row>
        <row r="21366">
          <cell r="A21366" t="str">
            <v>20.041.0005-A</v>
          </cell>
          <cell r="B21366">
            <v>383</v>
          </cell>
        </row>
        <row r="21367">
          <cell r="A21367" t="str">
            <v>20.041.0008-0</v>
          </cell>
          <cell r="B21367">
            <v>468</v>
          </cell>
        </row>
        <row r="21368">
          <cell r="A21368" t="str">
            <v>20.041.0008-A</v>
          </cell>
          <cell r="B21368">
            <v>468</v>
          </cell>
        </row>
        <row r="21369">
          <cell r="A21369" t="str">
            <v>20.067.0038-0</v>
          </cell>
          <cell r="B21369">
            <v>4798.09</v>
          </cell>
        </row>
        <row r="21370">
          <cell r="A21370" t="str">
            <v>20.067.0038-A</v>
          </cell>
          <cell r="B21370">
            <v>4408.1400000000003</v>
          </cell>
        </row>
        <row r="21371">
          <cell r="A21371" t="str">
            <v>20.067.0039-0</v>
          </cell>
          <cell r="B21371">
            <v>8898.01</v>
          </cell>
        </row>
        <row r="21372">
          <cell r="A21372" t="str">
            <v>20.067.0039-A</v>
          </cell>
          <cell r="B21372">
            <v>8201.48</v>
          </cell>
        </row>
        <row r="21373">
          <cell r="A21373" t="str">
            <v>20.067.0040-0</v>
          </cell>
          <cell r="B21373">
            <v>13705.33</v>
          </cell>
        </row>
        <row r="21374">
          <cell r="A21374" t="str">
            <v>20.067.0040-A</v>
          </cell>
          <cell r="B21374">
            <v>12635.93</v>
          </cell>
        </row>
        <row r="21375">
          <cell r="A21375" t="str">
            <v>20.067.0041-0</v>
          </cell>
          <cell r="B21375">
            <v>6237.65</v>
          </cell>
        </row>
        <row r="21376">
          <cell r="A21376" t="str">
            <v>20.067.0041-A</v>
          </cell>
          <cell r="B21376">
            <v>5732.34</v>
          </cell>
        </row>
        <row r="21377">
          <cell r="A21377" t="str">
            <v>20.067.0042-0</v>
          </cell>
          <cell r="B21377">
            <v>11733.63</v>
          </cell>
        </row>
        <row r="21378">
          <cell r="A21378" t="str">
            <v>20.067.0042-A</v>
          </cell>
          <cell r="B21378">
            <v>10812.78</v>
          </cell>
        </row>
        <row r="21379">
          <cell r="A21379" t="str">
            <v>20.067.0043-0</v>
          </cell>
          <cell r="B21379">
            <v>17675.580000000002</v>
          </cell>
        </row>
        <row r="21380">
          <cell r="A21380" t="str">
            <v>20.067.0043-A</v>
          </cell>
          <cell r="B21380">
            <v>16300.35</v>
          </cell>
        </row>
        <row r="21381">
          <cell r="A21381" t="str">
            <v>20.067.0044-0</v>
          </cell>
          <cell r="B21381">
            <v>8665.5499999999993</v>
          </cell>
        </row>
        <row r="21382">
          <cell r="A21382" t="str">
            <v>20.067.0044-A</v>
          </cell>
          <cell r="B21382">
            <v>7984.35</v>
          </cell>
        </row>
        <row r="21383">
          <cell r="A21383" t="str">
            <v>20.067.0045-0</v>
          </cell>
          <cell r="B21383">
            <v>13641.56</v>
          </cell>
        </row>
        <row r="21384">
          <cell r="A21384" t="str">
            <v>20.067.0045-A</v>
          </cell>
          <cell r="B21384">
            <v>12552.85</v>
          </cell>
        </row>
        <row r="21385">
          <cell r="A21385" t="str">
            <v>20.067.0046-0</v>
          </cell>
          <cell r="B21385">
            <v>24452.2</v>
          </cell>
        </row>
        <row r="21386">
          <cell r="A21386" t="str">
            <v>20.067.0046-A</v>
          </cell>
          <cell r="B21386">
            <v>22586.080000000002</v>
          </cell>
        </row>
        <row r="21387">
          <cell r="A21387" t="str">
            <v>20.067.0047-0</v>
          </cell>
          <cell r="B21387">
            <v>11102.2</v>
          </cell>
        </row>
        <row r="21388">
          <cell r="A21388" t="str">
            <v>20.067.0047-A</v>
          </cell>
          <cell r="B21388">
            <v>10231.290000000001</v>
          </cell>
        </row>
        <row r="21389">
          <cell r="A21389" t="str">
            <v>20.067.0048-0</v>
          </cell>
          <cell r="B21389">
            <v>15508.6</v>
          </cell>
        </row>
        <row r="21390">
          <cell r="A21390" t="str">
            <v>20.067.0048-A</v>
          </cell>
          <cell r="B21390">
            <v>14253.95</v>
          </cell>
        </row>
        <row r="21391">
          <cell r="A21391" t="str">
            <v>20.067.0049-0</v>
          </cell>
          <cell r="B21391">
            <v>29429.33</v>
          </cell>
        </row>
        <row r="21392">
          <cell r="A21392" t="str">
            <v>20.067.0049-A</v>
          </cell>
          <cell r="B21392">
            <v>27195.35</v>
          </cell>
        </row>
        <row r="21393">
          <cell r="A21393" t="str">
            <v>20.067.0050-0</v>
          </cell>
          <cell r="B21393">
            <v>3356.95</v>
          </cell>
        </row>
        <row r="21394">
          <cell r="A21394" t="str">
            <v>20.067.0050-A</v>
          </cell>
          <cell r="B21394">
            <v>3083.24</v>
          </cell>
        </row>
        <row r="21395">
          <cell r="A21395" t="str">
            <v>20.067.0051-0</v>
          </cell>
          <cell r="B21395">
            <v>7897.73</v>
          </cell>
        </row>
        <row r="21396">
          <cell r="A21396" t="str">
            <v>20.067.0051-A</v>
          </cell>
          <cell r="B21396">
            <v>7276.55</v>
          </cell>
        </row>
        <row r="21397">
          <cell r="A21397" t="str">
            <v>20.067.0052-0</v>
          </cell>
          <cell r="B21397">
            <v>12520.04</v>
          </cell>
        </row>
        <row r="21398">
          <cell r="A21398" t="str">
            <v>20.067.0052-A</v>
          </cell>
          <cell r="B21398">
            <v>11561.67</v>
          </cell>
        </row>
        <row r="21399">
          <cell r="A21399" t="str">
            <v>20.067.0053-0</v>
          </cell>
          <cell r="B21399">
            <v>4896.34</v>
          </cell>
        </row>
        <row r="21400">
          <cell r="A21400" t="str">
            <v>20.067.0053-A</v>
          </cell>
          <cell r="B21400">
            <v>4503.88</v>
          </cell>
        </row>
        <row r="21401">
          <cell r="A21401" t="str">
            <v>20.067.0054-0</v>
          </cell>
          <cell r="B21401">
            <v>10037.02</v>
          </cell>
        </row>
        <row r="21402">
          <cell r="A21402" t="str">
            <v>20.067.0054-A</v>
          </cell>
          <cell r="B21402">
            <v>9244.5400000000009</v>
          </cell>
        </row>
        <row r="21403">
          <cell r="A21403" t="str">
            <v>20.067.0055-0</v>
          </cell>
          <cell r="B21403">
            <v>14924.16</v>
          </cell>
        </row>
        <row r="21404">
          <cell r="A21404" t="str">
            <v>20.067.0055-A</v>
          </cell>
          <cell r="B21404">
            <v>13801.78</v>
          </cell>
        </row>
        <row r="21405">
          <cell r="A21405" t="str">
            <v>20.067.0056-0</v>
          </cell>
          <cell r="B21405">
            <v>6197.11</v>
          </cell>
        </row>
        <row r="21406">
          <cell r="A21406" t="str">
            <v>20.067.0056-A</v>
          </cell>
          <cell r="B21406">
            <v>5707.25</v>
          </cell>
        </row>
        <row r="21407">
          <cell r="A21407" t="str">
            <v>20.067.0057-0</v>
          </cell>
          <cell r="B21407">
            <v>12262.87</v>
          </cell>
        </row>
        <row r="21408">
          <cell r="A21408" t="str">
            <v>20.067.0057-A</v>
          </cell>
          <cell r="B21408">
            <v>11294.78</v>
          </cell>
        </row>
        <row r="21409">
          <cell r="A21409" t="str">
            <v>20.067.0058-0</v>
          </cell>
          <cell r="B21409">
            <v>19107.66</v>
          </cell>
        </row>
        <row r="21410">
          <cell r="A21410" t="str">
            <v>20.067.0058-A</v>
          </cell>
          <cell r="B21410">
            <v>17653.2</v>
          </cell>
        </row>
        <row r="21411">
          <cell r="A21411" t="str">
            <v>20.067.0070-0</v>
          </cell>
          <cell r="B21411">
            <v>409.51</v>
          </cell>
        </row>
        <row r="21412">
          <cell r="A21412" t="str">
            <v>20.067.0070-A</v>
          </cell>
          <cell r="B21412">
            <v>372.82</v>
          </cell>
        </row>
        <row r="21413">
          <cell r="A21413" t="str">
            <v>20.067.0072-0</v>
          </cell>
          <cell r="B21413">
            <v>679.61</v>
          </cell>
        </row>
        <row r="21414">
          <cell r="A21414" t="str">
            <v>20.067.0072-A</v>
          </cell>
          <cell r="B21414">
            <v>619.83000000000004</v>
          </cell>
        </row>
        <row r="21415">
          <cell r="A21415" t="str">
            <v>20.067.0074-0</v>
          </cell>
          <cell r="B21415">
            <v>1028.44</v>
          </cell>
        </row>
        <row r="21416">
          <cell r="A21416" t="str">
            <v>20.067.0074-A</v>
          </cell>
          <cell r="B21416">
            <v>939.34</v>
          </cell>
        </row>
        <row r="21417">
          <cell r="A21417" t="str">
            <v>20.067.0076-0</v>
          </cell>
          <cell r="B21417">
            <v>1462.08</v>
          </cell>
        </row>
        <row r="21418">
          <cell r="A21418" t="str">
            <v>20.067.0076-A</v>
          </cell>
          <cell r="B21418">
            <v>1337.05</v>
          </cell>
        </row>
        <row r="21419">
          <cell r="A21419" t="str">
            <v>20.067.0078-0</v>
          </cell>
          <cell r="B21419">
            <v>1985.26</v>
          </cell>
        </row>
        <row r="21420">
          <cell r="A21420" t="str">
            <v>20.067.0078-A</v>
          </cell>
          <cell r="B21420">
            <v>1817.4</v>
          </cell>
        </row>
        <row r="21421">
          <cell r="A21421" t="str">
            <v>20.067.0080-0</v>
          </cell>
          <cell r="B21421">
            <v>3218.65</v>
          </cell>
        </row>
        <row r="21422">
          <cell r="A21422" t="str">
            <v>20.067.0080-A</v>
          </cell>
          <cell r="B21422">
            <v>2958.53</v>
          </cell>
        </row>
        <row r="21423">
          <cell r="A21423" t="str">
            <v>20.067.0082-0</v>
          </cell>
          <cell r="B21423">
            <v>3994.77</v>
          </cell>
        </row>
        <row r="21424">
          <cell r="A21424" t="str">
            <v>20.067.0082-A</v>
          </cell>
          <cell r="B21424">
            <v>3657.08</v>
          </cell>
        </row>
        <row r="21425">
          <cell r="A21425" t="str">
            <v>20.067.0084-0</v>
          </cell>
          <cell r="B21425">
            <v>583.04</v>
          </cell>
        </row>
        <row r="21426">
          <cell r="A21426" t="str">
            <v>20.067.0084-A</v>
          </cell>
          <cell r="B21426">
            <v>531.38</v>
          </cell>
        </row>
        <row r="21427">
          <cell r="A21427" t="str">
            <v>20.067.0086-0</v>
          </cell>
          <cell r="B21427">
            <v>972.32</v>
          </cell>
        </row>
        <row r="21428">
          <cell r="A21428" t="str">
            <v>20.067.0086-A</v>
          </cell>
          <cell r="B21428">
            <v>887.61</v>
          </cell>
        </row>
        <row r="21429">
          <cell r="A21429" t="str">
            <v>20.067.0088-0</v>
          </cell>
          <cell r="B21429">
            <v>1472.71</v>
          </cell>
        </row>
        <row r="21430">
          <cell r="A21430" t="str">
            <v>20.067.0088-A</v>
          </cell>
          <cell r="B21430">
            <v>1346.1</v>
          </cell>
        </row>
        <row r="21431">
          <cell r="A21431" t="str">
            <v>20.067.0090-0</v>
          </cell>
          <cell r="B21431">
            <v>2090.59</v>
          </cell>
        </row>
        <row r="21432">
          <cell r="A21432" t="str">
            <v>20.067.0090-A</v>
          </cell>
          <cell r="B21432">
            <v>1912.87</v>
          </cell>
        </row>
        <row r="21433">
          <cell r="A21433" t="str">
            <v>20.067.0092-0</v>
          </cell>
          <cell r="B21433">
            <v>2832.72</v>
          </cell>
        </row>
        <row r="21434">
          <cell r="A21434" t="str">
            <v>20.067.0092-A</v>
          </cell>
          <cell r="B21434">
            <v>2594.2600000000002</v>
          </cell>
        </row>
        <row r="21435">
          <cell r="A21435" t="str">
            <v>20.067.0094-0</v>
          </cell>
          <cell r="B21435">
            <v>3691.89</v>
          </cell>
        </row>
        <row r="21436">
          <cell r="A21436" t="str">
            <v>20.067.0094-A</v>
          </cell>
          <cell r="B21436">
            <v>3382.73</v>
          </cell>
        </row>
        <row r="21437">
          <cell r="A21437" t="str">
            <v>20.067.0096-0</v>
          </cell>
          <cell r="B21437">
            <v>4835.28</v>
          </cell>
        </row>
        <row r="21438">
          <cell r="A21438" t="str">
            <v>20.067.0096-A</v>
          </cell>
          <cell r="B21438">
            <v>4433.21</v>
          </cell>
        </row>
        <row r="21439">
          <cell r="A21439" t="str">
            <v>20.067.0098-0</v>
          </cell>
          <cell r="B21439">
            <v>756.23</v>
          </cell>
        </row>
        <row r="21440">
          <cell r="A21440" t="str">
            <v>20.067.0098-A</v>
          </cell>
          <cell r="B21440">
            <v>689.63</v>
          </cell>
        </row>
        <row r="21441">
          <cell r="A21441" t="str">
            <v>20.067.0100-0</v>
          </cell>
          <cell r="B21441">
            <v>1264.7</v>
          </cell>
        </row>
        <row r="21442">
          <cell r="A21442" t="str">
            <v>20.067.0100-A</v>
          </cell>
          <cell r="B21442">
            <v>1155.08</v>
          </cell>
        </row>
        <row r="21443">
          <cell r="A21443" t="str">
            <v>20.067.0102-0</v>
          </cell>
          <cell r="B21443">
            <v>1916.63</v>
          </cell>
        </row>
        <row r="21444">
          <cell r="A21444" t="str">
            <v>20.067.0102-A</v>
          </cell>
          <cell r="B21444">
            <v>1752.55</v>
          </cell>
        </row>
        <row r="21445">
          <cell r="A21445" t="str">
            <v>20.067.0104-0</v>
          </cell>
          <cell r="B21445">
            <v>2719.44</v>
          </cell>
        </row>
        <row r="21446">
          <cell r="A21446" t="str">
            <v>20.067.0104-A</v>
          </cell>
          <cell r="B21446">
            <v>2489.0100000000002</v>
          </cell>
        </row>
        <row r="21447">
          <cell r="A21447" t="str">
            <v>20.067.0106-0</v>
          </cell>
          <cell r="B21447">
            <v>3680.19</v>
          </cell>
        </row>
        <row r="21448">
          <cell r="A21448" t="str">
            <v>20.067.0106-A</v>
          </cell>
          <cell r="B21448">
            <v>3371.12</v>
          </cell>
        </row>
        <row r="21449">
          <cell r="A21449" t="str">
            <v>20.067.0108-0</v>
          </cell>
          <cell r="B21449">
            <v>4990.26</v>
          </cell>
        </row>
        <row r="21450">
          <cell r="A21450" t="str">
            <v>20.067.0108-A</v>
          </cell>
          <cell r="B21450">
            <v>4573.0600000000004</v>
          </cell>
        </row>
        <row r="21451">
          <cell r="A21451" t="str">
            <v>20.067.0110-0</v>
          </cell>
          <cell r="B21451">
            <v>6559.95</v>
          </cell>
        </row>
        <row r="21452">
          <cell r="A21452" t="str">
            <v>20.067.0110-A</v>
          </cell>
          <cell r="B21452">
            <v>6012.86</v>
          </cell>
        </row>
        <row r="21453">
          <cell r="A21453" t="str">
            <v>20.070.0001-0</v>
          </cell>
          <cell r="B21453">
            <v>212.09</v>
          </cell>
        </row>
        <row r="21454">
          <cell r="A21454" t="str">
            <v>20.070.0001-A</v>
          </cell>
          <cell r="B21454">
            <v>198.91</v>
          </cell>
        </row>
        <row r="21455">
          <cell r="A21455" t="str">
            <v>20.070.0002-0</v>
          </cell>
          <cell r="B21455">
            <v>270.16000000000003</v>
          </cell>
        </row>
        <row r="21456">
          <cell r="A21456" t="str">
            <v>20.070.0002-A</v>
          </cell>
          <cell r="B21456">
            <v>254.52</v>
          </cell>
        </row>
        <row r="21457">
          <cell r="A21457" t="str">
            <v>20.070.0003-0</v>
          </cell>
          <cell r="B21457">
            <v>478.62</v>
          </cell>
        </row>
        <row r="21458">
          <cell r="A21458" t="str">
            <v>20.070.0003-A</v>
          </cell>
          <cell r="B21458">
            <v>454.56</v>
          </cell>
        </row>
        <row r="21459">
          <cell r="A21459" t="str">
            <v>20.070.0004-0</v>
          </cell>
          <cell r="B21459">
            <v>654.32000000000005</v>
          </cell>
        </row>
        <row r="21460">
          <cell r="A21460" t="str">
            <v>20.070.0004-A</v>
          </cell>
          <cell r="B21460">
            <v>623.34</v>
          </cell>
        </row>
        <row r="21461">
          <cell r="A21461" t="str">
            <v>20.070.0008-0</v>
          </cell>
          <cell r="B21461">
            <v>363.51</v>
          </cell>
        </row>
        <row r="21462">
          <cell r="A21462" t="str">
            <v>20.070.0008-A</v>
          </cell>
          <cell r="B21462">
            <v>340.78</v>
          </cell>
        </row>
        <row r="21463">
          <cell r="A21463" t="str">
            <v>20.070.0009-0</v>
          </cell>
          <cell r="B21463">
            <v>438.25</v>
          </cell>
        </row>
        <row r="21464">
          <cell r="A21464" t="str">
            <v>20.070.0009-A</v>
          </cell>
          <cell r="B21464">
            <v>412.44</v>
          </cell>
        </row>
        <row r="21465">
          <cell r="A21465" t="str">
            <v>20.070.0010-0</v>
          </cell>
          <cell r="B21465">
            <v>662.55</v>
          </cell>
        </row>
        <row r="21466">
          <cell r="A21466" t="str">
            <v>20.070.0010-A</v>
          </cell>
          <cell r="B21466">
            <v>627.64</v>
          </cell>
        </row>
        <row r="21467">
          <cell r="A21467" t="str">
            <v>20.070.0011-0</v>
          </cell>
          <cell r="B21467">
            <v>850.36</v>
          </cell>
        </row>
        <row r="21468">
          <cell r="A21468" t="str">
            <v>20.070.0011-A</v>
          </cell>
          <cell r="B21468">
            <v>808.11</v>
          </cell>
        </row>
        <row r="21469">
          <cell r="A21469" t="str">
            <v>20.070.0015-0</v>
          </cell>
          <cell r="B21469">
            <v>524.74</v>
          </cell>
        </row>
        <row r="21470">
          <cell r="A21470" t="str">
            <v>20.070.0015-A</v>
          </cell>
          <cell r="B21470">
            <v>491.91</v>
          </cell>
        </row>
        <row r="21471">
          <cell r="A21471" t="str">
            <v>20.070.0016-0</v>
          </cell>
          <cell r="B21471">
            <v>612.36</v>
          </cell>
        </row>
        <row r="21472">
          <cell r="A21472" t="str">
            <v>20.070.0016-A</v>
          </cell>
          <cell r="B21472">
            <v>575.91999999999996</v>
          </cell>
        </row>
        <row r="21473">
          <cell r="A21473" t="str">
            <v>20.070.0017-0</v>
          </cell>
          <cell r="B21473">
            <v>861.04</v>
          </cell>
        </row>
        <row r="21474">
          <cell r="A21474" t="str">
            <v>20.070.0017-A</v>
          </cell>
          <cell r="B21474">
            <v>814.56</v>
          </cell>
        </row>
        <row r="21475">
          <cell r="A21475" t="str">
            <v>20.070.0018-0</v>
          </cell>
          <cell r="B21475">
            <v>1062.73</v>
          </cell>
        </row>
        <row r="21476">
          <cell r="A21476" t="str">
            <v>20.070.0018-A</v>
          </cell>
          <cell r="B21476">
            <v>1008.41</v>
          </cell>
        </row>
        <row r="21477">
          <cell r="A21477" t="str">
            <v>20.070.0022-0</v>
          </cell>
          <cell r="B21477">
            <v>349.95</v>
          </cell>
        </row>
        <row r="21478">
          <cell r="A21478" t="str">
            <v>20.070.0022-A</v>
          </cell>
          <cell r="B21478">
            <v>329.48</v>
          </cell>
        </row>
        <row r="21479">
          <cell r="A21479" t="str">
            <v>20.070.0023-0</v>
          </cell>
          <cell r="B21479">
            <v>427.03</v>
          </cell>
        </row>
        <row r="21480">
          <cell r="A21480" t="str">
            <v>20.070.0023-A</v>
          </cell>
          <cell r="B21480">
            <v>403.39</v>
          </cell>
        </row>
        <row r="21481">
          <cell r="A21481" t="str">
            <v>20.070.0024-0</v>
          </cell>
          <cell r="B21481">
            <v>652.72</v>
          </cell>
        </row>
        <row r="21482">
          <cell r="A21482" t="str">
            <v>20.070.0024-A</v>
          </cell>
          <cell r="B21482">
            <v>619.98</v>
          </cell>
        </row>
        <row r="21483">
          <cell r="A21483" t="str">
            <v>20.070.0025-0</v>
          </cell>
          <cell r="B21483">
            <v>844.35</v>
          </cell>
        </row>
        <row r="21484">
          <cell r="A21484" t="str">
            <v>20.070.0025-A</v>
          </cell>
          <cell r="B21484">
            <v>804.14</v>
          </cell>
        </row>
        <row r="21485">
          <cell r="A21485" t="str">
            <v>20.070.0029-0</v>
          </cell>
          <cell r="B21485">
            <v>619.59</v>
          </cell>
        </row>
        <row r="21486">
          <cell r="A21486" t="str">
            <v>20.070.0029-A</v>
          </cell>
          <cell r="B21486">
            <v>583.58000000000004</v>
          </cell>
        </row>
        <row r="21487">
          <cell r="A21487" t="str">
            <v>20.070.0030-0</v>
          </cell>
          <cell r="B21487">
            <v>713.3</v>
          </cell>
        </row>
        <row r="21488">
          <cell r="A21488" t="str">
            <v>20.070.0030-A</v>
          </cell>
          <cell r="B21488">
            <v>673.42</v>
          </cell>
        </row>
        <row r="21489">
          <cell r="A21489" t="str">
            <v>20.070.0031-0</v>
          </cell>
          <cell r="B21489">
            <v>968.11</v>
          </cell>
        </row>
        <row r="21490">
          <cell r="A21490" t="str">
            <v>20.070.0031-A</v>
          </cell>
          <cell r="B21490">
            <v>918.03</v>
          </cell>
        </row>
        <row r="21491">
          <cell r="A21491" t="str">
            <v>20.070.0032-0</v>
          </cell>
          <cell r="B21491">
            <v>1178.3399999999999</v>
          </cell>
        </row>
        <row r="21492">
          <cell r="A21492" t="str">
            <v>20.070.0032-A</v>
          </cell>
          <cell r="B21492">
            <v>1120.1400000000001</v>
          </cell>
        </row>
        <row r="21493">
          <cell r="A21493" t="str">
            <v>20.070.0036-0</v>
          </cell>
          <cell r="B21493">
            <v>909.64</v>
          </cell>
        </row>
        <row r="21494">
          <cell r="A21494" t="str">
            <v>20.070.0036-A</v>
          </cell>
          <cell r="B21494">
            <v>856.95</v>
          </cell>
        </row>
        <row r="21495">
          <cell r="A21495" t="str">
            <v>20.070.0037-0</v>
          </cell>
          <cell r="B21495">
            <v>1022.34</v>
          </cell>
        </row>
        <row r="21496">
          <cell r="A21496" t="str">
            <v>20.070.0037-A</v>
          </cell>
          <cell r="B21496">
            <v>964.99</v>
          </cell>
        </row>
        <row r="21497">
          <cell r="A21497" t="str">
            <v>20.070.0038-0</v>
          </cell>
          <cell r="B21497">
            <v>1310.51</v>
          </cell>
        </row>
        <row r="21498">
          <cell r="A21498" t="str">
            <v>20.070.0038-A</v>
          </cell>
          <cell r="B21498">
            <v>1241.7</v>
          </cell>
        </row>
        <row r="21499">
          <cell r="A21499" t="str">
            <v>20.070.0039-0</v>
          </cell>
          <cell r="B21499">
            <v>1542.34</v>
          </cell>
        </row>
        <row r="21500">
          <cell r="A21500" t="str">
            <v>20.070.0039-A</v>
          </cell>
          <cell r="B21500">
            <v>1464.65</v>
          </cell>
        </row>
        <row r="21501">
          <cell r="A21501" t="str">
            <v>20.085.0100-0</v>
          </cell>
          <cell r="B21501">
            <v>4267.68</v>
          </cell>
        </row>
        <row r="21502">
          <cell r="A21502" t="str">
            <v>20.085.0100-A</v>
          </cell>
          <cell r="B21502">
            <v>4267.68</v>
          </cell>
        </row>
        <row r="21503">
          <cell r="A21503" t="str">
            <v>20.085.0105-0</v>
          </cell>
          <cell r="B21503">
            <v>4794</v>
          </cell>
        </row>
        <row r="21504">
          <cell r="A21504" t="str">
            <v>20.085.0105-A</v>
          </cell>
          <cell r="B21504">
            <v>4794</v>
          </cell>
        </row>
        <row r="21505">
          <cell r="A21505" t="str">
            <v>20.085.0110-0</v>
          </cell>
          <cell r="B21505">
            <v>5422.46</v>
          </cell>
        </row>
        <row r="21506">
          <cell r="A21506" t="str">
            <v>20.085.0110-A</v>
          </cell>
          <cell r="B21506">
            <v>5422.46</v>
          </cell>
        </row>
        <row r="21507">
          <cell r="A21507" t="str">
            <v>20.085.0115-0</v>
          </cell>
          <cell r="B21507">
            <v>6091.2</v>
          </cell>
        </row>
        <row r="21508">
          <cell r="A21508" t="str">
            <v>20.085.0115-A</v>
          </cell>
          <cell r="B21508">
            <v>6091.2</v>
          </cell>
        </row>
        <row r="21509">
          <cell r="A21509" t="str">
            <v>20.085.0120-0</v>
          </cell>
          <cell r="B21509">
            <v>6326.2</v>
          </cell>
        </row>
        <row r="21510">
          <cell r="A21510" t="str">
            <v>20.085.0120-A</v>
          </cell>
          <cell r="B21510">
            <v>6326.2</v>
          </cell>
        </row>
        <row r="21511">
          <cell r="A21511" t="str">
            <v>20.085.0125-0</v>
          </cell>
          <cell r="B21511">
            <v>7106.4</v>
          </cell>
        </row>
        <row r="21512">
          <cell r="A21512" t="str">
            <v>20.085.0125-A</v>
          </cell>
          <cell r="B21512">
            <v>7106.4</v>
          </cell>
        </row>
        <row r="21513">
          <cell r="A21513" t="str">
            <v>20.085.0130-0</v>
          </cell>
          <cell r="B21513">
            <v>7213.21</v>
          </cell>
        </row>
        <row r="21514">
          <cell r="A21514" t="str">
            <v>20.085.0130-A</v>
          </cell>
          <cell r="B21514">
            <v>7213.21</v>
          </cell>
        </row>
        <row r="21515">
          <cell r="A21515" t="str">
            <v>20.085.0135-0</v>
          </cell>
          <cell r="B21515">
            <v>8102.8</v>
          </cell>
        </row>
        <row r="21516">
          <cell r="A21516" t="str">
            <v>20.085.0135-A</v>
          </cell>
          <cell r="B21516">
            <v>8102.8</v>
          </cell>
        </row>
        <row r="21517">
          <cell r="A21517" t="str">
            <v>20.085.0140-0</v>
          </cell>
          <cell r="B21517">
            <v>8468.41</v>
          </cell>
        </row>
        <row r="21518">
          <cell r="A21518" t="str">
            <v>20.085.0140-A</v>
          </cell>
          <cell r="B21518">
            <v>8468.41</v>
          </cell>
        </row>
        <row r="21519">
          <cell r="A21519" t="str">
            <v>20.085.0145-0</v>
          </cell>
          <cell r="B21519">
            <v>9512.7999999999993</v>
          </cell>
        </row>
        <row r="21520">
          <cell r="A21520" t="str">
            <v>20.085.0145-A</v>
          </cell>
          <cell r="B21520">
            <v>9512.7999999999993</v>
          </cell>
        </row>
        <row r="21521">
          <cell r="A21521" t="str">
            <v>20.085.0150-0</v>
          </cell>
          <cell r="B21521">
            <v>10527.4</v>
          </cell>
        </row>
        <row r="21522">
          <cell r="A21522" t="str">
            <v>20.085.0150-A</v>
          </cell>
          <cell r="B21522">
            <v>10527.4</v>
          </cell>
        </row>
        <row r="21523">
          <cell r="A21523" t="str">
            <v>20.085.0155-0</v>
          </cell>
          <cell r="B21523">
            <v>11775.4</v>
          </cell>
        </row>
        <row r="21524">
          <cell r="A21524" t="str">
            <v>20.085.0155-A</v>
          </cell>
          <cell r="B21524">
            <v>11775.4</v>
          </cell>
        </row>
        <row r="21525">
          <cell r="A21525" t="str">
            <v>20.085.0160-0</v>
          </cell>
          <cell r="B21525">
            <v>15542.82</v>
          </cell>
        </row>
        <row r="21526">
          <cell r="A21526" t="str">
            <v>20.085.0160-A</v>
          </cell>
          <cell r="B21526">
            <v>15542.82</v>
          </cell>
        </row>
        <row r="21527">
          <cell r="A21527" t="str">
            <v>20.085.0165-0</v>
          </cell>
          <cell r="B21527">
            <v>17617.599999999999</v>
          </cell>
        </row>
        <row r="21528">
          <cell r="A21528" t="str">
            <v>20.085.0165-A</v>
          </cell>
          <cell r="B21528">
            <v>17617.599999999999</v>
          </cell>
        </row>
        <row r="21529">
          <cell r="A21529" t="str">
            <v>20.085.0170-0</v>
          </cell>
          <cell r="B21529">
            <v>620.9</v>
          </cell>
        </row>
        <row r="21530">
          <cell r="A21530" t="str">
            <v>20.085.0170-A</v>
          </cell>
          <cell r="B21530">
            <v>620.9</v>
          </cell>
        </row>
        <row r="21531">
          <cell r="A21531" t="str">
            <v>20.085.0175-0</v>
          </cell>
          <cell r="B21531">
            <v>697.2</v>
          </cell>
        </row>
        <row r="21532">
          <cell r="A21532" t="str">
            <v>20.085.0175-A</v>
          </cell>
          <cell r="B21532">
            <v>697.2</v>
          </cell>
        </row>
        <row r="21533">
          <cell r="A21533" t="str">
            <v>20.085.0180-0</v>
          </cell>
          <cell r="B21533">
            <v>798.3</v>
          </cell>
        </row>
        <row r="21534">
          <cell r="A21534" t="str">
            <v>20.085.0180-A</v>
          </cell>
          <cell r="B21534">
            <v>798.3</v>
          </cell>
        </row>
        <row r="21535">
          <cell r="A21535" t="str">
            <v>20.085.0185-0</v>
          </cell>
          <cell r="B21535">
            <v>896.4</v>
          </cell>
        </row>
        <row r="21536">
          <cell r="A21536" t="str">
            <v>20.085.0185-A</v>
          </cell>
          <cell r="B21536">
            <v>896.4</v>
          </cell>
        </row>
        <row r="21537">
          <cell r="A21537" t="str">
            <v>20.085.0190-0</v>
          </cell>
          <cell r="B21537">
            <v>990.48</v>
          </cell>
        </row>
        <row r="21538">
          <cell r="A21538" t="str">
            <v>20.085.0190-A</v>
          </cell>
          <cell r="B21538">
            <v>990.48</v>
          </cell>
        </row>
        <row r="21539">
          <cell r="A21539" t="str">
            <v>20.085.0195-0</v>
          </cell>
          <cell r="B21539">
            <v>1112.2</v>
          </cell>
        </row>
        <row r="21540">
          <cell r="A21540" t="str">
            <v>20.085.0195-A</v>
          </cell>
          <cell r="B21540">
            <v>1112.2</v>
          </cell>
        </row>
        <row r="21541">
          <cell r="A21541" t="str">
            <v>20.085.0200-0</v>
          </cell>
          <cell r="B21541">
            <v>1153.0999999999999</v>
          </cell>
        </row>
        <row r="21542">
          <cell r="A21542" t="str">
            <v>20.085.0200-A</v>
          </cell>
          <cell r="B21542">
            <v>1153.0999999999999</v>
          </cell>
        </row>
        <row r="21543">
          <cell r="A21543" t="str">
            <v>20.085.0205-0</v>
          </cell>
          <cell r="B21543">
            <v>1294.8</v>
          </cell>
        </row>
        <row r="21544">
          <cell r="A21544" t="str">
            <v>20.085.0205-A</v>
          </cell>
          <cell r="B21544">
            <v>1294.8</v>
          </cell>
        </row>
        <row r="21545">
          <cell r="A21545" t="str">
            <v>20.085.0210-0</v>
          </cell>
          <cell r="B21545">
            <v>1419.2</v>
          </cell>
        </row>
        <row r="21546">
          <cell r="A21546" t="str">
            <v>20.085.0210-A</v>
          </cell>
          <cell r="B21546">
            <v>1419.2</v>
          </cell>
        </row>
        <row r="21547">
          <cell r="A21547" t="str">
            <v>20.085.0215-0</v>
          </cell>
          <cell r="B21547">
            <v>1593.6</v>
          </cell>
        </row>
        <row r="21548">
          <cell r="A21548" t="str">
            <v>20.085.0215-A</v>
          </cell>
          <cell r="B21548">
            <v>1593.6</v>
          </cell>
        </row>
        <row r="21549">
          <cell r="A21549" t="str">
            <v>20.085.0220-0</v>
          </cell>
          <cell r="B21549">
            <v>1729.65</v>
          </cell>
        </row>
        <row r="21550">
          <cell r="A21550" t="str">
            <v>20.085.0220-A</v>
          </cell>
          <cell r="B21550">
            <v>1729.65</v>
          </cell>
        </row>
        <row r="21551">
          <cell r="A21551" t="str">
            <v>20.085.0225-0</v>
          </cell>
          <cell r="B21551">
            <v>1942.2</v>
          </cell>
        </row>
        <row r="21552">
          <cell r="A21552" t="str">
            <v>20.085.0225-A</v>
          </cell>
          <cell r="B21552">
            <v>1942.2</v>
          </cell>
        </row>
        <row r="21553">
          <cell r="A21553" t="str">
            <v>20.085.0230-0</v>
          </cell>
          <cell r="B21553">
            <v>1907.05</v>
          </cell>
        </row>
        <row r="21554">
          <cell r="A21554" t="str">
            <v>20.085.0230-A</v>
          </cell>
          <cell r="B21554">
            <v>1907.05</v>
          </cell>
        </row>
        <row r="21555">
          <cell r="A21555" t="str">
            <v>20.085.0235-0</v>
          </cell>
          <cell r="B21555">
            <v>2141.4</v>
          </cell>
        </row>
        <row r="21556">
          <cell r="A21556" t="str">
            <v>20.085.0235-A</v>
          </cell>
          <cell r="B21556">
            <v>2141.4</v>
          </cell>
        </row>
        <row r="21557">
          <cell r="A21557" t="str">
            <v>20.085.0240-0</v>
          </cell>
          <cell r="B21557">
            <v>2518.1999999999998</v>
          </cell>
        </row>
        <row r="21558">
          <cell r="A21558" t="str">
            <v>20.085.0240-A</v>
          </cell>
          <cell r="B21558">
            <v>2518.1999999999998</v>
          </cell>
        </row>
        <row r="21559">
          <cell r="A21559" t="str">
            <v>20.085.0245-0</v>
          </cell>
          <cell r="B21559">
            <v>2946.3</v>
          </cell>
        </row>
        <row r="21560">
          <cell r="A21560" t="str">
            <v>20.085.0245-A</v>
          </cell>
          <cell r="B21560">
            <v>2946.3</v>
          </cell>
        </row>
        <row r="21561">
          <cell r="A21561" t="str">
            <v>20.085.0250-0</v>
          </cell>
          <cell r="B21561">
            <v>2738.37</v>
          </cell>
        </row>
        <row r="21562">
          <cell r="A21562" t="str">
            <v>20.085.0250-A</v>
          </cell>
          <cell r="B21562">
            <v>2738.37</v>
          </cell>
        </row>
        <row r="21563">
          <cell r="A21563" t="str">
            <v>20.085.0255-0</v>
          </cell>
          <cell r="B21563">
            <v>3203.9</v>
          </cell>
        </row>
        <row r="21564">
          <cell r="A21564" t="str">
            <v>20.085.0255-A</v>
          </cell>
          <cell r="B21564">
            <v>3203.9</v>
          </cell>
        </row>
        <row r="21565">
          <cell r="A21565" t="str">
            <v>20.085.0260-0</v>
          </cell>
          <cell r="B21565">
            <v>3613.09</v>
          </cell>
        </row>
        <row r="21566">
          <cell r="A21566" t="str">
            <v>20.085.0260-A</v>
          </cell>
          <cell r="B21566">
            <v>3613.09</v>
          </cell>
        </row>
        <row r="21567">
          <cell r="A21567" t="str">
            <v>20.085.0265-0</v>
          </cell>
          <cell r="B21567">
            <v>4154</v>
          </cell>
        </row>
        <row r="21568">
          <cell r="A21568" t="str">
            <v>20.085.0265-A</v>
          </cell>
          <cell r="B21568">
            <v>4154</v>
          </cell>
        </row>
        <row r="21569">
          <cell r="A21569" t="str">
            <v>20.085.0270-0</v>
          </cell>
          <cell r="B21569">
            <v>3936.65</v>
          </cell>
        </row>
        <row r="21570">
          <cell r="A21570" t="str">
            <v>20.085.0270-A</v>
          </cell>
          <cell r="B21570">
            <v>3936.65</v>
          </cell>
        </row>
        <row r="21571">
          <cell r="A21571" t="str">
            <v>20.085.0275-0</v>
          </cell>
          <cell r="B21571">
            <v>4526</v>
          </cell>
        </row>
        <row r="21572">
          <cell r="A21572" t="str">
            <v>20.085.0275-A</v>
          </cell>
          <cell r="B21572">
            <v>4526</v>
          </cell>
        </row>
        <row r="21573">
          <cell r="A21573" t="str">
            <v>20.085.0280-0</v>
          </cell>
          <cell r="B21573">
            <v>5255.56</v>
          </cell>
        </row>
        <row r="21574">
          <cell r="A21574" t="str">
            <v>20.085.0280-A</v>
          </cell>
          <cell r="B21574">
            <v>5255.56</v>
          </cell>
        </row>
        <row r="21575">
          <cell r="A21575" t="str">
            <v>20.085.0285-0</v>
          </cell>
          <cell r="B21575">
            <v>5904.44</v>
          </cell>
        </row>
        <row r="21576">
          <cell r="A21576" t="str">
            <v>20.085.0285-A</v>
          </cell>
          <cell r="B21576">
            <v>5904.44</v>
          </cell>
        </row>
        <row r="21577">
          <cell r="A21577" t="str">
            <v>20.085.0290-0</v>
          </cell>
          <cell r="B21577">
            <v>5906.4</v>
          </cell>
        </row>
        <row r="21578">
          <cell r="A21578" t="str">
            <v>20.085.0290-A</v>
          </cell>
          <cell r="B21578">
            <v>5906.4</v>
          </cell>
        </row>
        <row r="21579">
          <cell r="A21579" t="str">
            <v>20.085.0295-0</v>
          </cell>
          <cell r="B21579">
            <v>6635.64</v>
          </cell>
        </row>
        <row r="21580">
          <cell r="A21580" t="str">
            <v>20.085.0295-A</v>
          </cell>
          <cell r="B21580">
            <v>6635.64</v>
          </cell>
        </row>
        <row r="21581">
          <cell r="A21581" t="str">
            <v>20.085.0300-0</v>
          </cell>
          <cell r="B21581">
            <v>6573.52</v>
          </cell>
        </row>
        <row r="21582">
          <cell r="A21582" t="str">
            <v>20.085.0300-A</v>
          </cell>
          <cell r="B21582">
            <v>6573.52</v>
          </cell>
        </row>
        <row r="21583">
          <cell r="A21583" t="str">
            <v>20.085.0305-0</v>
          </cell>
          <cell r="B21583">
            <v>7385.12</v>
          </cell>
        </row>
        <row r="21584">
          <cell r="A21584" t="str">
            <v>20.085.0305-A</v>
          </cell>
          <cell r="B21584">
            <v>7385.12</v>
          </cell>
        </row>
        <row r="21585">
          <cell r="A21585" t="str">
            <v>20.085.0310-0</v>
          </cell>
          <cell r="B21585">
            <v>7224.36</v>
          </cell>
        </row>
        <row r="21586">
          <cell r="A21586" t="str">
            <v>20.085.0310-A</v>
          </cell>
          <cell r="B21586">
            <v>7224.36</v>
          </cell>
        </row>
        <row r="21587">
          <cell r="A21587" t="str">
            <v>20.085.0315-0</v>
          </cell>
          <cell r="B21587">
            <v>8116.32</v>
          </cell>
        </row>
        <row r="21588">
          <cell r="A21588" t="str">
            <v>20.085.0315-A</v>
          </cell>
          <cell r="B21588">
            <v>8116.32</v>
          </cell>
        </row>
        <row r="21589">
          <cell r="A21589" t="str">
            <v>20.085.0320-0</v>
          </cell>
          <cell r="B21589">
            <v>7891.48</v>
          </cell>
        </row>
        <row r="21590">
          <cell r="A21590" t="str">
            <v>20.085.0320-A</v>
          </cell>
          <cell r="B21590">
            <v>7891.48</v>
          </cell>
        </row>
        <row r="21591">
          <cell r="A21591" t="str">
            <v>20.085.0325-0</v>
          </cell>
          <cell r="B21591">
            <v>8865.7999999999993</v>
          </cell>
        </row>
        <row r="21592">
          <cell r="A21592" t="str">
            <v>20.085.0325-A</v>
          </cell>
          <cell r="B21592">
            <v>8865.7999999999993</v>
          </cell>
        </row>
        <row r="21593">
          <cell r="A21593" t="str">
            <v>20.085.0330-0</v>
          </cell>
          <cell r="B21593">
            <v>978.21</v>
          </cell>
        </row>
        <row r="21594">
          <cell r="A21594" t="str">
            <v>20.085.0330-A</v>
          </cell>
          <cell r="B21594">
            <v>978.21</v>
          </cell>
        </row>
        <row r="21595">
          <cell r="A21595" t="str">
            <v>20.085.0335-0</v>
          </cell>
          <cell r="B21595">
            <v>1102.5</v>
          </cell>
        </row>
        <row r="21596">
          <cell r="A21596" t="str">
            <v>20.085.0335-A</v>
          </cell>
          <cell r="B21596">
            <v>1102.5</v>
          </cell>
        </row>
        <row r="21597">
          <cell r="A21597" t="str">
            <v>20.085.0340-0</v>
          </cell>
          <cell r="B21597">
            <v>1226.6500000000001</v>
          </cell>
        </row>
        <row r="21598">
          <cell r="A21598" t="str">
            <v>20.085.0340-A</v>
          </cell>
          <cell r="B21598">
            <v>1226.6500000000001</v>
          </cell>
        </row>
        <row r="21599">
          <cell r="A21599" t="str">
            <v>20.085.0345-0</v>
          </cell>
          <cell r="B21599">
            <v>1382.5</v>
          </cell>
        </row>
        <row r="21600">
          <cell r="A21600" t="str">
            <v>20.085.0345-A</v>
          </cell>
          <cell r="B21600">
            <v>1382.5</v>
          </cell>
        </row>
        <row r="21601">
          <cell r="A21601" t="str">
            <v>20.085.0350-0</v>
          </cell>
          <cell r="B21601">
            <v>1459.56</v>
          </cell>
        </row>
        <row r="21602">
          <cell r="A21602" t="str">
            <v>20.085.0350-A</v>
          </cell>
          <cell r="B21602">
            <v>1459.56</v>
          </cell>
        </row>
        <row r="21603">
          <cell r="A21603" t="str">
            <v>20.085.0355-0</v>
          </cell>
          <cell r="B21603">
            <v>1645</v>
          </cell>
        </row>
        <row r="21604">
          <cell r="A21604" t="str">
            <v>20.085.0355-A</v>
          </cell>
          <cell r="B21604">
            <v>1645</v>
          </cell>
        </row>
        <row r="21605">
          <cell r="A21605" t="str">
            <v>20.085.0360-0</v>
          </cell>
          <cell r="B21605">
            <v>1754.58</v>
          </cell>
        </row>
        <row r="21606">
          <cell r="A21606" t="str">
            <v>20.085.0360-A</v>
          </cell>
          <cell r="B21606">
            <v>1754.58</v>
          </cell>
        </row>
        <row r="21607">
          <cell r="A21607" t="str">
            <v>20.085.0365-0</v>
          </cell>
          <cell r="B21607">
            <v>1977.5</v>
          </cell>
        </row>
        <row r="21608">
          <cell r="A21608" t="str">
            <v>20.085.0365-A</v>
          </cell>
          <cell r="B21608">
            <v>1977.5</v>
          </cell>
        </row>
        <row r="21609">
          <cell r="A21609" t="str">
            <v>20.085.0370-0</v>
          </cell>
          <cell r="B21609">
            <v>1956.43</v>
          </cell>
        </row>
        <row r="21610">
          <cell r="A21610" t="str">
            <v>20.085.0370-A</v>
          </cell>
          <cell r="B21610">
            <v>1956.43</v>
          </cell>
        </row>
        <row r="21611">
          <cell r="A21611" t="str">
            <v>20.085.0375-0</v>
          </cell>
          <cell r="B21611">
            <v>2205</v>
          </cell>
        </row>
        <row r="21612">
          <cell r="A21612" t="str">
            <v>20.085.0375-A</v>
          </cell>
          <cell r="B21612">
            <v>2205</v>
          </cell>
        </row>
        <row r="21613">
          <cell r="A21613" t="str">
            <v>20.085.0380-0</v>
          </cell>
          <cell r="B21613">
            <v>2049.6</v>
          </cell>
        </row>
        <row r="21614">
          <cell r="A21614" t="str">
            <v>20.085.0380-A</v>
          </cell>
          <cell r="B21614">
            <v>2049.6</v>
          </cell>
        </row>
        <row r="21615">
          <cell r="A21615" t="str">
            <v>20.085.0385-0</v>
          </cell>
          <cell r="B21615">
            <v>2310</v>
          </cell>
        </row>
        <row r="21616">
          <cell r="A21616" t="str">
            <v>20.085.0385-A</v>
          </cell>
          <cell r="B21616">
            <v>2310</v>
          </cell>
        </row>
        <row r="21617">
          <cell r="A21617" t="str">
            <v>20.085.0390-0</v>
          </cell>
          <cell r="B21617">
            <v>2453.31</v>
          </cell>
        </row>
        <row r="21618">
          <cell r="A21618" t="str">
            <v>20.085.0390-A</v>
          </cell>
          <cell r="B21618">
            <v>2453.31</v>
          </cell>
        </row>
        <row r="21619">
          <cell r="A21619" t="str">
            <v>20.085.0395-0</v>
          </cell>
          <cell r="B21619">
            <v>2765</v>
          </cell>
        </row>
        <row r="21620">
          <cell r="A21620" t="str">
            <v>20.085.0395-A</v>
          </cell>
          <cell r="B21620">
            <v>2765</v>
          </cell>
        </row>
        <row r="21621">
          <cell r="A21621" t="str">
            <v>20.085.0400-0</v>
          </cell>
          <cell r="B21621">
            <v>3219.99</v>
          </cell>
        </row>
        <row r="21622">
          <cell r="A21622" t="str">
            <v>20.085.0400-A</v>
          </cell>
          <cell r="B21622">
            <v>3219.99</v>
          </cell>
        </row>
        <row r="21623">
          <cell r="A21623" t="str">
            <v>20.085.0405-0</v>
          </cell>
          <cell r="B21623">
            <v>3751.8</v>
          </cell>
        </row>
        <row r="21624">
          <cell r="A21624" t="str">
            <v>20.085.0405-A</v>
          </cell>
          <cell r="B21624">
            <v>3751.8</v>
          </cell>
        </row>
        <row r="21625">
          <cell r="A21625" t="str">
            <v>20.085.0410-0</v>
          </cell>
          <cell r="B21625">
            <v>6209.05</v>
          </cell>
        </row>
        <row r="21626">
          <cell r="A21626" t="str">
            <v>20.085.0410-A</v>
          </cell>
          <cell r="B21626">
            <v>6209.05</v>
          </cell>
        </row>
        <row r="21627">
          <cell r="A21627" t="str">
            <v>20.085.0415-0</v>
          </cell>
          <cell r="B21627">
            <v>6974.8</v>
          </cell>
        </row>
        <row r="21628">
          <cell r="A21628" t="str">
            <v>20.085.0415-A</v>
          </cell>
          <cell r="B21628">
            <v>6974.8</v>
          </cell>
        </row>
        <row r="21629">
          <cell r="A21629" t="str">
            <v>20.085.0420-0</v>
          </cell>
          <cell r="B21629">
            <v>8379.61</v>
          </cell>
        </row>
        <row r="21630">
          <cell r="A21630" t="str">
            <v>20.085.0420-A</v>
          </cell>
          <cell r="B21630">
            <v>8379.61</v>
          </cell>
        </row>
        <row r="21631">
          <cell r="A21631" t="str">
            <v>20.085.0425-0</v>
          </cell>
          <cell r="B21631">
            <v>9373</v>
          </cell>
        </row>
        <row r="21632">
          <cell r="A21632" t="str">
            <v>20.085.0425-A</v>
          </cell>
          <cell r="B21632">
            <v>9373</v>
          </cell>
        </row>
        <row r="21633">
          <cell r="A21633" t="str">
            <v>20.085.0430-0</v>
          </cell>
          <cell r="B21633">
            <v>9437.23</v>
          </cell>
        </row>
        <row r="21634">
          <cell r="A21634" t="str">
            <v>20.085.0430-A</v>
          </cell>
          <cell r="B21634">
            <v>9437.23</v>
          </cell>
        </row>
        <row r="21635">
          <cell r="A21635" t="str">
            <v>20.085.0435-0</v>
          </cell>
          <cell r="B21635">
            <v>10556</v>
          </cell>
        </row>
        <row r="21636">
          <cell r="A21636" t="str">
            <v>20.085.0435-A</v>
          </cell>
          <cell r="B21636">
            <v>10556</v>
          </cell>
        </row>
        <row r="21637">
          <cell r="A21637" t="str">
            <v>20.085.0440-0</v>
          </cell>
          <cell r="B21637">
            <v>11194.51</v>
          </cell>
        </row>
        <row r="21638">
          <cell r="A21638" t="str">
            <v>20.085.0440-A</v>
          </cell>
          <cell r="B21638">
            <v>11194.51</v>
          </cell>
        </row>
        <row r="21639">
          <cell r="A21639" t="str">
            <v>20.085.0445-0</v>
          </cell>
          <cell r="B21639">
            <v>12521.6</v>
          </cell>
        </row>
        <row r="21640">
          <cell r="A21640" t="str">
            <v>20.085.0445-A</v>
          </cell>
          <cell r="B21640">
            <v>12521.6</v>
          </cell>
        </row>
        <row r="21641">
          <cell r="A21641" t="str">
            <v>20.085.0450-0</v>
          </cell>
          <cell r="B21641">
            <v>6779.17</v>
          </cell>
        </row>
        <row r="21642">
          <cell r="A21642" t="str">
            <v>20.085.0450-A</v>
          </cell>
          <cell r="B21642">
            <v>6779.17</v>
          </cell>
        </row>
        <row r="21643">
          <cell r="A21643" t="str">
            <v>20.085.0455-0</v>
          </cell>
          <cell r="B21643">
            <v>7588.8</v>
          </cell>
        </row>
        <row r="21644">
          <cell r="A21644" t="str">
            <v>20.085.0455-A</v>
          </cell>
          <cell r="B21644">
            <v>7588.8</v>
          </cell>
        </row>
        <row r="21645">
          <cell r="A21645" t="str">
            <v>20.085.0460-0</v>
          </cell>
          <cell r="B21645">
            <v>7963.71</v>
          </cell>
        </row>
        <row r="21646">
          <cell r="A21646" t="str">
            <v>20.085.0460-A</v>
          </cell>
          <cell r="B21646">
            <v>7963.71</v>
          </cell>
        </row>
        <row r="21647">
          <cell r="A21647" t="str">
            <v>20.085.0465-0</v>
          </cell>
          <cell r="B21647">
            <v>8914.7999999999993</v>
          </cell>
        </row>
        <row r="21648">
          <cell r="A21648" t="str">
            <v>20.085.0465-A</v>
          </cell>
          <cell r="B21648">
            <v>8914.7999999999993</v>
          </cell>
        </row>
        <row r="21649">
          <cell r="A21649" t="str">
            <v>20.085.0470-0</v>
          </cell>
          <cell r="B21649">
            <v>7653.91</v>
          </cell>
        </row>
        <row r="21650">
          <cell r="A21650" t="str">
            <v>20.085.0470-A</v>
          </cell>
          <cell r="B21650">
            <v>7653.91</v>
          </cell>
        </row>
        <row r="21651">
          <cell r="A21651" t="str">
            <v>20.085.0475-0</v>
          </cell>
          <cell r="B21651">
            <v>8568</v>
          </cell>
        </row>
        <row r="21652">
          <cell r="A21652" t="str">
            <v>20.085.0475-A</v>
          </cell>
          <cell r="B21652">
            <v>8568</v>
          </cell>
        </row>
        <row r="21653">
          <cell r="A21653" t="str">
            <v>20.085.0480-0</v>
          </cell>
          <cell r="B21653">
            <v>10751.92</v>
          </cell>
        </row>
        <row r="21654">
          <cell r="A21654" t="str">
            <v>20.085.0480-A</v>
          </cell>
          <cell r="B21654">
            <v>10751.92</v>
          </cell>
        </row>
        <row r="21655">
          <cell r="A21655" t="str">
            <v>20.085.0485-0</v>
          </cell>
          <cell r="B21655">
            <v>12036</v>
          </cell>
        </row>
        <row r="21656">
          <cell r="A21656" t="str">
            <v>20.085.0485-A</v>
          </cell>
          <cell r="B21656">
            <v>12036</v>
          </cell>
        </row>
        <row r="21657">
          <cell r="A21657" t="str">
            <v>20.085.0490-0</v>
          </cell>
          <cell r="B21657">
            <v>8382.85</v>
          </cell>
        </row>
        <row r="21658">
          <cell r="A21658" t="str">
            <v>20.085.0490-A</v>
          </cell>
          <cell r="B21658">
            <v>8382.85</v>
          </cell>
        </row>
        <row r="21659">
          <cell r="A21659" t="str">
            <v>20.085.0495-0</v>
          </cell>
          <cell r="B21659">
            <v>9384</v>
          </cell>
        </row>
        <row r="21660">
          <cell r="A21660" t="str">
            <v>20.085.0495-A</v>
          </cell>
          <cell r="B21660">
            <v>9384</v>
          </cell>
        </row>
        <row r="21661">
          <cell r="A21661" t="str">
            <v>20.085.0500-0</v>
          </cell>
          <cell r="B21661">
            <v>11444.42</v>
          </cell>
        </row>
        <row r="21662">
          <cell r="A21662" t="str">
            <v>20.085.0500-A</v>
          </cell>
          <cell r="B21662">
            <v>11444.42</v>
          </cell>
        </row>
        <row r="21663">
          <cell r="A21663" t="str">
            <v>20.085.0505-0</v>
          </cell>
          <cell r="B21663">
            <v>12811.2</v>
          </cell>
        </row>
        <row r="21664">
          <cell r="A21664" t="str">
            <v>20.085.0505-A</v>
          </cell>
          <cell r="B21664">
            <v>12811.2</v>
          </cell>
        </row>
        <row r="21665">
          <cell r="A21665" t="str">
            <v>20.085.0510-0</v>
          </cell>
          <cell r="B21665">
            <v>9421.6</v>
          </cell>
        </row>
        <row r="21666">
          <cell r="A21666" t="str">
            <v>20.085.0510-A</v>
          </cell>
          <cell r="B21666">
            <v>9421.6</v>
          </cell>
        </row>
        <row r="21667">
          <cell r="A21667" t="str">
            <v>20.085.0515-0</v>
          </cell>
          <cell r="B21667">
            <v>10546.8</v>
          </cell>
        </row>
        <row r="21668">
          <cell r="A21668" t="str">
            <v>20.085.0515-A</v>
          </cell>
          <cell r="B21668">
            <v>10546.8</v>
          </cell>
        </row>
        <row r="21669">
          <cell r="A21669" t="str">
            <v>20.085.0520-0</v>
          </cell>
          <cell r="B21669">
            <v>12701.84</v>
          </cell>
        </row>
        <row r="21670">
          <cell r="A21670" t="str">
            <v>20.085.0520-A</v>
          </cell>
          <cell r="B21670">
            <v>12701.84</v>
          </cell>
        </row>
        <row r="21671">
          <cell r="A21671" t="str">
            <v>20.085.0525-0</v>
          </cell>
          <cell r="B21671">
            <v>14218.8</v>
          </cell>
        </row>
        <row r="21672">
          <cell r="A21672" t="str">
            <v>20.085.0525-A</v>
          </cell>
          <cell r="B21672">
            <v>14218.8</v>
          </cell>
        </row>
        <row r="21673">
          <cell r="A21673" t="str">
            <v>20.085.0530-0</v>
          </cell>
          <cell r="B21673">
            <v>12780.11</v>
          </cell>
        </row>
        <row r="21674">
          <cell r="A21674" t="str">
            <v>20.085.0530-A</v>
          </cell>
          <cell r="B21674">
            <v>12780.11</v>
          </cell>
        </row>
        <row r="21675">
          <cell r="A21675" t="str">
            <v>20.085.0535-0</v>
          </cell>
          <cell r="B21675">
            <v>14484.4</v>
          </cell>
        </row>
        <row r="21676">
          <cell r="A21676" t="str">
            <v>20.085.0535-A</v>
          </cell>
          <cell r="B21676">
            <v>14484.4</v>
          </cell>
        </row>
        <row r="21677">
          <cell r="A21677" t="str">
            <v>20.085.0540-0</v>
          </cell>
          <cell r="B21677">
            <v>19109.64</v>
          </cell>
        </row>
        <row r="21678">
          <cell r="A21678" t="str">
            <v>20.085.0540-A</v>
          </cell>
          <cell r="B21678">
            <v>19109.64</v>
          </cell>
        </row>
        <row r="21679">
          <cell r="A21679" t="str">
            <v>20.085.0545-0</v>
          </cell>
          <cell r="B21679">
            <v>21658</v>
          </cell>
        </row>
        <row r="21680">
          <cell r="A21680" t="str">
            <v>20.085.0545-A</v>
          </cell>
          <cell r="B21680">
            <v>21658</v>
          </cell>
        </row>
        <row r="21681">
          <cell r="A21681" t="str">
            <v>20.085.0550-0</v>
          </cell>
          <cell r="B21681">
            <v>18511.79</v>
          </cell>
        </row>
        <row r="21682">
          <cell r="A21682" t="str">
            <v>20.085.0550-A</v>
          </cell>
          <cell r="B21682">
            <v>18511.79</v>
          </cell>
        </row>
        <row r="21683">
          <cell r="A21683" t="str">
            <v>20.085.0555-0</v>
          </cell>
          <cell r="B21683">
            <v>21230</v>
          </cell>
        </row>
        <row r="21684">
          <cell r="A21684" t="str">
            <v>20.085.0555-A</v>
          </cell>
          <cell r="B21684">
            <v>21230</v>
          </cell>
        </row>
        <row r="21685">
          <cell r="A21685" t="str">
            <v>20.085.0560-0</v>
          </cell>
          <cell r="B21685">
            <v>26286.74</v>
          </cell>
        </row>
        <row r="21686">
          <cell r="A21686" t="str">
            <v>20.085.0560-A</v>
          </cell>
          <cell r="B21686">
            <v>26286.74</v>
          </cell>
        </row>
        <row r="21687">
          <cell r="A21687" t="str">
            <v>20.085.0565-0</v>
          </cell>
          <cell r="B21687">
            <v>30146.6</v>
          </cell>
        </row>
        <row r="21688">
          <cell r="A21688" t="str">
            <v>20.085.0565-A</v>
          </cell>
          <cell r="B21688">
            <v>30146.6</v>
          </cell>
        </row>
        <row r="21689">
          <cell r="A21689" t="str">
            <v>20.085.0570-0</v>
          </cell>
          <cell r="B21689">
            <v>27919.14</v>
          </cell>
        </row>
        <row r="21690">
          <cell r="A21690" t="str">
            <v>20.085.0570-A</v>
          </cell>
          <cell r="B21690">
            <v>27919.14</v>
          </cell>
        </row>
        <row r="21691">
          <cell r="A21691" t="str">
            <v>20.085.0575-0</v>
          </cell>
          <cell r="B21691">
            <v>32018.7</v>
          </cell>
        </row>
        <row r="21692">
          <cell r="A21692" t="str">
            <v>20.085.0575-A</v>
          </cell>
          <cell r="B21692">
            <v>32018.7</v>
          </cell>
        </row>
        <row r="21693">
          <cell r="A21693" t="str">
            <v>20.085.0580-0</v>
          </cell>
          <cell r="B21693">
            <v>21776.59</v>
          </cell>
        </row>
        <row r="21694">
          <cell r="A21694" t="str">
            <v>20.085.0580-A</v>
          </cell>
          <cell r="B21694">
            <v>21776.59</v>
          </cell>
        </row>
        <row r="21695">
          <cell r="A21695" t="str">
            <v>20.085.0585-0</v>
          </cell>
          <cell r="B21695">
            <v>24974.2</v>
          </cell>
        </row>
        <row r="21696">
          <cell r="A21696" t="str">
            <v>20.085.0585-A</v>
          </cell>
          <cell r="B21696">
            <v>24974.2</v>
          </cell>
        </row>
        <row r="21697">
          <cell r="A21697" t="str">
            <v>20.085.0590-0</v>
          </cell>
          <cell r="B21697">
            <v>1871.63</v>
          </cell>
        </row>
        <row r="21698">
          <cell r="A21698" t="str">
            <v>20.085.0590-A</v>
          </cell>
          <cell r="B21698">
            <v>1871.63</v>
          </cell>
        </row>
        <row r="21699">
          <cell r="A21699" t="str">
            <v>20.085.0595-0</v>
          </cell>
          <cell r="B21699">
            <v>2086.1999999999998</v>
          </cell>
        </row>
        <row r="21700">
          <cell r="A21700" t="str">
            <v>20.085.0595-A</v>
          </cell>
          <cell r="B21700">
            <v>2086.1999999999998</v>
          </cell>
        </row>
        <row r="21701">
          <cell r="A21701" t="str">
            <v>20.085.0600-0</v>
          </cell>
          <cell r="B21701">
            <v>2485.29</v>
          </cell>
        </row>
        <row r="21702">
          <cell r="A21702" t="str">
            <v>20.085.0600-A</v>
          </cell>
          <cell r="B21702">
            <v>2485.29</v>
          </cell>
        </row>
        <row r="21703">
          <cell r="A21703" t="str">
            <v>20.085.0605-0</v>
          </cell>
          <cell r="B21703">
            <v>2770.2</v>
          </cell>
        </row>
        <row r="21704">
          <cell r="A21704" t="str">
            <v>20.085.0605-A</v>
          </cell>
          <cell r="B21704">
            <v>2770.2</v>
          </cell>
        </row>
        <row r="21705">
          <cell r="A21705" t="str">
            <v>20.085.0610-0</v>
          </cell>
          <cell r="B21705">
            <v>3114.28</v>
          </cell>
        </row>
        <row r="21706">
          <cell r="A21706" t="str">
            <v>20.085.0610-A</v>
          </cell>
          <cell r="B21706">
            <v>3114.28</v>
          </cell>
        </row>
        <row r="21707">
          <cell r="A21707" t="str">
            <v>20.085.0615-0</v>
          </cell>
          <cell r="B21707">
            <v>3471.3</v>
          </cell>
        </row>
        <row r="21708">
          <cell r="A21708" t="str">
            <v>20.085.0615-A</v>
          </cell>
          <cell r="B21708">
            <v>3471.3</v>
          </cell>
        </row>
        <row r="21709">
          <cell r="A21709" t="str">
            <v>20.085.0620-0</v>
          </cell>
          <cell r="B21709">
            <v>3743.27</v>
          </cell>
        </row>
        <row r="21710">
          <cell r="A21710" t="str">
            <v>20.085.0620-A</v>
          </cell>
          <cell r="B21710">
            <v>3743.27</v>
          </cell>
        </row>
        <row r="21711">
          <cell r="A21711" t="str">
            <v>20.085.0625-0</v>
          </cell>
          <cell r="B21711">
            <v>4172.3999999999996</v>
          </cell>
        </row>
        <row r="21712">
          <cell r="A21712" t="str">
            <v>20.085.0625-A</v>
          </cell>
          <cell r="B21712">
            <v>4172.3999999999996</v>
          </cell>
        </row>
        <row r="21713">
          <cell r="A21713" t="str">
            <v>20.085.0630-0</v>
          </cell>
          <cell r="B21713">
            <v>4356.92</v>
          </cell>
        </row>
        <row r="21714">
          <cell r="A21714" t="str">
            <v>20.085.0630-A</v>
          </cell>
          <cell r="B21714">
            <v>4356.92</v>
          </cell>
        </row>
        <row r="21715">
          <cell r="A21715" t="str">
            <v>20.085.0635-0</v>
          </cell>
          <cell r="B21715">
            <v>4856.3999999999996</v>
          </cell>
        </row>
        <row r="21716">
          <cell r="A21716" t="str">
            <v>20.085.0635-A</v>
          </cell>
          <cell r="B21716">
            <v>4856.3999999999996</v>
          </cell>
        </row>
        <row r="21717">
          <cell r="A21717" t="str">
            <v>20.085.0640-0</v>
          </cell>
          <cell r="B21717">
            <v>4985.92</v>
          </cell>
        </row>
        <row r="21718">
          <cell r="A21718" t="str">
            <v>20.085.0640-A</v>
          </cell>
          <cell r="B21718">
            <v>4985.92</v>
          </cell>
        </row>
        <row r="21719">
          <cell r="A21719" t="str">
            <v>20.085.0645-0</v>
          </cell>
          <cell r="B21719">
            <v>5557.5</v>
          </cell>
        </row>
        <row r="21720">
          <cell r="A21720" t="str">
            <v>20.085.0645-A</v>
          </cell>
          <cell r="B21720">
            <v>5557.5</v>
          </cell>
        </row>
        <row r="21721">
          <cell r="A21721" t="str">
            <v>20.085.0650-0</v>
          </cell>
          <cell r="B21721">
            <v>5599.57</v>
          </cell>
        </row>
        <row r="21722">
          <cell r="A21722" t="str">
            <v>20.085.0650-A</v>
          </cell>
          <cell r="B21722">
            <v>5599.57</v>
          </cell>
        </row>
        <row r="21723">
          <cell r="A21723" t="str">
            <v>20.085.0655-0</v>
          </cell>
          <cell r="B21723">
            <v>6241.5</v>
          </cell>
        </row>
        <row r="21724">
          <cell r="A21724" t="str">
            <v>20.085.0655-A</v>
          </cell>
          <cell r="B21724">
            <v>6241.5</v>
          </cell>
        </row>
        <row r="21725">
          <cell r="A21725" t="str">
            <v>20.085.0660-0</v>
          </cell>
          <cell r="B21725">
            <v>7345.25</v>
          </cell>
        </row>
        <row r="21726">
          <cell r="A21726" t="str">
            <v>20.085.0660-A</v>
          </cell>
          <cell r="B21726">
            <v>7345.25</v>
          </cell>
        </row>
        <row r="21727">
          <cell r="A21727" t="str">
            <v>20.085.0665-0</v>
          </cell>
          <cell r="B21727">
            <v>8400</v>
          </cell>
        </row>
        <row r="21728">
          <cell r="A21728" t="str">
            <v>20.085.0665-A</v>
          </cell>
          <cell r="B21728">
            <v>8400</v>
          </cell>
        </row>
        <row r="21729">
          <cell r="A21729" t="str">
            <v>20.085.0670-0</v>
          </cell>
          <cell r="B21729">
            <v>10529.68</v>
          </cell>
        </row>
        <row r="21730">
          <cell r="A21730" t="str">
            <v>20.085.0670-A</v>
          </cell>
          <cell r="B21730">
            <v>10529.68</v>
          </cell>
        </row>
        <row r="21731">
          <cell r="A21731" t="str">
            <v>20.085.0675-0</v>
          </cell>
          <cell r="B21731">
            <v>12306.5</v>
          </cell>
        </row>
        <row r="21732">
          <cell r="A21732" t="str">
            <v>20.085.0675-A</v>
          </cell>
          <cell r="B21732">
            <v>12306.5</v>
          </cell>
        </row>
        <row r="21733">
          <cell r="A21733" t="str">
            <v>20.085.0680-0</v>
          </cell>
          <cell r="B21733">
            <v>14651.77</v>
          </cell>
        </row>
        <row r="21734">
          <cell r="A21734" t="str">
            <v>20.085.0680-A</v>
          </cell>
          <cell r="B21734">
            <v>14651.77</v>
          </cell>
        </row>
        <row r="21735">
          <cell r="A21735" t="str">
            <v>20.085.0685-0</v>
          </cell>
          <cell r="B21735">
            <v>17259.2</v>
          </cell>
        </row>
        <row r="21736">
          <cell r="A21736" t="str">
            <v>20.085.0685-A</v>
          </cell>
          <cell r="B21736">
            <v>17259.2</v>
          </cell>
        </row>
        <row r="21737">
          <cell r="A21737" t="str">
            <v>20.086.0100-0</v>
          </cell>
          <cell r="B21737">
            <v>89.67</v>
          </cell>
        </row>
        <row r="21738">
          <cell r="A21738" t="str">
            <v>20.086.0100-A</v>
          </cell>
          <cell r="B21738">
            <v>80.69</v>
          </cell>
        </row>
        <row r="21739">
          <cell r="A21739" t="str">
            <v>20.086.0110-0</v>
          </cell>
          <cell r="B21739">
            <v>258.16000000000003</v>
          </cell>
        </row>
        <row r="21740">
          <cell r="A21740" t="str">
            <v>20.086.0110-A</v>
          </cell>
          <cell r="B21740">
            <v>230.93</v>
          </cell>
        </row>
        <row r="21741">
          <cell r="A21741" t="str">
            <v>20.086.0120-0</v>
          </cell>
          <cell r="B21741">
            <v>139.75</v>
          </cell>
        </row>
        <row r="21742">
          <cell r="A21742" t="str">
            <v>20.086.0120-A</v>
          </cell>
          <cell r="B21742">
            <v>129.97999999999999</v>
          </cell>
        </row>
        <row r="21743">
          <cell r="A21743" t="str">
            <v>20.086.0130-0</v>
          </cell>
          <cell r="B21743">
            <v>587.02</v>
          </cell>
        </row>
        <row r="21744">
          <cell r="A21744" t="str">
            <v>20.086.0130-A</v>
          </cell>
          <cell r="B21744">
            <v>543.05999999999995</v>
          </cell>
        </row>
        <row r="21745">
          <cell r="A21745" t="str">
            <v>20.086.0140-0</v>
          </cell>
          <cell r="B21745">
            <v>670.88</v>
          </cell>
        </row>
        <row r="21746">
          <cell r="A21746" t="str">
            <v>20.086.0140-A</v>
          </cell>
          <cell r="B21746">
            <v>620.64</v>
          </cell>
        </row>
        <row r="21747">
          <cell r="A21747" t="str">
            <v>20.086.0150-0</v>
          </cell>
          <cell r="B21747">
            <v>782.69</v>
          </cell>
        </row>
        <row r="21748">
          <cell r="A21748" t="str">
            <v>20.086.0150-A</v>
          </cell>
          <cell r="B21748">
            <v>724.08</v>
          </cell>
        </row>
        <row r="21749">
          <cell r="A21749" t="str">
            <v>20.086.0160-0</v>
          </cell>
          <cell r="B21749">
            <v>939.24</v>
          </cell>
        </row>
        <row r="21750">
          <cell r="A21750" t="str">
            <v>20.086.0160-A</v>
          </cell>
          <cell r="B21750">
            <v>868.9</v>
          </cell>
        </row>
        <row r="21751">
          <cell r="A21751" t="str">
            <v>20.086.0170-0</v>
          </cell>
          <cell r="B21751">
            <v>26</v>
          </cell>
        </row>
        <row r="21752">
          <cell r="A21752" t="str">
            <v>20.086.0170-A</v>
          </cell>
          <cell r="B21752">
            <v>23.4</v>
          </cell>
        </row>
        <row r="21753">
          <cell r="A21753" t="str">
            <v>20.086.0180-0</v>
          </cell>
          <cell r="B21753">
            <v>34.67</v>
          </cell>
        </row>
        <row r="21754">
          <cell r="A21754" t="str">
            <v>20.086.0180-A</v>
          </cell>
          <cell r="B21754">
            <v>31.2</v>
          </cell>
        </row>
        <row r="21755">
          <cell r="A21755" t="str">
            <v>20.086.0190-0</v>
          </cell>
          <cell r="B21755">
            <v>43.34</v>
          </cell>
        </row>
        <row r="21756">
          <cell r="A21756" t="str">
            <v>20.086.0190-A</v>
          </cell>
          <cell r="B21756">
            <v>39</v>
          </cell>
        </row>
        <row r="21757">
          <cell r="A21757" t="str">
            <v>20.086.0200-0</v>
          </cell>
          <cell r="B21757">
            <v>52.01</v>
          </cell>
        </row>
        <row r="21758">
          <cell r="A21758" t="str">
            <v>20.086.0200-A</v>
          </cell>
          <cell r="B21758">
            <v>46.8</v>
          </cell>
        </row>
        <row r="21759">
          <cell r="A21759" t="str">
            <v>20.086.0210-0</v>
          </cell>
          <cell r="B21759">
            <v>65.010000000000005</v>
          </cell>
        </row>
        <row r="21760">
          <cell r="A21760" t="str">
            <v>20.086.0210-A</v>
          </cell>
          <cell r="B21760">
            <v>58.5</v>
          </cell>
        </row>
        <row r="21761">
          <cell r="A21761" t="str">
            <v>20.086.0220-0</v>
          </cell>
          <cell r="B21761">
            <v>76.48</v>
          </cell>
        </row>
        <row r="21762">
          <cell r="A21762" t="str">
            <v>20.086.0220-A</v>
          </cell>
          <cell r="B21762">
            <v>68.819999999999993</v>
          </cell>
        </row>
        <row r="21763">
          <cell r="A21763" t="str">
            <v>20.086.0230-0</v>
          </cell>
          <cell r="B21763">
            <v>81.260000000000005</v>
          </cell>
        </row>
        <row r="21764">
          <cell r="A21764" t="str">
            <v>20.086.0230-A</v>
          </cell>
          <cell r="B21764">
            <v>73.12</v>
          </cell>
        </row>
        <row r="21765">
          <cell r="A21765" t="str">
            <v>20.086.0240-0</v>
          </cell>
          <cell r="B21765">
            <v>89.67</v>
          </cell>
        </row>
        <row r="21766">
          <cell r="A21766" t="str">
            <v>20.086.0240-A</v>
          </cell>
          <cell r="B21766">
            <v>80.69</v>
          </cell>
        </row>
        <row r="21767">
          <cell r="A21767" t="str">
            <v>20.086.0250-0</v>
          </cell>
          <cell r="B21767">
            <v>114.73</v>
          </cell>
        </row>
        <row r="21768">
          <cell r="A21768" t="str">
            <v>20.086.0250-A</v>
          </cell>
          <cell r="B21768">
            <v>102.63</v>
          </cell>
        </row>
        <row r="21769">
          <cell r="A21769" t="str">
            <v>20.086.0260-0</v>
          </cell>
          <cell r="B21769">
            <v>123.91</v>
          </cell>
        </row>
        <row r="21770">
          <cell r="A21770" t="str">
            <v>20.086.0260-A</v>
          </cell>
          <cell r="B21770">
            <v>110.84</v>
          </cell>
        </row>
        <row r="21771">
          <cell r="A21771" t="str">
            <v>20.086.0270-0</v>
          </cell>
          <cell r="B21771">
            <v>134.57</v>
          </cell>
        </row>
        <row r="21772">
          <cell r="A21772" t="str">
            <v>20.086.0270-A</v>
          </cell>
          <cell r="B21772">
            <v>120.39</v>
          </cell>
        </row>
        <row r="21773">
          <cell r="A21773" t="str">
            <v>20.086.0280-0</v>
          </cell>
          <cell r="B21773">
            <v>281.63</v>
          </cell>
        </row>
        <row r="21774">
          <cell r="A21774" t="str">
            <v>20.086.0280-A</v>
          </cell>
          <cell r="B21774">
            <v>251.93</v>
          </cell>
        </row>
        <row r="21775">
          <cell r="A21775" t="str">
            <v>20.086.0290-0</v>
          </cell>
          <cell r="B21775">
            <v>344.21</v>
          </cell>
        </row>
        <row r="21776">
          <cell r="A21776" t="str">
            <v>20.086.0290-A</v>
          </cell>
          <cell r="B21776">
            <v>307.91000000000003</v>
          </cell>
        </row>
        <row r="21777">
          <cell r="A21777" t="str">
            <v>20.086.0300-0</v>
          </cell>
          <cell r="B21777">
            <v>344.21</v>
          </cell>
        </row>
        <row r="21778">
          <cell r="A21778" t="str">
            <v>20.086.0300-A</v>
          </cell>
          <cell r="B21778">
            <v>307.91000000000003</v>
          </cell>
        </row>
        <row r="21779">
          <cell r="A21779" t="str">
            <v>20.086.0310-0</v>
          </cell>
          <cell r="B21779">
            <v>587.02</v>
          </cell>
        </row>
        <row r="21780">
          <cell r="A21780" t="str">
            <v>20.086.0310-A</v>
          </cell>
          <cell r="B21780">
            <v>543.05999999999995</v>
          </cell>
        </row>
        <row r="21781">
          <cell r="A21781" t="str">
            <v>20.086.0320-0</v>
          </cell>
          <cell r="B21781">
            <v>670.88</v>
          </cell>
        </row>
        <row r="21782">
          <cell r="A21782" t="str">
            <v>20.086.0320-A</v>
          </cell>
          <cell r="B21782">
            <v>620.64</v>
          </cell>
        </row>
        <row r="21783">
          <cell r="A21783" t="str">
            <v>20.086.0330-0</v>
          </cell>
          <cell r="B21783">
            <v>43.34</v>
          </cell>
        </row>
        <row r="21784">
          <cell r="A21784" t="str">
            <v>20.086.0330-A</v>
          </cell>
          <cell r="B21784">
            <v>39</v>
          </cell>
        </row>
        <row r="21785">
          <cell r="A21785" t="str">
            <v>20.086.0340-0</v>
          </cell>
          <cell r="B21785">
            <v>52.01</v>
          </cell>
        </row>
        <row r="21786">
          <cell r="A21786" t="str">
            <v>20.086.0340-A</v>
          </cell>
          <cell r="B21786">
            <v>46.8</v>
          </cell>
        </row>
        <row r="21787">
          <cell r="A21787" t="str">
            <v>20.086.0350-0</v>
          </cell>
          <cell r="B21787">
            <v>60.47</v>
          </cell>
        </row>
        <row r="21788">
          <cell r="A21788" t="str">
            <v>20.086.0350-A</v>
          </cell>
          <cell r="B21788">
            <v>54.42</v>
          </cell>
        </row>
        <row r="21789">
          <cell r="A21789" t="str">
            <v>20.086.0360-0</v>
          </cell>
          <cell r="B21789">
            <v>76.48</v>
          </cell>
        </row>
        <row r="21790">
          <cell r="A21790" t="str">
            <v>20.086.0360-A</v>
          </cell>
          <cell r="B21790">
            <v>68.819999999999993</v>
          </cell>
        </row>
        <row r="21791">
          <cell r="A21791" t="str">
            <v>20.086.0370-0</v>
          </cell>
          <cell r="B21791">
            <v>86.68</v>
          </cell>
        </row>
        <row r="21792">
          <cell r="A21792" t="str">
            <v>20.086.0370-A</v>
          </cell>
          <cell r="B21792">
            <v>78</v>
          </cell>
        </row>
        <row r="21793">
          <cell r="A21793" t="str">
            <v>20.086.0380-0</v>
          </cell>
          <cell r="B21793">
            <v>92.87</v>
          </cell>
        </row>
        <row r="21794">
          <cell r="A21794" t="str">
            <v>20.086.0380-A</v>
          </cell>
          <cell r="B21794">
            <v>83.57</v>
          </cell>
        </row>
        <row r="21795">
          <cell r="A21795" t="str">
            <v>20.086.0390-0</v>
          </cell>
          <cell r="B21795">
            <v>100.02</v>
          </cell>
        </row>
        <row r="21796">
          <cell r="A21796" t="str">
            <v>20.086.0390-A</v>
          </cell>
          <cell r="B21796">
            <v>90</v>
          </cell>
        </row>
        <row r="21797">
          <cell r="A21797" t="str">
            <v>20.086.0400-0</v>
          </cell>
          <cell r="B21797">
            <v>309.79000000000002</v>
          </cell>
        </row>
        <row r="21798">
          <cell r="A21798" t="str">
            <v>20.086.0400-A</v>
          </cell>
          <cell r="B21798">
            <v>277.12</v>
          </cell>
        </row>
        <row r="21799">
          <cell r="A21799" t="str">
            <v>20.086.0410-0</v>
          </cell>
          <cell r="B21799">
            <v>442.56</v>
          </cell>
        </row>
        <row r="21800">
          <cell r="A21800" t="str">
            <v>20.086.0410-A</v>
          </cell>
          <cell r="B21800">
            <v>395.89</v>
          </cell>
        </row>
        <row r="21801">
          <cell r="A21801" t="str">
            <v>20.086.0420-0</v>
          </cell>
          <cell r="B21801">
            <v>670.88</v>
          </cell>
        </row>
        <row r="21802">
          <cell r="A21802" t="str">
            <v>20.086.0420-A</v>
          </cell>
          <cell r="B21802">
            <v>620.64</v>
          </cell>
        </row>
        <row r="21803">
          <cell r="A21803" t="str">
            <v>20.086.0430-0</v>
          </cell>
          <cell r="B21803">
            <v>782.69</v>
          </cell>
        </row>
        <row r="21804">
          <cell r="A21804" t="str">
            <v>20.086.0430-A</v>
          </cell>
          <cell r="B21804">
            <v>724.08</v>
          </cell>
        </row>
        <row r="21805">
          <cell r="A21805" t="str">
            <v>20.086.0440-0</v>
          </cell>
          <cell r="B21805">
            <v>939.24</v>
          </cell>
        </row>
        <row r="21806">
          <cell r="A21806" t="str">
            <v>20.086.0440-A</v>
          </cell>
          <cell r="B21806">
            <v>868.9</v>
          </cell>
        </row>
        <row r="21807">
          <cell r="A21807" t="str">
            <v>20.086.0450-0</v>
          </cell>
          <cell r="B21807">
            <v>1067.31</v>
          </cell>
        </row>
        <row r="21808">
          <cell r="A21808" t="str">
            <v>20.086.0450-A</v>
          </cell>
          <cell r="B21808">
            <v>987.39</v>
          </cell>
        </row>
        <row r="21809">
          <cell r="A21809" t="str">
            <v>20.086.0460-0</v>
          </cell>
          <cell r="B21809">
            <v>1381.23</v>
          </cell>
        </row>
        <row r="21810">
          <cell r="A21810" t="str">
            <v>20.086.0460-A</v>
          </cell>
          <cell r="B21810">
            <v>1277.8</v>
          </cell>
        </row>
        <row r="21811">
          <cell r="A21811" t="str">
            <v>20.086.0470-0</v>
          </cell>
          <cell r="B21811">
            <v>1067.31</v>
          </cell>
        </row>
        <row r="21812">
          <cell r="A21812" t="str">
            <v>20.086.0470-A</v>
          </cell>
          <cell r="B21812">
            <v>987.39</v>
          </cell>
        </row>
        <row r="21813">
          <cell r="A21813" t="str">
            <v>20.086.0480-0</v>
          </cell>
          <cell r="B21813">
            <v>1381.23</v>
          </cell>
        </row>
        <row r="21814">
          <cell r="A21814" t="str">
            <v>20.086.0480-A</v>
          </cell>
          <cell r="B21814">
            <v>1277.8</v>
          </cell>
        </row>
        <row r="21815">
          <cell r="A21815" t="str">
            <v>20.086.0490-0</v>
          </cell>
          <cell r="B21815">
            <v>1235.8399999999999</v>
          </cell>
        </row>
        <row r="21816">
          <cell r="A21816" t="str">
            <v>20.086.0490-A</v>
          </cell>
          <cell r="B21816">
            <v>1143.29</v>
          </cell>
        </row>
        <row r="21817">
          <cell r="A21817" t="str">
            <v>20.086.0500-0</v>
          </cell>
          <cell r="B21817">
            <v>1514.9</v>
          </cell>
        </row>
        <row r="21818">
          <cell r="A21818" t="str">
            <v>20.086.0500-A</v>
          </cell>
          <cell r="B21818">
            <v>1401.46</v>
          </cell>
        </row>
        <row r="21819">
          <cell r="A21819" t="str">
            <v>20.086.0510-0</v>
          </cell>
          <cell r="B21819">
            <v>1235.8399999999999</v>
          </cell>
        </row>
        <row r="21820">
          <cell r="A21820" t="str">
            <v>20.086.0510-A</v>
          </cell>
          <cell r="B21820">
            <v>1143.29</v>
          </cell>
        </row>
        <row r="21821">
          <cell r="A21821" t="str">
            <v>20.086.0520-0</v>
          </cell>
          <cell r="B21821">
            <v>1677.21</v>
          </cell>
        </row>
        <row r="21822">
          <cell r="A21822" t="str">
            <v>20.086.0520-A</v>
          </cell>
          <cell r="B21822">
            <v>1551.61</v>
          </cell>
        </row>
        <row r="21823">
          <cell r="A21823" t="str">
            <v>20.086.0530-0</v>
          </cell>
          <cell r="B21823">
            <v>1381.23</v>
          </cell>
        </row>
        <row r="21824">
          <cell r="A21824" t="str">
            <v>20.086.0530-A</v>
          </cell>
          <cell r="B21824">
            <v>1277.8</v>
          </cell>
        </row>
        <row r="21825">
          <cell r="A21825" t="str">
            <v>20.086.0540-0</v>
          </cell>
          <cell r="B21825">
            <v>2134.63</v>
          </cell>
        </row>
        <row r="21826">
          <cell r="A21826" t="str">
            <v>20.086.0540-A</v>
          </cell>
          <cell r="B21826">
            <v>1974.78</v>
          </cell>
        </row>
        <row r="21827">
          <cell r="A21827" t="str">
            <v>20.086.0550-0</v>
          </cell>
          <cell r="B21827">
            <v>1677.21</v>
          </cell>
        </row>
        <row r="21828">
          <cell r="A21828" t="str">
            <v>20.086.0550-A</v>
          </cell>
          <cell r="B21828">
            <v>1551.61</v>
          </cell>
        </row>
        <row r="21829">
          <cell r="A21829" t="str">
            <v>20.086.0560-0</v>
          </cell>
          <cell r="B21829">
            <v>2608.9899999999998</v>
          </cell>
        </row>
        <row r="21830">
          <cell r="A21830" t="str">
            <v>20.086.0560-A</v>
          </cell>
          <cell r="B21830">
            <v>2413.62</v>
          </cell>
        </row>
        <row r="21831">
          <cell r="A21831" t="str">
            <v>20.086.0570-0</v>
          </cell>
          <cell r="B21831">
            <v>1956.75</v>
          </cell>
        </row>
        <row r="21832">
          <cell r="A21832" t="str">
            <v>20.086.0570-A</v>
          </cell>
          <cell r="B21832">
            <v>1810.22</v>
          </cell>
        </row>
        <row r="21833">
          <cell r="A21833" t="str">
            <v>20.086.0580-0</v>
          </cell>
          <cell r="B21833">
            <v>2935.12</v>
          </cell>
        </row>
        <row r="21834">
          <cell r="A21834" t="str">
            <v>20.086.0580-A</v>
          </cell>
          <cell r="B21834">
            <v>2715.33</v>
          </cell>
        </row>
        <row r="21835">
          <cell r="A21835" t="str">
            <v>20.086.0590-0</v>
          </cell>
          <cell r="B21835">
            <v>2314.75</v>
          </cell>
        </row>
        <row r="21836">
          <cell r="A21836" t="str">
            <v>20.086.0590-A</v>
          </cell>
          <cell r="B21836">
            <v>2080.12</v>
          </cell>
        </row>
        <row r="21837">
          <cell r="A21837" t="str">
            <v>20.086.0600-0</v>
          </cell>
          <cell r="B21837">
            <v>1800.36</v>
          </cell>
        </row>
        <row r="21838">
          <cell r="A21838" t="str">
            <v>20.086.0600-A</v>
          </cell>
          <cell r="B21838">
            <v>1617.87</v>
          </cell>
        </row>
        <row r="21839">
          <cell r="A21839" t="str">
            <v>20.086.0610-0</v>
          </cell>
          <cell r="B21839">
            <v>1408.98</v>
          </cell>
        </row>
        <row r="21840">
          <cell r="A21840" t="str">
            <v>20.086.0610-A</v>
          </cell>
          <cell r="B21840">
            <v>1266.1600000000001</v>
          </cell>
        </row>
        <row r="21841">
          <cell r="A21841" t="str">
            <v>20.086.0620-0</v>
          </cell>
          <cell r="B21841">
            <v>1800.36</v>
          </cell>
        </row>
        <row r="21842">
          <cell r="A21842" t="str">
            <v>20.086.0620-A</v>
          </cell>
          <cell r="B21842">
            <v>1617.87</v>
          </cell>
        </row>
        <row r="21843">
          <cell r="A21843" t="str">
            <v>20.086.0630-0</v>
          </cell>
          <cell r="B21843">
            <v>1800.36</v>
          </cell>
        </row>
        <row r="21844">
          <cell r="A21844" t="str">
            <v>20.086.0630-A</v>
          </cell>
          <cell r="B21844">
            <v>1617.87</v>
          </cell>
        </row>
        <row r="21845">
          <cell r="A21845" t="str">
            <v>20.086.0640-0</v>
          </cell>
          <cell r="B21845">
            <v>2314.7600000000002</v>
          </cell>
        </row>
        <row r="21846">
          <cell r="A21846" t="str">
            <v>20.086.0640-A</v>
          </cell>
          <cell r="B21846">
            <v>2080.12</v>
          </cell>
        </row>
        <row r="21847">
          <cell r="A21847" t="str">
            <v>20.086.0650-0</v>
          </cell>
          <cell r="B21847">
            <v>3600.73</v>
          </cell>
        </row>
        <row r="21848">
          <cell r="A21848" t="str">
            <v>20.086.0650-A</v>
          </cell>
          <cell r="B21848">
            <v>3235.75</v>
          </cell>
        </row>
        <row r="21849">
          <cell r="A21849" t="str">
            <v>20.086.0660-0</v>
          </cell>
          <cell r="B21849">
            <v>3600.73</v>
          </cell>
        </row>
        <row r="21850">
          <cell r="A21850" t="str">
            <v>20.086.0660-A</v>
          </cell>
          <cell r="B21850">
            <v>3235.75</v>
          </cell>
        </row>
        <row r="21851">
          <cell r="A21851" t="str">
            <v>20.086.0670-0</v>
          </cell>
          <cell r="B21851">
            <v>7806.83</v>
          </cell>
        </row>
        <row r="21852">
          <cell r="A21852" t="str">
            <v>20.086.0670-A</v>
          </cell>
          <cell r="B21852">
            <v>7015.64</v>
          </cell>
        </row>
        <row r="21853">
          <cell r="A21853" t="str">
            <v>20.086.0680-0</v>
          </cell>
          <cell r="B21853">
            <v>8101.66</v>
          </cell>
        </row>
        <row r="21854">
          <cell r="A21854" t="str">
            <v>20.086.0680-A</v>
          </cell>
          <cell r="B21854">
            <v>7280.44</v>
          </cell>
        </row>
        <row r="21855">
          <cell r="A21855" t="str">
            <v>20.090.0001-1</v>
          </cell>
          <cell r="B21855">
            <v>52.23</v>
          </cell>
        </row>
        <row r="21856">
          <cell r="A21856" t="str">
            <v>20.090.0001-B</v>
          </cell>
          <cell r="B21856">
            <v>50.63</v>
          </cell>
        </row>
        <row r="21857">
          <cell r="A21857" t="str">
            <v>20.090.0005-1</v>
          </cell>
          <cell r="B21857">
            <v>20.61</v>
          </cell>
        </row>
        <row r="21858">
          <cell r="A21858" t="str">
            <v>20.090.0005-B</v>
          </cell>
          <cell r="B21858">
            <v>19.04</v>
          </cell>
        </row>
        <row r="21859">
          <cell r="A21859" t="str">
            <v>20.090.0006-0</v>
          </cell>
          <cell r="B21859">
            <v>55.55</v>
          </cell>
        </row>
        <row r="21860">
          <cell r="A21860" t="str">
            <v>20.090.0006-A</v>
          </cell>
          <cell r="B21860">
            <v>53.19</v>
          </cell>
        </row>
        <row r="21861">
          <cell r="A21861" t="str">
            <v>20.091.0001-1</v>
          </cell>
          <cell r="B21861">
            <v>6.16</v>
          </cell>
        </row>
        <row r="21862">
          <cell r="A21862" t="str">
            <v>20.091.0001-B</v>
          </cell>
          <cell r="B21862">
            <v>5.91</v>
          </cell>
        </row>
        <row r="21863">
          <cell r="A21863" t="str">
            <v>20.092.0001-0</v>
          </cell>
          <cell r="B21863">
            <v>56.5</v>
          </cell>
        </row>
        <row r="21864">
          <cell r="A21864" t="str">
            <v>20.092.0001-A</v>
          </cell>
          <cell r="B21864">
            <v>56.5</v>
          </cell>
        </row>
        <row r="21865">
          <cell r="A21865" t="str">
            <v>20.093.0001-0</v>
          </cell>
          <cell r="B21865">
            <v>0.33</v>
          </cell>
        </row>
        <row r="21866">
          <cell r="A21866" t="str">
            <v>20.093.0001-A</v>
          </cell>
          <cell r="B21866">
            <v>0.33</v>
          </cell>
        </row>
        <row r="21867">
          <cell r="A21867" t="str">
            <v>20.096.0001-0</v>
          </cell>
          <cell r="B21867">
            <v>69.59</v>
          </cell>
        </row>
        <row r="21868">
          <cell r="A21868" t="str">
            <v>20.096.0001-A</v>
          </cell>
          <cell r="B21868">
            <v>69.59</v>
          </cell>
        </row>
        <row r="21869">
          <cell r="A21869" t="str">
            <v>20.097.0001-0</v>
          </cell>
          <cell r="B21869">
            <v>71.06</v>
          </cell>
        </row>
        <row r="21870">
          <cell r="A21870" t="str">
            <v>20.097.0001-A</v>
          </cell>
          <cell r="B21870">
            <v>71.06</v>
          </cell>
        </row>
        <row r="21871">
          <cell r="A21871" t="str">
            <v>20.097.0002-0</v>
          </cell>
          <cell r="B21871">
            <v>71.06</v>
          </cell>
        </row>
        <row r="21872">
          <cell r="A21872" t="str">
            <v>20.097.0002-A</v>
          </cell>
          <cell r="B21872">
            <v>71.06</v>
          </cell>
        </row>
        <row r="21873">
          <cell r="A21873" t="str">
            <v>20.097.0003-0</v>
          </cell>
          <cell r="B21873">
            <v>73.959999999999994</v>
          </cell>
        </row>
        <row r="21874">
          <cell r="A21874" t="str">
            <v>20.097.0003-A</v>
          </cell>
          <cell r="B21874">
            <v>73.959999999999994</v>
          </cell>
        </row>
        <row r="21875">
          <cell r="A21875" t="str">
            <v>20.097.0004-0</v>
          </cell>
          <cell r="B21875">
            <v>44</v>
          </cell>
        </row>
        <row r="21876">
          <cell r="A21876" t="str">
            <v>20.097.0004-A</v>
          </cell>
          <cell r="B21876">
            <v>44</v>
          </cell>
        </row>
        <row r="21877">
          <cell r="A21877" t="str">
            <v>20.097.0005-0</v>
          </cell>
          <cell r="B21877">
            <v>45.25</v>
          </cell>
        </row>
        <row r="21878">
          <cell r="A21878" t="str">
            <v>20.097.0005-A</v>
          </cell>
          <cell r="B21878">
            <v>45.25</v>
          </cell>
        </row>
        <row r="21879">
          <cell r="A21879" t="str">
            <v>20.097.0010-0</v>
          </cell>
          <cell r="B21879">
            <v>71.06</v>
          </cell>
        </row>
        <row r="21880">
          <cell r="A21880" t="str">
            <v>20.097.0010-A</v>
          </cell>
          <cell r="B21880">
            <v>71.06</v>
          </cell>
        </row>
        <row r="21881">
          <cell r="A21881" t="str">
            <v>20.097.0011-0</v>
          </cell>
          <cell r="B21881">
            <v>78.34</v>
          </cell>
        </row>
        <row r="21882">
          <cell r="A21882" t="str">
            <v>20.097.0011-A</v>
          </cell>
          <cell r="B21882">
            <v>78.34</v>
          </cell>
        </row>
        <row r="21883">
          <cell r="A21883" t="str">
            <v>20.098.0001-0</v>
          </cell>
          <cell r="B21883">
            <v>86.53</v>
          </cell>
        </row>
        <row r="21884">
          <cell r="A21884" t="str">
            <v>20.098.0001-A</v>
          </cell>
          <cell r="B21884">
            <v>86.53</v>
          </cell>
        </row>
        <row r="21885">
          <cell r="A21885" t="str">
            <v>20.099.0001-0</v>
          </cell>
          <cell r="B21885">
            <v>24.96</v>
          </cell>
        </row>
        <row r="21886">
          <cell r="A21886" t="str">
            <v>20.099.0001-A</v>
          </cell>
          <cell r="B21886">
            <v>24.96</v>
          </cell>
        </row>
        <row r="21887">
          <cell r="A21887" t="str">
            <v>20.100.0001-0</v>
          </cell>
          <cell r="B21887">
            <v>2.91</v>
          </cell>
        </row>
        <row r="21888">
          <cell r="A21888" t="str">
            <v>20.100.0001-A</v>
          </cell>
          <cell r="B21888">
            <v>2.91</v>
          </cell>
        </row>
        <row r="21889">
          <cell r="A21889" t="str">
            <v>20.100.0005-0</v>
          </cell>
          <cell r="B21889">
            <v>723.64</v>
          </cell>
        </row>
        <row r="21890">
          <cell r="A21890" t="str">
            <v>20.100.0005-A</v>
          </cell>
          <cell r="B21890">
            <v>717.54</v>
          </cell>
        </row>
        <row r="21891">
          <cell r="A21891" t="str">
            <v>20.100.0010-0</v>
          </cell>
          <cell r="B21891">
            <v>268.81</v>
          </cell>
        </row>
        <row r="21892">
          <cell r="A21892" t="str">
            <v>20.100.0010-A</v>
          </cell>
          <cell r="B21892">
            <v>262.70999999999998</v>
          </cell>
        </row>
        <row r="21893">
          <cell r="A21893" t="str">
            <v>20.100.0011-0</v>
          </cell>
          <cell r="B21893">
            <v>542.88</v>
          </cell>
        </row>
        <row r="21894">
          <cell r="A21894" t="str">
            <v>20.100.0011-A</v>
          </cell>
          <cell r="B21894">
            <v>542.88</v>
          </cell>
        </row>
        <row r="21895">
          <cell r="A21895" t="str">
            <v>20.100.0012-0</v>
          </cell>
          <cell r="B21895">
            <v>719.35</v>
          </cell>
        </row>
        <row r="21896">
          <cell r="A21896" t="str">
            <v>20.100.0012-A</v>
          </cell>
          <cell r="B21896">
            <v>713.26</v>
          </cell>
        </row>
        <row r="21897">
          <cell r="A21897" t="str">
            <v>20.100.0013-0</v>
          </cell>
          <cell r="B21897">
            <v>552.98</v>
          </cell>
        </row>
        <row r="21898">
          <cell r="A21898" t="str">
            <v>20.100.0013-A</v>
          </cell>
          <cell r="B21898">
            <v>552.98</v>
          </cell>
        </row>
        <row r="21899">
          <cell r="A21899" t="str">
            <v>20.100.0015-0</v>
          </cell>
          <cell r="B21899">
            <v>2.21</v>
          </cell>
        </row>
        <row r="21900">
          <cell r="A21900" t="str">
            <v>20.100.0015-A</v>
          </cell>
          <cell r="B21900">
            <v>2.21</v>
          </cell>
        </row>
        <row r="21901">
          <cell r="A21901" t="str">
            <v>20.100.0016-0</v>
          </cell>
          <cell r="B21901">
            <v>5.16</v>
          </cell>
        </row>
        <row r="21902">
          <cell r="A21902" t="str">
            <v>20.100.0016-A</v>
          </cell>
          <cell r="B21902">
            <v>5.16</v>
          </cell>
        </row>
        <row r="21903">
          <cell r="A21903" t="str">
            <v>20.100.0030-0</v>
          </cell>
          <cell r="B21903">
            <v>767.01</v>
          </cell>
        </row>
        <row r="21904">
          <cell r="A21904" t="str">
            <v>20.100.0030-A</v>
          </cell>
          <cell r="B21904">
            <v>767.01</v>
          </cell>
        </row>
        <row r="21905">
          <cell r="A21905" t="str">
            <v>20.100.0050-0</v>
          </cell>
          <cell r="B21905">
            <v>323.48</v>
          </cell>
        </row>
        <row r="21906">
          <cell r="A21906" t="str">
            <v>20.100.0050-A</v>
          </cell>
          <cell r="B21906">
            <v>323.48</v>
          </cell>
        </row>
        <row r="21907">
          <cell r="A21907" t="str">
            <v>20.100.0060-0</v>
          </cell>
          <cell r="B21907">
            <v>5.7</v>
          </cell>
        </row>
        <row r="21908">
          <cell r="A21908" t="str">
            <v>20.100.0060-A</v>
          </cell>
          <cell r="B21908">
            <v>5.7</v>
          </cell>
        </row>
        <row r="21909">
          <cell r="A21909" t="str">
            <v>20.100.0070-0</v>
          </cell>
          <cell r="B21909">
            <v>1.4</v>
          </cell>
        </row>
        <row r="21910">
          <cell r="A21910" t="str">
            <v>20.100.0070-A</v>
          </cell>
          <cell r="B21910">
            <v>1.4</v>
          </cell>
        </row>
        <row r="21911">
          <cell r="A21911" t="str">
            <v>20.100.0075-0</v>
          </cell>
          <cell r="B21911">
            <v>484.79</v>
          </cell>
        </row>
        <row r="21912">
          <cell r="A21912" t="str">
            <v>20.100.0075-A</v>
          </cell>
          <cell r="B21912">
            <v>482.96</v>
          </cell>
        </row>
        <row r="21913">
          <cell r="A21913" t="str">
            <v>20.100.0080-0</v>
          </cell>
          <cell r="B21913">
            <v>3.48</v>
          </cell>
        </row>
        <row r="21914">
          <cell r="A21914" t="str">
            <v>20.100.0080-A</v>
          </cell>
          <cell r="B21914">
            <v>3.48</v>
          </cell>
        </row>
        <row r="21915">
          <cell r="A21915" t="str">
            <v>20.100.0085-0</v>
          </cell>
          <cell r="B21915">
            <v>9.1</v>
          </cell>
        </row>
        <row r="21916">
          <cell r="A21916" t="str">
            <v>20.100.0085-A</v>
          </cell>
          <cell r="B21916">
            <v>9.1</v>
          </cell>
        </row>
        <row r="21917">
          <cell r="A21917" t="str">
            <v>20.100.0090-0</v>
          </cell>
          <cell r="B21917">
            <v>9.65</v>
          </cell>
        </row>
        <row r="21918">
          <cell r="A21918" t="str">
            <v>20.100.0090-A</v>
          </cell>
          <cell r="B21918">
            <v>9.65</v>
          </cell>
        </row>
        <row r="21919">
          <cell r="A21919" t="str">
            <v>20.100.0095-0</v>
          </cell>
          <cell r="B21919">
            <v>12.55</v>
          </cell>
        </row>
        <row r="21920">
          <cell r="A21920" t="str">
            <v>20.100.0095-A</v>
          </cell>
          <cell r="B21920">
            <v>12.55</v>
          </cell>
        </row>
        <row r="21921">
          <cell r="A21921" t="str">
            <v>20.101.0011-0</v>
          </cell>
          <cell r="B21921">
            <v>2816.5</v>
          </cell>
        </row>
        <row r="21922">
          <cell r="A21922" t="str">
            <v>20.101.0011-A</v>
          </cell>
          <cell r="B21922">
            <v>2816.5</v>
          </cell>
        </row>
        <row r="21923">
          <cell r="A21923" t="str">
            <v>20.101.0013-0</v>
          </cell>
          <cell r="B21923">
            <v>2678.3</v>
          </cell>
        </row>
        <row r="21924">
          <cell r="A21924" t="str">
            <v>20.101.0013-A</v>
          </cell>
          <cell r="B21924">
            <v>2678.3</v>
          </cell>
        </row>
        <row r="21925">
          <cell r="A21925" t="str">
            <v>20.102.0003-0</v>
          </cell>
          <cell r="B21925">
            <v>2430.5</v>
          </cell>
        </row>
        <row r="21926">
          <cell r="A21926" t="str">
            <v>20.102.0003-A</v>
          </cell>
          <cell r="B21926">
            <v>2430.5</v>
          </cell>
        </row>
        <row r="21927">
          <cell r="A21927" t="str">
            <v>20.102.0004-0</v>
          </cell>
          <cell r="B21927">
            <v>2683.3</v>
          </cell>
        </row>
        <row r="21928">
          <cell r="A21928" t="str">
            <v>20.102.0004-A</v>
          </cell>
          <cell r="B21928">
            <v>2683.3</v>
          </cell>
        </row>
        <row r="21929">
          <cell r="A21929" t="str">
            <v>20.102.0006-0</v>
          </cell>
          <cell r="B21929">
            <v>5709.8</v>
          </cell>
        </row>
        <row r="21930">
          <cell r="A21930" t="str">
            <v>20.102.0006-A</v>
          </cell>
          <cell r="B21930">
            <v>5709.8</v>
          </cell>
        </row>
        <row r="21931">
          <cell r="A21931" t="str">
            <v>20.102.0007-0</v>
          </cell>
          <cell r="B21931">
            <v>3440.3</v>
          </cell>
        </row>
        <row r="21932">
          <cell r="A21932" t="str">
            <v>20.102.0007-A</v>
          </cell>
          <cell r="B21932">
            <v>3440.3</v>
          </cell>
        </row>
        <row r="21933">
          <cell r="A21933" t="str">
            <v>20.102.0008-0</v>
          </cell>
          <cell r="B21933">
            <v>3609.8</v>
          </cell>
        </row>
        <row r="21934">
          <cell r="A21934" t="str">
            <v>20.102.0008-A</v>
          </cell>
          <cell r="B21934">
            <v>3609.8</v>
          </cell>
        </row>
        <row r="21935">
          <cell r="A21935" t="str">
            <v>20.103.0001-0</v>
          </cell>
          <cell r="B21935">
            <v>40488.800000000003</v>
          </cell>
        </row>
        <row r="21936">
          <cell r="A21936" t="str">
            <v>20.103.0001-A</v>
          </cell>
          <cell r="B21936">
            <v>40488.800000000003</v>
          </cell>
        </row>
        <row r="21937">
          <cell r="A21937" t="str">
            <v>20.104.0001-0</v>
          </cell>
          <cell r="B21937">
            <v>55.43</v>
          </cell>
        </row>
        <row r="21938">
          <cell r="A21938" t="str">
            <v>20.104.0001-A</v>
          </cell>
          <cell r="B21938">
            <v>55.43</v>
          </cell>
        </row>
        <row r="21939">
          <cell r="A21939" t="str">
            <v>20.104.0005-0</v>
          </cell>
          <cell r="B21939">
            <v>27.44</v>
          </cell>
        </row>
        <row r="21940">
          <cell r="A21940" t="str">
            <v>20.104.0005-A</v>
          </cell>
          <cell r="B21940">
            <v>27.44</v>
          </cell>
        </row>
        <row r="21941">
          <cell r="A21941" t="str">
            <v>20.105.0001-0</v>
          </cell>
          <cell r="B21941">
            <v>4.9800000000000004</v>
          </cell>
        </row>
        <row r="21942">
          <cell r="A21942" t="str">
            <v>20.105.0001-A</v>
          </cell>
          <cell r="B21942">
            <v>4.3600000000000003</v>
          </cell>
        </row>
        <row r="21943">
          <cell r="A21943" t="str">
            <v>20.105.0004-0</v>
          </cell>
          <cell r="B21943">
            <v>687.25</v>
          </cell>
        </row>
        <row r="21944">
          <cell r="A21944" t="str">
            <v>20.105.0004-A</v>
          </cell>
          <cell r="B21944">
            <v>687.25</v>
          </cell>
        </row>
        <row r="21945">
          <cell r="A21945" t="str">
            <v>20.105.0005-0</v>
          </cell>
          <cell r="B21945">
            <v>0.52</v>
          </cell>
        </row>
        <row r="21946">
          <cell r="A21946" t="str">
            <v>20.105.0005-A</v>
          </cell>
          <cell r="B21946">
            <v>0.45</v>
          </cell>
        </row>
        <row r="21947">
          <cell r="A21947" t="str">
            <v>20.106.0001-0</v>
          </cell>
          <cell r="B21947">
            <v>7.11</v>
          </cell>
        </row>
        <row r="21948">
          <cell r="A21948" t="str">
            <v>20.106.0001-A</v>
          </cell>
          <cell r="B21948">
            <v>6.29</v>
          </cell>
        </row>
        <row r="21949">
          <cell r="A21949" t="str">
            <v>20.107.0001-0</v>
          </cell>
          <cell r="B21949">
            <v>77.040000000000006</v>
          </cell>
        </row>
        <row r="21950">
          <cell r="A21950" t="str">
            <v>20.107.0001-A</v>
          </cell>
          <cell r="B21950">
            <v>66.849999999999994</v>
          </cell>
        </row>
        <row r="21951">
          <cell r="A21951" t="str">
            <v>20.108.0001-0</v>
          </cell>
          <cell r="B21951">
            <v>2682.4</v>
          </cell>
        </row>
        <row r="21952">
          <cell r="A21952" t="str">
            <v>20.108.0001-A</v>
          </cell>
          <cell r="B21952">
            <v>2682.4</v>
          </cell>
        </row>
        <row r="21953">
          <cell r="A21953" t="str">
            <v>20.108.0003-0</v>
          </cell>
          <cell r="B21953">
            <v>2550.8000000000002</v>
          </cell>
        </row>
        <row r="21954">
          <cell r="A21954" t="str">
            <v>20.108.0003-A</v>
          </cell>
          <cell r="B21954">
            <v>2550.8000000000002</v>
          </cell>
        </row>
        <row r="21955">
          <cell r="A21955" t="str">
            <v>20.108.0005-0</v>
          </cell>
          <cell r="B21955">
            <v>2314.8000000000002</v>
          </cell>
        </row>
        <row r="21956">
          <cell r="A21956" t="str">
            <v>20.108.0005-A</v>
          </cell>
          <cell r="B21956">
            <v>2314.8000000000002</v>
          </cell>
        </row>
        <row r="21957">
          <cell r="A21957" t="str">
            <v>20.108.0007-0</v>
          </cell>
          <cell r="B21957">
            <v>2555.5</v>
          </cell>
        </row>
        <row r="21958">
          <cell r="A21958" t="str">
            <v>20.108.0007-A</v>
          </cell>
          <cell r="B21958">
            <v>2555.5</v>
          </cell>
        </row>
        <row r="21959">
          <cell r="A21959" t="str">
            <v>20.108.0012-0</v>
          </cell>
          <cell r="B21959">
            <v>5437.9</v>
          </cell>
        </row>
        <row r="21960">
          <cell r="A21960" t="str">
            <v>20.108.0012-A</v>
          </cell>
          <cell r="B21960">
            <v>5437.9</v>
          </cell>
        </row>
        <row r="21961">
          <cell r="A21961" t="str">
            <v>20.108.0015-0</v>
          </cell>
          <cell r="B21961">
            <v>3276.5</v>
          </cell>
        </row>
        <row r="21962">
          <cell r="A21962" t="str">
            <v>20.108.0015-A</v>
          </cell>
          <cell r="B21962">
            <v>3276.5</v>
          </cell>
        </row>
        <row r="21963">
          <cell r="A21963" t="str">
            <v>20.108.0017-0</v>
          </cell>
          <cell r="B21963">
            <v>3437.9</v>
          </cell>
        </row>
        <row r="21964">
          <cell r="A21964" t="str">
            <v>20.108.0017-A</v>
          </cell>
          <cell r="B21964">
            <v>3437.9</v>
          </cell>
        </row>
        <row r="21965">
          <cell r="A21965" t="str">
            <v>20.111.0001-0</v>
          </cell>
          <cell r="B21965">
            <v>54.44</v>
          </cell>
        </row>
        <row r="21966">
          <cell r="A21966" t="str">
            <v>20.111.0001-A</v>
          </cell>
          <cell r="B21966">
            <v>54.44</v>
          </cell>
        </row>
        <row r="21967">
          <cell r="A21967" t="str">
            <v>20.111.0006-0</v>
          </cell>
          <cell r="B21967">
            <v>47.19</v>
          </cell>
        </row>
        <row r="21968">
          <cell r="A21968" t="str">
            <v>20.111.0006-A</v>
          </cell>
          <cell r="B21968">
            <v>47.19</v>
          </cell>
        </row>
        <row r="21969">
          <cell r="A21969" t="str">
            <v>20.111.0007-0</v>
          </cell>
          <cell r="B21969">
            <v>31.78</v>
          </cell>
        </row>
        <row r="21970">
          <cell r="A21970" t="str">
            <v>20.111.0007-A</v>
          </cell>
          <cell r="B21970">
            <v>31.78</v>
          </cell>
        </row>
        <row r="21971">
          <cell r="A21971" t="str">
            <v>20.111.0008-0</v>
          </cell>
          <cell r="B21971">
            <v>25</v>
          </cell>
        </row>
        <row r="21972">
          <cell r="A21972" t="str">
            <v>20.111.0008-A</v>
          </cell>
          <cell r="B21972">
            <v>25</v>
          </cell>
        </row>
        <row r="21973">
          <cell r="A21973" t="str">
            <v>20.111.0009-0</v>
          </cell>
          <cell r="B21973">
            <v>47.04</v>
          </cell>
        </row>
        <row r="21974">
          <cell r="A21974" t="str">
            <v>20.111.0009-A</v>
          </cell>
          <cell r="B21974">
            <v>47.04</v>
          </cell>
        </row>
        <row r="21975">
          <cell r="A21975" t="str">
            <v>20.111.0010-0</v>
          </cell>
          <cell r="B21975">
            <v>10</v>
          </cell>
        </row>
        <row r="21976">
          <cell r="A21976" t="str">
            <v>20.111.0010-A</v>
          </cell>
          <cell r="B21976">
            <v>10</v>
          </cell>
        </row>
        <row r="21977">
          <cell r="A21977" t="str">
            <v>20.112.0010-0</v>
          </cell>
          <cell r="B21977">
            <v>74.39</v>
          </cell>
        </row>
        <row r="21978">
          <cell r="A21978" t="str">
            <v>20.112.0010-A</v>
          </cell>
          <cell r="B21978">
            <v>74.39</v>
          </cell>
        </row>
        <row r="21979">
          <cell r="A21979" t="str">
            <v>20.112.0011-0</v>
          </cell>
          <cell r="B21979">
            <v>66.55</v>
          </cell>
        </row>
        <row r="21980">
          <cell r="A21980" t="str">
            <v>20.112.0011-A</v>
          </cell>
          <cell r="B21980">
            <v>66.55</v>
          </cell>
        </row>
        <row r="21981">
          <cell r="A21981" t="str">
            <v>20.112.0013-0</v>
          </cell>
          <cell r="B21981">
            <v>67.23</v>
          </cell>
        </row>
        <row r="21982">
          <cell r="A21982" t="str">
            <v>20.112.0013-A</v>
          </cell>
          <cell r="B21982">
            <v>67.23</v>
          </cell>
        </row>
        <row r="21983">
          <cell r="A21983" t="str">
            <v>20.112.0014-0</v>
          </cell>
          <cell r="B21983">
            <v>87.86</v>
          </cell>
        </row>
        <row r="21984">
          <cell r="A21984" t="str">
            <v>20.112.0014-A</v>
          </cell>
          <cell r="B21984">
            <v>87.86</v>
          </cell>
        </row>
        <row r="21985">
          <cell r="A21985" t="str">
            <v>20.112.0015-0</v>
          </cell>
          <cell r="B21985">
            <v>19</v>
          </cell>
        </row>
        <row r="21986">
          <cell r="A21986" t="str">
            <v>20.112.0015-A</v>
          </cell>
          <cell r="B21986">
            <v>19</v>
          </cell>
        </row>
        <row r="21987">
          <cell r="A21987" t="str">
            <v>20.113.0010-0</v>
          </cell>
          <cell r="B21987">
            <v>68.16</v>
          </cell>
        </row>
        <row r="21988">
          <cell r="A21988" t="str">
            <v>20.113.0010-A</v>
          </cell>
          <cell r="B21988">
            <v>68.16</v>
          </cell>
        </row>
        <row r="21989">
          <cell r="A21989" t="str">
            <v>20.113.0011-0</v>
          </cell>
          <cell r="B21989">
            <v>69.599999999999994</v>
          </cell>
        </row>
        <row r="21990">
          <cell r="A21990" t="str">
            <v>20.113.0011-A</v>
          </cell>
          <cell r="B21990">
            <v>69.599999999999994</v>
          </cell>
        </row>
        <row r="21991">
          <cell r="A21991" t="str">
            <v>20.113.0012-0</v>
          </cell>
          <cell r="B21991">
            <v>55</v>
          </cell>
        </row>
        <row r="21992">
          <cell r="A21992" t="str">
            <v>20.113.0012-A</v>
          </cell>
          <cell r="B21992">
            <v>55</v>
          </cell>
        </row>
        <row r="21993">
          <cell r="A21993" t="str">
            <v>20.113.0013-0</v>
          </cell>
          <cell r="B21993">
            <v>43.68</v>
          </cell>
        </row>
        <row r="21994">
          <cell r="A21994" t="str">
            <v>20.113.0013-A</v>
          </cell>
          <cell r="B21994">
            <v>43.68</v>
          </cell>
        </row>
        <row r="21995">
          <cell r="A21995" t="str">
            <v>20.113.0014-0</v>
          </cell>
          <cell r="B21995">
            <v>80.64</v>
          </cell>
        </row>
        <row r="21996">
          <cell r="A21996" t="str">
            <v>20.113.0014-A</v>
          </cell>
          <cell r="B21996">
            <v>80.64</v>
          </cell>
        </row>
        <row r="21997">
          <cell r="A21997" t="str">
            <v>20.113.0015-0</v>
          </cell>
          <cell r="B21997">
            <v>25</v>
          </cell>
        </row>
        <row r="21998">
          <cell r="A21998" t="str">
            <v>20.113.0015-A</v>
          </cell>
          <cell r="B21998">
            <v>25</v>
          </cell>
        </row>
        <row r="21999">
          <cell r="A21999" t="str">
            <v>20.114.0010-0</v>
          </cell>
          <cell r="B21999">
            <v>90.26</v>
          </cell>
        </row>
        <row r="22000">
          <cell r="A22000" t="str">
            <v>20.114.0010-A</v>
          </cell>
          <cell r="B22000">
            <v>90.26</v>
          </cell>
        </row>
        <row r="22001">
          <cell r="A22001" t="str">
            <v>20.114.0011-0</v>
          </cell>
          <cell r="B22001">
            <v>89.93</v>
          </cell>
        </row>
        <row r="22002">
          <cell r="A22002" t="str">
            <v>20.114.0011-A</v>
          </cell>
          <cell r="B22002">
            <v>89.93</v>
          </cell>
        </row>
        <row r="22003">
          <cell r="A22003" t="str">
            <v>20.114.0012-0</v>
          </cell>
          <cell r="B22003">
            <v>63.99</v>
          </cell>
        </row>
        <row r="22004">
          <cell r="A22004" t="str">
            <v>20.114.0012-A</v>
          </cell>
          <cell r="B22004">
            <v>63.99</v>
          </cell>
        </row>
        <row r="22005">
          <cell r="A22005" t="str">
            <v>20.114.0013-0</v>
          </cell>
          <cell r="B22005">
            <v>57.2</v>
          </cell>
        </row>
        <row r="22006">
          <cell r="A22006" t="str">
            <v>20.114.0013-A</v>
          </cell>
          <cell r="B22006">
            <v>57.2</v>
          </cell>
        </row>
        <row r="22007">
          <cell r="A22007" t="str">
            <v>20.114.0014-0</v>
          </cell>
          <cell r="B22007">
            <v>90.61</v>
          </cell>
        </row>
        <row r="22008">
          <cell r="A22008" t="str">
            <v>20.114.0014-A</v>
          </cell>
          <cell r="B22008">
            <v>90.61</v>
          </cell>
        </row>
        <row r="22009">
          <cell r="A22009" t="str">
            <v>20.114.0015-0</v>
          </cell>
          <cell r="B22009">
            <v>65</v>
          </cell>
        </row>
        <row r="22010">
          <cell r="A22010" t="str">
            <v>20.114.0015-A</v>
          </cell>
          <cell r="B22010">
            <v>65</v>
          </cell>
        </row>
        <row r="22011">
          <cell r="A22011" t="str">
            <v>20.115.0010-0</v>
          </cell>
          <cell r="B22011">
            <v>62.48</v>
          </cell>
        </row>
        <row r="22012">
          <cell r="A22012" t="str">
            <v>20.115.0010-A</v>
          </cell>
          <cell r="B22012">
            <v>62.48</v>
          </cell>
        </row>
        <row r="22013">
          <cell r="A22013" t="str">
            <v>20.115.0011-0</v>
          </cell>
          <cell r="B22013">
            <v>70.48</v>
          </cell>
        </row>
        <row r="22014">
          <cell r="A22014" t="str">
            <v>20.115.0011-A</v>
          </cell>
          <cell r="B22014">
            <v>70.48</v>
          </cell>
        </row>
        <row r="22015">
          <cell r="A22015" t="str">
            <v>20.115.0012-0</v>
          </cell>
          <cell r="B22015">
            <v>47.52</v>
          </cell>
        </row>
        <row r="22016">
          <cell r="A22016" t="str">
            <v>20.115.0012-A</v>
          </cell>
          <cell r="B22016">
            <v>47.52</v>
          </cell>
        </row>
        <row r="22017">
          <cell r="A22017" t="str">
            <v>20.115.0013-0</v>
          </cell>
          <cell r="B22017">
            <v>34.32</v>
          </cell>
        </row>
        <row r="22018">
          <cell r="A22018" t="str">
            <v>20.115.0013-A</v>
          </cell>
          <cell r="B22018">
            <v>34.32</v>
          </cell>
        </row>
        <row r="22019">
          <cell r="A22019" t="str">
            <v>20.115.0014-0</v>
          </cell>
          <cell r="B22019">
            <v>60.48</v>
          </cell>
        </row>
        <row r="22020">
          <cell r="A22020" t="str">
            <v>20.115.0014-A</v>
          </cell>
          <cell r="B22020">
            <v>60.48</v>
          </cell>
        </row>
        <row r="22021">
          <cell r="A22021" t="str">
            <v>20.115.0015-0</v>
          </cell>
          <cell r="B22021">
            <v>60</v>
          </cell>
        </row>
        <row r="22022">
          <cell r="A22022" t="str">
            <v>20.115.0015-A</v>
          </cell>
          <cell r="B22022">
            <v>60</v>
          </cell>
        </row>
        <row r="22023">
          <cell r="A22023" t="str">
            <v>20.116.0005-0</v>
          </cell>
          <cell r="B22023">
            <v>60.9</v>
          </cell>
        </row>
        <row r="22024">
          <cell r="A22024" t="str">
            <v>20.116.0005-A</v>
          </cell>
          <cell r="B22024">
            <v>60.9</v>
          </cell>
        </row>
        <row r="22025">
          <cell r="A22025" t="str">
            <v>20.116.0006-0</v>
          </cell>
          <cell r="B22025">
            <v>58</v>
          </cell>
        </row>
        <row r="22026">
          <cell r="A22026" t="str">
            <v>20.116.0006-A</v>
          </cell>
          <cell r="B22026">
            <v>58</v>
          </cell>
        </row>
        <row r="22027">
          <cell r="A22027" t="str">
            <v>20.116.0007-0</v>
          </cell>
          <cell r="B22027">
            <v>58</v>
          </cell>
        </row>
        <row r="22028">
          <cell r="A22028" t="str">
            <v>20.116.0007-A</v>
          </cell>
          <cell r="B22028">
            <v>58</v>
          </cell>
        </row>
        <row r="22029">
          <cell r="A22029" t="str">
            <v>20.116.0008-0</v>
          </cell>
          <cell r="B22029">
            <v>56.8</v>
          </cell>
        </row>
        <row r="22030">
          <cell r="A22030" t="str">
            <v>20.116.0008-A</v>
          </cell>
          <cell r="B22030">
            <v>56.8</v>
          </cell>
        </row>
        <row r="22031">
          <cell r="A22031" t="str">
            <v>20.116.0012-0</v>
          </cell>
          <cell r="B22031">
            <v>26.4</v>
          </cell>
        </row>
        <row r="22032">
          <cell r="A22032" t="str">
            <v>20.116.0012-A</v>
          </cell>
          <cell r="B22032">
            <v>26.4</v>
          </cell>
        </row>
        <row r="22033">
          <cell r="A22033" t="str">
            <v>20.116.0013-0</v>
          </cell>
          <cell r="B22033">
            <v>67.2</v>
          </cell>
        </row>
        <row r="22034">
          <cell r="A22034" t="str">
            <v>20.116.0013-A</v>
          </cell>
          <cell r="B22034">
            <v>67.2</v>
          </cell>
        </row>
        <row r="22035">
          <cell r="A22035" t="str">
            <v>20.116.0014-0</v>
          </cell>
          <cell r="B22035">
            <v>28</v>
          </cell>
        </row>
        <row r="22036">
          <cell r="A22036" t="str">
            <v>20.116.0014-A</v>
          </cell>
          <cell r="B22036">
            <v>28</v>
          </cell>
        </row>
        <row r="22037">
          <cell r="A22037" t="str">
            <v>20.116.0020-0</v>
          </cell>
          <cell r="B22037">
            <v>24.96</v>
          </cell>
        </row>
        <row r="22038">
          <cell r="A22038" t="str">
            <v>20.116.0020-A</v>
          </cell>
          <cell r="B22038">
            <v>24.96</v>
          </cell>
        </row>
        <row r="22039">
          <cell r="A22039" t="str">
            <v>20.170.0001-0</v>
          </cell>
          <cell r="B22039">
            <v>153.94</v>
          </cell>
        </row>
        <row r="22040">
          <cell r="A22040" t="str">
            <v>20.170.0001-A</v>
          </cell>
          <cell r="B22040">
            <v>138.46</v>
          </cell>
        </row>
        <row r="22041">
          <cell r="A22041" t="str">
            <v>20.170.0002-0</v>
          </cell>
          <cell r="B22041">
            <v>5651.09</v>
          </cell>
        </row>
        <row r="22042">
          <cell r="A22042" t="str">
            <v>20.170.0002-A</v>
          </cell>
          <cell r="B22042">
            <v>5250.25</v>
          </cell>
        </row>
        <row r="22043">
          <cell r="A22043" t="str">
            <v>20.170.0005-0</v>
          </cell>
          <cell r="B22043">
            <v>1532.41</v>
          </cell>
        </row>
        <row r="22044">
          <cell r="A22044" t="str">
            <v>20.170.0005-A</v>
          </cell>
          <cell r="B22044">
            <v>1438.91</v>
          </cell>
        </row>
        <row r="22045">
          <cell r="A22045" t="str">
            <v>20.170.0015-0</v>
          </cell>
          <cell r="B22045">
            <v>3886.21</v>
          </cell>
        </row>
        <row r="22046">
          <cell r="A22046" t="str">
            <v>20.170.0015-A</v>
          </cell>
          <cell r="B22046">
            <v>3600.21</v>
          </cell>
        </row>
        <row r="22047">
          <cell r="A22047" t="str">
            <v>20.175.0002-1</v>
          </cell>
          <cell r="B22047">
            <v>389.86</v>
          </cell>
        </row>
        <row r="22048">
          <cell r="A22048" t="str">
            <v>20.175.0002-B</v>
          </cell>
          <cell r="B22048">
            <v>358.52</v>
          </cell>
        </row>
        <row r="22049">
          <cell r="A22049" t="str">
            <v>20.175.0003-0</v>
          </cell>
          <cell r="B22049">
            <v>498.07</v>
          </cell>
        </row>
        <row r="22050">
          <cell r="A22050" t="str">
            <v>20.175.0003-A</v>
          </cell>
          <cell r="B22050">
            <v>458.96</v>
          </cell>
        </row>
        <row r="22051">
          <cell r="A22051" t="str">
            <v>20.175.0004-0</v>
          </cell>
          <cell r="B22051">
            <v>435.17</v>
          </cell>
        </row>
        <row r="22052">
          <cell r="A22052" t="str">
            <v>20.175.0004-A</v>
          </cell>
          <cell r="B22052">
            <v>400.6</v>
          </cell>
        </row>
        <row r="22053">
          <cell r="A22053" t="str">
            <v>20.175.0005-0</v>
          </cell>
          <cell r="B22053">
            <v>1161.53</v>
          </cell>
        </row>
        <row r="22054">
          <cell r="A22054" t="str">
            <v>20.175.0005-A</v>
          </cell>
          <cell r="B22054">
            <v>1077.48</v>
          </cell>
        </row>
        <row r="22055">
          <cell r="A22055" t="str">
            <v>20.175.0006-0</v>
          </cell>
          <cell r="B22055">
            <v>1251.1400000000001</v>
          </cell>
        </row>
        <row r="22056">
          <cell r="A22056" t="str">
            <v>20.175.0006-A</v>
          </cell>
          <cell r="B22056">
            <v>1157.01</v>
          </cell>
        </row>
        <row r="22057">
          <cell r="A22057" t="str">
            <v>20.175.0007-0</v>
          </cell>
          <cell r="B22057">
            <v>1113.06</v>
          </cell>
        </row>
        <row r="22058">
          <cell r="A22058" t="str">
            <v>20.175.0007-A</v>
          </cell>
          <cell r="B22058">
            <v>1031.8800000000001</v>
          </cell>
        </row>
        <row r="22059">
          <cell r="A22059" t="str">
            <v>20.175.0010-1</v>
          </cell>
          <cell r="B22059">
            <v>136.65</v>
          </cell>
        </row>
        <row r="22060">
          <cell r="A22060" t="str">
            <v>20.175.0010-B</v>
          </cell>
          <cell r="B22060">
            <v>125.48</v>
          </cell>
        </row>
        <row r="22061">
          <cell r="A22061" t="str">
            <v>20.175.0015-0</v>
          </cell>
          <cell r="B22061">
            <v>522.38</v>
          </cell>
        </row>
        <row r="22062">
          <cell r="A22062" t="str">
            <v>20.175.0015-A</v>
          </cell>
          <cell r="B22062">
            <v>476.9</v>
          </cell>
        </row>
        <row r="22063">
          <cell r="A22063" t="str">
            <v>20.176.0010-0</v>
          </cell>
          <cell r="B22063">
            <v>141.47999999999999</v>
          </cell>
        </row>
        <row r="22064">
          <cell r="A22064" t="str">
            <v>20.176.0010-A</v>
          </cell>
          <cell r="B22064">
            <v>129.55000000000001</v>
          </cell>
        </row>
        <row r="22065">
          <cell r="A22065" t="str">
            <v>20.180.0001-0</v>
          </cell>
          <cell r="B22065">
            <v>411.33</v>
          </cell>
        </row>
        <row r="22066">
          <cell r="A22066" t="str">
            <v>20.180.0001-A</v>
          </cell>
          <cell r="B22066">
            <v>375.35</v>
          </cell>
        </row>
        <row r="22067">
          <cell r="A22067" t="str">
            <v>20.180.0002-0</v>
          </cell>
          <cell r="B22067">
            <v>197.81</v>
          </cell>
        </row>
        <row r="22068">
          <cell r="A22068" t="str">
            <v>20.180.0002-A</v>
          </cell>
          <cell r="B22068">
            <v>185.91</v>
          </cell>
        </row>
        <row r="22069">
          <cell r="A22069" t="str">
            <v>20.181.0001-0</v>
          </cell>
          <cell r="B22069">
            <v>74.540000000000006</v>
          </cell>
        </row>
        <row r="22070">
          <cell r="A22070" t="str">
            <v>20.181.0001-A</v>
          </cell>
          <cell r="B22070">
            <v>70.900000000000006</v>
          </cell>
        </row>
        <row r="22071">
          <cell r="A22071" t="str">
            <v>20.181.0005-1</v>
          </cell>
          <cell r="B22071">
            <v>6357.74</v>
          </cell>
        </row>
        <row r="22072">
          <cell r="A22072" t="str">
            <v>20.181.0005-B</v>
          </cell>
          <cell r="B22072">
            <v>5783.87</v>
          </cell>
        </row>
        <row r="22073">
          <cell r="A22073" t="str">
            <v>20.181.0006-1</v>
          </cell>
          <cell r="B22073">
            <v>8245.02</v>
          </cell>
        </row>
        <row r="22074">
          <cell r="A22074" t="str">
            <v>20.181.0006-B</v>
          </cell>
          <cell r="B22074">
            <v>7518.25</v>
          </cell>
        </row>
        <row r="22075">
          <cell r="A22075" t="str">
            <v>20.183.0001-1</v>
          </cell>
          <cell r="B22075">
            <v>23.15</v>
          </cell>
        </row>
        <row r="22076">
          <cell r="A22076" t="str">
            <v>20.183.0001-B</v>
          </cell>
          <cell r="B22076">
            <v>21.6</v>
          </cell>
        </row>
        <row r="22077">
          <cell r="A22077" t="str">
            <v>20.198.0001-0</v>
          </cell>
          <cell r="B22077">
            <v>1244.06</v>
          </cell>
        </row>
        <row r="22078">
          <cell r="A22078" t="str">
            <v>20.198.0001-A</v>
          </cell>
          <cell r="B22078">
            <v>1187.77</v>
          </cell>
        </row>
        <row r="22079">
          <cell r="A22079" t="str">
            <v>21.001.0010-0</v>
          </cell>
          <cell r="B22079">
            <v>278.93</v>
          </cell>
        </row>
        <row r="22080">
          <cell r="A22080" t="str">
            <v>21.001.0010-A</v>
          </cell>
          <cell r="B22080">
            <v>245.15</v>
          </cell>
        </row>
        <row r="22081">
          <cell r="A22081" t="str">
            <v>21.001.0015-0</v>
          </cell>
          <cell r="B22081">
            <v>304.35000000000002</v>
          </cell>
        </row>
        <row r="22082">
          <cell r="A22082" t="str">
            <v>21.001.0015-A</v>
          </cell>
          <cell r="B22082">
            <v>267.19</v>
          </cell>
        </row>
        <row r="22083">
          <cell r="A22083" t="str">
            <v>21.001.0020-0</v>
          </cell>
          <cell r="B22083">
            <v>346.29</v>
          </cell>
        </row>
        <row r="22084">
          <cell r="A22084" t="str">
            <v>21.001.0020-A</v>
          </cell>
          <cell r="B22084">
            <v>305.75</v>
          </cell>
        </row>
        <row r="22085">
          <cell r="A22085" t="str">
            <v>21.001.0021-0</v>
          </cell>
          <cell r="B22085">
            <v>425.93</v>
          </cell>
        </row>
        <row r="22086">
          <cell r="A22086" t="str">
            <v>21.001.0021-A</v>
          </cell>
          <cell r="B22086">
            <v>375.25</v>
          </cell>
        </row>
        <row r="22087">
          <cell r="A22087" t="str">
            <v>21.001.0025-0</v>
          </cell>
          <cell r="B22087">
            <v>566.29</v>
          </cell>
        </row>
        <row r="22088">
          <cell r="A22088" t="str">
            <v>21.001.0025-A</v>
          </cell>
          <cell r="B22088">
            <v>498.73</v>
          </cell>
        </row>
        <row r="22089">
          <cell r="A22089" t="str">
            <v>21.001.0060-0</v>
          </cell>
          <cell r="B22089">
            <v>134.38</v>
          </cell>
        </row>
        <row r="22090">
          <cell r="A22090" t="str">
            <v>21.001.0060-A</v>
          </cell>
          <cell r="B22090">
            <v>117.49</v>
          </cell>
        </row>
        <row r="22091">
          <cell r="A22091" t="str">
            <v>21.001.0062-0</v>
          </cell>
          <cell r="B22091">
            <v>270.45</v>
          </cell>
        </row>
        <row r="22092">
          <cell r="A22092" t="str">
            <v>21.001.0062-A</v>
          </cell>
          <cell r="B22092">
            <v>236.67</v>
          </cell>
        </row>
        <row r="22093">
          <cell r="A22093" t="str">
            <v>21.001.0065-0</v>
          </cell>
          <cell r="B22093">
            <v>541.55999999999995</v>
          </cell>
        </row>
        <row r="22094">
          <cell r="A22094" t="str">
            <v>21.001.0065-A</v>
          </cell>
          <cell r="B22094">
            <v>473.99</v>
          </cell>
        </row>
        <row r="22095">
          <cell r="A22095" t="str">
            <v>21.001.0070-0</v>
          </cell>
          <cell r="B22095">
            <v>270.45</v>
          </cell>
        </row>
        <row r="22096">
          <cell r="A22096" t="str">
            <v>21.001.0070-A</v>
          </cell>
          <cell r="B22096">
            <v>236.67</v>
          </cell>
        </row>
        <row r="22097">
          <cell r="A22097" t="str">
            <v>21.001.0075-0</v>
          </cell>
          <cell r="B22097">
            <v>321.29000000000002</v>
          </cell>
        </row>
        <row r="22098">
          <cell r="A22098" t="str">
            <v>21.001.0075-A</v>
          </cell>
          <cell r="B22098">
            <v>280.75</v>
          </cell>
        </row>
        <row r="22099">
          <cell r="A22099" t="str">
            <v>21.001.0080-0</v>
          </cell>
          <cell r="B22099">
            <v>270.45</v>
          </cell>
        </row>
        <row r="22100">
          <cell r="A22100" t="str">
            <v>21.001.0080-A</v>
          </cell>
          <cell r="B22100">
            <v>236.67</v>
          </cell>
        </row>
        <row r="22101">
          <cell r="A22101" t="str">
            <v>21.001.0090-0</v>
          </cell>
          <cell r="B22101">
            <v>321.29000000000002</v>
          </cell>
        </row>
        <row r="22102">
          <cell r="A22102" t="str">
            <v>21.001.0090-A</v>
          </cell>
          <cell r="B22102">
            <v>280.75</v>
          </cell>
        </row>
        <row r="22103">
          <cell r="A22103" t="str">
            <v>21.001.0095-0</v>
          </cell>
          <cell r="B22103">
            <v>215.38</v>
          </cell>
        </row>
        <row r="22104">
          <cell r="A22104" t="str">
            <v>21.001.0095-A</v>
          </cell>
          <cell r="B22104">
            <v>190.04</v>
          </cell>
        </row>
        <row r="22105">
          <cell r="A22105" t="str">
            <v>21.001.0150-0</v>
          </cell>
          <cell r="B22105">
            <v>508.4</v>
          </cell>
        </row>
        <row r="22106">
          <cell r="A22106" t="str">
            <v>21.001.0150-A</v>
          </cell>
          <cell r="B22106">
            <v>440.84</v>
          </cell>
        </row>
        <row r="22107">
          <cell r="A22107" t="str">
            <v>21.001.0155-0</v>
          </cell>
          <cell r="B22107">
            <v>1525.22</v>
          </cell>
        </row>
        <row r="22108">
          <cell r="A22108" t="str">
            <v>21.001.0155-A</v>
          </cell>
          <cell r="B22108">
            <v>1322.52</v>
          </cell>
        </row>
        <row r="22109">
          <cell r="A22109" t="str">
            <v>21.001.0160-0</v>
          </cell>
          <cell r="B22109">
            <v>127.1</v>
          </cell>
        </row>
        <row r="22110">
          <cell r="A22110" t="str">
            <v>21.001.0160-A</v>
          </cell>
          <cell r="B22110">
            <v>110.21</v>
          </cell>
        </row>
        <row r="22111">
          <cell r="A22111" t="str">
            <v>21.001.0165-0</v>
          </cell>
          <cell r="B22111">
            <v>190.65</v>
          </cell>
        </row>
        <row r="22112">
          <cell r="A22112" t="str">
            <v>21.001.0165-A</v>
          </cell>
          <cell r="B22112">
            <v>165.31</v>
          </cell>
        </row>
        <row r="22113">
          <cell r="A22113" t="str">
            <v>21.001.0170-0</v>
          </cell>
          <cell r="B22113">
            <v>254.2</v>
          </cell>
        </row>
        <row r="22114">
          <cell r="A22114" t="str">
            <v>21.001.0170-A</v>
          </cell>
          <cell r="B22114">
            <v>220.42</v>
          </cell>
        </row>
        <row r="22115">
          <cell r="A22115" t="str">
            <v>21.001.0175-0</v>
          </cell>
          <cell r="B22115">
            <v>127.1</v>
          </cell>
        </row>
        <row r="22116">
          <cell r="A22116" t="str">
            <v>21.001.0175-A</v>
          </cell>
          <cell r="B22116">
            <v>110.21</v>
          </cell>
        </row>
        <row r="22117">
          <cell r="A22117" t="str">
            <v>21.001.0180-0</v>
          </cell>
          <cell r="B22117">
            <v>203.36</v>
          </cell>
        </row>
        <row r="22118">
          <cell r="A22118" t="str">
            <v>21.001.0180-A</v>
          </cell>
          <cell r="B22118">
            <v>176.33</v>
          </cell>
        </row>
        <row r="22119">
          <cell r="A22119" t="str">
            <v>21.001.0185-0</v>
          </cell>
          <cell r="B22119">
            <v>152.52000000000001</v>
          </cell>
        </row>
        <row r="22120">
          <cell r="A22120" t="str">
            <v>21.001.0185-A</v>
          </cell>
          <cell r="B22120">
            <v>132.25</v>
          </cell>
        </row>
        <row r="22121">
          <cell r="A22121" t="str">
            <v>21.001.0190-0</v>
          </cell>
          <cell r="B22121">
            <v>254.2</v>
          </cell>
        </row>
        <row r="22122">
          <cell r="A22122" t="str">
            <v>21.001.0190-A</v>
          </cell>
          <cell r="B22122">
            <v>220.42</v>
          </cell>
        </row>
        <row r="22123">
          <cell r="A22123" t="str">
            <v>21.002.0010-0</v>
          </cell>
          <cell r="B22123">
            <v>804.96</v>
          </cell>
        </row>
        <row r="22124">
          <cell r="A22124" t="str">
            <v>21.002.0010-A</v>
          </cell>
          <cell r="B22124">
            <v>804.96</v>
          </cell>
        </row>
        <row r="22125">
          <cell r="A22125" t="str">
            <v>21.002.0015-0</v>
          </cell>
          <cell r="B22125">
            <v>846.56</v>
          </cell>
        </row>
        <row r="22126">
          <cell r="A22126" t="str">
            <v>21.002.0015-A</v>
          </cell>
          <cell r="B22126">
            <v>846.56</v>
          </cell>
        </row>
        <row r="22127">
          <cell r="A22127" t="str">
            <v>21.002.0020-0</v>
          </cell>
          <cell r="B22127">
            <v>1154.4000000000001</v>
          </cell>
        </row>
        <row r="22128">
          <cell r="A22128" t="str">
            <v>21.002.0020-A</v>
          </cell>
          <cell r="B22128">
            <v>1154.4000000000001</v>
          </cell>
        </row>
        <row r="22129">
          <cell r="A22129" t="str">
            <v>21.002.0025-0</v>
          </cell>
          <cell r="B22129">
            <v>1267</v>
          </cell>
        </row>
        <row r="22130">
          <cell r="A22130" t="str">
            <v>21.002.0025-A</v>
          </cell>
          <cell r="B22130">
            <v>1267</v>
          </cell>
        </row>
        <row r="22131">
          <cell r="A22131" t="str">
            <v>21.002.0030-0</v>
          </cell>
          <cell r="B22131">
            <v>1807</v>
          </cell>
        </row>
        <row r="22132">
          <cell r="A22132" t="str">
            <v>21.002.0030-A</v>
          </cell>
          <cell r="B22132">
            <v>1807</v>
          </cell>
        </row>
        <row r="22133">
          <cell r="A22133" t="str">
            <v>21.002.0035-0</v>
          </cell>
          <cell r="B22133">
            <v>1587</v>
          </cell>
        </row>
        <row r="22134">
          <cell r="A22134" t="str">
            <v>21.002.0035-A</v>
          </cell>
          <cell r="B22134">
            <v>1587</v>
          </cell>
        </row>
        <row r="22135">
          <cell r="A22135" t="str">
            <v>21.002.0040-0</v>
          </cell>
          <cell r="B22135">
            <v>3100</v>
          </cell>
        </row>
        <row r="22136">
          <cell r="A22136" t="str">
            <v>21.002.0040-A</v>
          </cell>
          <cell r="B22136">
            <v>3100</v>
          </cell>
        </row>
        <row r="22137">
          <cell r="A22137" t="str">
            <v>21.002.0045-0</v>
          </cell>
          <cell r="B22137">
            <v>5786</v>
          </cell>
        </row>
        <row r="22138">
          <cell r="A22138" t="str">
            <v>21.002.0045-A</v>
          </cell>
          <cell r="B22138">
            <v>5786</v>
          </cell>
        </row>
        <row r="22139">
          <cell r="A22139" t="str">
            <v>21.003.0052-0</v>
          </cell>
          <cell r="B22139">
            <v>259.32</v>
          </cell>
        </row>
        <row r="22140">
          <cell r="A22140" t="str">
            <v>21.003.0052-A</v>
          </cell>
          <cell r="B22140">
            <v>259.32</v>
          </cell>
        </row>
        <row r="22141">
          <cell r="A22141" t="str">
            <v>21.003.0053-0</v>
          </cell>
          <cell r="B22141">
            <v>1040</v>
          </cell>
        </row>
        <row r="22142">
          <cell r="A22142" t="str">
            <v>21.003.0053-A</v>
          </cell>
          <cell r="B22142">
            <v>1040</v>
          </cell>
        </row>
        <row r="22143">
          <cell r="A22143" t="str">
            <v>21.003.0054-0</v>
          </cell>
          <cell r="B22143">
            <v>620</v>
          </cell>
        </row>
        <row r="22144">
          <cell r="A22144" t="str">
            <v>21.003.0054-A</v>
          </cell>
          <cell r="B22144">
            <v>620</v>
          </cell>
        </row>
        <row r="22145">
          <cell r="A22145" t="str">
            <v>21.003.0055-0</v>
          </cell>
          <cell r="B22145">
            <v>1120</v>
          </cell>
        </row>
        <row r="22146">
          <cell r="A22146" t="str">
            <v>21.003.0055-A</v>
          </cell>
          <cell r="B22146">
            <v>1120</v>
          </cell>
        </row>
        <row r="22147">
          <cell r="A22147" t="str">
            <v>21.003.0056-0</v>
          </cell>
          <cell r="B22147">
            <v>1150.8900000000001</v>
          </cell>
        </row>
        <row r="22148">
          <cell r="A22148" t="str">
            <v>21.003.0056-A</v>
          </cell>
          <cell r="B22148">
            <v>1150.8900000000001</v>
          </cell>
        </row>
        <row r="22149">
          <cell r="A22149" t="str">
            <v>21.003.0057-0</v>
          </cell>
          <cell r="B22149">
            <v>1980</v>
          </cell>
        </row>
        <row r="22150">
          <cell r="A22150" t="str">
            <v>21.003.0057-A</v>
          </cell>
          <cell r="B22150">
            <v>1980</v>
          </cell>
        </row>
        <row r="22151">
          <cell r="A22151" t="str">
            <v>21.003.0065-0</v>
          </cell>
          <cell r="B22151">
            <v>7920</v>
          </cell>
        </row>
        <row r="22152">
          <cell r="A22152" t="str">
            <v>21.003.0065-A</v>
          </cell>
          <cell r="B22152">
            <v>7920</v>
          </cell>
        </row>
        <row r="22153">
          <cell r="A22153" t="str">
            <v>21.003.0070-0</v>
          </cell>
          <cell r="B22153">
            <v>1960</v>
          </cell>
        </row>
        <row r="22154">
          <cell r="A22154" t="str">
            <v>21.003.0070-A</v>
          </cell>
          <cell r="B22154">
            <v>1960</v>
          </cell>
        </row>
        <row r="22155">
          <cell r="A22155" t="str">
            <v>21.003.0072-0</v>
          </cell>
          <cell r="B22155">
            <v>2260</v>
          </cell>
        </row>
        <row r="22156">
          <cell r="A22156" t="str">
            <v>21.003.0072-A</v>
          </cell>
          <cell r="B22156">
            <v>2260</v>
          </cell>
        </row>
        <row r="22157">
          <cell r="A22157" t="str">
            <v>21.003.0075-0</v>
          </cell>
          <cell r="B22157">
            <v>2730</v>
          </cell>
        </row>
        <row r="22158">
          <cell r="A22158" t="str">
            <v>21.003.0075-A</v>
          </cell>
          <cell r="B22158">
            <v>2730</v>
          </cell>
        </row>
        <row r="22159">
          <cell r="A22159" t="str">
            <v>21.003.0078-0</v>
          </cell>
          <cell r="B22159">
            <v>2220</v>
          </cell>
        </row>
        <row r="22160">
          <cell r="A22160" t="str">
            <v>21.003.0078-A</v>
          </cell>
          <cell r="B22160">
            <v>2220</v>
          </cell>
        </row>
        <row r="22161">
          <cell r="A22161" t="str">
            <v>21.003.0085-0</v>
          </cell>
          <cell r="B22161">
            <v>844.59</v>
          </cell>
        </row>
        <row r="22162">
          <cell r="A22162" t="str">
            <v>21.003.0085-A</v>
          </cell>
          <cell r="B22162">
            <v>844.59</v>
          </cell>
        </row>
        <row r="22163">
          <cell r="A22163" t="str">
            <v>21.004.0095-0</v>
          </cell>
          <cell r="B22163">
            <v>101.68</v>
          </cell>
        </row>
        <row r="22164">
          <cell r="A22164" t="str">
            <v>21.004.0095-A</v>
          </cell>
          <cell r="B22164">
            <v>88.16</v>
          </cell>
        </row>
        <row r="22165">
          <cell r="A22165" t="str">
            <v>21.004.0100-0</v>
          </cell>
          <cell r="B22165">
            <v>127.1</v>
          </cell>
        </row>
        <row r="22166">
          <cell r="A22166" t="str">
            <v>21.004.0100-A</v>
          </cell>
          <cell r="B22166">
            <v>110.21</v>
          </cell>
        </row>
        <row r="22167">
          <cell r="A22167" t="str">
            <v>21.004.0101-0</v>
          </cell>
          <cell r="B22167">
            <v>254.2</v>
          </cell>
        </row>
        <row r="22168">
          <cell r="A22168" t="str">
            <v>21.004.0101-A</v>
          </cell>
          <cell r="B22168">
            <v>220.42</v>
          </cell>
        </row>
        <row r="22169">
          <cell r="A22169" t="str">
            <v>21.004.0102-0</v>
          </cell>
          <cell r="B22169">
            <v>317.75</v>
          </cell>
        </row>
        <row r="22170">
          <cell r="A22170" t="str">
            <v>21.004.0102-A</v>
          </cell>
          <cell r="B22170">
            <v>275.52</v>
          </cell>
        </row>
        <row r="22171">
          <cell r="A22171" t="str">
            <v>21.004.0105-0</v>
          </cell>
          <cell r="B22171">
            <v>25.42</v>
          </cell>
        </row>
        <row r="22172">
          <cell r="A22172" t="str">
            <v>21.004.0105-A</v>
          </cell>
          <cell r="B22172">
            <v>22.04</v>
          </cell>
        </row>
        <row r="22173">
          <cell r="A22173" t="str">
            <v>21.004.0108-0</v>
          </cell>
          <cell r="B22173">
            <v>25.42</v>
          </cell>
        </row>
        <row r="22174">
          <cell r="A22174" t="str">
            <v>21.004.0108-A</v>
          </cell>
          <cell r="B22174">
            <v>22.04</v>
          </cell>
        </row>
        <row r="22175">
          <cell r="A22175" t="str">
            <v>21.004.0110-0</v>
          </cell>
          <cell r="B22175">
            <v>6.35</v>
          </cell>
        </row>
        <row r="22176">
          <cell r="A22176" t="str">
            <v>21.004.0110-A</v>
          </cell>
          <cell r="B22176">
            <v>5.51</v>
          </cell>
        </row>
        <row r="22177">
          <cell r="A22177" t="str">
            <v>21.004.0120-0</v>
          </cell>
          <cell r="B22177">
            <v>101.68</v>
          </cell>
        </row>
        <row r="22178">
          <cell r="A22178" t="str">
            <v>21.004.0120-A</v>
          </cell>
          <cell r="B22178">
            <v>88.16</v>
          </cell>
        </row>
        <row r="22179">
          <cell r="A22179" t="str">
            <v>21.004.0125-0</v>
          </cell>
          <cell r="B22179">
            <v>6.35</v>
          </cell>
        </row>
        <row r="22180">
          <cell r="A22180" t="str">
            <v>21.004.0125-A</v>
          </cell>
          <cell r="B22180">
            <v>5.51</v>
          </cell>
        </row>
        <row r="22181">
          <cell r="A22181" t="str">
            <v>21.004.0130-0</v>
          </cell>
          <cell r="B22181">
            <v>50.84</v>
          </cell>
        </row>
        <row r="22182">
          <cell r="A22182" t="str">
            <v>21.004.0130-A</v>
          </cell>
          <cell r="B22182">
            <v>44.08</v>
          </cell>
        </row>
        <row r="22183">
          <cell r="A22183" t="str">
            <v>21.004.0135-0</v>
          </cell>
          <cell r="B22183">
            <v>19.059999999999999</v>
          </cell>
        </row>
        <row r="22184">
          <cell r="A22184" t="str">
            <v>21.004.0135-A</v>
          </cell>
          <cell r="B22184">
            <v>16.53</v>
          </cell>
        </row>
        <row r="22185">
          <cell r="A22185" t="str">
            <v>21.004.0140-0</v>
          </cell>
          <cell r="B22185">
            <v>6.35</v>
          </cell>
        </row>
        <row r="22186">
          <cell r="A22186" t="str">
            <v>21.004.0140-A</v>
          </cell>
          <cell r="B22186">
            <v>5.51</v>
          </cell>
        </row>
        <row r="22187">
          <cell r="A22187" t="str">
            <v>21.004.0141-0</v>
          </cell>
          <cell r="B22187">
            <v>19.059999999999999</v>
          </cell>
        </row>
        <row r="22188">
          <cell r="A22188" t="str">
            <v>21.004.0141-A</v>
          </cell>
          <cell r="B22188">
            <v>16.53</v>
          </cell>
        </row>
        <row r="22189">
          <cell r="A22189" t="str">
            <v>21.004.0142-0</v>
          </cell>
          <cell r="B22189">
            <v>25.42</v>
          </cell>
        </row>
        <row r="22190">
          <cell r="A22190" t="str">
            <v>21.004.0142-A</v>
          </cell>
          <cell r="B22190">
            <v>22.04</v>
          </cell>
        </row>
        <row r="22191">
          <cell r="A22191" t="str">
            <v>21.004.0143-0</v>
          </cell>
          <cell r="B22191">
            <v>38.130000000000003</v>
          </cell>
        </row>
        <row r="22192">
          <cell r="A22192" t="str">
            <v>21.004.0143-A</v>
          </cell>
          <cell r="B22192">
            <v>33.06</v>
          </cell>
        </row>
        <row r="22193">
          <cell r="A22193" t="str">
            <v>21.004.0144-0</v>
          </cell>
          <cell r="B22193">
            <v>76.260000000000005</v>
          </cell>
        </row>
        <row r="22194">
          <cell r="A22194" t="str">
            <v>21.004.0144-A</v>
          </cell>
          <cell r="B22194">
            <v>66.12</v>
          </cell>
        </row>
        <row r="22195">
          <cell r="A22195" t="str">
            <v>21.004.0150-0</v>
          </cell>
          <cell r="B22195">
            <v>25.42</v>
          </cell>
        </row>
        <row r="22196">
          <cell r="A22196" t="str">
            <v>21.004.0150-A</v>
          </cell>
          <cell r="B22196">
            <v>22.04</v>
          </cell>
        </row>
        <row r="22197">
          <cell r="A22197" t="str">
            <v>21.004.0153-0</v>
          </cell>
          <cell r="B22197">
            <v>12.71</v>
          </cell>
        </row>
        <row r="22198">
          <cell r="A22198" t="str">
            <v>21.004.0153-A</v>
          </cell>
          <cell r="B22198">
            <v>11.02</v>
          </cell>
        </row>
        <row r="22199">
          <cell r="A22199" t="str">
            <v>21.004.0155-0</v>
          </cell>
          <cell r="B22199">
            <v>12.71</v>
          </cell>
        </row>
        <row r="22200">
          <cell r="A22200" t="str">
            <v>21.004.0155-A</v>
          </cell>
          <cell r="B22200">
            <v>11.02</v>
          </cell>
        </row>
        <row r="22201">
          <cell r="A22201" t="str">
            <v>21.004.0158-0</v>
          </cell>
          <cell r="B22201">
            <v>6.35</v>
          </cell>
        </row>
        <row r="22202">
          <cell r="A22202" t="str">
            <v>21.004.0158-A</v>
          </cell>
          <cell r="B22202">
            <v>5.51</v>
          </cell>
        </row>
        <row r="22203">
          <cell r="A22203" t="str">
            <v>21.004.0160-0</v>
          </cell>
          <cell r="B22203">
            <v>12.71</v>
          </cell>
        </row>
        <row r="22204">
          <cell r="A22204" t="str">
            <v>21.004.0160-A</v>
          </cell>
          <cell r="B22204">
            <v>11.02</v>
          </cell>
        </row>
        <row r="22205">
          <cell r="A22205" t="str">
            <v>21.004.0165-0</v>
          </cell>
          <cell r="B22205">
            <v>6.35</v>
          </cell>
        </row>
        <row r="22206">
          <cell r="A22206" t="str">
            <v>21.004.0165-A</v>
          </cell>
          <cell r="B22206">
            <v>5.51</v>
          </cell>
        </row>
        <row r="22207">
          <cell r="A22207" t="str">
            <v>21.004.0168-0</v>
          </cell>
          <cell r="B22207">
            <v>6.35</v>
          </cell>
        </row>
        <row r="22208">
          <cell r="A22208" t="str">
            <v>21.004.0168-A</v>
          </cell>
          <cell r="B22208">
            <v>5.51</v>
          </cell>
        </row>
        <row r="22209">
          <cell r="A22209" t="str">
            <v>21.004.0170-0</v>
          </cell>
          <cell r="B22209">
            <v>6.35</v>
          </cell>
        </row>
        <row r="22210">
          <cell r="A22210" t="str">
            <v>21.004.0170-A</v>
          </cell>
          <cell r="B22210">
            <v>5.51</v>
          </cell>
        </row>
        <row r="22211">
          <cell r="A22211" t="str">
            <v>21.004.0175-0</v>
          </cell>
          <cell r="B22211">
            <v>19.059999999999999</v>
          </cell>
        </row>
        <row r="22212">
          <cell r="A22212" t="str">
            <v>21.004.0175-A</v>
          </cell>
          <cell r="B22212">
            <v>16.53</v>
          </cell>
        </row>
        <row r="22213">
          <cell r="A22213" t="str">
            <v>21.004.0185-0</v>
          </cell>
          <cell r="B22213">
            <v>2.54</v>
          </cell>
        </row>
        <row r="22214">
          <cell r="A22214" t="str">
            <v>21.004.0185-A</v>
          </cell>
          <cell r="B22214">
            <v>2.2000000000000002</v>
          </cell>
        </row>
        <row r="22215">
          <cell r="A22215" t="str">
            <v>21.004.0186-0</v>
          </cell>
          <cell r="B22215">
            <v>38.130000000000003</v>
          </cell>
        </row>
        <row r="22216">
          <cell r="A22216" t="str">
            <v>21.004.0186-A</v>
          </cell>
          <cell r="B22216">
            <v>33.06</v>
          </cell>
        </row>
        <row r="22217">
          <cell r="A22217" t="str">
            <v>21.004.0187-0</v>
          </cell>
          <cell r="B22217">
            <v>50.84</v>
          </cell>
        </row>
        <row r="22218">
          <cell r="A22218" t="str">
            <v>21.004.0187-A</v>
          </cell>
          <cell r="B22218">
            <v>44.08</v>
          </cell>
        </row>
        <row r="22219">
          <cell r="A22219" t="str">
            <v>21.004.0188-0</v>
          </cell>
          <cell r="B22219">
            <v>76.260000000000005</v>
          </cell>
        </row>
        <row r="22220">
          <cell r="A22220" t="str">
            <v>21.004.0188-A</v>
          </cell>
          <cell r="B22220">
            <v>66.12</v>
          </cell>
        </row>
        <row r="22221">
          <cell r="A22221" t="str">
            <v>21.004.0190-0</v>
          </cell>
          <cell r="B22221">
            <v>6.35</v>
          </cell>
        </row>
        <row r="22222">
          <cell r="A22222" t="str">
            <v>21.004.0190-A</v>
          </cell>
          <cell r="B22222">
            <v>5.51</v>
          </cell>
        </row>
        <row r="22223">
          <cell r="A22223" t="str">
            <v>21.004.0200-0</v>
          </cell>
          <cell r="B22223">
            <v>108.44</v>
          </cell>
        </row>
        <row r="22224">
          <cell r="A22224" t="str">
            <v>21.004.0200-A</v>
          </cell>
          <cell r="B22224">
            <v>94.92</v>
          </cell>
        </row>
        <row r="22225">
          <cell r="A22225" t="str">
            <v>21.005.0010-0</v>
          </cell>
          <cell r="B22225">
            <v>1987.1</v>
          </cell>
        </row>
        <row r="22226">
          <cell r="A22226" t="str">
            <v>21.005.0010-A</v>
          </cell>
          <cell r="B22226">
            <v>1970.21</v>
          </cell>
        </row>
        <row r="22227">
          <cell r="A22227" t="str">
            <v>21.005.0011-0</v>
          </cell>
          <cell r="B22227">
            <v>2157.1</v>
          </cell>
        </row>
        <row r="22228">
          <cell r="A22228" t="str">
            <v>21.005.0011-A</v>
          </cell>
          <cell r="B22228">
            <v>2140.21</v>
          </cell>
        </row>
        <row r="22229">
          <cell r="A22229" t="str">
            <v>21.005.0015-0</v>
          </cell>
          <cell r="B22229">
            <v>2347.1</v>
          </cell>
        </row>
        <row r="22230">
          <cell r="A22230" t="str">
            <v>21.005.0015-A</v>
          </cell>
          <cell r="B22230">
            <v>2330.21</v>
          </cell>
        </row>
        <row r="22231">
          <cell r="A22231" t="str">
            <v>21.005.0016-0</v>
          </cell>
          <cell r="B22231">
            <v>2527.1</v>
          </cell>
        </row>
        <row r="22232">
          <cell r="A22232" t="str">
            <v>21.005.0016-A</v>
          </cell>
          <cell r="B22232">
            <v>2510.21</v>
          </cell>
        </row>
        <row r="22233">
          <cell r="A22233" t="str">
            <v>21.005.0020-0</v>
          </cell>
          <cell r="B22233">
            <v>2337.1</v>
          </cell>
        </row>
        <row r="22234">
          <cell r="A22234" t="str">
            <v>21.005.0020-A</v>
          </cell>
          <cell r="B22234">
            <v>2320.21</v>
          </cell>
        </row>
        <row r="22235">
          <cell r="A22235" t="str">
            <v>21.005.0050-0</v>
          </cell>
          <cell r="B22235">
            <v>1770.45</v>
          </cell>
        </row>
        <row r="22236">
          <cell r="A22236" t="str">
            <v>21.005.0050-A</v>
          </cell>
          <cell r="B22236">
            <v>1736.67</v>
          </cell>
        </row>
        <row r="22237">
          <cell r="A22237" t="str">
            <v>21.007.0010-0</v>
          </cell>
          <cell r="B22237">
            <v>146.29</v>
          </cell>
        </row>
        <row r="22238">
          <cell r="A22238" t="str">
            <v>21.007.0010-A</v>
          </cell>
          <cell r="B22238">
            <v>142.91</v>
          </cell>
        </row>
        <row r="22239">
          <cell r="A22239" t="str">
            <v>21.007.0015-0</v>
          </cell>
          <cell r="B22239">
            <v>191.26</v>
          </cell>
        </row>
        <row r="22240">
          <cell r="A22240" t="str">
            <v>21.007.0015-A</v>
          </cell>
          <cell r="B22240">
            <v>186.19</v>
          </cell>
        </row>
        <row r="22241">
          <cell r="A22241" t="str">
            <v>21.009.0010-0</v>
          </cell>
          <cell r="B22241">
            <v>32.94</v>
          </cell>
        </row>
        <row r="22242">
          <cell r="A22242" t="str">
            <v>21.009.0010-A</v>
          </cell>
          <cell r="B22242">
            <v>30.41</v>
          </cell>
        </row>
        <row r="22243">
          <cell r="A22243" t="str">
            <v>21.009.0011-0</v>
          </cell>
          <cell r="B22243">
            <v>65.89</v>
          </cell>
        </row>
        <row r="22244">
          <cell r="A22244" t="str">
            <v>21.009.0011-A</v>
          </cell>
          <cell r="B22244">
            <v>60.82</v>
          </cell>
        </row>
        <row r="22245">
          <cell r="A22245" t="str">
            <v>21.009.0012-0</v>
          </cell>
          <cell r="B22245">
            <v>119.07</v>
          </cell>
        </row>
        <row r="22246">
          <cell r="A22246" t="str">
            <v>21.009.0012-A</v>
          </cell>
          <cell r="B22246">
            <v>110.63</v>
          </cell>
        </row>
        <row r="22247">
          <cell r="A22247" t="str">
            <v>21.009.0013-0</v>
          </cell>
          <cell r="B22247">
            <v>184.97</v>
          </cell>
        </row>
        <row r="22248">
          <cell r="A22248" t="str">
            <v>21.009.0013-A</v>
          </cell>
          <cell r="B22248">
            <v>171.46</v>
          </cell>
        </row>
        <row r="22249">
          <cell r="A22249" t="str">
            <v>21.009.0030-0</v>
          </cell>
          <cell r="B22249">
            <v>110.57</v>
          </cell>
        </row>
        <row r="22250">
          <cell r="A22250" t="str">
            <v>21.009.0030-A</v>
          </cell>
          <cell r="B22250">
            <v>102.13</v>
          </cell>
        </row>
        <row r="22251">
          <cell r="A22251" t="str">
            <v>21.009.0031-0</v>
          </cell>
          <cell r="B22251">
            <v>153.11000000000001</v>
          </cell>
        </row>
        <row r="22252">
          <cell r="A22252" t="str">
            <v>21.009.0031-A</v>
          </cell>
          <cell r="B22252">
            <v>141.28</v>
          </cell>
        </row>
        <row r="22253">
          <cell r="A22253" t="str">
            <v>21.009.0040-0</v>
          </cell>
          <cell r="B22253">
            <v>145.63</v>
          </cell>
        </row>
        <row r="22254">
          <cell r="A22254" t="str">
            <v>21.009.0040-A</v>
          </cell>
          <cell r="B22254">
            <v>133.80000000000001</v>
          </cell>
        </row>
        <row r="22255">
          <cell r="A22255" t="str">
            <v>21.009.0041-0</v>
          </cell>
          <cell r="B22255">
            <v>190.31</v>
          </cell>
        </row>
        <row r="22256">
          <cell r="A22256" t="str">
            <v>21.009.0041-A</v>
          </cell>
          <cell r="B22256">
            <v>175.11</v>
          </cell>
        </row>
        <row r="22257">
          <cell r="A22257" t="str">
            <v>21.009.0080-0</v>
          </cell>
          <cell r="B22257">
            <v>93.16</v>
          </cell>
        </row>
        <row r="22258">
          <cell r="A22258" t="str">
            <v>21.009.0080-A</v>
          </cell>
          <cell r="B22258">
            <v>86.4</v>
          </cell>
        </row>
        <row r="22259">
          <cell r="A22259" t="str">
            <v>21.009.0081-0</v>
          </cell>
          <cell r="B22259">
            <v>78.34</v>
          </cell>
        </row>
        <row r="22260">
          <cell r="A22260" t="str">
            <v>21.009.0081-A</v>
          </cell>
          <cell r="B22260">
            <v>72.430000000000007</v>
          </cell>
        </row>
        <row r="22261">
          <cell r="A22261" t="str">
            <v>21.009.0100-0</v>
          </cell>
          <cell r="B22261">
            <v>15.21</v>
          </cell>
        </row>
        <row r="22262">
          <cell r="A22262" t="str">
            <v>21.009.0100-A</v>
          </cell>
          <cell r="B22262">
            <v>13.85</v>
          </cell>
        </row>
        <row r="22263">
          <cell r="A22263" t="str">
            <v>21.009.0101-0</v>
          </cell>
          <cell r="B22263">
            <v>29.47</v>
          </cell>
        </row>
        <row r="22264">
          <cell r="A22264" t="str">
            <v>21.009.0101-A</v>
          </cell>
          <cell r="B22264">
            <v>26.73</v>
          </cell>
        </row>
        <row r="22265">
          <cell r="A22265" t="str">
            <v>21.009.0102-0</v>
          </cell>
          <cell r="B22265">
            <v>71.63</v>
          </cell>
        </row>
        <row r="22266">
          <cell r="A22266" t="str">
            <v>21.009.0102-A</v>
          </cell>
          <cell r="B22266">
            <v>65.06</v>
          </cell>
        </row>
        <row r="22267">
          <cell r="A22267" t="str">
            <v>21.009.0105-0</v>
          </cell>
          <cell r="B22267">
            <v>123.83</v>
          </cell>
        </row>
        <row r="22268">
          <cell r="A22268" t="str">
            <v>21.009.0105-A</v>
          </cell>
          <cell r="B22268">
            <v>112.45</v>
          </cell>
        </row>
        <row r="22269">
          <cell r="A22269" t="str">
            <v>21.009.0106-0</v>
          </cell>
          <cell r="B22269">
            <v>34.1</v>
          </cell>
        </row>
        <row r="22270">
          <cell r="A22270" t="str">
            <v>21.009.0106-A</v>
          </cell>
          <cell r="B22270">
            <v>30.91</v>
          </cell>
        </row>
        <row r="22271">
          <cell r="A22271" t="str">
            <v>21.009.0107-0</v>
          </cell>
          <cell r="B22271">
            <v>40.340000000000003</v>
          </cell>
        </row>
        <row r="22272">
          <cell r="A22272" t="str">
            <v>21.009.0107-A</v>
          </cell>
          <cell r="B22272">
            <v>36.61</v>
          </cell>
        </row>
        <row r="22273">
          <cell r="A22273" t="str">
            <v>21.009.0108-0</v>
          </cell>
          <cell r="B22273">
            <v>16.47</v>
          </cell>
        </row>
        <row r="22274">
          <cell r="A22274" t="str">
            <v>21.009.0108-A</v>
          </cell>
          <cell r="B22274">
            <v>14.53</v>
          </cell>
        </row>
        <row r="22275">
          <cell r="A22275" t="str">
            <v>21.009.0109-0</v>
          </cell>
          <cell r="B22275">
            <v>8.98</v>
          </cell>
        </row>
        <row r="22276">
          <cell r="A22276" t="str">
            <v>21.009.0109-A</v>
          </cell>
          <cell r="B22276">
            <v>7.93</v>
          </cell>
        </row>
        <row r="22277">
          <cell r="A22277" t="str">
            <v>21.009.0110-0</v>
          </cell>
          <cell r="B22277">
            <v>9.2899999999999991</v>
          </cell>
        </row>
        <row r="22278">
          <cell r="A22278" t="str">
            <v>21.009.0110-A</v>
          </cell>
          <cell r="B22278">
            <v>8.18</v>
          </cell>
        </row>
        <row r="22279">
          <cell r="A22279" t="str">
            <v>21.009.0111-0</v>
          </cell>
          <cell r="B22279">
            <v>9.84</v>
          </cell>
        </row>
        <row r="22280">
          <cell r="A22280" t="str">
            <v>21.009.0111-A</v>
          </cell>
          <cell r="B22280">
            <v>8.67</v>
          </cell>
        </row>
        <row r="22281">
          <cell r="A22281" t="str">
            <v>21.009.0112-0</v>
          </cell>
          <cell r="B22281">
            <v>10.119999999999999</v>
          </cell>
        </row>
        <row r="22282">
          <cell r="A22282" t="str">
            <v>21.009.0112-A</v>
          </cell>
          <cell r="B22282">
            <v>8.92</v>
          </cell>
        </row>
        <row r="22283">
          <cell r="A22283" t="str">
            <v>21.009.0113-0</v>
          </cell>
          <cell r="B22283">
            <v>10.45</v>
          </cell>
        </row>
        <row r="22284">
          <cell r="A22284" t="str">
            <v>21.009.0113-A</v>
          </cell>
          <cell r="B22284">
            <v>9.23</v>
          </cell>
        </row>
        <row r="22285">
          <cell r="A22285" t="str">
            <v>21.009.0114-0</v>
          </cell>
          <cell r="B22285">
            <v>49.57</v>
          </cell>
        </row>
        <row r="22286">
          <cell r="A22286" t="str">
            <v>21.009.0114-A</v>
          </cell>
          <cell r="B22286">
            <v>44.77</v>
          </cell>
        </row>
        <row r="22287">
          <cell r="A22287" t="str">
            <v>21.009.0115-0</v>
          </cell>
          <cell r="B22287">
            <v>16.47</v>
          </cell>
        </row>
        <row r="22288">
          <cell r="A22288" t="str">
            <v>21.009.0115-A</v>
          </cell>
          <cell r="B22288">
            <v>14.53</v>
          </cell>
        </row>
        <row r="22289">
          <cell r="A22289" t="str">
            <v>21.009.0116-0</v>
          </cell>
          <cell r="B22289">
            <v>10.91</v>
          </cell>
        </row>
        <row r="22290">
          <cell r="A22290" t="str">
            <v>21.009.0116-A</v>
          </cell>
          <cell r="B22290">
            <v>9.7100000000000009</v>
          </cell>
        </row>
        <row r="22291">
          <cell r="A22291" t="str">
            <v>21.010.0005-0</v>
          </cell>
          <cell r="B22291">
            <v>40.85</v>
          </cell>
        </row>
        <row r="22292">
          <cell r="A22292" t="str">
            <v>21.010.0005-A</v>
          </cell>
          <cell r="B22292">
            <v>37.479999999999997</v>
          </cell>
        </row>
        <row r="22293">
          <cell r="A22293" t="str">
            <v>21.010.0010-0</v>
          </cell>
          <cell r="B22293">
            <v>69.27</v>
          </cell>
        </row>
        <row r="22294">
          <cell r="A22294" t="str">
            <v>21.010.0010-A</v>
          </cell>
          <cell r="B22294">
            <v>63.39</v>
          </cell>
        </row>
        <row r="22295">
          <cell r="A22295" t="str">
            <v>21.010.0015-0</v>
          </cell>
          <cell r="B22295">
            <v>176.98</v>
          </cell>
        </row>
        <row r="22296">
          <cell r="A22296" t="str">
            <v>21.010.0015-A</v>
          </cell>
          <cell r="B22296">
            <v>162.02000000000001</v>
          </cell>
        </row>
        <row r="22297">
          <cell r="A22297" t="str">
            <v>21.010.0020-0</v>
          </cell>
          <cell r="B22297">
            <v>298.81</v>
          </cell>
        </row>
        <row r="22298">
          <cell r="A22298" t="str">
            <v>21.010.0020-A</v>
          </cell>
          <cell r="B22298">
            <v>272.82</v>
          </cell>
        </row>
        <row r="22299">
          <cell r="A22299" t="str">
            <v>21.010.0025-0</v>
          </cell>
          <cell r="B22299">
            <v>80.11</v>
          </cell>
        </row>
        <row r="22300">
          <cell r="A22300" t="str">
            <v>21.010.0025-A</v>
          </cell>
          <cell r="B22300">
            <v>73.2</v>
          </cell>
        </row>
        <row r="22301">
          <cell r="A22301" t="str">
            <v>21.010.0030-0</v>
          </cell>
          <cell r="B22301">
            <v>98.05</v>
          </cell>
        </row>
        <row r="22302">
          <cell r="A22302" t="str">
            <v>21.010.0030-A</v>
          </cell>
          <cell r="B22302">
            <v>89.54</v>
          </cell>
        </row>
        <row r="22303">
          <cell r="A22303" t="str">
            <v>21.010.0035-0</v>
          </cell>
          <cell r="B22303">
            <v>118.84</v>
          </cell>
        </row>
        <row r="22304">
          <cell r="A22304" t="str">
            <v>21.010.0035-A</v>
          </cell>
          <cell r="B22304">
            <v>108.56</v>
          </cell>
        </row>
        <row r="22305">
          <cell r="A22305" t="str">
            <v>21.010.0040-0</v>
          </cell>
          <cell r="B22305">
            <v>133</v>
          </cell>
        </row>
        <row r="22306">
          <cell r="A22306" t="str">
            <v>21.010.0040-A</v>
          </cell>
          <cell r="B22306">
            <v>121.58</v>
          </cell>
        </row>
        <row r="22307">
          <cell r="A22307" t="str">
            <v>21.010.0045-0</v>
          </cell>
          <cell r="B22307">
            <v>47.14</v>
          </cell>
        </row>
        <row r="22308">
          <cell r="A22308" t="str">
            <v>21.010.0045-A</v>
          </cell>
          <cell r="B22308">
            <v>42.58</v>
          </cell>
        </row>
        <row r="22309">
          <cell r="A22309" t="str">
            <v>21.011.0010-0</v>
          </cell>
          <cell r="B22309">
            <v>151.93</v>
          </cell>
        </row>
        <row r="22310">
          <cell r="A22310" t="str">
            <v>21.011.0010-A</v>
          </cell>
          <cell r="B22310">
            <v>135.04</v>
          </cell>
        </row>
        <row r="22311">
          <cell r="A22311" t="str">
            <v>21.011.0012-0</v>
          </cell>
          <cell r="B22311">
            <v>176.81</v>
          </cell>
        </row>
        <row r="22312">
          <cell r="A22312" t="str">
            <v>21.011.0012-A</v>
          </cell>
          <cell r="B22312">
            <v>159.91999999999999</v>
          </cell>
        </row>
        <row r="22313">
          <cell r="A22313" t="str">
            <v>21.011.0015-0</v>
          </cell>
          <cell r="B22313">
            <v>430.96</v>
          </cell>
        </row>
        <row r="22314">
          <cell r="A22314" t="str">
            <v>21.011.0015-A</v>
          </cell>
          <cell r="B22314">
            <v>397.17</v>
          </cell>
        </row>
        <row r="22315">
          <cell r="A22315" t="str">
            <v>21.011.0016-0</v>
          </cell>
          <cell r="B22315">
            <v>856.74</v>
          </cell>
        </row>
        <row r="22316">
          <cell r="A22316" t="str">
            <v>21.011.0016-A</v>
          </cell>
          <cell r="B22316">
            <v>789.17</v>
          </cell>
        </row>
        <row r="22317">
          <cell r="A22317" t="str">
            <v>21.011.0020-0</v>
          </cell>
          <cell r="B22317">
            <v>176.81</v>
          </cell>
        </row>
        <row r="22318">
          <cell r="A22318" t="str">
            <v>21.011.0020-A</v>
          </cell>
          <cell r="B22318">
            <v>159.91999999999999</v>
          </cell>
        </row>
        <row r="22319">
          <cell r="A22319" t="str">
            <v>21.011.0021-0</v>
          </cell>
          <cell r="B22319">
            <v>335.93</v>
          </cell>
        </row>
        <row r="22320">
          <cell r="A22320" t="str">
            <v>21.011.0021-A</v>
          </cell>
          <cell r="B22320">
            <v>308.89999999999998</v>
          </cell>
        </row>
        <row r="22321">
          <cell r="A22321" t="str">
            <v>21.011.0025-0</v>
          </cell>
          <cell r="B22321">
            <v>176.81</v>
          </cell>
        </row>
        <row r="22322">
          <cell r="A22322" t="str">
            <v>21.011.0025-A</v>
          </cell>
          <cell r="B22322">
            <v>159.91999999999999</v>
          </cell>
        </row>
        <row r="22323">
          <cell r="A22323" t="str">
            <v>21.011.0026-0</v>
          </cell>
          <cell r="B22323">
            <v>335.93</v>
          </cell>
        </row>
        <row r="22324">
          <cell r="A22324" t="str">
            <v>21.011.0026-A</v>
          </cell>
          <cell r="B22324">
            <v>308.89999999999998</v>
          </cell>
        </row>
        <row r="22325">
          <cell r="A22325" t="str">
            <v>21.011.0030-0</v>
          </cell>
          <cell r="B22325">
            <v>704.68</v>
          </cell>
        </row>
        <row r="22326">
          <cell r="A22326" t="str">
            <v>21.011.0030-A</v>
          </cell>
          <cell r="B22326">
            <v>654</v>
          </cell>
        </row>
        <row r="22327">
          <cell r="A22327" t="str">
            <v>21.011.0035-0</v>
          </cell>
          <cell r="B22327">
            <v>1178.68</v>
          </cell>
        </row>
        <row r="22328">
          <cell r="A22328" t="str">
            <v>21.011.0035-A</v>
          </cell>
          <cell r="B22328">
            <v>1111.1099999999999</v>
          </cell>
        </row>
        <row r="22329">
          <cell r="A22329" t="str">
            <v>21.011.0040-0</v>
          </cell>
          <cell r="B22329">
            <v>1527.69</v>
          </cell>
        </row>
        <row r="22330">
          <cell r="A22330" t="str">
            <v>21.011.0040-A</v>
          </cell>
          <cell r="B22330">
            <v>1426.34</v>
          </cell>
        </row>
        <row r="22331">
          <cell r="A22331" t="str">
            <v>21.011.0050-0</v>
          </cell>
          <cell r="B22331">
            <v>1755.25</v>
          </cell>
        </row>
        <row r="22332">
          <cell r="A22332" t="str">
            <v>21.011.0050-A</v>
          </cell>
          <cell r="B22332">
            <v>1637.01</v>
          </cell>
        </row>
        <row r="22333">
          <cell r="A22333" t="str">
            <v>21.011.0060-0</v>
          </cell>
          <cell r="B22333">
            <v>2580.38</v>
          </cell>
        </row>
        <row r="22334">
          <cell r="A22334" t="str">
            <v>21.011.0060-A</v>
          </cell>
          <cell r="B22334">
            <v>2377.67</v>
          </cell>
        </row>
        <row r="22335">
          <cell r="A22335" t="str">
            <v>21.011.0070-0</v>
          </cell>
          <cell r="B22335">
            <v>1800.84</v>
          </cell>
        </row>
        <row r="22336">
          <cell r="A22336" t="str">
            <v>21.011.0070-A</v>
          </cell>
          <cell r="B22336">
            <v>1733.27</v>
          </cell>
        </row>
        <row r="22337">
          <cell r="A22337" t="str">
            <v>21.011.0075-0</v>
          </cell>
          <cell r="B22337">
            <v>498.88</v>
          </cell>
        </row>
        <row r="22338">
          <cell r="A22338" t="str">
            <v>21.011.0075-A</v>
          </cell>
          <cell r="B22338">
            <v>465.1</v>
          </cell>
        </row>
        <row r="22339">
          <cell r="A22339" t="str">
            <v>21.011.0080-0</v>
          </cell>
          <cell r="B22339">
            <v>722.15</v>
          </cell>
        </row>
        <row r="22340">
          <cell r="A22340" t="str">
            <v>21.011.0080-A</v>
          </cell>
          <cell r="B22340">
            <v>671.48</v>
          </cell>
        </row>
        <row r="22341">
          <cell r="A22341" t="str">
            <v>21.011.0085-0</v>
          </cell>
          <cell r="B22341">
            <v>1237.42</v>
          </cell>
        </row>
        <row r="22342">
          <cell r="A22342" t="str">
            <v>21.011.0085-A</v>
          </cell>
          <cell r="B22342">
            <v>1169.8599999999999</v>
          </cell>
        </row>
        <row r="22343">
          <cell r="A22343" t="str">
            <v>21.011.0090-0</v>
          </cell>
          <cell r="B22343">
            <v>874.68</v>
          </cell>
        </row>
        <row r="22344">
          <cell r="A22344" t="str">
            <v>21.011.0090-A</v>
          </cell>
          <cell r="B22344">
            <v>803.73</v>
          </cell>
        </row>
        <row r="22345">
          <cell r="A22345" t="str">
            <v>21.011.0095-0</v>
          </cell>
          <cell r="B22345">
            <v>1224.71</v>
          </cell>
        </row>
        <row r="22346">
          <cell r="A22346" t="str">
            <v>21.011.0095-A</v>
          </cell>
          <cell r="B22346">
            <v>1158.8399999999999</v>
          </cell>
        </row>
        <row r="22347">
          <cell r="A22347" t="str">
            <v>21.011.0100-0</v>
          </cell>
          <cell r="B22347">
            <v>1237.42</v>
          </cell>
        </row>
        <row r="22348">
          <cell r="A22348" t="str">
            <v>21.011.0100-A</v>
          </cell>
          <cell r="B22348">
            <v>1169.8599999999999</v>
          </cell>
        </row>
        <row r="22349">
          <cell r="A22349" t="str">
            <v>21.013.0010-0</v>
          </cell>
          <cell r="B22349">
            <v>856.08</v>
          </cell>
        </row>
        <row r="22350">
          <cell r="A22350" t="str">
            <v>21.013.0010-A</v>
          </cell>
          <cell r="B22350">
            <v>842.56</v>
          </cell>
        </row>
        <row r="22351">
          <cell r="A22351" t="str">
            <v>21.015.0179-0</v>
          </cell>
          <cell r="B22351">
            <v>12.71</v>
          </cell>
        </row>
        <row r="22352">
          <cell r="A22352" t="str">
            <v>21.015.0179-A</v>
          </cell>
          <cell r="B22352">
            <v>11.02</v>
          </cell>
        </row>
        <row r="22353">
          <cell r="A22353" t="str">
            <v>21.015.0181-0</v>
          </cell>
          <cell r="B22353">
            <v>51.45</v>
          </cell>
        </row>
        <row r="22354">
          <cell r="A22354" t="str">
            <v>21.015.0181-A</v>
          </cell>
          <cell r="B22354">
            <v>49.76</v>
          </cell>
        </row>
        <row r="22355">
          <cell r="A22355" t="str">
            <v>21.015.0182-0</v>
          </cell>
          <cell r="B22355">
            <v>47.21</v>
          </cell>
        </row>
        <row r="22356">
          <cell r="A22356" t="str">
            <v>21.015.0182-A</v>
          </cell>
          <cell r="B22356">
            <v>45.52</v>
          </cell>
        </row>
        <row r="22357">
          <cell r="A22357" t="str">
            <v>21.015.0184-0</v>
          </cell>
          <cell r="B22357">
            <v>101.68</v>
          </cell>
        </row>
        <row r="22358">
          <cell r="A22358" t="str">
            <v>21.015.0184-A</v>
          </cell>
          <cell r="B22358">
            <v>88.16</v>
          </cell>
        </row>
        <row r="22359">
          <cell r="A22359" t="str">
            <v>21.015.0186-0</v>
          </cell>
          <cell r="B22359">
            <v>50.84</v>
          </cell>
        </row>
        <row r="22360">
          <cell r="A22360" t="str">
            <v>21.015.0186-A</v>
          </cell>
          <cell r="B22360">
            <v>44.08</v>
          </cell>
        </row>
        <row r="22361">
          <cell r="A22361" t="str">
            <v>21.015.0188-0</v>
          </cell>
          <cell r="B22361">
            <v>606.61</v>
          </cell>
        </row>
        <row r="22362">
          <cell r="A22362" t="str">
            <v>21.015.0188-A</v>
          </cell>
          <cell r="B22362">
            <v>599.85</v>
          </cell>
        </row>
        <row r="22363">
          <cell r="A22363" t="str">
            <v>21.015.0190-0</v>
          </cell>
          <cell r="B22363">
            <v>915.38</v>
          </cell>
        </row>
        <row r="22364">
          <cell r="A22364" t="str">
            <v>21.015.0190-A</v>
          </cell>
          <cell r="B22364">
            <v>908.62</v>
          </cell>
        </row>
        <row r="22365">
          <cell r="A22365" t="str">
            <v>21.015.0192-0</v>
          </cell>
          <cell r="B22365">
            <v>88.97</v>
          </cell>
        </row>
        <row r="22366">
          <cell r="A22366" t="str">
            <v>21.015.0192-A</v>
          </cell>
          <cell r="B22366">
            <v>77.14</v>
          </cell>
        </row>
        <row r="22367">
          <cell r="A22367" t="str">
            <v>21.015.0194-0</v>
          </cell>
          <cell r="B22367">
            <v>101.68</v>
          </cell>
        </row>
        <row r="22368">
          <cell r="A22368" t="str">
            <v>21.015.0194-A</v>
          </cell>
          <cell r="B22368">
            <v>88.16</v>
          </cell>
        </row>
        <row r="22369">
          <cell r="A22369" t="str">
            <v>21.015.0196-0</v>
          </cell>
          <cell r="B22369">
            <v>1227.6099999999999</v>
          </cell>
        </row>
        <row r="22370">
          <cell r="A22370" t="str">
            <v>21.015.0196-A</v>
          </cell>
          <cell r="B22370">
            <v>1214.0999999999999</v>
          </cell>
        </row>
        <row r="22371">
          <cell r="A22371" t="str">
            <v>21.015.0198-0</v>
          </cell>
          <cell r="B22371">
            <v>101.68</v>
          </cell>
        </row>
        <row r="22372">
          <cell r="A22372" t="str">
            <v>21.015.0198-A</v>
          </cell>
          <cell r="B22372">
            <v>88.16</v>
          </cell>
        </row>
        <row r="22373">
          <cell r="A22373" t="str">
            <v>21.015.0201-0</v>
          </cell>
          <cell r="B22373">
            <v>203.36</v>
          </cell>
        </row>
        <row r="22374">
          <cell r="A22374" t="str">
            <v>21.015.0201-A</v>
          </cell>
          <cell r="B22374">
            <v>176.33</v>
          </cell>
        </row>
        <row r="22375">
          <cell r="A22375" t="str">
            <v>21.015.0205-0</v>
          </cell>
          <cell r="B22375">
            <v>94.17</v>
          </cell>
        </row>
        <row r="22376">
          <cell r="A22376" t="str">
            <v>21.015.0205-A</v>
          </cell>
          <cell r="B22376">
            <v>94.17</v>
          </cell>
        </row>
        <row r="22377">
          <cell r="A22377" t="str">
            <v>21.015.0207-0</v>
          </cell>
          <cell r="B22377">
            <v>27.4</v>
          </cell>
        </row>
        <row r="22378">
          <cell r="A22378" t="str">
            <v>21.015.0207-A</v>
          </cell>
          <cell r="B22378">
            <v>25.71</v>
          </cell>
        </row>
        <row r="22379">
          <cell r="A22379" t="str">
            <v>21.015.0208-0</v>
          </cell>
          <cell r="B22379">
            <v>39.450000000000003</v>
          </cell>
        </row>
        <row r="22380">
          <cell r="A22380" t="str">
            <v>21.015.0208-A</v>
          </cell>
          <cell r="B22380">
            <v>38.61</v>
          </cell>
        </row>
        <row r="22381">
          <cell r="A22381" t="str">
            <v>21.015.0209-0</v>
          </cell>
          <cell r="B22381">
            <v>59.61</v>
          </cell>
        </row>
        <row r="22382">
          <cell r="A22382" t="str">
            <v>21.015.0209-A</v>
          </cell>
          <cell r="B22382">
            <v>58.76</v>
          </cell>
        </row>
        <row r="22383">
          <cell r="A22383" t="str">
            <v>21.015.0210-0</v>
          </cell>
          <cell r="B22383">
            <v>466.76</v>
          </cell>
        </row>
        <row r="22384">
          <cell r="A22384" t="str">
            <v>21.015.0210-A</v>
          </cell>
          <cell r="B22384">
            <v>451.56</v>
          </cell>
        </row>
        <row r="22385">
          <cell r="A22385" t="str">
            <v>21.015.0220-0</v>
          </cell>
          <cell r="B22385">
            <v>321.74</v>
          </cell>
        </row>
        <row r="22386">
          <cell r="A22386" t="str">
            <v>21.015.0220-A</v>
          </cell>
          <cell r="B22386">
            <v>311.60000000000002</v>
          </cell>
        </row>
        <row r="22387">
          <cell r="A22387" t="str">
            <v>21.015.0230-0</v>
          </cell>
          <cell r="B22387">
            <v>28.85</v>
          </cell>
        </row>
        <row r="22388">
          <cell r="A22388" t="str">
            <v>21.015.0230-A</v>
          </cell>
          <cell r="B22388">
            <v>28.85</v>
          </cell>
        </row>
        <row r="22389">
          <cell r="A22389" t="str">
            <v>21.015.0235-0</v>
          </cell>
          <cell r="B22389">
            <v>6.35</v>
          </cell>
        </row>
        <row r="22390">
          <cell r="A22390" t="str">
            <v>21.015.0235-A</v>
          </cell>
          <cell r="B22390">
            <v>5.51</v>
          </cell>
        </row>
        <row r="22391">
          <cell r="A22391" t="str">
            <v>21.018.0010-0</v>
          </cell>
          <cell r="B22391">
            <v>88.97</v>
          </cell>
        </row>
        <row r="22392">
          <cell r="A22392" t="str">
            <v>21.018.0010-A</v>
          </cell>
          <cell r="B22392">
            <v>77.14</v>
          </cell>
        </row>
        <row r="22393">
          <cell r="A22393" t="str">
            <v>21.018.0012-0</v>
          </cell>
          <cell r="B22393">
            <v>127.1</v>
          </cell>
        </row>
        <row r="22394">
          <cell r="A22394" t="str">
            <v>21.018.0012-A</v>
          </cell>
          <cell r="B22394">
            <v>110.21</v>
          </cell>
        </row>
        <row r="22395">
          <cell r="A22395" t="str">
            <v>21.018.0015-0</v>
          </cell>
          <cell r="B22395">
            <v>101.68</v>
          </cell>
        </row>
        <row r="22396">
          <cell r="A22396" t="str">
            <v>21.018.0015-A</v>
          </cell>
          <cell r="B22396">
            <v>88.16</v>
          </cell>
        </row>
        <row r="22397">
          <cell r="A22397" t="str">
            <v>21.018.0018-0</v>
          </cell>
          <cell r="B22397">
            <v>152.52000000000001</v>
          </cell>
        </row>
        <row r="22398">
          <cell r="A22398" t="str">
            <v>21.018.0018-A</v>
          </cell>
          <cell r="B22398">
            <v>132.25</v>
          </cell>
        </row>
        <row r="22399">
          <cell r="A22399" t="str">
            <v>21.018.0020-0</v>
          </cell>
          <cell r="B22399">
            <v>25.42</v>
          </cell>
        </row>
        <row r="22400">
          <cell r="A22400" t="str">
            <v>21.018.0020-A</v>
          </cell>
          <cell r="B22400">
            <v>22.04</v>
          </cell>
        </row>
        <row r="22401">
          <cell r="A22401" t="str">
            <v>21.018.0021-0</v>
          </cell>
          <cell r="B22401">
            <v>50.84</v>
          </cell>
        </row>
        <row r="22402">
          <cell r="A22402" t="str">
            <v>21.018.0021-A</v>
          </cell>
          <cell r="B22402">
            <v>44.08</v>
          </cell>
        </row>
        <row r="22403">
          <cell r="A22403" t="str">
            <v>21.018.0022-0</v>
          </cell>
          <cell r="B22403">
            <v>76.260000000000005</v>
          </cell>
        </row>
        <row r="22404">
          <cell r="A22404" t="str">
            <v>21.018.0022-A</v>
          </cell>
          <cell r="B22404">
            <v>66.12</v>
          </cell>
        </row>
        <row r="22405">
          <cell r="A22405" t="str">
            <v>21.018.0023-0</v>
          </cell>
          <cell r="B22405">
            <v>101.68</v>
          </cell>
        </row>
        <row r="22406">
          <cell r="A22406" t="str">
            <v>21.018.0023-A</v>
          </cell>
          <cell r="B22406">
            <v>88.16</v>
          </cell>
        </row>
        <row r="22407">
          <cell r="A22407" t="str">
            <v>21.018.0025-0</v>
          </cell>
          <cell r="B22407">
            <v>82.61</v>
          </cell>
        </row>
        <row r="22408">
          <cell r="A22408" t="str">
            <v>21.018.0025-A</v>
          </cell>
          <cell r="B22408">
            <v>71.63</v>
          </cell>
        </row>
        <row r="22409">
          <cell r="A22409" t="str">
            <v>21.018.0030-0</v>
          </cell>
          <cell r="B22409">
            <v>127.1</v>
          </cell>
        </row>
        <row r="22410">
          <cell r="A22410" t="str">
            <v>21.018.0030-A</v>
          </cell>
          <cell r="B22410">
            <v>110.21</v>
          </cell>
        </row>
        <row r="22411">
          <cell r="A22411" t="str">
            <v>21.018.0031-0</v>
          </cell>
          <cell r="B22411">
            <v>38.130000000000003</v>
          </cell>
        </row>
        <row r="22412">
          <cell r="A22412" t="str">
            <v>21.018.0031-A</v>
          </cell>
          <cell r="B22412">
            <v>33.06</v>
          </cell>
        </row>
        <row r="22413">
          <cell r="A22413" t="str">
            <v>21.018.0032-0</v>
          </cell>
          <cell r="B22413">
            <v>63.55</v>
          </cell>
        </row>
        <row r="22414">
          <cell r="A22414" t="str">
            <v>21.018.0032-A</v>
          </cell>
          <cell r="B22414">
            <v>55.1</v>
          </cell>
        </row>
        <row r="22415">
          <cell r="A22415" t="str">
            <v>21.018.0035-0</v>
          </cell>
          <cell r="B22415">
            <v>7.37</v>
          </cell>
        </row>
        <row r="22416">
          <cell r="A22416" t="str">
            <v>21.018.0035-A</v>
          </cell>
          <cell r="B22416">
            <v>6.39</v>
          </cell>
        </row>
        <row r="22417">
          <cell r="A22417" t="str">
            <v>21.018.0040-0</v>
          </cell>
          <cell r="B22417">
            <v>3.53</v>
          </cell>
        </row>
        <row r="22418">
          <cell r="A22418" t="str">
            <v>21.018.0040-A</v>
          </cell>
          <cell r="B22418">
            <v>3.53</v>
          </cell>
        </row>
        <row r="22419">
          <cell r="A22419" t="str">
            <v>21.018.0045-0</v>
          </cell>
          <cell r="B22419">
            <v>15.65</v>
          </cell>
        </row>
        <row r="22420">
          <cell r="A22420" t="str">
            <v>21.018.0045-A</v>
          </cell>
          <cell r="B22420">
            <v>15.65</v>
          </cell>
        </row>
        <row r="22421">
          <cell r="A22421" t="str">
            <v>21.018.0050-0</v>
          </cell>
          <cell r="B22421">
            <v>180.35</v>
          </cell>
        </row>
        <row r="22422">
          <cell r="A22422" t="str">
            <v>21.018.0050-A</v>
          </cell>
          <cell r="B22422">
            <v>176.13</v>
          </cell>
        </row>
        <row r="22423">
          <cell r="A22423" t="str">
            <v>21.019.0078-0</v>
          </cell>
          <cell r="B22423">
            <v>236.62</v>
          </cell>
        </row>
        <row r="22424">
          <cell r="A22424" t="str">
            <v>21.019.0078-A</v>
          </cell>
          <cell r="B22424">
            <v>236.62</v>
          </cell>
        </row>
        <row r="22425">
          <cell r="A22425" t="str">
            <v>21.019.0090-0</v>
          </cell>
          <cell r="B22425">
            <v>236.62</v>
          </cell>
        </row>
        <row r="22426">
          <cell r="A22426" t="str">
            <v>21.019.0090-A</v>
          </cell>
          <cell r="B22426">
            <v>236.62</v>
          </cell>
        </row>
        <row r="22427">
          <cell r="A22427" t="str">
            <v>21.019.0095-0</v>
          </cell>
          <cell r="B22427">
            <v>802.4</v>
          </cell>
        </row>
        <row r="22428">
          <cell r="A22428" t="str">
            <v>21.019.0095-A</v>
          </cell>
          <cell r="B22428">
            <v>802.4</v>
          </cell>
        </row>
        <row r="22429">
          <cell r="A22429" t="str">
            <v>21.019.0105-0</v>
          </cell>
          <cell r="B22429">
            <v>570</v>
          </cell>
        </row>
        <row r="22430">
          <cell r="A22430" t="str">
            <v>21.019.0105-A</v>
          </cell>
          <cell r="B22430">
            <v>570</v>
          </cell>
        </row>
        <row r="22431">
          <cell r="A22431" t="str">
            <v>21.019.0110-0</v>
          </cell>
          <cell r="B22431">
            <v>826.72</v>
          </cell>
        </row>
        <row r="22432">
          <cell r="A22432" t="str">
            <v>21.019.0110-A</v>
          </cell>
          <cell r="B22432">
            <v>826.72</v>
          </cell>
        </row>
        <row r="22433">
          <cell r="A22433" t="str">
            <v>21.020.0050-0</v>
          </cell>
          <cell r="B22433">
            <v>77.55</v>
          </cell>
        </row>
        <row r="22434">
          <cell r="A22434" t="str">
            <v>21.020.0050-A</v>
          </cell>
          <cell r="B22434">
            <v>75.86</v>
          </cell>
        </row>
        <row r="22435">
          <cell r="A22435" t="str">
            <v>21.020.0055-0</v>
          </cell>
          <cell r="B22435">
            <v>158.22999999999999</v>
          </cell>
        </row>
        <row r="22436">
          <cell r="A22436" t="str">
            <v>21.020.0055-A</v>
          </cell>
          <cell r="B22436">
            <v>154.85</v>
          </cell>
        </row>
        <row r="22437">
          <cell r="A22437" t="str">
            <v>21.020.0060-0</v>
          </cell>
          <cell r="B22437">
            <v>183.65</v>
          </cell>
        </row>
        <row r="22438">
          <cell r="A22438" t="str">
            <v>21.020.0060-A</v>
          </cell>
          <cell r="B22438">
            <v>176.89</v>
          </cell>
        </row>
        <row r="22439">
          <cell r="A22439" t="str">
            <v>21.020.0065-0</v>
          </cell>
          <cell r="B22439">
            <v>12.71</v>
          </cell>
        </row>
        <row r="22440">
          <cell r="A22440" t="str">
            <v>21.020.0065-A</v>
          </cell>
          <cell r="B22440">
            <v>11.02</v>
          </cell>
        </row>
        <row r="22441">
          <cell r="A22441" t="str">
            <v>21.020.0070-0</v>
          </cell>
          <cell r="B22441">
            <v>12.71</v>
          </cell>
        </row>
        <row r="22442">
          <cell r="A22442" t="str">
            <v>21.020.0070-A</v>
          </cell>
          <cell r="B22442">
            <v>11.02</v>
          </cell>
        </row>
        <row r="22443">
          <cell r="A22443" t="str">
            <v>21.020.0075-0</v>
          </cell>
          <cell r="B22443">
            <v>25.42</v>
          </cell>
        </row>
        <row r="22444">
          <cell r="A22444" t="str">
            <v>21.020.0075-A</v>
          </cell>
          <cell r="B22444">
            <v>22.04</v>
          </cell>
        </row>
        <row r="22445">
          <cell r="A22445" t="str">
            <v>21.020.0080-0</v>
          </cell>
          <cell r="B22445">
            <v>19.059999999999999</v>
          </cell>
        </row>
        <row r="22446">
          <cell r="A22446" t="str">
            <v>21.020.0080-A</v>
          </cell>
          <cell r="B22446">
            <v>16.53</v>
          </cell>
        </row>
        <row r="22447">
          <cell r="A22447" t="str">
            <v>21.020.0085-0</v>
          </cell>
          <cell r="B22447">
            <v>63.55</v>
          </cell>
        </row>
        <row r="22448">
          <cell r="A22448" t="str">
            <v>21.020.0085-A</v>
          </cell>
          <cell r="B22448">
            <v>55.1</v>
          </cell>
        </row>
        <row r="22449">
          <cell r="A22449" t="str">
            <v>21.020.0090-0</v>
          </cell>
          <cell r="B22449">
            <v>38.130000000000003</v>
          </cell>
        </row>
        <row r="22450">
          <cell r="A22450" t="str">
            <v>21.020.0090-A</v>
          </cell>
          <cell r="B22450">
            <v>33.06</v>
          </cell>
        </row>
        <row r="22451">
          <cell r="A22451" t="str">
            <v>21.020.0095-0</v>
          </cell>
          <cell r="B22451">
            <v>25.42</v>
          </cell>
        </row>
        <row r="22452">
          <cell r="A22452" t="str">
            <v>21.020.0095-A</v>
          </cell>
          <cell r="B22452">
            <v>22.04</v>
          </cell>
        </row>
        <row r="22453">
          <cell r="A22453" t="str">
            <v>21.020.0106-0</v>
          </cell>
          <cell r="B22453">
            <v>88.97</v>
          </cell>
        </row>
        <row r="22454">
          <cell r="A22454" t="str">
            <v>21.020.0106-A</v>
          </cell>
          <cell r="B22454">
            <v>77.14</v>
          </cell>
        </row>
        <row r="22455">
          <cell r="A22455" t="str">
            <v>21.020.0107-0</v>
          </cell>
          <cell r="B22455">
            <v>23.95</v>
          </cell>
        </row>
        <row r="22456">
          <cell r="A22456" t="str">
            <v>21.020.0107-A</v>
          </cell>
          <cell r="B22456">
            <v>23.78</v>
          </cell>
        </row>
        <row r="22457">
          <cell r="A22457" t="str">
            <v>21.021.0010-0</v>
          </cell>
          <cell r="B22457">
            <v>600</v>
          </cell>
        </row>
        <row r="22458">
          <cell r="A22458" t="str">
            <v>21.021.0010-A</v>
          </cell>
          <cell r="B22458">
            <v>600</v>
          </cell>
        </row>
        <row r="22459">
          <cell r="A22459" t="str">
            <v>21.021.0015-0</v>
          </cell>
          <cell r="B22459">
            <v>1200</v>
          </cell>
        </row>
        <row r="22460">
          <cell r="A22460" t="str">
            <v>21.021.0015-A</v>
          </cell>
          <cell r="B22460">
            <v>1200</v>
          </cell>
        </row>
        <row r="22461">
          <cell r="A22461" t="str">
            <v>21.024.0010-0</v>
          </cell>
          <cell r="B22461">
            <v>2.54</v>
          </cell>
        </row>
        <row r="22462">
          <cell r="A22462" t="str">
            <v>21.024.0010-A</v>
          </cell>
          <cell r="B22462">
            <v>2.2000000000000002</v>
          </cell>
        </row>
        <row r="22463">
          <cell r="A22463" t="str">
            <v>21.024.0015-0</v>
          </cell>
          <cell r="B22463">
            <v>3.17</v>
          </cell>
        </row>
        <row r="22464">
          <cell r="A22464" t="str">
            <v>21.024.0015-A</v>
          </cell>
          <cell r="B22464">
            <v>2.75</v>
          </cell>
        </row>
        <row r="22465">
          <cell r="A22465" t="str">
            <v>21.024.0020-0</v>
          </cell>
          <cell r="B22465">
            <v>3.81</v>
          </cell>
        </row>
        <row r="22466">
          <cell r="A22466" t="str">
            <v>21.024.0020-A</v>
          </cell>
          <cell r="B22466">
            <v>3.3</v>
          </cell>
        </row>
        <row r="22467">
          <cell r="A22467" t="str">
            <v>21.024.0025-0</v>
          </cell>
          <cell r="B22467">
            <v>5.08</v>
          </cell>
        </row>
        <row r="22468">
          <cell r="A22468" t="str">
            <v>21.024.0025-A</v>
          </cell>
          <cell r="B22468">
            <v>4.4000000000000004</v>
          </cell>
        </row>
        <row r="22469">
          <cell r="A22469" t="str">
            <v>21.024.0030-0</v>
          </cell>
          <cell r="B22469">
            <v>3.81</v>
          </cell>
        </row>
        <row r="22470">
          <cell r="A22470" t="str">
            <v>21.024.0030-A</v>
          </cell>
          <cell r="B22470">
            <v>3.3</v>
          </cell>
        </row>
        <row r="22471">
          <cell r="A22471" t="str">
            <v>21.024.0035-0</v>
          </cell>
          <cell r="B22471">
            <v>3.81</v>
          </cell>
        </row>
        <row r="22472">
          <cell r="A22472" t="str">
            <v>21.024.0035-A</v>
          </cell>
          <cell r="B22472">
            <v>3.3</v>
          </cell>
        </row>
        <row r="22473">
          <cell r="A22473" t="str">
            <v>21.024.0040-0</v>
          </cell>
          <cell r="B22473">
            <v>1.58</v>
          </cell>
        </row>
        <row r="22474">
          <cell r="A22474" t="str">
            <v>21.024.0040-A</v>
          </cell>
          <cell r="B22474">
            <v>1.41</v>
          </cell>
        </row>
        <row r="22475">
          <cell r="A22475" t="str">
            <v>21.024.0100-0</v>
          </cell>
          <cell r="B22475">
            <v>0.06</v>
          </cell>
        </row>
        <row r="22476">
          <cell r="A22476" t="str">
            <v>21.024.0100-A</v>
          </cell>
          <cell r="B22476">
            <v>0.06</v>
          </cell>
        </row>
        <row r="22477">
          <cell r="A22477" t="str">
            <v>21.024.0105-0</v>
          </cell>
          <cell r="B22477">
            <v>0.08</v>
          </cell>
        </row>
        <row r="22478">
          <cell r="A22478" t="str">
            <v>21.024.0105-A</v>
          </cell>
          <cell r="B22478">
            <v>0.08</v>
          </cell>
        </row>
        <row r="22479">
          <cell r="A22479" t="str">
            <v>21.026.0010-0</v>
          </cell>
          <cell r="B22479">
            <v>0.51</v>
          </cell>
        </row>
        <row r="22480">
          <cell r="A22480" t="str">
            <v>21.026.0010-A</v>
          </cell>
          <cell r="B22480">
            <v>0.51</v>
          </cell>
        </row>
        <row r="22481">
          <cell r="A22481" t="str">
            <v>21.026.0012-0</v>
          </cell>
          <cell r="B22481">
            <v>1.55</v>
          </cell>
        </row>
        <row r="22482">
          <cell r="A22482" t="str">
            <v>21.026.0012-A</v>
          </cell>
          <cell r="B22482">
            <v>1.55</v>
          </cell>
        </row>
        <row r="22483">
          <cell r="A22483" t="str">
            <v>21.026.0015-0</v>
          </cell>
          <cell r="B22483">
            <v>2.57</v>
          </cell>
        </row>
        <row r="22484">
          <cell r="A22484" t="str">
            <v>21.026.0015-A</v>
          </cell>
          <cell r="B22484">
            <v>2.57</v>
          </cell>
        </row>
        <row r="22485">
          <cell r="A22485" t="str">
            <v>21.026.0020-0</v>
          </cell>
          <cell r="B22485">
            <v>4.21</v>
          </cell>
        </row>
        <row r="22486">
          <cell r="A22486" t="str">
            <v>21.026.0020-A</v>
          </cell>
          <cell r="B22486">
            <v>4.21</v>
          </cell>
        </row>
        <row r="22487">
          <cell r="A22487" t="str">
            <v>21.026.0030-0</v>
          </cell>
          <cell r="B22487">
            <v>4.16</v>
          </cell>
        </row>
        <row r="22488">
          <cell r="A22488" t="str">
            <v>21.026.0030-A</v>
          </cell>
          <cell r="B22488">
            <v>4.16</v>
          </cell>
        </row>
        <row r="22489">
          <cell r="A22489" t="str">
            <v>21.026.0035-0</v>
          </cell>
          <cell r="B22489">
            <v>6.56</v>
          </cell>
        </row>
        <row r="22490">
          <cell r="A22490" t="str">
            <v>21.026.0035-A</v>
          </cell>
          <cell r="B22490">
            <v>6.56</v>
          </cell>
        </row>
        <row r="22491">
          <cell r="A22491" t="str">
            <v>21.026.0040-0</v>
          </cell>
          <cell r="B22491">
            <v>5.98</v>
          </cell>
        </row>
        <row r="22492">
          <cell r="A22492" t="str">
            <v>21.026.0040-A</v>
          </cell>
          <cell r="B22492">
            <v>5.98</v>
          </cell>
        </row>
        <row r="22493">
          <cell r="A22493" t="str">
            <v>21.026.0050-0</v>
          </cell>
          <cell r="B22493">
            <v>7.35</v>
          </cell>
        </row>
        <row r="22494">
          <cell r="A22494" t="str">
            <v>21.026.0050-A</v>
          </cell>
          <cell r="B22494">
            <v>7.35</v>
          </cell>
        </row>
        <row r="22495">
          <cell r="A22495" t="str">
            <v>21.026.0055-0</v>
          </cell>
          <cell r="B22495">
            <v>8.4700000000000006</v>
          </cell>
        </row>
        <row r="22496">
          <cell r="A22496" t="str">
            <v>21.026.0055-A</v>
          </cell>
          <cell r="B22496">
            <v>8.4700000000000006</v>
          </cell>
        </row>
        <row r="22497">
          <cell r="A22497" t="str">
            <v>21.026.0060-0</v>
          </cell>
          <cell r="B22497">
            <v>9.34</v>
          </cell>
        </row>
        <row r="22498">
          <cell r="A22498" t="str">
            <v>21.026.0060-A</v>
          </cell>
          <cell r="B22498">
            <v>9.34</v>
          </cell>
        </row>
        <row r="22499">
          <cell r="A22499" t="str">
            <v>21.026.0065-0</v>
          </cell>
          <cell r="B22499">
            <v>12.9</v>
          </cell>
        </row>
        <row r="22500">
          <cell r="A22500" t="str">
            <v>21.026.0065-A</v>
          </cell>
          <cell r="B22500">
            <v>12.9</v>
          </cell>
        </row>
        <row r="22501">
          <cell r="A22501" t="str">
            <v>21.026.0070-0</v>
          </cell>
          <cell r="B22501">
            <v>19.95</v>
          </cell>
        </row>
        <row r="22502">
          <cell r="A22502" t="str">
            <v>21.026.0070-A</v>
          </cell>
          <cell r="B22502">
            <v>19.95</v>
          </cell>
        </row>
        <row r="22503">
          <cell r="A22503" t="str">
            <v>21.026.0075-0</v>
          </cell>
          <cell r="B22503">
            <v>5.25</v>
          </cell>
        </row>
        <row r="22504">
          <cell r="A22504" t="str">
            <v>21.026.0075-A</v>
          </cell>
          <cell r="B22504">
            <v>5.25</v>
          </cell>
        </row>
        <row r="22505">
          <cell r="A22505" t="str">
            <v>21.026.0080-0</v>
          </cell>
          <cell r="B22505">
            <v>25.43</v>
          </cell>
        </row>
        <row r="22506">
          <cell r="A22506" t="str">
            <v>21.026.0080-A</v>
          </cell>
          <cell r="B22506">
            <v>25.43</v>
          </cell>
        </row>
        <row r="22507">
          <cell r="A22507" t="str">
            <v>21.026.0100-0</v>
          </cell>
          <cell r="B22507">
            <v>2.8</v>
          </cell>
        </row>
        <row r="22508">
          <cell r="A22508" t="str">
            <v>21.026.0100-A</v>
          </cell>
          <cell r="B22508">
            <v>2.8</v>
          </cell>
        </row>
        <row r="22509">
          <cell r="A22509" t="str">
            <v>21.026.0105-0</v>
          </cell>
          <cell r="B22509">
            <v>5.98</v>
          </cell>
        </row>
        <row r="22510">
          <cell r="A22510" t="str">
            <v>21.026.0105-A</v>
          </cell>
          <cell r="B22510">
            <v>5.98</v>
          </cell>
        </row>
        <row r="22511">
          <cell r="A22511" t="str">
            <v>21.026.0110-0</v>
          </cell>
          <cell r="B22511">
            <v>9.48</v>
          </cell>
        </row>
        <row r="22512">
          <cell r="A22512" t="str">
            <v>21.026.0110-A</v>
          </cell>
          <cell r="B22512">
            <v>9.48</v>
          </cell>
        </row>
        <row r="22513">
          <cell r="A22513" t="str">
            <v>21.026.0120-0</v>
          </cell>
          <cell r="B22513">
            <v>12.19</v>
          </cell>
        </row>
        <row r="22514">
          <cell r="A22514" t="str">
            <v>21.026.0120-A</v>
          </cell>
          <cell r="B22514">
            <v>12.19</v>
          </cell>
        </row>
        <row r="22515">
          <cell r="A22515" t="str">
            <v>21.026.0130-0</v>
          </cell>
          <cell r="B22515">
            <v>17.11</v>
          </cell>
        </row>
        <row r="22516">
          <cell r="A22516" t="str">
            <v>21.026.0130-A</v>
          </cell>
          <cell r="B22516">
            <v>17.11</v>
          </cell>
        </row>
        <row r="22517">
          <cell r="A22517" t="str">
            <v>21.026.0200-0</v>
          </cell>
          <cell r="B22517">
            <v>4.1900000000000004</v>
          </cell>
        </row>
        <row r="22518">
          <cell r="A22518" t="str">
            <v>21.026.0200-A</v>
          </cell>
          <cell r="B22518">
            <v>4.1900000000000004</v>
          </cell>
        </row>
        <row r="22519">
          <cell r="A22519" t="str">
            <v>21.026.0250-0</v>
          </cell>
          <cell r="B22519">
            <v>9.5</v>
          </cell>
        </row>
        <row r="22520">
          <cell r="A22520" t="str">
            <v>21.026.0250-A</v>
          </cell>
          <cell r="B22520">
            <v>9.5</v>
          </cell>
        </row>
        <row r="22521">
          <cell r="A22521" t="str">
            <v>21.026.0350-0</v>
          </cell>
          <cell r="B22521">
            <v>17.93</v>
          </cell>
        </row>
        <row r="22522">
          <cell r="A22522" t="str">
            <v>21.026.0350-A</v>
          </cell>
          <cell r="B22522">
            <v>17.93</v>
          </cell>
        </row>
        <row r="22523">
          <cell r="A22523" t="str">
            <v>21.026.0450-0</v>
          </cell>
          <cell r="B22523">
            <v>24.55</v>
          </cell>
        </row>
        <row r="22524">
          <cell r="A22524" t="str">
            <v>21.026.0450-A</v>
          </cell>
          <cell r="B22524">
            <v>24.55</v>
          </cell>
        </row>
        <row r="22525">
          <cell r="A22525" t="str">
            <v>21.026.0470-0</v>
          </cell>
          <cell r="B22525">
            <v>20.94</v>
          </cell>
        </row>
        <row r="22526">
          <cell r="A22526" t="str">
            <v>21.026.0470-A</v>
          </cell>
          <cell r="B22526">
            <v>20.94</v>
          </cell>
        </row>
        <row r="22527">
          <cell r="A22527" t="str">
            <v>21.026.0475-0</v>
          </cell>
          <cell r="B22527">
            <v>120.99</v>
          </cell>
        </row>
        <row r="22528">
          <cell r="A22528" t="str">
            <v>21.026.0475-A</v>
          </cell>
          <cell r="B22528">
            <v>120.99</v>
          </cell>
        </row>
        <row r="22529">
          <cell r="A22529" t="str">
            <v>21.027.0010-0</v>
          </cell>
          <cell r="B22529">
            <v>2.17</v>
          </cell>
        </row>
        <row r="22530">
          <cell r="A22530" t="str">
            <v>21.027.0010-A</v>
          </cell>
          <cell r="B22530">
            <v>2.17</v>
          </cell>
        </row>
        <row r="22531">
          <cell r="A22531" t="str">
            <v>21.027.0020-0</v>
          </cell>
          <cell r="B22531">
            <v>4.3899999999999997</v>
          </cell>
        </row>
        <row r="22532">
          <cell r="A22532" t="str">
            <v>21.027.0020-A</v>
          </cell>
          <cell r="B22532">
            <v>4.3899999999999997</v>
          </cell>
        </row>
        <row r="22533">
          <cell r="A22533" t="str">
            <v>21.027.0025-0</v>
          </cell>
          <cell r="B22533">
            <v>4.05</v>
          </cell>
        </row>
        <row r="22534">
          <cell r="A22534" t="str">
            <v>21.027.0025-A</v>
          </cell>
          <cell r="B22534">
            <v>4.05</v>
          </cell>
        </row>
        <row r="22535">
          <cell r="A22535" t="str">
            <v>21.027.0050-0</v>
          </cell>
          <cell r="B22535">
            <v>1.65</v>
          </cell>
        </row>
        <row r="22536">
          <cell r="A22536" t="str">
            <v>21.027.0050-A</v>
          </cell>
          <cell r="B22536">
            <v>1.65</v>
          </cell>
        </row>
        <row r="22537">
          <cell r="A22537" t="str">
            <v>21.027.0060-0</v>
          </cell>
          <cell r="B22537">
            <v>3.07</v>
          </cell>
        </row>
        <row r="22538">
          <cell r="A22538" t="str">
            <v>21.027.0060-A</v>
          </cell>
          <cell r="B22538">
            <v>3.07</v>
          </cell>
        </row>
        <row r="22539">
          <cell r="A22539" t="str">
            <v>21.028.0001-0</v>
          </cell>
          <cell r="B22539">
            <v>10.96</v>
          </cell>
        </row>
        <row r="22540">
          <cell r="A22540" t="str">
            <v>21.028.0001-A</v>
          </cell>
          <cell r="B22540">
            <v>10.62</v>
          </cell>
        </row>
        <row r="22541">
          <cell r="A22541" t="str">
            <v>21.028.0002-0</v>
          </cell>
          <cell r="B22541">
            <v>6.69</v>
          </cell>
        </row>
        <row r="22542">
          <cell r="A22542" t="str">
            <v>21.028.0002-A</v>
          </cell>
          <cell r="B22542">
            <v>6.35</v>
          </cell>
        </row>
        <row r="22543">
          <cell r="A22543" t="str">
            <v>21.028.0003-0</v>
          </cell>
          <cell r="B22543">
            <v>4.34</v>
          </cell>
        </row>
        <row r="22544">
          <cell r="A22544" t="str">
            <v>21.028.0003-A</v>
          </cell>
          <cell r="B22544">
            <v>4</v>
          </cell>
        </row>
        <row r="22545">
          <cell r="A22545" t="str">
            <v>21.028.0004-0</v>
          </cell>
          <cell r="B22545">
            <v>4.12</v>
          </cell>
        </row>
        <row r="22546">
          <cell r="A22546" t="str">
            <v>21.028.0004-A</v>
          </cell>
          <cell r="B22546">
            <v>3.79</v>
          </cell>
        </row>
        <row r="22547">
          <cell r="A22547" t="str">
            <v>21.028.0010-0</v>
          </cell>
          <cell r="B22547">
            <v>6.31</v>
          </cell>
        </row>
        <row r="22548">
          <cell r="A22548" t="str">
            <v>21.028.0010-A</v>
          </cell>
          <cell r="B22548">
            <v>5.97</v>
          </cell>
        </row>
        <row r="22549">
          <cell r="A22549" t="str">
            <v>21.028.0015-0</v>
          </cell>
          <cell r="B22549">
            <v>28.06</v>
          </cell>
        </row>
        <row r="22550">
          <cell r="A22550" t="str">
            <v>21.028.0015-A</v>
          </cell>
          <cell r="B22550">
            <v>27.55</v>
          </cell>
        </row>
        <row r="22551">
          <cell r="A22551" t="str">
            <v>21.028.0020-0</v>
          </cell>
          <cell r="B22551">
            <v>1.85</v>
          </cell>
        </row>
        <row r="22552">
          <cell r="A22552" t="str">
            <v>21.028.0020-A</v>
          </cell>
          <cell r="B22552">
            <v>1.85</v>
          </cell>
        </row>
        <row r="22553">
          <cell r="A22553" t="str">
            <v>21.028.0025-0</v>
          </cell>
          <cell r="B22553">
            <v>2.83</v>
          </cell>
        </row>
        <row r="22554">
          <cell r="A22554" t="str">
            <v>21.028.0025-A</v>
          </cell>
          <cell r="B22554">
            <v>2.66</v>
          </cell>
        </row>
        <row r="22555">
          <cell r="A22555" t="str">
            <v>21.028.0030-0</v>
          </cell>
          <cell r="B22555">
            <v>4.22</v>
          </cell>
        </row>
        <row r="22556">
          <cell r="A22556" t="str">
            <v>21.028.0030-A</v>
          </cell>
          <cell r="B22556">
            <v>4.22</v>
          </cell>
        </row>
        <row r="22557">
          <cell r="A22557" t="str">
            <v>21.028.0035-0</v>
          </cell>
          <cell r="B22557">
            <v>6.76</v>
          </cell>
        </row>
        <row r="22558">
          <cell r="A22558" t="str">
            <v>21.028.0035-A</v>
          </cell>
          <cell r="B22558">
            <v>6.25</v>
          </cell>
        </row>
        <row r="22559">
          <cell r="A22559" t="str">
            <v>21.028.0040-0</v>
          </cell>
          <cell r="B22559">
            <v>8.1</v>
          </cell>
        </row>
        <row r="22560">
          <cell r="A22560" t="str">
            <v>21.028.0040-A</v>
          </cell>
          <cell r="B22560">
            <v>8.1</v>
          </cell>
        </row>
        <row r="22561">
          <cell r="A22561" t="str">
            <v>21.028.0060-0</v>
          </cell>
          <cell r="B22561">
            <v>8.33</v>
          </cell>
        </row>
        <row r="22562">
          <cell r="A22562" t="str">
            <v>21.028.0060-A</v>
          </cell>
          <cell r="B22562">
            <v>7.82</v>
          </cell>
        </row>
        <row r="22563">
          <cell r="A22563" t="str">
            <v>21.028.0065-0</v>
          </cell>
          <cell r="B22563">
            <v>8.33</v>
          </cell>
        </row>
        <row r="22564">
          <cell r="A22564" t="str">
            <v>21.028.0065-A</v>
          </cell>
          <cell r="B22564">
            <v>7.82</v>
          </cell>
        </row>
        <row r="22565">
          <cell r="A22565" t="str">
            <v>21.028.0070-0</v>
          </cell>
          <cell r="B22565">
            <v>8.6</v>
          </cell>
        </row>
        <row r="22566">
          <cell r="A22566" t="str">
            <v>21.028.0070-A</v>
          </cell>
          <cell r="B22566">
            <v>8.09</v>
          </cell>
        </row>
        <row r="22567">
          <cell r="A22567" t="str">
            <v>21.028.0075-0</v>
          </cell>
          <cell r="B22567">
            <v>5.36</v>
          </cell>
        </row>
        <row r="22568">
          <cell r="A22568" t="str">
            <v>21.028.0075-A</v>
          </cell>
          <cell r="B22568">
            <v>4.8499999999999996</v>
          </cell>
        </row>
        <row r="22569">
          <cell r="A22569" t="str">
            <v>21.028.0080-0</v>
          </cell>
          <cell r="B22569">
            <v>5.97</v>
          </cell>
        </row>
        <row r="22570">
          <cell r="A22570" t="str">
            <v>21.028.0080-A</v>
          </cell>
          <cell r="B22570">
            <v>5.46</v>
          </cell>
        </row>
        <row r="22571">
          <cell r="A22571" t="str">
            <v>21.028.0085-0</v>
          </cell>
          <cell r="B22571">
            <v>9.2200000000000006</v>
          </cell>
        </row>
        <row r="22572">
          <cell r="A22572" t="str">
            <v>21.028.0085-A</v>
          </cell>
          <cell r="B22572">
            <v>8.7100000000000009</v>
          </cell>
        </row>
        <row r="22573">
          <cell r="A22573" t="str">
            <v>21.028.0090-0</v>
          </cell>
          <cell r="B22573">
            <v>8.35</v>
          </cell>
        </row>
        <row r="22574">
          <cell r="A22574" t="str">
            <v>21.028.0090-A</v>
          </cell>
          <cell r="B22574">
            <v>7.84</v>
          </cell>
        </row>
        <row r="22575">
          <cell r="A22575" t="str">
            <v>21.028.0095-0</v>
          </cell>
          <cell r="B22575">
            <v>8.85</v>
          </cell>
        </row>
        <row r="22576">
          <cell r="A22576" t="str">
            <v>21.028.0095-A</v>
          </cell>
          <cell r="B22576">
            <v>8.34</v>
          </cell>
        </row>
        <row r="22577">
          <cell r="A22577" t="str">
            <v>21.028.0100-0</v>
          </cell>
          <cell r="B22577">
            <v>8.6300000000000008</v>
          </cell>
        </row>
        <row r="22578">
          <cell r="A22578" t="str">
            <v>21.028.0100-A</v>
          </cell>
          <cell r="B22578">
            <v>8.1199999999999992</v>
          </cell>
        </row>
        <row r="22579">
          <cell r="A22579" t="str">
            <v>21.028.0105-0</v>
          </cell>
          <cell r="B22579">
            <v>8.33</v>
          </cell>
        </row>
        <row r="22580">
          <cell r="A22580" t="str">
            <v>21.028.0105-A</v>
          </cell>
          <cell r="B22580">
            <v>7.82</v>
          </cell>
        </row>
        <row r="22581">
          <cell r="A22581" t="str">
            <v>21.028.0110-0</v>
          </cell>
          <cell r="B22581">
            <v>8.9</v>
          </cell>
        </row>
        <row r="22582">
          <cell r="A22582" t="str">
            <v>21.028.0110-A</v>
          </cell>
          <cell r="B22582">
            <v>8.39</v>
          </cell>
        </row>
        <row r="22583">
          <cell r="A22583" t="str">
            <v>21.028.0115-0</v>
          </cell>
          <cell r="B22583">
            <v>9.84</v>
          </cell>
        </row>
        <row r="22584">
          <cell r="A22584" t="str">
            <v>21.028.0115-A</v>
          </cell>
          <cell r="B22584">
            <v>9.33</v>
          </cell>
        </row>
        <row r="22585">
          <cell r="A22585" t="str">
            <v>21.028.0120-0</v>
          </cell>
          <cell r="B22585">
            <v>12.09</v>
          </cell>
        </row>
        <row r="22586">
          <cell r="A22586" t="str">
            <v>21.028.0120-A</v>
          </cell>
          <cell r="B22586">
            <v>11.59</v>
          </cell>
        </row>
        <row r="22587">
          <cell r="A22587" t="str">
            <v>21.028.0125-0</v>
          </cell>
          <cell r="B22587">
            <v>11.07</v>
          </cell>
        </row>
        <row r="22588">
          <cell r="A22588" t="str">
            <v>21.028.0125-A</v>
          </cell>
          <cell r="B22588">
            <v>10.56</v>
          </cell>
        </row>
        <row r="22589">
          <cell r="A22589" t="str">
            <v>21.028.0130-0</v>
          </cell>
          <cell r="B22589">
            <v>50.77</v>
          </cell>
        </row>
        <row r="22590">
          <cell r="A22590" t="str">
            <v>21.028.0130-A</v>
          </cell>
          <cell r="B22590">
            <v>50.77</v>
          </cell>
        </row>
        <row r="22591">
          <cell r="A22591" t="str">
            <v>21.028.0135-0</v>
          </cell>
          <cell r="B22591">
            <v>63.01</v>
          </cell>
        </row>
        <row r="22592">
          <cell r="A22592" t="str">
            <v>21.028.0135-A</v>
          </cell>
          <cell r="B22592">
            <v>63.01</v>
          </cell>
        </row>
        <row r="22593">
          <cell r="A22593" t="str">
            <v>21.028.0140-0</v>
          </cell>
          <cell r="B22593">
            <v>11.23</v>
          </cell>
        </row>
        <row r="22594">
          <cell r="A22594" t="str">
            <v>21.028.0140-A</v>
          </cell>
          <cell r="B22594">
            <v>11.23</v>
          </cell>
        </row>
        <row r="22595">
          <cell r="A22595" t="str">
            <v>21.028.0145-0</v>
          </cell>
          <cell r="B22595">
            <v>243.24</v>
          </cell>
        </row>
        <row r="22596">
          <cell r="A22596" t="str">
            <v>21.028.0145-A</v>
          </cell>
          <cell r="B22596">
            <v>243.24</v>
          </cell>
        </row>
        <row r="22597">
          <cell r="A22597" t="str">
            <v>21.028.0150-0</v>
          </cell>
          <cell r="B22597">
            <v>31.57</v>
          </cell>
        </row>
        <row r="22598">
          <cell r="A22598" t="str">
            <v>21.028.0150-A</v>
          </cell>
          <cell r="B22598">
            <v>31.57</v>
          </cell>
        </row>
        <row r="22599">
          <cell r="A22599" t="str">
            <v>21.029.0010-0</v>
          </cell>
          <cell r="B22599">
            <v>23.83</v>
          </cell>
        </row>
        <row r="22600">
          <cell r="A22600" t="str">
            <v>21.029.0010-A</v>
          </cell>
          <cell r="B22600">
            <v>22.99</v>
          </cell>
        </row>
        <row r="22601">
          <cell r="A22601" t="str">
            <v>21.029.0015-0</v>
          </cell>
          <cell r="B22601">
            <v>40.450000000000003</v>
          </cell>
        </row>
        <row r="22602">
          <cell r="A22602" t="str">
            <v>21.029.0015-A</v>
          </cell>
          <cell r="B22602">
            <v>39.61</v>
          </cell>
        </row>
        <row r="22603">
          <cell r="A22603" t="str">
            <v>21.029.0020-0</v>
          </cell>
          <cell r="B22603">
            <v>39.28</v>
          </cell>
        </row>
        <row r="22604">
          <cell r="A22604" t="str">
            <v>21.029.0020-A</v>
          </cell>
          <cell r="B22604">
            <v>38.44</v>
          </cell>
        </row>
        <row r="22605">
          <cell r="A22605" t="str">
            <v>21.030.0050-0</v>
          </cell>
          <cell r="B22605">
            <v>251.95</v>
          </cell>
        </row>
        <row r="22606">
          <cell r="A22606" t="str">
            <v>21.030.0050-A</v>
          </cell>
          <cell r="B22606">
            <v>251.95</v>
          </cell>
        </row>
        <row r="22607">
          <cell r="A22607" t="str">
            <v>21.030.0055-0</v>
          </cell>
          <cell r="B22607">
            <v>176.72</v>
          </cell>
        </row>
        <row r="22608">
          <cell r="A22608" t="str">
            <v>21.030.0055-A</v>
          </cell>
          <cell r="B22608">
            <v>176.72</v>
          </cell>
        </row>
        <row r="22609">
          <cell r="A22609" t="str">
            <v>21.030.0060-0</v>
          </cell>
          <cell r="B22609">
            <v>12.37</v>
          </cell>
        </row>
        <row r="22610">
          <cell r="A22610" t="str">
            <v>21.030.0060-A</v>
          </cell>
          <cell r="B22610">
            <v>12.37</v>
          </cell>
        </row>
        <row r="22611">
          <cell r="A22611" t="str">
            <v>21.030.0065-0</v>
          </cell>
          <cell r="B22611">
            <v>29.4</v>
          </cell>
        </row>
        <row r="22612">
          <cell r="A22612" t="str">
            <v>21.030.0065-A</v>
          </cell>
          <cell r="B22612">
            <v>29.4</v>
          </cell>
        </row>
        <row r="22613">
          <cell r="A22613" t="str">
            <v>21.030.0070-0</v>
          </cell>
          <cell r="B22613">
            <v>75.599999999999994</v>
          </cell>
        </row>
        <row r="22614">
          <cell r="A22614" t="str">
            <v>21.030.0070-A</v>
          </cell>
          <cell r="B22614">
            <v>75.599999999999994</v>
          </cell>
        </row>
        <row r="22615">
          <cell r="A22615" t="str">
            <v>21.030.0075-0</v>
          </cell>
          <cell r="B22615">
            <v>28.14</v>
          </cell>
        </row>
        <row r="22616">
          <cell r="A22616" t="str">
            <v>21.030.0075-A</v>
          </cell>
          <cell r="B22616">
            <v>28.14</v>
          </cell>
        </row>
        <row r="22617">
          <cell r="A22617" t="str">
            <v>21.030.0080-0</v>
          </cell>
          <cell r="B22617">
            <v>8.19</v>
          </cell>
        </row>
        <row r="22618">
          <cell r="A22618" t="str">
            <v>21.030.0080-A</v>
          </cell>
          <cell r="B22618">
            <v>8.19</v>
          </cell>
        </row>
        <row r="22619">
          <cell r="A22619" t="str">
            <v>21.030.0085-0</v>
          </cell>
          <cell r="B22619">
            <v>9.41</v>
          </cell>
        </row>
        <row r="22620">
          <cell r="A22620" t="str">
            <v>21.030.0085-A</v>
          </cell>
          <cell r="B22620">
            <v>9.41</v>
          </cell>
        </row>
        <row r="22621">
          <cell r="A22621" t="str">
            <v>21.030.0090-0</v>
          </cell>
          <cell r="B22621">
            <v>26.25</v>
          </cell>
        </row>
        <row r="22622">
          <cell r="A22622" t="str">
            <v>21.030.0090-A</v>
          </cell>
          <cell r="B22622">
            <v>26.25</v>
          </cell>
        </row>
        <row r="22623">
          <cell r="A22623" t="str">
            <v>21.030.0100-0</v>
          </cell>
          <cell r="B22623">
            <v>40.85</v>
          </cell>
        </row>
        <row r="22624">
          <cell r="A22624" t="str">
            <v>21.030.0100-A</v>
          </cell>
          <cell r="B22624">
            <v>40.85</v>
          </cell>
        </row>
        <row r="22625">
          <cell r="A22625" t="str">
            <v>21.030.0105-0</v>
          </cell>
          <cell r="B22625">
            <v>77.650000000000006</v>
          </cell>
        </row>
        <row r="22626">
          <cell r="A22626" t="str">
            <v>21.030.0105-A</v>
          </cell>
          <cell r="B22626">
            <v>77.650000000000006</v>
          </cell>
        </row>
        <row r="22627">
          <cell r="A22627" t="str">
            <v>21.031.0010-0</v>
          </cell>
          <cell r="B22627">
            <v>7.58</v>
          </cell>
        </row>
        <row r="22628">
          <cell r="A22628" t="str">
            <v>21.031.0010-A</v>
          </cell>
          <cell r="B22628">
            <v>7.58</v>
          </cell>
        </row>
        <row r="22629">
          <cell r="A22629" t="str">
            <v>21.031.0015-0</v>
          </cell>
          <cell r="B22629">
            <v>22.34</v>
          </cell>
        </row>
        <row r="22630">
          <cell r="A22630" t="str">
            <v>21.031.0015-A</v>
          </cell>
          <cell r="B22630">
            <v>22.34</v>
          </cell>
        </row>
        <row r="22631">
          <cell r="A22631" t="str">
            <v>21.031.0020-0</v>
          </cell>
          <cell r="B22631">
            <v>324.54000000000002</v>
          </cell>
        </row>
        <row r="22632">
          <cell r="A22632" t="str">
            <v>21.031.0020-A</v>
          </cell>
          <cell r="B22632">
            <v>324.54000000000002</v>
          </cell>
        </row>
        <row r="22633">
          <cell r="A22633" t="str">
            <v>21.031.0025-0</v>
          </cell>
          <cell r="B22633">
            <v>36.26</v>
          </cell>
        </row>
        <row r="22634">
          <cell r="A22634" t="str">
            <v>21.031.0025-A</v>
          </cell>
          <cell r="B22634">
            <v>36.26</v>
          </cell>
        </row>
        <row r="22635">
          <cell r="A22635" t="str">
            <v>21.031.0030-0</v>
          </cell>
          <cell r="B22635">
            <v>19.059999999999999</v>
          </cell>
        </row>
        <row r="22636">
          <cell r="A22636" t="str">
            <v>21.031.0030-A</v>
          </cell>
          <cell r="B22636">
            <v>16.53</v>
          </cell>
        </row>
        <row r="22637">
          <cell r="A22637" t="str">
            <v>21.031.0035-0</v>
          </cell>
          <cell r="B22637">
            <v>51.17</v>
          </cell>
        </row>
        <row r="22638">
          <cell r="A22638" t="str">
            <v>21.031.0035-A</v>
          </cell>
          <cell r="B22638">
            <v>48.63</v>
          </cell>
        </row>
        <row r="22639">
          <cell r="A22639" t="str">
            <v>21.031.0040-0</v>
          </cell>
          <cell r="B22639">
            <v>19.059999999999999</v>
          </cell>
        </row>
        <row r="22640">
          <cell r="A22640" t="str">
            <v>21.031.0040-A</v>
          </cell>
          <cell r="B22640">
            <v>16.53</v>
          </cell>
        </row>
        <row r="22641">
          <cell r="A22641" t="str">
            <v>21.035.0007-0</v>
          </cell>
          <cell r="B22641">
            <v>204.73</v>
          </cell>
        </row>
        <row r="22642">
          <cell r="A22642" t="str">
            <v>21.035.0007-A</v>
          </cell>
          <cell r="B22642">
            <v>190.88</v>
          </cell>
        </row>
        <row r="22643">
          <cell r="A22643" t="str">
            <v>21.035.0008-0</v>
          </cell>
          <cell r="B22643">
            <v>265.2</v>
          </cell>
        </row>
        <row r="22644">
          <cell r="A22644" t="str">
            <v>21.035.0008-A</v>
          </cell>
          <cell r="B22644">
            <v>247.79</v>
          </cell>
        </row>
        <row r="22645">
          <cell r="A22645" t="str">
            <v>21.035.0009-0</v>
          </cell>
          <cell r="B22645">
            <v>141.62</v>
          </cell>
        </row>
        <row r="22646">
          <cell r="A22646" t="str">
            <v>21.035.0009-A</v>
          </cell>
          <cell r="B22646">
            <v>131.47999999999999</v>
          </cell>
        </row>
        <row r="22647">
          <cell r="A22647" t="str">
            <v>21.035.0010-0</v>
          </cell>
          <cell r="B22647">
            <v>200.02</v>
          </cell>
        </row>
        <row r="22648">
          <cell r="A22648" t="str">
            <v>21.035.0010-A</v>
          </cell>
          <cell r="B22648">
            <v>186.5</v>
          </cell>
        </row>
        <row r="22649">
          <cell r="A22649" t="str">
            <v>21.035.0012-0</v>
          </cell>
          <cell r="B22649">
            <v>258.41000000000003</v>
          </cell>
        </row>
        <row r="22650">
          <cell r="A22650" t="str">
            <v>21.035.0012-A</v>
          </cell>
          <cell r="B22650">
            <v>241.52</v>
          </cell>
        </row>
        <row r="22651">
          <cell r="A22651" t="str">
            <v>21.035.0014-0</v>
          </cell>
          <cell r="B22651">
            <v>96.88</v>
          </cell>
        </row>
        <row r="22652">
          <cell r="A22652" t="str">
            <v>21.035.0014-A</v>
          </cell>
          <cell r="B22652">
            <v>90.12</v>
          </cell>
        </row>
        <row r="22653">
          <cell r="A22653" t="str">
            <v>21.035.0050-0</v>
          </cell>
          <cell r="B22653">
            <v>222.84</v>
          </cell>
        </row>
        <row r="22654">
          <cell r="A22654" t="str">
            <v>21.035.0050-A</v>
          </cell>
          <cell r="B22654">
            <v>216.08</v>
          </cell>
        </row>
        <row r="22655">
          <cell r="A22655" t="str">
            <v>21.035.0100-0</v>
          </cell>
          <cell r="B22655">
            <v>322.51</v>
          </cell>
        </row>
        <row r="22656">
          <cell r="A22656" t="str">
            <v>21.035.0100-A</v>
          </cell>
          <cell r="B22656">
            <v>315.75</v>
          </cell>
        </row>
        <row r="22657">
          <cell r="A22657" t="str">
            <v>21.035.0103-0</v>
          </cell>
          <cell r="B22657">
            <v>386.61</v>
          </cell>
        </row>
        <row r="22658">
          <cell r="A22658" t="str">
            <v>21.035.0103-A</v>
          </cell>
          <cell r="B22658">
            <v>373.1</v>
          </cell>
        </row>
        <row r="22659">
          <cell r="A22659" t="str">
            <v>21.035.0105-0</v>
          </cell>
          <cell r="B22659">
            <v>535.03</v>
          </cell>
        </row>
        <row r="22660">
          <cell r="A22660" t="str">
            <v>21.035.0105-A</v>
          </cell>
          <cell r="B22660">
            <v>521.52</v>
          </cell>
        </row>
        <row r="22661">
          <cell r="A22661" t="str">
            <v>21.035.0150-0</v>
          </cell>
          <cell r="B22661">
            <v>76.260000000000005</v>
          </cell>
        </row>
        <row r="22662">
          <cell r="A22662" t="str">
            <v>21.035.0150-A</v>
          </cell>
          <cell r="B22662">
            <v>66.12</v>
          </cell>
        </row>
        <row r="22663">
          <cell r="A22663" t="str">
            <v>21.035.0160-0</v>
          </cell>
          <cell r="B22663">
            <v>12.71</v>
          </cell>
        </row>
        <row r="22664">
          <cell r="A22664" t="str">
            <v>21.035.0160-A</v>
          </cell>
          <cell r="B22664">
            <v>11.02</v>
          </cell>
        </row>
        <row r="22665">
          <cell r="A22665" t="str">
            <v>21.035.0200-0</v>
          </cell>
          <cell r="B22665">
            <v>205</v>
          </cell>
        </row>
        <row r="22666">
          <cell r="A22666" t="str">
            <v>21.035.0200-A</v>
          </cell>
          <cell r="B22666">
            <v>205</v>
          </cell>
        </row>
        <row r="22667">
          <cell r="A22667" t="str">
            <v>21.035.0205-0</v>
          </cell>
          <cell r="B22667">
            <v>304.7</v>
          </cell>
        </row>
        <row r="22668">
          <cell r="A22668" t="str">
            <v>21.035.0205-A</v>
          </cell>
          <cell r="B22668">
            <v>304.7</v>
          </cell>
        </row>
        <row r="22669">
          <cell r="A22669" t="str">
            <v>21.035.0220-0</v>
          </cell>
          <cell r="B22669">
            <v>64.28</v>
          </cell>
        </row>
        <row r="22670">
          <cell r="A22670" t="str">
            <v>21.035.0220-A</v>
          </cell>
          <cell r="B22670">
            <v>64.28</v>
          </cell>
        </row>
        <row r="22671">
          <cell r="A22671" t="str">
            <v>21.035.0230-0</v>
          </cell>
          <cell r="B22671">
            <v>193.9</v>
          </cell>
        </row>
        <row r="22672">
          <cell r="A22672" t="str">
            <v>21.035.0230-A</v>
          </cell>
          <cell r="B22672">
            <v>193.9</v>
          </cell>
        </row>
        <row r="22673">
          <cell r="A22673" t="str">
            <v>21.035.0235-0</v>
          </cell>
          <cell r="B22673">
            <v>270</v>
          </cell>
        </row>
        <row r="22674">
          <cell r="A22674" t="str">
            <v>21.035.0235-A</v>
          </cell>
          <cell r="B22674">
            <v>270</v>
          </cell>
        </row>
        <row r="22675">
          <cell r="A22675" t="str">
            <v>21.035.0250-0</v>
          </cell>
          <cell r="B22675">
            <v>7.31</v>
          </cell>
        </row>
        <row r="22676">
          <cell r="A22676" t="str">
            <v>21.035.0250-A</v>
          </cell>
          <cell r="B22676">
            <v>7.31</v>
          </cell>
        </row>
        <row r="22677">
          <cell r="A22677" t="str">
            <v>21.036.0010-0</v>
          </cell>
          <cell r="B22677">
            <v>17.420000000000002</v>
          </cell>
        </row>
        <row r="22678">
          <cell r="A22678" t="str">
            <v>21.036.0010-A</v>
          </cell>
          <cell r="B22678">
            <v>17.420000000000002</v>
          </cell>
        </row>
        <row r="22679">
          <cell r="A22679" t="str">
            <v>21.036.0015-0</v>
          </cell>
          <cell r="B22679">
            <v>28.22</v>
          </cell>
        </row>
        <row r="22680">
          <cell r="A22680" t="str">
            <v>21.036.0015-A</v>
          </cell>
          <cell r="B22680">
            <v>28.22</v>
          </cell>
        </row>
        <row r="22681">
          <cell r="A22681" t="str">
            <v>21.036.0020-0</v>
          </cell>
          <cell r="B22681">
            <v>32.49</v>
          </cell>
        </row>
        <row r="22682">
          <cell r="A22682" t="str">
            <v>21.036.0020-A</v>
          </cell>
          <cell r="B22682">
            <v>32.49</v>
          </cell>
        </row>
        <row r="22683">
          <cell r="A22683" t="str">
            <v>21.036.0025-0</v>
          </cell>
          <cell r="B22683">
            <v>59.36</v>
          </cell>
        </row>
        <row r="22684">
          <cell r="A22684" t="str">
            <v>21.036.0025-A</v>
          </cell>
          <cell r="B22684">
            <v>59.36</v>
          </cell>
        </row>
        <row r="22685">
          <cell r="A22685" t="str">
            <v>21.036.0050-0</v>
          </cell>
          <cell r="B22685">
            <v>3.25</v>
          </cell>
        </row>
        <row r="22686">
          <cell r="A22686" t="str">
            <v>21.036.0050-A</v>
          </cell>
          <cell r="B22686">
            <v>3.25</v>
          </cell>
        </row>
        <row r="22687">
          <cell r="A22687" t="str">
            <v>21.036.0055-0</v>
          </cell>
          <cell r="B22687">
            <v>13.69</v>
          </cell>
        </row>
        <row r="22688">
          <cell r="A22688" t="str">
            <v>21.036.0055-A</v>
          </cell>
          <cell r="B22688">
            <v>13.69</v>
          </cell>
        </row>
        <row r="22689">
          <cell r="A22689" t="str">
            <v>21.036.0060-0</v>
          </cell>
          <cell r="B22689">
            <v>48.45</v>
          </cell>
        </row>
        <row r="22690">
          <cell r="A22690" t="str">
            <v>21.036.0060-A</v>
          </cell>
          <cell r="B22690">
            <v>48.45</v>
          </cell>
        </row>
        <row r="22691">
          <cell r="A22691" t="str">
            <v>21.036.0065-0</v>
          </cell>
          <cell r="B22691">
            <v>1.06</v>
          </cell>
        </row>
        <row r="22692">
          <cell r="A22692" t="str">
            <v>21.036.0065-A</v>
          </cell>
          <cell r="B22692">
            <v>1.06</v>
          </cell>
        </row>
        <row r="22693">
          <cell r="A22693" t="str">
            <v>21.036.0070-0</v>
          </cell>
          <cell r="B22693">
            <v>2.58</v>
          </cell>
        </row>
        <row r="22694">
          <cell r="A22694" t="str">
            <v>21.036.0070-A</v>
          </cell>
          <cell r="B22694">
            <v>2.58</v>
          </cell>
        </row>
        <row r="22695">
          <cell r="A22695" t="str">
            <v>21.036.0075-0</v>
          </cell>
          <cell r="B22695">
            <v>4.5999999999999996</v>
          </cell>
        </row>
        <row r="22696">
          <cell r="A22696" t="str">
            <v>21.036.0075-A</v>
          </cell>
          <cell r="B22696">
            <v>4.5999999999999996</v>
          </cell>
        </row>
        <row r="22697">
          <cell r="A22697" t="str">
            <v>21.036.0080-0</v>
          </cell>
          <cell r="B22697">
            <v>6.95</v>
          </cell>
        </row>
        <row r="22698">
          <cell r="A22698" t="str">
            <v>21.036.0080-A</v>
          </cell>
          <cell r="B22698">
            <v>6.95</v>
          </cell>
        </row>
        <row r="22699">
          <cell r="A22699" t="str">
            <v>21.037.0010-0</v>
          </cell>
          <cell r="B22699">
            <v>1.45</v>
          </cell>
        </row>
        <row r="22700">
          <cell r="A22700" t="str">
            <v>21.037.0010-A</v>
          </cell>
          <cell r="B22700">
            <v>1.45</v>
          </cell>
        </row>
        <row r="22701">
          <cell r="A22701" t="str">
            <v>21.037.0015-0</v>
          </cell>
          <cell r="B22701">
            <v>2.79</v>
          </cell>
        </row>
        <row r="22702">
          <cell r="A22702" t="str">
            <v>21.037.0015-A</v>
          </cell>
          <cell r="B22702">
            <v>2.79</v>
          </cell>
        </row>
        <row r="22703">
          <cell r="A22703" t="str">
            <v>21.037.0020-0</v>
          </cell>
          <cell r="B22703">
            <v>12.47</v>
          </cell>
        </row>
        <row r="22704">
          <cell r="A22704" t="str">
            <v>21.037.0020-A</v>
          </cell>
          <cell r="B22704">
            <v>12.47</v>
          </cell>
        </row>
        <row r="22705">
          <cell r="A22705" t="str">
            <v>21.037.0050-0</v>
          </cell>
          <cell r="B22705">
            <v>0.79</v>
          </cell>
        </row>
        <row r="22706">
          <cell r="A22706" t="str">
            <v>21.037.0050-A</v>
          </cell>
          <cell r="B22706">
            <v>0.79</v>
          </cell>
        </row>
        <row r="22707">
          <cell r="A22707" t="str">
            <v>21.037.0100-0</v>
          </cell>
          <cell r="B22707">
            <v>1.68</v>
          </cell>
        </row>
        <row r="22708">
          <cell r="A22708" t="str">
            <v>21.037.0100-A</v>
          </cell>
          <cell r="B22708">
            <v>1.68</v>
          </cell>
        </row>
        <row r="22709">
          <cell r="A22709" t="str">
            <v>21.037.0105-0</v>
          </cell>
          <cell r="B22709">
            <v>4.66</v>
          </cell>
        </row>
        <row r="22710">
          <cell r="A22710" t="str">
            <v>21.037.0105-A</v>
          </cell>
          <cell r="B22710">
            <v>4.66</v>
          </cell>
        </row>
        <row r="22711">
          <cell r="A22711" t="str">
            <v>21.037.0108-0</v>
          </cell>
          <cell r="B22711">
            <v>16.39</v>
          </cell>
        </row>
        <row r="22712">
          <cell r="A22712" t="str">
            <v>21.037.0108-A</v>
          </cell>
          <cell r="B22712">
            <v>16.39</v>
          </cell>
        </row>
        <row r="22713">
          <cell r="A22713" t="str">
            <v>21.037.0120-0</v>
          </cell>
          <cell r="B22713">
            <v>0.56000000000000005</v>
          </cell>
        </row>
        <row r="22714">
          <cell r="A22714" t="str">
            <v>21.037.0120-A</v>
          </cell>
          <cell r="B22714">
            <v>0.56000000000000005</v>
          </cell>
        </row>
        <row r="22715">
          <cell r="A22715" t="str">
            <v>21.037.0125-0</v>
          </cell>
          <cell r="B22715">
            <v>0.87</v>
          </cell>
        </row>
        <row r="22716">
          <cell r="A22716" t="str">
            <v>21.037.0125-A</v>
          </cell>
          <cell r="B22716">
            <v>0.87</v>
          </cell>
        </row>
        <row r="22717">
          <cell r="A22717" t="str">
            <v>21.037.0130-0</v>
          </cell>
          <cell r="B22717">
            <v>2.1</v>
          </cell>
        </row>
        <row r="22718">
          <cell r="A22718" t="str">
            <v>21.037.0130-A</v>
          </cell>
          <cell r="B22718">
            <v>2.1</v>
          </cell>
        </row>
        <row r="22719">
          <cell r="A22719" t="str">
            <v>21.037.0135-0</v>
          </cell>
          <cell r="B22719">
            <v>3.39</v>
          </cell>
        </row>
        <row r="22720">
          <cell r="A22720" t="str">
            <v>21.037.0135-A</v>
          </cell>
          <cell r="B22720">
            <v>3.39</v>
          </cell>
        </row>
        <row r="22721">
          <cell r="A22721" t="str">
            <v>21.038.0010-0</v>
          </cell>
          <cell r="B22721">
            <v>9.4600000000000009</v>
          </cell>
        </row>
        <row r="22722">
          <cell r="A22722" t="str">
            <v>21.038.0010-A</v>
          </cell>
          <cell r="B22722">
            <v>8.6199999999999992</v>
          </cell>
        </row>
        <row r="22723">
          <cell r="A22723" t="str">
            <v>21.038.0050-0</v>
          </cell>
          <cell r="B22723">
            <v>15.08</v>
          </cell>
        </row>
        <row r="22724">
          <cell r="A22724" t="str">
            <v>21.038.0050-A</v>
          </cell>
          <cell r="B22724">
            <v>15.08</v>
          </cell>
        </row>
        <row r="22725">
          <cell r="A22725" t="str">
            <v>21.038.0055-0</v>
          </cell>
          <cell r="B22725">
            <v>27.17</v>
          </cell>
        </row>
        <row r="22726">
          <cell r="A22726" t="str">
            <v>21.038.0055-A</v>
          </cell>
          <cell r="B22726">
            <v>27.17</v>
          </cell>
        </row>
        <row r="22727">
          <cell r="A22727" t="str">
            <v>21.038.0060-0</v>
          </cell>
          <cell r="B22727">
            <v>78.739999999999995</v>
          </cell>
        </row>
        <row r="22728">
          <cell r="A22728" t="str">
            <v>21.038.0060-A</v>
          </cell>
          <cell r="B22728">
            <v>78.739999999999995</v>
          </cell>
        </row>
        <row r="22729">
          <cell r="A22729" t="str">
            <v>21.040.0010-0</v>
          </cell>
          <cell r="B22729">
            <v>7.32</v>
          </cell>
        </row>
        <row r="22730">
          <cell r="A22730" t="str">
            <v>21.040.0010-A</v>
          </cell>
          <cell r="B22730">
            <v>7.32</v>
          </cell>
        </row>
        <row r="22731">
          <cell r="A22731" t="str">
            <v>21.040.0015-0</v>
          </cell>
          <cell r="B22731">
            <v>1647.44</v>
          </cell>
        </row>
        <row r="22732">
          <cell r="A22732" t="str">
            <v>21.040.0015-A</v>
          </cell>
          <cell r="B22732">
            <v>1647.44</v>
          </cell>
        </row>
        <row r="22733">
          <cell r="A22733" t="str">
            <v>21.040.0020-0</v>
          </cell>
          <cell r="B22733">
            <v>2234.5500000000002</v>
          </cell>
        </row>
        <row r="22734">
          <cell r="A22734" t="str">
            <v>21.040.0020-A</v>
          </cell>
          <cell r="B22734">
            <v>2234.5500000000002</v>
          </cell>
        </row>
        <row r="22735">
          <cell r="A22735" t="str">
            <v>21.040.0050-0</v>
          </cell>
          <cell r="B22735">
            <v>1215.45</v>
          </cell>
        </row>
        <row r="22736">
          <cell r="A22736" t="str">
            <v>21.040.0050-A</v>
          </cell>
          <cell r="B22736">
            <v>1215.45</v>
          </cell>
        </row>
        <row r="22737">
          <cell r="A22737" t="str">
            <v>21.040.0100-0</v>
          </cell>
          <cell r="B22737">
            <v>88.97</v>
          </cell>
        </row>
        <row r="22738">
          <cell r="A22738" t="str">
            <v>21.040.0100-A</v>
          </cell>
          <cell r="B22738">
            <v>77.14</v>
          </cell>
        </row>
        <row r="22739">
          <cell r="A22739" t="str">
            <v>21.040.0110-0</v>
          </cell>
          <cell r="B22739">
            <v>244.85</v>
          </cell>
        </row>
        <row r="22740">
          <cell r="A22740" t="str">
            <v>21.040.0110-A</v>
          </cell>
          <cell r="B22740">
            <v>233.02</v>
          </cell>
        </row>
        <row r="22741">
          <cell r="A22741" t="str">
            <v>21.040.0120-0</v>
          </cell>
          <cell r="B22741">
            <v>961.17</v>
          </cell>
        </row>
        <row r="22742">
          <cell r="A22742" t="str">
            <v>21.040.0120-A</v>
          </cell>
          <cell r="B22742">
            <v>961.17</v>
          </cell>
        </row>
        <row r="22743">
          <cell r="A22743" t="str">
            <v>21.040.0130-0</v>
          </cell>
          <cell r="B22743">
            <v>1646.97</v>
          </cell>
        </row>
        <row r="22744">
          <cell r="A22744" t="str">
            <v>21.040.0130-A</v>
          </cell>
          <cell r="B22744">
            <v>1646.97</v>
          </cell>
        </row>
        <row r="22745">
          <cell r="A22745" t="str">
            <v>21.042.0015-0</v>
          </cell>
          <cell r="B22745">
            <v>303.06</v>
          </cell>
        </row>
        <row r="22746">
          <cell r="A22746" t="str">
            <v>21.042.0015-A</v>
          </cell>
          <cell r="B22746">
            <v>303.06</v>
          </cell>
        </row>
        <row r="22747">
          <cell r="A22747" t="str">
            <v>21.042.0030-0</v>
          </cell>
          <cell r="B22747">
            <v>326.05</v>
          </cell>
        </row>
        <row r="22748">
          <cell r="A22748" t="str">
            <v>21.042.0030-A</v>
          </cell>
          <cell r="B22748">
            <v>326.05</v>
          </cell>
        </row>
        <row r="22749">
          <cell r="A22749" t="str">
            <v>21.042.0040-0</v>
          </cell>
          <cell r="B22749">
            <v>164.98</v>
          </cell>
        </row>
        <row r="22750">
          <cell r="A22750" t="str">
            <v>21.042.0040-A</v>
          </cell>
          <cell r="B22750">
            <v>164.98</v>
          </cell>
        </row>
        <row r="22751">
          <cell r="A22751" t="str">
            <v>21.042.0045-0</v>
          </cell>
          <cell r="B22751">
            <v>164.38</v>
          </cell>
        </row>
        <row r="22752">
          <cell r="A22752" t="str">
            <v>21.042.0045-A</v>
          </cell>
          <cell r="B22752">
            <v>164.38</v>
          </cell>
        </row>
        <row r="22753">
          <cell r="A22753" t="str">
            <v>21.042.0065-0</v>
          </cell>
          <cell r="B22753">
            <v>641.27</v>
          </cell>
        </row>
        <row r="22754">
          <cell r="A22754" t="str">
            <v>21.042.0065-A</v>
          </cell>
          <cell r="B22754">
            <v>641.27</v>
          </cell>
        </row>
        <row r="22755">
          <cell r="A22755" t="str">
            <v>21.042.0070-0</v>
          </cell>
          <cell r="B22755">
            <v>3458.32</v>
          </cell>
        </row>
        <row r="22756">
          <cell r="A22756" t="str">
            <v>21.042.0070-A</v>
          </cell>
          <cell r="B22756">
            <v>3458.32</v>
          </cell>
        </row>
        <row r="22757">
          <cell r="A22757" t="str">
            <v>21.042.0085-0</v>
          </cell>
          <cell r="B22757">
            <v>75.819999999999993</v>
          </cell>
        </row>
        <row r="22758">
          <cell r="A22758" t="str">
            <v>21.042.0085-A</v>
          </cell>
          <cell r="B22758">
            <v>75.819999999999993</v>
          </cell>
        </row>
        <row r="22759">
          <cell r="A22759" t="str">
            <v>21.042.0115-0</v>
          </cell>
          <cell r="B22759">
            <v>416.92</v>
          </cell>
        </row>
        <row r="22760">
          <cell r="A22760" t="str">
            <v>21.042.0115-A</v>
          </cell>
          <cell r="B22760">
            <v>416.92</v>
          </cell>
        </row>
        <row r="22761">
          <cell r="A22761" t="str">
            <v>21.042.0125-0</v>
          </cell>
          <cell r="B22761">
            <v>370.78</v>
          </cell>
        </row>
        <row r="22762">
          <cell r="A22762" t="str">
            <v>21.042.0125-A</v>
          </cell>
          <cell r="B22762">
            <v>370.78</v>
          </cell>
        </row>
        <row r="22763">
          <cell r="A22763" t="str">
            <v>21.042.0135-0</v>
          </cell>
          <cell r="B22763">
            <v>917.8</v>
          </cell>
        </row>
        <row r="22764">
          <cell r="A22764" t="str">
            <v>21.042.0135-A</v>
          </cell>
          <cell r="B22764">
            <v>917.8</v>
          </cell>
        </row>
        <row r="22765">
          <cell r="A22765" t="str">
            <v>21.042.0140-0</v>
          </cell>
          <cell r="B22765">
            <v>411.18</v>
          </cell>
        </row>
        <row r="22766">
          <cell r="A22766" t="str">
            <v>21.042.0140-A</v>
          </cell>
          <cell r="B22766">
            <v>411.18</v>
          </cell>
        </row>
        <row r="22767">
          <cell r="A22767" t="str">
            <v>21.042.0145-0</v>
          </cell>
          <cell r="B22767">
            <v>1024.5899999999999</v>
          </cell>
        </row>
        <row r="22768">
          <cell r="A22768" t="str">
            <v>21.042.0145-A</v>
          </cell>
          <cell r="B22768">
            <v>1024.5899999999999</v>
          </cell>
        </row>
        <row r="22769">
          <cell r="A22769" t="str">
            <v>21.042.0165-0</v>
          </cell>
          <cell r="B22769">
            <v>1024.54</v>
          </cell>
        </row>
        <row r="22770">
          <cell r="A22770" t="str">
            <v>21.042.0165-A</v>
          </cell>
          <cell r="B22770">
            <v>1024.54</v>
          </cell>
        </row>
        <row r="22771">
          <cell r="A22771" t="str">
            <v>21.045.0050-0</v>
          </cell>
          <cell r="B22771">
            <v>92.49</v>
          </cell>
        </row>
        <row r="22772">
          <cell r="A22772" t="str">
            <v>21.045.0050-A</v>
          </cell>
          <cell r="B22772">
            <v>92.49</v>
          </cell>
        </row>
        <row r="22773">
          <cell r="A22773" t="str">
            <v>21.045.0055-0</v>
          </cell>
          <cell r="B22773">
            <v>87.93</v>
          </cell>
        </row>
        <row r="22774">
          <cell r="A22774" t="str">
            <v>21.045.0055-A</v>
          </cell>
          <cell r="B22774">
            <v>87.93</v>
          </cell>
        </row>
        <row r="22775">
          <cell r="A22775" t="str">
            <v>21.045.0060-0</v>
          </cell>
          <cell r="B22775">
            <v>62.4</v>
          </cell>
        </row>
        <row r="22776">
          <cell r="A22776" t="str">
            <v>21.045.0060-A</v>
          </cell>
          <cell r="B22776">
            <v>62.4</v>
          </cell>
        </row>
        <row r="22777">
          <cell r="A22777" t="str">
            <v>21.045.0065-0</v>
          </cell>
          <cell r="B22777">
            <v>62.4</v>
          </cell>
        </row>
        <row r="22778">
          <cell r="A22778" t="str">
            <v>21.045.0065-A</v>
          </cell>
          <cell r="B22778">
            <v>62.4</v>
          </cell>
        </row>
        <row r="22779">
          <cell r="A22779" t="str">
            <v>21.045.0070-0</v>
          </cell>
          <cell r="B22779">
            <v>47.06</v>
          </cell>
        </row>
        <row r="22780">
          <cell r="A22780" t="str">
            <v>21.045.0070-A</v>
          </cell>
          <cell r="B22780">
            <v>47.06</v>
          </cell>
        </row>
        <row r="22781">
          <cell r="A22781" t="str">
            <v>21.045.0080-0</v>
          </cell>
          <cell r="B22781">
            <v>54.5</v>
          </cell>
        </row>
        <row r="22782">
          <cell r="A22782" t="str">
            <v>21.045.0080-A</v>
          </cell>
          <cell r="B22782">
            <v>54.5</v>
          </cell>
        </row>
        <row r="22783">
          <cell r="A22783" t="str">
            <v>21.045.0085-0</v>
          </cell>
          <cell r="B22783">
            <v>65</v>
          </cell>
        </row>
        <row r="22784">
          <cell r="A22784" t="str">
            <v>21.045.0085-A</v>
          </cell>
          <cell r="B22784">
            <v>65</v>
          </cell>
        </row>
        <row r="22785">
          <cell r="A22785" t="str">
            <v>21.045.0090-0</v>
          </cell>
          <cell r="B22785">
            <v>47.5</v>
          </cell>
        </row>
        <row r="22786">
          <cell r="A22786" t="str">
            <v>21.045.0090-A</v>
          </cell>
          <cell r="B22786">
            <v>47.5</v>
          </cell>
        </row>
        <row r="22787">
          <cell r="A22787" t="str">
            <v>21.045.0095-0</v>
          </cell>
          <cell r="B22787">
            <v>52.72</v>
          </cell>
        </row>
        <row r="22788">
          <cell r="A22788" t="str">
            <v>21.045.0095-A</v>
          </cell>
          <cell r="B22788">
            <v>52.72</v>
          </cell>
        </row>
        <row r="22789">
          <cell r="A22789" t="str">
            <v>21.045.0100-0</v>
          </cell>
          <cell r="B22789">
            <v>52.22</v>
          </cell>
        </row>
        <row r="22790">
          <cell r="A22790" t="str">
            <v>21.045.0100-A</v>
          </cell>
          <cell r="B22790">
            <v>52.22</v>
          </cell>
        </row>
        <row r="22791">
          <cell r="A22791" t="str">
            <v>21.045.0105-0</v>
          </cell>
          <cell r="B22791">
            <v>22</v>
          </cell>
        </row>
        <row r="22792">
          <cell r="A22792" t="str">
            <v>21.045.0105-A</v>
          </cell>
          <cell r="B22792">
            <v>22</v>
          </cell>
        </row>
        <row r="22793">
          <cell r="A22793" t="str">
            <v>21.045.0110-0</v>
          </cell>
          <cell r="B22793">
            <v>24.57</v>
          </cell>
        </row>
        <row r="22794">
          <cell r="A22794" t="str">
            <v>21.045.0110-A</v>
          </cell>
          <cell r="B22794">
            <v>24.57</v>
          </cell>
        </row>
        <row r="22795">
          <cell r="A22795" t="str">
            <v>21.045.0125-0</v>
          </cell>
          <cell r="B22795">
            <v>17.62</v>
          </cell>
        </row>
        <row r="22796">
          <cell r="A22796" t="str">
            <v>21.045.0125-A</v>
          </cell>
          <cell r="B22796">
            <v>17.62</v>
          </cell>
        </row>
        <row r="22797">
          <cell r="A22797" t="str">
            <v>21.045.0135-0</v>
          </cell>
          <cell r="B22797">
            <v>29.9</v>
          </cell>
        </row>
        <row r="22798">
          <cell r="A22798" t="str">
            <v>21.045.0135-A</v>
          </cell>
          <cell r="B22798">
            <v>29.9</v>
          </cell>
        </row>
        <row r="22799">
          <cell r="A22799" t="str">
            <v>21.045.0140-0</v>
          </cell>
          <cell r="B22799">
            <v>19</v>
          </cell>
        </row>
        <row r="22800">
          <cell r="A22800" t="str">
            <v>21.045.0140-A</v>
          </cell>
          <cell r="B22800">
            <v>19</v>
          </cell>
        </row>
        <row r="22801">
          <cell r="A22801" t="str">
            <v>21.045.0145-0</v>
          </cell>
          <cell r="B22801">
            <v>22</v>
          </cell>
        </row>
        <row r="22802">
          <cell r="A22802" t="str">
            <v>21.045.0145-A</v>
          </cell>
          <cell r="B22802">
            <v>22</v>
          </cell>
        </row>
        <row r="22803">
          <cell r="A22803" t="str">
            <v>21.045.0150-0</v>
          </cell>
          <cell r="B22803">
            <v>34.909999999999997</v>
          </cell>
        </row>
        <row r="22804">
          <cell r="A22804" t="str">
            <v>21.045.0150-A</v>
          </cell>
          <cell r="B22804">
            <v>34.909999999999997</v>
          </cell>
        </row>
        <row r="22805">
          <cell r="A22805" t="str">
            <v>21.045.0160-0</v>
          </cell>
          <cell r="B22805">
            <v>33.24</v>
          </cell>
        </row>
        <row r="22806">
          <cell r="A22806" t="str">
            <v>21.045.0160-A</v>
          </cell>
          <cell r="B22806">
            <v>33.24</v>
          </cell>
        </row>
        <row r="22807">
          <cell r="A22807" t="str">
            <v>21.046.0010-0</v>
          </cell>
          <cell r="B22807">
            <v>26.6</v>
          </cell>
        </row>
        <row r="22808">
          <cell r="A22808" t="str">
            <v>21.046.0010-A</v>
          </cell>
          <cell r="B22808">
            <v>26.6</v>
          </cell>
        </row>
        <row r="22809">
          <cell r="A22809" t="str">
            <v>21.046.0020-0</v>
          </cell>
          <cell r="B22809">
            <v>28.41</v>
          </cell>
        </row>
        <row r="22810">
          <cell r="A22810" t="str">
            <v>21.046.0020-A</v>
          </cell>
          <cell r="B22810">
            <v>28.41</v>
          </cell>
        </row>
        <row r="22811">
          <cell r="A22811" t="str">
            <v>21.046.0025-0</v>
          </cell>
          <cell r="B22811">
            <v>36.33</v>
          </cell>
        </row>
        <row r="22812">
          <cell r="A22812" t="str">
            <v>21.046.0025-A</v>
          </cell>
          <cell r="B22812">
            <v>36.33</v>
          </cell>
        </row>
        <row r="22813">
          <cell r="A22813" t="str">
            <v>21.046.0035-0</v>
          </cell>
          <cell r="B22813">
            <v>49.02</v>
          </cell>
        </row>
        <row r="22814">
          <cell r="A22814" t="str">
            <v>21.046.0035-A</v>
          </cell>
          <cell r="B22814">
            <v>49.02</v>
          </cell>
        </row>
        <row r="22815">
          <cell r="A22815" t="str">
            <v>21.046.0040-0</v>
          </cell>
          <cell r="B22815">
            <v>61.07</v>
          </cell>
        </row>
        <row r="22816">
          <cell r="A22816" t="str">
            <v>21.046.0040-A</v>
          </cell>
          <cell r="B22816">
            <v>61.07</v>
          </cell>
        </row>
        <row r="22817">
          <cell r="A22817" t="str">
            <v>21.046.0045-0</v>
          </cell>
          <cell r="B22817">
            <v>22.82</v>
          </cell>
        </row>
        <row r="22818">
          <cell r="A22818" t="str">
            <v>21.046.0045-A</v>
          </cell>
          <cell r="B22818">
            <v>22.82</v>
          </cell>
        </row>
        <row r="22819">
          <cell r="A22819" t="str">
            <v>21.046.0050-0</v>
          </cell>
          <cell r="B22819">
            <v>30.89</v>
          </cell>
        </row>
        <row r="22820">
          <cell r="A22820" t="str">
            <v>21.046.0050-A</v>
          </cell>
          <cell r="B22820">
            <v>30.89</v>
          </cell>
        </row>
        <row r="22821">
          <cell r="A22821" t="str">
            <v>21.046.0055-0</v>
          </cell>
          <cell r="B22821">
            <v>28.12</v>
          </cell>
        </row>
        <row r="22822">
          <cell r="A22822" t="str">
            <v>21.046.0055-A</v>
          </cell>
          <cell r="B22822">
            <v>28.12</v>
          </cell>
        </row>
        <row r="22823">
          <cell r="A22823" t="str">
            <v>21.046.0060-0</v>
          </cell>
          <cell r="B22823">
            <v>37.119999999999997</v>
          </cell>
        </row>
        <row r="22824">
          <cell r="A22824" t="str">
            <v>21.046.0060-A</v>
          </cell>
          <cell r="B22824">
            <v>37.119999999999997</v>
          </cell>
        </row>
        <row r="22825">
          <cell r="A22825" t="str">
            <v>21.046.0065-0</v>
          </cell>
          <cell r="B22825">
            <v>47.68</v>
          </cell>
        </row>
        <row r="22826">
          <cell r="A22826" t="str">
            <v>21.046.0065-A</v>
          </cell>
          <cell r="B22826">
            <v>47.68</v>
          </cell>
        </row>
        <row r="22827">
          <cell r="A22827" t="str">
            <v>21.046.0070-0</v>
          </cell>
          <cell r="B22827">
            <v>64.52</v>
          </cell>
        </row>
        <row r="22828">
          <cell r="A22828" t="str">
            <v>21.046.0070-A</v>
          </cell>
          <cell r="B22828">
            <v>64.52</v>
          </cell>
        </row>
        <row r="22829">
          <cell r="A22829" t="str">
            <v>21.048.0010-0</v>
          </cell>
          <cell r="B22829">
            <v>373.53</v>
          </cell>
        </row>
        <row r="22830">
          <cell r="A22830" t="str">
            <v>21.048.0010-A</v>
          </cell>
          <cell r="B22830">
            <v>360.02</v>
          </cell>
        </row>
        <row r="22831">
          <cell r="A22831" t="str">
            <v>21.048.0015-0</v>
          </cell>
          <cell r="B22831">
            <v>101.68</v>
          </cell>
        </row>
        <row r="22832">
          <cell r="A22832" t="str">
            <v>21.048.0015-A</v>
          </cell>
          <cell r="B22832">
            <v>88.16</v>
          </cell>
        </row>
        <row r="22833">
          <cell r="A22833" t="str">
            <v>21.048.0020-0</v>
          </cell>
          <cell r="B22833">
            <v>85.41</v>
          </cell>
        </row>
        <row r="22834">
          <cell r="A22834" t="str">
            <v>21.048.0020-A</v>
          </cell>
          <cell r="B22834">
            <v>74.03</v>
          </cell>
        </row>
        <row r="22835">
          <cell r="A22835" t="str">
            <v>21.048.0025-0</v>
          </cell>
          <cell r="B22835">
            <v>149.69999999999999</v>
          </cell>
        </row>
        <row r="22836">
          <cell r="A22836" t="str">
            <v>21.048.0025-A</v>
          </cell>
          <cell r="B22836">
            <v>144.63999999999999</v>
          </cell>
        </row>
        <row r="22837">
          <cell r="A22837" t="str">
            <v>21.048.0030-0</v>
          </cell>
          <cell r="B22837">
            <v>142.82</v>
          </cell>
        </row>
        <row r="22838">
          <cell r="A22838" t="str">
            <v>21.048.0030-A</v>
          </cell>
          <cell r="B22838">
            <v>137.76</v>
          </cell>
        </row>
        <row r="22839">
          <cell r="A22839" t="str">
            <v>21.048.0035-0</v>
          </cell>
          <cell r="B22839">
            <v>255.72</v>
          </cell>
        </row>
        <row r="22840">
          <cell r="A22840" t="str">
            <v>21.048.0035-A</v>
          </cell>
          <cell r="B22840">
            <v>247.27</v>
          </cell>
        </row>
        <row r="22841">
          <cell r="A22841" t="str">
            <v>21.048.0040-0</v>
          </cell>
          <cell r="B22841">
            <v>207.51</v>
          </cell>
        </row>
        <row r="22842">
          <cell r="A22842" t="str">
            <v>21.048.0040-A</v>
          </cell>
          <cell r="B22842">
            <v>197.38</v>
          </cell>
        </row>
        <row r="22843">
          <cell r="A22843" t="str">
            <v>21.048.0045-0</v>
          </cell>
          <cell r="B22843">
            <v>3.17</v>
          </cell>
        </row>
        <row r="22844">
          <cell r="A22844" t="str">
            <v>21.048.0045-A</v>
          </cell>
          <cell r="B22844">
            <v>2.75</v>
          </cell>
        </row>
        <row r="22845">
          <cell r="A22845" t="str">
            <v>21.048.0050-0</v>
          </cell>
          <cell r="B22845">
            <v>25.42</v>
          </cell>
        </row>
        <row r="22846">
          <cell r="A22846" t="str">
            <v>21.048.0050-A</v>
          </cell>
          <cell r="B22846">
            <v>22.04</v>
          </cell>
        </row>
        <row r="22847">
          <cell r="A22847" t="str">
            <v>21.048.0055-0</v>
          </cell>
          <cell r="B22847">
            <v>25.42</v>
          </cell>
        </row>
        <row r="22848">
          <cell r="A22848" t="str">
            <v>21.048.0055-A</v>
          </cell>
          <cell r="B22848">
            <v>22.04</v>
          </cell>
        </row>
        <row r="22849">
          <cell r="A22849" t="str">
            <v>21.048.0060-0</v>
          </cell>
          <cell r="B22849">
            <v>38.130000000000003</v>
          </cell>
        </row>
        <row r="22850">
          <cell r="A22850" t="str">
            <v>21.048.0060-A</v>
          </cell>
          <cell r="B22850">
            <v>33.06</v>
          </cell>
        </row>
        <row r="22851">
          <cell r="A22851" t="str">
            <v>21.048.0065-0</v>
          </cell>
          <cell r="B22851">
            <v>1.9</v>
          </cell>
        </row>
        <row r="22852">
          <cell r="A22852" t="str">
            <v>21.048.0065-A</v>
          </cell>
          <cell r="B22852">
            <v>1.65</v>
          </cell>
        </row>
        <row r="22853">
          <cell r="A22853" t="str">
            <v>21.050.0010-0</v>
          </cell>
          <cell r="B22853">
            <v>19.5</v>
          </cell>
        </row>
        <row r="22854">
          <cell r="A22854" t="str">
            <v>21.050.0010-A</v>
          </cell>
          <cell r="B22854">
            <v>19.5</v>
          </cell>
        </row>
        <row r="22855">
          <cell r="A22855" t="str">
            <v>21.050.0015-0</v>
          </cell>
          <cell r="B22855">
            <v>8.56</v>
          </cell>
        </row>
        <row r="22856">
          <cell r="A22856" t="str">
            <v>21.050.0015-A</v>
          </cell>
          <cell r="B22856">
            <v>8.56</v>
          </cell>
        </row>
        <row r="22857">
          <cell r="A22857" t="str">
            <v>21.050.0020-0</v>
          </cell>
          <cell r="B22857">
            <v>0.17</v>
          </cell>
        </row>
        <row r="22858">
          <cell r="A22858" t="str">
            <v>21.050.0020-A</v>
          </cell>
          <cell r="B22858">
            <v>0.17</v>
          </cell>
        </row>
        <row r="22859">
          <cell r="A22859" t="str">
            <v>21.050.0025-0</v>
          </cell>
          <cell r="B22859">
            <v>0.19</v>
          </cell>
        </row>
        <row r="22860">
          <cell r="A22860" t="str">
            <v>21.050.0025-A</v>
          </cell>
          <cell r="B22860">
            <v>0.19</v>
          </cell>
        </row>
        <row r="22861">
          <cell r="A22861" t="str">
            <v>21.050.0035-0</v>
          </cell>
          <cell r="B22861">
            <v>13.54</v>
          </cell>
        </row>
        <row r="22862">
          <cell r="A22862" t="str">
            <v>21.050.0035-A</v>
          </cell>
          <cell r="B22862">
            <v>13.54</v>
          </cell>
        </row>
        <row r="22863">
          <cell r="A22863" t="str">
            <v>21.050.0040-0</v>
          </cell>
          <cell r="B22863">
            <v>82.6</v>
          </cell>
        </row>
        <row r="22864">
          <cell r="A22864" t="str">
            <v>21.050.0040-A</v>
          </cell>
          <cell r="B22864">
            <v>82.6</v>
          </cell>
        </row>
        <row r="22865">
          <cell r="A22865" t="str">
            <v>21.050.0045-0</v>
          </cell>
          <cell r="B22865">
            <v>6.96</v>
          </cell>
        </row>
        <row r="22866">
          <cell r="A22866" t="str">
            <v>21.050.0045-A</v>
          </cell>
          <cell r="B22866">
            <v>6.96</v>
          </cell>
        </row>
        <row r="22867">
          <cell r="A22867" t="str">
            <v>21.050.0050-0</v>
          </cell>
          <cell r="B22867">
            <v>7</v>
          </cell>
        </row>
        <row r="22868">
          <cell r="A22868" t="str">
            <v>21.050.0050-A</v>
          </cell>
          <cell r="B22868">
            <v>7</v>
          </cell>
        </row>
        <row r="22869">
          <cell r="A22869" t="str">
            <v>21.050.0055-0</v>
          </cell>
          <cell r="B22869">
            <v>22.44</v>
          </cell>
        </row>
        <row r="22870">
          <cell r="A22870" t="str">
            <v>21.050.0055-A</v>
          </cell>
          <cell r="B22870">
            <v>22.44</v>
          </cell>
        </row>
        <row r="22871">
          <cell r="A22871" t="str">
            <v>21.050.0060-0</v>
          </cell>
          <cell r="B22871">
            <v>51.16</v>
          </cell>
        </row>
        <row r="22872">
          <cell r="A22872" t="str">
            <v>21.050.0060-A</v>
          </cell>
          <cell r="B22872">
            <v>51.16</v>
          </cell>
        </row>
        <row r="22873">
          <cell r="A22873" t="str">
            <v>21.050.0065-0</v>
          </cell>
          <cell r="B22873">
            <v>2125.2399999999998</v>
          </cell>
        </row>
        <row r="22874">
          <cell r="A22874" t="str">
            <v>21.050.0065-A</v>
          </cell>
          <cell r="B22874">
            <v>2125.2399999999998</v>
          </cell>
        </row>
        <row r="22875">
          <cell r="A22875" t="str">
            <v>21.050.0070-0</v>
          </cell>
          <cell r="B22875">
            <v>109.96</v>
          </cell>
        </row>
        <row r="22876">
          <cell r="A22876" t="str">
            <v>21.050.0070-A</v>
          </cell>
          <cell r="B22876">
            <v>109.96</v>
          </cell>
        </row>
        <row r="22877">
          <cell r="A22877" t="str">
            <v>21.050.0075-0</v>
          </cell>
          <cell r="B22877">
            <v>25.43</v>
          </cell>
        </row>
        <row r="22878">
          <cell r="A22878" t="str">
            <v>21.050.0075-A</v>
          </cell>
          <cell r="B22878">
            <v>25.43</v>
          </cell>
        </row>
        <row r="22879">
          <cell r="A22879" t="str">
            <v>21.050.0080-0</v>
          </cell>
          <cell r="B22879">
            <v>1.1100000000000001</v>
          </cell>
        </row>
        <row r="22880">
          <cell r="A22880" t="str">
            <v>21.050.0080-A</v>
          </cell>
          <cell r="B22880">
            <v>1.1100000000000001</v>
          </cell>
        </row>
        <row r="22881">
          <cell r="A22881" t="str">
            <v>21.050.0085-0</v>
          </cell>
          <cell r="B22881">
            <v>0.79</v>
          </cell>
        </row>
        <row r="22882">
          <cell r="A22882" t="str">
            <v>21.050.0085-A</v>
          </cell>
          <cell r="B22882">
            <v>0.79</v>
          </cell>
        </row>
        <row r="22883">
          <cell r="A22883" t="str">
            <v>21.050.0090-0</v>
          </cell>
          <cell r="B22883">
            <v>2.76</v>
          </cell>
        </row>
        <row r="22884">
          <cell r="A22884" t="str">
            <v>21.050.0090-A</v>
          </cell>
          <cell r="B22884">
            <v>2.76</v>
          </cell>
        </row>
        <row r="22885">
          <cell r="A22885" t="str">
            <v>21.050.0095-0</v>
          </cell>
          <cell r="B22885">
            <v>0.77</v>
          </cell>
        </row>
        <row r="22886">
          <cell r="A22886" t="str">
            <v>21.050.0095-A</v>
          </cell>
          <cell r="B22886">
            <v>0.77</v>
          </cell>
        </row>
        <row r="22887">
          <cell r="A22887" t="str">
            <v>21.050.0100-0</v>
          </cell>
          <cell r="B22887">
            <v>0.52</v>
          </cell>
        </row>
        <row r="22888">
          <cell r="A22888" t="str">
            <v>21.050.0100-A</v>
          </cell>
          <cell r="B22888">
            <v>0.52</v>
          </cell>
        </row>
        <row r="22889">
          <cell r="A22889" t="str">
            <v>21.050.0105-0</v>
          </cell>
          <cell r="B22889">
            <v>0.23</v>
          </cell>
        </row>
        <row r="22890">
          <cell r="A22890" t="str">
            <v>21.050.0105-A</v>
          </cell>
          <cell r="B22890">
            <v>0.23</v>
          </cell>
        </row>
        <row r="22891">
          <cell r="A22891" t="str">
            <v>21.050.0110-0</v>
          </cell>
          <cell r="B22891">
            <v>66.89</v>
          </cell>
        </row>
        <row r="22892">
          <cell r="A22892" t="str">
            <v>21.050.0110-A</v>
          </cell>
          <cell r="B22892">
            <v>64.650000000000006</v>
          </cell>
        </row>
        <row r="22893">
          <cell r="A22893" t="str">
            <v>21.050.0120-0</v>
          </cell>
          <cell r="B22893">
            <v>101.32</v>
          </cell>
        </row>
        <row r="22894">
          <cell r="A22894" t="str">
            <v>21.050.0120-A</v>
          </cell>
          <cell r="B22894">
            <v>99.93</v>
          </cell>
        </row>
        <row r="22895">
          <cell r="A22895" t="str">
            <v>21.050.0125-0</v>
          </cell>
          <cell r="B22895">
            <v>41.24</v>
          </cell>
        </row>
        <row r="22896">
          <cell r="A22896" t="str">
            <v>21.050.0125-A</v>
          </cell>
          <cell r="B22896">
            <v>41.24</v>
          </cell>
        </row>
        <row r="22897">
          <cell r="A22897" t="str">
            <v>21.051.0010-0</v>
          </cell>
          <cell r="B22897">
            <v>6.23</v>
          </cell>
        </row>
        <row r="22898">
          <cell r="A22898" t="str">
            <v>21.051.0010-A</v>
          </cell>
          <cell r="B22898">
            <v>6.23</v>
          </cell>
        </row>
        <row r="22899">
          <cell r="A22899" t="str">
            <v>21.051.0030-0</v>
          </cell>
          <cell r="B22899">
            <v>6.11</v>
          </cell>
        </row>
        <row r="22900">
          <cell r="A22900" t="str">
            <v>21.051.0030-A</v>
          </cell>
          <cell r="B22900">
            <v>5.6</v>
          </cell>
        </row>
        <row r="22901">
          <cell r="A22901" t="str">
            <v>21.051.0040-0</v>
          </cell>
          <cell r="B22901">
            <v>2.2999999999999998</v>
          </cell>
        </row>
        <row r="22902">
          <cell r="A22902" t="str">
            <v>21.051.0040-A</v>
          </cell>
          <cell r="B22902">
            <v>2.2999999999999998</v>
          </cell>
        </row>
        <row r="22903">
          <cell r="A22903" t="str">
            <v>21.100.0021-0</v>
          </cell>
          <cell r="B22903">
            <v>42.86</v>
          </cell>
        </row>
        <row r="22904">
          <cell r="A22904" t="str">
            <v>21.100.0021-A</v>
          </cell>
          <cell r="B22904">
            <v>37.14</v>
          </cell>
        </row>
        <row r="22905">
          <cell r="A22905" t="str">
            <v>21.100.0030-0</v>
          </cell>
          <cell r="B22905">
            <v>20.61</v>
          </cell>
        </row>
        <row r="22906">
          <cell r="A22906" t="str">
            <v>21.100.0030-A</v>
          </cell>
          <cell r="B22906">
            <v>17.86</v>
          </cell>
        </row>
        <row r="22907">
          <cell r="A22907" t="str">
            <v>21.100.0031-0</v>
          </cell>
          <cell r="B22907">
            <v>24.73</v>
          </cell>
        </row>
        <row r="22908">
          <cell r="A22908" t="str">
            <v>21.100.0031-A</v>
          </cell>
          <cell r="B22908">
            <v>21.43</v>
          </cell>
        </row>
        <row r="22909">
          <cell r="A22909" t="str">
            <v>21.100.0040-0</v>
          </cell>
          <cell r="B22909">
            <v>41.22</v>
          </cell>
        </row>
        <row r="22910">
          <cell r="A22910" t="str">
            <v>21.100.0040-A</v>
          </cell>
          <cell r="B22910">
            <v>35.72</v>
          </cell>
        </row>
        <row r="22911">
          <cell r="A22911" t="str">
            <v>21.100.0041-0</v>
          </cell>
          <cell r="B22911">
            <v>49.46</v>
          </cell>
        </row>
        <row r="22912">
          <cell r="A22912" t="str">
            <v>21.100.0041-A</v>
          </cell>
          <cell r="B22912">
            <v>42.86</v>
          </cell>
        </row>
        <row r="22913">
          <cell r="A22913" t="str">
            <v>21.100.0060-0</v>
          </cell>
          <cell r="B22913">
            <v>19.649999999999999</v>
          </cell>
        </row>
        <row r="22914">
          <cell r="A22914" t="str">
            <v>21.100.0060-A</v>
          </cell>
          <cell r="B22914">
            <v>17.03</v>
          </cell>
        </row>
        <row r="22915">
          <cell r="A22915" t="str">
            <v>21.100.0070-0</v>
          </cell>
          <cell r="B22915">
            <v>25.42</v>
          </cell>
        </row>
        <row r="22916">
          <cell r="A22916" t="str">
            <v>21.100.0070-A</v>
          </cell>
          <cell r="B22916">
            <v>22.04</v>
          </cell>
        </row>
        <row r="22917">
          <cell r="A22917" t="str">
            <v>21.100.0100-0</v>
          </cell>
          <cell r="B22917">
            <v>35.72</v>
          </cell>
        </row>
        <row r="22918">
          <cell r="A22918" t="str">
            <v>21.100.0100-A</v>
          </cell>
          <cell r="B22918">
            <v>30.95</v>
          </cell>
        </row>
        <row r="22919">
          <cell r="A22919" t="str">
            <v>21.100.0101-0</v>
          </cell>
          <cell r="B22919">
            <v>42.86</v>
          </cell>
        </row>
        <row r="22920">
          <cell r="A22920" t="str">
            <v>21.100.0101-A</v>
          </cell>
          <cell r="B22920">
            <v>37.14</v>
          </cell>
        </row>
        <row r="22921">
          <cell r="A22921" t="str">
            <v>21.100.0110-0</v>
          </cell>
          <cell r="B22921">
            <v>12.71</v>
          </cell>
        </row>
        <row r="22922">
          <cell r="A22922" t="str">
            <v>21.100.0110-A</v>
          </cell>
          <cell r="B22922">
            <v>11.02</v>
          </cell>
        </row>
        <row r="22923">
          <cell r="A22923" t="str">
            <v>21.100.0120-0</v>
          </cell>
          <cell r="B22923">
            <v>73.849999999999994</v>
          </cell>
        </row>
        <row r="22924">
          <cell r="A22924" t="str">
            <v>21.100.0120-A</v>
          </cell>
          <cell r="B22924">
            <v>64.010000000000005</v>
          </cell>
        </row>
        <row r="22925">
          <cell r="A22925" t="str">
            <v>21.100.0121-0</v>
          </cell>
          <cell r="B22925">
            <v>88.62</v>
          </cell>
        </row>
        <row r="22926">
          <cell r="A22926" t="str">
            <v>21.100.0121-A</v>
          </cell>
          <cell r="B22926">
            <v>76.81</v>
          </cell>
        </row>
        <row r="22927">
          <cell r="A22927" t="str">
            <v>21.100.0122-0</v>
          </cell>
          <cell r="B22927">
            <v>33.32</v>
          </cell>
        </row>
        <row r="22928">
          <cell r="A22928" t="str">
            <v>21.100.0122-A</v>
          </cell>
          <cell r="B22928">
            <v>28.88</v>
          </cell>
        </row>
        <row r="22929">
          <cell r="A22929" t="str">
            <v>21.100.0123-0</v>
          </cell>
          <cell r="B22929">
            <v>39.979999999999997</v>
          </cell>
        </row>
        <row r="22930">
          <cell r="A22930" t="str">
            <v>21.100.0123-A</v>
          </cell>
          <cell r="B22930">
            <v>34.65</v>
          </cell>
        </row>
        <row r="22931">
          <cell r="A22931" t="str">
            <v>21.100.0125-0</v>
          </cell>
          <cell r="B22931">
            <v>46.03</v>
          </cell>
        </row>
        <row r="22932">
          <cell r="A22932" t="str">
            <v>21.100.0125-A</v>
          </cell>
          <cell r="B22932">
            <v>39.9</v>
          </cell>
        </row>
        <row r="22933">
          <cell r="A22933" t="str">
            <v>21.100.0126-0</v>
          </cell>
          <cell r="B22933">
            <v>55.23</v>
          </cell>
        </row>
        <row r="22934">
          <cell r="A22934" t="str">
            <v>21.100.0126-A</v>
          </cell>
          <cell r="B22934">
            <v>47.88</v>
          </cell>
        </row>
        <row r="22935">
          <cell r="A22935" t="str">
            <v>21.100.0130-0</v>
          </cell>
          <cell r="B22935">
            <v>99.27</v>
          </cell>
        </row>
        <row r="22936">
          <cell r="A22936" t="str">
            <v>21.100.0130-A</v>
          </cell>
          <cell r="B22936">
            <v>86.05</v>
          </cell>
        </row>
        <row r="22937">
          <cell r="A22937" t="str">
            <v>21.100.0135-0</v>
          </cell>
          <cell r="B22937">
            <v>84.16</v>
          </cell>
        </row>
        <row r="22938">
          <cell r="A22938" t="str">
            <v>21.100.0135-A</v>
          </cell>
          <cell r="B22938">
            <v>72.959999999999994</v>
          </cell>
        </row>
        <row r="22939">
          <cell r="A22939" t="str">
            <v>21.100.0140-0</v>
          </cell>
          <cell r="B22939">
            <v>150.11000000000001</v>
          </cell>
        </row>
        <row r="22940">
          <cell r="A22940" t="str">
            <v>21.100.0140-A</v>
          </cell>
          <cell r="B22940">
            <v>130.13999999999999</v>
          </cell>
        </row>
        <row r="22941">
          <cell r="A22941" t="str">
            <v>21.100.0145-0</v>
          </cell>
          <cell r="B22941">
            <v>135</v>
          </cell>
        </row>
        <row r="22942">
          <cell r="A22942" t="str">
            <v>21.100.0145-A</v>
          </cell>
          <cell r="B22942">
            <v>117.04</v>
          </cell>
        </row>
        <row r="22943">
          <cell r="A22943" t="str">
            <v>21.100.0160-0</v>
          </cell>
          <cell r="B22943">
            <v>19.079999999999998</v>
          </cell>
        </row>
        <row r="22944">
          <cell r="A22944" t="str">
            <v>21.100.0160-A</v>
          </cell>
          <cell r="B22944">
            <v>16.54</v>
          </cell>
        </row>
        <row r="22945">
          <cell r="A22945" t="str">
            <v>21.100.0170-0</v>
          </cell>
          <cell r="B22945">
            <v>19.079999999999998</v>
          </cell>
        </row>
        <row r="22946">
          <cell r="A22946" t="str">
            <v>21.100.0170-A</v>
          </cell>
          <cell r="B22946">
            <v>16.54</v>
          </cell>
        </row>
        <row r="22947">
          <cell r="A22947" t="str">
            <v>21.100.0190-0</v>
          </cell>
          <cell r="B22947">
            <v>61.68</v>
          </cell>
        </row>
        <row r="22948">
          <cell r="A22948" t="str">
            <v>21.100.0190-A</v>
          </cell>
          <cell r="B22948">
            <v>53.47</v>
          </cell>
        </row>
        <row r="22949">
          <cell r="A22949" t="str">
            <v>21.100.0250-0</v>
          </cell>
          <cell r="B22949">
            <v>20.83</v>
          </cell>
        </row>
        <row r="22950">
          <cell r="A22950" t="str">
            <v>21.100.0250-A</v>
          </cell>
          <cell r="B22950">
            <v>18.05</v>
          </cell>
        </row>
        <row r="22951">
          <cell r="A22951" t="str">
            <v>21.100.0251-0</v>
          </cell>
          <cell r="B22951">
            <v>24.99</v>
          </cell>
        </row>
        <row r="22952">
          <cell r="A22952" t="str">
            <v>21.100.0251-A</v>
          </cell>
          <cell r="B22952">
            <v>21.66</v>
          </cell>
        </row>
        <row r="22953">
          <cell r="A22953" t="str">
            <v>21.100.0300-0</v>
          </cell>
          <cell r="B22953">
            <v>22.42</v>
          </cell>
        </row>
        <row r="22954">
          <cell r="A22954" t="str">
            <v>21.100.0300-A</v>
          </cell>
          <cell r="B22954">
            <v>19.43</v>
          </cell>
        </row>
        <row r="22955">
          <cell r="A22955" t="str">
            <v>21.100.0301-0</v>
          </cell>
          <cell r="B22955">
            <v>26.9</v>
          </cell>
        </row>
        <row r="22956">
          <cell r="A22956" t="str">
            <v>21.100.0301-A</v>
          </cell>
          <cell r="B22956">
            <v>23.31</v>
          </cell>
        </row>
        <row r="22957">
          <cell r="A22957" t="str">
            <v>21.101.0010-0</v>
          </cell>
          <cell r="B22957">
            <v>170.36</v>
          </cell>
        </row>
        <row r="22958">
          <cell r="A22958" t="str">
            <v>21.101.0010-A</v>
          </cell>
          <cell r="B22958">
            <v>147.62</v>
          </cell>
        </row>
        <row r="22959">
          <cell r="A22959" t="str">
            <v>21.102.0010-0</v>
          </cell>
          <cell r="B22959">
            <v>34.68</v>
          </cell>
        </row>
        <row r="22960">
          <cell r="A22960" t="str">
            <v>21.102.0010-A</v>
          </cell>
          <cell r="B22960">
            <v>30.05</v>
          </cell>
        </row>
        <row r="22961">
          <cell r="A22961" t="str">
            <v>21.103.0010-0</v>
          </cell>
          <cell r="B22961">
            <v>24.66</v>
          </cell>
        </row>
        <row r="22962">
          <cell r="A22962" t="str">
            <v>21.103.0010-A</v>
          </cell>
          <cell r="B22962">
            <v>21.37</v>
          </cell>
        </row>
        <row r="22963">
          <cell r="A22963" t="str">
            <v>22.005.0005-0</v>
          </cell>
          <cell r="B22963">
            <v>7.01</v>
          </cell>
        </row>
        <row r="22964">
          <cell r="A22964" t="str">
            <v>22.005.0005-A</v>
          </cell>
          <cell r="B22964">
            <v>7.01</v>
          </cell>
        </row>
        <row r="22965">
          <cell r="A22965" t="str">
            <v>22.005.0015-0</v>
          </cell>
          <cell r="B22965">
            <v>10.51</v>
          </cell>
        </row>
        <row r="22966">
          <cell r="A22966" t="str">
            <v>22.005.0015-A</v>
          </cell>
          <cell r="B22966">
            <v>10.51</v>
          </cell>
        </row>
        <row r="22967">
          <cell r="A22967" t="str">
            <v>22.005.0020-0</v>
          </cell>
          <cell r="B22967">
            <v>3.5</v>
          </cell>
        </row>
        <row r="22968">
          <cell r="A22968" t="str">
            <v>22.005.0020-A</v>
          </cell>
          <cell r="B22968">
            <v>3.5</v>
          </cell>
        </row>
        <row r="22969">
          <cell r="A22969" t="str">
            <v>22.005.0025-0</v>
          </cell>
          <cell r="B22969">
            <v>11.68</v>
          </cell>
        </row>
        <row r="22970">
          <cell r="A22970" t="str">
            <v>22.005.0025-A</v>
          </cell>
          <cell r="B22970">
            <v>11.68</v>
          </cell>
        </row>
        <row r="22971">
          <cell r="A22971" t="str">
            <v>22.005.0030-0</v>
          </cell>
          <cell r="B22971">
            <v>3.5</v>
          </cell>
        </row>
        <row r="22972">
          <cell r="A22972" t="str">
            <v>22.005.0030-A</v>
          </cell>
          <cell r="B22972">
            <v>3.5</v>
          </cell>
        </row>
        <row r="22973">
          <cell r="A22973" t="str">
            <v>22.005.0035-0</v>
          </cell>
          <cell r="B22973">
            <v>13.14</v>
          </cell>
        </row>
        <row r="22974">
          <cell r="A22974" t="str">
            <v>22.005.0035-A</v>
          </cell>
          <cell r="B22974">
            <v>13.14</v>
          </cell>
        </row>
        <row r="22975">
          <cell r="A22975" t="str">
            <v>22.005.0040-0</v>
          </cell>
          <cell r="B22975">
            <v>0.57999999999999996</v>
          </cell>
        </row>
        <row r="22976">
          <cell r="A22976" t="str">
            <v>22.005.0040-A</v>
          </cell>
          <cell r="B22976">
            <v>0.57999999999999996</v>
          </cell>
        </row>
        <row r="22977">
          <cell r="A22977" t="str">
            <v>22.005.0045-0</v>
          </cell>
          <cell r="B22977">
            <v>106.02</v>
          </cell>
        </row>
        <row r="22978">
          <cell r="A22978" t="str">
            <v>22.005.0045-A</v>
          </cell>
          <cell r="B22978">
            <v>106.02</v>
          </cell>
        </row>
        <row r="22979">
          <cell r="A22979" t="str">
            <v>22.005.0050-0</v>
          </cell>
          <cell r="B22979">
            <v>35.049999999999997</v>
          </cell>
        </row>
        <row r="22980">
          <cell r="A22980" t="str">
            <v>22.005.0050-A</v>
          </cell>
          <cell r="B22980">
            <v>35.049999999999997</v>
          </cell>
        </row>
        <row r="22981">
          <cell r="A22981" t="str">
            <v>22.005.0055-0</v>
          </cell>
          <cell r="B22981">
            <v>17.52</v>
          </cell>
        </row>
        <row r="22982">
          <cell r="A22982" t="str">
            <v>22.005.0055-A</v>
          </cell>
          <cell r="B22982">
            <v>17.52</v>
          </cell>
        </row>
        <row r="22983">
          <cell r="A22983" t="str">
            <v>22.005.0060-0</v>
          </cell>
          <cell r="B22983">
            <v>52.92</v>
          </cell>
        </row>
        <row r="22984">
          <cell r="A22984" t="str">
            <v>22.005.0060-A</v>
          </cell>
          <cell r="B22984">
            <v>52.92</v>
          </cell>
        </row>
        <row r="22985">
          <cell r="A22985" t="str">
            <v>22.005.0070-0</v>
          </cell>
          <cell r="B22985">
            <v>16.059999999999999</v>
          </cell>
        </row>
        <row r="22986">
          <cell r="A22986" t="str">
            <v>22.005.0070-A</v>
          </cell>
          <cell r="B22986">
            <v>16.059999999999999</v>
          </cell>
        </row>
        <row r="22987">
          <cell r="A22987" t="str">
            <v>22.005.0075-0</v>
          </cell>
          <cell r="B22987">
            <v>15.65</v>
          </cell>
        </row>
        <row r="22988">
          <cell r="A22988" t="str">
            <v>22.005.0075-A</v>
          </cell>
          <cell r="B22988">
            <v>15.65</v>
          </cell>
        </row>
        <row r="22989">
          <cell r="A22989" t="str">
            <v>22.005.0080-0</v>
          </cell>
          <cell r="B22989">
            <v>15.65</v>
          </cell>
        </row>
        <row r="22990">
          <cell r="A22990" t="str">
            <v>22.005.0080-A</v>
          </cell>
          <cell r="B22990">
            <v>15.65</v>
          </cell>
        </row>
        <row r="22991">
          <cell r="A22991" t="str">
            <v>22.005.0085-0</v>
          </cell>
          <cell r="B22991">
            <v>15.65</v>
          </cell>
        </row>
        <row r="22992">
          <cell r="A22992" t="str">
            <v>22.005.0085-A</v>
          </cell>
          <cell r="B22992">
            <v>15.65</v>
          </cell>
        </row>
        <row r="22993">
          <cell r="A22993" t="str">
            <v>22.010.0010-0</v>
          </cell>
          <cell r="B22993">
            <v>0.45</v>
          </cell>
        </row>
        <row r="22994">
          <cell r="A22994" t="str">
            <v>22.010.0010-A</v>
          </cell>
          <cell r="B22994">
            <v>0.45</v>
          </cell>
        </row>
        <row r="22995">
          <cell r="A22995" t="str">
            <v>22.010.0015-0</v>
          </cell>
          <cell r="B22995">
            <v>0.3</v>
          </cell>
        </row>
        <row r="22996">
          <cell r="A22996" t="str">
            <v>22.010.0015-A</v>
          </cell>
          <cell r="B22996">
            <v>0.3</v>
          </cell>
        </row>
        <row r="22997">
          <cell r="A22997" t="str">
            <v>22.010.0020-0</v>
          </cell>
          <cell r="B22997">
            <v>0.4</v>
          </cell>
        </row>
        <row r="22998">
          <cell r="A22998" t="str">
            <v>22.010.0020-A</v>
          </cell>
          <cell r="B22998">
            <v>0.4</v>
          </cell>
        </row>
        <row r="22999">
          <cell r="A22999" t="str">
            <v>22.010.0030-0</v>
          </cell>
          <cell r="B22999">
            <v>4</v>
          </cell>
        </row>
        <row r="23000">
          <cell r="A23000" t="str">
            <v>22.010.0030-A</v>
          </cell>
          <cell r="B23000">
            <v>4</v>
          </cell>
        </row>
        <row r="23001">
          <cell r="A23001" t="str">
            <v>22.013.0005-0</v>
          </cell>
          <cell r="B23001">
            <v>1.1599999999999999</v>
          </cell>
        </row>
        <row r="23002">
          <cell r="A23002" t="str">
            <v>22.013.0005-A</v>
          </cell>
          <cell r="B23002">
            <v>1.1599999999999999</v>
          </cell>
        </row>
        <row r="23003">
          <cell r="A23003" t="str">
            <v>22.013.0010-0</v>
          </cell>
          <cell r="B23003">
            <v>1911.7</v>
          </cell>
        </row>
        <row r="23004">
          <cell r="A23004" t="str">
            <v>22.013.0010-A</v>
          </cell>
          <cell r="B23004">
            <v>1911.7</v>
          </cell>
        </row>
        <row r="23005">
          <cell r="A23005" t="str">
            <v>22.013.0015-0</v>
          </cell>
          <cell r="B23005">
            <v>1910.24</v>
          </cell>
        </row>
        <row r="23006">
          <cell r="A23006" t="str">
            <v>22.013.0015-A</v>
          </cell>
          <cell r="B23006">
            <v>1910.24</v>
          </cell>
        </row>
        <row r="23007">
          <cell r="A23007" t="str">
            <v>22.013.0020-0</v>
          </cell>
          <cell r="B23007">
            <v>2124.0500000000002</v>
          </cell>
        </row>
        <row r="23008">
          <cell r="A23008" t="str">
            <v>22.013.0020-A</v>
          </cell>
          <cell r="B23008">
            <v>2124.0500000000002</v>
          </cell>
        </row>
        <row r="23009">
          <cell r="A23009" t="str">
            <v>22.013.0025-0</v>
          </cell>
          <cell r="B23009">
            <v>1591.87</v>
          </cell>
        </row>
        <row r="23010">
          <cell r="A23010" t="str">
            <v>22.013.0025-A</v>
          </cell>
          <cell r="B23010">
            <v>1591.87</v>
          </cell>
        </row>
        <row r="23011">
          <cell r="A23011" t="str">
            <v>22.016.0005-0</v>
          </cell>
          <cell r="B23011">
            <v>427.77</v>
          </cell>
        </row>
        <row r="23012">
          <cell r="A23012" t="str">
            <v>22.016.0005-A</v>
          </cell>
          <cell r="B23012">
            <v>419.97</v>
          </cell>
        </row>
        <row r="23013">
          <cell r="A23013" t="str">
            <v>22.016.0010-0</v>
          </cell>
          <cell r="B23013">
            <v>369.01</v>
          </cell>
        </row>
        <row r="23014">
          <cell r="A23014" t="str">
            <v>22.016.0010-A</v>
          </cell>
          <cell r="B23014">
            <v>369.01</v>
          </cell>
        </row>
        <row r="23015">
          <cell r="A23015" t="str">
            <v>22.016.0015-0</v>
          </cell>
          <cell r="B23015">
            <v>151.55000000000001</v>
          </cell>
        </row>
        <row r="23016">
          <cell r="A23016" t="str">
            <v>22.016.0015-A</v>
          </cell>
          <cell r="B23016">
            <v>145.31</v>
          </cell>
        </row>
        <row r="23017">
          <cell r="A23017" t="str">
            <v>22.016.0020-0</v>
          </cell>
          <cell r="B23017">
            <v>342.22</v>
          </cell>
        </row>
        <row r="23018">
          <cell r="A23018" t="str">
            <v>22.016.0020-A</v>
          </cell>
          <cell r="B23018">
            <v>335.98</v>
          </cell>
        </row>
        <row r="23019">
          <cell r="A23019" t="str">
            <v>22.016.0025-0</v>
          </cell>
          <cell r="B23019">
            <v>227.9</v>
          </cell>
        </row>
        <row r="23020">
          <cell r="A23020" t="str">
            <v>22.016.0025-A</v>
          </cell>
          <cell r="B23020">
            <v>218.54</v>
          </cell>
        </row>
        <row r="23021">
          <cell r="A23021" t="str">
            <v>22.016.0030-0</v>
          </cell>
          <cell r="B23021">
            <v>116.94</v>
          </cell>
        </row>
        <row r="23022">
          <cell r="A23022" t="str">
            <v>22.016.0030-A</v>
          </cell>
          <cell r="B23022">
            <v>112.26</v>
          </cell>
        </row>
        <row r="23023">
          <cell r="A23023" t="str">
            <v>22.020.0005-0</v>
          </cell>
          <cell r="B23023">
            <v>8.4700000000000006</v>
          </cell>
        </row>
        <row r="23024">
          <cell r="A23024" t="str">
            <v>22.020.0005-A</v>
          </cell>
          <cell r="B23024">
            <v>8.4700000000000006</v>
          </cell>
        </row>
        <row r="23025">
          <cell r="A23025" t="str">
            <v>22.020.0010-0</v>
          </cell>
          <cell r="B23025">
            <v>318.08</v>
          </cell>
        </row>
        <row r="23026">
          <cell r="A23026" t="str">
            <v>22.020.0010-A</v>
          </cell>
          <cell r="B23026">
            <v>318.08</v>
          </cell>
        </row>
        <row r="23027">
          <cell r="A23027" t="str">
            <v>22.020.0015-0</v>
          </cell>
          <cell r="B23027">
            <v>0.57999999999999996</v>
          </cell>
        </row>
        <row r="23028">
          <cell r="A23028" t="str">
            <v>22.020.0015-A</v>
          </cell>
          <cell r="B23028">
            <v>0.57999999999999996</v>
          </cell>
        </row>
        <row r="23029">
          <cell r="A23029" t="str">
            <v>22.020.0030-0</v>
          </cell>
          <cell r="B23029">
            <v>14.02</v>
          </cell>
        </row>
        <row r="23030">
          <cell r="A23030" t="str">
            <v>22.020.0030-A</v>
          </cell>
          <cell r="B23030">
            <v>14.02</v>
          </cell>
        </row>
        <row r="23031">
          <cell r="A23031" t="str">
            <v>22.020.0035-0</v>
          </cell>
          <cell r="B23031">
            <v>14.02</v>
          </cell>
        </row>
        <row r="23032">
          <cell r="A23032" t="str">
            <v>22.020.0035-A</v>
          </cell>
          <cell r="B23032">
            <v>14.02</v>
          </cell>
        </row>
        <row r="23033">
          <cell r="A23033" t="str">
            <v>22.020.0040-0</v>
          </cell>
          <cell r="B23033">
            <v>14.6</v>
          </cell>
        </row>
        <row r="23034">
          <cell r="A23034" t="str">
            <v>22.020.0040-A</v>
          </cell>
          <cell r="B23034">
            <v>14.6</v>
          </cell>
        </row>
        <row r="23035">
          <cell r="A23035" t="str">
            <v>22.020.0045-0</v>
          </cell>
          <cell r="B23035">
            <v>34.46</v>
          </cell>
        </row>
        <row r="23036">
          <cell r="A23036" t="str">
            <v>22.020.0045-A</v>
          </cell>
          <cell r="B23036">
            <v>34.46</v>
          </cell>
        </row>
        <row r="23037">
          <cell r="A23037" t="str">
            <v>22.020.0050-0</v>
          </cell>
          <cell r="B23037">
            <v>140.19999999999999</v>
          </cell>
        </row>
        <row r="23038">
          <cell r="A23038" t="str">
            <v>22.020.0050-A</v>
          </cell>
          <cell r="B23038">
            <v>140.19999999999999</v>
          </cell>
        </row>
        <row r="23039">
          <cell r="A23039" t="str">
            <v>22.020.0055-0</v>
          </cell>
          <cell r="B23039">
            <v>212.05</v>
          </cell>
        </row>
        <row r="23040">
          <cell r="A23040" t="str">
            <v>22.020.0055-A</v>
          </cell>
          <cell r="B23040">
            <v>212.05</v>
          </cell>
        </row>
        <row r="23041">
          <cell r="A23041" t="str">
            <v>22.020.0070-0</v>
          </cell>
          <cell r="B23041">
            <v>2.92</v>
          </cell>
        </row>
        <row r="23042">
          <cell r="A23042" t="str">
            <v>22.020.0070-A</v>
          </cell>
          <cell r="B23042">
            <v>2.92</v>
          </cell>
        </row>
        <row r="23043">
          <cell r="A23043" t="str">
            <v>22.020.0075-0</v>
          </cell>
          <cell r="B23043">
            <v>0.87</v>
          </cell>
        </row>
        <row r="23044">
          <cell r="A23044" t="str">
            <v>22.020.0075-A</v>
          </cell>
          <cell r="B23044">
            <v>0.87</v>
          </cell>
        </row>
        <row r="23045">
          <cell r="A23045" t="str">
            <v>22.020.0080-0</v>
          </cell>
          <cell r="B23045">
            <v>2.33</v>
          </cell>
        </row>
        <row r="23046">
          <cell r="A23046" t="str">
            <v>22.020.0080-A</v>
          </cell>
          <cell r="B23046">
            <v>2.33</v>
          </cell>
        </row>
        <row r="23047">
          <cell r="A23047" t="str">
            <v>22.020.0085-0</v>
          </cell>
          <cell r="B23047">
            <v>1.1599999999999999</v>
          </cell>
        </row>
        <row r="23048">
          <cell r="A23048" t="str">
            <v>22.020.0085-A</v>
          </cell>
          <cell r="B23048">
            <v>1.1599999999999999</v>
          </cell>
        </row>
        <row r="23049">
          <cell r="A23049" t="str">
            <v>22.020.0090-0</v>
          </cell>
          <cell r="B23049">
            <v>1.46</v>
          </cell>
        </row>
        <row r="23050">
          <cell r="A23050" t="str">
            <v>22.020.0090-A</v>
          </cell>
          <cell r="B23050">
            <v>1.46</v>
          </cell>
        </row>
        <row r="23051">
          <cell r="A23051" t="str">
            <v>22.020.0095-0</v>
          </cell>
          <cell r="B23051">
            <v>1.22</v>
          </cell>
        </row>
        <row r="23052">
          <cell r="A23052" t="str">
            <v>22.020.0095-A</v>
          </cell>
          <cell r="B23052">
            <v>1.22</v>
          </cell>
        </row>
        <row r="23053">
          <cell r="A23053" t="str">
            <v>22.020.0100-0</v>
          </cell>
          <cell r="B23053">
            <v>1.1599999999999999</v>
          </cell>
        </row>
        <row r="23054">
          <cell r="A23054" t="str">
            <v>22.020.0100-A</v>
          </cell>
          <cell r="B23054">
            <v>1.1599999999999999</v>
          </cell>
        </row>
        <row r="23055">
          <cell r="A23055" t="str">
            <v>22.020.0105-0</v>
          </cell>
          <cell r="B23055">
            <v>0.87</v>
          </cell>
        </row>
        <row r="23056">
          <cell r="A23056" t="str">
            <v>22.020.0105-A</v>
          </cell>
          <cell r="B23056">
            <v>0.87</v>
          </cell>
        </row>
        <row r="23057">
          <cell r="A23057" t="str">
            <v>22.020.0110-0</v>
          </cell>
          <cell r="B23057">
            <v>0.87</v>
          </cell>
        </row>
        <row r="23058">
          <cell r="A23058" t="str">
            <v>22.020.0110-A</v>
          </cell>
          <cell r="B23058">
            <v>0.87</v>
          </cell>
        </row>
        <row r="23059">
          <cell r="A23059" t="str">
            <v>22.020.0115-0</v>
          </cell>
          <cell r="B23059">
            <v>0.57999999999999996</v>
          </cell>
        </row>
        <row r="23060">
          <cell r="A23060" t="str">
            <v>22.020.0115-A</v>
          </cell>
          <cell r="B23060">
            <v>0.57999999999999996</v>
          </cell>
        </row>
        <row r="23061">
          <cell r="A23061" t="str">
            <v>22.020.0120-0</v>
          </cell>
          <cell r="B23061">
            <v>0.2</v>
          </cell>
        </row>
        <row r="23062">
          <cell r="A23062" t="str">
            <v>22.020.0120-A</v>
          </cell>
          <cell r="B23062">
            <v>0.2</v>
          </cell>
        </row>
        <row r="23063">
          <cell r="A23063" t="str">
            <v>22.020.0125-0</v>
          </cell>
          <cell r="B23063">
            <v>24.76</v>
          </cell>
        </row>
        <row r="23064">
          <cell r="A23064" t="str">
            <v>22.020.0125-A</v>
          </cell>
          <cell r="B23064">
            <v>24.76</v>
          </cell>
        </row>
        <row r="23065">
          <cell r="A23065" t="str">
            <v>22.020.0130-0</v>
          </cell>
          <cell r="B23065">
            <v>5.42</v>
          </cell>
        </row>
        <row r="23066">
          <cell r="A23066" t="str">
            <v>22.020.0130-A</v>
          </cell>
          <cell r="B23066">
            <v>5.41</v>
          </cell>
        </row>
        <row r="23067">
          <cell r="A23067" t="str">
            <v>22.020.0135-0</v>
          </cell>
          <cell r="B23067">
            <v>1.91</v>
          </cell>
        </row>
        <row r="23068">
          <cell r="A23068" t="str">
            <v>22.020.0135-A</v>
          </cell>
          <cell r="B23068">
            <v>1.91</v>
          </cell>
        </row>
        <row r="23069">
          <cell r="A23069" t="str">
            <v>22.020.0140-0</v>
          </cell>
          <cell r="B23069">
            <v>0.87</v>
          </cell>
        </row>
        <row r="23070">
          <cell r="A23070" t="str">
            <v>22.020.0140-A</v>
          </cell>
          <cell r="B23070">
            <v>0.87</v>
          </cell>
        </row>
        <row r="23071">
          <cell r="A23071" t="str">
            <v>22.020.0145-0</v>
          </cell>
          <cell r="B23071">
            <v>0.2</v>
          </cell>
        </row>
        <row r="23072">
          <cell r="A23072" t="str">
            <v>22.020.0145-A</v>
          </cell>
          <cell r="B23072">
            <v>0.2</v>
          </cell>
        </row>
        <row r="23073">
          <cell r="A23073" t="str">
            <v>22.020.0150-0</v>
          </cell>
          <cell r="B23073">
            <v>4.38</v>
          </cell>
        </row>
        <row r="23074">
          <cell r="A23074" t="str">
            <v>22.020.0150-A</v>
          </cell>
          <cell r="B23074">
            <v>4.38</v>
          </cell>
        </row>
        <row r="23075">
          <cell r="A23075" t="str">
            <v>22.025.0005-0</v>
          </cell>
          <cell r="B23075">
            <v>247.82</v>
          </cell>
        </row>
        <row r="23076">
          <cell r="A23076" t="str">
            <v>22.025.0005-A</v>
          </cell>
          <cell r="B23076">
            <v>247.82</v>
          </cell>
        </row>
        <row r="23077">
          <cell r="A23077" t="str">
            <v>22.025.0010-0</v>
          </cell>
          <cell r="B23077">
            <v>389.59</v>
          </cell>
        </row>
        <row r="23078">
          <cell r="A23078" t="str">
            <v>22.025.0010-A</v>
          </cell>
          <cell r="B23078">
            <v>389.59</v>
          </cell>
        </row>
        <row r="23079">
          <cell r="A23079" t="str">
            <v>22.025.0015-0</v>
          </cell>
          <cell r="B23079">
            <v>389.59</v>
          </cell>
        </row>
        <row r="23080">
          <cell r="A23080" t="str">
            <v>22.025.0015-A</v>
          </cell>
          <cell r="B23080">
            <v>389.59</v>
          </cell>
        </row>
        <row r="23081">
          <cell r="A23081" t="str">
            <v>22.026.0010-0</v>
          </cell>
          <cell r="B23081">
            <v>0.18</v>
          </cell>
        </row>
        <row r="23082">
          <cell r="A23082" t="str">
            <v>22.026.0010-A</v>
          </cell>
          <cell r="B23082">
            <v>0.18</v>
          </cell>
        </row>
        <row r="23083">
          <cell r="A23083" t="str">
            <v>22.028.0005-0</v>
          </cell>
          <cell r="B23083">
            <v>1.1599999999999999</v>
          </cell>
        </row>
        <row r="23084">
          <cell r="A23084" t="str">
            <v>22.028.0005-A</v>
          </cell>
          <cell r="B23084">
            <v>1.1599999999999999</v>
          </cell>
        </row>
        <row r="23085">
          <cell r="A23085" t="str">
            <v>22.028.0010-0</v>
          </cell>
          <cell r="B23085">
            <v>0.69</v>
          </cell>
        </row>
        <row r="23086">
          <cell r="A23086" t="str">
            <v>22.028.0010-A</v>
          </cell>
          <cell r="B23086">
            <v>0.69</v>
          </cell>
        </row>
        <row r="23087">
          <cell r="A23087" t="str">
            <v>22.028.0015-0</v>
          </cell>
          <cell r="B23087">
            <v>0.52</v>
          </cell>
        </row>
        <row r="23088">
          <cell r="A23088" t="str">
            <v>22.028.0015-A</v>
          </cell>
          <cell r="B23088">
            <v>0.52</v>
          </cell>
        </row>
        <row r="23089">
          <cell r="A23089" t="str">
            <v>22.028.0025-0</v>
          </cell>
          <cell r="B23089">
            <v>17.52</v>
          </cell>
        </row>
        <row r="23090">
          <cell r="A23090" t="str">
            <v>22.028.0025-A</v>
          </cell>
          <cell r="B23090">
            <v>17.52</v>
          </cell>
        </row>
        <row r="23091">
          <cell r="A23091" t="str">
            <v>22.028.0035-0</v>
          </cell>
          <cell r="B23091">
            <v>79.3</v>
          </cell>
        </row>
        <row r="23092">
          <cell r="A23092" t="str">
            <v>22.028.0035-A</v>
          </cell>
          <cell r="B23092">
            <v>69.790000000000006</v>
          </cell>
        </row>
        <row r="23093">
          <cell r="A23093" t="str">
            <v>22.028.0040-0</v>
          </cell>
          <cell r="B23093">
            <v>2.2000000000000002</v>
          </cell>
        </row>
        <row r="23094">
          <cell r="A23094" t="str">
            <v>22.028.0040-A</v>
          </cell>
          <cell r="B23094">
            <v>1.92</v>
          </cell>
        </row>
        <row r="23095">
          <cell r="A23095" t="str">
            <v>22.028.0050-0</v>
          </cell>
          <cell r="B23095">
            <v>289.02999999999997</v>
          </cell>
        </row>
        <row r="23096">
          <cell r="A23096" t="str">
            <v>22.028.0050-A</v>
          </cell>
          <cell r="B23096">
            <v>257.38</v>
          </cell>
        </row>
        <row r="23097">
          <cell r="A23097" t="str">
            <v>22.030.0010-0</v>
          </cell>
          <cell r="B23097">
            <v>210.3</v>
          </cell>
        </row>
        <row r="23098">
          <cell r="A23098" t="str">
            <v>22.030.0010-A</v>
          </cell>
          <cell r="B23098">
            <v>210.3</v>
          </cell>
        </row>
        <row r="23099">
          <cell r="A23099" t="str">
            <v>22.030.0015-0</v>
          </cell>
          <cell r="B23099">
            <v>0.57999999999999996</v>
          </cell>
        </row>
        <row r="23100">
          <cell r="A23100" t="str">
            <v>22.030.0015-A</v>
          </cell>
          <cell r="B23100">
            <v>0.57999999999999996</v>
          </cell>
        </row>
        <row r="23101">
          <cell r="A23101" t="str">
            <v>22.030.0030-0</v>
          </cell>
          <cell r="B23101">
            <v>29.2</v>
          </cell>
        </row>
        <row r="23102">
          <cell r="A23102" t="str">
            <v>22.030.0030-A</v>
          </cell>
          <cell r="B23102">
            <v>29.2</v>
          </cell>
        </row>
        <row r="23103">
          <cell r="A23103" t="str">
            <v>22.030.0035-0</v>
          </cell>
          <cell r="B23103">
            <v>93.13</v>
          </cell>
        </row>
        <row r="23104">
          <cell r="A23104" t="str">
            <v>22.030.0035-A</v>
          </cell>
          <cell r="B23104">
            <v>85.37</v>
          </cell>
        </row>
        <row r="23105">
          <cell r="A23105" t="str">
            <v>22.030.0040-0</v>
          </cell>
          <cell r="B23105">
            <v>198.56</v>
          </cell>
        </row>
        <row r="23106">
          <cell r="A23106" t="str">
            <v>22.030.0040-A</v>
          </cell>
          <cell r="B23106">
            <v>181.5</v>
          </cell>
        </row>
        <row r="23107">
          <cell r="A23107" t="str">
            <v>22.030.0045-0</v>
          </cell>
          <cell r="B23107">
            <v>366.69</v>
          </cell>
        </row>
        <row r="23108">
          <cell r="A23108" t="str">
            <v>22.030.0045-A</v>
          </cell>
          <cell r="B23108">
            <v>333.44</v>
          </cell>
        </row>
        <row r="23109">
          <cell r="A23109" t="str">
            <v>22.030.0050-0</v>
          </cell>
          <cell r="B23109">
            <v>23.25</v>
          </cell>
        </row>
        <row r="23110">
          <cell r="A23110" t="str">
            <v>22.030.0050-A</v>
          </cell>
          <cell r="B23110">
            <v>21.93</v>
          </cell>
        </row>
        <row r="23111">
          <cell r="A23111" t="str">
            <v>22.030.0055-0</v>
          </cell>
          <cell r="B23111">
            <v>87.51</v>
          </cell>
        </row>
        <row r="23112">
          <cell r="A23112" t="str">
            <v>22.030.0055-A</v>
          </cell>
          <cell r="B23112">
            <v>82.17</v>
          </cell>
        </row>
        <row r="23113">
          <cell r="A23113" t="str">
            <v>22.030.0060-0</v>
          </cell>
          <cell r="B23113">
            <v>225.83</v>
          </cell>
        </row>
        <row r="23114">
          <cell r="A23114" t="str">
            <v>22.030.0060-A</v>
          </cell>
          <cell r="B23114">
            <v>211.65</v>
          </cell>
        </row>
        <row r="23115">
          <cell r="A23115" t="str">
            <v>22.030.0065-0</v>
          </cell>
          <cell r="B23115">
            <v>464.64</v>
          </cell>
        </row>
        <row r="23116">
          <cell r="A23116" t="str">
            <v>22.030.0065-A</v>
          </cell>
          <cell r="B23116">
            <v>435.3</v>
          </cell>
        </row>
        <row r="23117">
          <cell r="A23117" t="str">
            <v>22.030.0070-0</v>
          </cell>
          <cell r="B23117">
            <v>181.87</v>
          </cell>
        </row>
        <row r="23118">
          <cell r="A23118" t="str">
            <v>22.030.0070-A</v>
          </cell>
          <cell r="B23118">
            <v>169.25</v>
          </cell>
        </row>
        <row r="23119">
          <cell r="A23119" t="str">
            <v>22.030.0075-0</v>
          </cell>
          <cell r="B23119">
            <v>738.67</v>
          </cell>
        </row>
        <row r="23120">
          <cell r="A23120" t="str">
            <v>22.030.0075-A</v>
          </cell>
          <cell r="B23120">
            <v>666.25</v>
          </cell>
        </row>
        <row r="23121">
          <cell r="A23121" t="str">
            <v>22.030.0080-0</v>
          </cell>
          <cell r="B23121">
            <v>48.94</v>
          </cell>
        </row>
        <row r="23122">
          <cell r="A23122" t="str">
            <v>22.030.0080-A</v>
          </cell>
          <cell r="B23122">
            <v>45.76</v>
          </cell>
        </row>
        <row r="23123">
          <cell r="A23123" t="str">
            <v>22.030.0085-0</v>
          </cell>
          <cell r="B23123">
            <v>45.55</v>
          </cell>
        </row>
        <row r="23124">
          <cell r="A23124" t="str">
            <v>22.030.0085-A</v>
          </cell>
          <cell r="B23124">
            <v>44.15</v>
          </cell>
        </row>
        <row r="23125">
          <cell r="A23125" t="str">
            <v>22.030.0090-0</v>
          </cell>
          <cell r="B23125">
            <v>115.91</v>
          </cell>
        </row>
        <row r="23126">
          <cell r="A23126" t="str">
            <v>22.030.0090-A</v>
          </cell>
          <cell r="B23126">
            <v>115.91</v>
          </cell>
        </row>
        <row r="23127">
          <cell r="A23127" t="str">
            <v>22.030.0095-0</v>
          </cell>
          <cell r="B23127">
            <v>85.14</v>
          </cell>
        </row>
        <row r="23128">
          <cell r="A23128" t="str">
            <v>22.030.0095-A</v>
          </cell>
          <cell r="B23128">
            <v>85.14</v>
          </cell>
        </row>
        <row r="23129">
          <cell r="A23129" t="str">
            <v>22.030.0100-0</v>
          </cell>
          <cell r="B23129">
            <v>1203.5899999999999</v>
          </cell>
        </row>
        <row r="23130">
          <cell r="A23130" t="str">
            <v>22.030.0100-A</v>
          </cell>
          <cell r="B23130">
            <v>1098.96</v>
          </cell>
        </row>
        <row r="23131">
          <cell r="A23131" t="str">
            <v>22.030.0105-0</v>
          </cell>
          <cell r="B23131">
            <v>42.62</v>
          </cell>
        </row>
        <row r="23132">
          <cell r="A23132" t="str">
            <v>22.030.0105-A</v>
          </cell>
          <cell r="B23132">
            <v>42.62</v>
          </cell>
        </row>
        <row r="23133">
          <cell r="A23133" t="str">
            <v>22.040.0005-0</v>
          </cell>
          <cell r="B23133">
            <v>84.7</v>
          </cell>
        </row>
        <row r="23134">
          <cell r="A23134" t="str">
            <v>22.040.0005-A</v>
          </cell>
          <cell r="B23134">
            <v>84.7</v>
          </cell>
        </row>
        <row r="23135">
          <cell r="A23135" t="str">
            <v>22.040.0010-0</v>
          </cell>
          <cell r="B23135">
            <v>84.7</v>
          </cell>
        </row>
        <row r="23136">
          <cell r="A23136" t="str">
            <v>22.040.0010-A</v>
          </cell>
          <cell r="B23136">
            <v>84.7</v>
          </cell>
        </row>
        <row r="23137">
          <cell r="A23137" t="str">
            <v>22.040.0015-0</v>
          </cell>
          <cell r="B23137">
            <v>37.67</v>
          </cell>
        </row>
        <row r="23138">
          <cell r="A23138" t="str">
            <v>22.040.0015-A</v>
          </cell>
          <cell r="B23138">
            <v>37.67</v>
          </cell>
        </row>
        <row r="23139">
          <cell r="A23139" t="str">
            <v>22.040.0020-0</v>
          </cell>
          <cell r="B23139">
            <v>21.03</v>
          </cell>
        </row>
        <row r="23140">
          <cell r="A23140" t="str">
            <v>22.040.0020-A</v>
          </cell>
          <cell r="B23140">
            <v>21.03</v>
          </cell>
        </row>
        <row r="23141">
          <cell r="A23141" t="str">
            <v>22.040.0025-0</v>
          </cell>
          <cell r="B23141">
            <v>26.28</v>
          </cell>
        </row>
        <row r="23142">
          <cell r="A23142" t="str">
            <v>22.040.0025-A</v>
          </cell>
          <cell r="B23142">
            <v>26.28</v>
          </cell>
        </row>
        <row r="23143">
          <cell r="A23143" t="str">
            <v>22.040.0030-0</v>
          </cell>
          <cell r="B23143">
            <v>132.6</v>
          </cell>
        </row>
        <row r="23144">
          <cell r="A23144" t="str">
            <v>22.040.0030-A</v>
          </cell>
          <cell r="B23144">
            <v>132.6</v>
          </cell>
        </row>
        <row r="23145">
          <cell r="A23145" t="str">
            <v>22.040.0035-0</v>
          </cell>
          <cell r="B23145">
            <v>30.08</v>
          </cell>
        </row>
        <row r="23146">
          <cell r="A23146" t="str">
            <v>22.040.0035-A</v>
          </cell>
          <cell r="B23146">
            <v>30.08</v>
          </cell>
        </row>
        <row r="23147">
          <cell r="A23147" t="str">
            <v>22.040.0040-0</v>
          </cell>
          <cell r="B23147">
            <v>21.03</v>
          </cell>
        </row>
        <row r="23148">
          <cell r="A23148" t="str">
            <v>22.040.0040-A</v>
          </cell>
          <cell r="B23148">
            <v>21.03</v>
          </cell>
        </row>
        <row r="23149">
          <cell r="A23149" t="str">
            <v>22.040.0045-0</v>
          </cell>
          <cell r="B23149">
            <v>35.049999999999997</v>
          </cell>
        </row>
        <row r="23150">
          <cell r="A23150" t="str">
            <v>22.040.0045-A</v>
          </cell>
          <cell r="B23150">
            <v>35.049999999999997</v>
          </cell>
        </row>
        <row r="23151">
          <cell r="A23151" t="str">
            <v>22.040.0050-0</v>
          </cell>
          <cell r="B23151">
            <v>4.08</v>
          </cell>
        </row>
        <row r="23152">
          <cell r="A23152" t="str">
            <v>22.040.0050-A</v>
          </cell>
          <cell r="B23152">
            <v>4.08</v>
          </cell>
        </row>
        <row r="23153">
          <cell r="A23153" t="str">
            <v>22.040.0055-0</v>
          </cell>
          <cell r="B23153">
            <v>2.33</v>
          </cell>
        </row>
        <row r="23154">
          <cell r="A23154" t="str">
            <v>22.040.0055-A</v>
          </cell>
          <cell r="B23154">
            <v>2.33</v>
          </cell>
        </row>
        <row r="23155">
          <cell r="A23155" t="str">
            <v>22.050.0005-0</v>
          </cell>
          <cell r="B23155">
            <v>55.81</v>
          </cell>
        </row>
        <row r="23156">
          <cell r="A23156" t="str">
            <v>22.050.0005-A</v>
          </cell>
          <cell r="B23156">
            <v>55.81</v>
          </cell>
        </row>
        <row r="23157">
          <cell r="A23157" t="str">
            <v>22.050.0010-0</v>
          </cell>
          <cell r="B23157">
            <v>93.11</v>
          </cell>
        </row>
        <row r="23158">
          <cell r="A23158" t="str">
            <v>22.050.0010-A</v>
          </cell>
          <cell r="B23158">
            <v>93.11</v>
          </cell>
        </row>
        <row r="23159">
          <cell r="A23159" t="str">
            <v>22.050.0015-0</v>
          </cell>
          <cell r="B23159">
            <v>23.91</v>
          </cell>
        </row>
        <row r="23160">
          <cell r="A23160" t="str">
            <v>22.050.0015-A</v>
          </cell>
          <cell r="B23160">
            <v>23.91</v>
          </cell>
        </row>
        <row r="23161">
          <cell r="A23161" t="str">
            <v>22.050.0020-0</v>
          </cell>
          <cell r="B23161">
            <v>7.69</v>
          </cell>
        </row>
        <row r="23162">
          <cell r="A23162" t="str">
            <v>22.050.0020-A</v>
          </cell>
          <cell r="B23162">
            <v>7.69</v>
          </cell>
        </row>
        <row r="23163">
          <cell r="A23163" t="str">
            <v>22.050.0025-0</v>
          </cell>
          <cell r="B23163">
            <v>9.24</v>
          </cell>
        </row>
        <row r="23164">
          <cell r="A23164" t="str">
            <v>22.050.0025-A</v>
          </cell>
          <cell r="B23164">
            <v>9.24</v>
          </cell>
        </row>
        <row r="23165">
          <cell r="A23165" t="str">
            <v>22.050.0030-0</v>
          </cell>
          <cell r="B23165">
            <v>115.35</v>
          </cell>
        </row>
        <row r="23166">
          <cell r="A23166" t="str">
            <v>22.050.0030-A</v>
          </cell>
          <cell r="B23166">
            <v>115.35</v>
          </cell>
        </row>
        <row r="23167">
          <cell r="A23167" t="str">
            <v>22.050.0035-0</v>
          </cell>
          <cell r="B23167">
            <v>8.2899999999999991</v>
          </cell>
        </row>
        <row r="23168">
          <cell r="A23168" t="str">
            <v>22.050.0035-A</v>
          </cell>
          <cell r="B23168">
            <v>7.95</v>
          </cell>
        </row>
        <row r="23169">
          <cell r="A23169" t="str">
            <v>54.001.0007-1</v>
          </cell>
          <cell r="B23169">
            <v>0.54</v>
          </cell>
        </row>
        <row r="23170">
          <cell r="A23170" t="str">
            <v>54.001.0007-B</v>
          </cell>
          <cell r="B23170">
            <v>0.54</v>
          </cell>
        </row>
        <row r="23171">
          <cell r="A23171" t="str">
            <v>54.001.0010-1</v>
          </cell>
          <cell r="B23171">
            <v>4.66</v>
          </cell>
        </row>
        <row r="23172">
          <cell r="A23172" t="str">
            <v>54.001.0010-B</v>
          </cell>
          <cell r="B23172">
            <v>4.66</v>
          </cell>
        </row>
        <row r="23173">
          <cell r="A23173" t="str">
            <v>54.001.0011-1</v>
          </cell>
          <cell r="B23173">
            <v>4.66</v>
          </cell>
        </row>
        <row r="23174">
          <cell r="A23174" t="str">
            <v>54.001.0011-B</v>
          </cell>
          <cell r="B23174">
            <v>4.66</v>
          </cell>
        </row>
        <row r="23175">
          <cell r="A23175" t="str">
            <v>54.001.0013-1</v>
          </cell>
          <cell r="B23175">
            <v>4.7300000000000004</v>
          </cell>
        </row>
        <row r="23176">
          <cell r="A23176" t="str">
            <v>54.001.0013-B</v>
          </cell>
          <cell r="B23176">
            <v>4.7300000000000004</v>
          </cell>
        </row>
        <row r="23177">
          <cell r="A23177" t="str">
            <v>54.001.0069-1</v>
          </cell>
          <cell r="B23177">
            <v>77.95</v>
          </cell>
        </row>
        <row r="23178">
          <cell r="A23178" t="str">
            <v>54.001.0069-B</v>
          </cell>
          <cell r="B23178">
            <v>77.09</v>
          </cell>
        </row>
        <row r="23179">
          <cell r="A23179" t="str">
            <v>54.001.0070-1</v>
          </cell>
          <cell r="B23179">
            <v>14.68</v>
          </cell>
        </row>
        <row r="23180">
          <cell r="A23180" t="str">
            <v>54.001.0070-B</v>
          </cell>
          <cell r="B23180">
            <v>14.48</v>
          </cell>
        </row>
        <row r="23181">
          <cell r="A23181" t="str">
            <v>54.001.0071-1</v>
          </cell>
          <cell r="B23181">
            <v>197.34</v>
          </cell>
        </row>
        <row r="23182">
          <cell r="A23182" t="str">
            <v>54.001.0071-B</v>
          </cell>
          <cell r="B23182">
            <v>191.37</v>
          </cell>
        </row>
        <row r="23183">
          <cell r="A23183" t="str">
            <v>54.001.0073-1</v>
          </cell>
          <cell r="B23183">
            <v>27.69</v>
          </cell>
        </row>
        <row r="23184">
          <cell r="A23184" t="str">
            <v>54.001.0073-B</v>
          </cell>
          <cell r="B23184">
            <v>27.17</v>
          </cell>
        </row>
        <row r="23185">
          <cell r="A23185" t="str">
            <v>54.001.0074-1</v>
          </cell>
          <cell r="B23185">
            <v>61.19</v>
          </cell>
        </row>
        <row r="23186">
          <cell r="A23186" t="str">
            <v>54.001.0074-B</v>
          </cell>
          <cell r="B23186">
            <v>60.97</v>
          </cell>
        </row>
        <row r="23187">
          <cell r="A23187" t="str">
            <v>54.001.0077-1</v>
          </cell>
          <cell r="B23187">
            <v>38.18</v>
          </cell>
        </row>
        <row r="23188">
          <cell r="A23188" t="str">
            <v>54.001.0077-B</v>
          </cell>
          <cell r="B23188">
            <v>36.33</v>
          </cell>
        </row>
        <row r="23189">
          <cell r="A23189" t="str">
            <v>54.001.0081-1</v>
          </cell>
          <cell r="B23189">
            <v>210.16</v>
          </cell>
        </row>
        <row r="23190">
          <cell r="A23190" t="str">
            <v>54.001.0081-B</v>
          </cell>
          <cell r="B23190">
            <v>204.19</v>
          </cell>
        </row>
        <row r="23191">
          <cell r="A23191" t="str">
            <v>54.001.0082-1</v>
          </cell>
          <cell r="B23191">
            <v>216.2</v>
          </cell>
        </row>
        <row r="23192">
          <cell r="A23192" t="str">
            <v>54.001.0082-B</v>
          </cell>
          <cell r="B23192">
            <v>210.23</v>
          </cell>
        </row>
        <row r="23193">
          <cell r="A23193" t="str">
            <v>54.001.0100-1</v>
          </cell>
          <cell r="B23193">
            <v>80.61</v>
          </cell>
        </row>
        <row r="23194">
          <cell r="A23194" t="str">
            <v>54.001.0100-B</v>
          </cell>
          <cell r="B23194">
            <v>73.61</v>
          </cell>
        </row>
        <row r="23195">
          <cell r="A23195" t="str">
            <v>54.001.0104-1</v>
          </cell>
          <cell r="B23195">
            <v>977745.28</v>
          </cell>
        </row>
        <row r="23196">
          <cell r="A23196" t="str">
            <v>54.001.0104-B</v>
          </cell>
          <cell r="B23196">
            <v>977745.28</v>
          </cell>
        </row>
        <row r="23197">
          <cell r="A23197" t="str">
            <v>54.001.0117-1</v>
          </cell>
          <cell r="B23197">
            <v>32181.88</v>
          </cell>
        </row>
        <row r="23198">
          <cell r="A23198" t="str">
            <v>54.001.0117-B</v>
          </cell>
          <cell r="B23198">
            <v>32181.88</v>
          </cell>
        </row>
        <row r="23199">
          <cell r="A23199" t="str">
            <v>54.001.0126-1</v>
          </cell>
          <cell r="B23199">
            <v>866688.97</v>
          </cell>
        </row>
        <row r="23200">
          <cell r="A23200" t="str">
            <v>54.001.0126-B</v>
          </cell>
          <cell r="B23200">
            <v>866688.97</v>
          </cell>
        </row>
        <row r="23201">
          <cell r="A23201" t="str">
            <v>54.001.0127-1</v>
          </cell>
          <cell r="B23201">
            <v>745940.42</v>
          </cell>
        </row>
        <row r="23202">
          <cell r="A23202" t="str">
            <v>54.001.0127-B</v>
          </cell>
          <cell r="B23202">
            <v>745940.42</v>
          </cell>
        </row>
        <row r="23203">
          <cell r="A23203" t="str">
            <v>54.001.0128-1</v>
          </cell>
          <cell r="B23203">
            <v>745940.42</v>
          </cell>
        </row>
        <row r="23204">
          <cell r="A23204" t="str">
            <v>54.001.0128-B</v>
          </cell>
          <cell r="B23204">
            <v>745940.42</v>
          </cell>
        </row>
        <row r="23205">
          <cell r="A23205" t="str">
            <v>54.001.0129-1</v>
          </cell>
          <cell r="B23205">
            <v>944857.46</v>
          </cell>
        </row>
        <row r="23206">
          <cell r="A23206" t="str">
            <v>54.001.0129-B</v>
          </cell>
          <cell r="B23206">
            <v>944857.46</v>
          </cell>
        </row>
        <row r="23207">
          <cell r="A23207" t="str">
            <v>54.001.0132-1</v>
          </cell>
          <cell r="B23207">
            <v>24.53</v>
          </cell>
        </row>
        <row r="23208">
          <cell r="A23208" t="str">
            <v>54.001.0132-B</v>
          </cell>
          <cell r="B23208">
            <v>24.53</v>
          </cell>
        </row>
        <row r="23209">
          <cell r="A23209" t="str">
            <v>54.001.0133-1</v>
          </cell>
          <cell r="B23209">
            <v>26.95</v>
          </cell>
        </row>
        <row r="23210">
          <cell r="A23210" t="str">
            <v>54.001.0133-B</v>
          </cell>
          <cell r="B23210">
            <v>26.95</v>
          </cell>
        </row>
        <row r="23211">
          <cell r="A23211" t="str">
            <v>54.001.0134-1</v>
          </cell>
          <cell r="B23211">
            <v>28.09</v>
          </cell>
        </row>
        <row r="23212">
          <cell r="A23212" t="str">
            <v>54.001.0134-B</v>
          </cell>
          <cell r="B23212">
            <v>28.09</v>
          </cell>
        </row>
        <row r="23213">
          <cell r="A23213" t="str">
            <v>54.001.0135-1</v>
          </cell>
          <cell r="B23213">
            <v>32.200000000000003</v>
          </cell>
        </row>
        <row r="23214">
          <cell r="A23214" t="str">
            <v>54.001.0135-B</v>
          </cell>
          <cell r="B23214">
            <v>32.200000000000003</v>
          </cell>
        </row>
        <row r="23215">
          <cell r="A23215" t="str">
            <v>54.001.0136-1</v>
          </cell>
          <cell r="B23215">
            <v>32.869999999999997</v>
          </cell>
        </row>
        <row r="23216">
          <cell r="A23216" t="str">
            <v>54.001.0136-B</v>
          </cell>
          <cell r="B23216">
            <v>32.869999999999997</v>
          </cell>
        </row>
        <row r="23217">
          <cell r="A23217" t="str">
            <v>54.001.0137-1</v>
          </cell>
          <cell r="B23217">
            <v>39.520000000000003</v>
          </cell>
        </row>
        <row r="23218">
          <cell r="A23218" t="str">
            <v>54.001.0137-B</v>
          </cell>
          <cell r="B23218">
            <v>39.520000000000003</v>
          </cell>
        </row>
        <row r="23219">
          <cell r="A23219" t="str">
            <v>54.001.0138-1</v>
          </cell>
          <cell r="B23219">
            <v>43.06</v>
          </cell>
        </row>
        <row r="23220">
          <cell r="A23220" t="str">
            <v>54.001.0138-B</v>
          </cell>
          <cell r="B23220">
            <v>43.06</v>
          </cell>
        </row>
        <row r="23221">
          <cell r="A23221" t="str">
            <v>54.001.0139-1</v>
          </cell>
          <cell r="B23221">
            <v>50.76</v>
          </cell>
        </row>
        <row r="23222">
          <cell r="A23222" t="str">
            <v>54.001.0139-B</v>
          </cell>
          <cell r="B23222">
            <v>50.76</v>
          </cell>
        </row>
        <row r="23223">
          <cell r="A23223" t="str">
            <v>54.001.0140-1</v>
          </cell>
          <cell r="B23223">
            <v>56.38</v>
          </cell>
        </row>
        <row r="23224">
          <cell r="A23224" t="str">
            <v>54.001.0140-B</v>
          </cell>
          <cell r="B23224">
            <v>56.38</v>
          </cell>
        </row>
        <row r="23225">
          <cell r="A23225" t="str">
            <v>54.001.0141-1</v>
          </cell>
          <cell r="B23225">
            <v>6.92</v>
          </cell>
        </row>
        <row r="23226">
          <cell r="A23226" t="str">
            <v>54.001.0141-B</v>
          </cell>
          <cell r="B23226">
            <v>6.92</v>
          </cell>
        </row>
        <row r="23227">
          <cell r="A23227" t="str">
            <v>54.001.0142-1</v>
          </cell>
          <cell r="B23227">
            <v>9.4</v>
          </cell>
        </row>
        <row r="23228">
          <cell r="A23228" t="str">
            <v>54.001.0142-B</v>
          </cell>
          <cell r="B23228">
            <v>9.4</v>
          </cell>
        </row>
        <row r="23229">
          <cell r="A23229" t="str">
            <v>54.001.0143-1</v>
          </cell>
          <cell r="B23229">
            <v>21.29</v>
          </cell>
        </row>
        <row r="23230">
          <cell r="A23230" t="str">
            <v>54.001.0143-B</v>
          </cell>
          <cell r="B23230">
            <v>21.29</v>
          </cell>
        </row>
        <row r="23231">
          <cell r="A23231" t="str">
            <v>54.001.0144-1</v>
          </cell>
          <cell r="B23231">
            <v>24.81</v>
          </cell>
        </row>
        <row r="23232">
          <cell r="A23232" t="str">
            <v>54.001.0144-B</v>
          </cell>
          <cell r="B23232">
            <v>24.81</v>
          </cell>
        </row>
        <row r="23233">
          <cell r="A23233" t="str">
            <v>54.001.0145-1</v>
          </cell>
          <cell r="B23233">
            <v>31.85</v>
          </cell>
        </row>
        <row r="23234">
          <cell r="A23234" t="str">
            <v>54.001.0145-B</v>
          </cell>
          <cell r="B23234">
            <v>31.85</v>
          </cell>
        </row>
        <row r="23235">
          <cell r="A23235" t="str">
            <v>54.001.0146-1</v>
          </cell>
          <cell r="B23235">
            <v>38.89</v>
          </cell>
        </row>
        <row r="23236">
          <cell r="A23236" t="str">
            <v>54.001.0146-B</v>
          </cell>
          <cell r="B23236">
            <v>38.89</v>
          </cell>
        </row>
        <row r="23237">
          <cell r="A23237" t="str">
            <v>54.001.0147-1</v>
          </cell>
          <cell r="B23237">
            <v>67.16</v>
          </cell>
        </row>
        <row r="23238">
          <cell r="A23238" t="str">
            <v>54.001.0147-B</v>
          </cell>
          <cell r="B23238">
            <v>67.16</v>
          </cell>
        </row>
        <row r="23239">
          <cell r="A23239" t="str">
            <v>54.001.0150-1</v>
          </cell>
          <cell r="B23239">
            <v>27.51</v>
          </cell>
        </row>
        <row r="23240">
          <cell r="A23240" t="str">
            <v>54.001.0150-B</v>
          </cell>
          <cell r="B23240">
            <v>27.51</v>
          </cell>
        </row>
        <row r="23241">
          <cell r="A23241" t="str">
            <v>54.001.0151-1</v>
          </cell>
          <cell r="B23241">
            <v>62.58</v>
          </cell>
        </row>
        <row r="23242">
          <cell r="A23242" t="str">
            <v>54.001.0151-B</v>
          </cell>
          <cell r="B23242">
            <v>62.58</v>
          </cell>
        </row>
        <row r="23243">
          <cell r="A23243" t="str">
            <v>54.001.0152-1</v>
          </cell>
          <cell r="B23243">
            <v>69.459999999999994</v>
          </cell>
        </row>
        <row r="23244">
          <cell r="A23244" t="str">
            <v>54.001.0152-B</v>
          </cell>
          <cell r="B23244">
            <v>69.459999999999994</v>
          </cell>
        </row>
        <row r="23245">
          <cell r="A23245" t="str">
            <v>54.001.0154-1</v>
          </cell>
          <cell r="B23245">
            <v>4.04</v>
          </cell>
        </row>
        <row r="23246">
          <cell r="A23246" t="str">
            <v>54.001.0154-B</v>
          </cell>
          <cell r="B23246">
            <v>4.04</v>
          </cell>
        </row>
        <row r="23247">
          <cell r="A23247" t="str">
            <v>54.001.0160-1</v>
          </cell>
          <cell r="B23247">
            <v>26.83</v>
          </cell>
        </row>
        <row r="23248">
          <cell r="A23248" t="str">
            <v>54.001.0160-B</v>
          </cell>
          <cell r="B23248">
            <v>26.83</v>
          </cell>
        </row>
        <row r="23249">
          <cell r="A23249" t="str">
            <v>54.001.0170-1</v>
          </cell>
          <cell r="B23249">
            <v>8.61</v>
          </cell>
        </row>
        <row r="23250">
          <cell r="A23250" t="str">
            <v>54.001.0170-B</v>
          </cell>
          <cell r="B23250">
            <v>8.61</v>
          </cell>
        </row>
        <row r="23251">
          <cell r="A23251" t="str">
            <v>54.001.0172-1</v>
          </cell>
          <cell r="B23251">
            <v>6.87</v>
          </cell>
        </row>
        <row r="23252">
          <cell r="A23252" t="str">
            <v>54.001.0172-B</v>
          </cell>
          <cell r="B23252">
            <v>6.87</v>
          </cell>
        </row>
        <row r="23253">
          <cell r="A23253" t="str">
            <v>54.001.0174-1</v>
          </cell>
          <cell r="B23253">
            <v>11.46</v>
          </cell>
        </row>
        <row r="23254">
          <cell r="A23254" t="str">
            <v>54.001.0174-B</v>
          </cell>
          <cell r="B23254">
            <v>11.46</v>
          </cell>
        </row>
        <row r="23255">
          <cell r="A23255" t="str">
            <v>54.001.0176-1</v>
          </cell>
          <cell r="B23255">
            <v>14.52</v>
          </cell>
        </row>
        <row r="23256">
          <cell r="A23256" t="str">
            <v>54.001.0176-B</v>
          </cell>
          <cell r="B23256">
            <v>14.52</v>
          </cell>
        </row>
        <row r="23257">
          <cell r="A23257" t="str">
            <v>54.001.0178-1</v>
          </cell>
          <cell r="B23257">
            <v>4.53</v>
          </cell>
        </row>
        <row r="23258">
          <cell r="A23258" t="str">
            <v>54.001.0178-B</v>
          </cell>
          <cell r="B23258">
            <v>4.53</v>
          </cell>
        </row>
        <row r="23259">
          <cell r="A23259" t="str">
            <v>55.001.0010-1</v>
          </cell>
          <cell r="B23259">
            <v>0.83</v>
          </cell>
        </row>
        <row r="23260">
          <cell r="A23260" t="str">
            <v>55.001.0010-B</v>
          </cell>
          <cell r="B23260">
            <v>0.83</v>
          </cell>
        </row>
        <row r="23261">
          <cell r="A23261" t="str">
            <v>55.001.0011-1</v>
          </cell>
          <cell r="B23261">
            <v>1.07</v>
          </cell>
        </row>
        <row r="23262">
          <cell r="A23262" t="str">
            <v>55.001.0011-B</v>
          </cell>
          <cell r="B23262">
            <v>1.07</v>
          </cell>
        </row>
        <row r="23263">
          <cell r="A23263" t="str">
            <v>55.001.0012-1</v>
          </cell>
          <cell r="B23263">
            <v>2.19</v>
          </cell>
        </row>
        <row r="23264">
          <cell r="A23264" t="str">
            <v>55.001.0012-B</v>
          </cell>
          <cell r="B23264">
            <v>2.19</v>
          </cell>
        </row>
        <row r="23265">
          <cell r="A23265" t="str">
            <v>55.001.0013-1</v>
          </cell>
          <cell r="B23265">
            <v>832.06</v>
          </cell>
        </row>
        <row r="23266">
          <cell r="A23266" t="str">
            <v>55.001.0013-B</v>
          </cell>
          <cell r="B23266">
            <v>832.06</v>
          </cell>
        </row>
        <row r="23267">
          <cell r="A23267" t="str">
            <v>55.010.0001-1</v>
          </cell>
          <cell r="B23267">
            <v>1469.38</v>
          </cell>
        </row>
        <row r="23268">
          <cell r="A23268" t="str">
            <v>55.010.0001-B</v>
          </cell>
          <cell r="B23268">
            <v>1356.59</v>
          </cell>
        </row>
        <row r="23269">
          <cell r="A23269" t="str">
            <v>55.010.0003-1</v>
          </cell>
          <cell r="B23269">
            <v>128.21</v>
          </cell>
        </row>
        <row r="23270">
          <cell r="A23270" t="str">
            <v>55.010.0003-B</v>
          </cell>
          <cell r="B23270">
            <v>120.24</v>
          </cell>
        </row>
        <row r="23271">
          <cell r="A23271" t="str">
            <v>55.019.0010-1</v>
          </cell>
          <cell r="B23271">
            <v>93.25</v>
          </cell>
        </row>
        <row r="23272">
          <cell r="A23272" t="str">
            <v>55.019.0010-B</v>
          </cell>
          <cell r="B23272">
            <v>80.83</v>
          </cell>
        </row>
        <row r="23273">
          <cell r="A23273" t="str">
            <v>55.100.0002-1</v>
          </cell>
          <cell r="B23273">
            <v>120.2</v>
          </cell>
        </row>
        <row r="23274">
          <cell r="A23274" t="str">
            <v>55.100.0002-B</v>
          </cell>
          <cell r="B23274">
            <v>109.68</v>
          </cell>
        </row>
        <row r="23275">
          <cell r="A23275" t="str">
            <v>55.100.0003-1</v>
          </cell>
          <cell r="B23275">
            <v>67.569999999999993</v>
          </cell>
        </row>
        <row r="23276">
          <cell r="A23276" t="str">
            <v>55.100.0003-B</v>
          </cell>
          <cell r="B23276">
            <v>64.709999999999994</v>
          </cell>
        </row>
        <row r="23277">
          <cell r="A23277" t="str">
            <v>55.100.0004-1</v>
          </cell>
          <cell r="B23277">
            <v>70.17</v>
          </cell>
        </row>
        <row r="23278">
          <cell r="A23278" t="str">
            <v>55.100.0004-B</v>
          </cell>
          <cell r="B23278">
            <v>67.3</v>
          </cell>
        </row>
        <row r="23279">
          <cell r="A23279" t="str">
            <v>55.100.0005-1</v>
          </cell>
          <cell r="B23279">
            <v>399.38</v>
          </cell>
        </row>
        <row r="23280">
          <cell r="A23280" t="str">
            <v>55.100.0005-B</v>
          </cell>
          <cell r="B23280">
            <v>353.6</v>
          </cell>
        </row>
        <row r="23281">
          <cell r="A23281" t="str">
            <v>55.100.0017-1</v>
          </cell>
          <cell r="B23281">
            <v>8713.86</v>
          </cell>
        </row>
        <row r="23282">
          <cell r="A23282" t="str">
            <v>55.100.0017-B</v>
          </cell>
          <cell r="B23282">
            <v>7810.7</v>
          </cell>
        </row>
        <row r="23283">
          <cell r="A23283" t="str">
            <v>55.100.0019-1</v>
          </cell>
          <cell r="B23283">
            <v>346.8</v>
          </cell>
        </row>
        <row r="23284">
          <cell r="A23284" t="str">
            <v>55.100.0019-B</v>
          </cell>
          <cell r="B23284">
            <v>320.10000000000002</v>
          </cell>
        </row>
        <row r="23285">
          <cell r="A23285" t="str">
            <v>55.100.0023-1</v>
          </cell>
          <cell r="B23285">
            <v>837.68</v>
          </cell>
        </row>
        <row r="23286">
          <cell r="A23286" t="str">
            <v>55.100.0023-B</v>
          </cell>
          <cell r="B23286">
            <v>766.78</v>
          </cell>
        </row>
        <row r="23287">
          <cell r="A23287" t="str">
            <v>55.100.0027-1</v>
          </cell>
          <cell r="B23287">
            <v>752.74</v>
          </cell>
        </row>
        <row r="23288">
          <cell r="A23288" t="str">
            <v>55.100.0027-B</v>
          </cell>
          <cell r="B23288">
            <v>685.77</v>
          </cell>
        </row>
        <row r="23289">
          <cell r="A23289" t="str">
            <v>55.100.0029-1</v>
          </cell>
          <cell r="B23289">
            <v>424.25</v>
          </cell>
        </row>
        <row r="23290">
          <cell r="A23290" t="str">
            <v>55.100.0029-B</v>
          </cell>
          <cell r="B23290">
            <v>394.54</v>
          </cell>
        </row>
        <row r="23291">
          <cell r="A23291" t="str">
            <v>55.100.0031-1</v>
          </cell>
          <cell r="B23291">
            <v>1241.47</v>
          </cell>
        </row>
        <row r="23292">
          <cell r="A23292" t="str">
            <v>55.100.0031-B</v>
          </cell>
          <cell r="B23292">
            <v>1075.8900000000001</v>
          </cell>
        </row>
        <row r="23293">
          <cell r="A23293" t="str">
            <v>55.100.0032-1</v>
          </cell>
          <cell r="B23293">
            <v>215.37</v>
          </cell>
        </row>
        <row r="23294">
          <cell r="A23294" t="str">
            <v>55.100.0032-B</v>
          </cell>
          <cell r="B23294">
            <v>195.2</v>
          </cell>
        </row>
        <row r="23295">
          <cell r="A23295" t="str">
            <v>55.100.0033-1</v>
          </cell>
          <cell r="B23295">
            <v>224.02</v>
          </cell>
        </row>
        <row r="23296">
          <cell r="A23296" t="str">
            <v>55.100.0033-B</v>
          </cell>
          <cell r="B23296">
            <v>202.98</v>
          </cell>
        </row>
        <row r="23297">
          <cell r="A23297" t="str">
            <v>55.100.0034-1</v>
          </cell>
          <cell r="B23297">
            <v>197.89</v>
          </cell>
        </row>
        <row r="23298">
          <cell r="A23298" t="str">
            <v>55.100.0034-B</v>
          </cell>
          <cell r="B23298">
            <v>181.17</v>
          </cell>
        </row>
        <row r="23299">
          <cell r="A23299" t="str">
            <v>55.100.0035-1</v>
          </cell>
          <cell r="B23299">
            <v>123.35</v>
          </cell>
        </row>
        <row r="23300">
          <cell r="A23300" t="str">
            <v>55.100.0035-B</v>
          </cell>
          <cell r="B23300">
            <v>107.2</v>
          </cell>
        </row>
        <row r="23301">
          <cell r="A23301" t="str">
            <v>55.100.0036-1</v>
          </cell>
          <cell r="B23301">
            <v>228.47</v>
          </cell>
        </row>
        <row r="23302">
          <cell r="A23302" t="str">
            <v>55.100.0036-B</v>
          </cell>
          <cell r="B23302">
            <v>213.12</v>
          </cell>
        </row>
        <row r="23303">
          <cell r="A23303" t="str">
            <v>55.100.0037-1</v>
          </cell>
          <cell r="B23303">
            <v>123.01</v>
          </cell>
        </row>
        <row r="23304">
          <cell r="A23304" t="str">
            <v>55.100.0037-B</v>
          </cell>
          <cell r="B23304">
            <v>109.08</v>
          </cell>
        </row>
        <row r="23305">
          <cell r="A23305" t="str">
            <v>55.100.0038-1</v>
          </cell>
          <cell r="B23305">
            <v>410.37</v>
          </cell>
        </row>
        <row r="23306">
          <cell r="A23306" t="str">
            <v>55.100.0038-B</v>
          </cell>
          <cell r="B23306">
            <v>393.85</v>
          </cell>
        </row>
        <row r="23307">
          <cell r="A23307" t="str">
            <v>55.100.0039-1</v>
          </cell>
          <cell r="B23307">
            <v>148.19</v>
          </cell>
        </row>
        <row r="23308">
          <cell r="A23308" t="str">
            <v>55.100.0039-B</v>
          </cell>
          <cell r="B23308">
            <v>134.25</v>
          </cell>
        </row>
        <row r="23309">
          <cell r="A23309" t="str">
            <v>55.100.0046-1</v>
          </cell>
          <cell r="B23309">
            <v>1176.1300000000001</v>
          </cell>
        </row>
        <row r="23310">
          <cell r="A23310" t="str">
            <v>55.100.0046-B</v>
          </cell>
          <cell r="B23310">
            <v>1176.1300000000001</v>
          </cell>
        </row>
        <row r="23311">
          <cell r="A23311" t="str">
            <v>55.100.0047-1</v>
          </cell>
          <cell r="B23311">
            <v>1553.5</v>
          </cell>
        </row>
        <row r="23312">
          <cell r="A23312" t="str">
            <v>55.100.0047-B</v>
          </cell>
          <cell r="B23312">
            <v>1553.5</v>
          </cell>
        </row>
        <row r="23313">
          <cell r="A23313" t="str">
            <v>55.100.0048-1</v>
          </cell>
          <cell r="B23313">
            <v>717</v>
          </cell>
        </row>
        <row r="23314">
          <cell r="A23314" t="str">
            <v>55.100.0048-B</v>
          </cell>
          <cell r="B23314">
            <v>717</v>
          </cell>
        </row>
        <row r="23315">
          <cell r="A23315" t="str">
            <v>55.100.0049-1</v>
          </cell>
          <cell r="B23315">
            <v>861.66</v>
          </cell>
        </row>
        <row r="23316">
          <cell r="A23316" t="str">
            <v>55.100.0049-B</v>
          </cell>
          <cell r="B23316">
            <v>861.66</v>
          </cell>
        </row>
        <row r="23317">
          <cell r="A23317" t="str">
            <v>55.100.0050-1</v>
          </cell>
          <cell r="B23317">
            <v>1088.08</v>
          </cell>
        </row>
        <row r="23318">
          <cell r="A23318" t="str">
            <v>55.100.0050-B</v>
          </cell>
          <cell r="B23318">
            <v>1088.08</v>
          </cell>
        </row>
        <row r="23319">
          <cell r="A23319" t="str">
            <v>55.100.0051-1</v>
          </cell>
          <cell r="B23319">
            <v>604.95000000000005</v>
          </cell>
        </row>
        <row r="23320">
          <cell r="A23320" t="str">
            <v>55.100.0051-B</v>
          </cell>
          <cell r="B23320">
            <v>604.95000000000005</v>
          </cell>
        </row>
        <row r="23321">
          <cell r="A23321" t="str">
            <v>55.100.0056-1</v>
          </cell>
          <cell r="B23321">
            <v>330.47</v>
          </cell>
        </row>
        <row r="23322">
          <cell r="A23322" t="str">
            <v>55.100.0056-B</v>
          </cell>
          <cell r="B23322">
            <v>315.45999999999998</v>
          </cell>
        </row>
        <row r="23323">
          <cell r="A23323" t="str">
            <v>55.100.0058-1</v>
          </cell>
          <cell r="B23323">
            <v>554.24</v>
          </cell>
        </row>
        <row r="23324">
          <cell r="A23324" t="str">
            <v>55.100.0058-B</v>
          </cell>
          <cell r="B23324">
            <v>554.24</v>
          </cell>
        </row>
        <row r="23325">
          <cell r="A23325" t="str">
            <v>55.100.0059-1</v>
          </cell>
          <cell r="B23325">
            <v>128.03</v>
          </cell>
        </row>
        <row r="23326">
          <cell r="A23326" t="str">
            <v>55.100.0059-B</v>
          </cell>
          <cell r="B23326">
            <v>125.25</v>
          </cell>
        </row>
        <row r="23327">
          <cell r="A23327" t="str">
            <v>55.100.0060-1</v>
          </cell>
          <cell r="B23327">
            <v>60.02</v>
          </cell>
        </row>
        <row r="23328">
          <cell r="A23328" t="str">
            <v>55.100.0060-B</v>
          </cell>
          <cell r="B23328">
            <v>57.24</v>
          </cell>
        </row>
        <row r="23329">
          <cell r="A23329" t="str">
            <v>55.100.0061-1</v>
          </cell>
          <cell r="B23329">
            <v>51.42</v>
          </cell>
        </row>
        <row r="23330">
          <cell r="A23330" t="str">
            <v>55.100.0061-B</v>
          </cell>
          <cell r="B23330">
            <v>48.64</v>
          </cell>
        </row>
        <row r="23331">
          <cell r="A23331" t="str">
            <v>55.100.0063-1</v>
          </cell>
          <cell r="B23331">
            <v>17.47</v>
          </cell>
        </row>
        <row r="23332">
          <cell r="A23332" t="str">
            <v>55.100.0063-B</v>
          </cell>
          <cell r="B23332">
            <v>17.47</v>
          </cell>
        </row>
        <row r="23333">
          <cell r="A23333" t="str">
            <v>55.100.0064-1</v>
          </cell>
          <cell r="B23333">
            <v>5.95</v>
          </cell>
        </row>
        <row r="23334">
          <cell r="A23334" t="str">
            <v>55.100.0064-B</v>
          </cell>
          <cell r="B23334">
            <v>5.95</v>
          </cell>
        </row>
        <row r="23335">
          <cell r="A23335" t="str">
            <v>55.100.0065-1</v>
          </cell>
          <cell r="B23335">
            <v>2.44</v>
          </cell>
        </row>
        <row r="23336">
          <cell r="A23336" t="str">
            <v>55.100.0065-B</v>
          </cell>
          <cell r="B23336">
            <v>2.44</v>
          </cell>
        </row>
        <row r="23337">
          <cell r="A23337" t="str">
            <v>55.100.0067-1</v>
          </cell>
          <cell r="B23337">
            <v>2015.26</v>
          </cell>
        </row>
        <row r="23338">
          <cell r="A23338" t="str">
            <v>55.100.0067-B</v>
          </cell>
          <cell r="B23338">
            <v>1877.83</v>
          </cell>
        </row>
        <row r="23339">
          <cell r="A23339" t="str">
            <v>55.100.0068-1</v>
          </cell>
          <cell r="B23339">
            <v>2.52</v>
          </cell>
        </row>
        <row r="23340">
          <cell r="A23340" t="str">
            <v>55.100.0068-B</v>
          </cell>
          <cell r="B23340">
            <v>2.52</v>
          </cell>
        </row>
        <row r="23341">
          <cell r="A23341" t="str">
            <v>55.100.0069-1</v>
          </cell>
          <cell r="B23341">
            <v>2.46</v>
          </cell>
        </row>
        <row r="23342">
          <cell r="A23342" t="str">
            <v>55.100.0069-B</v>
          </cell>
          <cell r="B23342">
            <v>2.46</v>
          </cell>
        </row>
        <row r="23343">
          <cell r="A23343" t="str">
            <v>55.100.0070-1</v>
          </cell>
          <cell r="B23343">
            <v>2.2799999999999998</v>
          </cell>
        </row>
        <row r="23344">
          <cell r="A23344" t="str">
            <v>55.100.0070-B</v>
          </cell>
          <cell r="B23344">
            <v>2.2799999999999998</v>
          </cell>
        </row>
        <row r="23345">
          <cell r="A23345" t="str">
            <v>55.100.0071-1</v>
          </cell>
          <cell r="B23345">
            <v>34.5</v>
          </cell>
        </row>
        <row r="23346">
          <cell r="A23346" t="str">
            <v>55.100.0071-B</v>
          </cell>
          <cell r="B23346">
            <v>32.270000000000003</v>
          </cell>
        </row>
        <row r="23347">
          <cell r="A23347" t="str">
            <v>55.100.0072-1</v>
          </cell>
          <cell r="B23347">
            <v>48.93</v>
          </cell>
        </row>
        <row r="23348">
          <cell r="A23348" t="str">
            <v>55.100.0072-B</v>
          </cell>
          <cell r="B23348">
            <v>45.75</v>
          </cell>
        </row>
        <row r="23349">
          <cell r="A23349" t="str">
            <v>58.002.0138-1</v>
          </cell>
          <cell r="B23349">
            <v>3.4</v>
          </cell>
        </row>
        <row r="23350">
          <cell r="A23350" t="str">
            <v>58.002.0138-B</v>
          </cell>
          <cell r="B23350">
            <v>3.29</v>
          </cell>
        </row>
        <row r="23351">
          <cell r="A23351" t="str">
            <v>58.002.0150-1</v>
          </cell>
          <cell r="B23351">
            <v>31.89</v>
          </cell>
        </row>
        <row r="23352">
          <cell r="A23352" t="str">
            <v>58.002.0150-B</v>
          </cell>
          <cell r="B23352">
            <v>30.48</v>
          </cell>
        </row>
        <row r="23353">
          <cell r="A23353" t="str">
            <v>58.002.0155-1</v>
          </cell>
          <cell r="B23353">
            <v>56.59</v>
          </cell>
        </row>
        <row r="23354">
          <cell r="A23354" t="str">
            <v>58.002.0155-B</v>
          </cell>
          <cell r="B23354">
            <v>51.66</v>
          </cell>
        </row>
        <row r="23355">
          <cell r="A23355" t="str">
            <v>58.002.0304-1</v>
          </cell>
          <cell r="B23355">
            <v>117.34</v>
          </cell>
        </row>
        <row r="23356">
          <cell r="A23356" t="str">
            <v>58.002.0304-B</v>
          </cell>
          <cell r="B23356">
            <v>117.34</v>
          </cell>
        </row>
        <row r="23357">
          <cell r="A23357" t="str">
            <v>58.002.0306-1</v>
          </cell>
          <cell r="B23357">
            <v>1.4</v>
          </cell>
        </row>
        <row r="23358">
          <cell r="A23358" t="str">
            <v>58.002.0306-B</v>
          </cell>
          <cell r="B23358">
            <v>1.4</v>
          </cell>
        </row>
        <row r="23359">
          <cell r="A23359" t="str">
            <v>58.002.0307-1</v>
          </cell>
          <cell r="B23359">
            <v>0.15</v>
          </cell>
        </row>
        <row r="23360">
          <cell r="A23360" t="str">
            <v>58.002.0307-B</v>
          </cell>
          <cell r="B23360">
            <v>0.15</v>
          </cell>
        </row>
        <row r="23361">
          <cell r="A23361" t="str">
            <v>58.002.0313-1</v>
          </cell>
          <cell r="B23361">
            <v>65.989999999999995</v>
          </cell>
        </row>
        <row r="23362">
          <cell r="A23362" t="str">
            <v>58.002.0313-B</v>
          </cell>
          <cell r="B23362">
            <v>58.42</v>
          </cell>
        </row>
        <row r="23363">
          <cell r="A23363" t="str">
            <v>58.002.0315-1</v>
          </cell>
          <cell r="B23363">
            <v>65.19</v>
          </cell>
        </row>
        <row r="23364">
          <cell r="A23364" t="str">
            <v>58.002.0315-B</v>
          </cell>
          <cell r="B23364">
            <v>64.78</v>
          </cell>
        </row>
        <row r="23365">
          <cell r="A23365" t="str">
            <v>58.002.0316-1</v>
          </cell>
          <cell r="B23365">
            <v>37.29</v>
          </cell>
        </row>
        <row r="23366">
          <cell r="A23366" t="str">
            <v>58.002.0316-B</v>
          </cell>
          <cell r="B23366">
            <v>36.909999999999997</v>
          </cell>
        </row>
        <row r="23367">
          <cell r="A23367" t="str">
            <v>58.002.0318-1</v>
          </cell>
          <cell r="B23367">
            <v>1.25</v>
          </cell>
        </row>
        <row r="23368">
          <cell r="A23368" t="str">
            <v>58.002.0318-B</v>
          </cell>
          <cell r="B23368">
            <v>1.21</v>
          </cell>
        </row>
        <row r="23369">
          <cell r="A23369" t="str">
            <v>58.002.0319-1</v>
          </cell>
          <cell r="B23369">
            <v>8.16</v>
          </cell>
        </row>
        <row r="23370">
          <cell r="A23370" t="str">
            <v>58.002.0319-B</v>
          </cell>
          <cell r="B23370">
            <v>8.15</v>
          </cell>
        </row>
        <row r="23371">
          <cell r="A23371" t="str">
            <v>58.002.0322-1</v>
          </cell>
          <cell r="B23371">
            <v>95.21</v>
          </cell>
        </row>
        <row r="23372">
          <cell r="A23372" t="str">
            <v>58.002.0322-B</v>
          </cell>
          <cell r="B23372">
            <v>91.06</v>
          </cell>
        </row>
        <row r="23373">
          <cell r="A23373" t="str">
            <v>58.002.0325-1</v>
          </cell>
          <cell r="B23373">
            <v>4.46</v>
          </cell>
        </row>
        <row r="23374">
          <cell r="A23374" t="str">
            <v>58.002.0325-B</v>
          </cell>
          <cell r="B23374">
            <v>4.43</v>
          </cell>
        </row>
        <row r="23375">
          <cell r="A23375" t="str">
            <v>58.002.0326-1</v>
          </cell>
          <cell r="B23375">
            <v>1.56</v>
          </cell>
        </row>
        <row r="23376">
          <cell r="A23376" t="str">
            <v>58.002.0326-B</v>
          </cell>
          <cell r="B23376">
            <v>1.55</v>
          </cell>
        </row>
        <row r="23377">
          <cell r="A23377" t="str">
            <v>58.002.0327-1</v>
          </cell>
          <cell r="B23377">
            <v>82.98</v>
          </cell>
        </row>
        <row r="23378">
          <cell r="A23378" t="str">
            <v>58.002.0327-B</v>
          </cell>
          <cell r="B23378">
            <v>75.790000000000006</v>
          </cell>
        </row>
        <row r="23379">
          <cell r="A23379" t="str">
            <v>58.002.0328-1</v>
          </cell>
          <cell r="B23379">
            <v>56.69</v>
          </cell>
        </row>
        <row r="23380">
          <cell r="A23380" t="str">
            <v>58.002.0328-B</v>
          </cell>
          <cell r="B23380">
            <v>51.76</v>
          </cell>
        </row>
        <row r="23381">
          <cell r="A23381" t="str">
            <v>58.002.0329-1</v>
          </cell>
          <cell r="B23381">
            <v>101.57</v>
          </cell>
        </row>
        <row r="23382">
          <cell r="A23382" t="str">
            <v>58.002.0329-B</v>
          </cell>
          <cell r="B23382">
            <v>88.11</v>
          </cell>
        </row>
        <row r="23383">
          <cell r="A23383" t="str">
            <v>58.002.0330-1</v>
          </cell>
          <cell r="B23383">
            <v>109.16</v>
          </cell>
        </row>
        <row r="23384">
          <cell r="A23384" t="str">
            <v>58.002.0330-B</v>
          </cell>
          <cell r="B23384">
            <v>95.18</v>
          </cell>
        </row>
        <row r="23385">
          <cell r="A23385" t="str">
            <v>58.002.0331-1</v>
          </cell>
          <cell r="B23385">
            <v>46.74</v>
          </cell>
        </row>
        <row r="23386">
          <cell r="A23386" t="str">
            <v>58.002.0331-B</v>
          </cell>
          <cell r="B23386">
            <v>43.47</v>
          </cell>
        </row>
        <row r="23387">
          <cell r="A23387" t="str">
            <v>58.002.0332-1</v>
          </cell>
          <cell r="B23387">
            <v>73.599999999999994</v>
          </cell>
        </row>
        <row r="23388">
          <cell r="A23388" t="str">
            <v>58.002.0332-B</v>
          </cell>
          <cell r="B23388">
            <v>69.36</v>
          </cell>
        </row>
        <row r="23389">
          <cell r="A23389" t="str">
            <v>58.002.0333-1</v>
          </cell>
          <cell r="B23389">
            <v>155.13</v>
          </cell>
        </row>
        <row r="23390">
          <cell r="A23390" t="str">
            <v>58.002.0333-B</v>
          </cell>
          <cell r="B23390">
            <v>147.94</v>
          </cell>
        </row>
        <row r="23391">
          <cell r="A23391" t="str">
            <v>58.002.0336-1</v>
          </cell>
          <cell r="B23391">
            <v>38.01</v>
          </cell>
        </row>
        <row r="23392">
          <cell r="A23392" t="str">
            <v>58.002.0336-B</v>
          </cell>
          <cell r="B23392">
            <v>33.46</v>
          </cell>
        </row>
        <row r="23393">
          <cell r="A23393" t="str">
            <v>58.002.0337-1</v>
          </cell>
          <cell r="B23393">
            <v>2.58</v>
          </cell>
        </row>
        <row r="23394">
          <cell r="A23394" t="str">
            <v>58.002.0337-B</v>
          </cell>
          <cell r="B23394">
            <v>2.4700000000000002</v>
          </cell>
        </row>
        <row r="23395">
          <cell r="A23395" t="str">
            <v>58.002.0339-1</v>
          </cell>
          <cell r="B23395">
            <v>4.74</v>
          </cell>
        </row>
        <row r="23396">
          <cell r="A23396" t="str">
            <v>58.002.0339-B</v>
          </cell>
          <cell r="B23396">
            <v>4.74</v>
          </cell>
        </row>
        <row r="23397">
          <cell r="A23397" t="str">
            <v>58.002.0343-1</v>
          </cell>
          <cell r="B23397">
            <v>34.700000000000003</v>
          </cell>
        </row>
        <row r="23398">
          <cell r="A23398" t="str">
            <v>58.002.0343-B</v>
          </cell>
          <cell r="B23398">
            <v>30.08</v>
          </cell>
        </row>
        <row r="23399">
          <cell r="A23399" t="str">
            <v>58.002.0350-1</v>
          </cell>
          <cell r="B23399">
            <v>70.48</v>
          </cell>
        </row>
        <row r="23400">
          <cell r="A23400" t="str">
            <v>58.002.0350-B</v>
          </cell>
          <cell r="B23400">
            <v>64.12</v>
          </cell>
        </row>
        <row r="23401">
          <cell r="A23401" t="str">
            <v>58.002.0352-1</v>
          </cell>
          <cell r="B23401">
            <v>468.65</v>
          </cell>
        </row>
        <row r="23402">
          <cell r="A23402" t="str">
            <v>58.002.0352-B</v>
          </cell>
          <cell r="B23402">
            <v>449.59</v>
          </cell>
        </row>
        <row r="23403">
          <cell r="A23403" t="str">
            <v>58.002.0355-1</v>
          </cell>
          <cell r="B23403">
            <v>78.86</v>
          </cell>
        </row>
        <row r="23404">
          <cell r="A23404" t="str">
            <v>58.002.0355-B</v>
          </cell>
          <cell r="B23404">
            <v>72.22</v>
          </cell>
        </row>
        <row r="23405">
          <cell r="A23405" t="str">
            <v>58.002.0357-1</v>
          </cell>
          <cell r="B23405">
            <v>69.81</v>
          </cell>
        </row>
        <row r="23406">
          <cell r="A23406" t="str">
            <v>58.002.0357-B</v>
          </cell>
          <cell r="B23406">
            <v>63.2</v>
          </cell>
        </row>
        <row r="23407">
          <cell r="A23407" t="str">
            <v>58.002.0376-1</v>
          </cell>
          <cell r="B23407">
            <v>135.91999999999999</v>
          </cell>
        </row>
        <row r="23408">
          <cell r="A23408" t="str">
            <v>58.002.0376-B</v>
          </cell>
          <cell r="B23408">
            <v>122.36</v>
          </cell>
        </row>
        <row r="23409">
          <cell r="A23409" t="str">
            <v>58.002.0400-1</v>
          </cell>
          <cell r="B23409">
            <v>97.62</v>
          </cell>
        </row>
        <row r="23410">
          <cell r="A23410" t="str">
            <v>58.002.0400-B</v>
          </cell>
          <cell r="B23410">
            <v>90.93</v>
          </cell>
        </row>
        <row r="23411">
          <cell r="A23411" t="str">
            <v>58.002.0401-1</v>
          </cell>
          <cell r="B23411">
            <v>164.09</v>
          </cell>
        </row>
        <row r="23412">
          <cell r="A23412" t="str">
            <v>58.002.0401-B</v>
          </cell>
          <cell r="B23412">
            <v>154.22999999999999</v>
          </cell>
        </row>
        <row r="23413">
          <cell r="A23413" t="str">
            <v>58.002.0402-1</v>
          </cell>
          <cell r="B23413">
            <v>274.05</v>
          </cell>
        </row>
        <row r="23414">
          <cell r="A23414" t="str">
            <v>58.002.0402-B</v>
          </cell>
          <cell r="B23414">
            <v>261.10000000000002</v>
          </cell>
        </row>
        <row r="23415">
          <cell r="A23415" t="str">
            <v>58.002.0407-1</v>
          </cell>
          <cell r="B23415">
            <v>8.64</v>
          </cell>
        </row>
        <row r="23416">
          <cell r="A23416" t="str">
            <v>58.002.0407-B</v>
          </cell>
          <cell r="B23416">
            <v>8.64</v>
          </cell>
        </row>
        <row r="23417">
          <cell r="A23417" t="str">
            <v>58.002.0412-1</v>
          </cell>
          <cell r="B23417">
            <v>1.0900000000000001</v>
          </cell>
        </row>
        <row r="23418">
          <cell r="A23418" t="str">
            <v>58.002.0412-B</v>
          </cell>
          <cell r="B23418">
            <v>1.0900000000000001</v>
          </cell>
        </row>
        <row r="23419">
          <cell r="A23419" t="str">
            <v>58.002.0425-1</v>
          </cell>
          <cell r="B23419">
            <v>22.83</v>
          </cell>
        </row>
        <row r="23420">
          <cell r="A23420" t="str">
            <v>58.002.0425-B</v>
          </cell>
          <cell r="B23420">
            <v>20.85</v>
          </cell>
        </row>
        <row r="23421">
          <cell r="A23421" t="str">
            <v>58.002.0428-1</v>
          </cell>
          <cell r="B23421">
            <v>44.46</v>
          </cell>
        </row>
        <row r="23422">
          <cell r="A23422" t="str">
            <v>58.002.0428-B</v>
          </cell>
          <cell r="B23422">
            <v>44.46</v>
          </cell>
        </row>
        <row r="23423">
          <cell r="A23423" t="str">
            <v>58.002.0429-1</v>
          </cell>
          <cell r="B23423">
            <v>2.35</v>
          </cell>
        </row>
        <row r="23424">
          <cell r="A23424" t="str">
            <v>58.002.0429-B</v>
          </cell>
          <cell r="B23424">
            <v>2.35</v>
          </cell>
        </row>
        <row r="23425">
          <cell r="A23425" t="str">
            <v>58.002.0430-1</v>
          </cell>
          <cell r="B23425">
            <v>13.44</v>
          </cell>
        </row>
        <row r="23426">
          <cell r="A23426" t="str">
            <v>58.002.0430-B</v>
          </cell>
          <cell r="B23426">
            <v>13.44</v>
          </cell>
        </row>
        <row r="23427">
          <cell r="A23427" t="str">
            <v>58.002.0431-1</v>
          </cell>
          <cell r="B23427">
            <v>7.8</v>
          </cell>
        </row>
        <row r="23428">
          <cell r="A23428" t="str">
            <v>58.002.0431-B</v>
          </cell>
          <cell r="B23428">
            <v>7.8</v>
          </cell>
        </row>
        <row r="23429">
          <cell r="A23429" t="str">
            <v>58.002.0432-1</v>
          </cell>
          <cell r="B23429">
            <v>63.5</v>
          </cell>
        </row>
        <row r="23430">
          <cell r="A23430" t="str">
            <v>58.002.0432-B</v>
          </cell>
          <cell r="B23430">
            <v>63.5</v>
          </cell>
        </row>
        <row r="23431">
          <cell r="A23431" t="str">
            <v>58.002.0433-1</v>
          </cell>
          <cell r="B23431">
            <v>12.7</v>
          </cell>
        </row>
        <row r="23432">
          <cell r="A23432" t="str">
            <v>58.002.0433-B</v>
          </cell>
          <cell r="B23432">
            <v>12.7</v>
          </cell>
        </row>
        <row r="23433">
          <cell r="A23433" t="str">
            <v>58.002.0434-1</v>
          </cell>
          <cell r="B23433">
            <v>23.28</v>
          </cell>
        </row>
        <row r="23434">
          <cell r="A23434" t="str">
            <v>58.002.0434-B</v>
          </cell>
          <cell r="B23434">
            <v>23.28</v>
          </cell>
        </row>
        <row r="23435">
          <cell r="A23435" t="str">
            <v>58.002.0435-1</v>
          </cell>
          <cell r="B23435">
            <v>30</v>
          </cell>
        </row>
        <row r="23436">
          <cell r="A23436" t="str">
            <v>58.002.0435-B</v>
          </cell>
          <cell r="B23436">
            <v>30</v>
          </cell>
        </row>
        <row r="23437">
          <cell r="A23437" t="str">
            <v>58.002.0436-1</v>
          </cell>
          <cell r="B23437">
            <v>10.37</v>
          </cell>
        </row>
        <row r="23438">
          <cell r="A23438" t="str">
            <v>58.002.0436-B</v>
          </cell>
          <cell r="B23438">
            <v>10.37</v>
          </cell>
        </row>
        <row r="23439">
          <cell r="A23439" t="str">
            <v>59.003.0010-1</v>
          </cell>
          <cell r="B23439">
            <v>21.41</v>
          </cell>
        </row>
        <row r="23440">
          <cell r="A23440" t="str">
            <v>59.003.0010-B</v>
          </cell>
          <cell r="B23440">
            <v>21.41</v>
          </cell>
        </row>
        <row r="23441">
          <cell r="A23441" t="str">
            <v>59.003.0050-1</v>
          </cell>
          <cell r="B23441">
            <v>0.93</v>
          </cell>
        </row>
        <row r="23442">
          <cell r="A23442" t="str">
            <v>59.003.0050-B</v>
          </cell>
          <cell r="B23442">
            <v>0.93</v>
          </cell>
        </row>
        <row r="23443">
          <cell r="A23443" t="str">
            <v>59.003.0060-1</v>
          </cell>
          <cell r="B23443">
            <v>176.09</v>
          </cell>
        </row>
        <row r="23444">
          <cell r="A23444" t="str">
            <v>59.003.0060-B</v>
          </cell>
          <cell r="B23444">
            <v>176.09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2.rio.rj.gov.br/sco/composicaosco.cfm?item=1PJ20050454A201702" TargetMode="External"/><Relationship Id="rId1" Type="http://schemas.openxmlformats.org/officeDocument/2006/relationships/hyperlink" Target="http://www2.rio.rj.gov.br/sco/composicaosco.cfm?item=1PJ20050451A201702"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2.rio.rj.gov.br/sco/composicaosco.cfm?item=1PJ20050451A201702" TargetMode="External"/><Relationship Id="rId1" Type="http://schemas.openxmlformats.org/officeDocument/2006/relationships/hyperlink" Target="http://www2.rio.rj.gov.br/sco/composicaosco.cfm?item=1PJ20050454A201702"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87"/>
  <sheetViews>
    <sheetView tabSelected="1" view="pageBreakPreview" topLeftCell="A16" zoomScale="60" zoomScaleNormal="75" workbookViewId="0">
      <selection activeCell="I1" sqref="I1"/>
    </sheetView>
  </sheetViews>
  <sheetFormatPr defaultRowHeight="15"/>
  <cols>
    <col min="1" max="1" width="52.625" style="84" customWidth="1"/>
    <col min="2" max="2" width="11.75" style="282" customWidth="1"/>
    <col min="3" max="3" width="20.625" style="84" customWidth="1"/>
    <col min="4" max="4" width="14.75" style="84" customWidth="1"/>
    <col min="5" max="5" width="14.625" style="84" customWidth="1"/>
    <col min="6" max="6" width="15" style="84" customWidth="1"/>
    <col min="7" max="7" width="14.75" style="84" customWidth="1"/>
    <col min="8" max="8" width="14.625" style="84" customWidth="1"/>
    <col min="9" max="9" width="14.875" style="84" customWidth="1"/>
    <col min="10" max="10" width="14" bestFit="1" customWidth="1"/>
    <col min="11" max="11" width="14.375" bestFit="1" customWidth="1"/>
    <col min="12" max="13" width="14" bestFit="1" customWidth="1"/>
    <col min="14" max="14" width="14.125" customWidth="1"/>
    <col min="15" max="15" width="14.625" customWidth="1"/>
    <col min="16" max="16" width="14.875" customWidth="1"/>
    <col min="17" max="17" width="15.875" customWidth="1"/>
    <col min="18" max="18" width="15.375" customWidth="1"/>
    <col min="19" max="19" width="14.375" customWidth="1"/>
    <col min="20" max="20" width="14.375" bestFit="1" customWidth="1"/>
    <col min="21" max="21" width="14.875" bestFit="1" customWidth="1"/>
  </cols>
  <sheetData>
    <row r="1" spans="1:21" ht="179.25" customHeight="1" thickBot="1">
      <c r="A1" s="898"/>
      <c r="B1" s="899"/>
      <c r="C1" s="899"/>
      <c r="D1" s="900"/>
      <c r="E1" s="900"/>
      <c r="F1" s="900"/>
      <c r="G1" s="900"/>
      <c r="H1" s="901"/>
      <c r="I1" s="902" t="s">
        <v>23456</v>
      </c>
      <c r="J1" s="901"/>
      <c r="K1" s="901"/>
      <c r="L1" s="901"/>
      <c r="M1" s="901"/>
      <c r="N1" s="901"/>
      <c r="O1" s="901"/>
      <c r="P1" s="901"/>
      <c r="Q1" s="901"/>
      <c r="R1" s="901"/>
      <c r="S1" s="901"/>
      <c r="T1" s="901"/>
      <c r="U1" s="901"/>
    </row>
    <row r="2" spans="1:21" ht="28.5" customHeight="1" thickBot="1">
      <c r="A2" s="246" t="s">
        <v>23457</v>
      </c>
      <c r="B2" s="247"/>
      <c r="C2" s="248" t="s">
        <v>23458</v>
      </c>
      <c r="D2" s="717"/>
      <c r="E2" s="718"/>
      <c r="F2" s="718"/>
      <c r="G2" s="718"/>
      <c r="H2" s="718"/>
      <c r="I2" s="718"/>
      <c r="J2" s="718"/>
      <c r="K2" s="718"/>
      <c r="L2" s="718"/>
      <c r="M2" s="719"/>
      <c r="N2" s="715"/>
      <c r="O2" s="715"/>
      <c r="P2" s="715"/>
      <c r="Q2" s="715"/>
      <c r="R2" s="715"/>
      <c r="S2" s="715"/>
      <c r="T2" s="715"/>
      <c r="U2" s="716"/>
    </row>
    <row r="3" spans="1:21" ht="15.75" thickBot="1">
      <c r="A3" s="249" t="s">
        <v>23459</v>
      </c>
      <c r="B3" s="250"/>
      <c r="C3" s="251" t="s">
        <v>23460</v>
      </c>
      <c r="D3" s="252" t="s">
        <v>23461</v>
      </c>
      <c r="E3" s="253" t="s">
        <v>23462</v>
      </c>
      <c r="F3" s="253" t="s">
        <v>23463</v>
      </c>
      <c r="G3" s="254" t="s">
        <v>23464</v>
      </c>
      <c r="H3" s="253" t="s">
        <v>23465</v>
      </c>
      <c r="I3" s="255" t="s">
        <v>23466</v>
      </c>
      <c r="J3" s="255" t="s">
        <v>23489</v>
      </c>
      <c r="K3" s="255" t="s">
        <v>23490</v>
      </c>
      <c r="L3" s="255" t="s">
        <v>23491</v>
      </c>
      <c r="M3" s="255" t="s">
        <v>23492</v>
      </c>
      <c r="N3" s="319" t="s">
        <v>23735</v>
      </c>
      <c r="O3" s="319" t="s">
        <v>23736</v>
      </c>
      <c r="P3" s="319" t="s">
        <v>23737</v>
      </c>
      <c r="Q3" s="319" t="s">
        <v>23738</v>
      </c>
      <c r="R3" s="319" t="s">
        <v>23739</v>
      </c>
      <c r="S3" s="319" t="s">
        <v>23740</v>
      </c>
      <c r="T3" s="319" t="s">
        <v>23741</v>
      </c>
      <c r="U3" s="319" t="s">
        <v>23742</v>
      </c>
    </row>
    <row r="4" spans="1:21">
      <c r="A4" s="826" t="s">
        <v>23467</v>
      </c>
      <c r="B4" s="256" t="s">
        <v>23468</v>
      </c>
      <c r="C4" s="257">
        <f>SUM(D4:U4)</f>
        <v>1.0000000000000002</v>
      </c>
      <c r="D4" s="258">
        <v>0.1</v>
      </c>
      <c r="E4" s="258">
        <v>0.1</v>
      </c>
      <c r="F4" s="258">
        <v>0.05</v>
      </c>
      <c r="G4" s="258">
        <v>0.05</v>
      </c>
      <c r="H4" s="258">
        <v>0.05</v>
      </c>
      <c r="I4" s="258">
        <v>0.05</v>
      </c>
      <c r="J4" s="258">
        <v>0.05</v>
      </c>
      <c r="K4" s="258">
        <v>0.05</v>
      </c>
      <c r="L4" s="258">
        <v>0.05</v>
      </c>
      <c r="M4" s="258">
        <v>0.05</v>
      </c>
      <c r="N4" s="258">
        <v>0.05</v>
      </c>
      <c r="O4" s="258">
        <v>0.05</v>
      </c>
      <c r="P4" s="258">
        <v>0.05</v>
      </c>
      <c r="Q4" s="258">
        <v>0.05</v>
      </c>
      <c r="R4" s="258">
        <v>0.05</v>
      </c>
      <c r="S4" s="258">
        <v>0.05</v>
      </c>
      <c r="T4" s="258">
        <v>0.05</v>
      </c>
      <c r="U4" s="258">
        <v>0.05</v>
      </c>
    </row>
    <row r="5" spans="1:21">
      <c r="A5" s="827"/>
      <c r="B5" s="259" t="s">
        <v>23469</v>
      </c>
      <c r="C5" s="230">
        <f>Planilha!G35</f>
        <v>2375639.17</v>
      </c>
      <c r="D5" s="230">
        <f t="shared" ref="D5:N5" si="0">$C5*D4</f>
        <v>237563.91700000002</v>
      </c>
      <c r="E5" s="230">
        <f t="shared" si="0"/>
        <v>237563.91700000002</v>
      </c>
      <c r="F5" s="230">
        <f t="shared" si="0"/>
        <v>118781.95850000001</v>
      </c>
      <c r="G5" s="230">
        <f t="shared" si="0"/>
        <v>118781.95850000001</v>
      </c>
      <c r="H5" s="230">
        <f t="shared" si="0"/>
        <v>118781.95850000001</v>
      </c>
      <c r="I5" s="230">
        <f t="shared" si="0"/>
        <v>118781.95850000001</v>
      </c>
      <c r="J5" s="230">
        <f t="shared" si="0"/>
        <v>118781.95850000001</v>
      </c>
      <c r="K5" s="230">
        <f t="shared" si="0"/>
        <v>118781.95850000001</v>
      </c>
      <c r="L5" s="230">
        <f t="shared" si="0"/>
        <v>118781.95850000001</v>
      </c>
      <c r="M5" s="230">
        <f t="shared" si="0"/>
        <v>118781.95850000001</v>
      </c>
      <c r="N5" s="230">
        <f t="shared" si="0"/>
        <v>118781.95850000001</v>
      </c>
      <c r="O5" s="230">
        <f t="shared" ref="O5:U5" si="1">$C5*O4</f>
        <v>118781.95850000001</v>
      </c>
      <c r="P5" s="230">
        <f t="shared" si="1"/>
        <v>118781.95850000001</v>
      </c>
      <c r="Q5" s="230">
        <f t="shared" si="1"/>
        <v>118781.95850000001</v>
      </c>
      <c r="R5" s="230">
        <f t="shared" si="1"/>
        <v>118781.95850000001</v>
      </c>
      <c r="S5" s="230">
        <f t="shared" si="1"/>
        <v>118781.95850000001</v>
      </c>
      <c r="T5" s="230">
        <f t="shared" si="1"/>
        <v>118781.95850000001</v>
      </c>
      <c r="U5" s="230">
        <f t="shared" si="1"/>
        <v>118781.95850000001</v>
      </c>
    </row>
    <row r="6" spans="1:21">
      <c r="A6" s="703"/>
      <c r="B6" s="259"/>
      <c r="C6" s="260" t="s">
        <v>23470</v>
      </c>
      <c r="D6" s="261"/>
      <c r="E6" s="261"/>
      <c r="F6" s="261"/>
      <c r="G6" s="261"/>
      <c r="H6" s="261"/>
      <c r="I6" s="261"/>
      <c r="J6" s="261"/>
      <c r="K6" s="261"/>
      <c r="L6" s="261"/>
      <c r="M6" s="261"/>
      <c r="N6" s="261"/>
      <c r="O6" s="261"/>
      <c r="P6" s="261"/>
      <c r="Q6" s="261"/>
      <c r="R6" s="261"/>
      <c r="S6" s="261"/>
      <c r="T6" s="261"/>
      <c r="U6" s="261"/>
    </row>
    <row r="7" spans="1:21">
      <c r="A7" s="703"/>
      <c r="B7" s="259"/>
      <c r="C7" s="262"/>
      <c r="D7" s="262"/>
      <c r="E7" s="262"/>
      <c r="F7" s="262"/>
      <c r="G7" s="262"/>
      <c r="H7" s="262"/>
      <c r="I7" s="262"/>
      <c r="J7" s="262"/>
      <c r="K7" s="262"/>
      <c r="L7" s="262"/>
      <c r="M7" s="262"/>
      <c r="N7" s="262"/>
      <c r="O7" s="262"/>
      <c r="P7" s="262"/>
      <c r="Q7" s="262"/>
      <c r="R7" s="262"/>
      <c r="S7" s="262"/>
      <c r="T7" s="262"/>
      <c r="U7" s="263"/>
    </row>
    <row r="8" spans="1:21">
      <c r="A8" s="827" t="s">
        <v>23471</v>
      </c>
      <c r="B8" s="259" t="s">
        <v>23468</v>
      </c>
      <c r="C8" s="264">
        <f>SUM(D8:I8)</f>
        <v>1</v>
      </c>
      <c r="D8" s="265">
        <v>1</v>
      </c>
      <c r="E8" s="265"/>
      <c r="F8" s="265"/>
      <c r="G8" s="265"/>
      <c r="H8" s="265"/>
      <c r="I8" s="265"/>
      <c r="J8" s="262"/>
      <c r="K8" s="262"/>
      <c r="L8" s="262"/>
      <c r="M8" s="262"/>
      <c r="N8" s="262"/>
      <c r="O8" s="262"/>
      <c r="P8" s="262"/>
      <c r="Q8" s="262"/>
      <c r="R8" s="262"/>
      <c r="S8" s="262"/>
      <c r="T8" s="262"/>
      <c r="U8" s="263"/>
    </row>
    <row r="9" spans="1:21">
      <c r="A9" s="827"/>
      <c r="B9" s="259" t="s">
        <v>23469</v>
      </c>
      <c r="C9" s="230">
        <f>Planilha!G47</f>
        <v>137225.72</v>
      </c>
      <c r="D9" s="230">
        <f t="shared" ref="D9" si="2">$C9*D8</f>
        <v>137225.72</v>
      </c>
      <c r="E9" s="230"/>
      <c r="F9" s="230"/>
      <c r="G9" s="230"/>
      <c r="H9" s="230"/>
      <c r="I9" s="230"/>
      <c r="J9" s="262"/>
      <c r="K9" s="262"/>
      <c r="L9" s="262"/>
      <c r="M9" s="262"/>
      <c r="N9" s="262"/>
      <c r="O9" s="262"/>
      <c r="P9" s="262"/>
      <c r="Q9" s="262"/>
      <c r="R9" s="262"/>
      <c r="S9" s="262"/>
      <c r="T9" s="262"/>
      <c r="U9" s="263"/>
    </row>
    <row r="10" spans="1:21">
      <c r="A10" s="703"/>
      <c r="B10" s="259"/>
      <c r="C10" s="260" t="s">
        <v>23470</v>
      </c>
      <c r="D10" s="266"/>
      <c r="E10" s="262"/>
      <c r="F10" s="262"/>
      <c r="G10" s="262"/>
      <c r="H10" s="262"/>
      <c r="I10" s="262"/>
      <c r="J10" s="262"/>
      <c r="K10" s="262"/>
      <c r="L10" s="262"/>
      <c r="M10" s="262"/>
      <c r="N10" s="262"/>
      <c r="O10" s="262"/>
      <c r="P10" s="262"/>
      <c r="Q10" s="262"/>
      <c r="R10" s="262"/>
      <c r="S10" s="262"/>
      <c r="T10" s="262"/>
      <c r="U10" s="263"/>
    </row>
    <row r="11" spans="1:21" s="590" customFormat="1">
      <c r="A11" s="703"/>
      <c r="B11" s="259"/>
      <c r="C11" s="260"/>
      <c r="D11" s="262"/>
      <c r="E11" s="262"/>
      <c r="F11" s="262"/>
      <c r="G11" s="262"/>
      <c r="H11" s="262"/>
      <c r="I11" s="262"/>
      <c r="J11" s="262"/>
      <c r="K11" s="262"/>
      <c r="L11" s="262"/>
      <c r="M11" s="262"/>
      <c r="N11" s="262"/>
      <c r="O11" s="262"/>
      <c r="P11" s="262"/>
      <c r="Q11" s="262"/>
      <c r="R11" s="262"/>
      <c r="S11" s="262"/>
      <c r="T11" s="262"/>
      <c r="U11" s="263"/>
    </row>
    <row r="12" spans="1:21" s="590" customFormat="1">
      <c r="A12" s="827" t="s">
        <v>25374</v>
      </c>
      <c r="B12" s="259" t="s">
        <v>23468</v>
      </c>
      <c r="C12" s="264">
        <f>SUM(D12:I12)</f>
        <v>1</v>
      </c>
      <c r="D12" s="265">
        <v>1</v>
      </c>
      <c r="E12" s="262"/>
      <c r="F12" s="265"/>
      <c r="G12" s="265"/>
      <c r="H12" s="265"/>
      <c r="I12" s="265"/>
      <c r="J12" s="262"/>
      <c r="K12" s="262"/>
      <c r="L12" s="262"/>
      <c r="M12" s="262"/>
      <c r="N12" s="262"/>
      <c r="O12" s="262"/>
      <c r="P12" s="262"/>
      <c r="Q12" s="262"/>
      <c r="R12" s="262"/>
      <c r="S12" s="262"/>
      <c r="T12" s="262"/>
      <c r="U12" s="263"/>
    </row>
    <row r="13" spans="1:21" s="590" customFormat="1">
      <c r="A13" s="827"/>
      <c r="B13" s="259" t="s">
        <v>23469</v>
      </c>
      <c r="C13" s="230">
        <f>Planilha!G51</f>
        <v>20243.55</v>
      </c>
      <c r="D13" s="230">
        <f t="shared" ref="D13" si="3">$C13*D12</f>
        <v>20243.55</v>
      </c>
      <c r="E13" s="262"/>
      <c r="F13" s="230"/>
      <c r="G13" s="230"/>
      <c r="H13" s="230"/>
      <c r="I13" s="230"/>
      <c r="J13" s="262"/>
      <c r="K13" s="262"/>
      <c r="L13" s="262"/>
      <c r="M13" s="262"/>
      <c r="N13" s="262"/>
      <c r="O13" s="262"/>
      <c r="P13" s="262"/>
      <c r="Q13" s="262"/>
      <c r="R13" s="262"/>
      <c r="S13" s="262"/>
      <c r="T13" s="262"/>
      <c r="U13" s="263"/>
    </row>
    <row r="14" spans="1:21" s="590" customFormat="1">
      <c r="A14" s="703"/>
      <c r="B14" s="259"/>
      <c r="C14" s="260" t="s">
        <v>23470</v>
      </c>
      <c r="D14" s="720"/>
      <c r="E14" s="262"/>
      <c r="F14" s="262"/>
      <c r="G14" s="262"/>
      <c r="H14" s="262"/>
      <c r="I14" s="262"/>
      <c r="J14" s="262"/>
      <c r="K14" s="262"/>
      <c r="L14" s="262"/>
      <c r="M14" s="262"/>
      <c r="N14" s="262"/>
      <c r="O14" s="262"/>
      <c r="P14" s="262"/>
      <c r="Q14" s="262"/>
      <c r="R14" s="262"/>
      <c r="S14" s="262"/>
      <c r="T14" s="262"/>
      <c r="U14" s="263"/>
    </row>
    <row r="15" spans="1:21">
      <c r="A15" s="703"/>
      <c r="B15" s="259"/>
      <c r="C15" s="260"/>
      <c r="D15" s="262"/>
      <c r="E15" s="262"/>
      <c r="F15" s="262"/>
      <c r="G15" s="262"/>
      <c r="H15" s="262"/>
      <c r="I15" s="262"/>
      <c r="J15" s="262"/>
      <c r="K15" s="262"/>
      <c r="L15" s="262"/>
      <c r="M15" s="262"/>
      <c r="N15" s="262"/>
      <c r="O15" s="262"/>
      <c r="P15" s="262"/>
      <c r="Q15" s="262"/>
      <c r="R15" s="262"/>
      <c r="S15" s="262"/>
      <c r="T15" s="262"/>
      <c r="U15" s="263"/>
    </row>
    <row r="16" spans="1:21">
      <c r="A16" s="828" t="s">
        <v>23472</v>
      </c>
      <c r="B16" s="259" t="s">
        <v>23468</v>
      </c>
      <c r="C16" s="264">
        <f>SUM(D16:U16)</f>
        <v>1.0000000000000002</v>
      </c>
      <c r="D16" s="265">
        <v>0.1</v>
      </c>
      <c r="E16" s="265">
        <v>0.1</v>
      </c>
      <c r="F16" s="265">
        <v>0.05</v>
      </c>
      <c r="G16" s="265">
        <v>0.05</v>
      </c>
      <c r="H16" s="265">
        <v>0.05</v>
      </c>
      <c r="I16" s="265">
        <v>0.05</v>
      </c>
      <c r="J16" s="265">
        <v>0.05</v>
      </c>
      <c r="K16" s="265">
        <v>0.05</v>
      </c>
      <c r="L16" s="265">
        <v>0.05</v>
      </c>
      <c r="M16" s="265">
        <v>0.05</v>
      </c>
      <c r="N16" s="265">
        <v>0.05</v>
      </c>
      <c r="O16" s="265">
        <v>0.05</v>
      </c>
      <c r="P16" s="265">
        <v>0.05</v>
      </c>
      <c r="Q16" s="265">
        <v>0.05</v>
      </c>
      <c r="R16" s="265">
        <v>0.05</v>
      </c>
      <c r="S16" s="265">
        <v>0.05</v>
      </c>
      <c r="T16" s="265">
        <v>0.05</v>
      </c>
      <c r="U16" s="265">
        <v>0.05</v>
      </c>
    </row>
    <row r="17" spans="1:21">
      <c r="A17" s="828"/>
      <c r="B17" s="259" t="s">
        <v>23469</v>
      </c>
      <c r="C17" s="230">
        <f>Planilha!G62</f>
        <v>772483.75999999989</v>
      </c>
      <c r="D17" s="230">
        <f t="shared" ref="D17:M17" si="4">$C17*D16</f>
        <v>77248.375999999989</v>
      </c>
      <c r="E17" s="230">
        <f t="shared" si="4"/>
        <v>77248.375999999989</v>
      </c>
      <c r="F17" s="230">
        <f t="shared" si="4"/>
        <v>38624.187999999995</v>
      </c>
      <c r="G17" s="230">
        <f t="shared" si="4"/>
        <v>38624.187999999995</v>
      </c>
      <c r="H17" s="230">
        <f t="shared" si="4"/>
        <v>38624.187999999995</v>
      </c>
      <c r="I17" s="230">
        <f t="shared" si="4"/>
        <v>38624.187999999995</v>
      </c>
      <c r="J17" s="230">
        <f t="shared" si="4"/>
        <v>38624.187999999995</v>
      </c>
      <c r="K17" s="230">
        <f t="shared" si="4"/>
        <v>38624.187999999995</v>
      </c>
      <c r="L17" s="230">
        <f t="shared" si="4"/>
        <v>38624.187999999995</v>
      </c>
      <c r="M17" s="230">
        <f t="shared" si="4"/>
        <v>38624.187999999995</v>
      </c>
      <c r="N17" s="230">
        <f t="shared" ref="N17:U17" si="5">$C17*N16</f>
        <v>38624.187999999995</v>
      </c>
      <c r="O17" s="230">
        <f t="shared" si="5"/>
        <v>38624.187999999995</v>
      </c>
      <c r="P17" s="230">
        <f t="shared" si="5"/>
        <v>38624.187999999995</v>
      </c>
      <c r="Q17" s="230">
        <f t="shared" si="5"/>
        <v>38624.187999999995</v>
      </c>
      <c r="R17" s="230">
        <f t="shared" si="5"/>
        <v>38624.187999999995</v>
      </c>
      <c r="S17" s="230">
        <f t="shared" si="5"/>
        <v>38624.187999999995</v>
      </c>
      <c r="T17" s="230">
        <f t="shared" si="5"/>
        <v>38624.187999999995</v>
      </c>
      <c r="U17" s="230">
        <f t="shared" si="5"/>
        <v>38624.187999999995</v>
      </c>
    </row>
    <row r="18" spans="1:21">
      <c r="A18" s="704"/>
      <c r="B18" s="259"/>
      <c r="C18" s="260" t="s">
        <v>23470</v>
      </c>
      <c r="D18" s="267"/>
      <c r="E18" s="267"/>
      <c r="F18" s="267"/>
      <c r="G18" s="267"/>
      <c r="H18" s="267"/>
      <c r="I18" s="267"/>
      <c r="J18" s="267"/>
      <c r="K18" s="267"/>
      <c r="L18" s="267"/>
      <c r="M18" s="267"/>
      <c r="N18" s="267"/>
      <c r="O18" s="267"/>
      <c r="P18" s="267"/>
      <c r="Q18" s="267"/>
      <c r="R18" s="267"/>
      <c r="S18" s="267"/>
      <c r="T18" s="267"/>
      <c r="U18" s="267"/>
    </row>
    <row r="19" spans="1:21">
      <c r="A19" s="704"/>
      <c r="B19" s="259"/>
      <c r="C19" s="260"/>
      <c r="D19" s="262"/>
      <c r="E19" s="262"/>
      <c r="F19" s="262"/>
      <c r="G19" s="262"/>
      <c r="H19" s="262"/>
      <c r="I19" s="262"/>
      <c r="J19" s="262"/>
      <c r="K19" s="262"/>
      <c r="L19" s="262"/>
      <c r="M19" s="262"/>
      <c r="N19" s="262"/>
      <c r="O19" s="262"/>
      <c r="P19" s="262"/>
      <c r="Q19" s="262"/>
      <c r="R19" s="262"/>
      <c r="S19" s="262"/>
      <c r="T19" s="262"/>
      <c r="U19" s="263"/>
    </row>
    <row r="20" spans="1:21">
      <c r="A20" s="828" t="s">
        <v>23473</v>
      </c>
      <c r="B20" s="259" t="s">
        <v>23468</v>
      </c>
      <c r="C20" s="264">
        <f>SUM(D20:U20)</f>
        <v>1.0000000000000002</v>
      </c>
      <c r="D20" s="265">
        <v>0.1</v>
      </c>
      <c r="E20" s="265">
        <v>0.1</v>
      </c>
      <c r="F20" s="265">
        <v>0.05</v>
      </c>
      <c r="G20" s="265">
        <v>0.05</v>
      </c>
      <c r="H20" s="265">
        <v>0.05</v>
      </c>
      <c r="I20" s="265">
        <v>0.05</v>
      </c>
      <c r="J20" s="265">
        <v>0.05</v>
      </c>
      <c r="K20" s="265">
        <v>0.05</v>
      </c>
      <c r="L20" s="265">
        <v>0.05</v>
      </c>
      <c r="M20" s="265">
        <v>0.05</v>
      </c>
      <c r="N20" s="265">
        <v>0.05</v>
      </c>
      <c r="O20" s="265">
        <v>0.05</v>
      </c>
      <c r="P20" s="265">
        <v>0.05</v>
      </c>
      <c r="Q20" s="265">
        <v>0.05</v>
      </c>
      <c r="R20" s="265">
        <v>0.05</v>
      </c>
      <c r="S20" s="265">
        <v>0.05</v>
      </c>
      <c r="T20" s="265">
        <v>0.05</v>
      </c>
      <c r="U20" s="265">
        <v>0.05</v>
      </c>
    </row>
    <row r="21" spans="1:21">
      <c r="A21" s="828"/>
      <c r="B21" s="259" t="s">
        <v>23469</v>
      </c>
      <c r="C21" s="230">
        <f>Planilha!G105</f>
        <v>1361452.0399999998</v>
      </c>
      <c r="D21" s="230">
        <f t="shared" ref="D21:M21" si="6">$C21*D20</f>
        <v>136145.204</v>
      </c>
      <c r="E21" s="230">
        <f t="shared" si="6"/>
        <v>136145.204</v>
      </c>
      <c r="F21" s="230">
        <f t="shared" si="6"/>
        <v>68072.601999999999</v>
      </c>
      <c r="G21" s="230">
        <f t="shared" si="6"/>
        <v>68072.601999999999</v>
      </c>
      <c r="H21" s="230">
        <f t="shared" si="6"/>
        <v>68072.601999999999</v>
      </c>
      <c r="I21" s="230">
        <f t="shared" si="6"/>
        <v>68072.601999999999</v>
      </c>
      <c r="J21" s="230">
        <f t="shared" si="6"/>
        <v>68072.601999999999</v>
      </c>
      <c r="K21" s="230">
        <f t="shared" si="6"/>
        <v>68072.601999999999</v>
      </c>
      <c r="L21" s="230">
        <f t="shared" si="6"/>
        <v>68072.601999999999</v>
      </c>
      <c r="M21" s="230">
        <f t="shared" si="6"/>
        <v>68072.601999999999</v>
      </c>
      <c r="N21" s="230">
        <f t="shared" ref="N21:U21" si="7">$C21*N20</f>
        <v>68072.601999999999</v>
      </c>
      <c r="O21" s="230">
        <f t="shared" si="7"/>
        <v>68072.601999999999</v>
      </c>
      <c r="P21" s="230">
        <f t="shared" si="7"/>
        <v>68072.601999999999</v>
      </c>
      <c r="Q21" s="230">
        <f t="shared" si="7"/>
        <v>68072.601999999999</v>
      </c>
      <c r="R21" s="230">
        <f t="shared" si="7"/>
        <v>68072.601999999999</v>
      </c>
      <c r="S21" s="230">
        <f t="shared" si="7"/>
        <v>68072.601999999999</v>
      </c>
      <c r="T21" s="230">
        <f t="shared" si="7"/>
        <v>68072.601999999999</v>
      </c>
      <c r="U21" s="230">
        <f t="shared" si="7"/>
        <v>68072.601999999999</v>
      </c>
    </row>
    <row r="22" spans="1:21">
      <c r="A22" s="704"/>
      <c r="B22" s="259"/>
      <c r="C22" s="260" t="s">
        <v>23470</v>
      </c>
      <c r="D22" s="268"/>
      <c r="E22" s="268"/>
      <c r="F22" s="268"/>
      <c r="G22" s="268"/>
      <c r="H22" s="268"/>
      <c r="I22" s="268"/>
      <c r="J22" s="268"/>
      <c r="K22" s="268"/>
      <c r="L22" s="268"/>
      <c r="M22" s="268"/>
      <c r="N22" s="268"/>
      <c r="O22" s="268"/>
      <c r="P22" s="268"/>
      <c r="Q22" s="268"/>
      <c r="R22" s="268"/>
      <c r="S22" s="268"/>
      <c r="T22" s="268"/>
      <c r="U22" s="268"/>
    </row>
    <row r="23" spans="1:21">
      <c r="A23" s="704"/>
      <c r="B23" s="259"/>
      <c r="C23" s="260"/>
      <c r="D23" s="262"/>
      <c r="E23" s="262"/>
      <c r="F23" s="262"/>
      <c r="G23" s="262"/>
      <c r="H23" s="262"/>
      <c r="I23" s="262"/>
      <c r="J23" s="262"/>
      <c r="K23" s="262"/>
      <c r="L23" s="262"/>
      <c r="M23" s="262"/>
      <c r="N23" s="262"/>
      <c r="O23" s="262"/>
      <c r="P23" s="262"/>
      <c r="Q23" s="262"/>
      <c r="R23" s="262"/>
      <c r="S23" s="262"/>
      <c r="T23" s="262"/>
      <c r="U23" s="263"/>
    </row>
    <row r="24" spans="1:21">
      <c r="A24" s="828" t="s">
        <v>23474</v>
      </c>
      <c r="B24" s="259" t="s">
        <v>23468</v>
      </c>
      <c r="C24" s="264">
        <f>SUM(D24:K24)</f>
        <v>1</v>
      </c>
      <c r="D24" s="265"/>
      <c r="E24" s="265"/>
      <c r="F24" s="265">
        <v>0.2</v>
      </c>
      <c r="G24" s="265">
        <v>0.2</v>
      </c>
      <c r="H24" s="265">
        <v>0.2</v>
      </c>
      <c r="I24" s="265">
        <v>0.2</v>
      </c>
      <c r="J24" s="265">
        <v>0.2</v>
      </c>
      <c r="K24" s="262"/>
      <c r="L24" s="262"/>
      <c r="M24" s="262"/>
      <c r="N24" s="262"/>
      <c r="O24" s="262"/>
      <c r="P24" s="262"/>
      <c r="Q24" s="262"/>
      <c r="R24" s="262"/>
      <c r="S24" s="262"/>
      <c r="T24" s="262"/>
      <c r="U24" s="263"/>
    </row>
    <row r="25" spans="1:21">
      <c r="A25" s="828"/>
      <c r="B25" s="259" t="s">
        <v>23469</v>
      </c>
      <c r="C25" s="230">
        <f>Planilha!G136</f>
        <v>507442.17</v>
      </c>
      <c r="D25" s="265"/>
      <c r="E25" s="230"/>
      <c r="F25" s="230">
        <f t="shared" ref="F25" si="8">$C25*F24</f>
        <v>101488.43400000001</v>
      </c>
      <c r="G25" s="230">
        <f t="shared" ref="G25:J25" si="9">$C25*G24</f>
        <v>101488.43400000001</v>
      </c>
      <c r="H25" s="230">
        <f t="shared" si="9"/>
        <v>101488.43400000001</v>
      </c>
      <c r="I25" s="230">
        <f t="shared" si="9"/>
        <v>101488.43400000001</v>
      </c>
      <c r="J25" s="230">
        <f t="shared" si="9"/>
        <v>101488.43400000001</v>
      </c>
      <c r="K25" s="262"/>
      <c r="L25" s="262"/>
      <c r="M25" s="262"/>
      <c r="N25" s="262"/>
      <c r="O25" s="262"/>
      <c r="P25" s="262"/>
      <c r="Q25" s="262"/>
      <c r="R25" s="262"/>
      <c r="S25" s="262"/>
      <c r="T25" s="262"/>
      <c r="U25" s="263"/>
    </row>
    <row r="26" spans="1:21">
      <c r="A26" s="704"/>
      <c r="B26" s="259"/>
      <c r="C26" s="260" t="s">
        <v>23470</v>
      </c>
      <c r="D26" s="265"/>
      <c r="E26" s="230"/>
      <c r="F26" s="269"/>
      <c r="G26" s="269"/>
      <c r="H26" s="269"/>
      <c r="I26" s="269"/>
      <c r="J26" s="269"/>
      <c r="K26" s="262"/>
      <c r="L26" s="262"/>
      <c r="M26" s="262"/>
      <c r="N26" s="262"/>
      <c r="O26" s="262"/>
      <c r="P26" s="262"/>
      <c r="Q26" s="262"/>
      <c r="R26" s="262"/>
      <c r="S26" s="262"/>
      <c r="T26" s="262"/>
      <c r="U26" s="263"/>
    </row>
    <row r="27" spans="1:21">
      <c r="A27" s="704"/>
      <c r="B27" s="259"/>
      <c r="C27" s="260"/>
      <c r="D27" s="265"/>
      <c r="E27" s="262"/>
      <c r="F27" s="265"/>
      <c r="G27" s="262"/>
      <c r="H27" s="262"/>
      <c r="I27" s="262"/>
      <c r="J27" s="262"/>
      <c r="K27" s="262"/>
      <c r="L27" s="262"/>
      <c r="M27" s="262"/>
      <c r="N27" s="262"/>
      <c r="O27" s="262"/>
      <c r="P27" s="262"/>
      <c r="Q27" s="262"/>
      <c r="R27" s="262"/>
      <c r="S27" s="262"/>
      <c r="T27" s="262"/>
      <c r="U27" s="263"/>
    </row>
    <row r="28" spans="1:21" s="84" customFormat="1">
      <c r="A28" s="828" t="s">
        <v>23493</v>
      </c>
      <c r="B28" s="259" t="s">
        <v>23468</v>
      </c>
      <c r="C28" s="264">
        <f>SUM(D28:P28)</f>
        <v>1</v>
      </c>
      <c r="D28" s="265"/>
      <c r="E28" s="265"/>
      <c r="F28" s="265"/>
      <c r="G28" s="262"/>
      <c r="H28" s="262"/>
      <c r="I28" s="262"/>
      <c r="J28" s="262"/>
      <c r="K28" s="262"/>
      <c r="L28" s="262"/>
      <c r="M28" s="265">
        <v>0.25</v>
      </c>
      <c r="N28" s="265">
        <v>0.25</v>
      </c>
      <c r="O28" s="265">
        <v>0.25</v>
      </c>
      <c r="P28" s="265">
        <v>0.25</v>
      </c>
      <c r="Q28" s="262"/>
      <c r="R28" s="262"/>
      <c r="S28" s="262"/>
      <c r="T28" s="262"/>
      <c r="U28" s="263"/>
    </row>
    <row r="29" spans="1:21" s="84" customFormat="1">
      <c r="A29" s="828"/>
      <c r="B29" s="259" t="s">
        <v>23469</v>
      </c>
      <c r="C29" s="230">
        <f>Planilha!G145</f>
        <v>848017.37</v>
      </c>
      <c r="D29" s="230"/>
      <c r="E29" s="230"/>
      <c r="F29" s="230"/>
      <c r="G29" s="230"/>
      <c r="H29" s="262"/>
      <c r="I29" s="262"/>
      <c r="J29" s="262"/>
      <c r="K29" s="262"/>
      <c r="L29" s="262"/>
      <c r="M29" s="230">
        <f t="shared" ref="M29" si="10">$C29*M28</f>
        <v>212004.3425</v>
      </c>
      <c r="N29" s="230">
        <f t="shared" ref="N29:P29" si="11">$C29*N28</f>
        <v>212004.3425</v>
      </c>
      <c r="O29" s="230">
        <f t="shared" si="11"/>
        <v>212004.3425</v>
      </c>
      <c r="P29" s="230">
        <f t="shared" si="11"/>
        <v>212004.3425</v>
      </c>
      <c r="Q29" s="262"/>
      <c r="R29" s="262"/>
      <c r="S29" s="262"/>
      <c r="T29" s="262"/>
      <c r="U29" s="263"/>
    </row>
    <row r="30" spans="1:21" s="84" customFormat="1">
      <c r="A30" s="704"/>
      <c r="B30" s="259"/>
      <c r="C30" s="260" t="s">
        <v>23470</v>
      </c>
      <c r="D30" s="230"/>
      <c r="E30" s="230"/>
      <c r="F30" s="230"/>
      <c r="G30" s="262"/>
      <c r="H30" s="262"/>
      <c r="I30" s="262"/>
      <c r="J30" s="262"/>
      <c r="K30" s="262"/>
      <c r="L30" s="262"/>
      <c r="M30" s="721"/>
      <c r="N30" s="721"/>
      <c r="O30" s="721"/>
      <c r="P30" s="721"/>
      <c r="Q30" s="262"/>
      <c r="R30" s="262"/>
      <c r="S30" s="262"/>
      <c r="T30" s="262"/>
      <c r="U30" s="263"/>
    </row>
    <row r="31" spans="1:21">
      <c r="A31" s="704"/>
      <c r="B31" s="259"/>
      <c r="C31" s="260"/>
      <c r="D31" s="262"/>
      <c r="E31" s="262"/>
      <c r="F31" s="265"/>
      <c r="G31" s="262"/>
      <c r="H31" s="262"/>
      <c r="I31" s="262"/>
      <c r="J31" s="262"/>
      <c r="K31" s="262"/>
      <c r="L31" s="262"/>
      <c r="M31" s="262"/>
      <c r="N31" s="262"/>
      <c r="O31" s="262"/>
      <c r="P31" s="262"/>
      <c r="Q31" s="262"/>
      <c r="R31" s="262"/>
      <c r="S31" s="262"/>
      <c r="T31" s="262"/>
      <c r="U31" s="263"/>
    </row>
    <row r="32" spans="1:21">
      <c r="A32" s="828" t="s">
        <v>23475</v>
      </c>
      <c r="B32" s="259" t="s">
        <v>23468</v>
      </c>
      <c r="C32" s="264">
        <f>SUM(D32:U32)</f>
        <v>1</v>
      </c>
      <c r="D32" s="265"/>
      <c r="E32" s="265"/>
      <c r="F32" s="265"/>
      <c r="G32" s="262"/>
      <c r="H32" s="262"/>
      <c r="I32" s="230"/>
      <c r="J32" s="262"/>
      <c r="K32" s="262"/>
      <c r="L32" s="262"/>
      <c r="M32" s="262"/>
      <c r="N32" s="262"/>
      <c r="O32" s="262"/>
      <c r="P32" s="262"/>
      <c r="Q32" s="262"/>
      <c r="R32" s="265">
        <v>0.25</v>
      </c>
      <c r="S32" s="265">
        <v>0.25</v>
      </c>
      <c r="T32" s="265">
        <v>0.25</v>
      </c>
      <c r="U32" s="265">
        <v>0.25</v>
      </c>
    </row>
    <row r="33" spans="1:21">
      <c r="A33" s="828"/>
      <c r="B33" s="259" t="s">
        <v>23469</v>
      </c>
      <c r="C33" s="230">
        <f>Planilha!G170</f>
        <v>951893.2699999999</v>
      </c>
      <c r="D33" s="230"/>
      <c r="E33" s="230"/>
      <c r="F33" s="230"/>
      <c r="G33" s="262"/>
      <c r="H33" s="262"/>
      <c r="I33" s="230"/>
      <c r="J33" s="262"/>
      <c r="K33" s="262"/>
      <c r="L33" s="262"/>
      <c r="M33" s="262"/>
      <c r="N33" s="262"/>
      <c r="O33" s="262"/>
      <c r="P33" s="262"/>
      <c r="Q33" s="262"/>
      <c r="R33" s="230">
        <f>$C33*R32</f>
        <v>237973.31749999998</v>
      </c>
      <c r="S33" s="230">
        <f>$C33*S32</f>
        <v>237973.31749999998</v>
      </c>
      <c r="T33" s="230">
        <f>$C33*T32</f>
        <v>237973.31749999998</v>
      </c>
      <c r="U33" s="230">
        <f>$C33*U32</f>
        <v>237973.31749999998</v>
      </c>
    </row>
    <row r="34" spans="1:21">
      <c r="A34" s="704"/>
      <c r="B34" s="259"/>
      <c r="C34" s="260" t="s">
        <v>23470</v>
      </c>
      <c r="D34" s="230"/>
      <c r="E34" s="230"/>
      <c r="F34" s="230"/>
      <c r="G34" s="262"/>
      <c r="H34" s="262"/>
      <c r="I34" s="230"/>
      <c r="J34" s="262"/>
      <c r="K34" s="262"/>
      <c r="L34" s="262"/>
      <c r="M34" s="262"/>
      <c r="N34" s="262"/>
      <c r="O34" s="262"/>
      <c r="P34" s="262"/>
      <c r="Q34" s="262"/>
      <c r="R34" s="269"/>
      <c r="S34" s="269"/>
      <c r="T34" s="269"/>
      <c r="U34" s="269"/>
    </row>
    <row r="35" spans="1:21">
      <c r="A35" s="704"/>
      <c r="B35" s="259"/>
      <c r="C35" s="260"/>
      <c r="D35" s="262"/>
      <c r="E35" s="230"/>
      <c r="F35" s="230"/>
      <c r="G35" s="262"/>
      <c r="H35" s="262"/>
      <c r="I35" s="230"/>
      <c r="J35" s="262"/>
      <c r="K35" s="262"/>
      <c r="L35" s="262"/>
      <c r="M35" s="262"/>
      <c r="N35" s="262"/>
      <c r="O35" s="262"/>
      <c r="P35" s="262"/>
      <c r="Q35" s="262"/>
    </row>
    <row r="36" spans="1:21">
      <c r="A36" s="828" t="s">
        <v>23476</v>
      </c>
      <c r="B36" s="259" t="s">
        <v>23468</v>
      </c>
      <c r="C36" s="264">
        <f>SUM(D36:I36)</f>
        <v>1</v>
      </c>
      <c r="D36" s="265">
        <v>0.25</v>
      </c>
      <c r="E36" s="265">
        <v>0.25</v>
      </c>
      <c r="F36" s="265">
        <v>0.25</v>
      </c>
      <c r="G36" s="265">
        <v>0.25</v>
      </c>
      <c r="H36" s="262"/>
      <c r="I36" s="230"/>
      <c r="J36" s="262"/>
      <c r="K36" s="262"/>
      <c r="L36" s="262"/>
      <c r="M36" s="262"/>
      <c r="N36" s="262"/>
      <c r="O36" s="262"/>
      <c r="P36" s="262"/>
      <c r="Q36" s="262"/>
      <c r="R36" s="262"/>
      <c r="S36" s="262"/>
      <c r="T36" s="262"/>
      <c r="U36" s="263"/>
    </row>
    <row r="37" spans="1:21">
      <c r="A37" s="828"/>
      <c r="B37" s="259" t="s">
        <v>23469</v>
      </c>
      <c r="C37" s="230">
        <f>Planilha!G191</f>
        <v>1790945.79</v>
      </c>
      <c r="D37" s="230">
        <f t="shared" ref="D37:G37" si="12">$C37*D36</f>
        <v>447736.44750000001</v>
      </c>
      <c r="E37" s="230">
        <f t="shared" si="12"/>
        <v>447736.44750000001</v>
      </c>
      <c r="F37" s="230">
        <f t="shared" si="12"/>
        <v>447736.44750000001</v>
      </c>
      <c r="G37" s="230">
        <f t="shared" si="12"/>
        <v>447736.44750000001</v>
      </c>
      <c r="H37" s="262"/>
      <c r="I37" s="230"/>
      <c r="J37" s="262"/>
      <c r="K37" s="262"/>
      <c r="L37" s="262"/>
      <c r="M37" s="262"/>
      <c r="N37" s="262"/>
      <c r="O37" s="262"/>
      <c r="P37" s="262"/>
      <c r="Q37" s="262"/>
      <c r="R37" s="262"/>
      <c r="S37" s="262"/>
      <c r="T37" s="262"/>
      <c r="U37" s="263"/>
    </row>
    <row r="38" spans="1:21">
      <c r="A38" s="704"/>
      <c r="B38" s="259"/>
      <c r="C38" s="260" t="s">
        <v>23470</v>
      </c>
      <c r="D38" s="270"/>
      <c r="E38" s="270"/>
      <c r="F38" s="270"/>
      <c r="G38" s="270"/>
      <c r="H38" s="262"/>
      <c r="I38" s="230"/>
      <c r="J38" s="262"/>
      <c r="K38" s="262"/>
      <c r="L38" s="262"/>
      <c r="M38" s="262"/>
      <c r="N38" s="262"/>
      <c r="O38" s="262"/>
      <c r="P38" s="262"/>
      <c r="Q38" s="262"/>
      <c r="R38" s="262"/>
      <c r="S38" s="262"/>
      <c r="T38" s="262"/>
      <c r="U38" s="263"/>
    </row>
    <row r="39" spans="1:21">
      <c r="A39" s="704"/>
      <c r="B39" s="259"/>
      <c r="C39" s="260"/>
      <c r="D39" s="262"/>
      <c r="E39" s="262"/>
      <c r="F39" s="262"/>
      <c r="G39" s="262"/>
      <c r="H39" s="230"/>
      <c r="I39" s="262"/>
      <c r="J39" s="262"/>
      <c r="K39" s="262"/>
      <c r="L39" s="262"/>
      <c r="M39" s="262"/>
      <c r="N39" s="262"/>
      <c r="O39" s="262"/>
      <c r="P39" s="262"/>
      <c r="Q39" s="262"/>
      <c r="R39" s="262"/>
      <c r="S39" s="262"/>
      <c r="T39" s="262"/>
      <c r="U39" s="263"/>
    </row>
    <row r="40" spans="1:21">
      <c r="A40" s="828" t="s">
        <v>23477</v>
      </c>
      <c r="B40" s="259" t="s">
        <v>23468</v>
      </c>
      <c r="C40" s="264">
        <f>SUM(D40:J40)</f>
        <v>1</v>
      </c>
      <c r="D40" s="265"/>
      <c r="E40" s="265">
        <v>0.1</v>
      </c>
      <c r="F40" s="265">
        <v>0.2</v>
      </c>
      <c r="G40" s="265">
        <v>0.1</v>
      </c>
      <c r="H40" s="265">
        <v>0.2</v>
      </c>
      <c r="I40" s="265">
        <v>0.2</v>
      </c>
      <c r="J40" s="265">
        <v>0.2</v>
      </c>
      <c r="K40" s="262"/>
      <c r="L40" s="262"/>
      <c r="M40" s="262"/>
      <c r="N40" s="262"/>
      <c r="O40" s="262"/>
      <c r="P40" s="262"/>
      <c r="Q40" s="262"/>
      <c r="R40" s="262"/>
      <c r="S40" s="262"/>
      <c r="T40" s="262"/>
      <c r="U40" s="263"/>
    </row>
    <row r="41" spans="1:21">
      <c r="A41" s="828"/>
      <c r="B41" s="259" t="s">
        <v>23469</v>
      </c>
      <c r="C41" s="230">
        <f>Planilha!G199</f>
        <v>432877.47000000003</v>
      </c>
      <c r="D41" s="230"/>
      <c r="E41" s="230">
        <f t="shared" ref="E41" si="13">$C41*E40</f>
        <v>43287.747000000003</v>
      </c>
      <c r="F41" s="230">
        <f t="shared" ref="F41:G41" si="14">$C41*F40</f>
        <v>86575.494000000006</v>
      </c>
      <c r="G41" s="230">
        <f t="shared" si="14"/>
        <v>43287.747000000003</v>
      </c>
      <c r="H41" s="230">
        <f t="shared" ref="H41:I41" si="15">$C41*H40</f>
        <v>86575.494000000006</v>
      </c>
      <c r="I41" s="230">
        <f t="shared" si="15"/>
        <v>86575.494000000006</v>
      </c>
      <c r="J41" s="230">
        <f t="shared" ref="J41" si="16">$C41*J40</f>
        <v>86575.494000000006</v>
      </c>
      <c r="K41" s="262"/>
      <c r="L41" s="262"/>
      <c r="M41" s="262"/>
      <c r="N41" s="262"/>
      <c r="O41" s="262"/>
      <c r="P41" s="262"/>
      <c r="Q41" s="262"/>
      <c r="R41" s="262"/>
      <c r="S41" s="262"/>
      <c r="T41" s="262"/>
      <c r="U41" s="263"/>
    </row>
    <row r="42" spans="1:21">
      <c r="A42" s="704"/>
      <c r="B42" s="259"/>
      <c r="C42" s="260" t="s">
        <v>23470</v>
      </c>
      <c r="D42" s="230"/>
      <c r="E42" s="271"/>
      <c r="F42" s="271"/>
      <c r="G42" s="271"/>
      <c r="H42" s="271"/>
      <c r="I42" s="271"/>
      <c r="J42" s="271"/>
      <c r="K42" s="262"/>
      <c r="L42" s="262"/>
      <c r="M42" s="262"/>
      <c r="N42" s="262"/>
      <c r="O42" s="262"/>
      <c r="P42" s="262"/>
      <c r="Q42" s="262"/>
      <c r="R42" s="262"/>
      <c r="S42" s="262"/>
      <c r="T42" s="262"/>
      <c r="U42" s="263"/>
    </row>
    <row r="43" spans="1:21">
      <c r="A43" s="704"/>
      <c r="B43" s="259"/>
      <c r="C43" s="260"/>
      <c r="D43" s="262"/>
      <c r="E43" s="262"/>
      <c r="F43" s="262"/>
      <c r="G43" s="262"/>
      <c r="H43" s="262"/>
      <c r="I43" s="262"/>
      <c r="J43" s="262"/>
      <c r="K43" s="262"/>
      <c r="L43" s="262"/>
      <c r="M43" s="262"/>
      <c r="N43" s="262"/>
      <c r="O43" s="262"/>
      <c r="P43" s="262"/>
      <c r="Q43" s="262"/>
      <c r="R43" s="262"/>
      <c r="S43" s="262"/>
      <c r="T43" s="262"/>
      <c r="U43" s="263"/>
    </row>
    <row r="44" spans="1:21">
      <c r="A44" s="828" t="s">
        <v>23478</v>
      </c>
      <c r="B44" s="259" t="s">
        <v>23468</v>
      </c>
      <c r="C44" s="264">
        <f>SUM(D44:K44)</f>
        <v>1</v>
      </c>
      <c r="D44" s="265"/>
      <c r="E44" s="262"/>
      <c r="F44" s="262"/>
      <c r="G44" s="265">
        <v>0.2</v>
      </c>
      <c r="H44" s="265">
        <v>0.2</v>
      </c>
      <c r="I44" s="265">
        <v>0.2</v>
      </c>
      <c r="J44" s="265">
        <v>0.2</v>
      </c>
      <c r="K44" s="265">
        <v>0.2</v>
      </c>
      <c r="L44" s="262"/>
      <c r="M44" s="262"/>
      <c r="N44" s="262"/>
      <c r="O44" s="262"/>
      <c r="P44" s="262"/>
      <c r="Q44" s="262"/>
      <c r="R44" s="262"/>
      <c r="S44" s="262"/>
      <c r="T44" s="262"/>
      <c r="U44" s="263"/>
    </row>
    <row r="45" spans="1:21">
      <c r="A45" s="828"/>
      <c r="B45" s="259" t="s">
        <v>23469</v>
      </c>
      <c r="C45" s="230">
        <f>Planilha!G225</f>
        <v>2465567.1</v>
      </c>
      <c r="D45" s="230"/>
      <c r="E45" s="262"/>
      <c r="F45" s="262"/>
      <c r="G45" s="230">
        <f t="shared" ref="G45" si="17">$C45*G44</f>
        <v>493113.42000000004</v>
      </c>
      <c r="H45" s="230">
        <f t="shared" ref="H45:J45" si="18">$C45*H44</f>
        <v>493113.42000000004</v>
      </c>
      <c r="I45" s="230">
        <f t="shared" si="18"/>
        <v>493113.42000000004</v>
      </c>
      <c r="J45" s="230">
        <f t="shared" si="18"/>
        <v>493113.42000000004</v>
      </c>
      <c r="K45" s="230">
        <f t="shared" ref="K45" si="19">$C45*K44</f>
        <v>493113.42000000004</v>
      </c>
      <c r="L45" s="262"/>
      <c r="M45" s="262"/>
      <c r="N45" s="262"/>
      <c r="O45" s="262"/>
      <c r="P45" s="262"/>
      <c r="Q45" s="262"/>
      <c r="R45" s="262"/>
      <c r="S45" s="262"/>
      <c r="T45" s="262"/>
      <c r="U45" s="263"/>
    </row>
    <row r="46" spans="1:21">
      <c r="A46" s="704"/>
      <c r="B46" s="259"/>
      <c r="C46" s="260" t="s">
        <v>23470</v>
      </c>
      <c r="D46" s="262"/>
      <c r="E46" s="262"/>
      <c r="F46" s="262"/>
      <c r="G46" s="722"/>
      <c r="H46" s="722"/>
      <c r="I46" s="722"/>
      <c r="J46" s="722"/>
      <c r="K46" s="722"/>
      <c r="L46" s="262"/>
      <c r="M46" s="262"/>
      <c r="N46" s="262"/>
      <c r="O46" s="262"/>
      <c r="P46" s="262"/>
      <c r="Q46" s="262"/>
      <c r="R46" s="262"/>
      <c r="S46" s="262"/>
      <c r="T46" s="262"/>
      <c r="U46" s="263"/>
    </row>
    <row r="47" spans="1:21">
      <c r="A47" s="704"/>
      <c r="B47" s="259"/>
      <c r="C47" s="260"/>
      <c r="D47" s="262"/>
      <c r="E47" s="262"/>
      <c r="F47" s="262"/>
      <c r="G47" s="262"/>
      <c r="H47" s="262"/>
      <c r="I47" s="262"/>
      <c r="J47" s="262"/>
      <c r="K47" s="262"/>
      <c r="L47" s="262"/>
      <c r="M47" s="262"/>
      <c r="N47" s="262"/>
      <c r="O47" s="262"/>
      <c r="P47" s="262"/>
      <c r="Q47" s="262"/>
      <c r="R47" s="262"/>
      <c r="S47" s="262"/>
      <c r="T47" s="262"/>
      <c r="U47" s="263"/>
    </row>
    <row r="48" spans="1:21">
      <c r="A48" s="828" t="s">
        <v>23479</v>
      </c>
      <c r="B48" s="259" t="s">
        <v>23468</v>
      </c>
      <c r="C48" s="264">
        <f>SUM(D48:S48)</f>
        <v>1</v>
      </c>
      <c r="D48" s="265"/>
      <c r="E48" s="265"/>
      <c r="F48" s="262"/>
      <c r="G48" s="262"/>
      <c r="H48" s="262"/>
      <c r="I48" s="262"/>
      <c r="J48" s="265">
        <v>0.15</v>
      </c>
      <c r="K48" s="265">
        <v>0.15</v>
      </c>
      <c r="L48" s="265">
        <v>0.1</v>
      </c>
      <c r="M48" s="265">
        <v>0.1</v>
      </c>
      <c r="N48" s="265">
        <v>0.1</v>
      </c>
      <c r="O48" s="265">
        <v>0.1</v>
      </c>
      <c r="P48" s="265">
        <v>0.1</v>
      </c>
      <c r="Q48" s="265">
        <v>0.1</v>
      </c>
      <c r="R48" s="265">
        <v>0.05</v>
      </c>
      <c r="S48" s="265">
        <v>0.05</v>
      </c>
      <c r="T48" s="262"/>
      <c r="U48" s="263"/>
    </row>
    <row r="49" spans="1:21">
      <c r="A49" s="828"/>
      <c r="B49" s="259" t="s">
        <v>23469</v>
      </c>
      <c r="C49" s="230">
        <f>Planilha!G254</f>
        <v>1302033.8999999997</v>
      </c>
      <c r="D49" s="230"/>
      <c r="E49" s="230"/>
      <c r="F49" s="262"/>
      <c r="G49" s="262"/>
      <c r="H49" s="262"/>
      <c r="I49" s="262"/>
      <c r="J49" s="230">
        <f t="shared" ref="J49:O49" si="20">$C49*J48</f>
        <v>195305.08499999993</v>
      </c>
      <c r="K49" s="230">
        <f t="shared" si="20"/>
        <v>195305.08499999993</v>
      </c>
      <c r="L49" s="230">
        <f t="shared" si="20"/>
        <v>130203.38999999997</v>
      </c>
      <c r="M49" s="230">
        <f t="shared" si="20"/>
        <v>130203.38999999997</v>
      </c>
      <c r="N49" s="230">
        <f t="shared" si="20"/>
        <v>130203.38999999997</v>
      </c>
      <c r="O49" s="230">
        <f t="shared" si="20"/>
        <v>130203.38999999997</v>
      </c>
      <c r="P49" s="230">
        <f t="shared" ref="P49:Q49" si="21">$C49*P48</f>
        <v>130203.38999999997</v>
      </c>
      <c r="Q49" s="230">
        <f t="shared" si="21"/>
        <v>130203.38999999997</v>
      </c>
      <c r="R49" s="230">
        <f t="shared" ref="R49:S49" si="22">$C49*R48</f>
        <v>65101.694999999985</v>
      </c>
      <c r="S49" s="230">
        <f t="shared" si="22"/>
        <v>65101.694999999985</v>
      </c>
      <c r="T49" s="262"/>
      <c r="U49" s="263"/>
    </row>
    <row r="50" spans="1:21">
      <c r="A50" s="704"/>
      <c r="B50" s="259"/>
      <c r="C50" s="260" t="s">
        <v>23470</v>
      </c>
      <c r="D50" s="262"/>
      <c r="E50" s="262"/>
      <c r="F50" s="262"/>
      <c r="G50" s="262"/>
      <c r="H50" s="262"/>
      <c r="I50" s="262"/>
      <c r="J50" s="272"/>
      <c r="K50" s="272"/>
      <c r="L50" s="272"/>
      <c r="M50" s="272"/>
      <c r="N50" s="272"/>
      <c r="O50" s="272"/>
      <c r="P50" s="272"/>
      <c r="Q50" s="272"/>
      <c r="R50" s="272"/>
      <c r="S50" s="272"/>
      <c r="T50" s="262"/>
      <c r="U50" s="263"/>
    </row>
    <row r="51" spans="1:21">
      <c r="A51" s="704"/>
      <c r="B51" s="259"/>
      <c r="C51" s="260"/>
      <c r="D51" s="262"/>
      <c r="E51" s="262"/>
      <c r="F51" s="262"/>
      <c r="G51" s="262"/>
      <c r="H51" s="262"/>
      <c r="I51" s="262"/>
      <c r="J51" s="262"/>
      <c r="K51" s="262"/>
      <c r="L51" s="262"/>
      <c r="M51" s="262"/>
      <c r="N51" s="262"/>
      <c r="O51" s="262"/>
      <c r="P51" s="262"/>
      <c r="Q51" s="262"/>
      <c r="R51" s="262"/>
      <c r="S51" s="262"/>
      <c r="T51" s="262"/>
      <c r="U51" s="263"/>
    </row>
    <row r="52" spans="1:21">
      <c r="A52" s="828" t="s">
        <v>23480</v>
      </c>
      <c r="B52" s="259" t="s">
        <v>23468</v>
      </c>
      <c r="C52" s="264">
        <f>SUM(D52:U52)</f>
        <v>1.0000000000000002</v>
      </c>
      <c r="D52" s="265">
        <v>0.1</v>
      </c>
      <c r="E52" s="265">
        <v>0.1</v>
      </c>
      <c r="F52" s="265">
        <v>0.05</v>
      </c>
      <c r="G52" s="265">
        <v>0.05</v>
      </c>
      <c r="H52" s="265">
        <v>0.05</v>
      </c>
      <c r="I52" s="265">
        <v>0.05</v>
      </c>
      <c r="J52" s="265">
        <v>0.05</v>
      </c>
      <c r="K52" s="265">
        <v>0.05</v>
      </c>
      <c r="L52" s="265">
        <v>0.05</v>
      </c>
      <c r="M52" s="265">
        <v>0.05</v>
      </c>
      <c r="N52" s="265">
        <v>0.05</v>
      </c>
      <c r="O52" s="265">
        <v>0.05</v>
      </c>
      <c r="P52" s="265">
        <v>0.05</v>
      </c>
      <c r="Q52" s="265">
        <v>0.05</v>
      </c>
      <c r="R52" s="265">
        <v>0.05</v>
      </c>
      <c r="S52" s="265">
        <v>0.05</v>
      </c>
      <c r="T52" s="265">
        <v>0.05</v>
      </c>
      <c r="U52" s="265">
        <v>0.05</v>
      </c>
    </row>
    <row r="53" spans="1:21">
      <c r="A53" s="828"/>
      <c r="B53" s="259" t="s">
        <v>23469</v>
      </c>
      <c r="C53" s="230">
        <f>Planilha!G572</f>
        <v>5070463.419999999</v>
      </c>
      <c r="D53" s="230">
        <f t="shared" ref="D53:U53" si="23">$C53*D52</f>
        <v>507046.34199999995</v>
      </c>
      <c r="E53" s="230">
        <f t="shared" si="23"/>
        <v>507046.34199999995</v>
      </c>
      <c r="F53" s="230">
        <f t="shared" si="23"/>
        <v>253523.17099999997</v>
      </c>
      <c r="G53" s="230">
        <f t="shared" si="23"/>
        <v>253523.17099999997</v>
      </c>
      <c r="H53" s="230">
        <f t="shared" si="23"/>
        <v>253523.17099999997</v>
      </c>
      <c r="I53" s="230">
        <f t="shared" si="23"/>
        <v>253523.17099999997</v>
      </c>
      <c r="J53" s="230">
        <f t="shared" si="23"/>
        <v>253523.17099999997</v>
      </c>
      <c r="K53" s="230">
        <f t="shared" si="23"/>
        <v>253523.17099999997</v>
      </c>
      <c r="L53" s="230">
        <f t="shared" si="23"/>
        <v>253523.17099999997</v>
      </c>
      <c r="M53" s="230">
        <f t="shared" si="23"/>
        <v>253523.17099999997</v>
      </c>
      <c r="N53" s="230">
        <f t="shared" si="23"/>
        <v>253523.17099999997</v>
      </c>
      <c r="O53" s="230">
        <f t="shared" si="23"/>
        <v>253523.17099999997</v>
      </c>
      <c r="P53" s="230">
        <f t="shared" si="23"/>
        <v>253523.17099999997</v>
      </c>
      <c r="Q53" s="230">
        <f t="shared" si="23"/>
        <v>253523.17099999997</v>
      </c>
      <c r="R53" s="230">
        <f t="shared" si="23"/>
        <v>253523.17099999997</v>
      </c>
      <c r="S53" s="230">
        <f t="shared" si="23"/>
        <v>253523.17099999997</v>
      </c>
      <c r="T53" s="230">
        <f t="shared" si="23"/>
        <v>253523.17099999997</v>
      </c>
      <c r="U53" s="230">
        <f t="shared" si="23"/>
        <v>253523.17099999997</v>
      </c>
    </row>
    <row r="54" spans="1:21">
      <c r="A54" s="704"/>
      <c r="B54" s="259"/>
      <c r="C54" s="260" t="s">
        <v>23470</v>
      </c>
      <c r="D54" s="267"/>
      <c r="E54" s="267"/>
      <c r="F54" s="267"/>
      <c r="G54" s="267"/>
      <c r="H54" s="267"/>
      <c r="I54" s="267"/>
      <c r="J54" s="267"/>
      <c r="K54" s="267"/>
      <c r="L54" s="267"/>
      <c r="M54" s="267"/>
      <c r="N54" s="267"/>
      <c r="O54" s="267"/>
      <c r="P54" s="267"/>
      <c r="Q54" s="267"/>
      <c r="R54" s="267"/>
      <c r="S54" s="267"/>
      <c r="T54" s="267"/>
      <c r="U54" s="267"/>
    </row>
    <row r="55" spans="1:21">
      <c r="A55" s="704"/>
      <c r="B55" s="259"/>
      <c r="C55" s="260"/>
      <c r="D55" s="262"/>
      <c r="E55" s="262"/>
      <c r="F55" s="262"/>
      <c r="G55" s="262"/>
      <c r="H55" s="262"/>
      <c r="I55" s="262"/>
      <c r="J55" s="262"/>
      <c r="K55" s="262"/>
      <c r="L55" s="262"/>
      <c r="M55" s="262"/>
      <c r="N55" s="262"/>
      <c r="O55" s="262"/>
      <c r="P55" s="262"/>
      <c r="Q55" s="262"/>
      <c r="R55" s="262"/>
      <c r="S55" s="262"/>
      <c r="T55" s="262"/>
      <c r="U55" s="263"/>
    </row>
    <row r="56" spans="1:21">
      <c r="A56" s="828" t="s">
        <v>23481</v>
      </c>
      <c r="B56" s="259" t="s">
        <v>23468</v>
      </c>
      <c r="C56" s="264">
        <f>SUM(D56:M56)</f>
        <v>1</v>
      </c>
      <c r="D56" s="265">
        <v>0.2</v>
      </c>
      <c r="E56" s="265">
        <v>0.1</v>
      </c>
      <c r="F56" s="265">
        <v>0.1</v>
      </c>
      <c r="G56" s="265">
        <v>0.15</v>
      </c>
      <c r="H56" s="265">
        <v>0.15</v>
      </c>
      <c r="I56" s="265">
        <v>0.15</v>
      </c>
      <c r="J56" s="265">
        <v>0.15</v>
      </c>
      <c r="K56" s="262"/>
      <c r="L56" s="262"/>
      <c r="M56" s="262"/>
      <c r="N56" s="262"/>
      <c r="O56" s="262"/>
      <c r="P56" s="262"/>
      <c r="Q56" s="262"/>
      <c r="R56" s="262"/>
      <c r="S56" s="262"/>
      <c r="T56" s="262"/>
      <c r="U56" s="263"/>
    </row>
    <row r="57" spans="1:21">
      <c r="A57" s="828"/>
      <c r="B57" s="259" t="s">
        <v>23469</v>
      </c>
      <c r="C57" s="230">
        <f>Planilha!G584</f>
        <v>1385858.32</v>
      </c>
      <c r="D57" s="230">
        <f t="shared" ref="D57:E57" si="24">$C57*D56</f>
        <v>277171.66400000005</v>
      </c>
      <c r="E57" s="230">
        <f t="shared" si="24"/>
        <v>138585.83200000002</v>
      </c>
      <c r="F57" s="230">
        <f t="shared" ref="F57:G57" si="25">$C57*F56</f>
        <v>138585.83200000002</v>
      </c>
      <c r="G57" s="230">
        <f t="shared" si="25"/>
        <v>207878.74799999999</v>
      </c>
      <c r="H57" s="230">
        <f t="shared" ref="H57:J57" si="26">$C57*H56</f>
        <v>207878.74799999999</v>
      </c>
      <c r="I57" s="230">
        <f t="shared" si="26"/>
        <v>207878.74799999999</v>
      </c>
      <c r="J57" s="230">
        <f t="shared" si="26"/>
        <v>207878.74799999999</v>
      </c>
      <c r="K57" s="262"/>
      <c r="L57" s="262"/>
      <c r="M57" s="262"/>
      <c r="N57" s="262"/>
      <c r="O57" s="262"/>
      <c r="P57" s="262"/>
      <c r="Q57" s="262"/>
      <c r="R57" s="262"/>
      <c r="S57" s="262"/>
      <c r="T57" s="262"/>
      <c r="U57" s="263"/>
    </row>
    <row r="58" spans="1:21">
      <c r="A58" s="704"/>
      <c r="B58" s="259"/>
      <c r="C58" s="260" t="s">
        <v>23470</v>
      </c>
      <c r="D58" s="273"/>
      <c r="E58" s="273"/>
      <c r="F58" s="273"/>
      <c r="G58" s="273"/>
      <c r="H58" s="273"/>
      <c r="I58" s="273"/>
      <c r="J58" s="273"/>
      <c r="K58" s="262"/>
      <c r="L58" s="262"/>
      <c r="M58" s="262"/>
      <c r="N58" s="262"/>
      <c r="O58" s="262"/>
      <c r="P58" s="262"/>
      <c r="Q58" s="262"/>
      <c r="R58" s="262"/>
      <c r="S58" s="262"/>
      <c r="T58" s="262"/>
      <c r="U58" s="263"/>
    </row>
    <row r="59" spans="1:21">
      <c r="A59" s="704"/>
      <c r="B59" s="259"/>
      <c r="C59" s="260"/>
      <c r="D59" s="262"/>
      <c r="E59" s="262"/>
      <c r="F59" s="262"/>
      <c r="G59" s="262"/>
      <c r="H59" s="262"/>
      <c r="I59" s="262"/>
      <c r="J59" s="262"/>
      <c r="K59" s="262"/>
      <c r="L59" s="262"/>
      <c r="M59" s="262"/>
      <c r="N59" s="262"/>
      <c r="O59" s="262"/>
      <c r="P59" s="262"/>
      <c r="Q59" s="262"/>
      <c r="R59" s="262"/>
      <c r="S59" s="262"/>
      <c r="T59" s="262"/>
      <c r="U59" s="263"/>
    </row>
    <row r="60" spans="1:21">
      <c r="A60" s="828" t="s">
        <v>23482</v>
      </c>
      <c r="B60" s="259" t="s">
        <v>23468</v>
      </c>
      <c r="C60" s="264">
        <f>SUM(D60:U60)</f>
        <v>0.99999999999999989</v>
      </c>
      <c r="D60" s="265"/>
      <c r="E60" s="265"/>
      <c r="F60" s="265"/>
      <c r="G60" s="265"/>
      <c r="H60" s="262"/>
      <c r="I60" s="262"/>
      <c r="J60" s="262"/>
      <c r="K60" s="262"/>
      <c r="L60" s="262"/>
      <c r="M60" s="265">
        <v>0.15</v>
      </c>
      <c r="N60" s="265">
        <v>0.15</v>
      </c>
      <c r="O60" s="265">
        <v>0.15</v>
      </c>
      <c r="P60" s="265">
        <v>0.1</v>
      </c>
      <c r="Q60" s="265">
        <v>0.1</v>
      </c>
      <c r="R60" s="265">
        <v>0.1</v>
      </c>
      <c r="S60" s="265">
        <v>0.1</v>
      </c>
      <c r="T60" s="265">
        <v>0.1</v>
      </c>
      <c r="U60" s="265">
        <v>0.05</v>
      </c>
    </row>
    <row r="61" spans="1:21">
      <c r="A61" s="828"/>
      <c r="B61" s="259" t="s">
        <v>23469</v>
      </c>
      <c r="C61" s="230">
        <f>Planilha!G596</f>
        <v>893787.78999999992</v>
      </c>
      <c r="D61" s="230"/>
      <c r="E61" s="230"/>
      <c r="F61" s="230"/>
      <c r="G61" s="230"/>
      <c r="H61" s="262"/>
      <c r="I61" s="262"/>
      <c r="J61" s="262"/>
      <c r="K61" s="262"/>
      <c r="L61" s="262"/>
      <c r="M61" s="230">
        <f t="shared" ref="M61:N61" si="27">$C61*M60</f>
        <v>134068.16849999997</v>
      </c>
      <c r="N61" s="230">
        <f t="shared" si="27"/>
        <v>134068.16849999997</v>
      </c>
      <c r="O61" s="230">
        <f t="shared" ref="O61:U61" si="28">$C61*O60</f>
        <v>134068.16849999997</v>
      </c>
      <c r="P61" s="230">
        <f t="shared" si="28"/>
        <v>89378.778999999995</v>
      </c>
      <c r="Q61" s="230">
        <f t="shared" si="28"/>
        <v>89378.778999999995</v>
      </c>
      <c r="R61" s="230">
        <f t="shared" si="28"/>
        <v>89378.778999999995</v>
      </c>
      <c r="S61" s="230">
        <f t="shared" si="28"/>
        <v>89378.778999999995</v>
      </c>
      <c r="T61" s="230">
        <f t="shared" si="28"/>
        <v>89378.778999999995</v>
      </c>
      <c r="U61" s="230">
        <f t="shared" si="28"/>
        <v>44689.389499999997</v>
      </c>
    </row>
    <row r="62" spans="1:21">
      <c r="A62" s="704"/>
      <c r="B62" s="259"/>
      <c r="C62" s="260" t="s">
        <v>23470</v>
      </c>
      <c r="D62" s="262"/>
      <c r="E62" s="262"/>
      <c r="F62" s="262"/>
      <c r="G62" s="262"/>
      <c r="H62" s="262"/>
      <c r="I62" s="262"/>
      <c r="J62" s="262"/>
      <c r="K62" s="262"/>
      <c r="L62" s="262"/>
      <c r="M62" s="266"/>
      <c r="N62" s="266"/>
      <c r="O62" s="266"/>
      <c r="P62" s="266"/>
      <c r="Q62" s="266"/>
      <c r="R62" s="266"/>
      <c r="S62" s="266"/>
      <c r="T62" s="266"/>
      <c r="U62" s="266"/>
    </row>
    <row r="63" spans="1:21">
      <c r="A63" s="704"/>
      <c r="B63" s="259"/>
      <c r="C63" s="260"/>
      <c r="D63" s="262"/>
      <c r="E63" s="262"/>
      <c r="F63" s="262"/>
      <c r="G63" s="262"/>
      <c r="H63" s="262"/>
      <c r="I63" s="262"/>
      <c r="J63" s="262"/>
      <c r="K63" s="262"/>
      <c r="L63" s="262"/>
      <c r="M63" s="262"/>
      <c r="N63" s="262"/>
      <c r="O63" s="262"/>
      <c r="P63" s="262"/>
      <c r="Q63" s="262"/>
      <c r="R63" s="262"/>
      <c r="S63" s="262"/>
      <c r="T63" s="262"/>
      <c r="U63" s="263"/>
    </row>
    <row r="64" spans="1:21">
      <c r="A64" s="828" t="s">
        <v>23483</v>
      </c>
      <c r="B64" s="259" t="s">
        <v>23468</v>
      </c>
      <c r="C64" s="264">
        <f>SUM(D64:S64)</f>
        <v>1</v>
      </c>
      <c r="D64" s="265"/>
      <c r="E64" s="265"/>
      <c r="F64" s="265"/>
      <c r="G64" s="265"/>
      <c r="H64" s="262"/>
      <c r="I64" s="262"/>
      <c r="J64" s="262"/>
      <c r="K64" s="262"/>
      <c r="L64" s="262"/>
      <c r="M64" s="262"/>
      <c r="N64" s="262"/>
      <c r="O64" s="262"/>
      <c r="P64" s="262"/>
      <c r="Q64" s="262"/>
      <c r="R64" s="265">
        <v>0.5</v>
      </c>
      <c r="S64" s="265">
        <v>0.5</v>
      </c>
      <c r="T64" s="262"/>
      <c r="U64" s="263"/>
    </row>
    <row r="65" spans="1:21">
      <c r="A65" s="828"/>
      <c r="B65" s="259" t="s">
        <v>23469</v>
      </c>
      <c r="C65" s="230">
        <f>Planilha!G660</f>
        <v>3924229.2</v>
      </c>
      <c r="D65" s="230"/>
      <c r="E65" s="230"/>
      <c r="F65" s="230"/>
      <c r="G65" s="230"/>
      <c r="H65" s="262"/>
      <c r="I65" s="262"/>
      <c r="J65" s="262"/>
      <c r="K65" s="262"/>
      <c r="L65" s="262"/>
      <c r="M65" s="262"/>
      <c r="N65" s="262"/>
      <c r="O65" s="262"/>
      <c r="P65" s="262"/>
      <c r="Q65" s="262"/>
      <c r="R65" s="230">
        <f t="shared" ref="R65" si="29">$C65*R64</f>
        <v>1962114.6</v>
      </c>
      <c r="S65" s="230">
        <f t="shared" ref="S65" si="30">$C65*S64</f>
        <v>1962114.6</v>
      </c>
      <c r="T65" s="262"/>
      <c r="U65" s="263"/>
    </row>
    <row r="66" spans="1:21">
      <c r="A66" s="704"/>
      <c r="B66" s="259"/>
      <c r="C66" s="260" t="s">
        <v>23470</v>
      </c>
      <c r="D66" s="262"/>
      <c r="E66" s="262"/>
      <c r="F66" s="262"/>
      <c r="G66" s="262"/>
      <c r="H66" s="262"/>
      <c r="I66" s="262"/>
      <c r="J66" s="262"/>
      <c r="K66" s="262"/>
      <c r="L66" s="262"/>
      <c r="M66" s="262"/>
      <c r="N66" s="262"/>
      <c r="O66" s="262"/>
      <c r="P66" s="262"/>
      <c r="Q66" s="262"/>
      <c r="R66" s="272"/>
      <c r="S66" s="272"/>
      <c r="T66" s="262"/>
      <c r="U66" s="263"/>
    </row>
    <row r="67" spans="1:21" s="590" customFormat="1">
      <c r="A67" s="704"/>
      <c r="B67" s="259"/>
      <c r="C67" s="260"/>
      <c r="D67" s="262"/>
      <c r="E67" s="262"/>
      <c r="F67" s="262"/>
      <c r="G67" s="262"/>
      <c r="H67" s="262"/>
      <c r="I67" s="262"/>
      <c r="J67" s="262"/>
      <c r="K67" s="262"/>
      <c r="L67" s="262"/>
      <c r="M67" s="262"/>
      <c r="N67" s="262"/>
      <c r="O67" s="262"/>
      <c r="P67" s="262"/>
      <c r="Q67" s="262"/>
      <c r="R67" s="262"/>
      <c r="S67" s="262"/>
      <c r="T67" s="262"/>
      <c r="U67" s="263"/>
    </row>
    <row r="68" spans="1:21" s="590" customFormat="1">
      <c r="A68" s="704" t="s">
        <v>25375</v>
      </c>
      <c r="B68" s="259" t="s">
        <v>23468</v>
      </c>
      <c r="C68" s="264">
        <f>SUM(D68:M68)</f>
        <v>1</v>
      </c>
      <c r="D68" s="265">
        <v>0.5</v>
      </c>
      <c r="E68" s="265">
        <v>0.5</v>
      </c>
      <c r="F68" s="262"/>
      <c r="G68" s="262"/>
      <c r="H68" s="262"/>
      <c r="I68" s="262"/>
      <c r="J68" s="262"/>
      <c r="K68" s="262"/>
      <c r="L68" s="262"/>
      <c r="M68" s="262"/>
      <c r="N68" s="262"/>
      <c r="O68" s="262"/>
      <c r="P68" s="262"/>
      <c r="Q68" s="262"/>
      <c r="R68" s="262"/>
      <c r="S68" s="262"/>
      <c r="T68" s="262"/>
      <c r="U68" s="263"/>
    </row>
    <row r="69" spans="1:21" s="590" customFormat="1">
      <c r="A69" s="704"/>
      <c r="B69" s="259" t="s">
        <v>23469</v>
      </c>
      <c r="C69" s="230">
        <f>Planilha!G664</f>
        <v>116557.18</v>
      </c>
      <c r="D69" s="230">
        <f t="shared" ref="D69:E69" si="31">$C69*D68</f>
        <v>58278.59</v>
      </c>
      <c r="E69" s="230">
        <f t="shared" si="31"/>
        <v>58278.59</v>
      </c>
      <c r="F69" s="262"/>
      <c r="G69" s="262"/>
      <c r="H69" s="262"/>
      <c r="I69" s="262"/>
      <c r="J69" s="262"/>
      <c r="K69" s="262"/>
      <c r="L69" s="262"/>
      <c r="M69" s="262"/>
      <c r="N69" s="262"/>
      <c r="O69" s="262"/>
      <c r="P69" s="262"/>
      <c r="Q69" s="262"/>
      <c r="R69" s="262"/>
      <c r="S69" s="262"/>
      <c r="T69" s="262"/>
      <c r="U69" s="263"/>
    </row>
    <row r="70" spans="1:21" s="590" customFormat="1">
      <c r="A70" s="704"/>
      <c r="B70" s="259"/>
      <c r="C70" s="260" t="s">
        <v>23470</v>
      </c>
      <c r="D70" s="267"/>
      <c r="E70" s="267"/>
      <c r="F70" s="262"/>
      <c r="G70" s="262"/>
      <c r="H70" s="262"/>
      <c r="I70" s="262"/>
      <c r="J70" s="262"/>
      <c r="K70" s="262"/>
      <c r="L70" s="262"/>
      <c r="M70" s="262"/>
      <c r="N70" s="262"/>
      <c r="O70" s="262"/>
      <c r="P70" s="262"/>
      <c r="Q70" s="262"/>
      <c r="R70" s="262"/>
      <c r="S70" s="262"/>
      <c r="T70" s="262"/>
      <c r="U70" s="263"/>
    </row>
    <row r="71" spans="1:21" s="590" customFormat="1">
      <c r="A71" s="704"/>
      <c r="B71" s="259"/>
      <c r="C71" s="260"/>
      <c r="D71" s="262"/>
      <c r="E71" s="262"/>
      <c r="F71" s="262"/>
      <c r="G71" s="262"/>
      <c r="H71" s="262"/>
      <c r="I71" s="262"/>
      <c r="J71" s="262"/>
      <c r="K71" s="262"/>
      <c r="L71" s="262"/>
      <c r="M71" s="262"/>
      <c r="N71" s="262"/>
      <c r="O71" s="262"/>
      <c r="P71" s="262"/>
      <c r="Q71" s="262"/>
      <c r="R71" s="262"/>
      <c r="S71" s="262"/>
      <c r="T71" s="262"/>
      <c r="U71" s="263"/>
    </row>
    <row r="72" spans="1:21" s="590" customFormat="1">
      <c r="A72" s="704" t="s">
        <v>25376</v>
      </c>
      <c r="B72" s="259" t="s">
        <v>23468</v>
      </c>
      <c r="C72" s="264">
        <f>SUM(D72:M72)</f>
        <v>1</v>
      </c>
      <c r="D72" s="262"/>
      <c r="E72" s="262"/>
      <c r="F72" s="262"/>
      <c r="G72" s="262"/>
      <c r="H72" s="262"/>
      <c r="I72" s="262"/>
      <c r="J72" s="262"/>
      <c r="K72" s="265">
        <v>1</v>
      </c>
      <c r="L72" s="262"/>
      <c r="M72" s="262"/>
      <c r="N72" s="262"/>
      <c r="O72" s="262"/>
      <c r="P72" s="262"/>
      <c r="Q72" s="262"/>
      <c r="R72" s="262"/>
      <c r="S72" s="262"/>
      <c r="T72" s="262"/>
      <c r="U72" s="263"/>
    </row>
    <row r="73" spans="1:21" s="590" customFormat="1">
      <c r="A73" s="704"/>
      <c r="B73" s="259" t="s">
        <v>23469</v>
      </c>
      <c r="C73" s="230">
        <f>Planilha!G679</f>
        <v>51488.299999999996</v>
      </c>
      <c r="D73" s="262"/>
      <c r="E73" s="262"/>
      <c r="F73" s="262"/>
      <c r="G73" s="262"/>
      <c r="H73" s="262"/>
      <c r="I73" s="262"/>
      <c r="J73" s="262"/>
      <c r="K73" s="230">
        <f t="shared" ref="K73" si="32">$C73*K72</f>
        <v>51488.299999999996</v>
      </c>
      <c r="L73" s="262"/>
      <c r="M73" s="262"/>
      <c r="N73" s="262"/>
      <c r="O73" s="262"/>
      <c r="P73" s="262"/>
      <c r="Q73" s="262"/>
      <c r="R73" s="262"/>
      <c r="S73" s="262"/>
      <c r="T73" s="262"/>
      <c r="U73" s="263"/>
    </row>
    <row r="74" spans="1:21" s="590" customFormat="1">
      <c r="A74" s="704"/>
      <c r="B74" s="259"/>
      <c r="C74" s="260" t="s">
        <v>23470</v>
      </c>
      <c r="D74" s="262"/>
      <c r="E74" s="262"/>
      <c r="F74" s="262"/>
      <c r="G74" s="262"/>
      <c r="H74" s="262"/>
      <c r="I74" s="262"/>
      <c r="J74" s="262"/>
      <c r="K74" s="267"/>
      <c r="L74" s="262"/>
      <c r="M74" s="262"/>
      <c r="N74" s="262"/>
      <c r="O74" s="262"/>
      <c r="P74" s="262"/>
      <c r="Q74" s="262"/>
      <c r="R74" s="262"/>
      <c r="S74" s="262"/>
      <c r="T74" s="262"/>
      <c r="U74" s="263"/>
    </row>
    <row r="75" spans="1:21" s="590" customFormat="1">
      <c r="A75" s="704"/>
      <c r="B75" s="259"/>
      <c r="C75" s="260"/>
      <c r="D75" s="262"/>
      <c r="E75" s="262"/>
      <c r="F75" s="262"/>
      <c r="G75" s="262"/>
      <c r="H75" s="262"/>
      <c r="I75" s="262"/>
      <c r="J75" s="262"/>
      <c r="K75" s="262"/>
      <c r="L75" s="262"/>
      <c r="M75" s="262"/>
      <c r="N75" s="262"/>
      <c r="O75" s="262"/>
      <c r="P75" s="262"/>
      <c r="Q75" s="262"/>
      <c r="R75" s="262"/>
      <c r="S75" s="262"/>
      <c r="T75" s="262"/>
      <c r="U75" s="263"/>
    </row>
    <row r="76" spans="1:21" s="590" customFormat="1">
      <c r="A76" s="704" t="s">
        <v>25377</v>
      </c>
      <c r="B76" s="259" t="s">
        <v>23468</v>
      </c>
      <c r="C76" s="264">
        <f>SUM(D76:Q76)</f>
        <v>1</v>
      </c>
      <c r="D76" s="262"/>
      <c r="E76" s="262"/>
      <c r="F76" s="262"/>
      <c r="G76" s="262"/>
      <c r="H76" s="265">
        <v>0.15</v>
      </c>
      <c r="I76" s="265">
        <v>0.15</v>
      </c>
      <c r="J76" s="265">
        <v>0.1</v>
      </c>
      <c r="K76" s="265">
        <v>0.1</v>
      </c>
      <c r="L76" s="265">
        <v>0.1</v>
      </c>
      <c r="M76" s="265">
        <v>0.1</v>
      </c>
      <c r="N76" s="265">
        <v>0.1</v>
      </c>
      <c r="O76" s="265">
        <v>0.1</v>
      </c>
      <c r="P76" s="265">
        <v>0.05</v>
      </c>
      <c r="Q76" s="265">
        <v>0.05</v>
      </c>
      <c r="R76" s="262"/>
      <c r="S76" s="262"/>
      <c r="T76" s="262"/>
      <c r="U76" s="263"/>
    </row>
    <row r="77" spans="1:21" s="590" customFormat="1">
      <c r="A77" s="704"/>
      <c r="B77" s="259" t="s">
        <v>23469</v>
      </c>
      <c r="C77" s="230">
        <f>Planilha!G723</f>
        <v>4540024.7900000019</v>
      </c>
      <c r="D77" s="262"/>
      <c r="E77" s="262"/>
      <c r="F77" s="262"/>
      <c r="G77" s="262"/>
      <c r="H77" s="230">
        <f t="shared" ref="H77:Q77" si="33">$C77*H76</f>
        <v>681003.71850000031</v>
      </c>
      <c r="I77" s="230">
        <f t="shared" si="33"/>
        <v>681003.71850000031</v>
      </c>
      <c r="J77" s="230">
        <f t="shared" si="33"/>
        <v>454002.47900000022</v>
      </c>
      <c r="K77" s="230">
        <f t="shared" si="33"/>
        <v>454002.47900000022</v>
      </c>
      <c r="L77" s="230">
        <f>$C77*L76</f>
        <v>454002.47900000022</v>
      </c>
      <c r="M77" s="230">
        <f t="shared" si="33"/>
        <v>454002.47900000022</v>
      </c>
      <c r="N77" s="230">
        <f t="shared" si="33"/>
        <v>454002.47900000022</v>
      </c>
      <c r="O77" s="230">
        <f t="shared" si="33"/>
        <v>454002.47900000022</v>
      </c>
      <c r="P77" s="230">
        <f t="shared" si="33"/>
        <v>227001.23950000011</v>
      </c>
      <c r="Q77" s="230">
        <f t="shared" si="33"/>
        <v>227001.23950000011</v>
      </c>
      <c r="R77" s="262"/>
      <c r="S77" s="262"/>
      <c r="T77" s="262"/>
      <c r="U77" s="263"/>
    </row>
    <row r="78" spans="1:21" s="590" customFormat="1">
      <c r="A78" s="704"/>
      <c r="B78" s="259"/>
      <c r="C78" s="260" t="s">
        <v>23470</v>
      </c>
      <c r="D78" s="262"/>
      <c r="E78" s="262"/>
      <c r="F78" s="262"/>
      <c r="G78" s="262"/>
      <c r="H78" s="723"/>
      <c r="I78" s="723"/>
      <c r="J78" s="723"/>
      <c r="K78" s="723"/>
      <c r="L78" s="723"/>
      <c r="M78" s="723"/>
      <c r="N78" s="723"/>
      <c r="O78" s="723"/>
      <c r="P78" s="723"/>
      <c r="Q78" s="723"/>
      <c r="R78" s="262"/>
      <c r="S78" s="262"/>
      <c r="T78" s="262"/>
      <c r="U78" s="263"/>
    </row>
    <row r="79" spans="1:21" s="84" customFormat="1">
      <c r="A79" s="704"/>
      <c r="B79" s="259"/>
      <c r="C79" s="260"/>
      <c r="D79" s="262"/>
      <c r="E79" s="262"/>
      <c r="F79" s="262"/>
      <c r="G79" s="262"/>
      <c r="H79" s="262"/>
      <c r="I79" s="262"/>
      <c r="J79" s="262"/>
      <c r="K79" s="262"/>
      <c r="L79" s="262"/>
      <c r="M79" s="262"/>
      <c r="N79" s="262"/>
      <c r="O79" s="262"/>
      <c r="P79" s="262"/>
      <c r="Q79" s="262"/>
      <c r="R79" s="262"/>
      <c r="S79" s="262"/>
      <c r="T79" s="262"/>
      <c r="U79" s="263"/>
    </row>
    <row r="80" spans="1:21" ht="15.75" thickBot="1">
      <c r="A80" s="274" t="s">
        <v>23484</v>
      </c>
      <c r="B80" s="275" t="s">
        <v>23485</v>
      </c>
      <c r="C80" s="276">
        <f>C5+C9+C13+C17+C21+C25+C29+C33+C37+C41+C45+C49+C53+C57+C61+C65+C69+C73+C77</f>
        <v>28948230.310000002</v>
      </c>
      <c r="D80" s="724">
        <f>D5+D9+D13+D17+D21+D37+D53+D57+D69</f>
        <v>1898659.8105000001</v>
      </c>
      <c r="E80" s="724">
        <f>E5+E17+E21+E37+E41+E53+E57+E69</f>
        <v>1645892.4554999999</v>
      </c>
      <c r="F80" s="724">
        <f>F5+F17+F21+F25+F37+F41+F53+F57</f>
        <v>1253388.1269999999</v>
      </c>
      <c r="G80" s="724">
        <f>G5+G17 +G21+G25+G37+G41+G45+G53+G57</f>
        <v>1772506.7159999998</v>
      </c>
      <c r="H80" s="724">
        <f>H5+H17+H21+H25+H41+H45+H53+H57+H77</f>
        <v>2049061.7340000002</v>
      </c>
      <c r="I80" s="724">
        <f>I5+I17+I21+I25+I41+I45+I53++I57+I77</f>
        <v>2049061.7340000002</v>
      </c>
      <c r="J80" s="724">
        <f>J5+J17+J21+J25+J41+J45+J49+J53+J57+J77</f>
        <v>2017365.5795000002</v>
      </c>
      <c r="K80" s="724">
        <f>K5+K17+K21+K45+K49+K53+K73+K77</f>
        <v>1672911.2035000003</v>
      </c>
      <c r="L80" s="724">
        <f>L5+L17+L21+L49+L53+L77</f>
        <v>1063207.7885000003</v>
      </c>
      <c r="M80" s="724">
        <f>M5+M17+M21+M29+M49+M53+M61+M77</f>
        <v>1409280.2995000002</v>
      </c>
      <c r="N80" s="724">
        <f>N5+N17+N21+N29+N49+N53+N61+N77</f>
        <v>1409280.2995000002</v>
      </c>
      <c r="O80" s="724">
        <f>O5+O17+O21+O29+O49+O53+O61+O77</f>
        <v>1409280.2995000002</v>
      </c>
      <c r="P80" s="724">
        <f>P5+P17+P21+P29+P49+P53+P61+P77</f>
        <v>1137589.6705</v>
      </c>
      <c r="Q80" s="724">
        <f>Q5+Q17+Q21+Q49+Q53+Q61+Q77</f>
        <v>925585.3280000001</v>
      </c>
      <c r="R80" s="724">
        <f>R5+R17+R21+R33+R49+R53+R61+R65</f>
        <v>2833570.3109999998</v>
      </c>
      <c r="S80" s="724">
        <f>S5+S17+S21+S33+S49+S53+S61+S65</f>
        <v>2833570.3109999998</v>
      </c>
      <c r="T80" s="724">
        <f>T5+T17+T21+T33+T53+T61</f>
        <v>806354.01599999995</v>
      </c>
      <c r="U80" s="724">
        <f>U5+U17+U21+U33+U53+U61</f>
        <v>761664.62650000001</v>
      </c>
    </row>
    <row r="81" spans="1:21">
      <c r="A81" s="245"/>
      <c r="B81" s="714"/>
      <c r="C81" s="725"/>
      <c r="D81" s="728"/>
      <c r="E81" s="240"/>
      <c r="F81" s="240"/>
      <c r="G81" s="240"/>
      <c r="H81" s="240"/>
      <c r="I81" s="240"/>
      <c r="J81" s="285"/>
      <c r="K81" s="285"/>
      <c r="L81" s="285"/>
      <c r="M81" s="285"/>
      <c r="N81" s="285"/>
      <c r="O81" s="285"/>
      <c r="P81" s="285"/>
      <c r="Q81" s="285"/>
      <c r="R81" s="285"/>
      <c r="S81" s="285"/>
      <c r="T81" s="285"/>
      <c r="U81" s="286"/>
    </row>
    <row r="82" spans="1:21">
      <c r="A82" s="245" t="s">
        <v>23486</v>
      </c>
      <c r="B82" s="277" t="s">
        <v>23485</v>
      </c>
      <c r="C82" s="726">
        <f>C80</f>
        <v>28948230.310000002</v>
      </c>
      <c r="D82" s="729">
        <f>D80</f>
        <v>1898659.8105000001</v>
      </c>
      <c r="E82" s="230">
        <f>E80+D82</f>
        <v>3544552.2659999998</v>
      </c>
      <c r="F82" s="230">
        <f>F80+E82</f>
        <v>4797940.3929999992</v>
      </c>
      <c r="G82" s="230">
        <f>F82+G80</f>
        <v>6570447.1089999992</v>
      </c>
      <c r="H82" s="230">
        <f t="shared" ref="H82:I82" si="34">H80+G82</f>
        <v>8619508.8429999985</v>
      </c>
      <c r="I82" s="230">
        <f t="shared" si="34"/>
        <v>10668570.577</v>
      </c>
      <c r="J82" s="230">
        <f t="shared" ref="J82" si="35">J80+I82</f>
        <v>12685936.156500001</v>
      </c>
      <c r="K82" s="230">
        <f t="shared" ref="K82" si="36">K80+J82</f>
        <v>14358847.360000001</v>
      </c>
      <c r="L82" s="230">
        <f t="shared" ref="L82" si="37">L80+K82</f>
        <v>15422055.148500001</v>
      </c>
      <c r="M82" s="230">
        <f t="shared" ref="M82" si="38">M80+L82</f>
        <v>16831335.448000003</v>
      </c>
      <c r="N82" s="230">
        <f t="shared" ref="N82:U82" si="39">M82+N80</f>
        <v>18240615.747500002</v>
      </c>
      <c r="O82" s="230">
        <f t="shared" si="39"/>
        <v>19649896.047000002</v>
      </c>
      <c r="P82" s="230">
        <f t="shared" si="39"/>
        <v>20787485.717500001</v>
      </c>
      <c r="Q82" s="230">
        <f t="shared" si="39"/>
        <v>21713071.045500003</v>
      </c>
      <c r="R82" s="230">
        <f t="shared" si="39"/>
        <v>24546641.356500003</v>
      </c>
      <c r="S82" s="230">
        <f t="shared" si="39"/>
        <v>27380211.667500004</v>
      </c>
      <c r="T82" s="230">
        <f t="shared" si="39"/>
        <v>28186565.683500003</v>
      </c>
      <c r="U82" s="232">
        <f t="shared" si="39"/>
        <v>28948230.310000002</v>
      </c>
    </row>
    <row r="83" spans="1:21" ht="15.75" thickBot="1">
      <c r="B83" s="278"/>
      <c r="C83" s="727"/>
      <c r="D83" s="730"/>
      <c r="E83" s="279"/>
      <c r="F83" s="279"/>
      <c r="G83" s="279"/>
      <c r="H83" s="279"/>
      <c r="I83" s="279"/>
      <c r="J83" s="287"/>
      <c r="K83" s="287"/>
      <c r="L83" s="287"/>
      <c r="M83" s="287"/>
      <c r="N83" s="287"/>
      <c r="O83" s="287"/>
      <c r="P83" s="287"/>
      <c r="Q83" s="287"/>
      <c r="R83" s="287"/>
      <c r="S83" s="287"/>
      <c r="T83" s="287"/>
      <c r="U83" s="288"/>
    </row>
    <row r="84" spans="1:21">
      <c r="A84" s="829" t="s">
        <v>23487</v>
      </c>
      <c r="B84" s="829"/>
      <c r="C84" s="829"/>
      <c r="D84" s="280">
        <f>D80/C82</f>
        <v>6.5588113337764861E-2</v>
      </c>
      <c r="E84" s="257">
        <f>E80/C82</f>
        <v>5.6856410145784825E-2</v>
      </c>
      <c r="F84" s="257">
        <f>F80/C82</f>
        <v>4.329757341218278E-2</v>
      </c>
      <c r="G84" s="257">
        <f>G80/C82</f>
        <v>6.1230227099156986E-2</v>
      </c>
      <c r="H84" s="257">
        <f>H80/C82</f>
        <v>7.0783661455538563E-2</v>
      </c>
      <c r="I84" s="257">
        <f>I80/C82</f>
        <v>7.0783661455538563E-2</v>
      </c>
      <c r="J84" s="257">
        <f>J80/C82</f>
        <v>6.9688735991682113E-2</v>
      </c>
      <c r="K84" s="257">
        <f>K80/C82</f>
        <v>5.7789757286893721E-2</v>
      </c>
      <c r="L84" s="257">
        <f>L80/C82</f>
        <v>3.6727902780734789E-2</v>
      </c>
      <c r="M84" s="257">
        <f>M80/C82</f>
        <v>4.8682779030301285E-2</v>
      </c>
      <c r="N84" s="257">
        <f>N80/C82</f>
        <v>4.8682779030301285E-2</v>
      </c>
      <c r="O84" s="257">
        <f>O80/C82</f>
        <v>4.8682779030301285E-2</v>
      </c>
      <c r="P84" s="257">
        <f>P80/C82</f>
        <v>3.9297382199803284E-2</v>
      </c>
      <c r="Q84" s="257">
        <f>Q80/C82</f>
        <v>3.1973813876983767E-2</v>
      </c>
      <c r="R84" s="257">
        <f>R80/C82</f>
        <v>9.7884059946184654E-2</v>
      </c>
      <c r="S84" s="257">
        <f>S80/C82</f>
        <v>9.7884059946184654E-2</v>
      </c>
      <c r="T84" s="257">
        <f>T80/C82</f>
        <v>2.7855036641789101E-2</v>
      </c>
      <c r="U84" s="257">
        <f>U80/C82</f>
        <v>2.6311267332873447E-2</v>
      </c>
    </row>
    <row r="85" spans="1:21">
      <c r="A85" s="829" t="s">
        <v>23488</v>
      </c>
      <c r="B85" s="829"/>
      <c r="C85" s="829"/>
      <c r="D85" s="281">
        <f>D84</f>
        <v>6.5588113337764861E-2</v>
      </c>
      <c r="E85" s="265">
        <f t="shared" ref="E85:I85" si="40">D85+E84</f>
        <v>0.12244452348354969</v>
      </c>
      <c r="F85" s="265">
        <f t="shared" si="40"/>
        <v>0.16574209689573247</v>
      </c>
      <c r="G85" s="265">
        <f t="shared" si="40"/>
        <v>0.22697232399488945</v>
      </c>
      <c r="H85" s="265">
        <f t="shared" si="40"/>
        <v>0.29775598545042803</v>
      </c>
      <c r="I85" s="265">
        <f t="shared" si="40"/>
        <v>0.36853964690596658</v>
      </c>
      <c r="J85" s="265">
        <f t="shared" ref="J85" si="41">I85+J84</f>
        <v>0.43822838289764871</v>
      </c>
      <c r="K85" s="265">
        <f t="shared" ref="K85" si="42">J85+K84</f>
        <v>0.49601814018454243</v>
      </c>
      <c r="L85" s="265">
        <f t="shared" ref="L85" si="43">K85+L84</f>
        <v>0.53274604296527728</v>
      </c>
      <c r="M85" s="265">
        <f t="shared" ref="M85" si="44">L85+M84</f>
        <v>0.58142882199557855</v>
      </c>
      <c r="N85" s="265">
        <f t="shared" ref="N85" si="45">M85+N84</f>
        <v>0.63011160102587982</v>
      </c>
      <c r="O85" s="265">
        <f t="shared" ref="O85" si="46">N85+O84</f>
        <v>0.67879438005618109</v>
      </c>
      <c r="P85" s="265">
        <f t="shared" ref="P85" si="47">O85+P84</f>
        <v>0.71809176225598437</v>
      </c>
      <c r="Q85" s="265">
        <f t="shared" ref="Q85" si="48">P85+Q84</f>
        <v>0.75006557613296809</v>
      </c>
      <c r="R85" s="265">
        <f t="shared" ref="R85" si="49">Q85+R84</f>
        <v>0.84794963607915275</v>
      </c>
      <c r="S85" s="265">
        <f t="shared" ref="S85" si="50">R85+S84</f>
        <v>0.9458336960253374</v>
      </c>
      <c r="T85" s="265">
        <f t="shared" ref="T85" si="51">S85+T84</f>
        <v>0.97368873266712652</v>
      </c>
      <c r="U85" s="265">
        <f t="shared" ref="U85" si="52">T85+U84</f>
        <v>1</v>
      </c>
    </row>
    <row r="86" spans="1:21" ht="15.75" thickBot="1">
      <c r="D86" s="283"/>
      <c r="E86" s="284"/>
      <c r="F86" s="284"/>
      <c r="G86" s="284"/>
      <c r="H86" s="284"/>
      <c r="I86" s="284"/>
      <c r="J86" s="287"/>
      <c r="K86" s="287"/>
      <c r="L86" s="287"/>
      <c r="M86" s="287"/>
      <c r="N86" s="287"/>
      <c r="O86" s="287"/>
      <c r="P86" s="287"/>
      <c r="Q86" s="287"/>
      <c r="R86" s="287"/>
      <c r="S86" s="287"/>
      <c r="T86" s="287"/>
      <c r="U86" s="288"/>
    </row>
    <row r="87" spans="1:21" ht="15.75" thickBot="1">
      <c r="D87" s="252" t="s">
        <v>23461</v>
      </c>
      <c r="E87" s="253" t="s">
        <v>23462</v>
      </c>
      <c r="F87" s="253" t="s">
        <v>23463</v>
      </c>
      <c r="G87" s="254" t="s">
        <v>23464</v>
      </c>
      <c r="H87" s="253" t="s">
        <v>23465</v>
      </c>
      <c r="I87" s="254" t="s">
        <v>23466</v>
      </c>
      <c r="J87" s="253" t="s">
        <v>23489</v>
      </c>
      <c r="K87" s="254" t="s">
        <v>23490</v>
      </c>
      <c r="L87" s="253" t="s">
        <v>23491</v>
      </c>
      <c r="M87" s="253" t="s">
        <v>23492</v>
      </c>
      <c r="N87" s="253" t="s">
        <v>23735</v>
      </c>
      <c r="O87" s="253" t="s">
        <v>23736</v>
      </c>
      <c r="P87" s="253" t="s">
        <v>23737</v>
      </c>
      <c r="Q87" s="253" t="s">
        <v>23738</v>
      </c>
      <c r="R87" s="253" t="s">
        <v>23739</v>
      </c>
      <c r="S87" s="253" t="s">
        <v>23740</v>
      </c>
      <c r="T87" s="253" t="s">
        <v>23741</v>
      </c>
      <c r="U87" s="253" t="s">
        <v>23742</v>
      </c>
    </row>
  </sheetData>
  <mergeCells count="18">
    <mergeCell ref="A85:C85"/>
    <mergeCell ref="A24:A25"/>
    <mergeCell ref="A32:A33"/>
    <mergeCell ref="A36:A37"/>
    <mergeCell ref="A40:A41"/>
    <mergeCell ref="A44:A45"/>
    <mergeCell ref="A48:A49"/>
    <mergeCell ref="A28:A29"/>
    <mergeCell ref="A52:A53"/>
    <mergeCell ref="A56:A57"/>
    <mergeCell ref="A60:A61"/>
    <mergeCell ref="A64:A65"/>
    <mergeCell ref="A84:C84"/>
    <mergeCell ref="A4:A5"/>
    <mergeCell ref="A8:A9"/>
    <mergeCell ref="A16:A17"/>
    <mergeCell ref="A20:A21"/>
    <mergeCell ref="A12:A13"/>
  </mergeCells>
  <phoneticPr fontId="62" type="noConversion"/>
  <printOptions horizontalCentered="1" verticalCentered="1"/>
  <pageMargins left="0.31496062992125984" right="0.31496062992125984" top="0.35433070866141736" bottom="0.39370078740157483" header="0.11811023622047245" footer="0.31496062992125984"/>
  <pageSetup paperSize="9"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6"/>
  <sheetViews>
    <sheetView view="pageBreakPreview" zoomScaleSheetLayoutView="100" workbookViewId="0">
      <selection activeCell="B7" sqref="B7"/>
    </sheetView>
  </sheetViews>
  <sheetFormatPr defaultRowHeight="15.75"/>
  <cols>
    <col min="1" max="1" width="16.375" style="90" customWidth="1"/>
    <col min="2" max="2" width="99" style="45" customWidth="1"/>
    <col min="3" max="3" width="10.25" style="107" customWidth="1"/>
    <col min="4" max="4" width="11.625" style="108" customWidth="1"/>
    <col min="5" max="5" width="14" style="557" customWidth="1"/>
    <col min="6" max="6" width="13.75" style="108" customWidth="1"/>
    <col min="7" max="7" width="14.75" style="107" customWidth="1"/>
    <col min="8" max="8" width="9.125" style="388" hidden="1" customWidth="1"/>
    <col min="9" max="9" width="14.25" hidden="1" customWidth="1"/>
    <col min="10" max="11" width="9.125" hidden="1" customWidth="1"/>
    <col min="12" max="12" width="11.875" bestFit="1" customWidth="1"/>
    <col min="13" max="14" width="12.375" bestFit="1" customWidth="1"/>
  </cols>
  <sheetData>
    <row r="1" spans="1:8" s="590" customFormat="1">
      <c r="A1" s="875"/>
      <c r="B1" s="876"/>
      <c r="C1" s="877"/>
      <c r="D1" s="878"/>
      <c r="E1" s="879"/>
      <c r="F1" s="878"/>
      <c r="G1" s="877"/>
      <c r="H1" s="388"/>
    </row>
    <row r="2" spans="1:8" s="590" customFormat="1">
      <c r="A2" s="875"/>
      <c r="B2" s="876"/>
      <c r="C2" s="877"/>
      <c r="D2" s="878"/>
      <c r="E2" s="879"/>
      <c r="F2" s="878"/>
      <c r="G2" s="877"/>
      <c r="H2" s="388"/>
    </row>
    <row r="3" spans="1:8" s="590" customFormat="1">
      <c r="A3" s="875"/>
      <c r="B3" s="876"/>
      <c r="C3" s="877"/>
      <c r="D3" s="878"/>
      <c r="E3" s="879"/>
      <c r="F3" s="878"/>
      <c r="G3" s="877"/>
      <c r="H3" s="388"/>
    </row>
    <row r="4" spans="1:8" s="590" customFormat="1">
      <c r="A4" s="875"/>
      <c r="B4" s="876"/>
      <c r="C4" s="877"/>
      <c r="D4" s="878"/>
      <c r="E4" s="879"/>
      <c r="F4" s="878"/>
      <c r="G4" s="877"/>
      <c r="H4" s="388"/>
    </row>
    <row r="5" spans="1:8" s="590" customFormat="1" ht="16.5" thickBot="1">
      <c r="A5" s="875"/>
      <c r="B5" s="876"/>
      <c r="C5" s="877"/>
      <c r="D5" s="878"/>
      <c r="E5" s="879"/>
      <c r="F5" s="878"/>
      <c r="G5" s="877"/>
      <c r="H5" s="388"/>
    </row>
    <row r="6" spans="1:8" s="3" customFormat="1" ht="56.25" customHeight="1" thickBot="1">
      <c r="A6" s="880" t="s">
        <v>227</v>
      </c>
      <c r="B6" s="891" t="s">
        <v>23687</v>
      </c>
      <c r="C6" s="881" t="s">
        <v>239</v>
      </c>
      <c r="D6" s="882" t="s">
        <v>25556</v>
      </c>
      <c r="E6" s="883"/>
      <c r="F6" s="884" t="s">
        <v>45</v>
      </c>
      <c r="G6" s="885"/>
      <c r="H6" s="388"/>
    </row>
    <row r="7" spans="1:8" ht="16.5" thickBot="1">
      <c r="A7" s="886"/>
      <c r="B7" s="887"/>
      <c r="C7" s="888"/>
      <c r="D7" s="889"/>
      <c r="E7" s="883"/>
      <c r="F7" s="878"/>
      <c r="G7" s="890"/>
    </row>
    <row r="8" spans="1:8" ht="32.25" thickBot="1">
      <c r="A8" s="844" t="s">
        <v>0</v>
      </c>
      <c r="B8" s="846" t="s">
        <v>1</v>
      </c>
      <c r="C8" s="848" t="s">
        <v>2</v>
      </c>
      <c r="D8" s="850" t="s">
        <v>3</v>
      </c>
      <c r="E8" s="545" t="s">
        <v>32</v>
      </c>
      <c r="F8" s="478" t="s">
        <v>25555</v>
      </c>
      <c r="G8" s="145" t="s">
        <v>44</v>
      </c>
    </row>
    <row r="9" spans="1:8" ht="16.5" thickBot="1">
      <c r="A9" s="845"/>
      <c r="B9" s="847"/>
      <c r="C9" s="849"/>
      <c r="D9" s="851"/>
      <c r="E9" s="546" t="s">
        <v>33</v>
      </c>
      <c r="F9" s="290">
        <v>1.24</v>
      </c>
      <c r="G9" s="146" t="s">
        <v>4</v>
      </c>
    </row>
    <row r="10" spans="1:8" ht="16.5" thickBot="1">
      <c r="A10" s="838"/>
      <c r="B10" s="839"/>
      <c r="C10" s="147"/>
      <c r="D10" s="244"/>
      <c r="E10" s="148"/>
      <c r="F10" s="149"/>
      <c r="G10" s="150"/>
    </row>
    <row r="11" spans="1:8" s="4" customFormat="1" ht="16.5" thickBot="1">
      <c r="A11" s="125" t="s">
        <v>19</v>
      </c>
      <c r="B11" s="18" t="s">
        <v>36</v>
      </c>
      <c r="C11" s="91"/>
      <c r="D11" s="60"/>
      <c r="E11" s="547"/>
      <c r="F11" s="19"/>
      <c r="G11" s="91"/>
      <c r="H11" s="78"/>
    </row>
    <row r="12" spans="1:8" s="78" customFormat="1" ht="47.25">
      <c r="A12" s="32" t="s">
        <v>514</v>
      </c>
      <c r="B12" s="182" t="s">
        <v>24429</v>
      </c>
      <c r="C12" s="527" t="s">
        <v>272</v>
      </c>
      <c r="D12" s="115">
        <f>Memória!D13</f>
        <v>48</v>
      </c>
      <c r="E12" s="64">
        <f>VLOOKUP(A12,'NOV2019'!A:B,2,FALSE)</f>
        <v>16.18</v>
      </c>
      <c r="F12" s="124">
        <f>ROUND(E12*$F$9,2)</f>
        <v>20.059999999999999</v>
      </c>
      <c r="G12" s="77">
        <f t="shared" ref="G12:G32" si="0">TRUNC(D12*F12,2)</f>
        <v>962.88</v>
      </c>
    </row>
    <row r="13" spans="1:8" s="78" customFormat="1" ht="47.25">
      <c r="A13" s="20" t="s">
        <v>674</v>
      </c>
      <c r="B13" s="217" t="s">
        <v>24430</v>
      </c>
      <c r="C13" s="528" t="s">
        <v>24428</v>
      </c>
      <c r="D13" s="21">
        <f>Memória!D16</f>
        <v>5</v>
      </c>
      <c r="E13" s="64">
        <f>VLOOKUP(A13,'NOV2019'!A:B,2,FALSE)</f>
        <v>121.39</v>
      </c>
      <c r="F13" s="124">
        <f t="shared" ref="F13:F32" si="1">ROUND(E13*$F$9,2)</f>
        <v>150.52000000000001</v>
      </c>
      <c r="G13" s="77">
        <f t="shared" si="0"/>
        <v>752.6</v>
      </c>
    </row>
    <row r="14" spans="1:8" s="78" customFormat="1" ht="31.5">
      <c r="A14" s="20" t="s">
        <v>996</v>
      </c>
      <c r="B14" s="217" t="s">
        <v>25557</v>
      </c>
      <c r="C14" s="783" t="s">
        <v>223</v>
      </c>
      <c r="D14" s="21">
        <f>Memória!D19</f>
        <v>18475.419999999998</v>
      </c>
      <c r="E14" s="64">
        <f>VLOOKUP(A14,'NOV2019'!A:B,2,FALSE)</f>
        <v>13.47</v>
      </c>
      <c r="F14" s="124">
        <f t="shared" si="1"/>
        <v>16.7</v>
      </c>
      <c r="G14" s="77">
        <f t="shared" si="0"/>
        <v>308539.51</v>
      </c>
    </row>
    <row r="15" spans="1:8" s="78" customFormat="1">
      <c r="A15" s="20" t="s">
        <v>1000</v>
      </c>
      <c r="B15" s="217" t="s">
        <v>25478</v>
      </c>
      <c r="C15" s="783" t="s">
        <v>223</v>
      </c>
      <c r="D15" s="21">
        <f>Memória!D29</f>
        <v>18475.419999999998</v>
      </c>
      <c r="E15" s="64">
        <f>VLOOKUP(A15,'NOV2019'!A:B,2,FALSE)</f>
        <v>0.22</v>
      </c>
      <c r="F15" s="124">
        <f t="shared" si="1"/>
        <v>0.27</v>
      </c>
      <c r="G15" s="77">
        <f t="shared" si="0"/>
        <v>4988.3599999999997</v>
      </c>
    </row>
    <row r="16" spans="1:8" s="78" customFormat="1" ht="47.25">
      <c r="A16" s="113" t="s">
        <v>1136</v>
      </c>
      <c r="B16" s="140" t="s">
        <v>23749</v>
      </c>
      <c r="C16" s="783" t="s">
        <v>223</v>
      </c>
      <c r="D16" s="306">
        <f>Memória!D39</f>
        <v>22344</v>
      </c>
      <c r="E16" s="64">
        <f>VLOOKUP(A16,'NOV2019'!A:B,2,FALSE)</f>
        <v>1.21</v>
      </c>
      <c r="F16" s="124">
        <f t="shared" si="1"/>
        <v>1.5</v>
      </c>
      <c r="G16" s="77">
        <f t="shared" si="0"/>
        <v>33516</v>
      </c>
    </row>
    <row r="17" spans="1:14" s="78" customFormat="1">
      <c r="A17" s="138" t="s">
        <v>1190</v>
      </c>
      <c r="B17" s="188" t="s">
        <v>25558</v>
      </c>
      <c r="C17" s="783" t="s">
        <v>223</v>
      </c>
      <c r="D17" s="306">
        <f>Memória!D42</f>
        <v>562.45000000000005</v>
      </c>
      <c r="E17" s="64">
        <f>VLOOKUP(A17,'NOV2019'!A:B,2,FALSE)</f>
        <v>4.58</v>
      </c>
      <c r="F17" s="124">
        <f t="shared" si="1"/>
        <v>5.68</v>
      </c>
      <c r="G17" s="77">
        <f t="shared" si="0"/>
        <v>3194.71</v>
      </c>
    </row>
    <row r="18" spans="1:14" s="84" customFormat="1" ht="30">
      <c r="A18" s="784" t="s">
        <v>1194</v>
      </c>
      <c r="B18" s="766" t="s">
        <v>25559</v>
      </c>
      <c r="C18" s="783" t="s">
        <v>223</v>
      </c>
      <c r="D18" s="306">
        <f>Memória!D48</f>
        <v>7569.619999999999</v>
      </c>
      <c r="E18" s="64">
        <f>VLOOKUP(A18,'NOV2019'!A:B,2,FALSE)</f>
        <v>0.6</v>
      </c>
      <c r="F18" s="124">
        <f t="shared" si="1"/>
        <v>0.74</v>
      </c>
      <c r="G18" s="77">
        <f t="shared" si="0"/>
        <v>5601.51</v>
      </c>
      <c r="H18" s="388"/>
    </row>
    <row r="19" spans="1:14" s="590" customFormat="1" ht="78.75">
      <c r="A19" s="372" t="s">
        <v>1466</v>
      </c>
      <c r="B19" s="768" t="s">
        <v>25575</v>
      </c>
      <c r="C19" s="142" t="s">
        <v>25576</v>
      </c>
      <c r="D19" s="306">
        <f>Memória!D58</f>
        <v>1.8475419999999998</v>
      </c>
      <c r="E19" s="64">
        <f>VLOOKUP(A19,'NOV2019'!A:B,2,FALSE)</f>
        <v>89621.98</v>
      </c>
      <c r="F19" s="124">
        <f t="shared" ref="F19" si="2">ROUND(E19*$F$9,2)</f>
        <v>111131.26</v>
      </c>
      <c r="G19" s="77">
        <f t="shared" ref="G19" si="3">TRUNC(D19*F19,2)</f>
        <v>205319.67</v>
      </c>
      <c r="H19" s="388"/>
    </row>
    <row r="20" spans="1:14" s="84" customFormat="1" ht="47.25">
      <c r="A20" s="784" t="s">
        <v>1538</v>
      </c>
      <c r="B20" s="140" t="s">
        <v>25560</v>
      </c>
      <c r="C20" s="783" t="s">
        <v>223</v>
      </c>
      <c r="D20" s="306">
        <f>Memória!D69</f>
        <v>8132.07</v>
      </c>
      <c r="E20" s="64">
        <f>VLOOKUP(A20,'NOV2019'!A:B,2,FALSE)</f>
        <v>28.71</v>
      </c>
      <c r="F20" s="124">
        <f t="shared" si="1"/>
        <v>35.6</v>
      </c>
      <c r="G20" s="77">
        <f t="shared" si="0"/>
        <v>289501.69</v>
      </c>
      <c r="H20" s="388"/>
    </row>
    <row r="21" spans="1:14" s="590" customFormat="1" ht="31.5">
      <c r="A21" s="784" t="s">
        <v>1574</v>
      </c>
      <c r="B21" s="140" t="s">
        <v>25561</v>
      </c>
      <c r="C21" s="783" t="s">
        <v>223</v>
      </c>
      <c r="D21" s="306">
        <f>Memória!D82</f>
        <v>8132.07</v>
      </c>
      <c r="E21" s="64">
        <f>VLOOKUP(A21,'NOV2019'!A:B,2,FALSE)</f>
        <v>2.98</v>
      </c>
      <c r="F21" s="124">
        <f t="shared" ref="F21" si="4">ROUND(E21*$F$9,2)</f>
        <v>3.7</v>
      </c>
      <c r="G21" s="77">
        <f t="shared" ref="G21" si="5">TRUNC(D21*F21,2)</f>
        <v>30088.65</v>
      </c>
      <c r="H21" s="388"/>
    </row>
    <row r="22" spans="1:14" s="590" customFormat="1" ht="31.5">
      <c r="A22" s="784" t="s">
        <v>1616</v>
      </c>
      <c r="B22" s="140" t="s">
        <v>25562</v>
      </c>
      <c r="C22" s="783" t="s">
        <v>223</v>
      </c>
      <c r="D22" s="306">
        <f>Memória!D95</f>
        <v>8132.07</v>
      </c>
      <c r="E22" s="64">
        <f>VLOOKUP(A22,'NOV2019'!A:B,2,FALSE)</f>
        <v>0.82</v>
      </c>
      <c r="F22" s="124">
        <f t="shared" ref="F22" si="6">ROUND(E22*$F$9,2)</f>
        <v>1.02</v>
      </c>
      <c r="G22" s="77">
        <f t="shared" ref="G22" si="7">TRUNC(D22*F22,2)</f>
        <v>8294.7099999999991</v>
      </c>
      <c r="H22" s="388"/>
    </row>
    <row r="23" spans="1:14" s="590" customFormat="1" ht="31.5">
      <c r="A23" s="784" t="s">
        <v>1650</v>
      </c>
      <c r="B23" s="140" t="s">
        <v>25563</v>
      </c>
      <c r="C23" s="783" t="s">
        <v>223</v>
      </c>
      <c r="D23" s="306">
        <f>Memória!D108</f>
        <v>8132.07</v>
      </c>
      <c r="E23" s="64">
        <f>VLOOKUP(A23,'NOV2019'!A:B,2,FALSE)</f>
        <v>1.64</v>
      </c>
      <c r="F23" s="124">
        <f t="shared" ref="F23" si="8">ROUND(E23*$F$9,2)</f>
        <v>2.0299999999999998</v>
      </c>
      <c r="G23" s="77">
        <f t="shared" ref="G23" si="9">TRUNC(D23*F23,2)</f>
        <v>16508.099999999999</v>
      </c>
      <c r="H23" s="388"/>
    </row>
    <row r="24" spans="1:14" s="590" customFormat="1" ht="31.5">
      <c r="A24" s="784" t="s">
        <v>1690</v>
      </c>
      <c r="B24" s="140" t="s">
        <v>25564</v>
      </c>
      <c r="C24" s="783" t="s">
        <v>223</v>
      </c>
      <c r="D24" s="306">
        <f>Memória!D121</f>
        <v>8132.07</v>
      </c>
      <c r="E24" s="64">
        <f>VLOOKUP(A24,'NOV2019'!A:B,2,FALSE)</f>
        <v>2.98</v>
      </c>
      <c r="F24" s="124">
        <f t="shared" ref="F24" si="10">ROUND(E24*$F$9,2)</f>
        <v>3.7</v>
      </c>
      <c r="G24" s="77">
        <f t="shared" ref="G24" si="11">TRUNC(D24*F24,2)</f>
        <v>30088.65</v>
      </c>
      <c r="H24" s="388"/>
    </row>
    <row r="25" spans="1:14" s="590" customFormat="1" ht="31.5">
      <c r="A25" s="784" t="s">
        <v>1703</v>
      </c>
      <c r="B25" s="140" t="s">
        <v>25571</v>
      </c>
      <c r="C25" s="783" t="s">
        <v>223</v>
      </c>
      <c r="D25" s="306">
        <f>Memória!D134</f>
        <v>18475.419999999998</v>
      </c>
      <c r="E25" s="64">
        <f>VLOOKUP(A25,'NOV2019'!A:B,2,FALSE)</f>
        <v>0.37</v>
      </c>
      <c r="F25" s="124">
        <f>ROUND(E25*$F$9,2)</f>
        <v>0.46</v>
      </c>
      <c r="G25" s="77">
        <f>TRUNC(D25*F25,2)</f>
        <v>8498.69</v>
      </c>
      <c r="H25" s="388"/>
    </row>
    <row r="26" spans="1:14" s="590" customFormat="1" ht="31.5">
      <c r="A26" s="784" t="s">
        <v>1744</v>
      </c>
      <c r="B26" s="140" t="s">
        <v>25565</v>
      </c>
      <c r="C26" s="783" t="s">
        <v>223</v>
      </c>
      <c r="D26" s="306">
        <f>Memória!D144</f>
        <v>8132.07</v>
      </c>
      <c r="E26" s="64">
        <f>VLOOKUP(A26,'NOV2019'!A:B,2,FALSE)</f>
        <v>2.76</v>
      </c>
      <c r="F26" s="124">
        <f t="shared" ref="F26" si="12">ROUND(E26*$F$9,2)</f>
        <v>3.42</v>
      </c>
      <c r="G26" s="77">
        <f t="shared" ref="G26" si="13">TRUNC(D26*F26,2)</f>
        <v>27811.67</v>
      </c>
      <c r="H26" s="388"/>
    </row>
    <row r="27" spans="1:14" s="590" customFormat="1" ht="31.5">
      <c r="A27" s="784" t="s">
        <v>1760</v>
      </c>
      <c r="B27" s="140" t="s">
        <v>25572</v>
      </c>
      <c r="C27" s="783" t="s">
        <v>223</v>
      </c>
      <c r="D27" s="306">
        <f>Memória!D157</f>
        <v>18475.419999999998</v>
      </c>
      <c r="E27" s="64">
        <f>VLOOKUP(A27,'NOV2019'!A:B,2,FALSE)</f>
        <v>0.32</v>
      </c>
      <c r="F27" s="124">
        <f t="shared" ref="F27" si="14">ROUND(E27*$F$9,2)</f>
        <v>0.4</v>
      </c>
      <c r="G27" s="77">
        <f t="shared" ref="G27" si="15">TRUNC(D27*F27,2)</f>
        <v>7390.16</v>
      </c>
      <c r="H27" s="388"/>
    </row>
    <row r="28" spans="1:14" s="590" customFormat="1" ht="31.5">
      <c r="A28" s="784" t="s">
        <v>1810</v>
      </c>
      <c r="B28" s="140" t="s">
        <v>25566</v>
      </c>
      <c r="C28" s="783" t="s">
        <v>223</v>
      </c>
      <c r="D28" s="306">
        <f>Memória!D167</f>
        <v>8132.07</v>
      </c>
      <c r="E28" s="64">
        <f>VLOOKUP(A28,'NOV2019'!A:B,2,FALSE)</f>
        <v>7.47</v>
      </c>
      <c r="F28" s="124">
        <f t="shared" ref="F28" si="16">ROUND(E28*$F$9,2)</f>
        <v>9.26</v>
      </c>
      <c r="G28" s="77">
        <f t="shared" ref="G28" si="17">TRUNC(D28*F28,2)</f>
        <v>75302.960000000006</v>
      </c>
      <c r="H28" s="388"/>
    </row>
    <row r="29" spans="1:14" s="590" customFormat="1" ht="31.5">
      <c r="A29" s="784" t="s">
        <v>1834</v>
      </c>
      <c r="B29" s="140" t="s">
        <v>25568</v>
      </c>
      <c r="C29" s="783" t="s">
        <v>223</v>
      </c>
      <c r="D29" s="306">
        <f>Memória!D180</f>
        <v>8132.07</v>
      </c>
      <c r="E29" s="64">
        <f>VLOOKUP(A29,'NOV2019'!A:B,2,FALSE)</f>
        <v>2.2999999999999998</v>
      </c>
      <c r="F29" s="124">
        <f t="shared" ref="F29:F30" si="18">ROUND(E29*$F$9,2)</f>
        <v>2.85</v>
      </c>
      <c r="G29" s="77">
        <f t="shared" ref="G29:G30" si="19">TRUNC(D29*F29,2)</f>
        <v>23176.39</v>
      </c>
      <c r="H29" s="388"/>
    </row>
    <row r="30" spans="1:14" s="590" customFormat="1" ht="47.25">
      <c r="A30" s="784" t="s">
        <v>1870</v>
      </c>
      <c r="B30" s="140" t="s">
        <v>25574</v>
      </c>
      <c r="C30" s="783" t="s">
        <v>223</v>
      </c>
      <c r="D30" s="306">
        <f>Memória!D193</f>
        <v>8132.07</v>
      </c>
      <c r="E30" s="64">
        <f>VLOOKUP(A30,'NOV2019'!A:B,2,FALSE)</f>
        <v>20.49</v>
      </c>
      <c r="F30" s="124">
        <f t="shared" si="18"/>
        <v>25.41</v>
      </c>
      <c r="G30" s="77">
        <f t="shared" si="19"/>
        <v>206635.89</v>
      </c>
      <c r="H30" s="388"/>
    </row>
    <row r="31" spans="1:14" s="590" customFormat="1" ht="31.5">
      <c r="A31" s="784" t="s">
        <v>1878</v>
      </c>
      <c r="B31" s="140" t="s">
        <v>25570</v>
      </c>
      <c r="C31" s="783" t="s">
        <v>223</v>
      </c>
      <c r="D31" s="306">
        <f>Memória!D206</f>
        <v>8132.07</v>
      </c>
      <c r="E31" s="64">
        <f>VLOOKUP(A31,'NOV2019'!A:B,2,FALSE)</f>
        <v>1.99</v>
      </c>
      <c r="F31" s="124">
        <f t="shared" ref="F31" si="20">ROUND(E31*$F$9,2)</f>
        <v>2.4700000000000002</v>
      </c>
      <c r="G31" s="77">
        <f t="shared" ref="G31" si="21">TRUNC(D31*F31,2)</f>
        <v>20086.21</v>
      </c>
      <c r="H31" s="388"/>
    </row>
    <row r="32" spans="1:14" s="78" customFormat="1" ht="117" customHeight="1">
      <c r="A32" s="784" t="s">
        <v>1504</v>
      </c>
      <c r="B32" s="738" t="s">
        <v>23729</v>
      </c>
      <c r="C32" s="783" t="s">
        <v>23730</v>
      </c>
      <c r="D32" s="306">
        <f>Memória!D219</f>
        <v>40</v>
      </c>
      <c r="E32" s="64">
        <f>VLOOKUP(A32,'NOV2019'!A:B,2,FALSE)</f>
        <v>1243.67</v>
      </c>
      <c r="F32" s="124">
        <f t="shared" si="1"/>
        <v>1542.15</v>
      </c>
      <c r="G32" s="77">
        <f t="shared" si="0"/>
        <v>61686</v>
      </c>
      <c r="L32" s="862">
        <v>3.49E-2</v>
      </c>
      <c r="M32" s="863">
        <v>27972007.260000002</v>
      </c>
      <c r="N32" s="866">
        <f>G725</f>
        <v>28948230.310000002</v>
      </c>
    </row>
    <row r="33" spans="1:13" s="78" customFormat="1" ht="30">
      <c r="A33" s="784" t="s">
        <v>1520</v>
      </c>
      <c r="B33" s="764" t="s">
        <v>25479</v>
      </c>
      <c r="C33" s="81" t="s">
        <v>5</v>
      </c>
      <c r="D33" s="785">
        <f>Memória!D222</f>
        <v>8132.0699999999988</v>
      </c>
      <c r="E33" s="64">
        <f>VLOOKUP(A33,'NOV2019'!A:B,2,FALSE)</f>
        <v>3.12</v>
      </c>
      <c r="F33" s="124">
        <f t="shared" ref="F33" si="22">ROUND(E33*$F$9,2)</f>
        <v>3.87</v>
      </c>
      <c r="G33" s="77">
        <f>TRUNC(D33*F33,2)</f>
        <v>31471.11</v>
      </c>
    </row>
    <row r="34" spans="1:13" s="12" customFormat="1" ht="16.5" thickBot="1">
      <c r="A34" s="141" t="s">
        <v>210</v>
      </c>
      <c r="B34" s="76" t="s">
        <v>203</v>
      </c>
      <c r="C34" s="135" t="s">
        <v>25621</v>
      </c>
      <c r="D34" s="62">
        <v>100</v>
      </c>
      <c r="E34" s="64">
        <f>G34/D34</f>
        <v>9762.2304999999997</v>
      </c>
      <c r="F34" s="124"/>
      <c r="G34" s="77">
        <f>TRUNC(M32*L32,2)</f>
        <v>976223.05</v>
      </c>
      <c r="H34" s="388"/>
    </row>
    <row r="35" spans="1:13" s="6" customFormat="1" ht="16.5" thickBot="1">
      <c r="A35" s="93"/>
      <c r="B35" s="140"/>
      <c r="C35" s="94"/>
      <c r="D35" s="833" t="s">
        <v>6</v>
      </c>
      <c r="E35" s="834"/>
      <c r="F35" s="61"/>
      <c r="G35" s="643">
        <f>SUM(G12:G34)</f>
        <v>2375639.17</v>
      </c>
      <c r="H35" s="86"/>
      <c r="M35" s="64">
        <v>7256.36</v>
      </c>
    </row>
    <row r="36" spans="1:13" s="1" customFormat="1" ht="16.5" thickBot="1">
      <c r="A36" s="153" t="s">
        <v>20</v>
      </c>
      <c r="B36" s="22" t="s">
        <v>7</v>
      </c>
      <c r="C36" s="291"/>
      <c r="D36" s="825"/>
      <c r="E36" s="548"/>
      <c r="F36" s="292"/>
      <c r="G36" s="171"/>
      <c r="H36" s="78"/>
    </row>
    <row r="37" spans="1:13" s="10" customFormat="1" ht="47.25">
      <c r="A37" s="25" t="s">
        <v>2040</v>
      </c>
      <c r="B37" s="172" t="s">
        <v>23750</v>
      </c>
      <c r="C37" s="325" t="s">
        <v>234</v>
      </c>
      <c r="D37" s="92">
        <f>Memória!D294</f>
        <v>1238.5999999999999</v>
      </c>
      <c r="E37" s="549">
        <f>VLOOKUP(A37,'NOV2019'!A:B,2,FALSE)</f>
        <v>24.31</v>
      </c>
      <c r="F37" s="92">
        <f t="shared" ref="F37:F46" si="23">ROUND(E37*$F$9,2)</f>
        <v>30.14</v>
      </c>
      <c r="G37" s="77">
        <f t="shared" ref="G37:G46" si="24">TRUNC(D37*F37,2)</f>
        <v>37331.4</v>
      </c>
      <c r="H37" s="78"/>
    </row>
    <row r="38" spans="1:13" s="10" customFormat="1" ht="31.5">
      <c r="A38" s="138" t="s">
        <v>2068</v>
      </c>
      <c r="B38" s="47" t="s">
        <v>23752</v>
      </c>
      <c r="C38" s="52" t="s">
        <v>234</v>
      </c>
      <c r="D38" s="124">
        <f>Memória!D297</f>
        <v>120</v>
      </c>
      <c r="E38" s="64">
        <f>VLOOKUP(A38,'NOV2019'!A:B,2,FALSE)</f>
        <v>370.66</v>
      </c>
      <c r="F38" s="124">
        <f t="shared" si="23"/>
        <v>459.62</v>
      </c>
      <c r="G38" s="77">
        <f t="shared" si="24"/>
        <v>55154.400000000001</v>
      </c>
      <c r="H38" s="78"/>
    </row>
    <row r="39" spans="1:13" s="17" customFormat="1" ht="78.75">
      <c r="A39" s="51" t="s">
        <v>68</v>
      </c>
      <c r="B39" s="199" t="s">
        <v>228</v>
      </c>
      <c r="C39" s="52" t="s">
        <v>229</v>
      </c>
      <c r="D39" s="124">
        <f>Memória!D302</f>
        <v>18</v>
      </c>
      <c r="E39" s="64">
        <f>VLOOKUP(A39,'NOV2019'!A:B,2,FALSE)</f>
        <v>480.86</v>
      </c>
      <c r="F39" s="124">
        <f t="shared" si="23"/>
        <v>596.27</v>
      </c>
      <c r="G39" s="77">
        <f t="shared" si="24"/>
        <v>10732.86</v>
      </c>
      <c r="H39" s="388"/>
      <c r="M39" s="17">
        <v>976223.05</v>
      </c>
    </row>
    <row r="40" spans="1:13" s="82" customFormat="1" ht="78.75">
      <c r="A40" s="51" t="s">
        <v>2077</v>
      </c>
      <c r="B40" s="199" t="s">
        <v>23325</v>
      </c>
      <c r="C40" s="52" t="s">
        <v>211</v>
      </c>
      <c r="D40" s="124">
        <f>Memória!D305</f>
        <v>36</v>
      </c>
      <c r="E40" s="64">
        <f>VLOOKUP(A40,'NOV2019'!A:B,2,FALSE)</f>
        <v>558.34</v>
      </c>
      <c r="F40" s="124">
        <f t="shared" si="23"/>
        <v>692.34</v>
      </c>
      <c r="G40" s="77">
        <f t="shared" si="24"/>
        <v>24924.240000000002</v>
      </c>
      <c r="H40" s="388"/>
    </row>
    <row r="41" spans="1:13" s="84" customFormat="1" ht="31.5">
      <c r="A41" s="330" t="s">
        <v>2097</v>
      </c>
      <c r="B41" s="331" t="s">
        <v>25579</v>
      </c>
      <c r="C41" s="52" t="s">
        <v>234</v>
      </c>
      <c r="D41" s="62">
        <f>Memória!D308</f>
        <v>810</v>
      </c>
      <c r="E41" s="64">
        <f>VLOOKUP(A41,'NOV2019'!A:B,2,FALSE)</f>
        <v>1.65</v>
      </c>
      <c r="F41" s="124">
        <f t="shared" si="23"/>
        <v>2.0499999999999998</v>
      </c>
      <c r="G41" s="77">
        <f t="shared" si="24"/>
        <v>1660.5</v>
      </c>
      <c r="H41" s="388"/>
    </row>
    <row r="42" spans="1:13" s="17" customFormat="1" ht="31.5">
      <c r="A42" s="51" t="s">
        <v>69</v>
      </c>
      <c r="B42" s="199" t="s">
        <v>230</v>
      </c>
      <c r="C42" s="52" t="s">
        <v>23326</v>
      </c>
      <c r="D42" s="124">
        <f>Memória!D311</f>
        <v>1</v>
      </c>
      <c r="E42" s="64">
        <f>VLOOKUP(A42,'NOV2019'!A:B,2,FALSE)</f>
        <v>2921.4</v>
      </c>
      <c r="F42" s="124">
        <f t="shared" si="23"/>
        <v>3622.54</v>
      </c>
      <c r="G42" s="77">
        <f t="shared" si="24"/>
        <v>3622.54</v>
      </c>
      <c r="H42" s="388"/>
    </row>
    <row r="43" spans="1:13" s="17" customFormat="1" ht="31.5">
      <c r="A43" s="51" t="s">
        <v>70</v>
      </c>
      <c r="B43" s="199" t="s">
        <v>232</v>
      </c>
      <c r="C43" s="52" t="s">
        <v>2</v>
      </c>
      <c r="D43" s="124">
        <f>Memória!D314</f>
        <v>1</v>
      </c>
      <c r="E43" s="64">
        <f>VLOOKUP(A43,'NOV2019'!A:B,2,FALSE)</f>
        <v>1459.81</v>
      </c>
      <c r="F43" s="124">
        <f t="shared" si="23"/>
        <v>1810.16</v>
      </c>
      <c r="G43" s="77">
        <f t="shared" si="24"/>
        <v>1810.16</v>
      </c>
      <c r="H43" s="388"/>
    </row>
    <row r="44" spans="1:13" s="17" customFormat="1" ht="31.5">
      <c r="A44" s="51" t="s">
        <v>72</v>
      </c>
      <c r="B44" s="199" t="s">
        <v>233</v>
      </c>
      <c r="C44" s="52" t="s">
        <v>234</v>
      </c>
      <c r="D44" s="124">
        <f>Memória!D317</f>
        <v>6</v>
      </c>
      <c r="E44" s="64">
        <f>VLOOKUP(A44,'NOV2019'!A:B,2,FALSE)</f>
        <v>170.09</v>
      </c>
      <c r="F44" s="124">
        <f t="shared" si="23"/>
        <v>210.91</v>
      </c>
      <c r="G44" s="77">
        <f t="shared" si="24"/>
        <v>1265.46</v>
      </c>
      <c r="H44" s="388"/>
    </row>
    <row r="45" spans="1:13" s="84" customFormat="1">
      <c r="A45" s="330" t="s">
        <v>19971</v>
      </c>
      <c r="B45" s="331" t="s">
        <v>23757</v>
      </c>
      <c r="C45" s="52" t="s">
        <v>2</v>
      </c>
      <c r="D45" s="62">
        <f>Memória!D320</f>
        <v>8</v>
      </c>
      <c r="E45" s="64">
        <f>VLOOKUP(A45,'NOV2019'!A:B,2,FALSE)</f>
        <v>35</v>
      </c>
      <c r="F45" s="124">
        <f t="shared" si="23"/>
        <v>43.4</v>
      </c>
      <c r="G45" s="77">
        <f t="shared" si="24"/>
        <v>347.2</v>
      </c>
      <c r="H45" s="388"/>
    </row>
    <row r="46" spans="1:13" s="84" customFormat="1" ht="16.5" thickBot="1">
      <c r="A46" s="330" t="s">
        <v>19973</v>
      </c>
      <c r="B46" s="331" t="s">
        <v>23758</v>
      </c>
      <c r="C46" s="52" t="s">
        <v>2</v>
      </c>
      <c r="D46" s="62">
        <f>Memória!D323</f>
        <v>8</v>
      </c>
      <c r="E46" s="64">
        <f>VLOOKUP(A46,'NOV2019'!A:B,2,FALSE)</f>
        <v>38</v>
      </c>
      <c r="F46" s="124">
        <f t="shared" si="23"/>
        <v>47.12</v>
      </c>
      <c r="G46" s="77">
        <f t="shared" si="24"/>
        <v>376.96</v>
      </c>
      <c r="H46" s="388"/>
    </row>
    <row r="47" spans="1:13" s="2" customFormat="1" ht="16.5" thickBot="1">
      <c r="A47" s="293"/>
      <c r="B47" s="24"/>
      <c r="C47" s="294"/>
      <c r="D47" s="842" t="s">
        <v>6</v>
      </c>
      <c r="E47" s="843"/>
      <c r="F47" s="644"/>
      <c r="G47" s="643">
        <f>SUM(G37:G46)</f>
        <v>137225.72</v>
      </c>
      <c r="H47" s="388"/>
    </row>
    <row r="48" spans="1:13" s="84" customFormat="1" ht="16.5" thickBot="1">
      <c r="A48" s="153">
        <v>3</v>
      </c>
      <c r="B48" s="22" t="s">
        <v>23947</v>
      </c>
      <c r="C48" s="291"/>
      <c r="D48" s="825"/>
      <c r="E48" s="548"/>
      <c r="F48" s="292"/>
      <c r="G48" s="171"/>
      <c r="H48" s="388"/>
    </row>
    <row r="49" spans="1:8" s="84" customFormat="1" ht="31.5">
      <c r="A49" s="25" t="s">
        <v>2147</v>
      </c>
      <c r="B49" s="172" t="s">
        <v>24432</v>
      </c>
      <c r="C49" s="26" t="s">
        <v>8</v>
      </c>
      <c r="D49" s="92">
        <f>Memória!D327</f>
        <v>240.29</v>
      </c>
      <c r="E49" s="549">
        <f>VLOOKUP(A49,'NOV2019'!A:B,2,FALSE)</f>
        <v>45.8</v>
      </c>
      <c r="F49" s="92">
        <f>ROUND(E49*$F$9,2)</f>
        <v>56.79</v>
      </c>
      <c r="G49" s="77">
        <f t="shared" ref="G49:G50" si="25">TRUNC(D49*F49,2)</f>
        <v>13646.06</v>
      </c>
      <c r="H49" s="388"/>
    </row>
    <row r="50" spans="1:8" s="84" customFormat="1" ht="32.25" thickBot="1">
      <c r="A50" s="138" t="s">
        <v>2414</v>
      </c>
      <c r="B50" s="47" t="s">
        <v>23948</v>
      </c>
      <c r="C50" s="135" t="s">
        <v>8</v>
      </c>
      <c r="D50" s="124">
        <f>Memória!D344</f>
        <v>188.07</v>
      </c>
      <c r="E50" s="64">
        <f>VLOOKUP(A50,'NOV2019'!A:B,2,FALSE)</f>
        <v>28.29</v>
      </c>
      <c r="F50" s="124">
        <f>ROUND(E50*$F$9,2)</f>
        <v>35.08</v>
      </c>
      <c r="G50" s="77">
        <f t="shared" si="25"/>
        <v>6597.49</v>
      </c>
      <c r="H50" s="388"/>
    </row>
    <row r="51" spans="1:8" s="84" customFormat="1" ht="16.5" thickBot="1">
      <c r="A51" s="293"/>
      <c r="B51" s="24"/>
      <c r="C51" s="294"/>
      <c r="D51" s="842" t="s">
        <v>6</v>
      </c>
      <c r="E51" s="843"/>
      <c r="F51" s="644"/>
      <c r="G51" s="643">
        <f>SUM(G49:G50)</f>
        <v>20243.55</v>
      </c>
      <c r="H51" s="388"/>
    </row>
    <row r="52" spans="1:8" s="2" customFormat="1" ht="16.5" thickBot="1">
      <c r="A52" s="153" t="s">
        <v>31</v>
      </c>
      <c r="B52" s="22" t="s">
        <v>37</v>
      </c>
      <c r="C52" s="291"/>
      <c r="D52" s="825"/>
      <c r="E52" s="548"/>
      <c r="F52" s="292"/>
      <c r="G52" s="171"/>
      <c r="H52" s="388"/>
    </row>
    <row r="53" spans="1:8" s="2" customFormat="1">
      <c r="A53" s="25" t="s">
        <v>73</v>
      </c>
      <c r="B53" s="172" t="s">
        <v>38</v>
      </c>
      <c r="C53" s="26" t="s">
        <v>39</v>
      </c>
      <c r="D53" s="92">
        <f>Memória!D367</f>
        <v>157168.79999999999</v>
      </c>
      <c r="E53" s="549">
        <f>VLOOKUP(A53,'NOV2019'!A:B,2,FALSE)</f>
        <v>1.05</v>
      </c>
      <c r="F53" s="92">
        <f t="shared" ref="F53:F61" si="26">ROUND(E53*$F$9,2)</f>
        <v>1.3</v>
      </c>
      <c r="G53" s="77">
        <f t="shared" ref="G53:G61" si="27">TRUNC(D53*F53,2)</f>
        <v>204319.44</v>
      </c>
      <c r="H53" s="388"/>
    </row>
    <row r="54" spans="1:8" s="84" customFormat="1" ht="47.25">
      <c r="A54" s="138" t="s">
        <v>2653</v>
      </c>
      <c r="B54" s="47" t="s">
        <v>24443</v>
      </c>
      <c r="C54" s="135" t="s">
        <v>39</v>
      </c>
      <c r="D54" s="124">
        <f>Memória!C393</f>
        <v>107387.2</v>
      </c>
      <c r="E54" s="64">
        <f>VLOOKUP(A54,'NOV2019'!A:B,2,FALSE)</f>
        <v>0.48</v>
      </c>
      <c r="F54" s="124">
        <f t="shared" si="26"/>
        <v>0.6</v>
      </c>
      <c r="G54" s="77">
        <f t="shared" si="27"/>
        <v>64432.32</v>
      </c>
      <c r="H54" s="388"/>
    </row>
    <row r="55" spans="1:8" s="17" customFormat="1">
      <c r="A55" s="51" t="s">
        <v>74</v>
      </c>
      <c r="B55" s="199" t="s">
        <v>236</v>
      </c>
      <c r="C55" s="52" t="s">
        <v>237</v>
      </c>
      <c r="D55" s="124">
        <f>Memória!D375</f>
        <v>90</v>
      </c>
      <c r="E55" s="64">
        <f>VLOOKUP(A55,'NOV2019'!A:B,2,FALSE)</f>
        <v>21.37</v>
      </c>
      <c r="F55" s="124">
        <f t="shared" si="26"/>
        <v>26.5</v>
      </c>
      <c r="G55" s="77">
        <f t="shared" si="27"/>
        <v>2385</v>
      </c>
      <c r="H55" s="388"/>
    </row>
    <row r="56" spans="1:8" s="2" customFormat="1" ht="31.5">
      <c r="A56" s="138" t="s">
        <v>75</v>
      </c>
      <c r="B56" s="137" t="s">
        <v>54</v>
      </c>
      <c r="C56" s="135" t="s">
        <v>41</v>
      </c>
      <c r="D56" s="124">
        <f>Memória!D378</f>
        <v>5238.96</v>
      </c>
      <c r="E56" s="64">
        <f>VLOOKUP(A56,'NOV2019'!A:B,2,FALSE)</f>
        <v>71.14</v>
      </c>
      <c r="F56" s="124">
        <f t="shared" si="26"/>
        <v>88.21</v>
      </c>
      <c r="G56" s="77">
        <f t="shared" si="27"/>
        <v>462128.66</v>
      </c>
      <c r="H56" s="388"/>
    </row>
    <row r="57" spans="1:8" s="17" customFormat="1">
      <c r="A57" s="51" t="s">
        <v>76</v>
      </c>
      <c r="B57" s="199" t="s">
        <v>238</v>
      </c>
      <c r="C57" s="52" t="s">
        <v>2</v>
      </c>
      <c r="D57" s="124">
        <f>Memória!D381</f>
        <v>3</v>
      </c>
      <c r="E57" s="64">
        <f>VLOOKUP(A57,'NOV2019'!A:B,2,FALSE)</f>
        <v>56.61</v>
      </c>
      <c r="F57" s="124">
        <f t="shared" si="26"/>
        <v>70.2</v>
      </c>
      <c r="G57" s="77">
        <f t="shared" si="27"/>
        <v>210.6</v>
      </c>
      <c r="H57" s="388"/>
    </row>
    <row r="58" spans="1:8" s="15" customFormat="1" ht="31.5">
      <c r="A58" s="138" t="s">
        <v>77</v>
      </c>
      <c r="B58" s="237" t="s">
        <v>25583</v>
      </c>
      <c r="C58" s="133" t="s">
        <v>2</v>
      </c>
      <c r="D58" s="124">
        <f>Memória!D386</f>
        <v>72</v>
      </c>
      <c r="E58" s="64">
        <f>VLOOKUP(A58,'NOV2019'!A:B,2,FALSE)</f>
        <v>228.08</v>
      </c>
      <c r="F58" s="124">
        <f t="shared" si="26"/>
        <v>282.82</v>
      </c>
      <c r="G58" s="77">
        <f t="shared" si="27"/>
        <v>20363.04</v>
      </c>
      <c r="H58" s="388"/>
    </row>
    <row r="59" spans="1:8" s="2" customFormat="1" ht="31.5">
      <c r="A59" s="138" t="s">
        <v>78</v>
      </c>
      <c r="B59" s="137" t="s">
        <v>55</v>
      </c>
      <c r="C59" s="135" t="s">
        <v>43</v>
      </c>
      <c r="D59" s="124">
        <f>Memória!D390</f>
        <v>107387.2</v>
      </c>
      <c r="E59" s="64">
        <f>VLOOKUP(A59,'NOV2019'!A:B,2,FALSE)</f>
        <v>0.12</v>
      </c>
      <c r="F59" s="124">
        <f t="shared" si="26"/>
        <v>0.15</v>
      </c>
      <c r="G59" s="77">
        <f t="shared" si="27"/>
        <v>16108.08</v>
      </c>
      <c r="H59" s="388"/>
    </row>
    <row r="60" spans="1:8" s="55" customFormat="1" ht="47.25">
      <c r="A60" s="138" t="s">
        <v>2874</v>
      </c>
      <c r="B60" s="47" t="s">
        <v>23316</v>
      </c>
      <c r="C60" s="135" t="s">
        <v>23317</v>
      </c>
      <c r="D60" s="124">
        <f>Memória!D395</f>
        <v>60</v>
      </c>
      <c r="E60" s="64">
        <f>VLOOKUP(A60,'NOV2019'!A:B,2,FALSE)</f>
        <v>2.96</v>
      </c>
      <c r="F60" s="124">
        <f t="shared" si="26"/>
        <v>3.67</v>
      </c>
      <c r="G60" s="77">
        <f t="shared" si="27"/>
        <v>220.2</v>
      </c>
      <c r="H60" s="388"/>
    </row>
    <row r="61" spans="1:8" s="2" customFormat="1" ht="32.25" thickBot="1">
      <c r="A61" s="138" t="s">
        <v>79</v>
      </c>
      <c r="B61" s="47" t="s">
        <v>23427</v>
      </c>
      <c r="C61" s="135" t="s">
        <v>5</v>
      </c>
      <c r="D61" s="124">
        <f>Memória!D398</f>
        <v>2932.18</v>
      </c>
      <c r="E61" s="64">
        <f>VLOOKUP(A61,'NOV2019'!A:B,2,FALSE)</f>
        <v>0.64</v>
      </c>
      <c r="F61" s="124">
        <f t="shared" si="26"/>
        <v>0.79</v>
      </c>
      <c r="G61" s="77">
        <f t="shared" si="27"/>
        <v>2316.42</v>
      </c>
      <c r="H61" s="388"/>
    </row>
    <row r="62" spans="1:8" s="1" customFormat="1" ht="16.5" thickBot="1">
      <c r="A62" s="293"/>
      <c r="B62" s="24"/>
      <c r="C62" s="294"/>
      <c r="D62" s="842" t="s">
        <v>6</v>
      </c>
      <c r="E62" s="843"/>
      <c r="F62" s="644"/>
      <c r="G62" s="568">
        <f>SUM(G53:G61)</f>
        <v>772483.75999999989</v>
      </c>
      <c r="H62" s="78"/>
    </row>
    <row r="63" spans="1:8" s="6" customFormat="1" ht="16.5" thickBot="1">
      <c r="A63" s="125" t="s">
        <v>21</v>
      </c>
      <c r="B63" s="31" t="s">
        <v>9</v>
      </c>
      <c r="C63" s="95"/>
      <c r="D63" s="60"/>
      <c r="E63" s="547"/>
      <c r="F63" s="68"/>
      <c r="G63" s="95"/>
      <c r="H63" s="86"/>
    </row>
    <row r="64" spans="1:8" s="86" customFormat="1">
      <c r="A64" s="113"/>
      <c r="B64" s="140"/>
      <c r="C64" s="133"/>
      <c r="D64" s="126"/>
      <c r="E64" s="64"/>
      <c r="F64" s="124"/>
      <c r="G64" s="77">
        <f t="shared" ref="G64:G103" si="28">TRUNC(D64*F64,2)</f>
        <v>0</v>
      </c>
    </row>
    <row r="65" spans="1:8" s="86" customFormat="1" ht="31.5">
      <c r="A65" s="322" t="s">
        <v>2893</v>
      </c>
      <c r="B65" s="518" t="s">
        <v>24361</v>
      </c>
      <c r="C65" s="136" t="s">
        <v>8</v>
      </c>
      <c r="D65" s="514">
        <f>Memória!D405</f>
        <v>35.229999999999997</v>
      </c>
      <c r="E65" s="64">
        <f>VLOOKUP(A65,'NOV2019'!A:B,2,FALSE)</f>
        <v>254.73</v>
      </c>
      <c r="F65" s="124">
        <f t="shared" ref="F65:F103" si="29">ROUND(E65*$F$9,2)</f>
        <v>315.87</v>
      </c>
      <c r="G65" s="77">
        <f t="shared" si="28"/>
        <v>11128.1</v>
      </c>
    </row>
    <row r="66" spans="1:8" s="13" customFormat="1">
      <c r="A66" s="113" t="s">
        <v>80</v>
      </c>
      <c r="B66" s="140" t="s">
        <v>214</v>
      </c>
      <c r="C66" s="136" t="s">
        <v>5</v>
      </c>
      <c r="D66" s="126">
        <f>Memória!D409</f>
        <v>1613.51</v>
      </c>
      <c r="E66" s="64">
        <f>VLOOKUP(A66,'NOV2019'!A:B,2,FALSE)</f>
        <v>6.73</v>
      </c>
      <c r="F66" s="124">
        <f t="shared" si="29"/>
        <v>8.35</v>
      </c>
      <c r="G66" s="77">
        <f t="shared" si="28"/>
        <v>13472.8</v>
      </c>
      <c r="H66" s="86"/>
    </row>
    <row r="67" spans="1:8" s="13" customFormat="1">
      <c r="A67" s="113" t="s">
        <v>81</v>
      </c>
      <c r="B67" s="140" t="s">
        <v>212</v>
      </c>
      <c r="C67" s="136" t="s">
        <v>5</v>
      </c>
      <c r="D67" s="126">
        <f>Memória!D428</f>
        <v>721.19999999999993</v>
      </c>
      <c r="E67" s="64">
        <f>VLOOKUP(A67,'NOV2019'!A:B,2,FALSE)</f>
        <v>16.16</v>
      </c>
      <c r="F67" s="124">
        <f t="shared" si="29"/>
        <v>20.04</v>
      </c>
      <c r="G67" s="77">
        <f t="shared" si="28"/>
        <v>14452.84</v>
      </c>
      <c r="H67" s="86"/>
    </row>
    <row r="68" spans="1:8" s="13" customFormat="1" ht="31.5">
      <c r="A68" s="113" t="s">
        <v>82</v>
      </c>
      <c r="B68" s="140" t="s">
        <v>213</v>
      </c>
      <c r="C68" s="136" t="s">
        <v>5</v>
      </c>
      <c r="D68" s="126">
        <f>Memória!D483</f>
        <v>721.19999999999993</v>
      </c>
      <c r="E68" s="64">
        <f>VLOOKUP(A68,'NOV2019'!A:B,2,FALSE)</f>
        <v>6.73</v>
      </c>
      <c r="F68" s="124">
        <f t="shared" si="29"/>
        <v>8.35</v>
      </c>
      <c r="G68" s="77">
        <f t="shared" si="28"/>
        <v>6022.02</v>
      </c>
      <c r="H68" s="86"/>
    </row>
    <row r="69" spans="1:8" s="80" customFormat="1" ht="31.5">
      <c r="A69" s="113" t="s">
        <v>2917</v>
      </c>
      <c r="B69" s="140" t="s">
        <v>23315</v>
      </c>
      <c r="C69" s="133" t="s">
        <v>5</v>
      </c>
      <c r="D69" s="126">
        <f>Memória!D538</f>
        <v>335</v>
      </c>
      <c r="E69" s="64">
        <f>VLOOKUP(A69,'NOV2019'!A:B,2,FALSE)</f>
        <v>9.43</v>
      </c>
      <c r="F69" s="124">
        <f t="shared" si="29"/>
        <v>11.69</v>
      </c>
      <c r="G69" s="77">
        <f t="shared" si="28"/>
        <v>3916.15</v>
      </c>
      <c r="H69" s="86"/>
    </row>
    <row r="70" spans="1:8" s="86" customFormat="1" ht="20.25" customHeight="1">
      <c r="A70" s="113" t="s">
        <v>2926</v>
      </c>
      <c r="B70" s="140" t="s">
        <v>23434</v>
      </c>
      <c r="C70" s="136" t="s">
        <v>8</v>
      </c>
      <c r="D70" s="126">
        <f>Memória!D542</f>
        <v>12.2</v>
      </c>
      <c r="E70" s="64">
        <f>VLOOKUP(A70,'NOV2019'!A:B,2,FALSE)</f>
        <v>68.989999999999995</v>
      </c>
      <c r="F70" s="124">
        <f t="shared" si="29"/>
        <v>85.55</v>
      </c>
      <c r="G70" s="77">
        <f t="shared" si="28"/>
        <v>1043.71</v>
      </c>
    </row>
    <row r="71" spans="1:8" s="13" customFormat="1" ht="31.5">
      <c r="A71" s="33" t="s">
        <v>85</v>
      </c>
      <c r="B71" s="186" t="s">
        <v>240</v>
      </c>
      <c r="C71" s="133" t="s">
        <v>5</v>
      </c>
      <c r="D71" s="126">
        <f>Memória!D546</f>
        <v>3268.04</v>
      </c>
      <c r="E71" s="64">
        <f>VLOOKUP(A71,'NOV2019'!A:B,2,FALSE)</f>
        <v>10.48</v>
      </c>
      <c r="F71" s="124">
        <f t="shared" si="29"/>
        <v>13</v>
      </c>
      <c r="G71" s="77">
        <f t="shared" si="28"/>
        <v>42484.52</v>
      </c>
      <c r="H71" s="86"/>
    </row>
    <row r="72" spans="1:8" s="86" customFormat="1">
      <c r="A72" s="33" t="s">
        <v>2983</v>
      </c>
      <c r="B72" s="236" t="s">
        <v>23799</v>
      </c>
      <c r="C72" s="133" t="s">
        <v>5</v>
      </c>
      <c r="D72" s="126">
        <f>Memória!D551</f>
        <v>4672.6600000000008</v>
      </c>
      <c r="E72" s="64">
        <f>VLOOKUP(A72,'NOV2019'!A:B,2,FALSE)</f>
        <v>16.84</v>
      </c>
      <c r="F72" s="124">
        <f t="shared" si="29"/>
        <v>20.88</v>
      </c>
      <c r="G72" s="77">
        <f t="shared" si="28"/>
        <v>97565.14</v>
      </c>
    </row>
    <row r="73" spans="1:8" s="56" customFormat="1">
      <c r="A73" s="116" t="s">
        <v>3003</v>
      </c>
      <c r="B73" s="217" t="s">
        <v>23324</v>
      </c>
      <c r="C73" s="133" t="s">
        <v>5</v>
      </c>
      <c r="D73" s="152">
        <f>Memória!D571</f>
        <v>1169.9199999999996</v>
      </c>
      <c r="E73" s="64">
        <f>VLOOKUP(A73,'NOV2019'!A:B,2,FALSE)</f>
        <v>4.71</v>
      </c>
      <c r="F73" s="124">
        <f t="shared" si="29"/>
        <v>5.84</v>
      </c>
      <c r="G73" s="77">
        <f t="shared" si="28"/>
        <v>6832.33</v>
      </c>
      <c r="H73" s="388"/>
    </row>
    <row r="74" spans="1:8" s="13" customFormat="1" ht="31.5">
      <c r="A74" s="116" t="s">
        <v>86</v>
      </c>
      <c r="B74" s="140" t="s">
        <v>216</v>
      </c>
      <c r="C74" s="133" t="s">
        <v>5</v>
      </c>
      <c r="D74" s="126">
        <f>Memória!D620</f>
        <v>1169.9199999999996</v>
      </c>
      <c r="E74" s="64">
        <f>VLOOKUP(A74,'NOV2019'!A:B,2,FALSE)</f>
        <v>4.04</v>
      </c>
      <c r="F74" s="124">
        <f t="shared" si="29"/>
        <v>5.01</v>
      </c>
      <c r="G74" s="77">
        <f t="shared" si="28"/>
        <v>5861.29</v>
      </c>
      <c r="H74" s="86"/>
    </row>
    <row r="75" spans="1:8" s="86" customFormat="1" ht="31.5">
      <c r="A75" s="113" t="s">
        <v>3096</v>
      </c>
      <c r="B75" s="140" t="s">
        <v>23777</v>
      </c>
      <c r="C75" s="136" t="s">
        <v>5</v>
      </c>
      <c r="D75" s="126">
        <f>Memória!D669</f>
        <v>4672.6600000000008</v>
      </c>
      <c r="E75" s="64">
        <f>VLOOKUP(A75,'NOV2019'!A:B,2,FALSE)</f>
        <v>53.88</v>
      </c>
      <c r="F75" s="124">
        <f t="shared" si="29"/>
        <v>66.81</v>
      </c>
      <c r="G75" s="77">
        <f t="shared" si="28"/>
        <v>312180.40999999997</v>
      </c>
    </row>
    <row r="76" spans="1:8" s="85" customFormat="1" ht="31.5">
      <c r="A76" s="141" t="s">
        <v>91</v>
      </c>
      <c r="B76" s="137" t="s">
        <v>57</v>
      </c>
      <c r="C76" s="135" t="s">
        <v>8</v>
      </c>
      <c r="D76" s="124">
        <f>Memória!D689</f>
        <v>3492.6449999999995</v>
      </c>
      <c r="E76" s="64">
        <f>VLOOKUP(A76,'NOV2019'!A:B,2,FALSE)</f>
        <v>22.22</v>
      </c>
      <c r="F76" s="124">
        <f t="shared" si="29"/>
        <v>27.55</v>
      </c>
      <c r="G76" s="77">
        <f t="shared" si="28"/>
        <v>96222.36</v>
      </c>
      <c r="H76" s="388"/>
    </row>
    <row r="77" spans="1:8" s="55" customFormat="1" ht="31.5">
      <c r="A77" s="34" t="s">
        <v>3143</v>
      </c>
      <c r="B77" s="236" t="s">
        <v>23323</v>
      </c>
      <c r="C77" s="135" t="s">
        <v>23311</v>
      </c>
      <c r="D77" s="124">
        <f>Memória!D708</f>
        <v>120</v>
      </c>
      <c r="E77" s="64">
        <f>VLOOKUP(A77,'NOV2019'!A:B,2,FALSE)</f>
        <v>118.16</v>
      </c>
      <c r="F77" s="124">
        <f t="shared" si="29"/>
        <v>146.52000000000001</v>
      </c>
      <c r="G77" s="77">
        <f t="shared" si="28"/>
        <v>17582.400000000001</v>
      </c>
      <c r="H77" s="388"/>
    </row>
    <row r="78" spans="1:8" s="388" customFormat="1" ht="39.75" customHeight="1">
      <c r="A78" s="116" t="s">
        <v>3153</v>
      </c>
      <c r="B78" s="140" t="s">
        <v>25109</v>
      </c>
      <c r="C78" s="139" t="s">
        <v>272</v>
      </c>
      <c r="D78" s="124">
        <f>Memória!D711</f>
        <v>155.36000000000001</v>
      </c>
      <c r="E78" s="64">
        <f>VLOOKUP(A78,'NOV2019'!A:B,2,FALSE)</f>
        <v>134.72</v>
      </c>
      <c r="F78" s="124">
        <f t="shared" si="29"/>
        <v>167.05</v>
      </c>
      <c r="G78" s="77">
        <f t="shared" si="28"/>
        <v>25952.880000000001</v>
      </c>
    </row>
    <row r="79" spans="1:8" s="55" customFormat="1">
      <c r="A79" s="34" t="s">
        <v>92</v>
      </c>
      <c r="B79" s="236" t="s">
        <v>267</v>
      </c>
      <c r="C79" s="135" t="s">
        <v>5</v>
      </c>
      <c r="D79" s="124">
        <f>Memória!D714</f>
        <v>1164.02</v>
      </c>
      <c r="E79" s="64">
        <f>VLOOKUP(A79,'NOV2019'!A:B,2,FALSE)</f>
        <v>9.52</v>
      </c>
      <c r="F79" s="124">
        <f t="shared" si="29"/>
        <v>11.8</v>
      </c>
      <c r="G79" s="77">
        <f t="shared" si="28"/>
        <v>13735.43</v>
      </c>
      <c r="H79" s="388"/>
    </row>
    <row r="80" spans="1:8" s="590" customFormat="1">
      <c r="A80" s="34" t="s">
        <v>93</v>
      </c>
      <c r="B80" s="236" t="s">
        <v>25366</v>
      </c>
      <c r="C80" s="136" t="s">
        <v>5</v>
      </c>
      <c r="D80" s="124">
        <f>Memória!D720</f>
        <v>2524.4299999999989</v>
      </c>
      <c r="E80" s="64">
        <f>VLOOKUP(A80,'NOV2019'!A:B,2,FALSE)</f>
        <v>4.7</v>
      </c>
      <c r="F80" s="124">
        <f t="shared" si="29"/>
        <v>5.83</v>
      </c>
      <c r="G80" s="77">
        <f t="shared" ref="G80" si="30">TRUNC(D80*F80,2)</f>
        <v>14717.42</v>
      </c>
      <c r="H80" s="388"/>
    </row>
    <row r="81" spans="1:8" s="590" customFormat="1">
      <c r="A81" s="34" t="s">
        <v>3162</v>
      </c>
      <c r="B81" s="140" t="s">
        <v>25365</v>
      </c>
      <c r="C81" s="133" t="s">
        <v>2</v>
      </c>
      <c r="D81" s="124">
        <f>Memória!D723</f>
        <v>134</v>
      </c>
      <c r="E81" s="64">
        <f>VLOOKUP(A81,'NOV2019'!A:B,2,FALSE)</f>
        <v>8.7799999999999994</v>
      </c>
      <c r="F81" s="124">
        <f t="shared" si="29"/>
        <v>10.89</v>
      </c>
      <c r="G81" s="77">
        <f t="shared" ref="G81" si="31">TRUNC(D81*F81,2)</f>
        <v>1459.26</v>
      </c>
      <c r="H81" s="388"/>
    </row>
    <row r="82" spans="1:8" s="87" customFormat="1">
      <c r="A82" s="193" t="s">
        <v>3166</v>
      </c>
      <c r="B82" s="194" t="s">
        <v>23454</v>
      </c>
      <c r="C82" s="139" t="s">
        <v>23311</v>
      </c>
      <c r="D82" s="124">
        <f>Memória!D733</f>
        <v>306.11</v>
      </c>
      <c r="E82" s="64">
        <f>VLOOKUP(A82,'NOV2019'!A:B,2,FALSE)</f>
        <v>3.92</v>
      </c>
      <c r="F82" s="124">
        <f t="shared" si="29"/>
        <v>4.8600000000000003</v>
      </c>
      <c r="G82" s="77">
        <f t="shared" si="28"/>
        <v>1487.69</v>
      </c>
    </row>
    <row r="83" spans="1:8" s="13" customFormat="1">
      <c r="A83" s="113" t="s">
        <v>95</v>
      </c>
      <c r="B83" s="140" t="s">
        <v>215</v>
      </c>
      <c r="C83" s="136" t="s">
        <v>5</v>
      </c>
      <c r="D83" s="126">
        <f>Memória!D736</f>
        <v>2540.1799999999994</v>
      </c>
      <c r="E83" s="64">
        <f>VLOOKUP(A83,'NOV2019'!A:B,2,FALSE)</f>
        <v>5.49</v>
      </c>
      <c r="F83" s="124">
        <f t="shared" si="29"/>
        <v>6.81</v>
      </c>
      <c r="G83" s="77">
        <f t="shared" si="28"/>
        <v>17298.62</v>
      </c>
      <c r="H83" s="86"/>
    </row>
    <row r="84" spans="1:8" s="86" customFormat="1">
      <c r="A84" s="113" t="s">
        <v>3169</v>
      </c>
      <c r="B84" s="140" t="s">
        <v>25367</v>
      </c>
      <c r="C84" s="136" t="s">
        <v>5</v>
      </c>
      <c r="D84" s="126">
        <f>Memória!D741</f>
        <v>1285.2599999999995</v>
      </c>
      <c r="E84" s="64">
        <f>VLOOKUP(A84,'NOV2019'!A:B,2,FALSE)</f>
        <v>4.7</v>
      </c>
      <c r="F84" s="124">
        <f t="shared" si="29"/>
        <v>5.83</v>
      </c>
      <c r="G84" s="77">
        <f t="shared" ref="G84:G85" si="32">TRUNC(D84*F84,2)</f>
        <v>7493.06</v>
      </c>
    </row>
    <row r="85" spans="1:8" s="86" customFormat="1">
      <c r="A85" s="113" t="s">
        <v>3171</v>
      </c>
      <c r="B85" s="140" t="s">
        <v>25368</v>
      </c>
      <c r="C85" s="136" t="s">
        <v>5</v>
      </c>
      <c r="D85" s="126">
        <f>Memória!D744</f>
        <v>655</v>
      </c>
      <c r="E85" s="64">
        <f>VLOOKUP(A85,'NOV2019'!A:B,2,FALSE)</f>
        <v>4.7</v>
      </c>
      <c r="F85" s="124">
        <f t="shared" si="29"/>
        <v>5.83</v>
      </c>
      <c r="G85" s="77">
        <f t="shared" si="32"/>
        <v>3818.65</v>
      </c>
    </row>
    <row r="86" spans="1:8" s="57" customFormat="1" ht="39" customHeight="1">
      <c r="A86" s="113" t="s">
        <v>96</v>
      </c>
      <c r="B86" s="140" t="s">
        <v>265</v>
      </c>
      <c r="C86" s="133" t="s">
        <v>2</v>
      </c>
      <c r="D86" s="126">
        <f>Memória!D747</f>
        <v>3</v>
      </c>
      <c r="E86" s="64">
        <f>VLOOKUP(A86,'NOV2019'!A:B,2,FALSE)</f>
        <v>540.94000000000005</v>
      </c>
      <c r="F86" s="124">
        <f t="shared" si="29"/>
        <v>670.77</v>
      </c>
      <c r="G86" s="77">
        <f t="shared" si="28"/>
        <v>2012.31</v>
      </c>
      <c r="H86" s="86"/>
    </row>
    <row r="87" spans="1:8" s="84" customFormat="1" ht="31.5">
      <c r="A87" s="28" t="s">
        <v>3404</v>
      </c>
      <c r="B87" s="23" t="s">
        <v>24302</v>
      </c>
      <c r="C87" s="135" t="s">
        <v>5</v>
      </c>
      <c r="D87" s="62">
        <f>Memória!D750</f>
        <v>2520</v>
      </c>
      <c r="E87" s="64">
        <f>VLOOKUP(A87,'NOV2019'!A:B,2,FALSE)</f>
        <v>27.32</v>
      </c>
      <c r="F87" s="124">
        <f t="shared" si="29"/>
        <v>33.880000000000003</v>
      </c>
      <c r="G87" s="77">
        <f t="shared" si="28"/>
        <v>85377.600000000006</v>
      </c>
      <c r="H87" s="388"/>
    </row>
    <row r="88" spans="1:8" s="80" customFormat="1" ht="31.5">
      <c r="A88" s="113" t="s">
        <v>3412</v>
      </c>
      <c r="B88" s="140" t="s">
        <v>23322</v>
      </c>
      <c r="C88" s="135" t="s">
        <v>5</v>
      </c>
      <c r="D88" s="126">
        <f>Memória!D753</f>
        <v>3868.58</v>
      </c>
      <c r="E88" s="64">
        <f>VLOOKUP(A88,'NOV2019'!A:B,2,FALSE)</f>
        <v>3.36</v>
      </c>
      <c r="F88" s="124">
        <f t="shared" si="29"/>
        <v>4.17</v>
      </c>
      <c r="G88" s="77">
        <f t="shared" si="28"/>
        <v>16131.97</v>
      </c>
      <c r="H88" s="86"/>
    </row>
    <row r="89" spans="1:8" s="2" customFormat="1" ht="31.5">
      <c r="A89" s="138" t="s">
        <v>99</v>
      </c>
      <c r="B89" s="137" t="s">
        <v>25369</v>
      </c>
      <c r="C89" s="135" t="s">
        <v>5</v>
      </c>
      <c r="D89" s="124">
        <f>Memória!D761</f>
        <v>734.32</v>
      </c>
      <c r="E89" s="64">
        <f>VLOOKUP(A89,'NOV2019'!A:B,2,FALSE)</f>
        <v>2.99</v>
      </c>
      <c r="F89" s="124">
        <f t="shared" si="29"/>
        <v>3.71</v>
      </c>
      <c r="G89" s="77">
        <f t="shared" si="28"/>
        <v>2724.32</v>
      </c>
      <c r="H89" s="388"/>
    </row>
    <row r="90" spans="1:8" s="55" customFormat="1" ht="31.5">
      <c r="A90" s="138" t="s">
        <v>3467</v>
      </c>
      <c r="B90" s="137" t="s">
        <v>23310</v>
      </c>
      <c r="C90" s="135" t="s">
        <v>5</v>
      </c>
      <c r="D90" s="124">
        <f>Memória!D767</f>
        <v>7311.5399999999991</v>
      </c>
      <c r="E90" s="64">
        <f>VLOOKUP(A90,'NOV2019'!A:B,2,FALSE)</f>
        <v>16.47</v>
      </c>
      <c r="F90" s="124">
        <f t="shared" si="29"/>
        <v>20.420000000000002</v>
      </c>
      <c r="G90" s="77">
        <f t="shared" si="28"/>
        <v>149301.64000000001</v>
      </c>
      <c r="H90" s="388"/>
    </row>
    <row r="91" spans="1:8" s="55" customFormat="1" ht="63">
      <c r="A91" s="138" t="s">
        <v>3473</v>
      </c>
      <c r="B91" s="137" t="s">
        <v>23312</v>
      </c>
      <c r="C91" s="135" t="s">
        <v>23313</v>
      </c>
      <c r="D91" s="124">
        <f>Memória!D775</f>
        <v>34120.519999999997</v>
      </c>
      <c r="E91" s="64">
        <f>VLOOKUP(A91,'NOV2019'!A:B,2,FALSE)</f>
        <v>4</v>
      </c>
      <c r="F91" s="124">
        <f t="shared" si="29"/>
        <v>4.96</v>
      </c>
      <c r="G91" s="77">
        <f t="shared" si="28"/>
        <v>169237.77</v>
      </c>
      <c r="H91" s="388"/>
    </row>
    <row r="92" spans="1:8" s="9" customFormat="1" ht="47.25">
      <c r="A92" s="141" t="s">
        <v>100</v>
      </c>
      <c r="B92" s="137" t="s">
        <v>25370</v>
      </c>
      <c r="C92" s="135" t="s">
        <v>47</v>
      </c>
      <c r="D92" s="124">
        <f>Memória!D784</f>
        <v>2970</v>
      </c>
      <c r="E92" s="64">
        <f>VLOOKUP(A92,'NOV2019'!A:B,2,FALSE)</f>
        <v>8</v>
      </c>
      <c r="F92" s="124">
        <f t="shared" si="29"/>
        <v>9.92</v>
      </c>
      <c r="G92" s="77">
        <f t="shared" si="28"/>
        <v>29462.400000000001</v>
      </c>
      <c r="H92" s="388"/>
    </row>
    <row r="93" spans="1:8" s="55" customFormat="1" ht="47.25">
      <c r="A93" s="141" t="s">
        <v>3476</v>
      </c>
      <c r="B93" s="137" t="s">
        <v>23314</v>
      </c>
      <c r="C93" s="135" t="s">
        <v>211</v>
      </c>
      <c r="D93" s="124">
        <f>Memória!D787</f>
        <v>12</v>
      </c>
      <c r="E93" s="64">
        <f>VLOOKUP(A93,'NOV2019'!A:B,2,FALSE)</f>
        <v>8928.17</v>
      </c>
      <c r="F93" s="124">
        <f t="shared" si="29"/>
        <v>11070.93</v>
      </c>
      <c r="G93" s="77">
        <f t="shared" si="28"/>
        <v>132851.16</v>
      </c>
      <c r="H93" s="388"/>
    </row>
    <row r="94" spans="1:8" s="2" customFormat="1">
      <c r="A94" s="138" t="s">
        <v>101</v>
      </c>
      <c r="B94" s="47" t="s">
        <v>25371</v>
      </c>
      <c r="C94" s="135" t="s">
        <v>5</v>
      </c>
      <c r="D94" s="124">
        <f>Memória!D790</f>
        <v>2932.18</v>
      </c>
      <c r="E94" s="64">
        <f>VLOOKUP(A94,'NOV2019'!A:B,2,FALSE)</f>
        <v>5.38</v>
      </c>
      <c r="F94" s="124">
        <f t="shared" si="29"/>
        <v>6.67</v>
      </c>
      <c r="G94" s="77">
        <f t="shared" si="28"/>
        <v>19557.64</v>
      </c>
      <c r="H94" s="388"/>
    </row>
    <row r="95" spans="1:8" s="84" customFormat="1">
      <c r="A95" s="138" t="s">
        <v>3493</v>
      </c>
      <c r="B95" s="47" t="s">
        <v>23424</v>
      </c>
      <c r="C95" s="135" t="s">
        <v>23425</v>
      </c>
      <c r="D95" s="124">
        <f>Memória!D800</f>
        <v>1</v>
      </c>
      <c r="E95" s="64">
        <f>VLOOKUP(A95,'NOV2019'!A:B,2,FALSE)</f>
        <v>2474.7600000000002</v>
      </c>
      <c r="F95" s="124">
        <f t="shared" si="29"/>
        <v>3068.7</v>
      </c>
      <c r="G95" s="77">
        <f t="shared" si="28"/>
        <v>3068.7</v>
      </c>
      <c r="H95" s="388"/>
    </row>
    <row r="96" spans="1:8" s="2" customFormat="1">
      <c r="A96" s="138" t="s">
        <v>102</v>
      </c>
      <c r="B96" s="47" t="s">
        <v>25372</v>
      </c>
      <c r="C96" s="135" t="s">
        <v>5</v>
      </c>
      <c r="D96" s="124">
        <f>Memória!D803</f>
        <v>734.32</v>
      </c>
      <c r="E96" s="64">
        <f>VLOOKUP(A96,'NOV2019'!A:B,2,FALSE)</f>
        <v>0.44</v>
      </c>
      <c r="F96" s="124">
        <f t="shared" si="29"/>
        <v>0.55000000000000004</v>
      </c>
      <c r="G96" s="77">
        <f t="shared" si="28"/>
        <v>403.87</v>
      </c>
      <c r="H96" s="388"/>
    </row>
    <row r="97" spans="1:8" s="84" customFormat="1" ht="31.5">
      <c r="A97" s="138" t="s">
        <v>3801</v>
      </c>
      <c r="B97" s="47" t="s">
        <v>23496</v>
      </c>
      <c r="C97" s="135" t="s">
        <v>23425</v>
      </c>
      <c r="D97" s="124">
        <f>Memória!D811</f>
        <v>2</v>
      </c>
      <c r="E97" s="64">
        <f>VLOOKUP(A97,'NOV2019'!A:B,2,FALSE)</f>
        <v>927.88</v>
      </c>
      <c r="F97" s="124">
        <f t="shared" si="29"/>
        <v>1150.57</v>
      </c>
      <c r="G97" s="77">
        <f t="shared" si="28"/>
        <v>2301.14</v>
      </c>
      <c r="H97" s="388"/>
    </row>
    <row r="98" spans="1:8" s="84" customFormat="1" ht="31.5">
      <c r="A98" s="138" t="s">
        <v>3807</v>
      </c>
      <c r="B98" s="47" t="s">
        <v>23497</v>
      </c>
      <c r="C98" s="135" t="s">
        <v>23425</v>
      </c>
      <c r="D98" s="124">
        <f>Memória!D814</f>
        <v>150</v>
      </c>
      <c r="E98" s="64">
        <f>VLOOKUP(A98,'NOV2019'!A:B,2,FALSE)</f>
        <v>35.71</v>
      </c>
      <c r="F98" s="124">
        <f t="shared" si="29"/>
        <v>44.28</v>
      </c>
      <c r="G98" s="77">
        <f t="shared" si="28"/>
        <v>6642</v>
      </c>
      <c r="H98" s="388"/>
    </row>
    <row r="99" spans="1:8" s="84" customFormat="1" ht="31.5">
      <c r="A99" s="138" t="s">
        <v>3809</v>
      </c>
      <c r="B99" s="47" t="s">
        <v>23498</v>
      </c>
      <c r="C99" s="135" t="s">
        <v>23425</v>
      </c>
      <c r="D99" s="124">
        <f>Memória!D817</f>
        <v>48</v>
      </c>
      <c r="E99" s="64">
        <f>VLOOKUP(A99,'NOV2019'!A:B,2,FALSE)</f>
        <v>35.71</v>
      </c>
      <c r="F99" s="124">
        <f t="shared" si="29"/>
        <v>44.28</v>
      </c>
      <c r="G99" s="77">
        <f t="shared" si="28"/>
        <v>2125.44</v>
      </c>
      <c r="H99" s="388"/>
    </row>
    <row r="100" spans="1:8" s="84" customFormat="1" ht="31.5">
      <c r="A100" s="138" t="s">
        <v>3811</v>
      </c>
      <c r="B100" s="47" t="s">
        <v>23499</v>
      </c>
      <c r="C100" s="135" t="s">
        <v>23425</v>
      </c>
      <c r="D100" s="124">
        <f>Memória!D820</f>
        <v>24</v>
      </c>
      <c r="E100" s="64">
        <f>VLOOKUP(A100,'NOV2019'!A:B,2,FALSE)</f>
        <v>63.71</v>
      </c>
      <c r="F100" s="124">
        <f t="shared" si="29"/>
        <v>79</v>
      </c>
      <c r="G100" s="77">
        <f t="shared" si="28"/>
        <v>1896</v>
      </c>
      <c r="H100" s="388"/>
    </row>
    <row r="101" spans="1:8" s="84" customFormat="1">
      <c r="A101" s="138" t="s">
        <v>3843</v>
      </c>
      <c r="B101" s="47" t="s">
        <v>23494</v>
      </c>
      <c r="C101" s="135" t="s">
        <v>23425</v>
      </c>
      <c r="D101" s="124">
        <f>Memória!D823</f>
        <v>50</v>
      </c>
      <c r="E101" s="64">
        <f>VLOOKUP(A101,'NOV2019'!A:B,2,FALSE)</f>
        <v>89.29</v>
      </c>
      <c r="F101" s="124">
        <f t="shared" si="29"/>
        <v>110.72</v>
      </c>
      <c r="G101" s="77">
        <f t="shared" si="28"/>
        <v>5536</v>
      </c>
      <c r="H101" s="388"/>
    </row>
    <row r="102" spans="1:8" s="2" customFormat="1" ht="31.5">
      <c r="A102" s="138" t="s">
        <v>104</v>
      </c>
      <c r="B102" s="47" t="s">
        <v>25373</v>
      </c>
      <c r="C102" s="135" t="s">
        <v>5</v>
      </c>
      <c r="D102" s="124">
        <f>Memória!D826</f>
        <v>10000</v>
      </c>
      <c r="E102" s="64">
        <f>VLOOKUP(A102,'NOV2019'!A:B,2,FALSE)</f>
        <v>0.98</v>
      </c>
      <c r="F102" s="124">
        <f t="shared" si="29"/>
        <v>1.22</v>
      </c>
      <c r="G102" s="77">
        <f t="shared" si="28"/>
        <v>12200</v>
      </c>
      <c r="H102" s="388"/>
    </row>
    <row r="103" spans="1:8" s="84" customFormat="1">
      <c r="A103" s="138" t="s">
        <v>3850</v>
      </c>
      <c r="B103" s="47" t="s">
        <v>23495</v>
      </c>
      <c r="C103" s="135" t="s">
        <v>5</v>
      </c>
      <c r="D103" s="124">
        <f>Memória!D829</f>
        <v>4500</v>
      </c>
      <c r="E103" s="64">
        <f>VLOOKUP(A103,'NOV2019'!A:B,2,FALSE)</f>
        <v>1.06</v>
      </c>
      <c r="F103" s="124">
        <f t="shared" si="29"/>
        <v>1.31</v>
      </c>
      <c r="G103" s="77">
        <f t="shared" si="28"/>
        <v>5895</v>
      </c>
      <c r="H103" s="388"/>
    </row>
    <row r="104" spans="1:8" s="84" customFormat="1" ht="16.5" thickBot="1">
      <c r="A104" s="559"/>
      <c r="B104" s="532"/>
      <c r="C104" s="532"/>
      <c r="D104" s="533"/>
      <c r="E104" s="550"/>
      <c r="F104" s="533"/>
      <c r="G104" s="560"/>
      <c r="H104" s="388"/>
    </row>
    <row r="105" spans="1:8" s="6" customFormat="1" ht="16.5" thickBot="1">
      <c r="A105" s="96"/>
      <c r="B105" s="35"/>
      <c r="C105" s="97"/>
      <c r="D105" s="833" t="s">
        <v>6</v>
      </c>
      <c r="E105" s="834"/>
      <c r="F105" s="65"/>
      <c r="G105" s="70">
        <f>SUM(G64:G104)</f>
        <v>1361452.0399999998</v>
      </c>
      <c r="H105" s="86"/>
    </row>
    <row r="106" spans="1:8" s="84" customFormat="1" ht="16.5" thickBot="1">
      <c r="A106" s="153" t="s">
        <v>22</v>
      </c>
      <c r="B106" s="88" t="s">
        <v>23331</v>
      </c>
      <c r="C106" s="291"/>
      <c r="D106" s="295"/>
      <c r="E106" s="551"/>
      <c r="F106" s="296"/>
      <c r="G106" s="297"/>
      <c r="H106" s="388"/>
    </row>
    <row r="107" spans="1:8" s="84" customFormat="1">
      <c r="A107" s="365"/>
      <c r="B107" s="172"/>
      <c r="C107" s="366"/>
      <c r="D107" s="92"/>
      <c r="E107" s="549"/>
      <c r="F107" s="367"/>
      <c r="G107" s="368"/>
      <c r="H107" s="388"/>
    </row>
    <row r="108" spans="1:8" s="84" customFormat="1" ht="47.25">
      <c r="A108" s="138" t="s">
        <v>4476</v>
      </c>
      <c r="B108" s="118" t="s">
        <v>25378</v>
      </c>
      <c r="C108" s="135" t="s">
        <v>10</v>
      </c>
      <c r="D108" s="124">
        <f>Memória!D833</f>
        <v>150</v>
      </c>
      <c r="E108" s="64">
        <f>VLOOKUP(A108,'NOV2019'!A:B,2,FALSE)</f>
        <v>6.22</v>
      </c>
      <c r="F108" s="124">
        <f t="shared" ref="F108:F134" si="33">ROUND(E108*$F$9,2)</f>
        <v>7.71</v>
      </c>
      <c r="G108" s="77">
        <f t="shared" ref="G108:G135" si="34">TRUNC(D108*F108,2)</f>
        <v>1156.5</v>
      </c>
      <c r="H108" s="388"/>
    </row>
    <row r="109" spans="1:8" s="84" customFormat="1" ht="47.25">
      <c r="A109" s="138" t="s">
        <v>4490</v>
      </c>
      <c r="B109" s="118" t="s">
        <v>23332</v>
      </c>
      <c r="C109" s="135" t="s">
        <v>10</v>
      </c>
      <c r="D109" s="124">
        <f>Memória!D836</f>
        <v>60</v>
      </c>
      <c r="E109" s="64">
        <f>VLOOKUP(A109,'NOV2019'!A:B,2,FALSE)</f>
        <v>2.12</v>
      </c>
      <c r="F109" s="124">
        <f t="shared" si="33"/>
        <v>2.63</v>
      </c>
      <c r="G109" s="77">
        <f t="shared" si="34"/>
        <v>157.80000000000001</v>
      </c>
      <c r="H109" s="388"/>
    </row>
    <row r="110" spans="1:8" s="84" customFormat="1" ht="31.5">
      <c r="A110" s="138" t="s">
        <v>4530</v>
      </c>
      <c r="B110" s="118" t="s">
        <v>23333</v>
      </c>
      <c r="C110" s="135" t="s">
        <v>10</v>
      </c>
      <c r="D110" s="124">
        <f>Memória!D839</f>
        <v>120</v>
      </c>
      <c r="E110" s="64">
        <f>VLOOKUP(A110,'NOV2019'!A:B,2,FALSE)</f>
        <v>1.34</v>
      </c>
      <c r="F110" s="124">
        <f t="shared" si="33"/>
        <v>1.66</v>
      </c>
      <c r="G110" s="77">
        <f t="shared" si="34"/>
        <v>199.2</v>
      </c>
      <c r="H110" s="388"/>
    </row>
    <row r="111" spans="1:8" s="590" customFormat="1" ht="47.25">
      <c r="A111" s="786" t="s">
        <v>5616</v>
      </c>
      <c r="B111" s="118" t="s">
        <v>25379</v>
      </c>
      <c r="C111" s="562" t="s">
        <v>23376</v>
      </c>
      <c r="D111" s="124">
        <f>Memória!D842</f>
        <v>40</v>
      </c>
      <c r="E111" s="64">
        <f>VLOOKUP(A111,'NOV2019'!A:B,2,FALSE)</f>
        <v>41.41</v>
      </c>
      <c r="F111" s="124">
        <f t="shared" si="33"/>
        <v>51.35</v>
      </c>
      <c r="G111" s="77">
        <f t="shared" si="34"/>
        <v>2054</v>
      </c>
      <c r="H111" s="388"/>
    </row>
    <row r="112" spans="1:8" s="84" customFormat="1" ht="63">
      <c r="A112" s="298" t="s">
        <v>5961</v>
      </c>
      <c r="B112" s="118" t="s">
        <v>23946</v>
      </c>
      <c r="C112" s="135" t="s">
        <v>2</v>
      </c>
      <c r="D112" s="124">
        <f>Memória!D857</f>
        <v>20</v>
      </c>
      <c r="E112" s="64">
        <f>VLOOKUP(A112,'NOV2019'!A:B,2,FALSE)</f>
        <v>902.67</v>
      </c>
      <c r="F112" s="124">
        <f>ROUND(E112*$F$9,2)</f>
        <v>1119.31</v>
      </c>
      <c r="G112" s="77">
        <f>TRUNC(D112*F112,2)</f>
        <v>22386.2</v>
      </c>
      <c r="H112" s="388"/>
    </row>
    <row r="113" spans="1:8" s="143" customFormat="1" ht="47.25">
      <c r="A113" s="615" t="s">
        <v>5650</v>
      </c>
      <c r="B113" s="499" t="s">
        <v>25163</v>
      </c>
      <c r="C113" s="562" t="s">
        <v>23376</v>
      </c>
      <c r="D113" s="534">
        <f>Memória!D845</f>
        <v>14</v>
      </c>
      <c r="E113" s="64">
        <f>VLOOKUP(A113,'NOV2019'!A:B,2,FALSE)</f>
        <v>2276.38</v>
      </c>
      <c r="F113" s="124">
        <f t="shared" si="33"/>
        <v>2822.71</v>
      </c>
      <c r="G113" s="77">
        <f t="shared" si="34"/>
        <v>39517.94</v>
      </c>
    </row>
    <row r="114" spans="1:8" s="143" customFormat="1" ht="63">
      <c r="A114" s="615" t="s">
        <v>5994</v>
      </c>
      <c r="B114" s="499" t="s">
        <v>25162</v>
      </c>
      <c r="C114" s="562" t="s">
        <v>23376</v>
      </c>
      <c r="D114" s="534">
        <f>Memória!D848</f>
        <v>1</v>
      </c>
      <c r="E114" s="64">
        <f>VLOOKUP(A114,'NOV2019'!A:B,2,FALSE)</f>
        <v>126.2</v>
      </c>
      <c r="F114" s="124">
        <f t="shared" si="33"/>
        <v>156.49</v>
      </c>
      <c r="G114" s="77">
        <f t="shared" si="34"/>
        <v>156.49</v>
      </c>
    </row>
    <row r="115" spans="1:8" s="143" customFormat="1" ht="47.25">
      <c r="A115" s="615" t="s">
        <v>6036</v>
      </c>
      <c r="B115" s="499" t="s">
        <v>25165</v>
      </c>
      <c r="C115" s="562" t="s">
        <v>23376</v>
      </c>
      <c r="D115" s="534">
        <f>Memória!D851</f>
        <v>10</v>
      </c>
      <c r="E115" s="64">
        <f>VLOOKUP(A115,'NOV2019'!A:B,2,FALSE)</f>
        <v>107.83</v>
      </c>
      <c r="F115" s="124">
        <f t="shared" si="33"/>
        <v>133.71</v>
      </c>
      <c r="G115" s="77">
        <f t="shared" si="34"/>
        <v>1337.1</v>
      </c>
    </row>
    <row r="116" spans="1:8" s="143" customFormat="1" ht="47.25">
      <c r="A116" s="615" t="s">
        <v>6046</v>
      </c>
      <c r="B116" s="499" t="s">
        <v>25164</v>
      </c>
      <c r="C116" s="562" t="s">
        <v>23376</v>
      </c>
      <c r="D116" s="534">
        <f>Memória!D854</f>
        <v>40</v>
      </c>
      <c r="E116" s="64">
        <f>VLOOKUP(A116,'NOV2019'!A:B,2,FALSE)</f>
        <v>317.32</v>
      </c>
      <c r="F116" s="124">
        <f t="shared" si="33"/>
        <v>393.48</v>
      </c>
      <c r="G116" s="77">
        <f t="shared" si="34"/>
        <v>15739.2</v>
      </c>
    </row>
    <row r="117" spans="1:8" s="84" customFormat="1" ht="31.5">
      <c r="A117" s="138" t="s">
        <v>6064</v>
      </c>
      <c r="B117" s="118" t="s">
        <v>23945</v>
      </c>
      <c r="C117" s="135" t="s">
        <v>10</v>
      </c>
      <c r="D117" s="124">
        <f>Memória!D870</f>
        <v>450</v>
      </c>
      <c r="E117" s="64">
        <f>VLOOKUP(A117,'NOV2019'!A:B,2,FALSE)</f>
        <v>117.15</v>
      </c>
      <c r="F117" s="124">
        <f t="shared" si="33"/>
        <v>145.27000000000001</v>
      </c>
      <c r="G117" s="77">
        <f t="shared" si="34"/>
        <v>65371.5</v>
      </c>
      <c r="H117" s="388"/>
    </row>
    <row r="118" spans="1:8" s="388" customFormat="1" ht="63">
      <c r="A118" s="298" t="s">
        <v>5966</v>
      </c>
      <c r="B118" s="118" t="s">
        <v>24585</v>
      </c>
      <c r="C118" s="135" t="s">
        <v>2</v>
      </c>
      <c r="D118" s="124">
        <f>Memória!D863</f>
        <v>60</v>
      </c>
      <c r="E118" s="64">
        <f>VLOOKUP(A118,'NOV2019'!A:B,2,FALSE)</f>
        <v>1716.94</v>
      </c>
      <c r="F118" s="124">
        <f t="shared" si="33"/>
        <v>2129.0100000000002</v>
      </c>
      <c r="G118" s="77">
        <f t="shared" si="34"/>
        <v>127740.6</v>
      </c>
    </row>
    <row r="119" spans="1:8" s="84" customFormat="1" ht="63">
      <c r="A119" s="138" t="s">
        <v>6014</v>
      </c>
      <c r="B119" s="118" t="s">
        <v>23334</v>
      </c>
      <c r="C119" s="135" t="s">
        <v>2</v>
      </c>
      <c r="D119" s="124">
        <f>Memória!D860</f>
        <v>25</v>
      </c>
      <c r="E119" s="64">
        <f>VLOOKUP(A119,'NOV2019'!A:B,2,FALSE)</f>
        <v>606.1</v>
      </c>
      <c r="F119" s="124">
        <f t="shared" si="33"/>
        <v>751.56</v>
      </c>
      <c r="G119" s="77">
        <f t="shared" si="34"/>
        <v>18789</v>
      </c>
      <c r="H119" s="388"/>
    </row>
    <row r="120" spans="1:8" s="84" customFormat="1" ht="63">
      <c r="A120" s="138" t="s">
        <v>6024</v>
      </c>
      <c r="B120" s="118" t="s">
        <v>25380</v>
      </c>
      <c r="C120" s="135" t="s">
        <v>2</v>
      </c>
      <c r="D120" s="124">
        <f>Memória!D867</f>
        <v>25</v>
      </c>
      <c r="E120" s="64">
        <f>VLOOKUP(A120,'NOV2019'!A:B,2,FALSE)</f>
        <v>338.4</v>
      </c>
      <c r="F120" s="124">
        <f t="shared" si="33"/>
        <v>419.62</v>
      </c>
      <c r="G120" s="77">
        <f t="shared" si="34"/>
        <v>10490.5</v>
      </c>
      <c r="H120" s="388"/>
    </row>
    <row r="121" spans="1:8" s="590" customFormat="1" ht="47.25">
      <c r="A121" s="517" t="s">
        <v>6828</v>
      </c>
      <c r="B121" s="118" t="s">
        <v>25060</v>
      </c>
      <c r="C121" s="135" t="s">
        <v>23311</v>
      </c>
      <c r="D121" s="124">
        <f>Memória!D873</f>
        <v>500</v>
      </c>
      <c r="E121" s="64">
        <f>VLOOKUP(A121,'NOV2019'!A:B,2,FALSE)</f>
        <v>10.98</v>
      </c>
      <c r="F121" s="124">
        <f t="shared" si="33"/>
        <v>13.62</v>
      </c>
      <c r="G121" s="77">
        <f t="shared" si="34"/>
        <v>6810</v>
      </c>
      <c r="H121" s="388"/>
    </row>
    <row r="122" spans="1:8" s="84" customFormat="1" ht="31.5">
      <c r="A122" s="517" t="s">
        <v>7074</v>
      </c>
      <c r="B122" s="118" t="s">
        <v>23937</v>
      </c>
      <c r="C122" s="135" t="s">
        <v>223</v>
      </c>
      <c r="D122" s="124">
        <f>Memória!D876</f>
        <v>2350</v>
      </c>
      <c r="E122" s="64">
        <f>VLOOKUP(A122,'NOV2019'!A:B,2,FALSE)</f>
        <v>35.17</v>
      </c>
      <c r="F122" s="124">
        <f t="shared" si="33"/>
        <v>43.61</v>
      </c>
      <c r="G122" s="77">
        <f t="shared" si="34"/>
        <v>102483.5</v>
      </c>
      <c r="H122" s="388"/>
    </row>
    <row r="123" spans="1:8" s="84" customFormat="1" ht="31.5">
      <c r="A123" s="28" t="s">
        <v>8498</v>
      </c>
      <c r="B123" s="118" t="s">
        <v>23944</v>
      </c>
      <c r="C123" s="135" t="s">
        <v>10</v>
      </c>
      <c r="D123" s="124">
        <f>Memória!D879</f>
        <v>40</v>
      </c>
      <c r="E123" s="64">
        <f>VLOOKUP(A123,'NOV2019'!A:B,2,FALSE)</f>
        <v>27.21</v>
      </c>
      <c r="F123" s="124">
        <f t="shared" si="33"/>
        <v>33.74</v>
      </c>
      <c r="G123" s="77">
        <f t="shared" si="34"/>
        <v>1349.6</v>
      </c>
      <c r="H123" s="388"/>
    </row>
    <row r="124" spans="1:8" s="143" customFormat="1">
      <c r="A124" s="615" t="s">
        <v>8542</v>
      </c>
      <c r="B124" s="499" t="s">
        <v>25382</v>
      </c>
      <c r="C124" s="135" t="s">
        <v>10</v>
      </c>
      <c r="D124" s="534">
        <f>Memória!D882</f>
        <v>120</v>
      </c>
      <c r="E124" s="64">
        <f>VLOOKUP(A124,'NOV2019'!A:B,2,FALSE)</f>
        <v>1.8</v>
      </c>
      <c r="F124" s="124">
        <f t="shared" si="33"/>
        <v>2.23</v>
      </c>
      <c r="G124" s="77">
        <f t="shared" si="34"/>
        <v>267.60000000000002</v>
      </c>
    </row>
    <row r="125" spans="1:8" s="143" customFormat="1">
      <c r="A125" s="615" t="s">
        <v>8548</v>
      </c>
      <c r="B125" s="499" t="s">
        <v>25381</v>
      </c>
      <c r="C125" s="135" t="s">
        <v>10</v>
      </c>
      <c r="D125" s="534">
        <f>Memória!D885</f>
        <v>180</v>
      </c>
      <c r="E125" s="64">
        <f>VLOOKUP(A125,'NOV2019'!A:B,2,FALSE)</f>
        <v>7.28</v>
      </c>
      <c r="F125" s="124">
        <f t="shared" si="33"/>
        <v>9.0299999999999994</v>
      </c>
      <c r="G125" s="77">
        <f t="shared" si="34"/>
        <v>1625.4</v>
      </c>
    </row>
    <row r="126" spans="1:8" s="143" customFormat="1">
      <c r="A126" s="615" t="s">
        <v>8550</v>
      </c>
      <c r="B126" s="499" t="s">
        <v>25383</v>
      </c>
      <c r="C126" s="135" t="s">
        <v>10</v>
      </c>
      <c r="D126" s="534">
        <f>Memória!D888</f>
        <v>240</v>
      </c>
      <c r="E126" s="64">
        <f>VLOOKUP(A126,'NOV2019'!A:B,2,FALSE)</f>
        <v>12.07</v>
      </c>
      <c r="F126" s="124">
        <f t="shared" si="33"/>
        <v>14.97</v>
      </c>
      <c r="G126" s="77">
        <f t="shared" si="34"/>
        <v>3592.8</v>
      </c>
    </row>
    <row r="127" spans="1:8" s="143" customFormat="1">
      <c r="A127" s="615" t="s">
        <v>8554</v>
      </c>
      <c r="B127" s="499" t="s">
        <v>25383</v>
      </c>
      <c r="C127" s="135" t="s">
        <v>10</v>
      </c>
      <c r="D127" s="534">
        <f>Memória!D891</f>
        <v>210</v>
      </c>
      <c r="E127" s="64">
        <f>VLOOKUP(A127,'NOV2019'!A:B,2,FALSE)</f>
        <v>26.92</v>
      </c>
      <c r="F127" s="124">
        <f t="shared" si="33"/>
        <v>33.380000000000003</v>
      </c>
      <c r="G127" s="77">
        <f t="shared" si="34"/>
        <v>7009.8</v>
      </c>
    </row>
    <row r="128" spans="1:8" s="84" customFormat="1">
      <c r="A128" s="138" t="s">
        <v>8552</v>
      </c>
      <c r="B128" s="121" t="s">
        <v>25384</v>
      </c>
      <c r="C128" s="135" t="s">
        <v>10</v>
      </c>
      <c r="D128" s="64">
        <f>Memória!D894</f>
        <v>60</v>
      </c>
      <c r="E128" s="64">
        <f>VLOOKUP(A128,'NOV2019'!A:B,2,FALSE)</f>
        <v>22.14</v>
      </c>
      <c r="F128" s="124">
        <f t="shared" si="33"/>
        <v>27.45</v>
      </c>
      <c r="G128" s="77">
        <f t="shared" si="34"/>
        <v>1647</v>
      </c>
      <c r="H128" s="388"/>
    </row>
    <row r="129" spans="1:8" s="84" customFormat="1">
      <c r="A129" s="138" t="s">
        <v>8556</v>
      </c>
      <c r="B129" s="118" t="s">
        <v>25385</v>
      </c>
      <c r="C129" s="135" t="s">
        <v>10</v>
      </c>
      <c r="D129" s="64">
        <f>Memória!D897</f>
        <v>80</v>
      </c>
      <c r="E129" s="64">
        <f>VLOOKUP(A129,'NOV2019'!A:B,2,FALSE)</f>
        <v>43.42</v>
      </c>
      <c r="F129" s="124">
        <f t="shared" si="33"/>
        <v>53.84</v>
      </c>
      <c r="G129" s="77">
        <f t="shared" si="34"/>
        <v>4307.2</v>
      </c>
      <c r="H129" s="388"/>
    </row>
    <row r="130" spans="1:8" s="84" customFormat="1" ht="31.5">
      <c r="A130" s="138" t="s">
        <v>8558</v>
      </c>
      <c r="B130" s="121" t="s">
        <v>23939</v>
      </c>
      <c r="C130" s="135" t="s">
        <v>10</v>
      </c>
      <c r="D130" s="124">
        <f>Memória!D900</f>
        <v>150</v>
      </c>
      <c r="E130" s="64">
        <f>VLOOKUP(A130,'NOV2019'!A:B,2,FALSE)</f>
        <v>13.88</v>
      </c>
      <c r="F130" s="124">
        <f t="shared" si="33"/>
        <v>17.21</v>
      </c>
      <c r="G130" s="77">
        <f t="shared" si="34"/>
        <v>2581.5</v>
      </c>
      <c r="H130" s="388"/>
    </row>
    <row r="131" spans="1:8" s="84" customFormat="1" ht="31.5">
      <c r="A131" s="138" t="s">
        <v>8560</v>
      </c>
      <c r="B131" s="121" t="s">
        <v>23940</v>
      </c>
      <c r="C131" s="135" t="s">
        <v>10</v>
      </c>
      <c r="D131" s="124">
        <f>Memória!D903</f>
        <v>280</v>
      </c>
      <c r="E131" s="64">
        <f>VLOOKUP(A131,'NOV2019'!A:B,2,FALSE)</f>
        <v>30.9</v>
      </c>
      <c r="F131" s="124">
        <f t="shared" si="33"/>
        <v>38.32</v>
      </c>
      <c r="G131" s="77">
        <f t="shared" si="34"/>
        <v>10729.6</v>
      </c>
      <c r="H131" s="388"/>
    </row>
    <row r="132" spans="1:8" s="84" customFormat="1" ht="31.5">
      <c r="A132" s="28" t="s">
        <v>8562</v>
      </c>
      <c r="B132" s="121" t="s">
        <v>23335</v>
      </c>
      <c r="C132" s="135" t="s">
        <v>10</v>
      </c>
      <c r="D132" s="62">
        <f>Memória!D906</f>
        <v>180</v>
      </c>
      <c r="E132" s="64">
        <f>VLOOKUP(A132,'NOV2019'!A:B,2,FALSE)</f>
        <v>48.61</v>
      </c>
      <c r="F132" s="124">
        <f t="shared" si="33"/>
        <v>60.28</v>
      </c>
      <c r="G132" s="77">
        <f t="shared" si="34"/>
        <v>10850.4</v>
      </c>
      <c r="H132" s="388"/>
    </row>
    <row r="133" spans="1:8" s="84" customFormat="1" ht="31.5">
      <c r="A133" s="138" t="s">
        <v>8564</v>
      </c>
      <c r="B133" s="121" t="s">
        <v>23938</v>
      </c>
      <c r="C133" s="135" t="s">
        <v>10</v>
      </c>
      <c r="D133" s="124">
        <f>Memória!D909</f>
        <v>140</v>
      </c>
      <c r="E133" s="64">
        <f>VLOOKUP(A133,'NOV2019'!A:B,2,FALSE)</f>
        <v>135.61000000000001</v>
      </c>
      <c r="F133" s="124">
        <f t="shared" si="33"/>
        <v>168.16</v>
      </c>
      <c r="G133" s="77">
        <f t="shared" si="34"/>
        <v>23542.400000000001</v>
      </c>
      <c r="H133" s="388"/>
    </row>
    <row r="134" spans="1:8" s="84" customFormat="1" ht="31.5">
      <c r="A134" s="138" t="s">
        <v>8566</v>
      </c>
      <c r="B134" s="121" t="s">
        <v>23941</v>
      </c>
      <c r="C134" s="135" t="s">
        <v>10</v>
      </c>
      <c r="D134" s="124">
        <f>Memória!D912</f>
        <v>90</v>
      </c>
      <c r="E134" s="64">
        <f>VLOOKUP(A134,'NOV2019'!A:B,2,FALSE)</f>
        <v>216.99</v>
      </c>
      <c r="F134" s="124">
        <f t="shared" si="33"/>
        <v>269.07</v>
      </c>
      <c r="G134" s="77">
        <f t="shared" si="34"/>
        <v>24216.3</v>
      </c>
      <c r="H134" s="388"/>
    </row>
    <row r="135" spans="1:8" s="388" customFormat="1" ht="32.25" thickBot="1">
      <c r="A135" s="572" t="s">
        <v>8650</v>
      </c>
      <c r="B135" s="499" t="s">
        <v>25201</v>
      </c>
      <c r="C135" s="562" t="s">
        <v>23376</v>
      </c>
      <c r="D135" s="564">
        <f>Memória!D915</f>
        <v>4</v>
      </c>
      <c r="E135" s="64">
        <f>VLOOKUP(A135,'NOV2019'!A:B,2,FALSE)</f>
        <v>268.76</v>
      </c>
      <c r="F135" s="124">
        <f t="shared" ref="F135" si="35">ROUND(E135*$F$9,2)</f>
        <v>333.26</v>
      </c>
      <c r="G135" s="77">
        <f t="shared" si="34"/>
        <v>1333.04</v>
      </c>
    </row>
    <row r="136" spans="1:8" s="10" customFormat="1" ht="16.5" thickBot="1">
      <c r="A136" s="301"/>
      <c r="B136" s="787"/>
      <c r="C136" s="302"/>
      <c r="D136" s="840" t="s">
        <v>6</v>
      </c>
      <c r="E136" s="841"/>
      <c r="F136" s="292"/>
      <c r="G136" s="171">
        <f>SUM(G108:G135)</f>
        <v>507442.17</v>
      </c>
      <c r="H136" s="78"/>
    </row>
    <row r="137" spans="1:8" s="10" customFormat="1" ht="16.5" thickBot="1">
      <c r="A137" s="153">
        <v>8</v>
      </c>
      <c r="B137" s="22" t="s">
        <v>23336</v>
      </c>
      <c r="C137" s="291"/>
      <c r="D137" s="825"/>
      <c r="E137" s="548"/>
      <c r="F137" s="292"/>
      <c r="G137" s="171"/>
      <c r="H137" s="78"/>
    </row>
    <row r="138" spans="1:8" s="10" customFormat="1" ht="31.5">
      <c r="A138" s="25" t="s">
        <v>8862</v>
      </c>
      <c r="B138" s="172" t="s">
        <v>24445</v>
      </c>
      <c r="C138" s="127" t="s">
        <v>8</v>
      </c>
      <c r="D138" s="92">
        <f>Memória!D919</f>
        <v>308.2</v>
      </c>
      <c r="E138" s="549">
        <f>VLOOKUP(A138,'NOV2019'!A:B,2,FALSE)</f>
        <v>35.43</v>
      </c>
      <c r="F138" s="92">
        <f t="shared" ref="F138:F144" si="36">ROUND(E138*$F$9,2)</f>
        <v>43.93</v>
      </c>
      <c r="G138" s="77">
        <f t="shared" ref="G138:G144" si="37">TRUNC(D138*F138,2)</f>
        <v>13539.22</v>
      </c>
      <c r="H138" s="78"/>
    </row>
    <row r="139" spans="1:8" s="10" customFormat="1" ht="31.5">
      <c r="A139" s="138" t="s">
        <v>8908</v>
      </c>
      <c r="B139" s="118" t="s">
        <v>24436</v>
      </c>
      <c r="C139" s="136" t="s">
        <v>5</v>
      </c>
      <c r="D139" s="124">
        <f>Memória!D922</f>
        <v>150</v>
      </c>
      <c r="E139" s="64">
        <f>VLOOKUP(A139,'NOV2019'!A:B,2,FALSE)</f>
        <v>119.36</v>
      </c>
      <c r="F139" s="124">
        <f t="shared" si="36"/>
        <v>148.01</v>
      </c>
      <c r="G139" s="77">
        <f t="shared" si="37"/>
        <v>22201.5</v>
      </c>
      <c r="H139" s="78"/>
    </row>
    <row r="140" spans="1:8" s="10" customFormat="1" ht="31.5">
      <c r="A140" s="138" t="s">
        <v>8912</v>
      </c>
      <c r="B140" s="118" t="s">
        <v>24435</v>
      </c>
      <c r="C140" s="135" t="s">
        <v>10</v>
      </c>
      <c r="D140" s="124">
        <f>Memória!D925</f>
        <v>60</v>
      </c>
      <c r="E140" s="64">
        <f>VLOOKUP(A140,'NOV2019'!A:B,2,FALSE)</f>
        <v>49.44</v>
      </c>
      <c r="F140" s="124">
        <f t="shared" si="36"/>
        <v>61.31</v>
      </c>
      <c r="G140" s="77">
        <f t="shared" si="37"/>
        <v>3678.6</v>
      </c>
      <c r="H140" s="78"/>
    </row>
    <row r="141" spans="1:8" s="536" customFormat="1" ht="78.75">
      <c r="A141" s="788" t="s">
        <v>9162</v>
      </c>
      <c r="B141" s="598" t="s">
        <v>24433</v>
      </c>
      <c r="C141" s="136" t="s">
        <v>5</v>
      </c>
      <c r="D141" s="632">
        <f>Memória!D928</f>
        <v>6600</v>
      </c>
      <c r="E141" s="64">
        <f>VLOOKUP(A141,'NOV2019'!A:B,2,FALSE)</f>
        <v>66.38</v>
      </c>
      <c r="F141" s="124">
        <f t="shared" si="36"/>
        <v>82.31</v>
      </c>
      <c r="G141" s="77">
        <f t="shared" si="37"/>
        <v>543246</v>
      </c>
      <c r="H141" s="781"/>
    </row>
    <row r="142" spans="1:8" s="536" customFormat="1" ht="78.75">
      <c r="A142" s="788" t="s">
        <v>9164</v>
      </c>
      <c r="B142" s="598" t="s">
        <v>24513</v>
      </c>
      <c r="C142" s="136" t="s">
        <v>5</v>
      </c>
      <c r="D142" s="632">
        <f>Memória!D931</f>
        <v>1510</v>
      </c>
      <c r="E142" s="64">
        <f>VLOOKUP(A142,'NOV2019'!A:B,2,FALSE)</f>
        <v>75.98</v>
      </c>
      <c r="F142" s="124">
        <f t="shared" si="36"/>
        <v>94.22</v>
      </c>
      <c r="G142" s="77">
        <f t="shared" si="37"/>
        <v>142272.20000000001</v>
      </c>
      <c r="H142" s="781"/>
    </row>
    <row r="143" spans="1:8" s="10" customFormat="1" ht="31.5">
      <c r="A143" s="138" t="s">
        <v>9210</v>
      </c>
      <c r="B143" s="118" t="s">
        <v>23337</v>
      </c>
      <c r="C143" s="135" t="s">
        <v>10</v>
      </c>
      <c r="D143" s="124">
        <f>Memória!D934</f>
        <v>895</v>
      </c>
      <c r="E143" s="64">
        <f>VLOOKUP(A143,'NOV2019'!A:B,2,FALSE)</f>
        <v>50.73</v>
      </c>
      <c r="F143" s="124">
        <f t="shared" si="36"/>
        <v>62.91</v>
      </c>
      <c r="G143" s="77">
        <f t="shared" si="37"/>
        <v>56304.45</v>
      </c>
      <c r="H143" s="78"/>
    </row>
    <row r="144" spans="1:8" s="10" customFormat="1" ht="48" thickBot="1">
      <c r="A144" s="28" t="s">
        <v>9214</v>
      </c>
      <c r="B144" s="538" t="s">
        <v>24439</v>
      </c>
      <c r="C144" s="135" t="s">
        <v>10</v>
      </c>
      <c r="D144" s="645">
        <f>Memória!D937</f>
        <v>580</v>
      </c>
      <c r="E144" s="64">
        <f>VLOOKUP(A144,'NOV2019'!A:B,2,FALSE)</f>
        <v>92.85</v>
      </c>
      <c r="F144" s="124">
        <f t="shared" si="36"/>
        <v>115.13</v>
      </c>
      <c r="G144" s="77">
        <f t="shared" si="37"/>
        <v>66775.399999999994</v>
      </c>
      <c r="H144" s="78"/>
    </row>
    <row r="145" spans="1:8" s="10" customFormat="1" ht="16.5" thickBot="1">
      <c r="A145" s="320"/>
      <c r="B145" s="340"/>
      <c r="C145" s="537"/>
      <c r="D145" s="840" t="s">
        <v>6</v>
      </c>
      <c r="E145" s="841"/>
      <c r="F145" s="292"/>
      <c r="G145" s="171">
        <f>SUM(G138:G144)</f>
        <v>848017.37</v>
      </c>
      <c r="H145" s="78"/>
    </row>
    <row r="146" spans="1:8" s="8" customFormat="1" ht="16.5" thickBot="1">
      <c r="A146" s="153" t="s">
        <v>23</v>
      </c>
      <c r="B146" s="36" t="s">
        <v>11</v>
      </c>
      <c r="C146" s="291"/>
      <c r="D146" s="825"/>
      <c r="E146" s="548"/>
      <c r="F146" s="292"/>
      <c r="G146" s="171"/>
      <c r="H146" s="78"/>
    </row>
    <row r="147" spans="1:8" s="10" customFormat="1">
      <c r="A147" s="320"/>
      <c r="B147" s="340"/>
      <c r="C147" s="321"/>
      <c r="D147" s="341"/>
      <c r="E147" s="552"/>
      <c r="F147" s="342"/>
      <c r="G147" s="343"/>
      <c r="H147" s="78"/>
    </row>
    <row r="148" spans="1:8" s="10" customFormat="1" ht="31.5">
      <c r="A148" s="558" t="s">
        <v>9366</v>
      </c>
      <c r="B148" s="499" t="s">
        <v>25414</v>
      </c>
      <c r="C148" s="562" t="s">
        <v>223</v>
      </c>
      <c r="D148" s="563">
        <f>Memória!D942</f>
        <v>3280</v>
      </c>
      <c r="E148" s="574">
        <f>VLOOKUP(A148,'NOV2019'!A:B,2,FALSE)</f>
        <v>8.6199999999999992</v>
      </c>
      <c r="F148" s="124">
        <f>ROUND(E148*$F$9,2)</f>
        <v>10.69</v>
      </c>
      <c r="G148" s="77">
        <f t="shared" ref="G148:G155" si="38">TRUNC(D148*F148,2)</f>
        <v>35063.199999999997</v>
      </c>
      <c r="H148" s="78"/>
    </row>
    <row r="149" spans="1:8" s="10" customFormat="1">
      <c r="A149" s="138" t="s">
        <v>9420</v>
      </c>
      <c r="B149" s="499" t="s">
        <v>25409</v>
      </c>
      <c r="C149" s="562" t="s">
        <v>23376</v>
      </c>
      <c r="D149" s="564">
        <f>Memória!D945</f>
        <v>8</v>
      </c>
      <c r="E149" s="574">
        <f>VLOOKUP(A149,'NOV2019'!A:B,2,FALSE)</f>
        <v>20</v>
      </c>
      <c r="F149" s="124">
        <f>ROUND(E149*$F$9,2)</f>
        <v>24.8</v>
      </c>
      <c r="G149" s="77">
        <f t="shared" si="38"/>
        <v>198.4</v>
      </c>
      <c r="H149" s="78"/>
    </row>
    <row r="150" spans="1:8" s="10" customFormat="1" ht="78.75">
      <c r="A150" s="138" t="s">
        <v>9426</v>
      </c>
      <c r="B150" s="499" t="s">
        <v>25406</v>
      </c>
      <c r="C150" s="619" t="s">
        <v>23376</v>
      </c>
      <c r="D150" s="789">
        <f>Memória!D946</f>
        <v>10</v>
      </c>
      <c r="E150" s="64">
        <f>VLOOKUP(A150,'NOV2019'!A:B,2,FALSE)</f>
        <v>3</v>
      </c>
      <c r="F150" s="124">
        <f>ROUND(E150*$F$9,2)</f>
        <v>3.72</v>
      </c>
      <c r="G150" s="77">
        <f t="shared" si="38"/>
        <v>37.200000000000003</v>
      </c>
      <c r="H150" s="78"/>
    </row>
    <row r="151" spans="1:8" s="10" customFormat="1" ht="126">
      <c r="A151" s="138" t="s">
        <v>9428</v>
      </c>
      <c r="B151" s="499" t="s">
        <v>25403</v>
      </c>
      <c r="C151" s="619" t="s">
        <v>223</v>
      </c>
      <c r="D151" s="789">
        <f>Memória!D947</f>
        <v>760</v>
      </c>
      <c r="E151" s="64">
        <f>VLOOKUP(A151,'NOV2019'!A:B,2,FALSE)</f>
        <v>3</v>
      </c>
      <c r="F151" s="124">
        <f t="shared" ref="F151" si="39">ROUND(E151*$F$9,2)</f>
        <v>3.72</v>
      </c>
      <c r="G151" s="77">
        <f t="shared" si="38"/>
        <v>2827.2</v>
      </c>
      <c r="H151" s="78"/>
    </row>
    <row r="152" spans="1:8" s="10" customFormat="1" ht="31.5">
      <c r="A152" s="138" t="s">
        <v>9430</v>
      </c>
      <c r="B152" s="499" t="s">
        <v>25408</v>
      </c>
      <c r="C152" s="619" t="s">
        <v>23376</v>
      </c>
      <c r="D152" s="789">
        <f>Memória!D948</f>
        <v>45</v>
      </c>
      <c r="E152" s="64">
        <f>VLOOKUP(A152,'NOV2019'!A:B,2,FALSE)</f>
        <v>280</v>
      </c>
      <c r="F152" s="124">
        <f>ROUND(E152*$F$9,2)</f>
        <v>347.2</v>
      </c>
      <c r="G152" s="77">
        <f t="shared" si="38"/>
        <v>15624</v>
      </c>
      <c r="H152" s="78"/>
    </row>
    <row r="153" spans="1:8" s="10" customFormat="1" ht="31.5">
      <c r="A153" s="138" t="s">
        <v>9432</v>
      </c>
      <c r="B153" s="499" t="s">
        <v>25410</v>
      </c>
      <c r="C153" s="562" t="s">
        <v>23376</v>
      </c>
      <c r="D153" s="564">
        <f>Memória!D949</f>
        <v>4</v>
      </c>
      <c r="E153" s="64">
        <f>VLOOKUP(A153,'NOV2019'!A:B,2,FALSE)</f>
        <v>350</v>
      </c>
      <c r="F153" s="124">
        <f>ROUND(E153*$F$9,2)</f>
        <v>434</v>
      </c>
      <c r="G153" s="77">
        <f t="shared" si="38"/>
        <v>1736</v>
      </c>
      <c r="H153" s="78"/>
    </row>
    <row r="154" spans="1:8" s="10" customFormat="1" ht="31.5">
      <c r="A154" s="138" t="s">
        <v>9434</v>
      </c>
      <c r="B154" s="499" t="s">
        <v>25404</v>
      </c>
      <c r="C154" s="562" t="s">
        <v>23376</v>
      </c>
      <c r="D154" s="564">
        <f>Memória!D950</f>
        <v>20</v>
      </c>
      <c r="E154" s="64">
        <f>VLOOKUP(A154,'NOV2019'!A:B,2,FALSE)</f>
        <v>380</v>
      </c>
      <c r="F154" s="124">
        <f>ROUND(E154*$F$9,2)</f>
        <v>471.2</v>
      </c>
      <c r="G154" s="77">
        <f t="shared" si="38"/>
        <v>9424</v>
      </c>
      <c r="H154" s="78"/>
    </row>
    <row r="155" spans="1:8" s="10" customFormat="1" ht="31.5">
      <c r="A155" s="138" t="s">
        <v>9436</v>
      </c>
      <c r="B155" s="499" t="s">
        <v>25407</v>
      </c>
      <c r="C155" s="619" t="s">
        <v>23376</v>
      </c>
      <c r="D155" s="789">
        <f>Memória!D951</f>
        <v>16</v>
      </c>
      <c r="E155" s="64">
        <f>VLOOKUP(A155,'NOV2019'!A:B,2,FALSE)</f>
        <v>4</v>
      </c>
      <c r="F155" s="124">
        <f t="shared" ref="F155" si="40">ROUND(E155*$F$9,2)</f>
        <v>4.96</v>
      </c>
      <c r="G155" s="77">
        <f t="shared" si="38"/>
        <v>79.36</v>
      </c>
      <c r="H155" s="78"/>
    </row>
    <row r="156" spans="1:8" s="10" customFormat="1" ht="47.25">
      <c r="A156" s="138" t="s">
        <v>9438</v>
      </c>
      <c r="B156" s="499" t="s">
        <v>25405</v>
      </c>
      <c r="C156" s="619" t="s">
        <v>23376</v>
      </c>
      <c r="D156" s="789">
        <f>Memória!D952</f>
        <v>17</v>
      </c>
      <c r="E156" s="64">
        <f>VLOOKUP(A156,'NOV2019'!A:B,2,FALSE)</f>
        <v>4.5</v>
      </c>
      <c r="F156" s="124">
        <f t="shared" ref="F156" si="41">ROUND(E156*$F$9,2)</f>
        <v>5.58</v>
      </c>
      <c r="G156" s="77">
        <f t="shared" ref="G156" si="42">TRUNC(D156*F156,2)</f>
        <v>94.86</v>
      </c>
      <c r="H156" s="78"/>
    </row>
    <row r="157" spans="1:8" s="10" customFormat="1" ht="47.25">
      <c r="A157" s="138" t="s">
        <v>9442</v>
      </c>
      <c r="B157" s="499" t="s">
        <v>25402</v>
      </c>
      <c r="C157" s="619" t="s">
        <v>223</v>
      </c>
      <c r="D157" s="789">
        <f>Memória!D953</f>
        <v>129.75</v>
      </c>
      <c r="E157" s="789">
        <v>12</v>
      </c>
      <c r="F157" s="124">
        <v>15</v>
      </c>
      <c r="G157" s="77">
        <v>10605</v>
      </c>
      <c r="H157" s="78"/>
    </row>
    <row r="158" spans="1:8" s="10" customFormat="1" ht="23.25" customHeight="1">
      <c r="A158" s="138" t="s">
        <v>9508</v>
      </c>
      <c r="B158" s="188" t="s">
        <v>24463</v>
      </c>
      <c r="C158" s="562" t="s">
        <v>223</v>
      </c>
      <c r="D158" s="563">
        <f>Memória!D954</f>
        <v>3280</v>
      </c>
      <c r="E158" s="574">
        <f>VLOOKUP(A158,'NOV2019'!A:B,2,FALSE)</f>
        <v>1.66</v>
      </c>
      <c r="F158" s="124">
        <f t="shared" ref="F158" si="43">ROUND(E158*$F$9,2)</f>
        <v>2.06</v>
      </c>
      <c r="G158" s="77">
        <f t="shared" ref="G158" si="44">TRUNC(D158*F158,2)</f>
        <v>6756.8</v>
      </c>
      <c r="H158" s="78"/>
    </row>
    <row r="159" spans="1:8" s="10" customFormat="1" ht="31.5">
      <c r="A159" s="28" t="s">
        <v>9556</v>
      </c>
      <c r="B159" s="538" t="s">
        <v>24462</v>
      </c>
      <c r="C159" s="562" t="s">
        <v>272</v>
      </c>
      <c r="D159" s="564">
        <f>Memória!D957</f>
        <v>1664</v>
      </c>
      <c r="E159" s="574">
        <f>VLOOKUP(A159,'NOV2019'!A:B,2,FALSE)</f>
        <v>24.46</v>
      </c>
      <c r="F159" s="124">
        <f t="shared" ref="F159:F168" si="45">ROUND(E159*$F$9,2)</f>
        <v>30.33</v>
      </c>
      <c r="G159" s="77">
        <f t="shared" ref="G159:G168" si="46">TRUNC(D159*F159,2)</f>
        <v>50469.120000000003</v>
      </c>
      <c r="H159" s="78"/>
    </row>
    <row r="160" spans="1:8" s="10" customFormat="1">
      <c r="A160" s="572" t="s">
        <v>9558</v>
      </c>
      <c r="B160" s="499" t="s">
        <v>25411</v>
      </c>
      <c r="C160" s="562" t="s">
        <v>23376</v>
      </c>
      <c r="D160" s="563">
        <f>Memória!D960</f>
        <v>960</v>
      </c>
      <c r="E160" s="574">
        <f>VLOOKUP(A160,'NOV2019'!A:B,2,FALSE)</f>
        <v>0.71</v>
      </c>
      <c r="F160" s="124">
        <f t="shared" si="45"/>
        <v>0.88</v>
      </c>
      <c r="G160" s="77">
        <f t="shared" si="46"/>
        <v>844.8</v>
      </c>
      <c r="H160" s="78"/>
    </row>
    <row r="161" spans="1:8" s="10" customFormat="1">
      <c r="A161" s="572" t="s">
        <v>9564</v>
      </c>
      <c r="B161" s="499" t="s">
        <v>25412</v>
      </c>
      <c r="C161" s="562" t="s">
        <v>25413</v>
      </c>
      <c r="D161" s="563">
        <f>Memória!D966</f>
        <v>5742.12</v>
      </c>
      <c r="E161" s="574">
        <f>VLOOKUP(A161,'NOV2019'!A:B,2,FALSE)</f>
        <v>26.44</v>
      </c>
      <c r="F161" s="124">
        <f t="shared" si="45"/>
        <v>32.79</v>
      </c>
      <c r="G161" s="77">
        <f t="shared" si="46"/>
        <v>188284.11</v>
      </c>
      <c r="H161" s="78"/>
    </row>
    <row r="162" spans="1:8" s="10" customFormat="1" ht="31.5">
      <c r="A162" s="28" t="s">
        <v>9566</v>
      </c>
      <c r="B162" s="538" t="s">
        <v>24466</v>
      </c>
      <c r="C162" s="562" t="s">
        <v>272</v>
      </c>
      <c r="D162" s="564">
        <f>Memória!D969</f>
        <v>243</v>
      </c>
      <c r="E162" s="574">
        <f>VLOOKUP(A162,'NOV2019'!A:B,2,FALSE)</f>
        <v>161.69999999999999</v>
      </c>
      <c r="F162" s="124">
        <f t="shared" si="45"/>
        <v>200.51</v>
      </c>
      <c r="G162" s="77">
        <f t="shared" si="46"/>
        <v>48723.93</v>
      </c>
      <c r="H162" s="78"/>
    </row>
    <row r="163" spans="1:8" s="10" customFormat="1">
      <c r="A163" s="571" t="s">
        <v>9594</v>
      </c>
      <c r="B163" s="499" t="s">
        <v>24464</v>
      </c>
      <c r="C163" s="562" t="s">
        <v>223</v>
      </c>
      <c r="D163" s="564">
        <f>Memória!D972</f>
        <v>3280</v>
      </c>
      <c r="E163" s="574">
        <f>VLOOKUP(A163,'NOV2019'!A:B,2,FALSE)</f>
        <v>0.88</v>
      </c>
      <c r="F163" s="124">
        <f t="shared" si="45"/>
        <v>1.0900000000000001</v>
      </c>
      <c r="G163" s="77">
        <f t="shared" si="46"/>
        <v>3575.2</v>
      </c>
      <c r="H163" s="78"/>
    </row>
    <row r="164" spans="1:8" s="10" customFormat="1" ht="23.25" customHeight="1">
      <c r="A164" s="28" t="s">
        <v>9598</v>
      </c>
      <c r="B164" s="538" t="s">
        <v>24460</v>
      </c>
      <c r="C164" s="562" t="s">
        <v>223</v>
      </c>
      <c r="D164" s="563">
        <f>Memória!D975</f>
        <v>3280</v>
      </c>
      <c r="E164" s="574">
        <f>VLOOKUP(A164,'NOV2019'!A:B,2,FALSE)</f>
        <v>0.13</v>
      </c>
      <c r="F164" s="124">
        <f t="shared" si="45"/>
        <v>0.16</v>
      </c>
      <c r="G164" s="77">
        <f t="shared" si="46"/>
        <v>524.79999999999995</v>
      </c>
      <c r="H164" s="78"/>
    </row>
    <row r="165" spans="1:8" s="10" customFormat="1">
      <c r="A165" s="571" t="s">
        <v>9616</v>
      </c>
      <c r="B165" s="499" t="s">
        <v>24465</v>
      </c>
      <c r="C165" s="562" t="s">
        <v>272</v>
      </c>
      <c r="D165" s="564">
        <f>Memória!D978</f>
        <v>328</v>
      </c>
      <c r="E165" s="574">
        <f>VLOOKUP(A165,'NOV2019'!A:B,2,FALSE)</f>
        <v>218.88</v>
      </c>
      <c r="F165" s="124">
        <f t="shared" si="45"/>
        <v>271.41000000000003</v>
      </c>
      <c r="G165" s="77">
        <f t="shared" si="46"/>
        <v>89022.48</v>
      </c>
      <c r="H165" s="78"/>
    </row>
    <row r="166" spans="1:8" s="10" customFormat="1">
      <c r="A166" s="572" t="s">
        <v>9618</v>
      </c>
      <c r="B166" s="499" t="s">
        <v>24459</v>
      </c>
      <c r="C166" s="562" t="s">
        <v>272</v>
      </c>
      <c r="D166" s="564">
        <f>Memória!D981</f>
        <v>655.78</v>
      </c>
      <c r="E166" s="574">
        <f>VLOOKUP(A166,'NOV2019'!A:B,2,FALSE)</f>
        <v>179.01</v>
      </c>
      <c r="F166" s="124">
        <f t="shared" si="45"/>
        <v>221.97</v>
      </c>
      <c r="G166" s="77">
        <f t="shared" si="46"/>
        <v>145563.48000000001</v>
      </c>
      <c r="H166" s="78"/>
    </row>
    <row r="167" spans="1:8" s="10" customFormat="1">
      <c r="A167" s="572" t="s">
        <v>9620</v>
      </c>
      <c r="B167" s="499" t="s">
        <v>24458</v>
      </c>
      <c r="C167" s="562" t="s">
        <v>272</v>
      </c>
      <c r="D167" s="564">
        <f>Memória!D984</f>
        <v>655.78</v>
      </c>
      <c r="E167" s="574">
        <f>VLOOKUP(A167,'NOV2019'!A:B,2,FALSE)</f>
        <v>130</v>
      </c>
      <c r="F167" s="124">
        <f t="shared" si="45"/>
        <v>161.19999999999999</v>
      </c>
      <c r="G167" s="77">
        <f t="shared" si="46"/>
        <v>105711.73</v>
      </c>
      <c r="H167" s="78"/>
    </row>
    <row r="168" spans="1:8" s="10" customFormat="1" ht="23.25" customHeight="1">
      <c r="A168" s="28" t="s">
        <v>9634</v>
      </c>
      <c r="B168" s="538" t="s">
        <v>24461</v>
      </c>
      <c r="C168" s="562" t="s">
        <v>23376</v>
      </c>
      <c r="D168" s="564">
        <f>Memória!D963</f>
        <v>120</v>
      </c>
      <c r="E168" s="574">
        <f>VLOOKUP(A168,'NOV2019'!A:B,2,FALSE)</f>
        <v>55.51</v>
      </c>
      <c r="F168" s="124">
        <f t="shared" si="45"/>
        <v>68.83</v>
      </c>
      <c r="G168" s="77">
        <f t="shared" si="46"/>
        <v>8259.6</v>
      </c>
      <c r="H168" s="78"/>
    </row>
    <row r="169" spans="1:8" s="10" customFormat="1" ht="16.5" thickBot="1">
      <c r="A169" s="571" t="s">
        <v>9662</v>
      </c>
      <c r="B169" s="499" t="s">
        <v>25415</v>
      </c>
      <c r="C169" s="562" t="s">
        <v>23376</v>
      </c>
      <c r="D169" s="564">
        <f>Memória!D987</f>
        <v>200</v>
      </c>
      <c r="E169" s="574">
        <f>VLOOKUP(A169,'NOV2019'!A:B,2,FALSE)</f>
        <v>921.24</v>
      </c>
      <c r="F169" s="124">
        <f t="shared" ref="F169" si="47">ROUND(E169*$F$9,2)</f>
        <v>1142.3399999999999</v>
      </c>
      <c r="G169" s="77">
        <f t="shared" ref="G169" si="48">TRUNC(D169*F169,2)</f>
        <v>228468</v>
      </c>
      <c r="H169" s="78"/>
    </row>
    <row r="170" spans="1:8" s="8" customFormat="1" ht="16.5" thickBot="1">
      <c r="A170" s="293"/>
      <c r="B170" s="37"/>
      <c r="C170" s="294"/>
      <c r="D170" s="840" t="s">
        <v>6</v>
      </c>
      <c r="E170" s="841"/>
      <c r="F170" s="292"/>
      <c r="G170" s="171">
        <f>SUM(G148:G169)</f>
        <v>951893.2699999999</v>
      </c>
      <c r="H170" s="78"/>
    </row>
    <row r="171" spans="1:8" s="57" customFormat="1" ht="16.5" thickBot="1">
      <c r="A171" s="125" t="s">
        <v>270</v>
      </c>
      <c r="B171" s="18" t="s">
        <v>271</v>
      </c>
      <c r="C171" s="98"/>
      <c r="D171" s="71"/>
      <c r="E171" s="553"/>
      <c r="F171" s="73"/>
      <c r="G171" s="77"/>
      <c r="H171" s="86"/>
    </row>
    <row r="172" spans="1:8" s="84" customFormat="1" ht="31.5">
      <c r="A172" s="129" t="s">
        <v>10519</v>
      </c>
      <c r="B172" s="119" t="s">
        <v>23387</v>
      </c>
      <c r="C172" s="136" t="s">
        <v>8</v>
      </c>
      <c r="D172" s="67">
        <f>Memória!D994</f>
        <v>105.87</v>
      </c>
      <c r="E172" s="64">
        <f>VLOOKUP(A172,'NOV2019'!A:B,2,FALSE)</f>
        <v>353.03</v>
      </c>
      <c r="F172" s="124">
        <f t="shared" ref="F172:F185" si="49">ROUND(E172*$F$9,2)</f>
        <v>437.76</v>
      </c>
      <c r="G172" s="77">
        <f t="shared" ref="G172:G189" si="50">TRUNC(D172*F172,2)</f>
        <v>46345.65</v>
      </c>
      <c r="H172" s="388"/>
    </row>
    <row r="173" spans="1:8" s="143" customFormat="1" ht="31.5">
      <c r="A173" s="113" t="s">
        <v>10523</v>
      </c>
      <c r="B173" s="140" t="s">
        <v>23388</v>
      </c>
      <c r="C173" s="136" t="s">
        <v>8</v>
      </c>
      <c r="D173" s="124">
        <f>Memória!D999</f>
        <v>52.870000000000005</v>
      </c>
      <c r="E173" s="64">
        <f>VLOOKUP(A173,'NOV2019'!A:B,2,FALSE)</f>
        <v>381.12</v>
      </c>
      <c r="F173" s="124">
        <f t="shared" si="49"/>
        <v>472.59</v>
      </c>
      <c r="G173" s="77">
        <f t="shared" si="50"/>
        <v>24985.83</v>
      </c>
    </row>
    <row r="174" spans="1:8" s="143" customFormat="1" ht="47.25">
      <c r="A174" s="113" t="s">
        <v>10635</v>
      </c>
      <c r="B174" s="140" t="s">
        <v>24140</v>
      </c>
      <c r="C174" s="136" t="s">
        <v>5</v>
      </c>
      <c r="D174" s="303">
        <f>Memória!D1004</f>
        <v>1995</v>
      </c>
      <c r="E174" s="64">
        <f>VLOOKUP(A174,'NOV2019'!A:B,2,FALSE)</f>
        <v>86.93</v>
      </c>
      <c r="F174" s="124">
        <f t="shared" si="49"/>
        <v>107.79</v>
      </c>
      <c r="G174" s="77">
        <f t="shared" si="50"/>
        <v>215041.05</v>
      </c>
    </row>
    <row r="175" spans="1:8" s="417" customFormat="1" ht="30">
      <c r="A175" s="646" t="s">
        <v>10663</v>
      </c>
      <c r="B175" s="647" t="s">
        <v>25386</v>
      </c>
      <c r="C175" s="648" t="s">
        <v>23338</v>
      </c>
      <c r="D175" s="649">
        <f>Memória!D1008</f>
        <v>3420</v>
      </c>
      <c r="E175" s="650">
        <f>VLOOKUP(A175,[1]agosto2019!A:B,2,FALSE)</f>
        <v>3.83</v>
      </c>
      <c r="F175" s="649">
        <f t="shared" si="49"/>
        <v>4.75</v>
      </c>
      <c r="G175" s="77">
        <f t="shared" si="50"/>
        <v>16245</v>
      </c>
      <c r="H175" s="782"/>
    </row>
    <row r="176" spans="1:8" s="417" customFormat="1" ht="45">
      <c r="A176" s="646" t="s">
        <v>10665</v>
      </c>
      <c r="B176" s="647" t="s">
        <v>25387</v>
      </c>
      <c r="C176" s="648" t="s">
        <v>23338</v>
      </c>
      <c r="D176" s="649">
        <f>Memória!D1012</f>
        <v>7980</v>
      </c>
      <c r="E176" s="650">
        <f>VLOOKUP(A176,[1]agosto2019!A:B,2,FALSE)</f>
        <v>3.87</v>
      </c>
      <c r="F176" s="649">
        <f t="shared" si="49"/>
        <v>4.8</v>
      </c>
      <c r="G176" s="77">
        <f t="shared" si="50"/>
        <v>38304</v>
      </c>
      <c r="H176" s="782"/>
    </row>
    <row r="177" spans="1:8" s="417" customFormat="1" ht="30">
      <c r="A177" s="646" t="s">
        <v>10757</v>
      </c>
      <c r="B177" s="647" t="s">
        <v>25388</v>
      </c>
      <c r="C177" s="648" t="s">
        <v>23338</v>
      </c>
      <c r="D177" s="649">
        <f>Memória!D1016</f>
        <v>3420</v>
      </c>
      <c r="E177" s="650">
        <f>VLOOKUP(A177,[1]agosto2019!A:B,2,FALSE)</f>
        <v>3.84</v>
      </c>
      <c r="F177" s="649">
        <f t="shared" si="49"/>
        <v>4.76</v>
      </c>
      <c r="G177" s="77">
        <f t="shared" si="50"/>
        <v>16279.2</v>
      </c>
      <c r="H177" s="782"/>
    </row>
    <row r="178" spans="1:8" s="417" customFormat="1" ht="30">
      <c r="A178" s="646" t="s">
        <v>10759</v>
      </c>
      <c r="B178" s="647" t="s">
        <v>25389</v>
      </c>
      <c r="C178" s="648" t="s">
        <v>23338</v>
      </c>
      <c r="D178" s="649">
        <f>Memória!D1020</f>
        <v>7980</v>
      </c>
      <c r="E178" s="650">
        <f>VLOOKUP(A178,[1]agosto2019!A:B,2,FALSE)</f>
        <v>3.36</v>
      </c>
      <c r="F178" s="649">
        <f t="shared" si="49"/>
        <v>4.17</v>
      </c>
      <c r="G178" s="77">
        <f t="shared" si="50"/>
        <v>33276.6</v>
      </c>
      <c r="H178" s="782"/>
    </row>
    <row r="179" spans="1:8" s="84" customFormat="1">
      <c r="A179" s="138" t="s">
        <v>10769</v>
      </c>
      <c r="B179" s="118" t="s">
        <v>25390</v>
      </c>
      <c r="C179" s="135" t="s">
        <v>23338</v>
      </c>
      <c r="D179" s="124">
        <f>Memória!D1024</f>
        <v>6120</v>
      </c>
      <c r="E179" s="64">
        <f>VLOOKUP(A179,'NOV2019'!A:B,2,FALSE)</f>
        <v>1.6</v>
      </c>
      <c r="F179" s="124">
        <f t="shared" si="49"/>
        <v>1.98</v>
      </c>
      <c r="G179" s="77">
        <f t="shared" si="50"/>
        <v>12117.6</v>
      </c>
      <c r="H179" s="388"/>
    </row>
    <row r="180" spans="1:8" s="84" customFormat="1" ht="47.25">
      <c r="A180" s="138" t="s">
        <v>10913</v>
      </c>
      <c r="B180" s="118" t="s">
        <v>24141</v>
      </c>
      <c r="C180" s="136" t="s">
        <v>5</v>
      </c>
      <c r="D180" s="124">
        <f>Memória!D1029</f>
        <v>67.5</v>
      </c>
      <c r="E180" s="64">
        <f>VLOOKUP(A180,'NOV2019'!A:B,2,FALSE)</f>
        <v>515.77</v>
      </c>
      <c r="F180" s="124">
        <f t="shared" si="49"/>
        <v>639.54999999999995</v>
      </c>
      <c r="G180" s="77">
        <f t="shared" si="50"/>
        <v>43169.62</v>
      </c>
      <c r="H180" s="388"/>
    </row>
    <row r="181" spans="1:8" s="84" customFormat="1" ht="31.5">
      <c r="A181" s="138" t="s">
        <v>10993</v>
      </c>
      <c r="B181" s="118" t="s">
        <v>25391</v>
      </c>
      <c r="C181" s="135" t="s">
        <v>23338</v>
      </c>
      <c r="D181" s="124">
        <f>Memória!D1034</f>
        <v>6120</v>
      </c>
      <c r="E181" s="64">
        <f>VLOOKUP(A181,'NOV2019'!A:B,2,FALSE)</f>
        <v>3.55</v>
      </c>
      <c r="F181" s="124">
        <f t="shared" si="49"/>
        <v>4.4000000000000004</v>
      </c>
      <c r="G181" s="77">
        <f t="shared" si="50"/>
        <v>26928</v>
      </c>
      <c r="H181" s="388"/>
    </row>
    <row r="182" spans="1:8" s="84" customFormat="1" ht="31.5">
      <c r="A182" s="138" t="s">
        <v>11037</v>
      </c>
      <c r="B182" s="118" t="s">
        <v>24547</v>
      </c>
      <c r="C182" s="136" t="s">
        <v>272</v>
      </c>
      <c r="D182" s="124">
        <f>Memória!D1039</f>
        <v>142.5</v>
      </c>
      <c r="E182" s="64">
        <f>VLOOKUP(A182,'NOV2019'!A:B,2,FALSE)</f>
        <v>451.53</v>
      </c>
      <c r="F182" s="124">
        <f t="shared" si="49"/>
        <v>559.9</v>
      </c>
      <c r="G182" s="77">
        <f t="shared" si="50"/>
        <v>79785.75</v>
      </c>
      <c r="H182" s="388"/>
    </row>
    <row r="183" spans="1:8" s="84" customFormat="1" ht="31.5">
      <c r="A183" s="138" t="s">
        <v>11039</v>
      </c>
      <c r="B183" s="118" t="s">
        <v>24142</v>
      </c>
      <c r="C183" s="136" t="s">
        <v>272</v>
      </c>
      <c r="D183" s="124">
        <f>Memória!D1042</f>
        <v>48</v>
      </c>
      <c r="E183" s="64">
        <f>VLOOKUP(A183,'NOV2019'!A:B,2,FALSE)</f>
        <v>461.22</v>
      </c>
      <c r="F183" s="124">
        <f t="shared" si="49"/>
        <v>571.91</v>
      </c>
      <c r="G183" s="77">
        <f t="shared" si="50"/>
        <v>27451.68</v>
      </c>
      <c r="H183" s="388"/>
    </row>
    <row r="184" spans="1:8" s="86" customFormat="1" ht="47.25">
      <c r="A184" s="39" t="s">
        <v>11273</v>
      </c>
      <c r="B184" s="469" t="s">
        <v>24553</v>
      </c>
      <c r="C184" s="136" t="s">
        <v>24552</v>
      </c>
      <c r="D184" s="69">
        <f>Memória!D1045</f>
        <v>1800</v>
      </c>
      <c r="E184" s="64">
        <f>VLOOKUP(A184,'NOV2019'!A:B,2,FALSE)</f>
        <v>8.25</v>
      </c>
      <c r="F184" s="124">
        <f t="shared" si="49"/>
        <v>10.23</v>
      </c>
      <c r="G184" s="77">
        <f t="shared" si="50"/>
        <v>18414</v>
      </c>
    </row>
    <row r="185" spans="1:8" s="57" customFormat="1" ht="47.25">
      <c r="A185" s="51" t="s">
        <v>11331</v>
      </c>
      <c r="B185" s="199" t="s">
        <v>273</v>
      </c>
      <c r="C185" s="52" t="s">
        <v>10</v>
      </c>
      <c r="D185" s="126">
        <f>Memória!D1049</f>
        <v>1680</v>
      </c>
      <c r="E185" s="64">
        <f>VLOOKUP(A185,'NOV2019'!A:B,2,FALSE)</f>
        <v>143.76</v>
      </c>
      <c r="F185" s="124">
        <f t="shared" si="49"/>
        <v>178.26</v>
      </c>
      <c r="G185" s="77">
        <f t="shared" si="50"/>
        <v>299476.8</v>
      </c>
      <c r="H185" s="86"/>
    </row>
    <row r="186" spans="1:8" s="86" customFormat="1" ht="31.5">
      <c r="A186" s="51" t="s">
        <v>11339</v>
      </c>
      <c r="B186" s="199" t="s">
        <v>25445</v>
      </c>
      <c r="C186" s="136" t="s">
        <v>5</v>
      </c>
      <c r="D186" s="126">
        <f>Memória!D1052</f>
        <v>1382</v>
      </c>
      <c r="E186" s="64">
        <f>VLOOKUP(A186,'NOV2019'!A:B,2,FALSE)</f>
        <v>17.89</v>
      </c>
      <c r="F186" s="124">
        <f t="shared" ref="F186" si="51">ROUND(E186*$F$9,2)</f>
        <v>22.18</v>
      </c>
      <c r="G186" s="77">
        <f t="shared" ref="G186" si="52">TRUNC(D186*F186,2)</f>
        <v>30652.76</v>
      </c>
    </row>
    <row r="187" spans="1:8" s="87" customFormat="1">
      <c r="A187" s="39" t="s">
        <v>24542</v>
      </c>
      <c r="B187" s="499" t="s">
        <v>25392</v>
      </c>
      <c r="C187" s="136" t="s">
        <v>5</v>
      </c>
      <c r="D187" s="563">
        <f>Memória!D1055</f>
        <v>1170.5999999999999</v>
      </c>
      <c r="E187" s="790">
        <v>210.1</v>
      </c>
      <c r="F187" s="124">
        <f>ROUND(E187*$F$9,2)</f>
        <v>260.52</v>
      </c>
      <c r="G187" s="77">
        <f t="shared" si="50"/>
        <v>304964.71000000002</v>
      </c>
    </row>
    <row r="188" spans="1:8" s="87" customFormat="1" ht="47.25">
      <c r="A188" s="39" t="s">
        <v>24543</v>
      </c>
      <c r="B188" s="499" t="s">
        <v>24540</v>
      </c>
      <c r="C188" s="136" t="s">
        <v>5</v>
      </c>
      <c r="D188" s="789">
        <f>Memória!D1058</f>
        <v>650</v>
      </c>
      <c r="E188" s="791">
        <v>678.35</v>
      </c>
      <c r="F188" s="124">
        <f>ROUND(E188*$F$9,2)</f>
        <v>841.15</v>
      </c>
      <c r="G188" s="77">
        <f t="shared" si="50"/>
        <v>546747.5</v>
      </c>
    </row>
    <row r="189" spans="1:8" s="87" customFormat="1">
      <c r="A189" s="39" t="s">
        <v>24544</v>
      </c>
      <c r="B189" s="499" t="s">
        <v>24541</v>
      </c>
      <c r="C189" s="136" t="s">
        <v>5</v>
      </c>
      <c r="D189" s="564">
        <f>Memória!D1061</f>
        <v>164</v>
      </c>
      <c r="E189" s="790">
        <v>52.91</v>
      </c>
      <c r="F189" s="124">
        <f>ROUND(E189*$F$9,2)</f>
        <v>65.61</v>
      </c>
      <c r="G189" s="77">
        <f t="shared" si="50"/>
        <v>10760.04</v>
      </c>
    </row>
    <row r="190" spans="1:8" s="87" customFormat="1" ht="16.5" thickBot="1">
      <c r="A190" s="737"/>
      <c r="B190" s="792"/>
      <c r="C190" s="97"/>
      <c r="D190" s="793"/>
      <c r="E190" s="794"/>
      <c r="F190" s="303"/>
      <c r="G190" s="631"/>
    </row>
    <row r="191" spans="1:8" s="57" customFormat="1" ht="16.5" thickBot="1">
      <c r="A191" s="99"/>
      <c r="B191" s="40"/>
      <c r="C191" s="100"/>
      <c r="D191" s="840" t="s">
        <v>6</v>
      </c>
      <c r="E191" s="841"/>
      <c r="F191" s="65"/>
      <c r="G191" s="70">
        <f>SUM(G172:G189)</f>
        <v>1790945.79</v>
      </c>
      <c r="H191" s="86"/>
    </row>
    <row r="192" spans="1:8" s="6" customFormat="1" ht="16.5" thickBot="1">
      <c r="A192" s="125" t="s">
        <v>24</v>
      </c>
      <c r="B192" s="18" t="s">
        <v>12</v>
      </c>
      <c r="C192" s="98"/>
      <c r="D192" s="71"/>
      <c r="E192" s="553"/>
      <c r="F192" s="73"/>
      <c r="G192" s="74"/>
      <c r="H192" s="86"/>
    </row>
    <row r="193" spans="1:8" s="86" customFormat="1">
      <c r="A193" s="59"/>
      <c r="B193" s="38"/>
      <c r="C193" s="127"/>
      <c r="D193" s="72"/>
      <c r="E193" s="553"/>
      <c r="F193" s="72"/>
      <c r="G193" s="77">
        <f t="shared" ref="G193:G198" si="53">TRUNC(D193*F193,2)</f>
        <v>0</v>
      </c>
    </row>
    <row r="194" spans="1:8" s="86" customFormat="1" ht="47.25">
      <c r="A194" s="20" t="s">
        <v>11471</v>
      </c>
      <c r="B194" s="217" t="s">
        <v>24516</v>
      </c>
      <c r="C194" s="52" t="s">
        <v>234</v>
      </c>
      <c r="D194" s="126">
        <f>Memória!D1066</f>
        <v>1397.95</v>
      </c>
      <c r="E194" s="64">
        <f>VLOOKUP(A194,'NOV2019'!A:B,2,FALSE)</f>
        <v>78.430000000000007</v>
      </c>
      <c r="F194" s="124">
        <f>ROUND(E194*$F$9,2)</f>
        <v>97.25</v>
      </c>
      <c r="G194" s="77">
        <f t="shared" si="53"/>
        <v>135950.63</v>
      </c>
    </row>
    <row r="195" spans="1:8" s="86" customFormat="1" ht="31.5">
      <c r="A195" s="113" t="s">
        <v>11577</v>
      </c>
      <c r="B195" s="140" t="s">
        <v>24515</v>
      </c>
      <c r="C195" s="52" t="s">
        <v>234</v>
      </c>
      <c r="D195" s="126">
        <f>Memória!D1073</f>
        <v>195.48</v>
      </c>
      <c r="E195" s="64">
        <f>VLOOKUP(A195,'NOV2019'!A:B,2,FALSE)</f>
        <v>218.19</v>
      </c>
      <c r="F195" s="124">
        <f>ROUND(E195*$F$9,2)</f>
        <v>270.56</v>
      </c>
      <c r="G195" s="77">
        <f t="shared" si="53"/>
        <v>52889.06</v>
      </c>
    </row>
    <row r="196" spans="1:8" s="86" customFormat="1" ht="47.25">
      <c r="A196" s="113" t="s">
        <v>11620</v>
      </c>
      <c r="B196" s="199" t="s">
        <v>23977</v>
      </c>
      <c r="C196" s="52" t="s">
        <v>234</v>
      </c>
      <c r="D196" s="126">
        <f>Memória!D1091</f>
        <v>907.38000000000011</v>
      </c>
      <c r="E196" s="64">
        <f>VLOOKUP(A196,'NOV2019'!A:B,2,FALSE)</f>
        <v>149.63999999999999</v>
      </c>
      <c r="F196" s="124">
        <f>ROUND(E196*$F$9,2)</f>
        <v>185.55</v>
      </c>
      <c r="G196" s="77">
        <f t="shared" si="53"/>
        <v>168364.35</v>
      </c>
    </row>
    <row r="197" spans="1:8" s="86" customFormat="1" ht="94.5">
      <c r="A197" s="113" t="s">
        <v>11664</v>
      </c>
      <c r="B197" s="199" t="s">
        <v>23964</v>
      </c>
      <c r="C197" s="136" t="s">
        <v>5</v>
      </c>
      <c r="D197" s="126">
        <f>Memória!D1125</f>
        <v>386.46999999999997</v>
      </c>
      <c r="E197" s="64">
        <f>VLOOKUP(A197,'NOV2019'!A:B,2,FALSE)</f>
        <v>95.18</v>
      </c>
      <c r="F197" s="124">
        <f>ROUND(E197*$F$9,2)</f>
        <v>118.02</v>
      </c>
      <c r="G197" s="77">
        <f t="shared" si="53"/>
        <v>45611.18</v>
      </c>
    </row>
    <row r="198" spans="1:8" s="7" customFormat="1" ht="32.25" thickBot="1">
      <c r="A198" s="39" t="s">
        <v>107</v>
      </c>
      <c r="B198" s="137" t="s">
        <v>24195</v>
      </c>
      <c r="C198" s="136" t="s">
        <v>5</v>
      </c>
      <c r="D198" s="69">
        <f>Memória!D1142</f>
        <v>86.53000000000003</v>
      </c>
      <c r="E198" s="64">
        <f>VLOOKUP(A198,'NOV2019'!A:B,2,FALSE)</f>
        <v>280.18</v>
      </c>
      <c r="F198" s="124">
        <f>ROUND(E198*$F$9,2)</f>
        <v>347.42</v>
      </c>
      <c r="G198" s="77">
        <f t="shared" si="53"/>
        <v>30062.25</v>
      </c>
      <c r="H198" s="87"/>
    </row>
    <row r="199" spans="1:8" s="6" customFormat="1" ht="16.5" thickBot="1">
      <c r="A199" s="99"/>
      <c r="B199" s="40"/>
      <c r="C199" s="100"/>
      <c r="D199" s="840" t="s">
        <v>6</v>
      </c>
      <c r="E199" s="841"/>
      <c r="F199" s="65"/>
      <c r="G199" s="70">
        <f>SUM(G193:G198)</f>
        <v>432877.47000000003</v>
      </c>
      <c r="H199" s="86"/>
    </row>
    <row r="200" spans="1:8" s="6" customFormat="1" ht="16.5" thickBot="1">
      <c r="A200" s="125" t="s">
        <v>25</v>
      </c>
      <c r="B200" s="31" t="s">
        <v>13</v>
      </c>
      <c r="C200" s="95"/>
      <c r="D200" s="60"/>
      <c r="E200" s="547"/>
      <c r="F200" s="68"/>
      <c r="G200" s="95"/>
      <c r="H200" s="86"/>
    </row>
    <row r="201" spans="1:8" s="7" customFormat="1" ht="31.5">
      <c r="A201" s="41" t="s">
        <v>108</v>
      </c>
      <c r="B201" s="217" t="s">
        <v>25394</v>
      </c>
      <c r="C201" s="132" t="s">
        <v>5</v>
      </c>
      <c r="D201" s="484">
        <f>Memória!D1171</f>
        <v>4054.45</v>
      </c>
      <c r="E201" s="316">
        <f>VLOOKUP(A201,'NOV2019'!A:B,2,FALSE)</f>
        <v>23.8</v>
      </c>
      <c r="F201" s="42">
        <f t="shared" ref="F201:F224" si="54">ROUND(E201*$F$9,2)</f>
        <v>29.51</v>
      </c>
      <c r="G201" s="77">
        <f t="shared" ref="G201:G224" si="55">TRUNC(D201*F201,2)</f>
        <v>119646.81</v>
      </c>
      <c r="H201" s="87"/>
    </row>
    <row r="202" spans="1:8" s="87" customFormat="1">
      <c r="A202" s="41" t="s">
        <v>11814</v>
      </c>
      <c r="B202" s="217" t="s">
        <v>24304</v>
      </c>
      <c r="C202" s="132" t="s">
        <v>272</v>
      </c>
      <c r="D202" s="484">
        <f>Memória!D1201</f>
        <v>69.61</v>
      </c>
      <c r="E202" s="64">
        <f>VLOOKUP(A202,'NOV2019'!A:B,2,FALSE)</f>
        <v>694.24</v>
      </c>
      <c r="F202" s="124">
        <f t="shared" si="54"/>
        <v>860.86</v>
      </c>
      <c r="G202" s="77">
        <f t="shared" si="55"/>
        <v>59924.46</v>
      </c>
    </row>
    <row r="203" spans="1:8" s="14" customFormat="1" ht="31.5">
      <c r="A203" s="101" t="s">
        <v>11886</v>
      </c>
      <c r="B203" s="118" t="s">
        <v>23329</v>
      </c>
      <c r="C203" s="133" t="s">
        <v>5</v>
      </c>
      <c r="D203" s="114">
        <f>Memória!D1204</f>
        <v>1097.7799999999995</v>
      </c>
      <c r="E203" s="64">
        <f>VLOOKUP(A203,'NOV2019'!A:B,2,FALSE)</f>
        <v>132.69999999999999</v>
      </c>
      <c r="F203" s="124">
        <f t="shared" si="54"/>
        <v>164.55</v>
      </c>
      <c r="G203" s="77">
        <f t="shared" si="55"/>
        <v>180639.69</v>
      </c>
      <c r="H203" s="87"/>
    </row>
    <row r="204" spans="1:8" s="87" customFormat="1" ht="33" customHeight="1">
      <c r="A204" s="141" t="s">
        <v>11834</v>
      </c>
      <c r="B204" s="137" t="s">
        <v>25395</v>
      </c>
      <c r="C204" s="136" t="s">
        <v>5</v>
      </c>
      <c r="D204" s="114">
        <f>Memória!D1252</f>
        <v>1442.3999999999999</v>
      </c>
      <c r="E204" s="64">
        <f>VLOOKUP(A204,'NOV2019'!A:B,2,FALSE)</f>
        <v>106.09</v>
      </c>
      <c r="F204" s="42">
        <f t="shared" si="54"/>
        <v>131.55000000000001</v>
      </c>
      <c r="G204" s="77">
        <f t="shared" si="55"/>
        <v>189747.72</v>
      </c>
    </row>
    <row r="205" spans="1:8" s="14" customFormat="1" ht="78.75">
      <c r="A205" s="116" t="s">
        <v>12067</v>
      </c>
      <c r="B205" s="140" t="s">
        <v>24154</v>
      </c>
      <c r="C205" s="133" t="s">
        <v>5</v>
      </c>
      <c r="D205" s="114">
        <f>Memória!D1306</f>
        <v>2215.69</v>
      </c>
      <c r="E205" s="64">
        <f>VLOOKUP(A205,'NOV2019'!A:B,2,FALSE)</f>
        <v>108.05</v>
      </c>
      <c r="F205" s="124">
        <f t="shared" si="54"/>
        <v>133.97999999999999</v>
      </c>
      <c r="G205" s="77">
        <f t="shared" si="55"/>
        <v>296858.14</v>
      </c>
      <c r="H205" s="87"/>
    </row>
    <row r="206" spans="1:8" s="14" customFormat="1" ht="63">
      <c r="A206" s="116" t="s">
        <v>12069</v>
      </c>
      <c r="B206" s="140" t="s">
        <v>24155</v>
      </c>
      <c r="C206" s="133" t="s">
        <v>5</v>
      </c>
      <c r="D206" s="114">
        <f>Memória!D1443</f>
        <v>1636.7699999999998</v>
      </c>
      <c r="E206" s="64">
        <f>VLOOKUP(A206,'NOV2019'!A:B,2,FALSE)</f>
        <v>115.98</v>
      </c>
      <c r="F206" s="124">
        <f t="shared" si="54"/>
        <v>143.82</v>
      </c>
      <c r="G206" s="77">
        <f t="shared" si="55"/>
        <v>235400.26</v>
      </c>
      <c r="H206" s="87"/>
    </row>
    <row r="207" spans="1:8" s="87" customFormat="1">
      <c r="A207" s="411" t="s">
        <v>12243</v>
      </c>
      <c r="B207" s="177" t="s">
        <v>24175</v>
      </c>
      <c r="C207" s="142" t="s">
        <v>5</v>
      </c>
      <c r="D207" s="114">
        <f>Memória!D1568</f>
        <v>25</v>
      </c>
      <c r="E207" s="64">
        <f>VLOOKUP(A207,'NOV2019'!A:B,2,FALSE)</f>
        <v>26.7</v>
      </c>
      <c r="F207" s="124">
        <f t="shared" si="54"/>
        <v>33.11</v>
      </c>
      <c r="G207" s="77">
        <f t="shared" si="55"/>
        <v>827.75</v>
      </c>
    </row>
    <row r="208" spans="1:8" s="85" customFormat="1" ht="30" customHeight="1">
      <c r="A208" s="116" t="s">
        <v>12277</v>
      </c>
      <c r="B208" s="118" t="s">
        <v>25396</v>
      </c>
      <c r="C208" s="142" t="s">
        <v>5</v>
      </c>
      <c r="D208" s="114">
        <f>Memória!D1575</f>
        <v>1338.6499999999996</v>
      </c>
      <c r="E208" s="64">
        <f>VLOOKUP(Memória!A1575,'NOV2019'!A:B,2,FALSE)</f>
        <v>25.3</v>
      </c>
      <c r="F208" s="42">
        <f t="shared" si="54"/>
        <v>31.37</v>
      </c>
      <c r="G208" s="77">
        <f t="shared" si="55"/>
        <v>41993.45</v>
      </c>
      <c r="H208" s="388"/>
    </row>
    <row r="209" spans="1:7" s="87" customFormat="1" ht="31.5">
      <c r="A209" s="141" t="s">
        <v>12375</v>
      </c>
      <c r="B209" s="137" t="s">
        <v>24176</v>
      </c>
      <c r="C209" s="136" t="s">
        <v>5</v>
      </c>
      <c r="D209" s="114">
        <f>Memória!D1628</f>
        <v>20</v>
      </c>
      <c r="E209" s="64">
        <f>VLOOKUP(A209,'NOV2019'!A:B,2,FALSE)</f>
        <v>111.63</v>
      </c>
      <c r="F209" s="42">
        <f t="shared" si="54"/>
        <v>138.41999999999999</v>
      </c>
      <c r="G209" s="77">
        <f t="shared" si="55"/>
        <v>2768.4</v>
      </c>
    </row>
    <row r="210" spans="1:7" s="87" customFormat="1" ht="31.5">
      <c r="A210" s="141" t="s">
        <v>12379</v>
      </c>
      <c r="B210" s="137" t="s">
        <v>24440</v>
      </c>
      <c r="C210" s="136" t="s">
        <v>5</v>
      </c>
      <c r="D210" s="114">
        <f>Memória!D1631</f>
        <v>10</v>
      </c>
      <c r="E210" s="64">
        <f>VLOOKUP(A210,'NOV2019'!A:B,2,FALSE)</f>
        <v>112.15</v>
      </c>
      <c r="F210" s="42">
        <f t="shared" si="54"/>
        <v>139.07</v>
      </c>
      <c r="G210" s="77">
        <f t="shared" si="55"/>
        <v>1390.7</v>
      </c>
    </row>
    <row r="211" spans="1:7" s="87" customFormat="1" ht="31.5">
      <c r="A211" s="141" t="s">
        <v>12522</v>
      </c>
      <c r="B211" s="137" t="s">
        <v>24158</v>
      </c>
      <c r="C211" s="136" t="s">
        <v>23311</v>
      </c>
      <c r="D211" s="114">
        <f>Memória!D1634</f>
        <v>306.11</v>
      </c>
      <c r="E211" s="64">
        <f>VLOOKUP(A211,'NOV2019'!A:B,2,FALSE)</f>
        <v>49.47</v>
      </c>
      <c r="F211" s="124">
        <f t="shared" si="54"/>
        <v>61.34</v>
      </c>
      <c r="G211" s="77">
        <f t="shared" si="55"/>
        <v>18776.78</v>
      </c>
    </row>
    <row r="212" spans="1:7" s="87" customFormat="1" ht="47.25">
      <c r="A212" s="141" t="s">
        <v>12589</v>
      </c>
      <c r="B212" s="561" t="s">
        <v>24277</v>
      </c>
      <c r="C212" s="136" t="s">
        <v>5</v>
      </c>
      <c r="D212" s="114">
        <f>Memória!D1653</f>
        <v>3868.58</v>
      </c>
      <c r="E212" s="64">
        <f>VLOOKUP(A212,'NOV2019'!A:B,2,FALSE)</f>
        <v>42.66</v>
      </c>
      <c r="F212" s="124">
        <f t="shared" si="54"/>
        <v>52.9</v>
      </c>
      <c r="G212" s="77">
        <f t="shared" si="55"/>
        <v>204647.88</v>
      </c>
    </row>
    <row r="213" spans="1:7" s="87" customFormat="1" ht="63">
      <c r="A213" s="128" t="s">
        <v>12601</v>
      </c>
      <c r="B213" s="53" t="s">
        <v>24015</v>
      </c>
      <c r="C213" s="136" t="s">
        <v>223</v>
      </c>
      <c r="D213" s="63">
        <f>Memória!D1661</f>
        <v>650</v>
      </c>
      <c r="E213" s="64">
        <f>VLOOKUP(A213,'NOV2019'!A:B,2,FALSE)</f>
        <v>78.510000000000005</v>
      </c>
      <c r="F213" s="124">
        <f t="shared" si="54"/>
        <v>97.35</v>
      </c>
      <c r="G213" s="77">
        <f t="shared" si="55"/>
        <v>63277.5</v>
      </c>
    </row>
    <row r="214" spans="1:7" s="87" customFormat="1" ht="63">
      <c r="A214" s="43" t="s">
        <v>12625</v>
      </c>
      <c r="B214" s="53" t="s">
        <v>24013</v>
      </c>
      <c r="C214" s="136" t="s">
        <v>223</v>
      </c>
      <c r="D214" s="63">
        <f>Memória!D1664</f>
        <v>3134.1999999999989</v>
      </c>
      <c r="E214" s="64">
        <f>VLOOKUP(A214,'NOV2019'!A:B,2,FALSE)</f>
        <v>49.56</v>
      </c>
      <c r="F214" s="124">
        <f t="shared" si="54"/>
        <v>61.45</v>
      </c>
      <c r="G214" s="77">
        <f t="shared" si="55"/>
        <v>192596.59</v>
      </c>
    </row>
    <row r="215" spans="1:7" s="87" customFormat="1">
      <c r="A215" s="43" t="s">
        <v>12647</v>
      </c>
      <c r="B215" s="53" t="s">
        <v>24014</v>
      </c>
      <c r="C215" s="89" t="s">
        <v>23311</v>
      </c>
      <c r="D215" s="63">
        <f>Memória!D1858</f>
        <v>8462.34</v>
      </c>
      <c r="E215" s="64">
        <f>VLOOKUP(A215,'NOV2019'!A:B,2,FALSE)</f>
        <v>6.71</v>
      </c>
      <c r="F215" s="124">
        <f t="shared" si="54"/>
        <v>8.32</v>
      </c>
      <c r="G215" s="77">
        <f t="shared" si="55"/>
        <v>70406.66</v>
      </c>
    </row>
    <row r="216" spans="1:7" s="87" customFormat="1" ht="78.75">
      <c r="A216" s="43" t="s">
        <v>12713</v>
      </c>
      <c r="B216" s="53" t="s">
        <v>23441</v>
      </c>
      <c r="C216" s="136" t="s">
        <v>223</v>
      </c>
      <c r="D216" s="126">
        <f>Memória!D1863</f>
        <v>2546.059999999999</v>
      </c>
      <c r="E216" s="64">
        <f>VLOOKUP(A216,'NOV2019'!A:B,2,FALSE)</f>
        <v>182.21</v>
      </c>
      <c r="F216" s="124">
        <f t="shared" si="54"/>
        <v>225.94</v>
      </c>
      <c r="G216" s="77">
        <f t="shared" si="55"/>
        <v>575256.79</v>
      </c>
    </row>
    <row r="217" spans="1:7" s="87" customFormat="1">
      <c r="A217" s="43" t="s">
        <v>12719</v>
      </c>
      <c r="B217" s="53" t="s">
        <v>24016</v>
      </c>
      <c r="C217" s="136" t="s">
        <v>23311</v>
      </c>
      <c r="D217" s="126">
        <f>Memória!D1978</f>
        <v>3300</v>
      </c>
      <c r="E217" s="64">
        <f>VLOOKUP(A217,'NOV2019'!A:B,2,FALSE)</f>
        <v>12.24</v>
      </c>
      <c r="F217" s="124">
        <f t="shared" si="54"/>
        <v>15.18</v>
      </c>
      <c r="G217" s="77">
        <f t="shared" si="55"/>
        <v>50094</v>
      </c>
    </row>
    <row r="218" spans="1:7" s="87" customFormat="1" ht="31.5">
      <c r="A218" s="43" t="s">
        <v>12737</v>
      </c>
      <c r="B218" s="53" t="s">
        <v>24017</v>
      </c>
      <c r="C218" s="89" t="s">
        <v>223</v>
      </c>
      <c r="D218" s="126">
        <f>Memória!D1984</f>
        <v>109.47</v>
      </c>
      <c r="E218" s="64">
        <f>VLOOKUP(A218,'NOV2019'!A:B,2,FALSE)</f>
        <v>34.869999999999997</v>
      </c>
      <c r="F218" s="124">
        <f t="shared" si="54"/>
        <v>43.24</v>
      </c>
      <c r="G218" s="77">
        <f t="shared" si="55"/>
        <v>4733.4799999999996</v>
      </c>
    </row>
    <row r="219" spans="1:7" s="87" customFormat="1" ht="31.5">
      <c r="A219" s="43" t="s">
        <v>12743</v>
      </c>
      <c r="B219" s="53" t="s">
        <v>24018</v>
      </c>
      <c r="C219" s="89" t="s">
        <v>223</v>
      </c>
      <c r="D219" s="126">
        <f>Memória!D1991</f>
        <v>65.34</v>
      </c>
      <c r="E219" s="64">
        <f>VLOOKUP(A219,'NOV2019'!A:B,2,FALSE)</f>
        <v>227.06</v>
      </c>
      <c r="F219" s="124">
        <f t="shared" si="54"/>
        <v>281.55</v>
      </c>
      <c r="G219" s="77">
        <f t="shared" si="55"/>
        <v>18396.47</v>
      </c>
    </row>
    <row r="220" spans="1:7" s="87" customFormat="1">
      <c r="A220" s="43" t="s">
        <v>12753</v>
      </c>
      <c r="B220" s="53" t="s">
        <v>24019</v>
      </c>
      <c r="C220" s="216" t="s">
        <v>23311</v>
      </c>
      <c r="D220" s="126">
        <f>Memória!D1998</f>
        <v>99.85</v>
      </c>
      <c r="E220" s="64">
        <f>VLOOKUP(A220,'NOV2019'!A:B,2,FALSE)</f>
        <v>15.49</v>
      </c>
      <c r="F220" s="124">
        <f t="shared" si="54"/>
        <v>19.21</v>
      </c>
      <c r="G220" s="77">
        <f t="shared" si="55"/>
        <v>1918.11</v>
      </c>
    </row>
    <row r="221" spans="1:7" s="87" customFormat="1" ht="31.5">
      <c r="A221" s="43" t="s">
        <v>12757</v>
      </c>
      <c r="B221" s="167" t="s">
        <v>24020</v>
      </c>
      <c r="C221" s="89" t="s">
        <v>223</v>
      </c>
      <c r="D221" s="126">
        <f>Memória!D2007</f>
        <v>655</v>
      </c>
      <c r="E221" s="64">
        <f>VLOOKUP(A221,'NOV2019'!A:B,2,FALSE)</f>
        <v>88.99</v>
      </c>
      <c r="F221" s="124">
        <f t="shared" si="54"/>
        <v>110.35</v>
      </c>
      <c r="G221" s="77">
        <f t="shared" si="55"/>
        <v>72279.25</v>
      </c>
    </row>
    <row r="222" spans="1:7" s="87" customFormat="1" ht="31.5">
      <c r="A222" s="43" t="s">
        <v>12809</v>
      </c>
      <c r="B222" s="167" t="s">
        <v>24238</v>
      </c>
      <c r="C222" s="89" t="s">
        <v>223</v>
      </c>
      <c r="D222" s="126">
        <f>Memória!D2015</f>
        <v>85</v>
      </c>
      <c r="E222" s="64">
        <f>VLOOKUP(A222,'NOV2019'!A:B,2,FALSE)</f>
        <v>87.65</v>
      </c>
      <c r="F222" s="124">
        <f t="shared" si="54"/>
        <v>108.69</v>
      </c>
      <c r="G222" s="77">
        <f t="shared" si="55"/>
        <v>9238.65</v>
      </c>
    </row>
    <row r="223" spans="1:7" s="87" customFormat="1" ht="31.5">
      <c r="A223" s="43" t="s">
        <v>12811</v>
      </c>
      <c r="B223" s="167" t="s">
        <v>23435</v>
      </c>
      <c r="C223" s="89" t="s">
        <v>223</v>
      </c>
      <c r="D223" s="126">
        <f>Memória!D2018</f>
        <v>60</v>
      </c>
      <c r="E223" s="64">
        <f>VLOOKUP(A223,'NOV2019'!A:B,2,FALSE)</f>
        <v>87.65</v>
      </c>
      <c r="F223" s="124">
        <f t="shared" si="54"/>
        <v>108.69</v>
      </c>
      <c r="G223" s="77">
        <f t="shared" si="55"/>
        <v>6521.4</v>
      </c>
    </row>
    <row r="224" spans="1:7" s="87" customFormat="1" ht="48" thickBot="1">
      <c r="A224" s="43" t="s">
        <v>12821</v>
      </c>
      <c r="B224" s="167" t="s">
        <v>24022</v>
      </c>
      <c r="C224" s="89" t="s">
        <v>223</v>
      </c>
      <c r="D224" s="126">
        <f>Memória!D2021</f>
        <v>119.57000000000001</v>
      </c>
      <c r="E224" s="64">
        <f>VLOOKUP(A224,'NOV2019'!A:B,2,FALSE)</f>
        <v>325.27</v>
      </c>
      <c r="F224" s="124">
        <f t="shared" si="54"/>
        <v>403.33</v>
      </c>
      <c r="G224" s="77">
        <f t="shared" si="55"/>
        <v>48226.16</v>
      </c>
    </row>
    <row r="225" spans="1:8" s="6" customFormat="1" ht="16.5" thickBot="1">
      <c r="A225" s="96"/>
      <c r="B225" s="35"/>
      <c r="C225" s="97"/>
      <c r="D225" s="833" t="s">
        <v>6</v>
      </c>
      <c r="E225" s="834"/>
      <c r="F225" s="65"/>
      <c r="G225" s="66">
        <f>SUM(G201:G224)</f>
        <v>2465567.1</v>
      </c>
      <c r="H225" s="86"/>
    </row>
    <row r="226" spans="1:8" s="6" customFormat="1" ht="16.5" thickBot="1">
      <c r="A226" s="125" t="s">
        <v>26</v>
      </c>
      <c r="B226" s="31" t="s">
        <v>14</v>
      </c>
      <c r="C226" s="95"/>
      <c r="D226" s="60"/>
      <c r="E226" s="547"/>
      <c r="F226" s="68"/>
      <c r="G226" s="95"/>
      <c r="H226" s="86"/>
    </row>
    <row r="227" spans="1:8" s="86" customFormat="1" ht="63">
      <c r="A227" s="32" t="s">
        <v>12901</v>
      </c>
      <c r="B227" s="182" t="s">
        <v>23443</v>
      </c>
      <c r="C227" s="127" t="s">
        <v>2</v>
      </c>
      <c r="D227" s="115">
        <f>Memória!D2033</f>
        <v>9.66</v>
      </c>
      <c r="E227" s="549">
        <f>VLOOKUP(A227,'NOV2019'!A:B,2,FALSE)</f>
        <v>782.65</v>
      </c>
      <c r="F227" s="92">
        <f t="shared" ref="F227:F253" si="56">ROUND(E227*$F$9,2)</f>
        <v>970.49</v>
      </c>
      <c r="G227" s="77">
        <f t="shared" ref="G227:G253" si="57">TRUNC(D227*F227,2)</f>
        <v>9374.93</v>
      </c>
    </row>
    <row r="228" spans="1:8" s="388" customFormat="1" ht="31.5">
      <c r="A228" s="572" t="s">
        <v>12981</v>
      </c>
      <c r="B228" s="499" t="s">
        <v>24357</v>
      </c>
      <c r="C228" s="562" t="s">
        <v>223</v>
      </c>
      <c r="D228" s="563">
        <f>Memória!D2038</f>
        <v>21</v>
      </c>
      <c r="E228" s="64">
        <f>VLOOKUP(A228,'NOV2019'!A:B,2,FALSE)</f>
        <v>424.3</v>
      </c>
      <c r="F228" s="124">
        <f t="shared" si="56"/>
        <v>526.13</v>
      </c>
      <c r="G228" s="77">
        <f t="shared" si="57"/>
        <v>11048.73</v>
      </c>
    </row>
    <row r="229" spans="1:8" s="86" customFormat="1" ht="31.5">
      <c r="A229" s="113" t="s">
        <v>13039</v>
      </c>
      <c r="B229" s="140" t="s">
        <v>23397</v>
      </c>
      <c r="C229" s="216" t="s">
        <v>23311</v>
      </c>
      <c r="D229" s="126">
        <f>Memória!D2050</f>
        <v>162.68</v>
      </c>
      <c r="E229" s="64">
        <f>VLOOKUP(A229,'NOV2019'!A:B,2,FALSE)</f>
        <v>103.15</v>
      </c>
      <c r="F229" s="124">
        <f>ROUND(E229*$F$9,2)</f>
        <v>127.91</v>
      </c>
      <c r="G229" s="77">
        <f>TRUNC(D229*F229,2)</f>
        <v>20808.39</v>
      </c>
    </row>
    <row r="230" spans="1:8" s="86" customFormat="1" ht="31.5">
      <c r="A230" s="218" t="s">
        <v>13059</v>
      </c>
      <c r="B230" s="167" t="s">
        <v>25115</v>
      </c>
      <c r="C230" s="216" t="s">
        <v>23311</v>
      </c>
      <c r="D230" s="126">
        <f>Memória!D2057</f>
        <v>16</v>
      </c>
      <c r="E230" s="64">
        <f>VLOOKUP(A230,'NOV2019'!A:B,2,FALSE)</f>
        <v>357.14</v>
      </c>
      <c r="F230" s="124">
        <f>ROUND(E230*$F$9,2)</f>
        <v>442.85</v>
      </c>
      <c r="G230" s="77">
        <f>TRUNC(D230*F230,2)</f>
        <v>7085.6</v>
      </c>
    </row>
    <row r="231" spans="1:8" s="86" customFormat="1" ht="63">
      <c r="A231" s="113" t="s">
        <v>25443</v>
      </c>
      <c r="B231" s="140" t="s">
        <v>25444</v>
      </c>
      <c r="C231" s="216" t="s">
        <v>23311</v>
      </c>
      <c r="D231" s="126">
        <f>Memória!D2041</f>
        <v>62.5</v>
      </c>
      <c r="E231" s="64">
        <v>2898.36</v>
      </c>
      <c r="F231" s="124">
        <f t="shared" si="56"/>
        <v>3593.97</v>
      </c>
      <c r="G231" s="77">
        <f t="shared" si="57"/>
        <v>224623.12</v>
      </c>
    </row>
    <row r="232" spans="1:8" s="388" customFormat="1" ht="31.5">
      <c r="A232" s="112" t="s">
        <v>13227</v>
      </c>
      <c r="B232" s="76" t="s">
        <v>24182</v>
      </c>
      <c r="C232" s="135" t="s">
        <v>5</v>
      </c>
      <c r="D232" s="126">
        <f>Memória!D2060</f>
        <v>484.0200000000001</v>
      </c>
      <c r="E232" s="64">
        <f>VLOOKUP(A232,'NOV2019'!A:B,2,FALSE)</f>
        <v>468.46</v>
      </c>
      <c r="F232" s="124">
        <f t="shared" si="56"/>
        <v>580.89</v>
      </c>
      <c r="G232" s="77">
        <f t="shared" si="57"/>
        <v>281162.37</v>
      </c>
    </row>
    <row r="233" spans="1:8" s="84" customFormat="1" ht="31.5">
      <c r="A233" s="141" t="s">
        <v>13291</v>
      </c>
      <c r="B233" s="118" t="s">
        <v>24290</v>
      </c>
      <c r="C233" s="135" t="s">
        <v>5</v>
      </c>
      <c r="D233" s="124">
        <f>Memória!D2073</f>
        <v>22</v>
      </c>
      <c r="E233" s="64">
        <f>VLOOKUP(A233,'NOV2019'!A:B,2,FALSE)</f>
        <v>746.8</v>
      </c>
      <c r="F233" s="124">
        <f t="shared" si="56"/>
        <v>926.03</v>
      </c>
      <c r="G233" s="77">
        <f t="shared" si="57"/>
        <v>20372.66</v>
      </c>
      <c r="H233" s="388"/>
    </row>
    <row r="234" spans="1:8" s="84" customFormat="1" ht="31.5">
      <c r="A234" s="141" t="s">
        <v>13295</v>
      </c>
      <c r="B234" s="118" t="s">
        <v>24289</v>
      </c>
      <c r="C234" s="135" t="s">
        <v>5</v>
      </c>
      <c r="D234" s="124">
        <f>Memória!D2076</f>
        <v>260</v>
      </c>
      <c r="E234" s="64">
        <f>VLOOKUP(A234,'NOV2019'!A:B,2,FALSE)</f>
        <v>746.8</v>
      </c>
      <c r="F234" s="124">
        <f t="shared" si="56"/>
        <v>926.03</v>
      </c>
      <c r="G234" s="77">
        <f t="shared" si="57"/>
        <v>240767.8</v>
      </c>
      <c r="H234" s="388"/>
    </row>
    <row r="235" spans="1:8" s="86" customFormat="1">
      <c r="A235" s="113" t="s">
        <v>13321</v>
      </c>
      <c r="B235" s="140" t="s">
        <v>24299</v>
      </c>
      <c r="C235" s="136" t="s">
        <v>5</v>
      </c>
      <c r="D235" s="126">
        <f>Memória!D2080</f>
        <v>600</v>
      </c>
      <c r="E235" s="64">
        <f>VLOOKUP(A235,'NOV2019'!A:B,2,FALSE)</f>
        <v>85.68</v>
      </c>
      <c r="F235" s="124">
        <f t="shared" si="56"/>
        <v>106.24</v>
      </c>
      <c r="G235" s="77">
        <f t="shared" si="57"/>
        <v>63744</v>
      </c>
    </row>
    <row r="236" spans="1:8" s="86" customFormat="1">
      <c r="A236" s="113" t="s">
        <v>13333</v>
      </c>
      <c r="B236" s="140" t="s">
        <v>23330</v>
      </c>
      <c r="C236" s="136" t="s">
        <v>5</v>
      </c>
      <c r="D236" s="126">
        <f>Memória!D2083</f>
        <v>484.0200000000001</v>
      </c>
      <c r="E236" s="64">
        <f>VLOOKUP(A236,'NOV2019'!A:B,2,FALSE)</f>
        <v>174.85</v>
      </c>
      <c r="F236" s="124">
        <f t="shared" si="56"/>
        <v>216.81</v>
      </c>
      <c r="G236" s="77">
        <f t="shared" si="57"/>
        <v>104940.37</v>
      </c>
    </row>
    <row r="237" spans="1:8" s="86" customFormat="1" ht="31.5">
      <c r="A237" s="113" t="s">
        <v>13345</v>
      </c>
      <c r="B237" s="140" t="s">
        <v>24300</v>
      </c>
      <c r="C237" s="136" t="s">
        <v>5</v>
      </c>
      <c r="D237" s="126">
        <f>Memória!D2096</f>
        <v>80</v>
      </c>
      <c r="E237" s="64">
        <f>VLOOKUP(A237,'NOV2019'!A:B,2,FALSE)</f>
        <v>336.05</v>
      </c>
      <c r="F237" s="124">
        <f t="shared" si="56"/>
        <v>416.7</v>
      </c>
      <c r="G237" s="77">
        <f t="shared" si="57"/>
        <v>33336</v>
      </c>
    </row>
    <row r="238" spans="1:8" s="86" customFormat="1" ht="31.5">
      <c r="A238" s="128" t="s">
        <v>13364</v>
      </c>
      <c r="B238" s="54" t="s">
        <v>24287</v>
      </c>
      <c r="C238" s="136" t="s">
        <v>2</v>
      </c>
      <c r="D238" s="126">
        <f>Memória!D2099</f>
        <v>10</v>
      </c>
      <c r="E238" s="64">
        <f>VLOOKUP(A238,'NOV2019'!A:B,2,FALSE)</f>
        <v>443.41</v>
      </c>
      <c r="F238" s="124">
        <f t="shared" si="56"/>
        <v>549.83000000000004</v>
      </c>
      <c r="G238" s="77">
        <f t="shared" si="57"/>
        <v>5498.3</v>
      </c>
    </row>
    <row r="239" spans="1:8" s="86" customFormat="1" ht="31.5">
      <c r="A239" s="128" t="s">
        <v>13368</v>
      </c>
      <c r="B239" s="54" t="s">
        <v>23389</v>
      </c>
      <c r="C239" s="136" t="s">
        <v>2</v>
      </c>
      <c r="D239" s="126">
        <f>Memória!D2103</f>
        <v>28</v>
      </c>
      <c r="E239" s="64">
        <f>VLOOKUP(A239,'NOV2019'!A:B,2,FALSE)</f>
        <v>401.8</v>
      </c>
      <c r="F239" s="124">
        <f t="shared" si="56"/>
        <v>498.23</v>
      </c>
      <c r="G239" s="77">
        <f t="shared" si="57"/>
        <v>13950.44</v>
      </c>
    </row>
    <row r="240" spans="1:8" s="14" customFormat="1" ht="31.5">
      <c r="A240" s="128" t="s">
        <v>118</v>
      </c>
      <c r="B240" s="54" t="s">
        <v>241</v>
      </c>
      <c r="C240" s="136" t="s">
        <v>2</v>
      </c>
      <c r="D240" s="126">
        <f>Memória!D2106</f>
        <v>25</v>
      </c>
      <c r="E240" s="64">
        <f>VLOOKUP(A240,'NOV2019'!A:B,2,FALSE)</f>
        <v>392.79</v>
      </c>
      <c r="F240" s="124">
        <f t="shared" si="56"/>
        <v>487.06</v>
      </c>
      <c r="G240" s="77">
        <f t="shared" si="57"/>
        <v>12176.5</v>
      </c>
      <c r="H240" s="87"/>
    </row>
    <row r="241" spans="1:8" s="14" customFormat="1" ht="31.5">
      <c r="A241" s="141" t="s">
        <v>120</v>
      </c>
      <c r="B241" s="137" t="s">
        <v>224</v>
      </c>
      <c r="C241" s="136" t="s">
        <v>2</v>
      </c>
      <c r="D241" s="126">
        <f>Memória!D2110</f>
        <v>31</v>
      </c>
      <c r="E241" s="64">
        <f>VLOOKUP(A241,'NOV2019'!A:B,2,FALSE)</f>
        <v>275.13</v>
      </c>
      <c r="F241" s="124">
        <f t="shared" si="56"/>
        <v>341.16</v>
      </c>
      <c r="G241" s="77">
        <f t="shared" si="57"/>
        <v>10575.96</v>
      </c>
      <c r="H241" s="87"/>
    </row>
    <row r="242" spans="1:8" s="143" customFormat="1">
      <c r="A242" s="112" t="s">
        <v>13564</v>
      </c>
      <c r="B242" s="121" t="s">
        <v>25126</v>
      </c>
      <c r="C242" s="89" t="s">
        <v>10</v>
      </c>
      <c r="D242" s="79">
        <f>Memória!D2120</f>
        <v>69.599999999999994</v>
      </c>
      <c r="E242" s="64">
        <f>VLOOKUP(A242,'NOV2019'!A:B,2,FALSE)</f>
        <v>34.01</v>
      </c>
      <c r="F242" s="124">
        <f t="shared" si="56"/>
        <v>42.17</v>
      </c>
      <c r="G242" s="77">
        <f t="shared" si="57"/>
        <v>2935.03</v>
      </c>
    </row>
    <row r="243" spans="1:8" s="143" customFormat="1">
      <c r="A243" s="112" t="s">
        <v>13568</v>
      </c>
      <c r="B243" s="121" t="s">
        <v>25127</v>
      </c>
      <c r="C243" s="89" t="s">
        <v>10</v>
      </c>
      <c r="D243" s="79">
        <f>Memória!D2125</f>
        <v>169.2</v>
      </c>
      <c r="E243" s="64">
        <f>VLOOKUP(A243,'NOV2019'!A:B,2,FALSE)</f>
        <v>6.15</v>
      </c>
      <c r="F243" s="124">
        <f t="shared" si="56"/>
        <v>7.63</v>
      </c>
      <c r="G243" s="77">
        <f t="shared" si="57"/>
        <v>1290.99</v>
      </c>
    </row>
    <row r="244" spans="1:8" s="87" customFormat="1" ht="47.25">
      <c r="A244" s="102" t="s">
        <v>13588</v>
      </c>
      <c r="B244" s="140" t="s">
        <v>24021</v>
      </c>
      <c r="C244" s="136" t="s">
        <v>223</v>
      </c>
      <c r="D244" s="126">
        <f>Memória!D2130</f>
        <v>80</v>
      </c>
      <c r="E244" s="64">
        <f>VLOOKUP(A244,'NOV2019'!A:B,2,FALSE)</f>
        <v>1480.31</v>
      </c>
      <c r="F244" s="124">
        <f t="shared" si="56"/>
        <v>1835.58</v>
      </c>
      <c r="G244" s="77">
        <f t="shared" si="57"/>
        <v>146846.39999999999</v>
      </c>
    </row>
    <row r="245" spans="1:8" s="87" customFormat="1" ht="63">
      <c r="A245" s="141" t="s">
        <v>13644</v>
      </c>
      <c r="B245" s="137" t="s">
        <v>23393</v>
      </c>
      <c r="C245" s="136" t="s">
        <v>2</v>
      </c>
      <c r="D245" s="126">
        <f>Memória!D2133</f>
        <v>28</v>
      </c>
      <c r="E245" s="64">
        <f>VLOOKUP(A245,'NOV2019'!A:B,2,FALSE)</f>
        <v>62.34</v>
      </c>
      <c r="F245" s="124">
        <f t="shared" si="56"/>
        <v>77.3</v>
      </c>
      <c r="G245" s="77">
        <f t="shared" si="57"/>
        <v>2164.4</v>
      </c>
    </row>
    <row r="246" spans="1:8" s="14" customFormat="1" ht="31.5">
      <c r="A246" s="113" t="s">
        <v>121</v>
      </c>
      <c r="B246" s="140" t="s">
        <v>225</v>
      </c>
      <c r="C246" s="136" t="s">
        <v>2</v>
      </c>
      <c r="D246" s="126">
        <f>Memória!D2136</f>
        <v>25</v>
      </c>
      <c r="E246" s="64">
        <f>VLOOKUP(A246,'NOV2019'!A:B,2,FALSE)</f>
        <v>278.52999999999997</v>
      </c>
      <c r="F246" s="124">
        <f t="shared" si="56"/>
        <v>345.38</v>
      </c>
      <c r="G246" s="77">
        <f t="shared" si="57"/>
        <v>8634.5</v>
      </c>
      <c r="H246" s="87"/>
    </row>
    <row r="247" spans="1:8" s="14" customFormat="1" ht="31.5">
      <c r="A247" s="141" t="s">
        <v>122</v>
      </c>
      <c r="B247" s="140" t="s">
        <v>226</v>
      </c>
      <c r="C247" s="136" t="s">
        <v>2</v>
      </c>
      <c r="D247" s="126">
        <f>Memória!D2139</f>
        <v>31</v>
      </c>
      <c r="E247" s="64">
        <f>VLOOKUP(A247,'NOV2019'!A:B,2,FALSE)</f>
        <v>290.13</v>
      </c>
      <c r="F247" s="124">
        <f t="shared" si="56"/>
        <v>359.76</v>
      </c>
      <c r="G247" s="77">
        <f t="shared" si="57"/>
        <v>11152.56</v>
      </c>
      <c r="H247" s="87"/>
    </row>
    <row r="248" spans="1:8" s="87" customFormat="1" ht="63">
      <c r="A248" s="141" t="s">
        <v>13676</v>
      </c>
      <c r="B248" s="237" t="s">
        <v>23391</v>
      </c>
      <c r="C248" s="136" t="s">
        <v>2</v>
      </c>
      <c r="D248" s="126">
        <f>Memória!D2149</f>
        <v>20</v>
      </c>
      <c r="E248" s="64">
        <f>VLOOKUP(A248,'NOV2019'!A:B,2,FALSE)</f>
        <v>87.36</v>
      </c>
      <c r="F248" s="124">
        <f t="shared" si="56"/>
        <v>108.33</v>
      </c>
      <c r="G248" s="77">
        <f t="shared" si="57"/>
        <v>2166.6</v>
      </c>
    </row>
    <row r="249" spans="1:8" s="87" customFormat="1" ht="63">
      <c r="A249" s="141" t="s">
        <v>13714</v>
      </c>
      <c r="B249" s="237" t="s">
        <v>23396</v>
      </c>
      <c r="C249" s="136" t="s">
        <v>2</v>
      </c>
      <c r="D249" s="126">
        <f>Memória!D2152</f>
        <v>10</v>
      </c>
      <c r="E249" s="64">
        <f>VLOOKUP(A249,'NOV2019'!A:B,2,FALSE)</f>
        <v>101.2</v>
      </c>
      <c r="F249" s="124">
        <f t="shared" si="56"/>
        <v>125.49</v>
      </c>
      <c r="G249" s="77">
        <f t="shared" si="57"/>
        <v>1254.9000000000001</v>
      </c>
    </row>
    <row r="250" spans="1:8" s="143" customFormat="1">
      <c r="A250" s="141" t="s">
        <v>13784</v>
      </c>
      <c r="B250" s="118" t="s">
        <v>24405</v>
      </c>
      <c r="C250" s="136" t="s">
        <v>2</v>
      </c>
      <c r="D250" s="126">
        <f>Memória!D2155</f>
        <v>12</v>
      </c>
      <c r="E250" s="64">
        <f>VLOOKUP(A250,'NOV2019'!A:B,2,FALSE)</f>
        <v>20.12</v>
      </c>
      <c r="F250" s="124">
        <f t="shared" si="56"/>
        <v>24.95</v>
      </c>
      <c r="G250" s="77">
        <f t="shared" si="57"/>
        <v>299.39999999999998</v>
      </c>
    </row>
    <row r="251" spans="1:8" s="143" customFormat="1" ht="47.25">
      <c r="A251" s="112" t="s">
        <v>13862</v>
      </c>
      <c r="B251" s="121" t="s">
        <v>25128</v>
      </c>
      <c r="C251" s="136" t="s">
        <v>2</v>
      </c>
      <c r="D251" s="79">
        <f>Memória!D2166</f>
        <v>20</v>
      </c>
      <c r="E251" s="64">
        <f>VLOOKUP(A251,'NOV2019'!A:B,2,FALSE)</f>
        <v>1268.52</v>
      </c>
      <c r="F251" s="124">
        <f t="shared" si="56"/>
        <v>1572.96</v>
      </c>
      <c r="G251" s="77">
        <f t="shared" si="57"/>
        <v>31459.200000000001</v>
      </c>
    </row>
    <row r="252" spans="1:8" s="143" customFormat="1" ht="31.5">
      <c r="A252" s="112" t="s">
        <v>13872</v>
      </c>
      <c r="B252" s="121" t="s">
        <v>25125</v>
      </c>
      <c r="C252" s="136" t="s">
        <v>2</v>
      </c>
      <c r="D252" s="79">
        <f>Memória!D2169</f>
        <v>28</v>
      </c>
      <c r="E252" s="64">
        <f>VLOOKUP(A252,'NOV2019'!A:B,2,FALSE)</f>
        <v>880.03</v>
      </c>
      <c r="F252" s="124">
        <f t="shared" si="56"/>
        <v>1091.24</v>
      </c>
      <c r="G252" s="77">
        <f t="shared" si="57"/>
        <v>30554.720000000001</v>
      </c>
    </row>
    <row r="253" spans="1:8" s="87" customFormat="1" ht="32.25" thickBot="1">
      <c r="A253" s="112" t="s">
        <v>13920</v>
      </c>
      <c r="B253" s="121" t="s">
        <v>23394</v>
      </c>
      <c r="C253" s="89" t="s">
        <v>2</v>
      </c>
      <c r="D253" s="79">
        <f>Memória!D2172</f>
        <v>3</v>
      </c>
      <c r="E253" s="154">
        <f>VLOOKUP(A253,'NOV2019'!A:B,2,FALSE)</f>
        <v>1024.2</v>
      </c>
      <c r="F253" s="62">
        <f t="shared" si="56"/>
        <v>1270.01</v>
      </c>
      <c r="G253" s="77">
        <f t="shared" si="57"/>
        <v>3810.03</v>
      </c>
    </row>
    <row r="254" spans="1:8" s="6" customFormat="1" ht="16.5" thickBot="1">
      <c r="A254" s="96"/>
      <c r="B254" s="35"/>
      <c r="C254" s="97"/>
      <c r="D254" s="833" t="s">
        <v>6</v>
      </c>
      <c r="E254" s="834"/>
      <c r="F254" s="61"/>
      <c r="G254" s="75">
        <f>SUM(G227:G253)</f>
        <v>1302033.8999999997</v>
      </c>
      <c r="H254" s="86"/>
    </row>
    <row r="255" spans="1:8" s="6" customFormat="1" ht="16.5" thickBot="1">
      <c r="A255" s="125" t="s">
        <v>27</v>
      </c>
      <c r="B255" s="835" t="s">
        <v>15</v>
      </c>
      <c r="C255" s="836"/>
      <c r="D255" s="60"/>
      <c r="E255" s="547"/>
      <c r="F255" s="68"/>
      <c r="G255" s="95"/>
      <c r="H255" s="86"/>
    </row>
    <row r="256" spans="1:8" ht="31.5">
      <c r="A256" s="304" t="s">
        <v>13926</v>
      </c>
      <c r="B256" s="516" t="s">
        <v>23339</v>
      </c>
      <c r="C256" s="26" t="s">
        <v>2</v>
      </c>
      <c r="D256" s="305">
        <f>Memória!D2176</f>
        <v>15</v>
      </c>
      <c r="E256" s="549">
        <f>VLOOKUP(A256,'NOV2019'!A:B,2,FALSE)</f>
        <v>194.96</v>
      </c>
      <c r="F256" s="92">
        <f t="shared" ref="F256:F286" si="58">ROUND(E256*$F$9,2)</f>
        <v>241.75</v>
      </c>
      <c r="G256" s="77">
        <f t="shared" ref="G256:G318" si="59">TRUNC(D256*F256,2)</f>
        <v>3626.25</v>
      </c>
    </row>
    <row r="257" spans="1:8" ht="31.5">
      <c r="A257" s="141" t="s">
        <v>13962</v>
      </c>
      <c r="B257" s="118" t="s">
        <v>23340</v>
      </c>
      <c r="C257" s="135" t="s">
        <v>2</v>
      </c>
      <c r="D257" s="306">
        <f>Memória!D2179</f>
        <v>2</v>
      </c>
      <c r="E257" s="64">
        <f>VLOOKUP(A257,'NOV2019'!A:B,2,FALSE)</f>
        <v>505.81</v>
      </c>
      <c r="F257" s="124">
        <f t="shared" si="58"/>
        <v>627.20000000000005</v>
      </c>
      <c r="G257" s="77">
        <f t="shared" si="59"/>
        <v>1254.4000000000001</v>
      </c>
    </row>
    <row r="258" spans="1:8" ht="31.5">
      <c r="A258" s="141" t="s">
        <v>13970</v>
      </c>
      <c r="B258" s="118" t="s">
        <v>23341</v>
      </c>
      <c r="C258" s="135" t="s">
        <v>2</v>
      </c>
      <c r="D258" s="306">
        <f>Memória!D2182</f>
        <v>2</v>
      </c>
      <c r="E258" s="64">
        <f>VLOOKUP(A258,'NOV2019'!A:B,2,FALSE)</f>
        <v>547.48</v>
      </c>
      <c r="F258" s="124">
        <f t="shared" si="58"/>
        <v>678.88</v>
      </c>
      <c r="G258" s="77">
        <f t="shared" si="59"/>
        <v>1357.76</v>
      </c>
    </row>
    <row r="259" spans="1:8">
      <c r="A259" s="141" t="s">
        <v>13974</v>
      </c>
      <c r="B259" s="118" t="s">
        <v>23342</v>
      </c>
      <c r="C259" s="135" t="s">
        <v>2</v>
      </c>
      <c r="D259" s="306">
        <f>Memória!D2185</f>
        <v>2</v>
      </c>
      <c r="E259" s="64">
        <f>VLOOKUP(A259,'NOV2019'!A:B,2,FALSE)</f>
        <v>80.34</v>
      </c>
      <c r="F259" s="124">
        <f t="shared" si="58"/>
        <v>99.62</v>
      </c>
      <c r="G259" s="77">
        <f t="shared" si="59"/>
        <v>199.24</v>
      </c>
    </row>
    <row r="260" spans="1:8" ht="47.25">
      <c r="A260" s="141" t="s">
        <v>13990</v>
      </c>
      <c r="B260" s="118" t="s">
        <v>25397</v>
      </c>
      <c r="C260" s="135" t="s">
        <v>2</v>
      </c>
      <c r="D260" s="306">
        <f>Memória!D2188</f>
        <v>3</v>
      </c>
      <c r="E260" s="64">
        <f>VLOOKUP(A260,'NOV2019'!A:B,2,FALSE)</f>
        <v>216.29</v>
      </c>
      <c r="F260" s="124">
        <f t="shared" si="58"/>
        <v>268.2</v>
      </c>
      <c r="G260" s="77">
        <f t="shared" si="59"/>
        <v>804.6</v>
      </c>
    </row>
    <row r="261" spans="1:8" ht="47.25">
      <c r="A261" s="141" t="s">
        <v>14010</v>
      </c>
      <c r="B261" s="118" t="s">
        <v>23343</v>
      </c>
      <c r="C261" s="135" t="s">
        <v>2</v>
      </c>
      <c r="D261" s="306">
        <f>Memória!D2191</f>
        <v>10</v>
      </c>
      <c r="E261" s="64">
        <f>VLOOKUP(A261,'NOV2019'!A:B,2,FALSE)</f>
        <v>161.41999999999999</v>
      </c>
      <c r="F261" s="124">
        <f t="shared" si="58"/>
        <v>200.16</v>
      </c>
      <c r="G261" s="77">
        <f t="shared" si="59"/>
        <v>2001.6</v>
      </c>
    </row>
    <row r="262" spans="1:8" s="85" customFormat="1" ht="63">
      <c r="A262" s="138" t="s">
        <v>14018</v>
      </c>
      <c r="B262" s="118" t="s">
        <v>23934</v>
      </c>
      <c r="C262" s="135" t="s">
        <v>2</v>
      </c>
      <c r="D262" s="124">
        <f>Memória!D2194</f>
        <v>30</v>
      </c>
      <c r="E262" s="64">
        <f>VLOOKUP(A262,'NOV2019'!A:B,2,FALSE)</f>
        <v>183.8</v>
      </c>
      <c r="F262" s="124">
        <f t="shared" si="58"/>
        <v>227.91</v>
      </c>
      <c r="G262" s="77">
        <f t="shared" si="59"/>
        <v>6837.3</v>
      </c>
      <c r="H262" s="388"/>
    </row>
    <row r="263" spans="1:8" ht="63">
      <c r="A263" s="141" t="s">
        <v>14024</v>
      </c>
      <c r="B263" s="118" t="s">
        <v>25398</v>
      </c>
      <c r="C263" s="135" t="s">
        <v>2</v>
      </c>
      <c r="D263" s="306">
        <f>Memória!D2197</f>
        <v>2</v>
      </c>
      <c r="E263" s="64">
        <f>VLOOKUP(A263,'NOV2019'!A:B,2,FALSE)</f>
        <v>1168.69</v>
      </c>
      <c r="F263" s="124">
        <f t="shared" si="58"/>
        <v>1449.18</v>
      </c>
      <c r="G263" s="77">
        <f t="shared" si="59"/>
        <v>2898.36</v>
      </c>
    </row>
    <row r="264" spans="1:8" ht="31.5">
      <c r="A264" s="141" t="s">
        <v>14026</v>
      </c>
      <c r="B264" s="118" t="s">
        <v>25399</v>
      </c>
      <c r="C264" s="135" t="s">
        <v>2</v>
      </c>
      <c r="D264" s="306">
        <f>Memória!D2200</f>
        <v>4</v>
      </c>
      <c r="E264" s="64">
        <f>VLOOKUP(A264,'NOV2019'!A:B,2,FALSE)</f>
        <v>197.39</v>
      </c>
      <c r="F264" s="124">
        <f t="shared" si="58"/>
        <v>244.76</v>
      </c>
      <c r="G264" s="77">
        <f t="shared" si="59"/>
        <v>979.04</v>
      </c>
    </row>
    <row r="265" spans="1:8" ht="31.5">
      <c r="A265" s="141" t="s">
        <v>14256</v>
      </c>
      <c r="B265" s="118" t="s">
        <v>23430</v>
      </c>
      <c r="C265" s="136" t="s">
        <v>2</v>
      </c>
      <c r="D265" s="306">
        <f>Memória!D2203</f>
        <v>2</v>
      </c>
      <c r="E265" s="64">
        <f>VLOOKUP(A265,'NOV2019'!A:B,2,FALSE)</f>
        <v>1046.98</v>
      </c>
      <c r="F265" s="124">
        <f t="shared" si="58"/>
        <v>1298.26</v>
      </c>
      <c r="G265" s="77">
        <f t="shared" si="59"/>
        <v>2596.52</v>
      </c>
    </row>
    <row r="266" spans="1:8" s="84" customFormat="1">
      <c r="A266" s="141" t="s">
        <v>14264</v>
      </c>
      <c r="B266" s="140" t="s">
        <v>23431</v>
      </c>
      <c r="C266" s="136" t="s">
        <v>2</v>
      </c>
      <c r="D266" s="306">
        <f>Memória!D2206</f>
        <v>45</v>
      </c>
      <c r="E266" s="64">
        <f>VLOOKUP(A266,'NOV2019'!A:B,2,FALSE)</f>
        <v>19.91</v>
      </c>
      <c r="F266" s="124">
        <f t="shared" si="58"/>
        <v>24.69</v>
      </c>
      <c r="G266" s="77">
        <f t="shared" si="59"/>
        <v>1111.05</v>
      </c>
      <c r="H266" s="388"/>
    </row>
    <row r="267" spans="1:8" s="5" customFormat="1">
      <c r="A267" s="239" t="s">
        <v>123</v>
      </c>
      <c r="B267" s="219" t="s">
        <v>250</v>
      </c>
      <c r="C267" s="136" t="s">
        <v>2</v>
      </c>
      <c r="D267" s="64">
        <f>Memória!D2209</f>
        <v>22</v>
      </c>
      <c r="E267" s="64">
        <f>VLOOKUP(A267,'NOV2019'!A:B,2,FALSE)</f>
        <v>39.1</v>
      </c>
      <c r="F267" s="124">
        <f t="shared" si="58"/>
        <v>48.48</v>
      </c>
      <c r="G267" s="77">
        <f t="shared" si="59"/>
        <v>1066.56</v>
      </c>
      <c r="H267" s="388"/>
    </row>
    <row r="268" spans="1:8" s="388" customFormat="1" ht="31.5">
      <c r="A268" s="572" t="s">
        <v>14383</v>
      </c>
      <c r="B268" s="499" t="s">
        <v>25203</v>
      </c>
      <c r="C268" s="562" t="s">
        <v>23311</v>
      </c>
      <c r="D268" s="564">
        <f>Memória!D2212</f>
        <v>200</v>
      </c>
      <c r="E268" s="64">
        <f>VLOOKUP(A268,'NOV2019'!A:B,2,FALSE)</f>
        <v>67.17</v>
      </c>
      <c r="F268" s="124">
        <f t="shared" ref="F268" si="60">ROUND(E268*$F$9,2)</f>
        <v>83.29</v>
      </c>
      <c r="G268" s="77">
        <f t="shared" si="59"/>
        <v>16658</v>
      </c>
    </row>
    <row r="269" spans="1:8" s="388" customFormat="1" ht="31.5">
      <c r="A269" s="572" t="s">
        <v>14385</v>
      </c>
      <c r="B269" s="499" t="s">
        <v>25204</v>
      </c>
      <c r="C269" s="135" t="s">
        <v>10</v>
      </c>
      <c r="D269" s="306">
        <f>Memória!D2215</f>
        <v>450</v>
      </c>
      <c r="E269" s="64">
        <f>VLOOKUP(A269,'NOV2019'!A:B,2,FALSE)</f>
        <v>77.81</v>
      </c>
      <c r="F269" s="124">
        <f t="shared" si="58"/>
        <v>96.48</v>
      </c>
      <c r="G269" s="77">
        <f t="shared" si="59"/>
        <v>43416</v>
      </c>
    </row>
    <row r="270" spans="1:8" s="388" customFormat="1" ht="31.5">
      <c r="A270" s="239" t="s">
        <v>124</v>
      </c>
      <c r="B270" s="219" t="s">
        <v>275</v>
      </c>
      <c r="C270" s="136" t="s">
        <v>2</v>
      </c>
      <c r="D270" s="64">
        <f>Memória!D2218</f>
        <v>2</v>
      </c>
      <c r="E270" s="64">
        <f>VLOOKUP(A270,'NOV2019'!A:B,2,FALSE)</f>
        <v>482.13</v>
      </c>
      <c r="F270" s="124">
        <f t="shared" si="58"/>
        <v>597.84</v>
      </c>
      <c r="G270" s="77">
        <f t="shared" si="59"/>
        <v>1195.68</v>
      </c>
    </row>
    <row r="271" spans="1:8" ht="31.5">
      <c r="A271" s="103" t="s">
        <v>14404</v>
      </c>
      <c r="B271" s="119" t="s">
        <v>25400</v>
      </c>
      <c r="C271" s="136" t="s">
        <v>10</v>
      </c>
      <c r="D271" s="306">
        <f>Memória!D2221</f>
        <v>60</v>
      </c>
      <c r="E271" s="64">
        <f>VLOOKUP(A271,'NOV2019'!A:B,2,FALSE)</f>
        <v>24.45</v>
      </c>
      <c r="F271" s="124">
        <f t="shared" si="58"/>
        <v>30.32</v>
      </c>
      <c r="G271" s="77">
        <f t="shared" si="59"/>
        <v>1819.2</v>
      </c>
    </row>
    <row r="272" spans="1:8" s="13" customFormat="1" ht="47.25">
      <c r="A272" s="113" t="s">
        <v>222</v>
      </c>
      <c r="B272" s="165" t="s">
        <v>218</v>
      </c>
      <c r="C272" s="136" t="s">
        <v>2</v>
      </c>
      <c r="D272" s="126">
        <f>Memória!D2224</f>
        <v>4</v>
      </c>
      <c r="E272" s="64">
        <f>VLOOKUP(A272,'NOV2019'!A:B,2,FALSE)</f>
        <v>312.5</v>
      </c>
      <c r="F272" s="124">
        <f>ROUND(E272*$F$9,2)</f>
        <v>387.5</v>
      </c>
      <c r="G272" s="77">
        <f t="shared" si="59"/>
        <v>1550</v>
      </c>
      <c r="H272" s="86"/>
    </row>
    <row r="273" spans="1:8" s="143" customFormat="1" ht="47.25">
      <c r="A273" s="615" t="s">
        <v>14415</v>
      </c>
      <c r="B273" s="499" t="s">
        <v>25198</v>
      </c>
      <c r="C273" s="562" t="s">
        <v>23376</v>
      </c>
      <c r="D273" s="534">
        <f>Memória!D2234</f>
        <v>9</v>
      </c>
      <c r="E273" s="64">
        <f>VLOOKUP(A273,'NOV2019'!A:B,2,FALSE)</f>
        <v>142.34</v>
      </c>
      <c r="F273" s="124">
        <f t="shared" si="58"/>
        <v>176.5</v>
      </c>
      <c r="G273" s="77">
        <f t="shared" si="59"/>
        <v>1588.5</v>
      </c>
    </row>
    <row r="274" spans="1:8">
      <c r="A274" s="116" t="s">
        <v>14425</v>
      </c>
      <c r="B274" s="119" t="s">
        <v>23344</v>
      </c>
      <c r="C274" s="136" t="s">
        <v>2</v>
      </c>
      <c r="D274" s="306">
        <f>Memória!D2240</f>
        <v>38</v>
      </c>
      <c r="E274" s="64">
        <f>VLOOKUP(A274,'NOV2019'!A:B,2,FALSE)</f>
        <v>124.13</v>
      </c>
      <c r="F274" s="124">
        <f t="shared" si="58"/>
        <v>153.91999999999999</v>
      </c>
      <c r="G274" s="77">
        <f t="shared" si="59"/>
        <v>5848.96</v>
      </c>
    </row>
    <row r="275" spans="1:8" s="84" customFormat="1" ht="31.5">
      <c r="A275" s="116" t="s">
        <v>14427</v>
      </c>
      <c r="B275" s="119" t="s">
        <v>23421</v>
      </c>
      <c r="C275" s="136" t="s">
        <v>2</v>
      </c>
      <c r="D275" s="306">
        <f>Memória!D2243</f>
        <v>1</v>
      </c>
      <c r="E275" s="64">
        <f>VLOOKUP(A275,'NOV2019'!A:B,2,FALSE)</f>
        <v>198.37</v>
      </c>
      <c r="F275" s="124">
        <f t="shared" si="58"/>
        <v>245.98</v>
      </c>
      <c r="G275" s="77">
        <f t="shared" si="59"/>
        <v>245.98</v>
      </c>
      <c r="H275" s="388"/>
    </row>
    <row r="276" spans="1:8" s="13" customFormat="1" ht="31.5">
      <c r="A276" s="113" t="s">
        <v>126</v>
      </c>
      <c r="B276" s="165" t="s">
        <v>217</v>
      </c>
      <c r="C276" s="136" t="s">
        <v>2</v>
      </c>
      <c r="D276" s="126">
        <f>Memória!D2246</f>
        <v>33</v>
      </c>
      <c r="E276" s="64">
        <f>VLOOKUP(A276,'NOV2019'!A:B,2,FALSE)</f>
        <v>144.36000000000001</v>
      </c>
      <c r="F276" s="124">
        <f t="shared" si="58"/>
        <v>179.01</v>
      </c>
      <c r="G276" s="77">
        <f t="shared" si="59"/>
        <v>5907.33</v>
      </c>
      <c r="H276" s="86"/>
    </row>
    <row r="277" spans="1:8" ht="31.5">
      <c r="A277" s="116" t="s">
        <v>14436</v>
      </c>
      <c r="B277" s="119" t="s">
        <v>23422</v>
      </c>
      <c r="C277" s="136" t="s">
        <v>2</v>
      </c>
      <c r="D277" s="306">
        <f>Memória!D2266</f>
        <v>4</v>
      </c>
      <c r="E277" s="64">
        <f>VLOOKUP(A277,'NOV2019'!A:B,2,FALSE)</f>
        <v>123.38</v>
      </c>
      <c r="F277" s="124">
        <f t="shared" si="58"/>
        <v>152.99</v>
      </c>
      <c r="G277" s="77">
        <f t="shared" si="59"/>
        <v>611.96</v>
      </c>
    </row>
    <row r="278" spans="1:8" ht="31.5">
      <c r="A278" s="116" t="s">
        <v>14440</v>
      </c>
      <c r="B278" s="119" t="s">
        <v>23423</v>
      </c>
      <c r="C278" s="136" t="s">
        <v>2</v>
      </c>
      <c r="D278" s="306">
        <f>Memória!D2269</f>
        <v>3</v>
      </c>
      <c r="E278" s="64">
        <f>VLOOKUP(A278,'NOV2019'!A:B,2,FALSE)</f>
        <v>196.54</v>
      </c>
      <c r="F278" s="124">
        <f t="shared" si="58"/>
        <v>243.71</v>
      </c>
      <c r="G278" s="77">
        <f t="shared" si="59"/>
        <v>731.13</v>
      </c>
    </row>
    <row r="279" spans="1:8" s="13" customFormat="1" ht="63">
      <c r="A279" s="113" t="s">
        <v>127</v>
      </c>
      <c r="B279" s="140" t="s">
        <v>242</v>
      </c>
      <c r="C279" s="136" t="s">
        <v>2</v>
      </c>
      <c r="D279" s="126">
        <f>Memória!D2276</f>
        <v>13</v>
      </c>
      <c r="E279" s="64">
        <f>VLOOKUP(A279,'NOV2019'!A:B,2,FALSE)</f>
        <v>251.85</v>
      </c>
      <c r="F279" s="124">
        <f t="shared" si="58"/>
        <v>312.29000000000002</v>
      </c>
      <c r="G279" s="77">
        <f t="shared" si="59"/>
        <v>4059.77</v>
      </c>
      <c r="H279" s="86"/>
    </row>
    <row r="280" spans="1:8" s="13" customFormat="1" ht="63">
      <c r="A280" s="113" t="s">
        <v>128</v>
      </c>
      <c r="B280" s="165" t="s">
        <v>219</v>
      </c>
      <c r="C280" s="136" t="s">
        <v>2</v>
      </c>
      <c r="D280" s="126">
        <f>Memória!D2288</f>
        <v>30</v>
      </c>
      <c r="E280" s="64">
        <f>VLOOKUP(A280,'NOV2019'!A:B,2,FALSE)</f>
        <v>237.5</v>
      </c>
      <c r="F280" s="124">
        <f t="shared" si="58"/>
        <v>294.5</v>
      </c>
      <c r="G280" s="77">
        <f t="shared" si="59"/>
        <v>8835</v>
      </c>
      <c r="H280" s="86"/>
    </row>
    <row r="281" spans="1:8" s="143" customFormat="1" ht="31.5">
      <c r="A281" s="615" t="s">
        <v>14486</v>
      </c>
      <c r="B281" s="499" t="s">
        <v>25144</v>
      </c>
      <c r="C281" s="562" t="s">
        <v>23376</v>
      </c>
      <c r="D281" s="534">
        <f>Memória!D2314</f>
        <v>10</v>
      </c>
      <c r="E281" s="64">
        <f>VLOOKUP(A281,'NOV2019'!A:B,2,FALSE)</f>
        <v>42.17</v>
      </c>
      <c r="F281" s="124">
        <f t="shared" si="58"/>
        <v>52.29</v>
      </c>
      <c r="G281" s="77">
        <f t="shared" si="59"/>
        <v>522.9</v>
      </c>
    </row>
    <row r="282" spans="1:8" s="143" customFormat="1" ht="47.25">
      <c r="A282" s="615" t="s">
        <v>14488</v>
      </c>
      <c r="B282" s="499" t="s">
        <v>25161</v>
      </c>
      <c r="C282" s="562" t="s">
        <v>23376</v>
      </c>
      <c r="D282" s="534">
        <f>Memória!D2316</f>
        <v>8</v>
      </c>
      <c r="E282" s="64">
        <f>VLOOKUP(A282,'NOV2019'!A:B,2,FALSE)</f>
        <v>182.02</v>
      </c>
      <c r="F282" s="124">
        <f t="shared" si="58"/>
        <v>225.7</v>
      </c>
      <c r="G282" s="77">
        <f t="shared" si="59"/>
        <v>1805.6</v>
      </c>
    </row>
    <row r="283" spans="1:8" s="57" customFormat="1" ht="47.25">
      <c r="A283" s="113" t="s">
        <v>129</v>
      </c>
      <c r="B283" s="165" t="s">
        <v>276</v>
      </c>
      <c r="C283" s="136" t="s">
        <v>2</v>
      </c>
      <c r="D283" s="126">
        <f>Memória!D2317</f>
        <v>20</v>
      </c>
      <c r="E283" s="64">
        <f>VLOOKUP(A283,'NOV2019'!A:B,2,FALSE)</f>
        <v>96.9</v>
      </c>
      <c r="F283" s="124">
        <f t="shared" si="58"/>
        <v>120.16</v>
      </c>
      <c r="G283" s="77">
        <f t="shared" si="59"/>
        <v>2403.1999999999998</v>
      </c>
      <c r="H283" s="86"/>
    </row>
    <row r="284" spans="1:8" s="57" customFormat="1" ht="47.25">
      <c r="A284" s="113" t="s">
        <v>130</v>
      </c>
      <c r="B284" s="165" t="s">
        <v>277</v>
      </c>
      <c r="C284" s="136" t="s">
        <v>2</v>
      </c>
      <c r="D284" s="126">
        <f>Memória!D2320</f>
        <v>35</v>
      </c>
      <c r="E284" s="64">
        <f>VLOOKUP(A284,'NOV2019'!A:B,2,FALSE)</f>
        <v>57.18</v>
      </c>
      <c r="F284" s="124">
        <f t="shared" si="58"/>
        <v>70.900000000000006</v>
      </c>
      <c r="G284" s="77">
        <f t="shared" si="59"/>
        <v>2481.5</v>
      </c>
      <c r="H284" s="86"/>
    </row>
    <row r="285" spans="1:8" s="57" customFormat="1">
      <c r="A285" s="113" t="s">
        <v>131</v>
      </c>
      <c r="B285" s="165" t="s">
        <v>278</v>
      </c>
      <c r="C285" s="136" t="s">
        <v>2</v>
      </c>
      <c r="D285" s="126">
        <f>Memória!D2323</f>
        <v>4</v>
      </c>
      <c r="E285" s="64">
        <f>VLOOKUP(A285,'NOV2019'!A:B,2,FALSE)</f>
        <v>38.83</v>
      </c>
      <c r="F285" s="124">
        <f t="shared" si="58"/>
        <v>48.15</v>
      </c>
      <c r="G285" s="77">
        <f t="shared" si="59"/>
        <v>192.6</v>
      </c>
      <c r="H285" s="86"/>
    </row>
    <row r="286" spans="1:8" s="84" customFormat="1" ht="47.25">
      <c r="A286" s="141" t="s">
        <v>14515</v>
      </c>
      <c r="B286" s="118" t="s">
        <v>23345</v>
      </c>
      <c r="C286" s="136" t="s">
        <v>2</v>
      </c>
      <c r="D286" s="124">
        <f>Memória!D2326</f>
        <v>14</v>
      </c>
      <c r="E286" s="64">
        <f>VLOOKUP(A286,'NOV2019'!A:B,2,FALSE)</f>
        <v>254.31</v>
      </c>
      <c r="F286" s="124">
        <f t="shared" si="58"/>
        <v>315.33999999999997</v>
      </c>
      <c r="G286" s="77">
        <f t="shared" si="59"/>
        <v>4414.76</v>
      </c>
      <c r="H286" s="388"/>
    </row>
    <row r="287" spans="1:8" s="13" customFormat="1" ht="47.25">
      <c r="A287" s="113" t="s">
        <v>14587</v>
      </c>
      <c r="B287" s="165" t="s">
        <v>23318</v>
      </c>
      <c r="C287" s="136" t="s">
        <v>23319</v>
      </c>
      <c r="D287" s="126">
        <f>Memória!D2329</f>
        <v>8580</v>
      </c>
      <c r="E287" s="64">
        <f>VLOOKUP(A287,'NOV2019'!A:B,2,FALSE)</f>
        <v>37.11</v>
      </c>
      <c r="F287" s="124">
        <f t="shared" ref="F287:F330" si="61">ROUND(E287*$F$9,2)</f>
        <v>46.02</v>
      </c>
      <c r="G287" s="77">
        <f t="shared" si="59"/>
        <v>394851.6</v>
      </c>
      <c r="H287" s="86"/>
    </row>
    <row r="288" spans="1:8" s="86" customFormat="1" ht="31.5">
      <c r="A288" s="113" t="s">
        <v>14592</v>
      </c>
      <c r="B288" s="165" t="s">
        <v>23401</v>
      </c>
      <c r="C288" s="136" t="s">
        <v>23319</v>
      </c>
      <c r="D288" s="126">
        <f>Memória!D2334</f>
        <v>780</v>
      </c>
      <c r="E288" s="64">
        <f>VLOOKUP(A288,'NOV2019'!A:B,2,FALSE)</f>
        <v>35.76</v>
      </c>
      <c r="F288" s="124">
        <f t="shared" si="61"/>
        <v>44.34</v>
      </c>
      <c r="G288" s="77">
        <f t="shared" si="59"/>
        <v>34585.199999999997</v>
      </c>
    </row>
    <row r="289" spans="1:8" s="86" customFormat="1" ht="31.5">
      <c r="A289" s="113" t="s">
        <v>136</v>
      </c>
      <c r="B289" s="463" t="s">
        <v>25084</v>
      </c>
      <c r="C289" s="597" t="s">
        <v>23311</v>
      </c>
      <c r="D289" s="126">
        <f>Memória!D2338</f>
        <v>300</v>
      </c>
      <c r="E289" s="64">
        <f>VLOOKUP(A289,'NOV2019'!A:B,2,FALSE)</f>
        <v>141.75</v>
      </c>
      <c r="F289" s="124">
        <f t="shared" si="61"/>
        <v>175.77</v>
      </c>
      <c r="G289" s="77">
        <f t="shared" si="59"/>
        <v>52731</v>
      </c>
    </row>
    <row r="290" spans="1:8" s="86" customFormat="1" ht="31.5">
      <c r="A290" s="113" t="s">
        <v>14590</v>
      </c>
      <c r="B290" s="463" t="s">
        <v>25085</v>
      </c>
      <c r="C290" s="597" t="s">
        <v>23311</v>
      </c>
      <c r="D290" s="126">
        <f>Memória!D2341</f>
        <v>200</v>
      </c>
      <c r="E290" s="64">
        <f>VLOOKUP(A290,'NOV2019'!A:B,2,FALSE)</f>
        <v>163.47</v>
      </c>
      <c r="F290" s="124">
        <f t="shared" si="61"/>
        <v>202.7</v>
      </c>
      <c r="G290" s="77">
        <f t="shared" si="59"/>
        <v>40540</v>
      </c>
    </row>
    <row r="291" spans="1:8" s="86" customFormat="1" ht="47.25">
      <c r="A291" s="113" t="s">
        <v>14596</v>
      </c>
      <c r="B291" s="165" t="s">
        <v>23402</v>
      </c>
      <c r="C291" s="136" t="s">
        <v>23319</v>
      </c>
      <c r="D291" s="126">
        <f>Memória!D2344</f>
        <v>8580</v>
      </c>
      <c r="E291" s="64">
        <f>VLOOKUP(A291,'NOV2019'!A:B,2,FALSE)</f>
        <v>37.33</v>
      </c>
      <c r="F291" s="124">
        <f t="shared" si="61"/>
        <v>46.29</v>
      </c>
      <c r="G291" s="77">
        <f t="shared" si="59"/>
        <v>397168.2</v>
      </c>
    </row>
    <row r="292" spans="1:8" s="13" customFormat="1" ht="47.25">
      <c r="A292" s="113" t="s">
        <v>137</v>
      </c>
      <c r="B292" s="47" t="s">
        <v>255</v>
      </c>
      <c r="C292" s="136" t="s">
        <v>2</v>
      </c>
      <c r="D292" s="126">
        <f>Memória!D2349</f>
        <v>26</v>
      </c>
      <c r="E292" s="64">
        <f>VLOOKUP(A292,'NOV2019'!A:B,2,FALSE)</f>
        <v>800.06</v>
      </c>
      <c r="F292" s="124">
        <f t="shared" si="61"/>
        <v>992.07</v>
      </c>
      <c r="G292" s="77">
        <f t="shared" si="59"/>
        <v>25793.82</v>
      </c>
      <c r="H292" s="86"/>
    </row>
    <row r="293" spans="1:8" s="388" customFormat="1" ht="31.5">
      <c r="A293" s="614" t="s">
        <v>14603</v>
      </c>
      <c r="B293" s="499" t="s">
        <v>25202</v>
      </c>
      <c r="C293" s="562" t="s">
        <v>23311</v>
      </c>
      <c r="D293" s="564">
        <f>Memória!D2352</f>
        <v>280</v>
      </c>
      <c r="E293" s="64">
        <f>VLOOKUP(A293,'NOV2019'!A:B,2,FALSE)</f>
        <v>382.5</v>
      </c>
      <c r="F293" s="124">
        <f t="shared" ref="F293" si="62">ROUND(E293*$F$9,2)</f>
        <v>474.3</v>
      </c>
      <c r="G293" s="77">
        <f t="shared" si="59"/>
        <v>132804</v>
      </c>
    </row>
    <row r="294" spans="1:8" s="13" customFormat="1" ht="31.5">
      <c r="A294" s="113" t="s">
        <v>138</v>
      </c>
      <c r="B294" s="47" t="s">
        <v>256</v>
      </c>
      <c r="C294" s="136" t="s">
        <v>2</v>
      </c>
      <c r="D294" s="126">
        <f>Memória!D2355</f>
        <v>2</v>
      </c>
      <c r="E294" s="64">
        <f>VLOOKUP(A294,'NOV2019'!A:B,2,FALSE)</f>
        <v>5898.62</v>
      </c>
      <c r="F294" s="124">
        <f t="shared" si="61"/>
        <v>7314.29</v>
      </c>
      <c r="G294" s="77">
        <f t="shared" si="59"/>
        <v>14628.58</v>
      </c>
      <c r="H294" s="86"/>
    </row>
    <row r="295" spans="1:8" s="86" customFormat="1" ht="31.5">
      <c r="A295" s="113" t="s">
        <v>14606</v>
      </c>
      <c r="B295" s="47" t="s">
        <v>24856</v>
      </c>
      <c r="C295" s="136" t="s">
        <v>2</v>
      </c>
      <c r="D295" s="126">
        <f>Memória!D2358</f>
        <v>1</v>
      </c>
      <c r="E295" s="64">
        <f>VLOOKUP(A295,'NOV2019'!A:B,2,FALSE)</f>
        <v>847.42</v>
      </c>
      <c r="F295" s="124">
        <f t="shared" si="61"/>
        <v>1050.8</v>
      </c>
      <c r="G295" s="77">
        <f t="shared" si="59"/>
        <v>1050.8</v>
      </c>
    </row>
    <row r="296" spans="1:8" s="86" customFormat="1" ht="47.25">
      <c r="A296" s="113" t="s">
        <v>14608</v>
      </c>
      <c r="B296" s="47" t="s">
        <v>24857</v>
      </c>
      <c r="C296" s="136" t="s">
        <v>2</v>
      </c>
      <c r="D296" s="126">
        <f>Memória!D2361</f>
        <v>1</v>
      </c>
      <c r="E296" s="64">
        <f>VLOOKUP(A296,'NOV2019'!A:B,2,FALSE)</f>
        <v>1105.0999999999999</v>
      </c>
      <c r="F296" s="124">
        <f t="shared" si="61"/>
        <v>1370.32</v>
      </c>
      <c r="G296" s="77">
        <f t="shared" si="59"/>
        <v>1370.32</v>
      </c>
    </row>
    <row r="297" spans="1:8" s="13" customFormat="1">
      <c r="A297" s="113" t="s">
        <v>139</v>
      </c>
      <c r="B297" s="47" t="s">
        <v>257</v>
      </c>
      <c r="C297" s="136" t="s">
        <v>2</v>
      </c>
      <c r="D297" s="126">
        <f>Memória!D2364</f>
        <v>15</v>
      </c>
      <c r="E297" s="64">
        <f>VLOOKUP(A297,'NOV2019'!A:B,2,FALSE)</f>
        <v>49.4</v>
      </c>
      <c r="F297" s="124">
        <f t="shared" si="61"/>
        <v>61.26</v>
      </c>
      <c r="G297" s="77">
        <f t="shared" si="59"/>
        <v>918.9</v>
      </c>
      <c r="H297" s="86"/>
    </row>
    <row r="298" spans="1:8" s="86" customFormat="1" ht="31.5">
      <c r="A298" s="113" t="s">
        <v>14613</v>
      </c>
      <c r="B298" s="47" t="s">
        <v>25401</v>
      </c>
      <c r="C298" s="136" t="s">
        <v>2</v>
      </c>
      <c r="D298" s="126">
        <f>Memória!D2370</f>
        <v>2</v>
      </c>
      <c r="E298" s="64">
        <f>VLOOKUP(A298,'NOV2019'!A:B,2,FALSE)</f>
        <v>863.39</v>
      </c>
      <c r="F298" s="124">
        <f t="shared" ref="F298" si="63">ROUND(E298*$F$9,2)</f>
        <v>1070.5999999999999</v>
      </c>
      <c r="G298" s="77">
        <f t="shared" ref="G298" si="64">TRUNC(D298*F298,2)</f>
        <v>2141.1999999999998</v>
      </c>
    </row>
    <row r="299" spans="1:8" s="84" customFormat="1" ht="31.5">
      <c r="A299" s="141" t="s">
        <v>14615</v>
      </c>
      <c r="B299" s="118" t="s">
        <v>25192</v>
      </c>
      <c r="C299" s="136" t="s">
        <v>2</v>
      </c>
      <c r="D299" s="124">
        <f>Memória!D2370</f>
        <v>2</v>
      </c>
      <c r="E299" s="64">
        <f>VLOOKUP(A299,'NOV2019'!A:B,2,FALSE)</f>
        <v>20.07</v>
      </c>
      <c r="F299" s="124">
        <f t="shared" si="61"/>
        <v>24.89</v>
      </c>
      <c r="G299" s="77">
        <f t="shared" si="59"/>
        <v>49.78</v>
      </c>
      <c r="H299" s="388"/>
    </row>
    <row r="300" spans="1:8" s="84" customFormat="1" ht="31.5">
      <c r="A300" s="141" t="s">
        <v>14617</v>
      </c>
      <c r="B300" s="118" t="s">
        <v>25193</v>
      </c>
      <c r="C300" s="136" t="s">
        <v>2</v>
      </c>
      <c r="D300" s="124">
        <f>Memória!D2373</f>
        <v>2</v>
      </c>
      <c r="E300" s="64">
        <f>VLOOKUP(A300,'NOV2019'!A:B,2,FALSE)</f>
        <v>27.93</v>
      </c>
      <c r="F300" s="124">
        <f t="shared" si="61"/>
        <v>34.630000000000003</v>
      </c>
      <c r="G300" s="77">
        <f t="shared" si="59"/>
        <v>69.260000000000005</v>
      </c>
      <c r="H300" s="388"/>
    </row>
    <row r="301" spans="1:8" s="84" customFormat="1">
      <c r="A301" s="141" t="s">
        <v>14619</v>
      </c>
      <c r="B301" s="118" t="s">
        <v>25194</v>
      </c>
      <c r="C301" s="136" t="s">
        <v>2</v>
      </c>
      <c r="D301" s="124">
        <f>Memória!D2376</f>
        <v>4</v>
      </c>
      <c r="E301" s="64">
        <f>VLOOKUP(A301,'NOV2019'!A:B,2,FALSE)</f>
        <v>11.59</v>
      </c>
      <c r="F301" s="124">
        <f t="shared" si="61"/>
        <v>14.37</v>
      </c>
      <c r="G301" s="77">
        <f t="shared" si="59"/>
        <v>57.48</v>
      </c>
      <c r="H301" s="388"/>
    </row>
    <row r="302" spans="1:8" s="143" customFormat="1">
      <c r="A302" s="572" t="s">
        <v>14621</v>
      </c>
      <c r="B302" s="499" t="s">
        <v>24360</v>
      </c>
      <c r="C302" s="562" t="s">
        <v>23376</v>
      </c>
      <c r="D302" s="563">
        <f>Memória!D2379</f>
        <v>1</v>
      </c>
      <c r="E302" s="64">
        <f>VLOOKUP(A302,'NOV2019'!A:B,2,FALSE)</f>
        <v>37483.25</v>
      </c>
      <c r="F302" s="124">
        <f t="shared" ref="F302" si="65">ROUND(E302*$F$9,2)</f>
        <v>46479.23</v>
      </c>
      <c r="G302" s="77">
        <f t="shared" si="59"/>
        <v>46479.23</v>
      </c>
    </row>
    <row r="303" spans="1:8" s="143" customFormat="1" ht="47.25">
      <c r="A303" s="141" t="s">
        <v>14622</v>
      </c>
      <c r="B303" s="118" t="s">
        <v>23444</v>
      </c>
      <c r="C303" s="136" t="s">
        <v>2</v>
      </c>
      <c r="D303" s="303">
        <f>Memória!D2382</f>
        <v>1</v>
      </c>
      <c r="E303" s="64"/>
      <c r="F303" s="124">
        <f>ROUND(E303*$F$9,2)</f>
        <v>0</v>
      </c>
      <c r="G303" s="77">
        <f t="shared" si="59"/>
        <v>0</v>
      </c>
    </row>
    <row r="304" spans="1:8" s="592" customFormat="1" ht="31.5">
      <c r="A304" s="141" t="s">
        <v>14632</v>
      </c>
      <c r="B304" s="118" t="s">
        <v>23349</v>
      </c>
      <c r="C304" s="136" t="s">
        <v>2</v>
      </c>
      <c r="D304" s="124">
        <f>Memória!D2385</f>
        <v>3</v>
      </c>
      <c r="E304" s="64">
        <f>VLOOKUP(A304,'NOV2019'!A:B,2,FALSE)</f>
        <v>178</v>
      </c>
      <c r="F304" s="124">
        <f t="shared" ref="F304:F311" si="66">ROUND(E304*$F$9,2)</f>
        <v>220.72</v>
      </c>
      <c r="G304" s="77">
        <f t="shared" si="59"/>
        <v>662.16</v>
      </c>
      <c r="H304" s="143"/>
    </row>
    <row r="305" spans="1:8" s="592" customFormat="1">
      <c r="A305" s="141" t="s">
        <v>14634</v>
      </c>
      <c r="B305" s="118" t="s">
        <v>23350</v>
      </c>
      <c r="C305" s="136" t="s">
        <v>2</v>
      </c>
      <c r="D305" s="124">
        <f>Memória!D2388</f>
        <v>4</v>
      </c>
      <c r="E305" s="64">
        <f>VLOOKUP(A305,'NOV2019'!A:B,2,FALSE)</f>
        <v>222.74</v>
      </c>
      <c r="F305" s="124">
        <f t="shared" si="66"/>
        <v>276.2</v>
      </c>
      <c r="G305" s="77">
        <f t="shared" si="59"/>
        <v>1104.8</v>
      </c>
      <c r="H305" s="143"/>
    </row>
    <row r="306" spans="1:8" s="592" customFormat="1">
      <c r="A306" s="141" t="s">
        <v>14636</v>
      </c>
      <c r="B306" s="118" t="s">
        <v>23351</v>
      </c>
      <c r="C306" s="136" t="s">
        <v>2</v>
      </c>
      <c r="D306" s="124">
        <f>Memória!D2394</f>
        <v>4</v>
      </c>
      <c r="E306" s="64">
        <f>VLOOKUP(A306,'NOV2019'!A:B,2,FALSE)</f>
        <v>47.62</v>
      </c>
      <c r="F306" s="124">
        <f t="shared" si="66"/>
        <v>59.05</v>
      </c>
      <c r="G306" s="77">
        <f t="shared" si="59"/>
        <v>236.2</v>
      </c>
      <c r="H306" s="143"/>
    </row>
    <row r="307" spans="1:8" s="592" customFormat="1">
      <c r="A307" s="141" t="s">
        <v>14638</v>
      </c>
      <c r="B307" s="118" t="s">
        <v>23352</v>
      </c>
      <c r="C307" s="136" t="s">
        <v>2</v>
      </c>
      <c r="D307" s="124">
        <f>Memória!D2394</f>
        <v>4</v>
      </c>
      <c r="E307" s="64">
        <f>VLOOKUP(A307,'NOV2019'!A:B,2,FALSE)</f>
        <v>24.07</v>
      </c>
      <c r="F307" s="124">
        <f t="shared" si="66"/>
        <v>29.85</v>
      </c>
      <c r="G307" s="77">
        <f t="shared" si="59"/>
        <v>119.4</v>
      </c>
      <c r="H307" s="143"/>
    </row>
    <row r="308" spans="1:8" s="592" customFormat="1">
      <c r="A308" s="141" t="s">
        <v>14640</v>
      </c>
      <c r="B308" s="118" t="s">
        <v>23353</v>
      </c>
      <c r="C308" s="136" t="s">
        <v>2</v>
      </c>
      <c r="D308" s="124">
        <f>Memória!D2397</f>
        <v>6</v>
      </c>
      <c r="E308" s="64">
        <f>VLOOKUP(A308,'NOV2019'!A:B,2,FALSE)</f>
        <v>76.41</v>
      </c>
      <c r="F308" s="124">
        <f t="shared" si="66"/>
        <v>94.75</v>
      </c>
      <c r="G308" s="77">
        <f t="shared" si="59"/>
        <v>568.5</v>
      </c>
      <c r="H308" s="143"/>
    </row>
    <row r="309" spans="1:8" s="592" customFormat="1">
      <c r="A309" s="141" t="s">
        <v>14642</v>
      </c>
      <c r="B309" s="118" t="s">
        <v>23354</v>
      </c>
      <c r="C309" s="136" t="s">
        <v>2</v>
      </c>
      <c r="D309" s="124">
        <f>Memória!D2400</f>
        <v>4</v>
      </c>
      <c r="E309" s="64">
        <f>VLOOKUP(A309,'NOV2019'!A:B,2,FALSE)</f>
        <v>1110.51</v>
      </c>
      <c r="F309" s="124">
        <f t="shared" si="66"/>
        <v>1377.03</v>
      </c>
      <c r="G309" s="77">
        <f t="shared" si="59"/>
        <v>5508.12</v>
      </c>
      <c r="H309" s="143"/>
    </row>
    <row r="310" spans="1:8" s="592" customFormat="1">
      <c r="A310" s="141" t="s">
        <v>14646</v>
      </c>
      <c r="B310" s="118" t="s">
        <v>23355</v>
      </c>
      <c r="C310" s="136" t="s">
        <v>2</v>
      </c>
      <c r="D310" s="124">
        <f>Memória!D2403</f>
        <v>12</v>
      </c>
      <c r="E310" s="64">
        <f>VLOOKUP(A310,'NOV2019'!A:B,2,FALSE)</f>
        <v>248.36</v>
      </c>
      <c r="F310" s="124">
        <f t="shared" si="66"/>
        <v>307.97000000000003</v>
      </c>
      <c r="G310" s="77">
        <f t="shared" si="59"/>
        <v>3695.64</v>
      </c>
      <c r="H310" s="143"/>
    </row>
    <row r="311" spans="1:8" s="592" customFormat="1" ht="47.25">
      <c r="A311" s="141" t="s">
        <v>14648</v>
      </c>
      <c r="B311" s="118" t="s">
        <v>23356</v>
      </c>
      <c r="C311" s="136" t="s">
        <v>2</v>
      </c>
      <c r="D311" s="124">
        <f>Memória!D2406</f>
        <v>2</v>
      </c>
      <c r="E311" s="64">
        <f>VLOOKUP(A311,'NOV2019'!A:B,2,FALSE)</f>
        <v>504.3</v>
      </c>
      <c r="F311" s="124">
        <f t="shared" si="66"/>
        <v>625.33000000000004</v>
      </c>
      <c r="G311" s="77">
        <f t="shared" si="59"/>
        <v>1250.6600000000001</v>
      </c>
      <c r="H311" s="143"/>
    </row>
    <row r="312" spans="1:8" s="143" customFormat="1" ht="31.5">
      <c r="A312" s="44" t="s">
        <v>140</v>
      </c>
      <c r="B312" s="596" t="s">
        <v>243</v>
      </c>
      <c r="C312" s="136" t="s">
        <v>2</v>
      </c>
      <c r="D312" s="64">
        <f>Memória!D2409</f>
        <v>4</v>
      </c>
      <c r="E312" s="64">
        <f>VLOOKUP(A312,'NOV2019'!A:B,2,FALSE)</f>
        <v>271.66000000000003</v>
      </c>
      <c r="F312" s="124">
        <f t="shared" si="61"/>
        <v>336.86</v>
      </c>
      <c r="G312" s="77">
        <f t="shared" si="59"/>
        <v>1347.44</v>
      </c>
    </row>
    <row r="313" spans="1:8" s="143" customFormat="1" ht="31.5">
      <c r="A313" s="44" t="s">
        <v>14678</v>
      </c>
      <c r="B313" s="596" t="s">
        <v>23403</v>
      </c>
      <c r="C313" s="136" t="s">
        <v>2</v>
      </c>
      <c r="D313" s="64">
        <f>Memória!D2412</f>
        <v>4</v>
      </c>
      <c r="E313" s="64">
        <f>VLOOKUP(A313,'NOV2019'!A:B,2,FALSE)</f>
        <v>645.76</v>
      </c>
      <c r="F313" s="124">
        <f t="shared" si="61"/>
        <v>800.74</v>
      </c>
      <c r="G313" s="77">
        <f t="shared" si="59"/>
        <v>3202.96</v>
      </c>
    </row>
    <row r="314" spans="1:8" s="388" customFormat="1">
      <c r="A314" s="138" t="s">
        <v>14708</v>
      </c>
      <c r="B314" s="499" t="s">
        <v>25257</v>
      </c>
      <c r="C314" s="562" t="s">
        <v>23376</v>
      </c>
      <c r="D314" s="563">
        <f>Memória!D2415</f>
        <v>3</v>
      </c>
      <c r="E314" s="64">
        <f>VLOOKUP(A314,'NOV2019'!A:B,2,FALSE)</f>
        <v>19.059999999999999</v>
      </c>
      <c r="F314" s="124">
        <f>ROUND(E314*$F$9,2)</f>
        <v>23.63</v>
      </c>
      <c r="G314" s="77">
        <f t="shared" si="59"/>
        <v>70.89</v>
      </c>
    </row>
    <row r="315" spans="1:8" s="7" customFormat="1">
      <c r="A315" s="109" t="s">
        <v>144</v>
      </c>
      <c r="B315" s="140" t="s">
        <v>34</v>
      </c>
      <c r="C315" s="136" t="s">
        <v>2</v>
      </c>
      <c r="D315" s="124">
        <f>Memória!D2418</f>
        <v>410</v>
      </c>
      <c r="E315" s="64">
        <f>VLOOKUP(A315,'NOV2019'!A:B,2,FALSE)</f>
        <v>42.07</v>
      </c>
      <c r="F315" s="124">
        <f t="shared" si="61"/>
        <v>52.17</v>
      </c>
      <c r="G315" s="77">
        <f t="shared" si="59"/>
        <v>21389.7</v>
      </c>
      <c r="H315" s="87"/>
    </row>
    <row r="316" spans="1:8" s="7" customFormat="1">
      <c r="A316" s="109" t="s">
        <v>145</v>
      </c>
      <c r="B316" s="140" t="s">
        <v>35</v>
      </c>
      <c r="C316" s="136" t="s">
        <v>2</v>
      </c>
      <c r="D316" s="124">
        <f>Memória!D2429</f>
        <v>17</v>
      </c>
      <c r="E316" s="64">
        <f>VLOOKUP(A316,'NOV2019'!A:B,2,FALSE)</f>
        <v>102.45</v>
      </c>
      <c r="F316" s="124">
        <f t="shared" si="61"/>
        <v>127.04</v>
      </c>
      <c r="G316" s="77">
        <f t="shared" si="59"/>
        <v>2159.6799999999998</v>
      </c>
      <c r="H316" s="87"/>
    </row>
    <row r="317" spans="1:8" s="388" customFormat="1">
      <c r="A317" s="141" t="s">
        <v>14736</v>
      </c>
      <c r="B317" s="140" t="s">
        <v>25080</v>
      </c>
      <c r="C317" s="136" t="s">
        <v>2</v>
      </c>
      <c r="D317" s="152">
        <f>Memória!D2437</f>
        <v>4</v>
      </c>
      <c r="E317" s="64">
        <f>VLOOKUP(A317,'NOV2019'!A:B,2,FALSE)</f>
        <v>254.56</v>
      </c>
      <c r="F317" s="124">
        <f t="shared" si="61"/>
        <v>315.64999999999998</v>
      </c>
      <c r="G317" s="77">
        <f t="shared" si="59"/>
        <v>1262.5999999999999</v>
      </c>
    </row>
    <row r="318" spans="1:8" s="388" customFormat="1">
      <c r="A318" s="141" t="s">
        <v>14738</v>
      </c>
      <c r="B318" s="140" t="s">
        <v>25072</v>
      </c>
      <c r="C318" s="136" t="s">
        <v>2</v>
      </c>
      <c r="D318" s="578">
        <f>Memória!D2442</f>
        <v>3</v>
      </c>
      <c r="E318" s="64">
        <f>VLOOKUP(A318,'NOV2019'!A:B,2,FALSE)</f>
        <v>275.7</v>
      </c>
      <c r="F318" s="124">
        <f t="shared" si="61"/>
        <v>341.87</v>
      </c>
      <c r="G318" s="77">
        <f t="shared" si="59"/>
        <v>1025.6099999999999</v>
      </c>
    </row>
    <row r="319" spans="1:8" s="388" customFormat="1">
      <c r="A319" s="141" t="s">
        <v>14742</v>
      </c>
      <c r="B319" s="140" t="s">
        <v>25081</v>
      </c>
      <c r="C319" s="136" t="s">
        <v>2</v>
      </c>
      <c r="D319" s="578">
        <f>Memória!D2447</f>
        <v>2</v>
      </c>
      <c r="E319" s="64">
        <f>VLOOKUP(A319,'NOV2019'!A:B,2,FALSE)</f>
        <v>778.6</v>
      </c>
      <c r="F319" s="124">
        <f t="shared" si="61"/>
        <v>965.46</v>
      </c>
      <c r="G319" s="77">
        <f t="shared" ref="G319:G382" si="67">TRUNC(D319*F319,2)</f>
        <v>1930.92</v>
      </c>
    </row>
    <row r="320" spans="1:8" s="7" customFormat="1" ht="31.5">
      <c r="A320" s="109" t="s">
        <v>14860</v>
      </c>
      <c r="B320" s="140" t="s">
        <v>23404</v>
      </c>
      <c r="C320" s="136" t="s">
        <v>10</v>
      </c>
      <c r="D320" s="124">
        <f>Memória!D2450</f>
        <v>12000</v>
      </c>
      <c r="E320" s="64">
        <f>VLOOKUP(A320,'NOV2019'!A:B,2,FALSE)</f>
        <v>2.75</v>
      </c>
      <c r="F320" s="124">
        <f t="shared" si="61"/>
        <v>3.41</v>
      </c>
      <c r="G320" s="77">
        <f t="shared" si="67"/>
        <v>40920</v>
      </c>
      <c r="H320" s="87"/>
    </row>
    <row r="321" spans="1:8" s="7" customFormat="1" ht="31.5">
      <c r="A321" s="109" t="s">
        <v>14862</v>
      </c>
      <c r="B321" s="140" t="s">
        <v>23405</v>
      </c>
      <c r="C321" s="136" t="s">
        <v>10</v>
      </c>
      <c r="D321" s="124">
        <f>Memória!D2453</f>
        <v>2700</v>
      </c>
      <c r="E321" s="64">
        <f>VLOOKUP(A321,'NOV2019'!A:B,2,FALSE)</f>
        <v>3.67</v>
      </c>
      <c r="F321" s="124">
        <f t="shared" si="61"/>
        <v>4.55</v>
      </c>
      <c r="G321" s="77">
        <f t="shared" si="67"/>
        <v>12285</v>
      </c>
      <c r="H321" s="87"/>
    </row>
    <row r="322" spans="1:8" s="87" customFormat="1" ht="31.5">
      <c r="A322" s="109" t="s">
        <v>14864</v>
      </c>
      <c r="B322" s="140" t="s">
        <v>23406</v>
      </c>
      <c r="C322" s="136" t="s">
        <v>10</v>
      </c>
      <c r="D322" s="124">
        <f>Memória!D2456</f>
        <v>1100</v>
      </c>
      <c r="E322" s="64">
        <f>VLOOKUP(A322,'NOV2019'!A:B,2,FALSE)</f>
        <v>4.66</v>
      </c>
      <c r="F322" s="124">
        <f t="shared" si="61"/>
        <v>5.78</v>
      </c>
      <c r="G322" s="77">
        <f t="shared" si="67"/>
        <v>6358</v>
      </c>
    </row>
    <row r="323" spans="1:8" s="87" customFormat="1" ht="31.5">
      <c r="A323" s="109" t="s">
        <v>14866</v>
      </c>
      <c r="B323" s="140" t="s">
        <v>23407</v>
      </c>
      <c r="C323" s="136" t="s">
        <v>10</v>
      </c>
      <c r="D323" s="124">
        <f>Memória!D2459</f>
        <v>800</v>
      </c>
      <c r="E323" s="64">
        <f>VLOOKUP(A323,'NOV2019'!A:B,2,FALSE)</f>
        <v>6.34</v>
      </c>
      <c r="F323" s="124">
        <f t="shared" si="61"/>
        <v>7.86</v>
      </c>
      <c r="G323" s="77">
        <f t="shared" si="67"/>
        <v>6288</v>
      </c>
    </row>
    <row r="324" spans="1:8" s="87" customFormat="1" ht="31.5">
      <c r="A324" s="109" t="s">
        <v>14868</v>
      </c>
      <c r="B324" s="140" t="s">
        <v>23408</v>
      </c>
      <c r="C324" s="136" t="s">
        <v>10</v>
      </c>
      <c r="D324" s="124">
        <f>Memória!D2462</f>
        <v>550</v>
      </c>
      <c r="E324" s="64">
        <f>VLOOKUP(A324,'NOV2019'!A:B,2,FALSE)</f>
        <v>8.7100000000000009</v>
      </c>
      <c r="F324" s="124">
        <f t="shared" si="61"/>
        <v>10.8</v>
      </c>
      <c r="G324" s="77">
        <f t="shared" si="67"/>
        <v>5940</v>
      </c>
    </row>
    <row r="325" spans="1:8" s="87" customFormat="1" ht="31.5">
      <c r="A325" s="141" t="s">
        <v>14872</v>
      </c>
      <c r="B325" s="140" t="s">
        <v>25190</v>
      </c>
      <c r="C325" s="136" t="s">
        <v>10</v>
      </c>
      <c r="D325" s="152">
        <f>Memória!D2465</f>
        <v>60</v>
      </c>
      <c r="E325" s="64">
        <f>VLOOKUP(A325,'NOV2019'!A:B,2,FALSE)</f>
        <v>17.46</v>
      </c>
      <c r="F325" s="124">
        <f t="shared" si="61"/>
        <v>21.65</v>
      </c>
      <c r="G325" s="77">
        <f t="shared" si="67"/>
        <v>1299</v>
      </c>
    </row>
    <row r="326" spans="1:8" s="11" customFormat="1" ht="31.5">
      <c r="A326" s="141" t="s">
        <v>14874</v>
      </c>
      <c r="B326" s="140" t="s">
        <v>23411</v>
      </c>
      <c r="C326" s="136" t="s">
        <v>10</v>
      </c>
      <c r="D326" s="64">
        <f>Memória!D2468</f>
        <v>1300</v>
      </c>
      <c r="E326" s="64">
        <f>VLOOKUP(A326,'NOV2019'!A:B,2,FALSE)</f>
        <v>24.38</v>
      </c>
      <c r="F326" s="124">
        <f t="shared" si="61"/>
        <v>30.23</v>
      </c>
      <c r="G326" s="77">
        <f t="shared" si="67"/>
        <v>39299</v>
      </c>
      <c r="H326" s="87"/>
    </row>
    <row r="327" spans="1:8" s="87" customFormat="1" ht="31.5">
      <c r="A327" s="141" t="s">
        <v>14876</v>
      </c>
      <c r="B327" s="140" t="s">
        <v>23409</v>
      </c>
      <c r="C327" s="136" t="s">
        <v>10</v>
      </c>
      <c r="D327" s="64">
        <f>Memória!D2471</f>
        <v>700</v>
      </c>
      <c r="E327" s="64">
        <f>VLOOKUP(A327,'NOV2019'!A:B,2,FALSE)</f>
        <v>33.22</v>
      </c>
      <c r="F327" s="124">
        <f t="shared" si="61"/>
        <v>41.19</v>
      </c>
      <c r="G327" s="77">
        <f t="shared" si="67"/>
        <v>28833</v>
      </c>
    </row>
    <row r="328" spans="1:8" s="87" customFormat="1" ht="31.5">
      <c r="A328" s="141" t="s">
        <v>14880</v>
      </c>
      <c r="B328" s="140" t="s">
        <v>24354</v>
      </c>
      <c r="C328" s="136" t="s">
        <v>10</v>
      </c>
      <c r="D328" s="152">
        <f>Memória!D2474</f>
        <v>350</v>
      </c>
      <c r="E328" s="64">
        <f>VLOOKUP(A328,'NOV2019'!A:B,2,FALSE)</f>
        <v>52.8</v>
      </c>
      <c r="F328" s="124">
        <f t="shared" si="61"/>
        <v>65.47</v>
      </c>
      <c r="G328" s="77">
        <f t="shared" si="67"/>
        <v>22914.5</v>
      </c>
    </row>
    <row r="329" spans="1:8" s="87" customFormat="1" ht="31.5">
      <c r="A329" s="141" t="s">
        <v>14882</v>
      </c>
      <c r="B329" s="140" t="s">
        <v>23410</v>
      </c>
      <c r="C329" s="136" t="s">
        <v>10</v>
      </c>
      <c r="D329" s="64">
        <f>Memória!D2477</f>
        <v>250</v>
      </c>
      <c r="E329" s="64">
        <f>VLOOKUP(A329,'NOV2019'!A:B,2,FALSE)</f>
        <v>64.14</v>
      </c>
      <c r="F329" s="124">
        <f t="shared" si="61"/>
        <v>79.53</v>
      </c>
      <c r="G329" s="77">
        <f t="shared" si="67"/>
        <v>19882.5</v>
      </c>
    </row>
    <row r="330" spans="1:8" s="87" customFormat="1" ht="31.5">
      <c r="A330" s="141" t="s">
        <v>14884</v>
      </c>
      <c r="B330" s="140" t="s">
        <v>24355</v>
      </c>
      <c r="C330" s="136" t="s">
        <v>10</v>
      </c>
      <c r="D330" s="64">
        <f>Memória!D2480</f>
        <v>350</v>
      </c>
      <c r="E330" s="64">
        <f>VLOOKUP(A330,'NOV2019'!A:B,2,FALSE)</f>
        <v>72.77</v>
      </c>
      <c r="F330" s="124">
        <f t="shared" si="61"/>
        <v>90.23</v>
      </c>
      <c r="G330" s="77">
        <f t="shared" si="67"/>
        <v>31580.5</v>
      </c>
    </row>
    <row r="331" spans="1:8" s="87" customFormat="1" ht="31.5">
      <c r="A331" s="141" t="s">
        <v>14886</v>
      </c>
      <c r="B331" s="140" t="s">
        <v>24356</v>
      </c>
      <c r="C331" s="136" t="s">
        <v>10</v>
      </c>
      <c r="D331" s="64">
        <f>Memória!D2483</f>
        <v>250</v>
      </c>
      <c r="E331" s="64">
        <f>VLOOKUP(A331,'NOV2019'!A:B,2,FALSE)</f>
        <v>101.31</v>
      </c>
      <c r="F331" s="124">
        <f t="shared" ref="F331:F369" si="68">ROUND(E331*$F$9,2)</f>
        <v>125.62</v>
      </c>
      <c r="G331" s="77">
        <f t="shared" si="67"/>
        <v>31405</v>
      </c>
    </row>
    <row r="332" spans="1:8" s="388" customFormat="1">
      <c r="A332" s="572" t="s">
        <v>14902</v>
      </c>
      <c r="B332" s="499" t="s">
        <v>24358</v>
      </c>
      <c r="C332" s="562" t="s">
        <v>23311</v>
      </c>
      <c r="D332" s="563">
        <f>Memória!D2486</f>
        <v>200</v>
      </c>
      <c r="E332" s="64">
        <f>VLOOKUP(A332,'NOV2019'!A:B,2,FALSE)</f>
        <v>41.73</v>
      </c>
      <c r="F332" s="124">
        <f>ROUND(E332*$F$9,2)</f>
        <v>51.75</v>
      </c>
      <c r="G332" s="77">
        <f t="shared" si="67"/>
        <v>10350</v>
      </c>
    </row>
    <row r="333" spans="1:8" s="388" customFormat="1" ht="31.5">
      <c r="A333" s="629" t="s">
        <v>14904</v>
      </c>
      <c r="B333" s="499" t="s">
        <v>24359</v>
      </c>
      <c r="C333" s="619" t="s">
        <v>23311</v>
      </c>
      <c r="D333" s="632">
        <f>Memória!D2489</f>
        <v>400</v>
      </c>
      <c r="E333" s="64">
        <f>VLOOKUP(A333,'NOV2019'!A:B,2,FALSE)</f>
        <v>52.18</v>
      </c>
      <c r="F333" s="124">
        <f>ROUND(E333*$F$9,2)</f>
        <v>64.7</v>
      </c>
      <c r="G333" s="77">
        <f t="shared" si="67"/>
        <v>25880</v>
      </c>
    </row>
    <row r="334" spans="1:8" s="388" customFormat="1" ht="31.5">
      <c r="A334" s="138" t="s">
        <v>14922</v>
      </c>
      <c r="B334" s="499" t="s">
        <v>25262</v>
      </c>
      <c r="C334" s="562" t="s">
        <v>23311</v>
      </c>
      <c r="D334" s="563">
        <f>Memória!D2492</f>
        <v>150</v>
      </c>
      <c r="E334" s="64">
        <f>VLOOKUP(A334,'NOV2019'!A:B,2,FALSE)</f>
        <v>2.88</v>
      </c>
      <c r="F334" s="124">
        <f>ROUND(E334*$F$9,2)</f>
        <v>3.57</v>
      </c>
      <c r="G334" s="77">
        <f t="shared" si="67"/>
        <v>535.5</v>
      </c>
    </row>
    <row r="335" spans="1:8" s="84" customFormat="1" ht="31.5">
      <c r="A335" s="138" t="s">
        <v>14926</v>
      </c>
      <c r="B335" s="499" t="s">
        <v>25247</v>
      </c>
      <c r="C335" s="562" t="s">
        <v>23311</v>
      </c>
      <c r="D335" s="564">
        <f>Memória!D2495</f>
        <v>200</v>
      </c>
      <c r="E335" s="64">
        <f>VLOOKUP(A335,'NOV2019'!A:B,2,FALSE)</f>
        <v>7.06</v>
      </c>
      <c r="F335" s="124">
        <f>ROUND(E335*$F$9,2)</f>
        <v>8.75</v>
      </c>
      <c r="G335" s="77">
        <f t="shared" si="67"/>
        <v>1750</v>
      </c>
      <c r="H335" s="388"/>
    </row>
    <row r="336" spans="1:8" s="388" customFormat="1" ht="31.5">
      <c r="A336" s="138" t="s">
        <v>14928</v>
      </c>
      <c r="B336" s="499" t="s">
        <v>25246</v>
      </c>
      <c r="C336" s="562" t="s">
        <v>23311</v>
      </c>
      <c r="D336" s="563">
        <f>Memória!D2498</f>
        <v>350</v>
      </c>
      <c r="E336" s="64">
        <f>VLOOKUP(A336,'NOV2019'!A:B,2,FALSE)</f>
        <v>11.61</v>
      </c>
      <c r="F336" s="124">
        <f t="shared" ref="F336" si="69">ROUND(E336*$F$9,2)</f>
        <v>14.4</v>
      </c>
      <c r="G336" s="77">
        <f t="shared" si="67"/>
        <v>5040</v>
      </c>
    </row>
    <row r="337" spans="1:8" s="388" customFormat="1" ht="31.5">
      <c r="A337" s="138" t="s">
        <v>14930</v>
      </c>
      <c r="B337" s="499" t="s">
        <v>25245</v>
      </c>
      <c r="C337" s="562" t="s">
        <v>23311</v>
      </c>
      <c r="D337" s="563">
        <f>Memória!D2501</f>
        <v>580</v>
      </c>
      <c r="E337" s="64">
        <f>VLOOKUP(A337,'NOV2019'!A:B,2,FALSE)</f>
        <v>15.23</v>
      </c>
      <c r="F337" s="124">
        <f t="shared" ref="F337" si="70">ROUND(E337*$F$9,2)</f>
        <v>18.89</v>
      </c>
      <c r="G337" s="77">
        <f t="shared" si="67"/>
        <v>10956.2</v>
      </c>
    </row>
    <row r="338" spans="1:8" s="87" customFormat="1">
      <c r="A338" s="141" t="s">
        <v>14994</v>
      </c>
      <c r="B338" s="140" t="s">
        <v>23450</v>
      </c>
      <c r="C338" s="136" t="s">
        <v>10</v>
      </c>
      <c r="D338" s="64">
        <f>Memória!D2504</f>
        <v>400</v>
      </c>
      <c r="E338" s="64">
        <f>VLOOKUP(A338,'NOV2019'!A:B,2,FALSE)</f>
        <v>96.93</v>
      </c>
      <c r="F338" s="124">
        <f t="shared" si="68"/>
        <v>120.19</v>
      </c>
      <c r="G338" s="77">
        <f t="shared" si="67"/>
        <v>48076</v>
      </c>
    </row>
    <row r="339" spans="1:8" s="14" customFormat="1" ht="78.75">
      <c r="A339" s="141" t="s">
        <v>150</v>
      </c>
      <c r="B339" s="118" t="s">
        <v>263</v>
      </c>
      <c r="C339" s="133" t="s">
        <v>2</v>
      </c>
      <c r="D339" s="69">
        <f>Memória!D2507</f>
        <v>1</v>
      </c>
      <c r="E339" s="64">
        <f>VLOOKUP(A339,'NOV2019'!A:B,2,FALSE)</f>
        <v>3848.58</v>
      </c>
      <c r="F339" s="124">
        <f t="shared" si="68"/>
        <v>4772.24</v>
      </c>
      <c r="G339" s="77">
        <f t="shared" si="67"/>
        <v>4772.24</v>
      </c>
      <c r="H339" s="87"/>
    </row>
    <row r="340" spans="1:8" s="7" customFormat="1" ht="47.25">
      <c r="A340" s="116" t="s">
        <v>15096</v>
      </c>
      <c r="B340" s="140" t="s">
        <v>23413</v>
      </c>
      <c r="C340" s="136" t="s">
        <v>2</v>
      </c>
      <c r="D340" s="64">
        <f>Memória!D2510</f>
        <v>1359</v>
      </c>
      <c r="E340" s="64">
        <f>VLOOKUP(A340,'NOV2019'!A:B,2,FALSE)</f>
        <v>277.5</v>
      </c>
      <c r="F340" s="124">
        <f t="shared" si="68"/>
        <v>344.1</v>
      </c>
      <c r="G340" s="77">
        <f t="shared" si="67"/>
        <v>467631.9</v>
      </c>
      <c r="H340" s="87"/>
    </row>
    <row r="341" spans="1:8" s="87" customFormat="1" ht="31.5">
      <c r="A341" s="116" t="s">
        <v>15237</v>
      </c>
      <c r="B341" s="140" t="s">
        <v>23415</v>
      </c>
      <c r="C341" s="136" t="s">
        <v>2</v>
      </c>
      <c r="D341" s="64">
        <f>Memória!D2741</f>
        <v>4</v>
      </c>
      <c r="E341" s="64">
        <f>VLOOKUP(A341,'NOV2019'!A:B,2,FALSE)</f>
        <v>363.33</v>
      </c>
      <c r="F341" s="124">
        <f t="shared" si="68"/>
        <v>450.53</v>
      </c>
      <c r="G341" s="77">
        <f t="shared" si="67"/>
        <v>1802.12</v>
      </c>
    </row>
    <row r="342" spans="1:8" s="14" customFormat="1">
      <c r="A342" s="116" t="s">
        <v>153</v>
      </c>
      <c r="B342" s="140" t="s">
        <v>244</v>
      </c>
      <c r="C342" s="136" t="s">
        <v>2</v>
      </c>
      <c r="D342" s="64">
        <f>Memória!D2744</f>
        <v>780</v>
      </c>
      <c r="E342" s="64">
        <f>VLOOKUP(A342,'NOV2019'!A:B,2,FALSE)</f>
        <v>287.75</v>
      </c>
      <c r="F342" s="124">
        <f t="shared" si="68"/>
        <v>356.81</v>
      </c>
      <c r="G342" s="77">
        <f t="shared" si="67"/>
        <v>278311.8</v>
      </c>
      <c r="H342" s="87"/>
    </row>
    <row r="343" spans="1:8" s="14" customFormat="1">
      <c r="A343" s="116" t="s">
        <v>154</v>
      </c>
      <c r="B343" s="140" t="s">
        <v>245</v>
      </c>
      <c r="C343" s="136" t="s">
        <v>2</v>
      </c>
      <c r="D343" s="64">
        <f>Memória!D2777</f>
        <v>30</v>
      </c>
      <c r="E343" s="64">
        <f>VLOOKUP(A343,'NOV2019'!A:B,2,FALSE)</f>
        <v>255.68</v>
      </c>
      <c r="F343" s="124">
        <f t="shared" si="68"/>
        <v>317.04000000000002</v>
      </c>
      <c r="G343" s="77">
        <f t="shared" si="67"/>
        <v>9511.2000000000007</v>
      </c>
      <c r="H343" s="87"/>
    </row>
    <row r="344" spans="1:8" s="87" customFormat="1" ht="31.5">
      <c r="A344" s="116" t="s">
        <v>15253</v>
      </c>
      <c r="B344" s="140" t="s">
        <v>23416</v>
      </c>
      <c r="C344" s="136" t="s">
        <v>2</v>
      </c>
      <c r="D344" s="64">
        <f>Memória!D2780</f>
        <v>4</v>
      </c>
      <c r="E344" s="64">
        <f>VLOOKUP(A344,'NOV2019'!A:B,2,FALSE)</f>
        <v>129.30000000000001</v>
      </c>
      <c r="F344" s="124">
        <f t="shared" si="68"/>
        <v>160.33000000000001</v>
      </c>
      <c r="G344" s="77">
        <f t="shared" si="67"/>
        <v>641.32000000000005</v>
      </c>
    </row>
    <row r="345" spans="1:8" s="14" customFormat="1" ht="63">
      <c r="A345" s="138" t="s">
        <v>15279</v>
      </c>
      <c r="B345" s="47" t="s">
        <v>23414</v>
      </c>
      <c r="C345" s="136" t="s">
        <v>2</v>
      </c>
      <c r="D345" s="64">
        <f>Memória!D2783</f>
        <v>439</v>
      </c>
      <c r="E345" s="64">
        <f>VLOOKUP(A345,'NOV2019'!A:B,2,FALSE)</f>
        <v>290.86</v>
      </c>
      <c r="F345" s="124">
        <f t="shared" si="68"/>
        <v>360.67</v>
      </c>
      <c r="G345" s="77">
        <f t="shared" si="67"/>
        <v>158334.13</v>
      </c>
      <c r="H345" s="87"/>
    </row>
    <row r="346" spans="1:8" s="87" customFormat="1" ht="31.5">
      <c r="A346" s="138" t="s">
        <v>15415</v>
      </c>
      <c r="B346" s="47" t="s">
        <v>23442</v>
      </c>
      <c r="C346" s="136" t="s">
        <v>2</v>
      </c>
      <c r="D346" s="64">
        <f>Memória!D2815</f>
        <v>10</v>
      </c>
      <c r="E346" s="64">
        <f>VLOOKUP(A346,'NOV2019'!A:B,2,FALSE)</f>
        <v>11.69</v>
      </c>
      <c r="F346" s="124">
        <f t="shared" si="68"/>
        <v>14.5</v>
      </c>
      <c r="G346" s="77">
        <f t="shared" si="67"/>
        <v>145</v>
      </c>
    </row>
    <row r="347" spans="1:8" s="388" customFormat="1" ht="31.5">
      <c r="A347" s="138" t="s">
        <v>15421</v>
      </c>
      <c r="B347" s="499" t="s">
        <v>25258</v>
      </c>
      <c r="C347" s="562" t="s">
        <v>23376</v>
      </c>
      <c r="D347" s="563">
        <f>Memória!D2818</f>
        <v>24</v>
      </c>
      <c r="E347" s="64">
        <f>VLOOKUP(A347,'NOV2019'!A:B,2,FALSE)</f>
        <v>16.89</v>
      </c>
      <c r="F347" s="124">
        <f>ROUND(E347*$F$9,2)</f>
        <v>20.94</v>
      </c>
      <c r="G347" s="77">
        <f t="shared" si="67"/>
        <v>502.56</v>
      </c>
    </row>
    <row r="348" spans="1:8" s="5" customFormat="1" ht="31.5">
      <c r="A348" s="138" t="s">
        <v>15533</v>
      </c>
      <c r="B348" s="577" t="s">
        <v>24559</v>
      </c>
      <c r="C348" s="136" t="s">
        <v>2</v>
      </c>
      <c r="D348" s="124">
        <f>Memória!D2821</f>
        <v>120</v>
      </c>
      <c r="E348" s="64">
        <f>VLOOKUP(A348,'NOV2019'!A:B,2,FALSE)</f>
        <v>17.53</v>
      </c>
      <c r="F348" s="124">
        <f t="shared" si="68"/>
        <v>21.74</v>
      </c>
      <c r="G348" s="77">
        <f t="shared" si="67"/>
        <v>2608.8000000000002</v>
      </c>
      <c r="H348" s="388"/>
    </row>
    <row r="349" spans="1:8" s="14" customFormat="1">
      <c r="A349" s="141" t="s">
        <v>15535</v>
      </c>
      <c r="B349" s="137" t="s">
        <v>24560</v>
      </c>
      <c r="C349" s="136" t="s">
        <v>2</v>
      </c>
      <c r="D349" s="124">
        <f>Memória!D2824</f>
        <v>150</v>
      </c>
      <c r="E349" s="64">
        <f>VLOOKUP(A349,'NOV2019'!A:B,2,FALSE)</f>
        <v>20.62</v>
      </c>
      <c r="F349" s="124">
        <f t="shared" si="68"/>
        <v>25.57</v>
      </c>
      <c r="G349" s="77">
        <f t="shared" si="67"/>
        <v>3835.5</v>
      </c>
      <c r="H349" s="87"/>
    </row>
    <row r="350" spans="1:8" s="388" customFormat="1">
      <c r="A350" s="141" t="s">
        <v>15549</v>
      </c>
      <c r="B350" s="137" t="s">
        <v>24563</v>
      </c>
      <c r="C350" s="136" t="s">
        <v>2</v>
      </c>
      <c r="D350" s="152">
        <f>Memória!D2827</f>
        <v>60</v>
      </c>
      <c r="E350" s="64">
        <f>VLOOKUP(A350,'NOV2019'!A:B,2,FALSE)</f>
        <v>5.8</v>
      </c>
      <c r="F350" s="124">
        <f t="shared" si="68"/>
        <v>7.19</v>
      </c>
      <c r="G350" s="77">
        <f t="shared" si="67"/>
        <v>431.4</v>
      </c>
    </row>
    <row r="351" spans="1:8" s="5" customFormat="1">
      <c r="A351" s="138" t="s">
        <v>159</v>
      </c>
      <c r="B351" s="47" t="s">
        <v>251</v>
      </c>
      <c r="C351" s="136" t="s">
        <v>2</v>
      </c>
      <c r="D351" s="124">
        <f>Memória!D2830</f>
        <v>10</v>
      </c>
      <c r="E351" s="64">
        <f>VLOOKUP(A351,'NOV2019'!A:B,2,FALSE)</f>
        <v>29.14</v>
      </c>
      <c r="F351" s="124">
        <f t="shared" si="68"/>
        <v>36.130000000000003</v>
      </c>
      <c r="G351" s="77">
        <f t="shared" si="67"/>
        <v>361.3</v>
      </c>
      <c r="H351" s="388"/>
    </row>
    <row r="352" spans="1:8" s="5" customFormat="1" ht="31.5">
      <c r="A352" s="138" t="s">
        <v>160</v>
      </c>
      <c r="B352" s="47" t="s">
        <v>252</v>
      </c>
      <c r="C352" s="136" t="s">
        <v>2</v>
      </c>
      <c r="D352" s="124">
        <f>Memória!D2833</f>
        <v>10</v>
      </c>
      <c r="E352" s="64">
        <f>VLOOKUP(A352,'NOV2019'!A:B,2,FALSE)</f>
        <v>1802.03</v>
      </c>
      <c r="F352" s="124">
        <f t="shared" si="68"/>
        <v>2234.52</v>
      </c>
      <c r="G352" s="77">
        <f t="shared" si="67"/>
        <v>22345.200000000001</v>
      </c>
      <c r="H352" s="388"/>
    </row>
    <row r="353" spans="1:8" s="388" customFormat="1" ht="31.5">
      <c r="A353" s="138" t="s">
        <v>15597</v>
      </c>
      <c r="B353" s="47" t="s">
        <v>24409</v>
      </c>
      <c r="C353" s="136" t="s">
        <v>23311</v>
      </c>
      <c r="D353" s="124">
        <f>Memória!D2836</f>
        <v>100</v>
      </c>
      <c r="E353" s="64">
        <f>VLOOKUP(A353,'NOV2019'!A:B,2,FALSE)</f>
        <v>49.07</v>
      </c>
      <c r="F353" s="124">
        <f t="shared" si="68"/>
        <v>60.85</v>
      </c>
      <c r="G353" s="77">
        <f t="shared" si="67"/>
        <v>6085</v>
      </c>
    </row>
    <row r="354" spans="1:8" s="388" customFormat="1" ht="31.5">
      <c r="A354" s="138" t="s">
        <v>15599</v>
      </c>
      <c r="B354" s="47" t="s">
        <v>24410</v>
      </c>
      <c r="C354" s="136" t="s">
        <v>23311</v>
      </c>
      <c r="D354" s="124">
        <f>Memória!D2839</f>
        <v>450</v>
      </c>
      <c r="E354" s="64">
        <f>VLOOKUP(A354,'NOV2019'!A:B,2,FALSE)</f>
        <v>54.7</v>
      </c>
      <c r="F354" s="124">
        <f t="shared" si="68"/>
        <v>67.83</v>
      </c>
      <c r="G354" s="77">
        <f t="shared" si="67"/>
        <v>30523.5</v>
      </c>
    </row>
    <row r="355" spans="1:8" s="388" customFormat="1" ht="31.5">
      <c r="A355" s="138" t="s">
        <v>15603</v>
      </c>
      <c r="B355" s="47" t="s">
        <v>24411</v>
      </c>
      <c r="C355" s="136" t="s">
        <v>23311</v>
      </c>
      <c r="D355" s="124">
        <f>Memória!D2842</f>
        <v>450</v>
      </c>
      <c r="E355" s="64">
        <f>VLOOKUP(A355,'NOV2019'!A:B,2,FALSE)</f>
        <v>58.91</v>
      </c>
      <c r="F355" s="124">
        <f t="shared" si="68"/>
        <v>73.05</v>
      </c>
      <c r="G355" s="77">
        <f t="shared" si="67"/>
        <v>32872.5</v>
      </c>
    </row>
    <row r="356" spans="1:8" s="388" customFormat="1" ht="31.5">
      <c r="A356" s="138" t="s">
        <v>15605</v>
      </c>
      <c r="B356" s="47" t="s">
        <v>24412</v>
      </c>
      <c r="C356" s="136" t="s">
        <v>23311</v>
      </c>
      <c r="D356" s="124">
        <f>Memória!D2845</f>
        <v>570</v>
      </c>
      <c r="E356" s="64">
        <f>VLOOKUP(A356,'NOV2019'!A:B,2,FALSE)</f>
        <v>76.099999999999994</v>
      </c>
      <c r="F356" s="124">
        <f t="shared" si="68"/>
        <v>94.36</v>
      </c>
      <c r="G356" s="77">
        <f t="shared" si="67"/>
        <v>53785.2</v>
      </c>
    </row>
    <row r="357" spans="1:8" s="388" customFormat="1" ht="31.5">
      <c r="A357" s="138" t="s">
        <v>15607</v>
      </c>
      <c r="B357" s="47" t="s">
        <v>24413</v>
      </c>
      <c r="C357" s="136" t="s">
        <v>23311</v>
      </c>
      <c r="D357" s="124">
        <f>Memória!D2848</f>
        <v>750</v>
      </c>
      <c r="E357" s="64">
        <f>VLOOKUP(A357,'NOV2019'!A:B,2,FALSE)</f>
        <v>86.1</v>
      </c>
      <c r="F357" s="124">
        <f t="shared" si="68"/>
        <v>106.76</v>
      </c>
      <c r="G357" s="77">
        <f t="shared" si="67"/>
        <v>80070</v>
      </c>
    </row>
    <row r="358" spans="1:8" s="87" customFormat="1" ht="31.5">
      <c r="A358" s="138" t="s">
        <v>15617</v>
      </c>
      <c r="B358" s="47" t="s">
        <v>24414</v>
      </c>
      <c r="C358" s="136" t="s">
        <v>23311</v>
      </c>
      <c r="D358" s="124">
        <f>Memória!D2851</f>
        <v>1050</v>
      </c>
      <c r="E358" s="64">
        <f>VLOOKUP(A358,'NOV2019'!A:B,2,FALSE)</f>
        <v>107.35</v>
      </c>
      <c r="F358" s="124">
        <f t="shared" si="68"/>
        <v>133.11000000000001</v>
      </c>
      <c r="G358" s="77">
        <f t="shared" si="67"/>
        <v>139765.5</v>
      </c>
    </row>
    <row r="359" spans="1:8" s="84" customFormat="1" ht="31.5">
      <c r="A359" s="141" t="s">
        <v>16485</v>
      </c>
      <c r="B359" s="137" t="s">
        <v>24562</v>
      </c>
      <c r="C359" s="136" t="s">
        <v>2</v>
      </c>
      <c r="D359" s="152">
        <f>Memória!D2854</f>
        <v>100</v>
      </c>
      <c r="E359" s="64">
        <f>VLOOKUP(A359,'NOV2019'!A:B,2,FALSE)</f>
        <v>68.14</v>
      </c>
      <c r="F359" s="124">
        <f t="shared" si="68"/>
        <v>84.49</v>
      </c>
      <c r="G359" s="77">
        <f t="shared" si="67"/>
        <v>8449</v>
      </c>
      <c r="H359" s="388"/>
    </row>
    <row r="360" spans="1:8" s="87" customFormat="1">
      <c r="A360" s="141" t="s">
        <v>16493</v>
      </c>
      <c r="B360" s="137" t="s">
        <v>23453</v>
      </c>
      <c r="C360" s="136" t="s">
        <v>2</v>
      </c>
      <c r="D360" s="124">
        <f>Memória!D2857</f>
        <v>300</v>
      </c>
      <c r="E360" s="64">
        <f>VLOOKUP(A360,'NOV2019'!A:B,2,FALSE)</f>
        <v>10.96</v>
      </c>
      <c r="F360" s="124">
        <f t="shared" si="68"/>
        <v>13.59</v>
      </c>
      <c r="G360" s="77">
        <f t="shared" si="67"/>
        <v>4077</v>
      </c>
    </row>
    <row r="361" spans="1:8" s="87" customFormat="1">
      <c r="A361" s="141" t="s">
        <v>16497</v>
      </c>
      <c r="B361" s="137" t="s">
        <v>23452</v>
      </c>
      <c r="C361" s="136" t="s">
        <v>2</v>
      </c>
      <c r="D361" s="124">
        <f>Memória!D2860</f>
        <v>480</v>
      </c>
      <c r="E361" s="64">
        <f>VLOOKUP(A361,'NOV2019'!A:B,2,FALSE)</f>
        <v>22.51</v>
      </c>
      <c r="F361" s="124">
        <f t="shared" si="68"/>
        <v>27.91</v>
      </c>
      <c r="G361" s="77">
        <f t="shared" si="67"/>
        <v>13396.8</v>
      </c>
    </row>
    <row r="362" spans="1:8" s="87" customFormat="1">
      <c r="A362" s="141" t="s">
        <v>16501</v>
      </c>
      <c r="B362" s="137" t="s">
        <v>23451</v>
      </c>
      <c r="C362" s="136" t="s">
        <v>2</v>
      </c>
      <c r="D362" s="124">
        <f>Memória!D2863</f>
        <v>600</v>
      </c>
      <c r="E362" s="64">
        <f>VLOOKUP(A362,'NOV2019'!A:B,2,FALSE)</f>
        <v>13.48</v>
      </c>
      <c r="F362" s="124">
        <f t="shared" si="68"/>
        <v>16.72</v>
      </c>
      <c r="G362" s="77">
        <f t="shared" si="67"/>
        <v>10032</v>
      </c>
    </row>
    <row r="363" spans="1:8" s="87" customFormat="1" ht="31.5">
      <c r="A363" s="141" t="s">
        <v>16583</v>
      </c>
      <c r="B363" s="137" t="s">
        <v>25118</v>
      </c>
      <c r="C363" s="136" t="s">
        <v>2</v>
      </c>
      <c r="D363" s="124">
        <f>Memória!D2875</f>
        <v>1</v>
      </c>
      <c r="E363" s="64">
        <f>VLOOKUP(A363,'NOV2019'!A:B,2,FALSE)</f>
        <v>435.8</v>
      </c>
      <c r="F363" s="124">
        <f t="shared" si="68"/>
        <v>540.39</v>
      </c>
      <c r="G363" s="77">
        <f t="shared" si="67"/>
        <v>540.39</v>
      </c>
    </row>
    <row r="364" spans="1:8" s="84" customFormat="1">
      <c r="A364" s="104" t="s">
        <v>16596</v>
      </c>
      <c r="B364" s="119" t="s">
        <v>23357</v>
      </c>
      <c r="C364" s="136" t="s">
        <v>2</v>
      </c>
      <c r="D364" s="124">
        <f>Memória!D2866</f>
        <v>15</v>
      </c>
      <c r="E364" s="64">
        <f>VLOOKUP(A364,'NOV2019'!A:B,2,FALSE)</f>
        <v>36.53</v>
      </c>
      <c r="F364" s="124">
        <f t="shared" si="68"/>
        <v>45.3</v>
      </c>
      <c r="G364" s="77">
        <f t="shared" si="67"/>
        <v>679.5</v>
      </c>
      <c r="H364" s="388"/>
    </row>
    <row r="365" spans="1:8" s="84" customFormat="1">
      <c r="A365" s="116" t="s">
        <v>16598</v>
      </c>
      <c r="B365" s="119" t="s">
        <v>23358</v>
      </c>
      <c r="C365" s="136" t="s">
        <v>2</v>
      </c>
      <c r="D365" s="124">
        <f>Memória!D2869</f>
        <v>45</v>
      </c>
      <c r="E365" s="64">
        <f>VLOOKUP(A365,'NOV2019'!A:B,2,FALSE)</f>
        <v>43.44</v>
      </c>
      <c r="F365" s="124">
        <f t="shared" si="68"/>
        <v>53.87</v>
      </c>
      <c r="G365" s="77">
        <f t="shared" si="67"/>
        <v>2424.15</v>
      </c>
      <c r="H365" s="388"/>
    </row>
    <row r="366" spans="1:8" s="388" customFormat="1" ht="14.25" customHeight="1">
      <c r="A366" s="104" t="s">
        <v>16600</v>
      </c>
      <c r="B366" s="119" t="s">
        <v>24426</v>
      </c>
      <c r="C366" s="136" t="s">
        <v>2</v>
      </c>
      <c r="D366" s="124">
        <f>Memória!D2878</f>
        <v>3</v>
      </c>
      <c r="E366" s="64">
        <f>VLOOKUP(A366,'NOV2019'!A:B,2,FALSE)</f>
        <v>54.39</v>
      </c>
      <c r="F366" s="124">
        <f t="shared" si="68"/>
        <v>67.44</v>
      </c>
      <c r="G366" s="77">
        <f t="shared" si="67"/>
        <v>202.32</v>
      </c>
    </row>
    <row r="367" spans="1:8" s="84" customFormat="1">
      <c r="A367" s="104" t="s">
        <v>16602</v>
      </c>
      <c r="B367" s="119" t="s">
        <v>24420</v>
      </c>
      <c r="C367" s="136" t="s">
        <v>2</v>
      </c>
      <c r="D367" s="124">
        <f>Memória!D2884</f>
        <v>5</v>
      </c>
      <c r="E367" s="64">
        <f>VLOOKUP(A367,'NOV2019'!A:B,2,FALSE)</f>
        <v>66.989999999999995</v>
      </c>
      <c r="F367" s="124">
        <f t="shared" si="68"/>
        <v>83.07</v>
      </c>
      <c r="G367" s="77">
        <f t="shared" si="67"/>
        <v>415.35</v>
      </c>
      <c r="H367" s="388"/>
    </row>
    <row r="368" spans="1:8" s="84" customFormat="1">
      <c r="A368" s="104" t="s">
        <v>16604</v>
      </c>
      <c r="B368" s="119" t="s">
        <v>24422</v>
      </c>
      <c r="C368" s="136" t="s">
        <v>2</v>
      </c>
      <c r="D368" s="124">
        <f>Memória!D2890</f>
        <v>15</v>
      </c>
      <c r="E368" s="64">
        <f>VLOOKUP(A368,'NOV2019'!A:B,2,FALSE)</f>
        <v>78.319999999999993</v>
      </c>
      <c r="F368" s="124">
        <f t="shared" si="68"/>
        <v>97.12</v>
      </c>
      <c r="G368" s="77">
        <f t="shared" si="67"/>
        <v>1456.8</v>
      </c>
      <c r="H368" s="388"/>
    </row>
    <row r="369" spans="1:8" s="388" customFormat="1" ht="14.25" customHeight="1">
      <c r="A369" s="104" t="s">
        <v>16606</v>
      </c>
      <c r="B369" s="119" t="s">
        <v>24583</v>
      </c>
      <c r="C369" s="136" t="s">
        <v>2</v>
      </c>
      <c r="D369" s="124">
        <f>Memória!D2896</f>
        <v>32</v>
      </c>
      <c r="E369" s="64">
        <f>VLOOKUP(A369,'NOV2019'!A:B,2,FALSE)</f>
        <v>126.58</v>
      </c>
      <c r="F369" s="124">
        <f t="shared" si="68"/>
        <v>156.96</v>
      </c>
      <c r="G369" s="77">
        <f t="shared" si="67"/>
        <v>5022.72</v>
      </c>
    </row>
    <row r="370" spans="1:8" s="590" customFormat="1">
      <c r="A370" s="614" t="s">
        <v>16608</v>
      </c>
      <c r="B370" s="499" t="s">
        <v>25205</v>
      </c>
      <c r="C370" s="562" t="s">
        <v>23376</v>
      </c>
      <c r="D370" s="564">
        <f>Memória!D2899</f>
        <v>25</v>
      </c>
      <c r="E370" s="64">
        <f>VLOOKUP(A370,'NOV2019'!A:B,2,FALSE)</f>
        <v>240.53</v>
      </c>
      <c r="F370" s="124">
        <f>ROUND(E370*$F$9,2)</f>
        <v>298.26</v>
      </c>
      <c r="G370" s="77">
        <f t="shared" si="67"/>
        <v>7456.5</v>
      </c>
      <c r="H370" s="388"/>
    </row>
    <row r="371" spans="1:8" s="84" customFormat="1">
      <c r="A371" s="110" t="s">
        <v>16610</v>
      </c>
      <c r="B371" s="119" t="s">
        <v>23359</v>
      </c>
      <c r="C371" s="136" t="s">
        <v>2</v>
      </c>
      <c r="D371" s="124">
        <f>Memória!D2902</f>
        <v>40</v>
      </c>
      <c r="E371" s="64">
        <f>VLOOKUP(A371,'NOV2019'!A:B,2,FALSE)</f>
        <v>354.49</v>
      </c>
      <c r="F371" s="124">
        <f t="shared" ref="F371:F372" si="71">ROUND(E371*$F$9,2)</f>
        <v>439.57</v>
      </c>
      <c r="G371" s="77">
        <f t="shared" si="67"/>
        <v>17582.8</v>
      </c>
      <c r="H371" s="388"/>
    </row>
    <row r="372" spans="1:8" s="590" customFormat="1">
      <c r="A372" s="110" t="s">
        <v>16676</v>
      </c>
      <c r="B372" s="119" t="s">
        <v>25260</v>
      </c>
      <c r="C372" s="136" t="s">
        <v>2</v>
      </c>
      <c r="D372" s="124">
        <f>Memória!D2908</f>
        <v>562</v>
      </c>
      <c r="E372" s="64">
        <f>VLOOKUP(A372,'NOV2019'!A:B,2,FALSE)</f>
        <v>25.71</v>
      </c>
      <c r="F372" s="124">
        <f t="shared" si="71"/>
        <v>31.88</v>
      </c>
      <c r="G372" s="77">
        <f t="shared" si="67"/>
        <v>17916.560000000001</v>
      </c>
      <c r="H372" s="388"/>
    </row>
    <row r="373" spans="1:8" s="590" customFormat="1">
      <c r="A373" s="110" t="s">
        <v>16684</v>
      </c>
      <c r="B373" s="119" t="s">
        <v>25259</v>
      </c>
      <c r="C373" s="136" t="s">
        <v>2</v>
      </c>
      <c r="D373" s="124">
        <f>Memória!D2911</f>
        <v>2</v>
      </c>
      <c r="E373" s="64">
        <f>VLOOKUP(A373,'NOV2019'!A:B,2,FALSE)</f>
        <v>66.48</v>
      </c>
      <c r="F373" s="124">
        <f t="shared" ref="F373" si="72">ROUND(E373*$F$9,2)</f>
        <v>82.44</v>
      </c>
      <c r="G373" s="77">
        <f t="shared" si="67"/>
        <v>164.88</v>
      </c>
      <c r="H373" s="388"/>
    </row>
    <row r="374" spans="1:8" s="84" customFormat="1" ht="31.5">
      <c r="A374" s="110" t="s">
        <v>16730</v>
      </c>
      <c r="B374" s="119" t="s">
        <v>23360</v>
      </c>
      <c r="C374" s="136" t="s">
        <v>10</v>
      </c>
      <c r="D374" s="124">
        <f>Memória!D2905</f>
        <v>450</v>
      </c>
      <c r="E374" s="64">
        <f>VLOOKUP(A374,'NOV2019'!A:B,2,FALSE)</f>
        <v>81.3</v>
      </c>
      <c r="F374" s="124">
        <f t="shared" ref="F374:F433" si="73">ROUND(E374*$F$9,2)</f>
        <v>100.81</v>
      </c>
      <c r="G374" s="77">
        <f t="shared" si="67"/>
        <v>45364.5</v>
      </c>
      <c r="H374" s="388"/>
    </row>
    <row r="375" spans="1:8" ht="31.5">
      <c r="A375" s="110" t="s">
        <v>16818</v>
      </c>
      <c r="B375" s="119" t="s">
        <v>23361</v>
      </c>
      <c r="C375" s="136" t="s">
        <v>10</v>
      </c>
      <c r="D375" s="124">
        <f>Memória!D2914</f>
        <v>100</v>
      </c>
      <c r="E375" s="64">
        <f>VLOOKUP(A375,'NOV2019'!A:B,2,FALSE)</f>
        <v>13.72</v>
      </c>
      <c r="F375" s="124">
        <f t="shared" si="73"/>
        <v>17.010000000000002</v>
      </c>
      <c r="G375" s="77">
        <f t="shared" si="67"/>
        <v>1701</v>
      </c>
    </row>
    <row r="376" spans="1:8" ht="31.5">
      <c r="A376" s="109" t="s">
        <v>16858</v>
      </c>
      <c r="B376" s="119" t="s">
        <v>23362</v>
      </c>
      <c r="C376" s="136" t="s">
        <v>10</v>
      </c>
      <c r="D376" s="124">
        <f>Memória!D2917</f>
        <v>1300</v>
      </c>
      <c r="E376" s="64">
        <f>VLOOKUP(A376,'NOV2019'!A:B,2,FALSE)</f>
        <v>7.09</v>
      </c>
      <c r="F376" s="124">
        <f t="shared" si="73"/>
        <v>8.7899999999999991</v>
      </c>
      <c r="G376" s="77">
        <f t="shared" si="67"/>
        <v>11427</v>
      </c>
    </row>
    <row r="377" spans="1:8" s="84" customFormat="1" ht="31.5">
      <c r="A377" s="109" t="s">
        <v>16874</v>
      </c>
      <c r="B377" s="119" t="s">
        <v>24427</v>
      </c>
      <c r="C377" s="136" t="s">
        <v>10</v>
      </c>
      <c r="D377" s="124">
        <f>Memória!D2920</f>
        <v>80</v>
      </c>
      <c r="E377" s="64">
        <f>VLOOKUP(A377,'NOV2019'!A:B,2,FALSE)</f>
        <v>6.69</v>
      </c>
      <c r="F377" s="124">
        <f t="shared" si="73"/>
        <v>8.3000000000000007</v>
      </c>
      <c r="G377" s="77">
        <f t="shared" si="67"/>
        <v>664</v>
      </c>
      <c r="H377" s="388"/>
    </row>
    <row r="378" spans="1:8" s="388" customFormat="1" ht="31.5">
      <c r="A378" s="141" t="s">
        <v>16882</v>
      </c>
      <c r="B378" s="119" t="s">
        <v>24564</v>
      </c>
      <c r="C378" s="136" t="s">
        <v>10</v>
      </c>
      <c r="D378" s="578">
        <f>Memória!D2923</f>
        <v>480</v>
      </c>
      <c r="E378" s="64">
        <f>VLOOKUP(A378,'NOV2019'!A:B,2,FALSE)</f>
        <v>16.09</v>
      </c>
      <c r="F378" s="124">
        <f t="shared" si="73"/>
        <v>19.95</v>
      </c>
      <c r="G378" s="77">
        <f t="shared" si="67"/>
        <v>9576</v>
      </c>
    </row>
    <row r="379" spans="1:8" s="388" customFormat="1" ht="31.5">
      <c r="A379" s="141" t="s">
        <v>16884</v>
      </c>
      <c r="B379" s="119" t="s">
        <v>24565</v>
      </c>
      <c r="C379" s="136" t="s">
        <v>10</v>
      </c>
      <c r="D379" s="578">
        <f>Memória!D2926</f>
        <v>700</v>
      </c>
      <c r="E379" s="64">
        <f>VLOOKUP(A379,'NOV2019'!A:B,2,FALSE)</f>
        <v>23.03</v>
      </c>
      <c r="F379" s="124">
        <f t="shared" si="73"/>
        <v>28.56</v>
      </c>
      <c r="G379" s="77">
        <f t="shared" si="67"/>
        <v>19992</v>
      </c>
    </row>
    <row r="380" spans="1:8" s="388" customFormat="1" ht="31.5">
      <c r="A380" s="141" t="s">
        <v>16886</v>
      </c>
      <c r="B380" s="119" t="s">
        <v>24567</v>
      </c>
      <c r="C380" s="136" t="s">
        <v>10</v>
      </c>
      <c r="D380" s="578">
        <f>Memória!D2929</f>
        <v>120</v>
      </c>
      <c r="E380" s="64">
        <f>VLOOKUP(A380,'NOV2019'!A:B,2,FALSE)</f>
        <v>36.049999999999997</v>
      </c>
      <c r="F380" s="124">
        <f t="shared" si="73"/>
        <v>44.7</v>
      </c>
      <c r="G380" s="77">
        <f t="shared" si="67"/>
        <v>5364</v>
      </c>
    </row>
    <row r="381" spans="1:8" s="388" customFormat="1" ht="31.5">
      <c r="A381" s="141" t="s">
        <v>16888</v>
      </c>
      <c r="B381" s="119" t="s">
        <v>24566</v>
      </c>
      <c r="C381" s="136" t="s">
        <v>10</v>
      </c>
      <c r="D381" s="578">
        <f>Memória!D2932</f>
        <v>250</v>
      </c>
      <c r="E381" s="64">
        <f>VLOOKUP(A381,'NOV2019'!A:B,2,FALSE)</f>
        <v>43.34</v>
      </c>
      <c r="F381" s="124">
        <f t="shared" si="73"/>
        <v>53.74</v>
      </c>
      <c r="G381" s="77">
        <f t="shared" si="67"/>
        <v>13435</v>
      </c>
    </row>
    <row r="382" spans="1:8" s="388" customFormat="1" ht="31.5">
      <c r="A382" s="141" t="s">
        <v>16890</v>
      </c>
      <c r="B382" s="119" t="s">
        <v>24588</v>
      </c>
      <c r="C382" s="136" t="s">
        <v>10</v>
      </c>
      <c r="D382" s="578">
        <f>Memória!D2935</f>
        <v>250</v>
      </c>
      <c r="E382" s="64">
        <f>VLOOKUP(A382,'NOV2019'!A:B,2,FALSE)</f>
        <v>64.180000000000007</v>
      </c>
      <c r="F382" s="124">
        <f t="shared" si="73"/>
        <v>79.58</v>
      </c>
      <c r="G382" s="77">
        <f t="shared" si="67"/>
        <v>19895</v>
      </c>
    </row>
    <row r="383" spans="1:8" s="143" customFormat="1" ht="31.5">
      <c r="A383" s="615" t="s">
        <v>16892</v>
      </c>
      <c r="B383" s="499" t="s">
        <v>25155</v>
      </c>
      <c r="C383" s="136" t="s">
        <v>10</v>
      </c>
      <c r="D383" s="534">
        <f>Memória!D2938</f>
        <v>615</v>
      </c>
      <c r="E383" s="64">
        <f>VLOOKUP(A383,'NOV2019'!A:B,2,FALSE)</f>
        <v>9.14</v>
      </c>
      <c r="F383" s="124">
        <f t="shared" si="73"/>
        <v>11.33</v>
      </c>
      <c r="G383" s="77">
        <f t="shared" ref="G383:G446" si="74">TRUNC(D383*F383,2)</f>
        <v>6967.95</v>
      </c>
    </row>
    <row r="384" spans="1:8" s="143" customFormat="1" ht="31.5">
      <c r="A384" s="615" t="s">
        <v>16894</v>
      </c>
      <c r="B384" s="499" t="s">
        <v>25157</v>
      </c>
      <c r="C384" s="136" t="s">
        <v>10</v>
      </c>
      <c r="D384" s="534">
        <f>Memória!D2941</f>
        <v>250</v>
      </c>
      <c r="E384" s="64">
        <f>VLOOKUP(A384,'NOV2019'!A:B,2,FALSE)</f>
        <v>12.72</v>
      </c>
      <c r="F384" s="124">
        <f t="shared" si="73"/>
        <v>15.77</v>
      </c>
      <c r="G384" s="77">
        <f t="shared" si="74"/>
        <v>3942.5</v>
      </c>
    </row>
    <row r="385" spans="1:8" s="143" customFormat="1" ht="31.5">
      <c r="A385" s="615" t="s">
        <v>16896</v>
      </c>
      <c r="B385" s="499" t="s">
        <v>25156</v>
      </c>
      <c r="C385" s="136" t="s">
        <v>10</v>
      </c>
      <c r="D385" s="534">
        <f>Memória!D2944</f>
        <v>410</v>
      </c>
      <c r="E385" s="64">
        <f>VLOOKUP(A385,'NOV2019'!A:B,2,FALSE)</f>
        <v>17.829999999999998</v>
      </c>
      <c r="F385" s="124">
        <f t="shared" si="73"/>
        <v>22.11</v>
      </c>
      <c r="G385" s="77">
        <f t="shared" si="74"/>
        <v>9065.1</v>
      </c>
    </row>
    <row r="386" spans="1:8" s="143" customFormat="1" ht="31.5">
      <c r="A386" s="615" t="s">
        <v>16898</v>
      </c>
      <c r="B386" s="499" t="s">
        <v>25159</v>
      </c>
      <c r="C386" s="136" t="s">
        <v>10</v>
      </c>
      <c r="D386" s="534">
        <f>Memória!D2947</f>
        <v>250</v>
      </c>
      <c r="E386" s="64">
        <f>VLOOKUP(A386,'NOV2019'!A:B,2,FALSE)</f>
        <v>19.87</v>
      </c>
      <c r="F386" s="124">
        <f t="shared" si="73"/>
        <v>24.64</v>
      </c>
      <c r="G386" s="77">
        <f t="shared" si="74"/>
        <v>6160</v>
      </c>
    </row>
    <row r="387" spans="1:8" s="143" customFormat="1" ht="31.5">
      <c r="A387" s="615" t="s">
        <v>16888</v>
      </c>
      <c r="B387" s="499" t="s">
        <v>25158</v>
      </c>
      <c r="C387" s="136" t="s">
        <v>10</v>
      </c>
      <c r="D387" s="534">
        <f>Memória!D2950</f>
        <v>590</v>
      </c>
      <c r="E387" s="64">
        <f>VLOOKUP(A387,'NOV2019'!A:B,2,FALSE)</f>
        <v>43.34</v>
      </c>
      <c r="F387" s="124">
        <f t="shared" si="73"/>
        <v>53.74</v>
      </c>
      <c r="G387" s="77">
        <f t="shared" si="74"/>
        <v>31706.6</v>
      </c>
    </row>
    <row r="388" spans="1:8" ht="31.5">
      <c r="A388" s="109" t="s">
        <v>16904</v>
      </c>
      <c r="B388" s="119" t="s">
        <v>23363</v>
      </c>
      <c r="C388" s="136" t="s">
        <v>10</v>
      </c>
      <c r="D388" s="124">
        <f>Memória!D2953</f>
        <v>250</v>
      </c>
      <c r="E388" s="64">
        <f>VLOOKUP(A388,'NOV2019'!A:B,2,FALSE)</f>
        <v>18.649999999999999</v>
      </c>
      <c r="F388" s="124">
        <f t="shared" si="73"/>
        <v>23.13</v>
      </c>
      <c r="G388" s="77">
        <f t="shared" si="74"/>
        <v>5782.5</v>
      </c>
    </row>
    <row r="389" spans="1:8" ht="31.5">
      <c r="A389" s="109" t="s">
        <v>16906</v>
      </c>
      <c r="B389" s="119" t="s">
        <v>23364</v>
      </c>
      <c r="C389" s="136" t="s">
        <v>10</v>
      </c>
      <c r="D389" s="124">
        <f>Memória!D2956</f>
        <v>200</v>
      </c>
      <c r="E389" s="64">
        <f>VLOOKUP(A389,'NOV2019'!A:B,2,FALSE)</f>
        <v>20.74</v>
      </c>
      <c r="F389" s="124">
        <f t="shared" si="73"/>
        <v>25.72</v>
      </c>
      <c r="G389" s="77">
        <f t="shared" si="74"/>
        <v>5144</v>
      </c>
    </row>
    <row r="390" spans="1:8" ht="31.5">
      <c r="A390" s="141" t="s">
        <v>16908</v>
      </c>
      <c r="B390" s="118" t="s">
        <v>23365</v>
      </c>
      <c r="C390" s="135" t="s">
        <v>10</v>
      </c>
      <c r="D390" s="124">
        <f>Memória!D2959</f>
        <v>200</v>
      </c>
      <c r="E390" s="64">
        <f>VLOOKUP(A390,'NOV2019'!A:B,2,FALSE)</f>
        <v>41.2</v>
      </c>
      <c r="F390" s="124">
        <f t="shared" si="73"/>
        <v>51.09</v>
      </c>
      <c r="G390" s="77">
        <f t="shared" si="74"/>
        <v>10218</v>
      </c>
    </row>
    <row r="391" spans="1:8" s="5" customFormat="1" ht="31.5">
      <c r="A391" s="138" t="s">
        <v>162</v>
      </c>
      <c r="B391" s="47" t="s">
        <v>253</v>
      </c>
      <c r="C391" s="136" t="s">
        <v>2</v>
      </c>
      <c r="D391" s="124">
        <f>Memória!D2962</f>
        <v>180</v>
      </c>
      <c r="E391" s="64">
        <f>VLOOKUP(A391,'NOV2019'!A:B,2,FALSE)</f>
        <v>5.4</v>
      </c>
      <c r="F391" s="124">
        <f t="shared" si="73"/>
        <v>6.7</v>
      </c>
      <c r="G391" s="77">
        <f t="shared" si="74"/>
        <v>1206</v>
      </c>
      <c r="H391" s="388"/>
    </row>
    <row r="392" spans="1:8" s="5" customFormat="1" ht="31.5">
      <c r="A392" s="138" t="s">
        <v>163</v>
      </c>
      <c r="B392" s="47" t="s">
        <v>254</v>
      </c>
      <c r="C392" s="136" t="s">
        <v>2</v>
      </c>
      <c r="D392" s="124">
        <f>Memória!D2965</f>
        <v>150</v>
      </c>
      <c r="E392" s="64">
        <f>VLOOKUP(A392,'NOV2019'!A:B,2,FALSE)</f>
        <v>6.78</v>
      </c>
      <c r="F392" s="124">
        <f t="shared" si="73"/>
        <v>8.41</v>
      </c>
      <c r="G392" s="77">
        <f t="shared" si="74"/>
        <v>1261.5</v>
      </c>
      <c r="H392" s="388"/>
    </row>
    <row r="393" spans="1:8" s="388" customFormat="1" ht="31.5">
      <c r="A393" s="138" t="s">
        <v>16962</v>
      </c>
      <c r="B393" s="47" t="s">
        <v>24587</v>
      </c>
      <c r="C393" s="135" t="s">
        <v>10</v>
      </c>
      <c r="D393" s="124">
        <v>300</v>
      </c>
      <c r="E393" s="64">
        <f>VLOOKUP(A393,'NOV2019'!A:B,2,FALSE)</f>
        <v>57.75</v>
      </c>
      <c r="F393" s="124">
        <f t="shared" si="73"/>
        <v>71.61</v>
      </c>
      <c r="G393" s="77">
        <f t="shared" si="74"/>
        <v>21483</v>
      </c>
    </row>
    <row r="394" spans="1:8" s="388" customFormat="1" ht="31.5">
      <c r="A394" s="138" t="s">
        <v>16964</v>
      </c>
      <c r="B394" s="47" t="s">
        <v>24586</v>
      </c>
      <c r="C394" s="135" t="s">
        <v>10</v>
      </c>
      <c r="D394" s="124">
        <f>Memória!D2971</f>
        <v>400</v>
      </c>
      <c r="E394" s="64">
        <f>VLOOKUP(A394,'NOV2019'!A:B,2,FALSE)</f>
        <v>34.54</v>
      </c>
      <c r="F394" s="124">
        <f t="shared" si="73"/>
        <v>42.83</v>
      </c>
      <c r="G394" s="77">
        <f t="shared" si="74"/>
        <v>17132</v>
      </c>
    </row>
    <row r="395" spans="1:8" s="616" customFormat="1">
      <c r="A395" s="117" t="s">
        <v>16978</v>
      </c>
      <c r="B395" s="523" t="s">
        <v>23420</v>
      </c>
      <c r="C395" s="135" t="s">
        <v>10</v>
      </c>
      <c r="D395" s="124">
        <f>Memória!D2974</f>
        <v>500</v>
      </c>
      <c r="E395" s="64">
        <f>VLOOKUP(A395,'NOV2019'!A:B,2,FALSE)</f>
        <v>2.71</v>
      </c>
      <c r="F395" s="124">
        <f t="shared" si="73"/>
        <v>3.36</v>
      </c>
      <c r="G395" s="77">
        <f t="shared" si="74"/>
        <v>1680</v>
      </c>
      <c r="H395" s="86"/>
    </row>
    <row r="396" spans="1:8" s="86" customFormat="1">
      <c r="A396" s="572" t="s">
        <v>17072</v>
      </c>
      <c r="B396" s="499" t="s">
        <v>25216</v>
      </c>
      <c r="C396" s="135" t="s">
        <v>2</v>
      </c>
      <c r="D396" s="564">
        <f>Memória!D2977</f>
        <v>7</v>
      </c>
      <c r="E396" s="64">
        <f>VLOOKUP(A396,'NOV2019'!A:B,2,FALSE)</f>
        <v>60.86</v>
      </c>
      <c r="F396" s="124">
        <f t="shared" si="73"/>
        <v>75.47</v>
      </c>
      <c r="G396" s="77">
        <f t="shared" si="74"/>
        <v>528.29</v>
      </c>
    </row>
    <row r="397" spans="1:8" s="86" customFormat="1">
      <c r="A397" s="572" t="s">
        <v>17074</v>
      </c>
      <c r="B397" s="499" t="s">
        <v>25217</v>
      </c>
      <c r="C397" s="135" t="s">
        <v>2</v>
      </c>
      <c r="D397" s="564">
        <f>Memória!D2980</f>
        <v>24</v>
      </c>
      <c r="E397" s="64">
        <f>VLOOKUP(A397,'NOV2019'!A:B,2,FALSE)</f>
        <v>124.42</v>
      </c>
      <c r="F397" s="124">
        <f t="shared" si="73"/>
        <v>154.28</v>
      </c>
      <c r="G397" s="77">
        <f t="shared" si="74"/>
        <v>3702.72</v>
      </c>
    </row>
    <row r="398" spans="1:8" s="86" customFormat="1">
      <c r="A398" s="138" t="s">
        <v>17078</v>
      </c>
      <c r="B398" s="137" t="s">
        <v>24572</v>
      </c>
      <c r="C398" s="136" t="s">
        <v>2</v>
      </c>
      <c r="D398" s="124">
        <f>Memória!D2983</f>
        <v>250</v>
      </c>
      <c r="E398" s="64">
        <f>VLOOKUP(A398,'NOV2019'!A:B,2,FALSE)</f>
        <v>2.41</v>
      </c>
      <c r="F398" s="124">
        <f t="shared" si="73"/>
        <v>2.99</v>
      </c>
      <c r="G398" s="77">
        <f t="shared" si="74"/>
        <v>747.5</v>
      </c>
    </row>
    <row r="399" spans="1:8" s="86" customFormat="1">
      <c r="A399" s="138" t="s">
        <v>17080</v>
      </c>
      <c r="B399" s="137" t="s">
        <v>24573</v>
      </c>
      <c r="C399" s="136" t="s">
        <v>2</v>
      </c>
      <c r="D399" s="124">
        <f>Memória!D2986</f>
        <v>30</v>
      </c>
      <c r="E399" s="64">
        <f>VLOOKUP(A399,'NOV2019'!A:B,2,FALSE)</f>
        <v>6.35</v>
      </c>
      <c r="F399" s="124">
        <f t="shared" si="73"/>
        <v>7.87</v>
      </c>
      <c r="G399" s="77">
        <f t="shared" si="74"/>
        <v>236.1</v>
      </c>
    </row>
    <row r="400" spans="1:8" s="86" customFormat="1">
      <c r="A400" s="138" t="s">
        <v>17086</v>
      </c>
      <c r="B400" s="137" t="s">
        <v>24574</v>
      </c>
      <c r="C400" s="136" t="s">
        <v>2</v>
      </c>
      <c r="D400" s="124">
        <f>Memória!D2989</f>
        <v>26</v>
      </c>
      <c r="E400" s="64">
        <f>VLOOKUP(A400,'NOV2019'!A:B,2,FALSE)</f>
        <v>19.12</v>
      </c>
      <c r="F400" s="124">
        <f t="shared" si="73"/>
        <v>23.71</v>
      </c>
      <c r="G400" s="77">
        <f t="shared" si="74"/>
        <v>616.46</v>
      </c>
    </row>
    <row r="401" spans="1:7" s="86" customFormat="1">
      <c r="A401" s="138" t="s">
        <v>17090</v>
      </c>
      <c r="B401" s="137" t="s">
        <v>24575</v>
      </c>
      <c r="C401" s="136" t="s">
        <v>2</v>
      </c>
      <c r="D401" s="124">
        <f>Memória!D2992</f>
        <v>40</v>
      </c>
      <c r="E401" s="64">
        <f>VLOOKUP(A401,'NOV2019'!A:B,2,FALSE)</f>
        <v>1.83</v>
      </c>
      <c r="F401" s="124">
        <f t="shared" si="73"/>
        <v>2.27</v>
      </c>
      <c r="G401" s="77">
        <f t="shared" si="74"/>
        <v>90.8</v>
      </c>
    </row>
    <row r="402" spans="1:7" s="86" customFormat="1">
      <c r="A402" s="138" t="s">
        <v>17092</v>
      </c>
      <c r="B402" s="137" t="s">
        <v>24577</v>
      </c>
      <c r="C402" s="136" t="s">
        <v>2</v>
      </c>
      <c r="D402" s="124">
        <f>Memória!D2995</f>
        <v>30</v>
      </c>
      <c r="E402" s="64">
        <f>VLOOKUP(A402,'NOV2019'!A:B,2,FALSE)</f>
        <v>3.06</v>
      </c>
      <c r="F402" s="124">
        <f t="shared" si="73"/>
        <v>3.79</v>
      </c>
      <c r="G402" s="77">
        <f t="shared" si="74"/>
        <v>113.7</v>
      </c>
    </row>
    <row r="403" spans="1:7" s="86" customFormat="1">
      <c r="A403" s="138" t="s">
        <v>17098</v>
      </c>
      <c r="B403" s="137" t="s">
        <v>24576</v>
      </c>
      <c r="C403" s="136" t="s">
        <v>2</v>
      </c>
      <c r="D403" s="124">
        <f>Memória!D2998</f>
        <v>25</v>
      </c>
      <c r="E403" s="64">
        <f>VLOOKUP(A403,'NOV2019'!A:B,2,FALSE)</f>
        <v>12.11</v>
      </c>
      <c r="F403" s="124">
        <f t="shared" si="73"/>
        <v>15.02</v>
      </c>
      <c r="G403" s="77">
        <f t="shared" si="74"/>
        <v>375.5</v>
      </c>
    </row>
    <row r="404" spans="1:7" s="86" customFormat="1">
      <c r="A404" s="138" t="s">
        <v>17102</v>
      </c>
      <c r="B404" s="137" t="s">
        <v>24578</v>
      </c>
      <c r="C404" s="136" t="s">
        <v>2</v>
      </c>
      <c r="D404" s="124">
        <f>Memória!D3001</f>
        <v>28</v>
      </c>
      <c r="E404" s="64">
        <f>VLOOKUP(A404,'NOV2019'!A:B,2,FALSE)</f>
        <v>3.12</v>
      </c>
      <c r="F404" s="124">
        <f t="shared" si="73"/>
        <v>3.87</v>
      </c>
      <c r="G404" s="77">
        <f t="shared" si="74"/>
        <v>108.36</v>
      </c>
    </row>
    <row r="405" spans="1:7" s="143" customFormat="1">
      <c r="A405" s="614" t="s">
        <v>17112</v>
      </c>
      <c r="B405" s="499" t="s">
        <v>25200</v>
      </c>
      <c r="C405" s="562" t="s">
        <v>23376</v>
      </c>
      <c r="D405" s="564">
        <f>Memória!D3004</f>
        <v>30</v>
      </c>
      <c r="E405" s="64">
        <f>VLOOKUP(A405,'NOV2019'!A:B,2,FALSE)</f>
        <v>7.23</v>
      </c>
      <c r="F405" s="124">
        <f>ROUND(E405*$F$9,2)</f>
        <v>8.9700000000000006</v>
      </c>
      <c r="G405" s="77">
        <f t="shared" si="74"/>
        <v>269.10000000000002</v>
      </c>
    </row>
    <row r="406" spans="1:7" s="143" customFormat="1">
      <c r="A406" s="614" t="s">
        <v>17114</v>
      </c>
      <c r="B406" s="499" t="s">
        <v>25199</v>
      </c>
      <c r="C406" s="562" t="s">
        <v>23376</v>
      </c>
      <c r="D406" s="564">
        <f>Memória!D3007</f>
        <v>30</v>
      </c>
      <c r="E406" s="64">
        <f>VLOOKUP(A406,'NOV2019'!A:B,2,FALSE)</f>
        <v>7.59</v>
      </c>
      <c r="F406" s="124">
        <f>ROUND(E406*$F$9,2)</f>
        <v>9.41</v>
      </c>
      <c r="G406" s="77">
        <f t="shared" si="74"/>
        <v>282.3</v>
      </c>
    </row>
    <row r="407" spans="1:7" s="143" customFormat="1" ht="23.25" customHeight="1">
      <c r="A407" s="138" t="s">
        <v>17118</v>
      </c>
      <c r="B407" s="529" t="s">
        <v>24568</v>
      </c>
      <c r="C407" s="136" t="s">
        <v>2</v>
      </c>
      <c r="D407" s="124">
        <f>Memória!D3009</f>
        <v>100</v>
      </c>
      <c r="E407" s="64">
        <f>VLOOKUP(A407,'NOV2019'!A:B,2,FALSE)</f>
        <v>1.1100000000000001</v>
      </c>
      <c r="F407" s="124">
        <f t="shared" si="73"/>
        <v>1.38</v>
      </c>
      <c r="G407" s="77">
        <f t="shared" si="74"/>
        <v>138</v>
      </c>
    </row>
    <row r="408" spans="1:7" s="143" customFormat="1">
      <c r="A408" s="138" t="s">
        <v>17120</v>
      </c>
      <c r="B408" s="529" t="s">
        <v>24569</v>
      </c>
      <c r="C408" s="136" t="s">
        <v>2</v>
      </c>
      <c r="D408" s="124">
        <f>Memória!D3012</f>
        <v>80</v>
      </c>
      <c r="E408" s="64">
        <f>VLOOKUP(A408,'NOV2019'!A:B,2,FALSE)</f>
        <v>1.81</v>
      </c>
      <c r="F408" s="124">
        <f t="shared" si="73"/>
        <v>2.2400000000000002</v>
      </c>
      <c r="G408" s="77">
        <f t="shared" si="74"/>
        <v>179.2</v>
      </c>
    </row>
    <row r="409" spans="1:7" s="143" customFormat="1">
      <c r="A409" s="138" t="s">
        <v>17126</v>
      </c>
      <c r="B409" s="529" t="s">
        <v>24570</v>
      </c>
      <c r="C409" s="136" t="s">
        <v>2</v>
      </c>
      <c r="D409" s="124">
        <f>Memória!D3015</f>
        <v>70</v>
      </c>
      <c r="E409" s="64">
        <f>VLOOKUP(A409,'NOV2019'!A:B,2,FALSE)</f>
        <v>7.28</v>
      </c>
      <c r="F409" s="124">
        <f t="shared" si="73"/>
        <v>9.0299999999999994</v>
      </c>
      <c r="G409" s="77">
        <f t="shared" si="74"/>
        <v>632.1</v>
      </c>
    </row>
    <row r="410" spans="1:7" s="143" customFormat="1">
      <c r="A410" s="138" t="s">
        <v>17128</v>
      </c>
      <c r="B410" s="529" t="s">
        <v>24571</v>
      </c>
      <c r="C410" s="136" t="s">
        <v>2</v>
      </c>
      <c r="D410" s="124">
        <f>Memória!D3018</f>
        <v>80</v>
      </c>
      <c r="E410" s="64">
        <f>VLOOKUP(A410,'NOV2019'!A:B,2,FALSE)</f>
        <v>11.43</v>
      </c>
      <c r="F410" s="124">
        <f t="shared" si="73"/>
        <v>14.17</v>
      </c>
      <c r="G410" s="77">
        <f t="shared" si="74"/>
        <v>1133.5999999999999</v>
      </c>
    </row>
    <row r="411" spans="1:7" s="143" customFormat="1">
      <c r="A411" s="572" t="s">
        <v>17158</v>
      </c>
      <c r="B411" s="499" t="s">
        <v>25224</v>
      </c>
      <c r="C411" s="135" t="s">
        <v>2</v>
      </c>
      <c r="D411" s="564">
        <f>Memória!D3021</f>
        <v>40</v>
      </c>
      <c r="E411" s="64">
        <f>VLOOKUP(A411,'NOV2019'!A:B,2,FALSE)</f>
        <v>0.4</v>
      </c>
      <c r="F411" s="124">
        <f t="shared" si="73"/>
        <v>0.5</v>
      </c>
      <c r="G411" s="77">
        <f t="shared" si="74"/>
        <v>20</v>
      </c>
    </row>
    <row r="412" spans="1:7" s="143" customFormat="1">
      <c r="A412" s="572" t="s">
        <v>17168</v>
      </c>
      <c r="B412" s="499" t="s">
        <v>25215</v>
      </c>
      <c r="C412" s="135" t="s">
        <v>2</v>
      </c>
      <c r="D412" s="564">
        <f>Memória!D3024</f>
        <v>346</v>
      </c>
      <c r="E412" s="64">
        <f>VLOOKUP(A412,'NOV2019'!A:B,2,FALSE)</f>
        <v>1.43</v>
      </c>
      <c r="F412" s="124">
        <f t="shared" si="73"/>
        <v>1.77</v>
      </c>
      <c r="G412" s="77">
        <f t="shared" si="74"/>
        <v>612.41999999999996</v>
      </c>
    </row>
    <row r="413" spans="1:7" s="143" customFormat="1">
      <c r="A413" s="138" t="s">
        <v>17216</v>
      </c>
      <c r="B413" s="137" t="s">
        <v>24579</v>
      </c>
      <c r="C413" s="136" t="s">
        <v>2</v>
      </c>
      <c r="D413" s="124">
        <f>Memória!D3027</f>
        <v>710</v>
      </c>
      <c r="E413" s="64">
        <f>VLOOKUP(A413,'NOV2019'!A:B,2,FALSE)</f>
        <v>0.49</v>
      </c>
      <c r="F413" s="124">
        <f t="shared" si="73"/>
        <v>0.61</v>
      </c>
      <c r="G413" s="77">
        <f t="shared" si="74"/>
        <v>433.1</v>
      </c>
    </row>
    <row r="414" spans="1:7" s="143" customFormat="1">
      <c r="A414" s="138" t="s">
        <v>17220</v>
      </c>
      <c r="B414" s="137" t="s">
        <v>24580</v>
      </c>
      <c r="C414" s="136" t="s">
        <v>2</v>
      </c>
      <c r="D414" s="124">
        <f>Memória!D3030</f>
        <v>95</v>
      </c>
      <c r="E414" s="64">
        <f>VLOOKUP(A414,'NOV2019'!A:B,2,FALSE)</f>
        <v>2.15</v>
      </c>
      <c r="F414" s="124">
        <f t="shared" si="73"/>
        <v>2.67</v>
      </c>
      <c r="G414" s="77">
        <f t="shared" si="74"/>
        <v>253.65</v>
      </c>
    </row>
    <row r="415" spans="1:7" s="143" customFormat="1">
      <c r="A415" s="615" t="s">
        <v>17226</v>
      </c>
      <c r="B415" s="526" t="s">
        <v>25178</v>
      </c>
      <c r="C415" s="562" t="s">
        <v>23376</v>
      </c>
      <c r="D415" s="534">
        <f>Memória!D3033</f>
        <v>50</v>
      </c>
      <c r="E415" s="64">
        <f>VLOOKUP(A415,'NOV2019'!A:B,2,FALSE)</f>
        <v>2.57</v>
      </c>
      <c r="F415" s="124">
        <f t="shared" si="73"/>
        <v>3.19</v>
      </c>
      <c r="G415" s="77">
        <f t="shared" si="74"/>
        <v>159.5</v>
      </c>
    </row>
    <row r="416" spans="1:7" s="143" customFormat="1">
      <c r="A416" s="138" t="s">
        <v>17228</v>
      </c>
      <c r="B416" s="137" t="s">
        <v>24581</v>
      </c>
      <c r="C416" s="136" t="s">
        <v>2</v>
      </c>
      <c r="D416" s="124">
        <f>Memória!D3036</f>
        <v>75</v>
      </c>
      <c r="E416" s="64">
        <f>VLOOKUP(A416,'NOV2019'!A:B,2,FALSE)</f>
        <v>7.1</v>
      </c>
      <c r="F416" s="124">
        <f t="shared" si="73"/>
        <v>8.8000000000000007</v>
      </c>
      <c r="G416" s="77">
        <f t="shared" si="74"/>
        <v>660</v>
      </c>
    </row>
    <row r="417" spans="1:7" s="143" customFormat="1">
      <c r="A417" s="138" t="s">
        <v>17230</v>
      </c>
      <c r="B417" s="137" t="s">
        <v>24582</v>
      </c>
      <c r="C417" s="136" t="s">
        <v>2</v>
      </c>
      <c r="D417" s="124">
        <f>Memória!D3039</f>
        <v>95</v>
      </c>
      <c r="E417" s="64">
        <f>VLOOKUP(A417,'NOV2019'!A:B,2,FALSE)</f>
        <v>10.81</v>
      </c>
      <c r="F417" s="124">
        <f t="shared" si="73"/>
        <v>13.4</v>
      </c>
      <c r="G417" s="77">
        <f t="shared" si="74"/>
        <v>1273</v>
      </c>
    </row>
    <row r="418" spans="1:7" s="143" customFormat="1" ht="37.5" customHeight="1">
      <c r="A418" s="614" t="s">
        <v>17276</v>
      </c>
      <c r="B418" s="499" t="s">
        <v>25188</v>
      </c>
      <c r="C418" s="562" t="s">
        <v>23376</v>
      </c>
      <c r="D418" s="564">
        <f>Memória!D3042</f>
        <v>5</v>
      </c>
      <c r="E418" s="64">
        <f>VLOOKUP(A418,'NOV2019'!A:B,2,FALSE)</f>
        <v>18.739999999999998</v>
      </c>
      <c r="F418" s="124">
        <f t="shared" si="73"/>
        <v>23.24</v>
      </c>
      <c r="G418" s="77">
        <f t="shared" si="74"/>
        <v>116.2</v>
      </c>
    </row>
    <row r="419" spans="1:7" s="143" customFormat="1">
      <c r="A419" s="572" t="s">
        <v>17278</v>
      </c>
      <c r="B419" s="499" t="s">
        <v>25207</v>
      </c>
      <c r="C419" s="135" t="s">
        <v>2</v>
      </c>
      <c r="D419" s="564">
        <f>Memória!D3045</f>
        <v>4</v>
      </c>
      <c r="E419" s="64">
        <f>VLOOKUP(A419,'NOV2019'!A:B,2,FALSE)</f>
        <v>30.39</v>
      </c>
      <c r="F419" s="124">
        <f t="shared" ref="F419:F431" si="75">ROUND(E419*$F$9,2)</f>
        <v>37.68</v>
      </c>
      <c r="G419" s="77">
        <f t="shared" si="74"/>
        <v>150.72</v>
      </c>
    </row>
    <row r="420" spans="1:7" s="143" customFormat="1">
      <c r="A420" s="572" t="s">
        <v>17286</v>
      </c>
      <c r="B420" s="499" t="s">
        <v>25219</v>
      </c>
      <c r="C420" s="135" t="s">
        <v>2</v>
      </c>
      <c r="D420" s="564">
        <f>Memória!D3048</f>
        <v>20</v>
      </c>
      <c r="E420" s="64">
        <f>VLOOKUP(A420,'NOV2019'!A:B,2,FALSE)</f>
        <v>1.99</v>
      </c>
      <c r="F420" s="124">
        <f t="shared" si="75"/>
        <v>2.4700000000000002</v>
      </c>
      <c r="G420" s="77">
        <f t="shared" si="74"/>
        <v>49.4</v>
      </c>
    </row>
    <row r="421" spans="1:7" s="143" customFormat="1">
      <c r="A421" s="572" t="s">
        <v>17288</v>
      </c>
      <c r="B421" s="499" t="s">
        <v>25231</v>
      </c>
      <c r="C421" s="135" t="s">
        <v>2</v>
      </c>
      <c r="D421" s="564">
        <f>Memória!D3054</f>
        <v>45</v>
      </c>
      <c r="E421" s="64">
        <f>VLOOKUP(A421,'NOV2019'!A:B,2,FALSE)</f>
        <v>3.35</v>
      </c>
      <c r="F421" s="124">
        <f t="shared" si="75"/>
        <v>4.1500000000000004</v>
      </c>
      <c r="G421" s="77">
        <f t="shared" si="74"/>
        <v>186.75</v>
      </c>
    </row>
    <row r="422" spans="1:7" s="143" customFormat="1">
      <c r="A422" s="572" t="s">
        <v>17292</v>
      </c>
      <c r="B422" s="499" t="s">
        <v>25220</v>
      </c>
      <c r="C422" s="135" t="s">
        <v>2</v>
      </c>
      <c r="D422" s="564">
        <f>Memória!D3057</f>
        <v>15</v>
      </c>
      <c r="E422" s="64">
        <f>VLOOKUP(A422,'NOV2019'!A:B,2,FALSE)</f>
        <v>8.08</v>
      </c>
      <c r="F422" s="124">
        <f t="shared" si="75"/>
        <v>10.02</v>
      </c>
      <c r="G422" s="77">
        <f t="shared" si="74"/>
        <v>150.30000000000001</v>
      </c>
    </row>
    <row r="423" spans="1:7" s="143" customFormat="1">
      <c r="A423" s="572" t="s">
        <v>17300</v>
      </c>
      <c r="B423" s="499" t="s">
        <v>25233</v>
      </c>
      <c r="C423" s="135" t="s">
        <v>2</v>
      </c>
      <c r="D423" s="564">
        <f>Memória!D3060</f>
        <v>3</v>
      </c>
      <c r="E423" s="64">
        <f>VLOOKUP(A423,'NOV2019'!A:B,2,FALSE)</f>
        <v>2.2200000000000002</v>
      </c>
      <c r="F423" s="124">
        <f t="shared" si="75"/>
        <v>2.75</v>
      </c>
      <c r="G423" s="77">
        <f t="shared" si="74"/>
        <v>8.25</v>
      </c>
    </row>
    <row r="424" spans="1:7" s="143" customFormat="1">
      <c r="A424" s="572" t="s">
        <v>17304</v>
      </c>
      <c r="B424" s="499" t="s">
        <v>25235</v>
      </c>
      <c r="C424" s="135" t="s">
        <v>2</v>
      </c>
      <c r="D424" s="564">
        <f>Memória!D3063</f>
        <v>5</v>
      </c>
      <c r="E424" s="64">
        <f>VLOOKUP(A424,'NOV2019'!A:B,2,FALSE)</f>
        <v>2.4700000000000002</v>
      </c>
      <c r="F424" s="124">
        <f t="shared" si="75"/>
        <v>3.06</v>
      </c>
      <c r="G424" s="77">
        <f t="shared" si="74"/>
        <v>15.3</v>
      </c>
    </row>
    <row r="425" spans="1:7" s="143" customFormat="1">
      <c r="A425" s="572" t="s">
        <v>17308</v>
      </c>
      <c r="B425" s="499" t="s">
        <v>25236</v>
      </c>
      <c r="C425" s="135" t="s">
        <v>2</v>
      </c>
      <c r="D425" s="564">
        <f>Memória!D3066</f>
        <v>10</v>
      </c>
      <c r="E425" s="64">
        <f>VLOOKUP(A425,'NOV2019'!A:B,2,FALSE)</f>
        <v>5.47</v>
      </c>
      <c r="F425" s="124">
        <f t="shared" si="75"/>
        <v>6.78</v>
      </c>
      <c r="G425" s="77">
        <f t="shared" si="74"/>
        <v>67.8</v>
      </c>
    </row>
    <row r="426" spans="1:7" s="143" customFormat="1">
      <c r="A426" s="572" t="s">
        <v>17312</v>
      </c>
      <c r="B426" s="499" t="s">
        <v>25237</v>
      </c>
      <c r="C426" s="135" t="s">
        <v>2</v>
      </c>
      <c r="D426" s="564">
        <f>Memória!D3069</f>
        <v>35</v>
      </c>
      <c r="E426" s="64">
        <f>VLOOKUP(A426,'NOV2019'!A:B,2,FALSE)</f>
        <v>7.29</v>
      </c>
      <c r="F426" s="124">
        <f t="shared" si="75"/>
        <v>9.0399999999999991</v>
      </c>
      <c r="G426" s="77">
        <f t="shared" si="74"/>
        <v>316.39999999999998</v>
      </c>
    </row>
    <row r="427" spans="1:7" s="143" customFormat="1">
      <c r="A427" s="615" t="s">
        <v>17314</v>
      </c>
      <c r="B427" s="499" t="s">
        <v>25179</v>
      </c>
      <c r="C427" s="562" t="s">
        <v>23376</v>
      </c>
      <c r="D427" s="534">
        <f>Memória!D3072</f>
        <v>10</v>
      </c>
      <c r="E427" s="64">
        <f>VLOOKUP(A427,'NOV2019'!A:B,2,FALSE)</f>
        <v>8.6300000000000008</v>
      </c>
      <c r="F427" s="124">
        <f t="shared" si="75"/>
        <v>10.7</v>
      </c>
      <c r="G427" s="77">
        <f t="shared" si="74"/>
        <v>107</v>
      </c>
    </row>
    <row r="428" spans="1:7" s="143" customFormat="1">
      <c r="A428" s="615" t="s">
        <v>17316</v>
      </c>
      <c r="B428" s="499" t="s">
        <v>25143</v>
      </c>
      <c r="C428" s="562" t="s">
        <v>23376</v>
      </c>
      <c r="D428" s="534">
        <f>Memória!D3075</f>
        <v>50</v>
      </c>
      <c r="E428" s="64">
        <f>VLOOKUP(A428,'NOV2019'!A:B,2,FALSE)</f>
        <v>9.9</v>
      </c>
      <c r="F428" s="124">
        <f t="shared" si="75"/>
        <v>12.28</v>
      </c>
      <c r="G428" s="77">
        <f t="shared" si="74"/>
        <v>614</v>
      </c>
    </row>
    <row r="429" spans="1:7" s="143" customFormat="1">
      <c r="A429" s="572" t="s">
        <v>17318</v>
      </c>
      <c r="B429" s="499" t="s">
        <v>25238</v>
      </c>
      <c r="C429" s="135" t="s">
        <v>2</v>
      </c>
      <c r="D429" s="564">
        <f>Memória!D3078</f>
        <v>35</v>
      </c>
      <c r="E429" s="64">
        <f>VLOOKUP(A429,'NOV2019'!A:B,2,FALSE)</f>
        <v>11.64</v>
      </c>
      <c r="F429" s="124">
        <f t="shared" si="75"/>
        <v>14.43</v>
      </c>
      <c r="G429" s="77">
        <f t="shared" si="74"/>
        <v>505.05</v>
      </c>
    </row>
    <row r="430" spans="1:7" s="143" customFormat="1">
      <c r="A430" s="572" t="s">
        <v>17320</v>
      </c>
      <c r="B430" s="499" t="s">
        <v>25221</v>
      </c>
      <c r="C430" s="135" t="s">
        <v>2</v>
      </c>
      <c r="D430" s="564">
        <f>Memória!D3081</f>
        <v>10</v>
      </c>
      <c r="E430" s="64">
        <f>VLOOKUP(A430,'NOV2019'!A:B,2,FALSE)</f>
        <v>20.47</v>
      </c>
      <c r="F430" s="124">
        <f t="shared" si="75"/>
        <v>25.38</v>
      </c>
      <c r="G430" s="77">
        <f t="shared" si="74"/>
        <v>253.8</v>
      </c>
    </row>
    <row r="431" spans="1:7" s="143" customFormat="1">
      <c r="A431" s="572" t="s">
        <v>17322</v>
      </c>
      <c r="B431" s="499" t="s">
        <v>25218</v>
      </c>
      <c r="C431" s="135" t="s">
        <v>2</v>
      </c>
      <c r="D431" s="564">
        <f>Memória!D3084</f>
        <v>6</v>
      </c>
      <c r="E431" s="64">
        <f>VLOOKUP(A431,'NOV2019'!A:B,2,FALSE)</f>
        <v>22.81</v>
      </c>
      <c r="F431" s="124">
        <f t="shared" si="75"/>
        <v>28.28</v>
      </c>
      <c r="G431" s="77">
        <f t="shared" si="74"/>
        <v>169.68</v>
      </c>
    </row>
    <row r="432" spans="1:7" s="143" customFormat="1">
      <c r="A432" s="615" t="s">
        <v>17358</v>
      </c>
      <c r="B432" s="499" t="s">
        <v>25146</v>
      </c>
      <c r="C432" s="562" t="s">
        <v>23376</v>
      </c>
      <c r="D432" s="534">
        <f>Memória!D3087</f>
        <v>85</v>
      </c>
      <c r="E432" s="64">
        <f>VLOOKUP(A432,'NOV2019'!A:B,2,FALSE)</f>
        <v>73.569999999999993</v>
      </c>
      <c r="F432" s="124">
        <f t="shared" si="73"/>
        <v>91.23</v>
      </c>
      <c r="G432" s="77">
        <f t="shared" si="74"/>
        <v>7754.55</v>
      </c>
    </row>
    <row r="433" spans="1:7" s="143" customFormat="1">
      <c r="A433" s="615" t="s">
        <v>17376</v>
      </c>
      <c r="B433" s="499" t="s">
        <v>25145</v>
      </c>
      <c r="C433" s="562" t="s">
        <v>23376</v>
      </c>
      <c r="D433" s="534">
        <f>Memória!D3090</f>
        <v>70</v>
      </c>
      <c r="E433" s="64">
        <f>VLOOKUP(A433,'NOV2019'!A:B,2,FALSE)</f>
        <v>93.31</v>
      </c>
      <c r="F433" s="124">
        <f t="shared" si="73"/>
        <v>115.7</v>
      </c>
      <c r="G433" s="77">
        <f t="shared" si="74"/>
        <v>8099</v>
      </c>
    </row>
    <row r="434" spans="1:7" s="143" customFormat="1">
      <c r="A434" s="572" t="s">
        <v>17380</v>
      </c>
      <c r="B434" s="499" t="s">
        <v>25208</v>
      </c>
      <c r="C434" s="135" t="s">
        <v>2</v>
      </c>
      <c r="D434" s="564">
        <f>Memória!D3093</f>
        <v>368</v>
      </c>
      <c r="E434" s="64">
        <f>VLOOKUP(A434,'NOV2019'!A:B,2,FALSE)</f>
        <v>0.85</v>
      </c>
      <c r="F434" s="124">
        <f t="shared" ref="F434:F435" si="76">ROUND(E434*$F$9,2)</f>
        <v>1.05</v>
      </c>
      <c r="G434" s="77">
        <f t="shared" si="74"/>
        <v>386.4</v>
      </c>
    </row>
    <row r="435" spans="1:7" s="143" customFormat="1">
      <c r="A435" s="572" t="s">
        <v>17382</v>
      </c>
      <c r="B435" s="499" t="s">
        <v>25209</v>
      </c>
      <c r="C435" s="135" t="s">
        <v>2</v>
      </c>
      <c r="D435" s="564">
        <f>Memória!D3096</f>
        <v>18</v>
      </c>
      <c r="E435" s="64">
        <f>VLOOKUP(A435,'NOV2019'!A:B,2,FALSE)</f>
        <v>2.63</v>
      </c>
      <c r="F435" s="124">
        <f t="shared" si="76"/>
        <v>3.26</v>
      </c>
      <c r="G435" s="77">
        <f t="shared" si="74"/>
        <v>58.68</v>
      </c>
    </row>
    <row r="436" spans="1:7" s="143" customFormat="1">
      <c r="A436" s="615" t="s">
        <v>17384</v>
      </c>
      <c r="B436" s="499" t="s">
        <v>25147</v>
      </c>
      <c r="C436" s="562" t="s">
        <v>23376</v>
      </c>
      <c r="D436" s="534">
        <f>Memória!D3099</f>
        <v>70</v>
      </c>
      <c r="E436" s="64">
        <f>VLOOKUP(A436,'NOV2019'!A:B,2,FALSE)</f>
        <v>3.65</v>
      </c>
      <c r="F436" s="124">
        <f t="shared" ref="F436:F450" si="77">ROUND(E436*$F$9,2)</f>
        <v>4.53</v>
      </c>
      <c r="G436" s="77">
        <f t="shared" si="74"/>
        <v>317.10000000000002</v>
      </c>
    </row>
    <row r="437" spans="1:7" s="143" customFormat="1">
      <c r="A437" s="615" t="s">
        <v>17386</v>
      </c>
      <c r="B437" s="499" t="s">
        <v>25148</v>
      </c>
      <c r="C437" s="562" t="s">
        <v>23376</v>
      </c>
      <c r="D437" s="534">
        <f>Memória!D3102</f>
        <v>115</v>
      </c>
      <c r="E437" s="64">
        <f>VLOOKUP(A437,'NOV2019'!A:B,2,FALSE)</f>
        <v>4.28</v>
      </c>
      <c r="F437" s="124">
        <f t="shared" si="77"/>
        <v>5.31</v>
      </c>
      <c r="G437" s="77">
        <f t="shared" si="74"/>
        <v>610.65</v>
      </c>
    </row>
    <row r="438" spans="1:7" s="143" customFormat="1">
      <c r="A438" s="615" t="s">
        <v>17388</v>
      </c>
      <c r="B438" s="499" t="s">
        <v>25176</v>
      </c>
      <c r="C438" s="562" t="s">
        <v>23376</v>
      </c>
      <c r="D438" s="534">
        <f>Memória!D3105</f>
        <v>20</v>
      </c>
      <c r="E438" s="64">
        <f>VLOOKUP(A438,'NOV2019'!A:B,2,FALSE)</f>
        <v>16.850000000000001</v>
      </c>
      <c r="F438" s="124">
        <f t="shared" si="77"/>
        <v>20.89</v>
      </c>
      <c r="G438" s="77">
        <f t="shared" si="74"/>
        <v>417.8</v>
      </c>
    </row>
    <row r="439" spans="1:7" s="143" customFormat="1">
      <c r="A439" s="615" t="s">
        <v>17390</v>
      </c>
      <c r="B439" s="499" t="s">
        <v>25149</v>
      </c>
      <c r="C439" s="562" t="s">
        <v>23376</v>
      </c>
      <c r="D439" s="534">
        <f>Memória!D3108</f>
        <v>110</v>
      </c>
      <c r="E439" s="64">
        <f>VLOOKUP(A439,'NOV2019'!A:B,2,FALSE)</f>
        <v>37.21</v>
      </c>
      <c r="F439" s="124">
        <f t="shared" si="77"/>
        <v>46.14</v>
      </c>
      <c r="G439" s="77">
        <f t="shared" si="74"/>
        <v>5075.3999999999996</v>
      </c>
    </row>
    <row r="440" spans="1:7" s="143" customFormat="1">
      <c r="A440" s="615" t="s">
        <v>17392</v>
      </c>
      <c r="B440" s="499" t="s">
        <v>25177</v>
      </c>
      <c r="C440" s="562" t="s">
        <v>23376</v>
      </c>
      <c r="D440" s="534">
        <f>Memória!D3111</f>
        <v>50</v>
      </c>
      <c r="E440" s="64">
        <f>VLOOKUP(A440,'NOV2019'!A:B,2,FALSE)</f>
        <v>45.69</v>
      </c>
      <c r="F440" s="124">
        <f t="shared" si="77"/>
        <v>56.66</v>
      </c>
      <c r="G440" s="77">
        <f t="shared" si="74"/>
        <v>2833</v>
      </c>
    </row>
    <row r="441" spans="1:7" s="143" customFormat="1">
      <c r="A441" s="615" t="s">
        <v>17394</v>
      </c>
      <c r="B441" s="499" t="s">
        <v>25150</v>
      </c>
      <c r="C441" s="562" t="s">
        <v>23376</v>
      </c>
      <c r="D441" s="534">
        <f>Memória!D3114</f>
        <v>50</v>
      </c>
      <c r="E441" s="64">
        <f>VLOOKUP(A441,'NOV2019'!A:B,2,FALSE)</f>
        <v>146.41999999999999</v>
      </c>
      <c r="F441" s="124">
        <f t="shared" si="77"/>
        <v>181.56</v>
      </c>
      <c r="G441" s="77">
        <f t="shared" si="74"/>
        <v>9078</v>
      </c>
    </row>
    <row r="442" spans="1:7" s="143" customFormat="1">
      <c r="A442" s="615" t="s">
        <v>17398</v>
      </c>
      <c r="B442" s="526" t="s">
        <v>25172</v>
      </c>
      <c r="C442" s="562" t="s">
        <v>23376</v>
      </c>
      <c r="D442" s="534">
        <f>Memória!D3117</f>
        <v>760</v>
      </c>
      <c r="E442" s="64">
        <f>VLOOKUP(A442,'NOV2019'!A:B,2,FALSE)</f>
        <v>0.46</v>
      </c>
      <c r="F442" s="124">
        <f t="shared" si="77"/>
        <v>0.56999999999999995</v>
      </c>
      <c r="G442" s="77">
        <f t="shared" si="74"/>
        <v>433.2</v>
      </c>
    </row>
    <row r="443" spans="1:7" s="143" customFormat="1">
      <c r="A443" s="615" t="s">
        <v>17400</v>
      </c>
      <c r="B443" s="526" t="s">
        <v>25184</v>
      </c>
      <c r="C443" s="562" t="s">
        <v>23376</v>
      </c>
      <c r="D443" s="534">
        <f>Memória!D3120</f>
        <v>10</v>
      </c>
      <c r="E443" s="64">
        <f>VLOOKUP(A443,'NOV2019'!A:B,2,FALSE)</f>
        <v>1.24</v>
      </c>
      <c r="F443" s="124">
        <f t="shared" si="77"/>
        <v>1.54</v>
      </c>
      <c r="G443" s="77">
        <f t="shared" si="74"/>
        <v>15.4</v>
      </c>
    </row>
    <row r="444" spans="1:7" s="143" customFormat="1">
      <c r="A444" s="615" t="s">
        <v>17402</v>
      </c>
      <c r="B444" s="499" t="s">
        <v>25152</v>
      </c>
      <c r="C444" s="562" t="s">
        <v>23376</v>
      </c>
      <c r="D444" s="534">
        <f>Memória!D3123</f>
        <v>180</v>
      </c>
      <c r="E444" s="64">
        <f>VLOOKUP(A444,'NOV2019'!A:B,2,FALSE)</f>
        <v>2.73</v>
      </c>
      <c r="F444" s="124">
        <f t="shared" si="77"/>
        <v>3.39</v>
      </c>
      <c r="G444" s="77">
        <f t="shared" si="74"/>
        <v>610.20000000000005</v>
      </c>
    </row>
    <row r="445" spans="1:7" s="143" customFormat="1">
      <c r="A445" s="615" t="s">
        <v>17404</v>
      </c>
      <c r="B445" s="499" t="s">
        <v>25153</v>
      </c>
      <c r="C445" s="562" t="s">
        <v>23376</v>
      </c>
      <c r="D445" s="534">
        <f>Memória!D3126</f>
        <v>36</v>
      </c>
      <c r="E445" s="64">
        <f>VLOOKUP(A445,'NOV2019'!A:B,2,FALSE)</f>
        <v>3.17</v>
      </c>
      <c r="F445" s="124">
        <f t="shared" si="77"/>
        <v>3.93</v>
      </c>
      <c r="G445" s="77">
        <f t="shared" si="74"/>
        <v>141.47999999999999</v>
      </c>
    </row>
    <row r="446" spans="1:7" s="143" customFormat="1">
      <c r="A446" s="615" t="s">
        <v>17406</v>
      </c>
      <c r="B446" s="499" t="s">
        <v>25174</v>
      </c>
      <c r="C446" s="562" t="s">
        <v>23376</v>
      </c>
      <c r="D446" s="534">
        <f>Memória!D3129</f>
        <v>24</v>
      </c>
      <c r="E446" s="64">
        <f>VLOOKUP(A446,'NOV2019'!A:B,2,FALSE)</f>
        <v>9.2899999999999991</v>
      </c>
      <c r="F446" s="124">
        <f t="shared" si="77"/>
        <v>11.52</v>
      </c>
      <c r="G446" s="77">
        <f t="shared" si="74"/>
        <v>276.48</v>
      </c>
    </row>
    <row r="447" spans="1:7" s="143" customFormat="1">
      <c r="A447" s="615" t="s">
        <v>17408</v>
      </c>
      <c r="B447" s="499" t="s">
        <v>25151</v>
      </c>
      <c r="C447" s="562" t="s">
        <v>23376</v>
      </c>
      <c r="D447" s="534">
        <f>Memória!D3132</f>
        <v>50</v>
      </c>
      <c r="E447" s="64">
        <f>VLOOKUP(A447,'NOV2019'!A:B,2,FALSE)</f>
        <v>12.12</v>
      </c>
      <c r="F447" s="124">
        <f t="shared" si="77"/>
        <v>15.03</v>
      </c>
      <c r="G447" s="77">
        <f t="shared" ref="G447:G492" si="78">TRUNC(D447*F447,2)</f>
        <v>751.5</v>
      </c>
    </row>
    <row r="448" spans="1:7" s="143" customFormat="1">
      <c r="A448" s="615" t="s">
        <v>17410</v>
      </c>
      <c r="B448" s="499" t="s">
        <v>25175</v>
      </c>
      <c r="C448" s="562" t="s">
        <v>23376</v>
      </c>
      <c r="D448" s="534">
        <f>Memória!D3135</f>
        <v>25</v>
      </c>
      <c r="E448" s="64">
        <f>VLOOKUP(A448,'NOV2019'!A:B,2,FALSE)</f>
        <v>21.96</v>
      </c>
      <c r="F448" s="124">
        <f t="shared" si="77"/>
        <v>27.23</v>
      </c>
      <c r="G448" s="77">
        <f t="shared" si="78"/>
        <v>680.75</v>
      </c>
    </row>
    <row r="449" spans="1:7" s="143" customFormat="1">
      <c r="A449" s="615" t="s">
        <v>17412</v>
      </c>
      <c r="B449" s="499" t="s">
        <v>25154</v>
      </c>
      <c r="C449" s="562" t="s">
        <v>23376</v>
      </c>
      <c r="D449" s="535">
        <f>Memória!D3138</f>
        <v>50</v>
      </c>
      <c r="E449" s="64">
        <f>VLOOKUP(A449,'NOV2019'!A:B,2,FALSE)</f>
        <v>43.38</v>
      </c>
      <c r="F449" s="124">
        <f t="shared" si="77"/>
        <v>53.79</v>
      </c>
      <c r="G449" s="77">
        <f t="shared" si="78"/>
        <v>2689.5</v>
      </c>
    </row>
    <row r="450" spans="1:7" s="143" customFormat="1">
      <c r="A450" s="615" t="s">
        <v>17414</v>
      </c>
      <c r="B450" s="526" t="s">
        <v>25173</v>
      </c>
      <c r="C450" s="562" t="s">
        <v>23376</v>
      </c>
      <c r="D450" s="535">
        <f>Memória!D3141</f>
        <v>15</v>
      </c>
      <c r="E450" s="64">
        <f>VLOOKUP(A450,'NOV2019'!A:B,2,FALSE)</f>
        <v>1.73</v>
      </c>
      <c r="F450" s="124">
        <f t="shared" si="77"/>
        <v>2.15</v>
      </c>
      <c r="G450" s="77">
        <f t="shared" si="78"/>
        <v>32.25</v>
      </c>
    </row>
    <row r="451" spans="1:7" s="143" customFormat="1">
      <c r="A451" s="572" t="s">
        <v>17420</v>
      </c>
      <c r="B451" s="499" t="s">
        <v>25222</v>
      </c>
      <c r="C451" s="135" t="s">
        <v>2</v>
      </c>
      <c r="D451" s="564">
        <f>Memória!D3144</f>
        <v>420</v>
      </c>
      <c r="E451" s="64">
        <f>VLOOKUP(A451,'NOV2019'!A:B,2,FALSE)</f>
        <v>0.51</v>
      </c>
      <c r="F451" s="124">
        <f>ROUND(E451*$F$9,2)</f>
        <v>0.63</v>
      </c>
      <c r="G451" s="77">
        <f t="shared" si="78"/>
        <v>264.60000000000002</v>
      </c>
    </row>
    <row r="452" spans="1:7" s="143" customFormat="1">
      <c r="A452" s="572" t="s">
        <v>17422</v>
      </c>
      <c r="B452" s="499" t="s">
        <v>25223</v>
      </c>
      <c r="C452" s="135" t="s">
        <v>2</v>
      </c>
      <c r="D452" s="564">
        <f>Memória!D3147</f>
        <v>44</v>
      </c>
      <c r="E452" s="64">
        <f>VLOOKUP(A452,'NOV2019'!A:B,2,FALSE)</f>
        <v>1.19</v>
      </c>
      <c r="F452" s="124">
        <f>ROUND(E452*$F$9,2)</f>
        <v>1.48</v>
      </c>
      <c r="G452" s="77">
        <f t="shared" si="78"/>
        <v>65.12</v>
      </c>
    </row>
    <row r="453" spans="1:7" s="143" customFormat="1">
      <c r="A453" s="572" t="s">
        <v>17424</v>
      </c>
      <c r="B453" s="499" t="s">
        <v>25239</v>
      </c>
      <c r="C453" s="135" t="s">
        <v>2</v>
      </c>
      <c r="D453" s="564">
        <f>Memória!D3150</f>
        <v>88</v>
      </c>
      <c r="E453" s="64">
        <f>VLOOKUP(A453,'NOV2019'!A:B,2,FALSE)</f>
        <v>2.42</v>
      </c>
      <c r="F453" s="124">
        <f>ROUND(E453*$F$9,2)</f>
        <v>3</v>
      </c>
      <c r="G453" s="77">
        <f t="shared" si="78"/>
        <v>264</v>
      </c>
    </row>
    <row r="454" spans="1:7" s="143" customFormat="1">
      <c r="A454" s="615" t="s">
        <v>17426</v>
      </c>
      <c r="B454" s="526" t="s">
        <v>25169</v>
      </c>
      <c r="C454" s="562" t="s">
        <v>23376</v>
      </c>
      <c r="D454" s="535">
        <f>Memória!D3153</f>
        <v>100</v>
      </c>
      <c r="E454" s="64">
        <f>VLOOKUP(A454,'NOV2019'!A:B,2,FALSE)</f>
        <v>2.66</v>
      </c>
      <c r="F454" s="124">
        <f>ROUND(E454*$F$9,2)</f>
        <v>3.3</v>
      </c>
      <c r="G454" s="77">
        <f t="shared" si="78"/>
        <v>330</v>
      </c>
    </row>
    <row r="455" spans="1:7" s="143" customFormat="1">
      <c r="A455" s="615" t="s">
        <v>17428</v>
      </c>
      <c r="B455" s="526" t="s">
        <v>25170</v>
      </c>
      <c r="C455" s="562" t="s">
        <v>23376</v>
      </c>
      <c r="D455" s="535">
        <f>Memória!D3156</f>
        <v>90</v>
      </c>
      <c r="E455" s="64">
        <f>VLOOKUP(A455,'NOV2019'!A:B,2,FALSE)</f>
        <v>8.44</v>
      </c>
      <c r="F455" s="124">
        <f t="shared" ref="F455" si="79">ROUND(E455*$F$9,2)</f>
        <v>10.47</v>
      </c>
      <c r="G455" s="77">
        <f t="shared" si="78"/>
        <v>942.3</v>
      </c>
    </row>
    <row r="456" spans="1:7" s="143" customFormat="1">
      <c r="A456" s="615" t="s">
        <v>17432</v>
      </c>
      <c r="B456" s="526" t="s">
        <v>25171</v>
      </c>
      <c r="C456" s="562" t="s">
        <v>23376</v>
      </c>
      <c r="D456" s="535">
        <f>Memória!D3159</f>
        <v>80</v>
      </c>
      <c r="E456" s="64">
        <f>VLOOKUP(A456,'NOV2019'!A:B,2,FALSE)</f>
        <v>28.33</v>
      </c>
      <c r="F456" s="124">
        <f t="shared" ref="F456" si="80">ROUND(E456*$F$9,2)</f>
        <v>35.130000000000003</v>
      </c>
      <c r="G456" s="77">
        <f t="shared" si="78"/>
        <v>2810.4</v>
      </c>
    </row>
    <row r="457" spans="1:7" s="143" customFormat="1">
      <c r="A457" s="572" t="s">
        <v>17434</v>
      </c>
      <c r="B457" s="499" t="s">
        <v>25230</v>
      </c>
      <c r="C457" s="135" t="s">
        <v>2</v>
      </c>
      <c r="D457" s="564">
        <f>Memória!D3162</f>
        <v>40</v>
      </c>
      <c r="E457" s="64">
        <f>VLOOKUP(A457,'NOV2019'!A:B,2,FALSE)</f>
        <v>49.15</v>
      </c>
      <c r="F457" s="124">
        <f>ROUND(E457*$F$9,2)</f>
        <v>60.95</v>
      </c>
      <c r="G457" s="77">
        <f t="shared" si="78"/>
        <v>2438</v>
      </c>
    </row>
    <row r="458" spans="1:7" s="143" customFormat="1">
      <c r="A458" s="614" t="s">
        <v>17442</v>
      </c>
      <c r="B458" s="499" t="s">
        <v>25183</v>
      </c>
      <c r="C458" s="562" t="s">
        <v>23376</v>
      </c>
      <c r="D458" s="618">
        <f>Memória!D3165</f>
        <v>50</v>
      </c>
      <c r="E458" s="64">
        <f>VLOOKUP(A458,'NOV2019'!A:B,2,FALSE)</f>
        <v>6.73</v>
      </c>
      <c r="F458" s="124">
        <f t="shared" ref="F458" si="81">ROUND(E458*$F$9,2)</f>
        <v>8.35</v>
      </c>
      <c r="G458" s="77">
        <f t="shared" si="78"/>
        <v>417.5</v>
      </c>
    </row>
    <row r="459" spans="1:7" s="143" customFormat="1">
      <c r="A459" s="572" t="s">
        <v>17448</v>
      </c>
      <c r="B459" s="499" t="s">
        <v>25206</v>
      </c>
      <c r="C459" s="135" t="s">
        <v>2</v>
      </c>
      <c r="D459" s="564">
        <f>Memória!D3168</f>
        <v>1</v>
      </c>
      <c r="E459" s="64">
        <f>VLOOKUP(A459,'NOV2019'!A:B,2,FALSE)</f>
        <v>19.64</v>
      </c>
      <c r="F459" s="124">
        <f>ROUND(E459*$F$9,2)</f>
        <v>24.35</v>
      </c>
      <c r="G459" s="77">
        <f t="shared" si="78"/>
        <v>24.35</v>
      </c>
    </row>
    <row r="460" spans="1:7" s="143" customFormat="1">
      <c r="A460" s="572" t="s">
        <v>17452</v>
      </c>
      <c r="B460" s="499" t="s">
        <v>25214</v>
      </c>
      <c r="C460" s="135" t="s">
        <v>2</v>
      </c>
      <c r="D460" s="564">
        <v>272</v>
      </c>
      <c r="E460" s="64">
        <f>VLOOKUP(A460,'NOV2019'!A:B,2,FALSE)</f>
        <v>0.73</v>
      </c>
      <c r="F460" s="124">
        <f>ROUND(E460*$F$9,2)</f>
        <v>0.91</v>
      </c>
      <c r="G460" s="77">
        <f t="shared" si="78"/>
        <v>247.52</v>
      </c>
    </row>
    <row r="461" spans="1:7" s="143" customFormat="1">
      <c r="A461" s="614" t="s">
        <v>17454</v>
      </c>
      <c r="B461" s="499" t="s">
        <v>25187</v>
      </c>
      <c r="C461" s="562" t="s">
        <v>23376</v>
      </c>
      <c r="D461" s="618">
        <v>45</v>
      </c>
      <c r="E461" s="64">
        <f>VLOOKUP(A461,'NOV2019'!A:B,2,FALSE)</f>
        <v>2.33</v>
      </c>
      <c r="F461" s="124">
        <f t="shared" ref="F461" si="82">ROUND(E461*$F$9,2)</f>
        <v>2.89</v>
      </c>
      <c r="G461" s="77">
        <f t="shared" si="78"/>
        <v>130.05000000000001</v>
      </c>
    </row>
    <row r="462" spans="1:7" s="143" customFormat="1">
      <c r="A462" s="615" t="s">
        <v>17456</v>
      </c>
      <c r="B462" s="499" t="s">
        <v>25160</v>
      </c>
      <c r="C462" s="562" t="s">
        <v>23376</v>
      </c>
      <c r="D462" s="535">
        <v>35</v>
      </c>
      <c r="E462" s="64">
        <f>VLOOKUP(A462,'NOV2019'!A:B,2,FALSE)</f>
        <v>5.65</v>
      </c>
      <c r="F462" s="124">
        <f t="shared" ref="F462" si="83">ROUND(E462*$F$9,2)</f>
        <v>7.01</v>
      </c>
      <c r="G462" s="77">
        <f t="shared" si="78"/>
        <v>245.35</v>
      </c>
    </row>
    <row r="463" spans="1:7" s="143" customFormat="1">
      <c r="A463" s="572" t="s">
        <v>17458</v>
      </c>
      <c r="B463" s="499" t="s">
        <v>25234</v>
      </c>
      <c r="C463" s="135" t="s">
        <v>2</v>
      </c>
      <c r="D463" s="564">
        <f>Memória!D3180</f>
        <v>5</v>
      </c>
      <c r="E463" s="64">
        <f>VLOOKUP(A463,'NOV2019'!A:B,2,FALSE)</f>
        <v>5.99</v>
      </c>
      <c r="F463" s="124">
        <f>ROUND(E463*$F$9,2)</f>
        <v>7.43</v>
      </c>
      <c r="G463" s="77">
        <f t="shared" si="78"/>
        <v>37.15</v>
      </c>
    </row>
    <row r="464" spans="1:7" s="143" customFormat="1">
      <c r="A464" s="572" t="s">
        <v>17460</v>
      </c>
      <c r="B464" s="499" t="s">
        <v>25211</v>
      </c>
      <c r="C464" s="135" t="s">
        <v>2</v>
      </c>
      <c r="D464" s="564">
        <v>20</v>
      </c>
      <c r="E464" s="64">
        <f>VLOOKUP(A464,'NOV2019'!A:B,2,FALSE)</f>
        <v>18.940000000000001</v>
      </c>
      <c r="F464" s="124">
        <f>ROUND(E464*$F$9,2)</f>
        <v>23.49</v>
      </c>
      <c r="G464" s="77">
        <f t="shared" si="78"/>
        <v>469.8</v>
      </c>
    </row>
    <row r="465" spans="1:10" s="143" customFormat="1">
      <c r="A465" s="572" t="s">
        <v>17462</v>
      </c>
      <c r="B465" s="499" t="s">
        <v>25212</v>
      </c>
      <c r="C465" s="135" t="s">
        <v>2</v>
      </c>
      <c r="D465" s="564">
        <f>Memória!D3186</f>
        <v>10</v>
      </c>
      <c r="E465" s="64">
        <f>VLOOKUP(A465,'NOV2019'!A:B,2,FALSE)</f>
        <v>34.94</v>
      </c>
      <c r="F465" s="124">
        <f>ROUND(E465*$F$9,2)</f>
        <v>43.33</v>
      </c>
      <c r="G465" s="77">
        <f t="shared" si="78"/>
        <v>433.3</v>
      </c>
    </row>
    <row r="466" spans="1:10" s="143" customFormat="1">
      <c r="A466" s="572" t="s">
        <v>17464</v>
      </c>
      <c r="B466" s="499" t="s">
        <v>25213</v>
      </c>
      <c r="C466" s="135" t="s">
        <v>2</v>
      </c>
      <c r="D466" s="564">
        <v>20</v>
      </c>
      <c r="E466" s="64">
        <f>VLOOKUP(A466,'NOV2019'!A:B,2,FALSE)</f>
        <v>59.24</v>
      </c>
      <c r="F466" s="124">
        <f>ROUND(E466*$F$9,2)</f>
        <v>73.459999999999994</v>
      </c>
      <c r="G466" s="77">
        <f t="shared" si="78"/>
        <v>1469.2</v>
      </c>
    </row>
    <row r="467" spans="1:10" s="143" customFormat="1">
      <c r="A467" s="572" t="s">
        <v>17466</v>
      </c>
      <c r="B467" s="499" t="s">
        <v>25232</v>
      </c>
      <c r="C467" s="135" t="s">
        <v>2</v>
      </c>
      <c r="D467" s="564">
        <f>Memória!D3192</f>
        <v>10</v>
      </c>
      <c r="E467" s="64">
        <f>VLOOKUP(A467,'NOV2019'!A:B,2,FALSE)</f>
        <v>110.51</v>
      </c>
      <c r="F467" s="124">
        <f t="shared" ref="F467:F478" si="84">ROUND(E467*$F$9,2)</f>
        <v>137.03</v>
      </c>
      <c r="G467" s="77">
        <f t="shared" si="78"/>
        <v>1370.3</v>
      </c>
    </row>
    <row r="468" spans="1:10" s="143" customFormat="1">
      <c r="A468" s="572" t="s">
        <v>17470</v>
      </c>
      <c r="B468" s="499" t="s">
        <v>25186</v>
      </c>
      <c r="C468" s="135" t="s">
        <v>2</v>
      </c>
      <c r="D468" s="564">
        <f>Memória!D3195</f>
        <v>90</v>
      </c>
      <c r="E468" s="64">
        <f>VLOOKUP(A468,'NOV2019'!A:B,2,FALSE)</f>
        <v>4.47</v>
      </c>
      <c r="F468" s="124">
        <f t="shared" si="84"/>
        <v>5.54</v>
      </c>
      <c r="G468" s="77">
        <f t="shared" si="78"/>
        <v>498.6</v>
      </c>
    </row>
    <row r="469" spans="1:10" s="143" customFormat="1">
      <c r="A469" s="572" t="s">
        <v>17472</v>
      </c>
      <c r="B469" s="499" t="s">
        <v>25228</v>
      </c>
      <c r="C469" s="135" t="s">
        <v>2</v>
      </c>
      <c r="D469" s="564">
        <f>Memória!D3198</f>
        <v>60</v>
      </c>
      <c r="E469" s="64">
        <f>VLOOKUP(A469,'NOV2019'!A:B,2,FALSE)</f>
        <v>6.03</v>
      </c>
      <c r="F469" s="124">
        <f t="shared" si="84"/>
        <v>7.48</v>
      </c>
      <c r="G469" s="77">
        <f t="shared" si="78"/>
        <v>448.8</v>
      </c>
    </row>
    <row r="470" spans="1:10" s="143" customFormat="1">
      <c r="A470" s="572" t="s">
        <v>17476</v>
      </c>
      <c r="B470" s="499" t="s">
        <v>25227</v>
      </c>
      <c r="C470" s="135" t="s">
        <v>2</v>
      </c>
      <c r="D470" s="564">
        <f>Memória!D3201</f>
        <v>20</v>
      </c>
      <c r="E470" s="64">
        <f>VLOOKUP(A470,'NOV2019'!A:B,2,FALSE)</f>
        <v>5.0199999999999996</v>
      </c>
      <c r="F470" s="124">
        <f t="shared" si="84"/>
        <v>6.22</v>
      </c>
      <c r="G470" s="77">
        <f t="shared" si="78"/>
        <v>124.4</v>
      </c>
    </row>
    <row r="471" spans="1:10" s="143" customFormat="1">
      <c r="A471" s="572" t="s">
        <v>17478</v>
      </c>
      <c r="B471" s="499" t="s">
        <v>25226</v>
      </c>
      <c r="C471" s="135" t="s">
        <v>2</v>
      </c>
      <c r="D471" s="564">
        <f>Memória!D3204</f>
        <v>30</v>
      </c>
      <c r="E471" s="64">
        <f>VLOOKUP(A471,'NOV2019'!A:B,2,FALSE)</f>
        <v>8.5500000000000007</v>
      </c>
      <c r="F471" s="124">
        <f t="shared" si="84"/>
        <v>10.6</v>
      </c>
      <c r="G471" s="77">
        <f t="shared" si="78"/>
        <v>318</v>
      </c>
    </row>
    <row r="472" spans="1:10" s="143" customFormat="1">
      <c r="A472" s="572" t="s">
        <v>17482</v>
      </c>
      <c r="B472" s="499" t="s">
        <v>25225</v>
      </c>
      <c r="C472" s="135" t="s">
        <v>2</v>
      </c>
      <c r="D472" s="564">
        <f>Memória!D3207</f>
        <v>8</v>
      </c>
      <c r="E472" s="64">
        <f>VLOOKUP(A472,'NOV2019'!A:B,2,FALSE)</f>
        <v>29.94</v>
      </c>
      <c r="F472" s="124">
        <f t="shared" si="84"/>
        <v>37.130000000000003</v>
      </c>
      <c r="G472" s="77">
        <f t="shared" si="78"/>
        <v>297.04000000000002</v>
      </c>
    </row>
    <row r="473" spans="1:10" s="143" customFormat="1">
      <c r="A473" s="572" t="s">
        <v>17484</v>
      </c>
      <c r="B473" s="499" t="s">
        <v>25210</v>
      </c>
      <c r="C473" s="135" t="s">
        <v>2</v>
      </c>
      <c r="D473" s="564">
        <f>Memória!D3210</f>
        <v>190</v>
      </c>
      <c r="E473" s="64">
        <f>VLOOKUP(A473,'NOV2019'!A:B,2,FALSE)</f>
        <v>45.68</v>
      </c>
      <c r="F473" s="124">
        <f t="shared" si="84"/>
        <v>56.64</v>
      </c>
      <c r="G473" s="77">
        <f t="shared" si="78"/>
        <v>10761.6</v>
      </c>
    </row>
    <row r="474" spans="1:10" s="143" customFormat="1">
      <c r="A474" s="572" t="s">
        <v>17486</v>
      </c>
      <c r="B474" s="499" t="s">
        <v>25229</v>
      </c>
      <c r="C474" s="135" t="s">
        <v>2</v>
      </c>
      <c r="D474" s="564">
        <f>Memória!D3213</f>
        <v>40</v>
      </c>
      <c r="E474" s="64">
        <f>VLOOKUP(A474,'NOV2019'!A:B,2,FALSE)</f>
        <v>88.8</v>
      </c>
      <c r="F474" s="124">
        <f t="shared" si="84"/>
        <v>110.11</v>
      </c>
      <c r="G474" s="77">
        <f t="shared" si="78"/>
        <v>4404.3999999999996</v>
      </c>
    </row>
    <row r="475" spans="1:10" s="388" customFormat="1">
      <c r="A475" s="572" t="s">
        <v>17494</v>
      </c>
      <c r="B475" s="499" t="s">
        <v>25261</v>
      </c>
      <c r="C475" s="562" t="s">
        <v>2</v>
      </c>
      <c r="D475" s="564">
        <f>Memória!D3216</f>
        <v>630</v>
      </c>
      <c r="E475" s="64">
        <f>VLOOKUP(A475,'NOV2019'!A:B,2,FALSE)</f>
        <v>5.52</v>
      </c>
      <c r="F475" s="124">
        <f>ROUND(E475*$F$9,2)</f>
        <v>6.84</v>
      </c>
      <c r="G475" s="77">
        <f t="shared" si="78"/>
        <v>4309.2</v>
      </c>
    </row>
    <row r="476" spans="1:10">
      <c r="A476" s="117" t="s">
        <v>17720</v>
      </c>
      <c r="B476" s="523" t="s">
        <v>23366</v>
      </c>
      <c r="C476" s="135" t="s">
        <v>10</v>
      </c>
      <c r="D476" s="124">
        <f>Memória!D3219</f>
        <v>300</v>
      </c>
      <c r="E476" s="64">
        <f>VLOOKUP(A476,'NOV2019'!A:B,2,FALSE)</f>
        <v>10.3</v>
      </c>
      <c r="F476" s="124">
        <f t="shared" si="84"/>
        <v>12.77</v>
      </c>
      <c r="G476" s="77">
        <f t="shared" si="78"/>
        <v>3831</v>
      </c>
    </row>
    <row r="477" spans="1:10" s="85" customFormat="1" ht="31.5">
      <c r="A477" s="141" t="s">
        <v>17780</v>
      </c>
      <c r="B477" s="118" t="s">
        <v>23367</v>
      </c>
      <c r="C477" s="135" t="s">
        <v>2</v>
      </c>
      <c r="D477" s="124">
        <f>Memória!D3222</f>
        <v>2</v>
      </c>
      <c r="E477" s="64">
        <f>VLOOKUP(A477,'NOV2019'!A:B,2,FALSE)</f>
        <v>1317.13</v>
      </c>
      <c r="F477" s="124">
        <f t="shared" si="84"/>
        <v>1633.24</v>
      </c>
      <c r="G477" s="77">
        <f t="shared" si="78"/>
        <v>3266.48</v>
      </c>
      <c r="H477" s="388"/>
    </row>
    <row r="478" spans="1:10" s="85" customFormat="1" ht="31.5">
      <c r="A478" s="138" t="s">
        <v>17988</v>
      </c>
      <c r="B478" s="118" t="s">
        <v>23368</v>
      </c>
      <c r="C478" s="135" t="s">
        <v>2</v>
      </c>
      <c r="D478" s="124">
        <f>Memória!D3227</f>
        <v>2</v>
      </c>
      <c r="E478" s="64">
        <f>VLOOKUP(A478,'NOV2019'!A:B,2,FALSE)</f>
        <v>412.66</v>
      </c>
      <c r="F478" s="124">
        <f t="shared" si="84"/>
        <v>511.7</v>
      </c>
      <c r="G478" s="77">
        <f t="shared" si="78"/>
        <v>1023.4</v>
      </c>
      <c r="H478" s="388"/>
    </row>
    <row r="479" spans="1:10" s="388" customFormat="1">
      <c r="A479" s="138"/>
      <c r="B479" s="118"/>
      <c r="C479" s="135"/>
      <c r="D479" s="124"/>
      <c r="E479" s="64"/>
      <c r="F479" s="124"/>
      <c r="G479" s="77">
        <f t="shared" si="78"/>
        <v>0</v>
      </c>
    </row>
    <row r="480" spans="1:10" s="84" customFormat="1">
      <c r="A480" s="795"/>
      <c r="B480" s="796" t="s">
        <v>25448</v>
      </c>
      <c r="C480" s="797"/>
      <c r="D480" s="798"/>
      <c r="E480" s="799"/>
      <c r="F480" s="797"/>
      <c r="G480" s="77">
        <f t="shared" si="78"/>
        <v>0</v>
      </c>
      <c r="H480" s="388"/>
      <c r="I480" s="84">
        <v>1.3</v>
      </c>
      <c r="J480" s="590"/>
    </row>
    <row r="481" spans="1:10" s="84" customFormat="1">
      <c r="A481" s="138" t="s">
        <v>25263</v>
      </c>
      <c r="B481" s="499" t="s">
        <v>24447</v>
      </c>
      <c r="C481" s="562" t="s">
        <v>24448</v>
      </c>
      <c r="D481" s="564">
        <v>3</v>
      </c>
      <c r="E481" s="563">
        <f>I481*J481</f>
        <v>3263.1819999999998</v>
      </c>
      <c r="F481" s="124">
        <f t="shared" ref="F481:F488" si="85">ROUND(E481*$F$9,2)</f>
        <v>4046.35</v>
      </c>
      <c r="G481" s="77">
        <f t="shared" si="78"/>
        <v>12139.05</v>
      </c>
      <c r="H481" s="388"/>
      <c r="I481" s="563">
        <v>2510.14</v>
      </c>
      <c r="J481" s="590">
        <v>1.3</v>
      </c>
    </row>
    <row r="482" spans="1:10" s="84" customFormat="1">
      <c r="A482" s="138" t="s">
        <v>25264</v>
      </c>
      <c r="B482" s="499" t="s">
        <v>24449</v>
      </c>
      <c r="C482" s="562" t="s">
        <v>24448</v>
      </c>
      <c r="D482" s="564">
        <v>2</v>
      </c>
      <c r="E482" s="563">
        <f t="shared" ref="E482:E490" si="86">I482*J482</f>
        <v>4067.375</v>
      </c>
      <c r="F482" s="124">
        <f t="shared" si="85"/>
        <v>5043.55</v>
      </c>
      <c r="G482" s="77">
        <f t="shared" si="78"/>
        <v>10087.1</v>
      </c>
      <c r="H482" s="388"/>
      <c r="I482" s="563">
        <v>3128.75</v>
      </c>
      <c r="J482" s="590">
        <v>1.3</v>
      </c>
    </row>
    <row r="483" spans="1:10" s="84" customFormat="1">
      <c r="A483" s="138" t="s">
        <v>25265</v>
      </c>
      <c r="B483" s="800" t="s">
        <v>24450</v>
      </c>
      <c r="C483" s="801" t="s">
        <v>24448</v>
      </c>
      <c r="D483" s="802">
        <v>24</v>
      </c>
      <c r="E483" s="563">
        <f t="shared" si="86"/>
        <v>219.63499999999999</v>
      </c>
      <c r="F483" s="544">
        <f t="shared" si="85"/>
        <v>272.35000000000002</v>
      </c>
      <c r="G483" s="77">
        <f t="shared" si="78"/>
        <v>6536.4</v>
      </c>
      <c r="H483" s="388"/>
      <c r="I483" s="803">
        <v>168.95</v>
      </c>
      <c r="J483" s="590">
        <v>1.3</v>
      </c>
    </row>
    <row r="484" spans="1:10" s="84" customFormat="1">
      <c r="A484" s="138" t="s">
        <v>25266</v>
      </c>
      <c r="B484" s="804" t="s">
        <v>24451</v>
      </c>
      <c r="C484" s="805" t="s">
        <v>24448</v>
      </c>
      <c r="D484" s="806">
        <v>130</v>
      </c>
      <c r="E484" s="563">
        <f t="shared" si="86"/>
        <v>47.332999999999998</v>
      </c>
      <c r="F484" s="531">
        <f t="shared" si="85"/>
        <v>58.69</v>
      </c>
      <c r="G484" s="77">
        <f t="shared" si="78"/>
        <v>7629.7</v>
      </c>
      <c r="H484" s="388"/>
      <c r="I484" s="807">
        <v>36.409999999999997</v>
      </c>
      <c r="J484" s="590">
        <v>1.3</v>
      </c>
    </row>
    <row r="485" spans="1:10" s="84" customFormat="1">
      <c r="A485" s="138" t="s">
        <v>25267</v>
      </c>
      <c r="B485" s="804" t="s">
        <v>24452</v>
      </c>
      <c r="C485" s="805" t="s">
        <v>24448</v>
      </c>
      <c r="D485" s="806">
        <v>130</v>
      </c>
      <c r="E485" s="563">
        <f t="shared" si="86"/>
        <v>47.332999999999998</v>
      </c>
      <c r="F485" s="531">
        <f t="shared" si="85"/>
        <v>58.69</v>
      </c>
      <c r="G485" s="77">
        <f t="shared" si="78"/>
        <v>7629.7</v>
      </c>
      <c r="H485" s="388"/>
      <c r="I485" s="807">
        <v>36.409999999999997</v>
      </c>
      <c r="J485" s="590">
        <v>1.3</v>
      </c>
    </row>
    <row r="486" spans="1:10" s="84" customFormat="1">
      <c r="A486" s="138" t="s">
        <v>25268</v>
      </c>
      <c r="B486" s="804" t="s">
        <v>24453</v>
      </c>
      <c r="C486" s="805" t="s">
        <v>24448</v>
      </c>
      <c r="D486" s="806">
        <v>130</v>
      </c>
      <c r="E486" s="563">
        <f t="shared" si="86"/>
        <v>47.332999999999998</v>
      </c>
      <c r="F486" s="531">
        <f t="shared" si="85"/>
        <v>58.69</v>
      </c>
      <c r="G486" s="77">
        <f t="shared" si="78"/>
        <v>7629.7</v>
      </c>
      <c r="H486" s="388"/>
      <c r="I486" s="807">
        <v>36.409999999999997</v>
      </c>
      <c r="J486" s="590">
        <v>1.3</v>
      </c>
    </row>
    <row r="487" spans="1:10" s="84" customFormat="1">
      <c r="A487" s="138" t="s">
        <v>25269</v>
      </c>
      <c r="B487" s="804" t="s">
        <v>24454</v>
      </c>
      <c r="C487" s="805" t="s">
        <v>23311</v>
      </c>
      <c r="D487" s="807">
        <v>15000</v>
      </c>
      <c r="E487" s="563">
        <f t="shared" si="86"/>
        <v>2.7690000000000001</v>
      </c>
      <c r="F487" s="531">
        <f t="shared" si="85"/>
        <v>3.43</v>
      </c>
      <c r="G487" s="77">
        <f t="shared" si="78"/>
        <v>51450</v>
      </c>
      <c r="H487" s="388"/>
      <c r="I487" s="807">
        <v>2.13</v>
      </c>
      <c r="J487" s="590">
        <v>1.3</v>
      </c>
    </row>
    <row r="488" spans="1:10" s="84" customFormat="1">
      <c r="A488" s="138" t="s">
        <v>25270</v>
      </c>
      <c r="B488" s="804" t="s">
        <v>24455</v>
      </c>
      <c r="C488" s="805" t="s">
        <v>24448</v>
      </c>
      <c r="D488" s="806">
        <v>145</v>
      </c>
      <c r="E488" s="563">
        <f t="shared" si="86"/>
        <v>42.860999999999997</v>
      </c>
      <c r="F488" s="531">
        <f t="shared" si="85"/>
        <v>53.15</v>
      </c>
      <c r="G488" s="77">
        <f t="shared" si="78"/>
        <v>7706.75</v>
      </c>
      <c r="H488" s="388"/>
      <c r="I488" s="807">
        <v>32.97</v>
      </c>
      <c r="J488" s="590">
        <v>1.3</v>
      </c>
    </row>
    <row r="489" spans="1:10" s="84" customFormat="1">
      <c r="A489" s="138" t="s">
        <v>25271</v>
      </c>
      <c r="B489" s="804" t="s">
        <v>24456</v>
      </c>
      <c r="C489" s="805" t="s">
        <v>23311</v>
      </c>
      <c r="D489" s="806">
        <v>110</v>
      </c>
      <c r="E489" s="563">
        <f t="shared" si="86"/>
        <v>343.03100000000001</v>
      </c>
      <c r="F489" s="531">
        <f t="shared" ref="F489:F490" si="87">ROUND(E489*$F$9,2)</f>
        <v>425.36</v>
      </c>
      <c r="G489" s="77">
        <f t="shared" si="78"/>
        <v>46789.599999999999</v>
      </c>
      <c r="H489" s="388"/>
      <c r="I489" s="807">
        <v>263.87</v>
      </c>
      <c r="J489" s="590">
        <v>1.3</v>
      </c>
    </row>
    <row r="490" spans="1:10" s="84" customFormat="1">
      <c r="A490" s="138" t="s">
        <v>25272</v>
      </c>
      <c r="B490" s="804" t="s">
        <v>24457</v>
      </c>
      <c r="C490" s="805" t="s">
        <v>23376</v>
      </c>
      <c r="D490" s="806">
        <v>300</v>
      </c>
      <c r="E490" s="563">
        <f t="shared" si="86"/>
        <v>16.523000000000003</v>
      </c>
      <c r="F490" s="531">
        <f t="shared" si="87"/>
        <v>20.49</v>
      </c>
      <c r="G490" s="77">
        <f t="shared" si="78"/>
        <v>6147</v>
      </c>
      <c r="H490" s="388"/>
      <c r="I490" s="807">
        <v>12.71</v>
      </c>
      <c r="J490" s="590">
        <v>1.3</v>
      </c>
    </row>
    <row r="491" spans="1:10" s="590" customFormat="1">
      <c r="A491" s="138"/>
      <c r="B491" s="499"/>
      <c r="C491" s="562"/>
      <c r="D491" s="564"/>
      <c r="E491" s="563"/>
      <c r="F491" s="303"/>
      <c r="G491" s="77">
        <f t="shared" si="78"/>
        <v>0</v>
      </c>
      <c r="H491" s="388"/>
      <c r="I491" s="563"/>
      <c r="J491" s="590">
        <v>1.3</v>
      </c>
    </row>
    <row r="492" spans="1:10" s="388" customFormat="1">
      <c r="A492" s="138"/>
      <c r="B492" s="512" t="s">
        <v>25449</v>
      </c>
      <c r="C492" s="220"/>
      <c r="D492" s="124"/>
      <c r="E492" s="64"/>
      <c r="F492" s="124"/>
      <c r="G492" s="77">
        <f t="shared" si="78"/>
        <v>0</v>
      </c>
      <c r="I492" s="64"/>
      <c r="J492" s="590">
        <v>1.3</v>
      </c>
    </row>
    <row r="493" spans="1:10" s="388" customFormat="1">
      <c r="A493" s="138" t="s">
        <v>25273</v>
      </c>
      <c r="B493" s="499" t="s">
        <v>24314</v>
      </c>
      <c r="C493" s="135" t="s">
        <v>2</v>
      </c>
      <c r="D493" s="564">
        <v>1</v>
      </c>
      <c r="E493" s="563">
        <f t="shared" ref="E493:E535" si="88">I493*J493</f>
        <v>12758.746000000001</v>
      </c>
      <c r="F493" s="124">
        <f t="shared" ref="F493:F535" si="89">ROUND(E493*$F$9,2)</f>
        <v>15820.85</v>
      </c>
      <c r="G493" s="77">
        <f t="shared" ref="G493:G514" si="90">TRUNC(D493*F493,2)</f>
        <v>15820.85</v>
      </c>
      <c r="I493" s="64">
        <v>9814.42</v>
      </c>
      <c r="J493" s="590">
        <v>1.3</v>
      </c>
    </row>
    <row r="494" spans="1:10" s="388" customFormat="1">
      <c r="A494" s="138" t="s">
        <v>25274</v>
      </c>
      <c r="B494" s="499" t="s">
        <v>24315</v>
      </c>
      <c r="C494" s="135" t="s">
        <v>2</v>
      </c>
      <c r="D494" s="564">
        <v>1</v>
      </c>
      <c r="E494" s="563">
        <f t="shared" si="88"/>
        <v>5952.9080000000004</v>
      </c>
      <c r="F494" s="124">
        <f t="shared" si="89"/>
        <v>7381.61</v>
      </c>
      <c r="G494" s="77">
        <f t="shared" si="90"/>
        <v>7381.61</v>
      </c>
      <c r="I494" s="64">
        <v>4579.16</v>
      </c>
      <c r="J494" s="590">
        <v>1.3</v>
      </c>
    </row>
    <row r="495" spans="1:10" s="388" customFormat="1">
      <c r="A495" s="138" t="s">
        <v>25275</v>
      </c>
      <c r="B495" s="499" t="s">
        <v>24316</v>
      </c>
      <c r="C495" s="135" t="s">
        <v>2</v>
      </c>
      <c r="D495" s="564">
        <v>1</v>
      </c>
      <c r="E495" s="563">
        <f t="shared" si="88"/>
        <v>3143.2570000000001</v>
      </c>
      <c r="F495" s="124">
        <f t="shared" si="89"/>
        <v>3897.64</v>
      </c>
      <c r="G495" s="77">
        <f t="shared" si="90"/>
        <v>3897.64</v>
      </c>
      <c r="I495" s="64">
        <v>2417.89</v>
      </c>
      <c r="J495" s="590">
        <v>1.3</v>
      </c>
    </row>
    <row r="496" spans="1:10" s="388" customFormat="1">
      <c r="A496" s="138" t="s">
        <v>25276</v>
      </c>
      <c r="B496" s="499" t="s">
        <v>24317</v>
      </c>
      <c r="C496" s="135" t="s">
        <v>2</v>
      </c>
      <c r="D496" s="564">
        <v>1</v>
      </c>
      <c r="E496" s="563">
        <f t="shared" si="88"/>
        <v>3225.0660000000003</v>
      </c>
      <c r="F496" s="124">
        <f t="shared" si="89"/>
        <v>3999.08</v>
      </c>
      <c r="G496" s="77">
        <f t="shared" si="90"/>
        <v>3999.08</v>
      </c>
      <c r="I496" s="64">
        <v>2480.8200000000002</v>
      </c>
      <c r="J496" s="590">
        <v>1.3</v>
      </c>
    </row>
    <row r="497" spans="1:10" s="388" customFormat="1">
      <c r="A497" s="138" t="s">
        <v>25277</v>
      </c>
      <c r="B497" s="499" t="s">
        <v>24318</v>
      </c>
      <c r="C497" s="135" t="s">
        <v>2</v>
      </c>
      <c r="D497" s="564">
        <v>1</v>
      </c>
      <c r="E497" s="563">
        <f t="shared" si="88"/>
        <v>2880.0070000000001</v>
      </c>
      <c r="F497" s="124">
        <f t="shared" si="89"/>
        <v>3571.21</v>
      </c>
      <c r="G497" s="77">
        <f t="shared" si="90"/>
        <v>3571.21</v>
      </c>
      <c r="I497" s="64">
        <v>2215.39</v>
      </c>
      <c r="J497" s="590">
        <v>1.3</v>
      </c>
    </row>
    <row r="498" spans="1:10" s="388" customFormat="1">
      <c r="A498" s="138" t="s">
        <v>25278</v>
      </c>
      <c r="B498" s="499" t="s">
        <v>24319</v>
      </c>
      <c r="C498" s="135" t="s">
        <v>2</v>
      </c>
      <c r="D498" s="564">
        <v>1</v>
      </c>
      <c r="E498" s="563">
        <f t="shared" si="88"/>
        <v>2230.5659999999998</v>
      </c>
      <c r="F498" s="124">
        <f t="shared" si="89"/>
        <v>2765.9</v>
      </c>
      <c r="G498" s="77">
        <f t="shared" si="90"/>
        <v>2765.9</v>
      </c>
      <c r="I498" s="64">
        <v>1715.82</v>
      </c>
      <c r="J498" s="590">
        <v>1.3</v>
      </c>
    </row>
    <row r="499" spans="1:10" s="388" customFormat="1">
      <c r="A499" s="138" t="s">
        <v>25279</v>
      </c>
      <c r="B499" s="499" t="s">
        <v>24320</v>
      </c>
      <c r="C499" s="135" t="s">
        <v>2</v>
      </c>
      <c r="D499" s="564">
        <v>1</v>
      </c>
      <c r="E499" s="563">
        <f t="shared" si="88"/>
        <v>2872.5839999999998</v>
      </c>
      <c r="F499" s="124">
        <f t="shared" si="89"/>
        <v>3562</v>
      </c>
      <c r="G499" s="77">
        <f t="shared" si="90"/>
        <v>3562</v>
      </c>
      <c r="I499" s="64">
        <v>2209.6799999999998</v>
      </c>
      <c r="J499" s="590">
        <v>1.3</v>
      </c>
    </row>
    <row r="500" spans="1:10" s="388" customFormat="1">
      <c r="A500" s="138" t="s">
        <v>25280</v>
      </c>
      <c r="B500" s="499" t="s">
        <v>24321</v>
      </c>
      <c r="C500" s="135" t="s">
        <v>2</v>
      </c>
      <c r="D500" s="564">
        <v>1</v>
      </c>
      <c r="E500" s="563">
        <f t="shared" si="88"/>
        <v>1490.242</v>
      </c>
      <c r="F500" s="124">
        <f t="shared" si="89"/>
        <v>1847.9</v>
      </c>
      <c r="G500" s="77">
        <f t="shared" si="90"/>
        <v>1847.9</v>
      </c>
      <c r="I500" s="64">
        <v>1146.3399999999999</v>
      </c>
      <c r="J500" s="590">
        <v>1.3</v>
      </c>
    </row>
    <row r="501" spans="1:10" s="388" customFormat="1">
      <c r="A501" s="138" t="s">
        <v>25281</v>
      </c>
      <c r="B501" s="499" t="s">
        <v>24322</v>
      </c>
      <c r="C501" s="135" t="s">
        <v>2</v>
      </c>
      <c r="D501" s="564">
        <v>1</v>
      </c>
      <c r="E501" s="563">
        <f t="shared" si="88"/>
        <v>1490.242</v>
      </c>
      <c r="F501" s="124">
        <f t="shared" si="89"/>
        <v>1847.9</v>
      </c>
      <c r="G501" s="77">
        <f t="shared" si="90"/>
        <v>1847.9</v>
      </c>
      <c r="I501" s="64">
        <v>1146.3399999999999</v>
      </c>
      <c r="J501" s="590">
        <v>1.3</v>
      </c>
    </row>
    <row r="502" spans="1:10" s="388" customFormat="1">
      <c r="A502" s="138" t="s">
        <v>25282</v>
      </c>
      <c r="B502" s="499" t="s">
        <v>24323</v>
      </c>
      <c r="C502" s="135" t="s">
        <v>2</v>
      </c>
      <c r="D502" s="564">
        <v>1</v>
      </c>
      <c r="E502" s="563">
        <f t="shared" si="88"/>
        <v>2230.5659999999998</v>
      </c>
      <c r="F502" s="124">
        <f t="shared" si="89"/>
        <v>2765.9</v>
      </c>
      <c r="G502" s="77">
        <f t="shared" si="90"/>
        <v>2765.9</v>
      </c>
      <c r="I502" s="64">
        <v>1715.82</v>
      </c>
      <c r="J502" s="590">
        <v>1.3</v>
      </c>
    </row>
    <row r="503" spans="1:10" s="388" customFormat="1">
      <c r="A503" s="138" t="s">
        <v>25283</v>
      </c>
      <c r="B503" s="499" t="s">
        <v>24324</v>
      </c>
      <c r="C503" s="135" t="s">
        <v>2</v>
      </c>
      <c r="D503" s="564">
        <v>1</v>
      </c>
      <c r="E503" s="563">
        <f t="shared" si="88"/>
        <v>1490.866</v>
      </c>
      <c r="F503" s="124">
        <f t="shared" si="89"/>
        <v>1848.67</v>
      </c>
      <c r="G503" s="77">
        <f t="shared" si="90"/>
        <v>1848.67</v>
      </c>
      <c r="I503" s="64">
        <v>1146.82</v>
      </c>
      <c r="J503" s="590">
        <v>1.3</v>
      </c>
    </row>
    <row r="504" spans="1:10" s="388" customFormat="1">
      <c r="A504" s="138" t="s">
        <v>25284</v>
      </c>
      <c r="B504" s="499" t="s">
        <v>24325</v>
      </c>
      <c r="C504" s="135" t="s">
        <v>2</v>
      </c>
      <c r="D504" s="564">
        <v>1</v>
      </c>
      <c r="E504" s="563">
        <f t="shared" si="88"/>
        <v>2230.5659999999998</v>
      </c>
      <c r="F504" s="124">
        <f t="shared" si="89"/>
        <v>2765.9</v>
      </c>
      <c r="G504" s="77">
        <f t="shared" si="90"/>
        <v>2765.9</v>
      </c>
      <c r="I504" s="64">
        <v>1715.82</v>
      </c>
      <c r="J504" s="590">
        <v>1.3</v>
      </c>
    </row>
    <row r="505" spans="1:10" s="388" customFormat="1">
      <c r="A505" s="138" t="s">
        <v>25285</v>
      </c>
      <c r="B505" s="499" t="s">
        <v>24326</v>
      </c>
      <c r="C505" s="135" t="s">
        <v>2</v>
      </c>
      <c r="D505" s="564">
        <v>1</v>
      </c>
      <c r="E505" s="563">
        <f t="shared" si="88"/>
        <v>2804.5160000000005</v>
      </c>
      <c r="F505" s="124">
        <f t="shared" si="89"/>
        <v>3477.6</v>
      </c>
      <c r="G505" s="77">
        <f t="shared" si="90"/>
        <v>3477.6</v>
      </c>
      <c r="I505" s="64">
        <v>2157.3200000000002</v>
      </c>
      <c r="J505" s="590">
        <v>1.3</v>
      </c>
    </row>
    <row r="506" spans="1:10" s="388" customFormat="1">
      <c r="A506" s="138" t="s">
        <v>25286</v>
      </c>
      <c r="B506" s="499" t="s">
        <v>24327</v>
      </c>
      <c r="C506" s="135" t="s">
        <v>2</v>
      </c>
      <c r="D506" s="564">
        <v>1</v>
      </c>
      <c r="E506" s="563">
        <f t="shared" si="88"/>
        <v>1490.242</v>
      </c>
      <c r="F506" s="124">
        <f t="shared" si="89"/>
        <v>1847.9</v>
      </c>
      <c r="G506" s="77">
        <f t="shared" si="90"/>
        <v>1847.9</v>
      </c>
      <c r="I506" s="64">
        <v>1146.3399999999999</v>
      </c>
      <c r="J506" s="590">
        <v>1.3</v>
      </c>
    </row>
    <row r="507" spans="1:10" s="388" customFormat="1">
      <c r="A507" s="138" t="s">
        <v>25287</v>
      </c>
      <c r="B507" s="499" t="s">
        <v>24328</v>
      </c>
      <c r="C507" s="135" t="s">
        <v>2</v>
      </c>
      <c r="D507" s="564">
        <v>1</v>
      </c>
      <c r="E507" s="563">
        <f t="shared" si="88"/>
        <v>1888.1330000000003</v>
      </c>
      <c r="F507" s="124">
        <f t="shared" si="89"/>
        <v>2341.2800000000002</v>
      </c>
      <c r="G507" s="77">
        <f t="shared" si="90"/>
        <v>2341.2800000000002</v>
      </c>
      <c r="I507" s="64">
        <v>1452.41</v>
      </c>
      <c r="J507" s="590">
        <v>1.3</v>
      </c>
    </row>
    <row r="508" spans="1:10" s="388" customFormat="1">
      <c r="A508" s="138" t="s">
        <v>25288</v>
      </c>
      <c r="B508" s="499" t="s">
        <v>24329</v>
      </c>
      <c r="C508" s="135" t="s">
        <v>2</v>
      </c>
      <c r="D508" s="564">
        <v>1</v>
      </c>
      <c r="E508" s="563">
        <f t="shared" si="88"/>
        <v>1730.8200000000002</v>
      </c>
      <c r="F508" s="124">
        <f t="shared" si="89"/>
        <v>2146.2199999999998</v>
      </c>
      <c r="G508" s="77">
        <f t="shared" si="90"/>
        <v>2146.2199999999998</v>
      </c>
      <c r="I508" s="64">
        <v>1331.4</v>
      </c>
      <c r="J508" s="590">
        <v>1.3</v>
      </c>
    </row>
    <row r="509" spans="1:10" s="388" customFormat="1">
      <c r="A509" s="138" t="s">
        <v>25289</v>
      </c>
      <c r="B509" s="499" t="s">
        <v>24330</v>
      </c>
      <c r="C509" s="135" t="s">
        <v>2</v>
      </c>
      <c r="D509" s="564">
        <v>1</v>
      </c>
      <c r="E509" s="563">
        <f t="shared" si="88"/>
        <v>1730.8200000000002</v>
      </c>
      <c r="F509" s="124">
        <f t="shared" si="89"/>
        <v>2146.2199999999998</v>
      </c>
      <c r="G509" s="77">
        <f t="shared" si="90"/>
        <v>2146.2199999999998</v>
      </c>
      <c r="I509" s="64">
        <v>1331.4</v>
      </c>
      <c r="J509" s="590">
        <v>1.3</v>
      </c>
    </row>
    <row r="510" spans="1:10" s="388" customFormat="1">
      <c r="A510" s="138" t="s">
        <v>25290</v>
      </c>
      <c r="B510" s="499" t="s">
        <v>24331</v>
      </c>
      <c r="C510" s="135" t="s">
        <v>2</v>
      </c>
      <c r="D510" s="564">
        <v>1</v>
      </c>
      <c r="E510" s="563">
        <f t="shared" si="88"/>
        <v>1730.8200000000002</v>
      </c>
      <c r="F510" s="124">
        <f t="shared" si="89"/>
        <v>2146.2199999999998</v>
      </c>
      <c r="G510" s="77">
        <f t="shared" si="90"/>
        <v>2146.2199999999998</v>
      </c>
      <c r="I510" s="64">
        <v>1331.4</v>
      </c>
      <c r="J510" s="590">
        <v>1.3</v>
      </c>
    </row>
    <row r="511" spans="1:10" s="388" customFormat="1">
      <c r="A511" s="138" t="s">
        <v>25291</v>
      </c>
      <c r="B511" s="499" t="s">
        <v>24332</v>
      </c>
      <c r="C511" s="135" t="s">
        <v>2</v>
      </c>
      <c r="D511" s="564">
        <v>1</v>
      </c>
      <c r="E511" s="563">
        <f t="shared" si="88"/>
        <v>4178.8109999999997</v>
      </c>
      <c r="F511" s="124">
        <f t="shared" si="89"/>
        <v>5181.7299999999996</v>
      </c>
      <c r="G511" s="77">
        <f t="shared" si="90"/>
        <v>5181.7299999999996</v>
      </c>
      <c r="I511" s="64">
        <v>3214.47</v>
      </c>
      <c r="J511" s="590">
        <v>1.3</v>
      </c>
    </row>
    <row r="512" spans="1:10" s="388" customFormat="1" ht="31.5">
      <c r="A512" s="138" t="s">
        <v>25292</v>
      </c>
      <c r="B512" s="499" t="s">
        <v>25618</v>
      </c>
      <c r="C512" s="135" t="s">
        <v>2</v>
      </c>
      <c r="D512" s="564">
        <v>1</v>
      </c>
      <c r="E512" s="563">
        <f t="shared" si="88"/>
        <v>1327.1310000000001</v>
      </c>
      <c r="F512" s="124">
        <f t="shared" si="89"/>
        <v>1645.64</v>
      </c>
      <c r="G512" s="77">
        <f t="shared" si="90"/>
        <v>1645.64</v>
      </c>
      <c r="I512" s="64">
        <v>1020.87</v>
      </c>
      <c r="J512" s="590">
        <v>1.3</v>
      </c>
    </row>
    <row r="513" spans="1:10" s="388" customFormat="1" ht="31.5">
      <c r="A513" s="138" t="s">
        <v>25293</v>
      </c>
      <c r="B513" s="499" t="s">
        <v>25619</v>
      </c>
      <c r="C513" s="135" t="s">
        <v>2</v>
      </c>
      <c r="D513" s="564">
        <v>1</v>
      </c>
      <c r="E513" s="563">
        <f t="shared" si="88"/>
        <v>3246.152</v>
      </c>
      <c r="F513" s="124">
        <f t="shared" si="89"/>
        <v>4025.23</v>
      </c>
      <c r="G513" s="77">
        <f t="shared" si="90"/>
        <v>4025.23</v>
      </c>
      <c r="I513" s="64">
        <v>2497.04</v>
      </c>
      <c r="J513" s="590">
        <v>1.3</v>
      </c>
    </row>
    <row r="514" spans="1:10" s="388" customFormat="1" ht="31.5">
      <c r="A514" s="138" t="s">
        <v>25294</v>
      </c>
      <c r="B514" s="499" t="s">
        <v>25620</v>
      </c>
      <c r="C514" s="135" t="s">
        <v>2</v>
      </c>
      <c r="D514" s="564">
        <v>1</v>
      </c>
      <c r="E514" s="563">
        <f t="shared" si="88"/>
        <v>3222.6869999999999</v>
      </c>
      <c r="F514" s="124">
        <f t="shared" si="89"/>
        <v>3996.13</v>
      </c>
      <c r="G514" s="77">
        <f t="shared" si="90"/>
        <v>3996.13</v>
      </c>
      <c r="I514" s="64">
        <v>2478.9899999999998</v>
      </c>
      <c r="J514" s="590">
        <v>1.3</v>
      </c>
    </row>
    <row r="515" spans="1:10" s="388" customFormat="1">
      <c r="A515" s="138" t="s">
        <v>25295</v>
      </c>
      <c r="B515" s="499" t="s">
        <v>24333</v>
      </c>
      <c r="C515" s="135" t="s">
        <v>2</v>
      </c>
      <c r="D515" s="564">
        <v>1</v>
      </c>
      <c r="E515" s="563">
        <f t="shared" si="88"/>
        <v>4039.2170000000006</v>
      </c>
      <c r="F515" s="124">
        <f t="shared" si="89"/>
        <v>5008.63</v>
      </c>
      <c r="G515" s="77">
        <f t="shared" ref="G515:G536" si="91">TRUNC(D515*F515,2)</f>
        <v>5008.63</v>
      </c>
      <c r="I515" s="64">
        <v>3107.09</v>
      </c>
      <c r="J515" s="590">
        <v>1.3</v>
      </c>
    </row>
    <row r="516" spans="1:10" s="388" customFormat="1">
      <c r="A516" s="138" t="s">
        <v>25296</v>
      </c>
      <c r="B516" s="499" t="s">
        <v>24334</v>
      </c>
      <c r="C516" s="135" t="s">
        <v>2</v>
      </c>
      <c r="D516" s="564">
        <v>1</v>
      </c>
      <c r="E516" s="563">
        <f t="shared" si="88"/>
        <v>180249.40700000004</v>
      </c>
      <c r="F516" s="124">
        <f t="shared" si="89"/>
        <v>223509.26</v>
      </c>
      <c r="G516" s="77">
        <f t="shared" si="91"/>
        <v>223509.26</v>
      </c>
      <c r="I516" s="64">
        <v>138653.39000000001</v>
      </c>
      <c r="J516" s="590">
        <v>1.3</v>
      </c>
    </row>
    <row r="517" spans="1:10" s="388" customFormat="1">
      <c r="A517" s="138" t="s">
        <v>25297</v>
      </c>
      <c r="B517" s="499" t="s">
        <v>24335</v>
      </c>
      <c r="C517" s="135" t="s">
        <v>2</v>
      </c>
      <c r="D517" s="564">
        <v>1</v>
      </c>
      <c r="E517" s="563">
        <f t="shared" si="88"/>
        <v>74307.012000000002</v>
      </c>
      <c r="F517" s="124">
        <f t="shared" si="89"/>
        <v>92140.69</v>
      </c>
      <c r="G517" s="77">
        <f t="shared" si="91"/>
        <v>92140.69</v>
      </c>
      <c r="I517" s="64">
        <v>57159.24</v>
      </c>
      <c r="J517" s="590">
        <v>1.3</v>
      </c>
    </row>
    <row r="518" spans="1:10" s="388" customFormat="1">
      <c r="A518" s="138" t="s">
        <v>25298</v>
      </c>
      <c r="B518" s="499" t="s">
        <v>24336</v>
      </c>
      <c r="C518" s="135" t="s">
        <v>2</v>
      </c>
      <c r="D518" s="564">
        <v>1</v>
      </c>
      <c r="E518" s="563">
        <f t="shared" si="88"/>
        <v>7710.3</v>
      </c>
      <c r="F518" s="124">
        <f t="shared" si="89"/>
        <v>9560.77</v>
      </c>
      <c r="G518" s="77">
        <f t="shared" si="91"/>
        <v>9560.77</v>
      </c>
      <c r="I518" s="64">
        <v>5931</v>
      </c>
      <c r="J518" s="590">
        <v>1.3</v>
      </c>
    </row>
    <row r="519" spans="1:10" s="388" customFormat="1">
      <c r="A519" s="138" t="s">
        <v>25299</v>
      </c>
      <c r="B519" s="499" t="s">
        <v>24337</v>
      </c>
      <c r="C519" s="135" t="s">
        <v>2</v>
      </c>
      <c r="D519" s="564">
        <v>1</v>
      </c>
      <c r="E519" s="563">
        <f t="shared" si="88"/>
        <v>1927.575</v>
      </c>
      <c r="F519" s="124">
        <f t="shared" si="89"/>
        <v>2390.19</v>
      </c>
      <c r="G519" s="77">
        <f t="shared" si="91"/>
        <v>2390.19</v>
      </c>
      <c r="I519" s="64">
        <v>1482.75</v>
      </c>
      <c r="J519" s="590">
        <v>1.3</v>
      </c>
    </row>
    <row r="520" spans="1:10" s="388" customFormat="1">
      <c r="A520" s="138" t="s">
        <v>25300</v>
      </c>
      <c r="B520" s="499" t="s">
        <v>24338</v>
      </c>
      <c r="C520" s="135" t="s">
        <v>2</v>
      </c>
      <c r="D520" s="564">
        <v>1</v>
      </c>
      <c r="E520" s="563">
        <f t="shared" si="88"/>
        <v>2130.4789999999998</v>
      </c>
      <c r="F520" s="124">
        <f t="shared" si="89"/>
        <v>2641.79</v>
      </c>
      <c r="G520" s="77">
        <f t="shared" si="91"/>
        <v>2641.79</v>
      </c>
      <c r="I520" s="64">
        <v>1638.83</v>
      </c>
      <c r="J520" s="590">
        <v>1.3</v>
      </c>
    </row>
    <row r="521" spans="1:10" s="388" customFormat="1">
      <c r="A521" s="138" t="s">
        <v>25301</v>
      </c>
      <c r="B521" s="499" t="s">
        <v>24339</v>
      </c>
      <c r="C521" s="135" t="s">
        <v>2</v>
      </c>
      <c r="D521" s="564">
        <v>1</v>
      </c>
      <c r="E521" s="563">
        <f t="shared" si="88"/>
        <v>5579.8209999999999</v>
      </c>
      <c r="F521" s="124">
        <f t="shared" si="89"/>
        <v>6918.98</v>
      </c>
      <c r="G521" s="77">
        <f t="shared" si="91"/>
        <v>6918.98</v>
      </c>
      <c r="I521" s="64">
        <v>4292.17</v>
      </c>
      <c r="J521" s="590">
        <v>1.3</v>
      </c>
    </row>
    <row r="522" spans="1:10" s="388" customFormat="1">
      <c r="A522" s="138" t="s">
        <v>25302</v>
      </c>
      <c r="B522" s="499" t="s">
        <v>24340</v>
      </c>
      <c r="C522" s="135" t="s">
        <v>2</v>
      </c>
      <c r="D522" s="564">
        <v>1</v>
      </c>
      <c r="E522" s="563">
        <f t="shared" si="88"/>
        <v>3144.9859999999999</v>
      </c>
      <c r="F522" s="124">
        <f t="shared" si="89"/>
        <v>3899.78</v>
      </c>
      <c r="G522" s="77">
        <f t="shared" si="91"/>
        <v>3899.78</v>
      </c>
      <c r="I522" s="64">
        <v>2419.2199999999998</v>
      </c>
      <c r="J522" s="590">
        <v>1.3</v>
      </c>
    </row>
    <row r="523" spans="1:10" s="388" customFormat="1">
      <c r="A523" s="138" t="s">
        <v>25303</v>
      </c>
      <c r="B523" s="499" t="s">
        <v>24341</v>
      </c>
      <c r="C523" s="135" t="s">
        <v>2</v>
      </c>
      <c r="D523" s="564">
        <v>1</v>
      </c>
      <c r="E523" s="563">
        <f t="shared" si="88"/>
        <v>4017.4810000000002</v>
      </c>
      <c r="F523" s="124">
        <f t="shared" si="89"/>
        <v>4981.68</v>
      </c>
      <c r="G523" s="77">
        <f t="shared" si="91"/>
        <v>4981.68</v>
      </c>
      <c r="I523" s="64">
        <v>3090.37</v>
      </c>
      <c r="J523" s="590">
        <v>1.3</v>
      </c>
    </row>
    <row r="524" spans="1:10" s="388" customFormat="1">
      <c r="A524" s="138" t="s">
        <v>25304</v>
      </c>
      <c r="B524" s="499" t="s">
        <v>24342</v>
      </c>
      <c r="C524" s="135" t="s">
        <v>2</v>
      </c>
      <c r="D524" s="564">
        <v>1</v>
      </c>
      <c r="E524" s="563">
        <f t="shared" si="88"/>
        <v>5052.2809999999999</v>
      </c>
      <c r="F524" s="124">
        <f t="shared" si="89"/>
        <v>6264.83</v>
      </c>
      <c r="G524" s="77">
        <f t="shared" si="91"/>
        <v>6264.83</v>
      </c>
      <c r="I524" s="64">
        <v>3886.37</v>
      </c>
      <c r="J524" s="590">
        <v>1.3</v>
      </c>
    </row>
    <row r="525" spans="1:10" s="388" customFormat="1">
      <c r="A525" s="138" t="s">
        <v>25305</v>
      </c>
      <c r="B525" s="499" t="s">
        <v>24343</v>
      </c>
      <c r="C525" s="135" t="s">
        <v>2</v>
      </c>
      <c r="D525" s="564">
        <v>1</v>
      </c>
      <c r="E525" s="563">
        <f t="shared" si="88"/>
        <v>6594.3280000000004</v>
      </c>
      <c r="F525" s="124">
        <f t="shared" si="89"/>
        <v>8176.97</v>
      </c>
      <c r="G525" s="77">
        <f t="shared" si="91"/>
        <v>8176.97</v>
      </c>
      <c r="I525" s="64">
        <v>5072.5600000000004</v>
      </c>
      <c r="J525" s="590">
        <v>1.3</v>
      </c>
    </row>
    <row r="526" spans="1:10" s="388" customFormat="1">
      <c r="A526" s="138" t="s">
        <v>25306</v>
      </c>
      <c r="B526" s="499" t="s">
        <v>24344</v>
      </c>
      <c r="C526" s="135" t="s">
        <v>2</v>
      </c>
      <c r="D526" s="564">
        <v>1</v>
      </c>
      <c r="E526" s="563">
        <f t="shared" si="88"/>
        <v>8068.0860000000002</v>
      </c>
      <c r="F526" s="124">
        <f t="shared" si="89"/>
        <v>10004.43</v>
      </c>
      <c r="G526" s="77">
        <f t="shared" si="91"/>
        <v>10004.43</v>
      </c>
      <c r="I526" s="64">
        <v>6206.22</v>
      </c>
      <c r="J526" s="590">
        <v>1.3</v>
      </c>
    </row>
    <row r="527" spans="1:10" s="388" customFormat="1">
      <c r="A527" s="138" t="s">
        <v>25307</v>
      </c>
      <c r="B527" s="499" t="s">
        <v>24345</v>
      </c>
      <c r="C527" s="135" t="s">
        <v>2</v>
      </c>
      <c r="D527" s="564">
        <v>1</v>
      </c>
      <c r="E527" s="563">
        <f t="shared" si="88"/>
        <v>10246.587</v>
      </c>
      <c r="F527" s="124">
        <f t="shared" si="89"/>
        <v>12705.77</v>
      </c>
      <c r="G527" s="77">
        <f t="shared" si="91"/>
        <v>12705.77</v>
      </c>
      <c r="I527" s="64">
        <v>7881.99</v>
      </c>
      <c r="J527" s="590">
        <v>1.3</v>
      </c>
    </row>
    <row r="528" spans="1:10" s="388" customFormat="1">
      <c r="A528" s="138" t="s">
        <v>25308</v>
      </c>
      <c r="B528" s="499" t="s">
        <v>24346</v>
      </c>
      <c r="C528" s="135" t="s">
        <v>2</v>
      </c>
      <c r="D528" s="564">
        <v>1</v>
      </c>
      <c r="E528" s="563">
        <f t="shared" si="88"/>
        <v>9343.75</v>
      </c>
      <c r="F528" s="124">
        <f t="shared" si="89"/>
        <v>11586.25</v>
      </c>
      <c r="G528" s="77">
        <f t="shared" si="91"/>
        <v>11586.25</v>
      </c>
      <c r="I528" s="64">
        <v>7187.5</v>
      </c>
      <c r="J528" s="590">
        <v>1.3</v>
      </c>
    </row>
    <row r="529" spans="1:10" s="388" customFormat="1">
      <c r="A529" s="138" t="s">
        <v>25309</v>
      </c>
      <c r="B529" s="499" t="s">
        <v>24347</v>
      </c>
      <c r="C529" s="135" t="s">
        <v>2</v>
      </c>
      <c r="D529" s="564">
        <v>1</v>
      </c>
      <c r="E529" s="563">
        <f t="shared" si="88"/>
        <v>5708.82</v>
      </c>
      <c r="F529" s="124">
        <f t="shared" si="89"/>
        <v>7078.94</v>
      </c>
      <c r="G529" s="77">
        <f t="shared" si="91"/>
        <v>7078.94</v>
      </c>
      <c r="I529" s="64">
        <v>4391.3999999999996</v>
      </c>
      <c r="J529" s="590">
        <v>1.3</v>
      </c>
    </row>
    <row r="530" spans="1:10" s="388" customFormat="1">
      <c r="A530" s="138" t="s">
        <v>25310</v>
      </c>
      <c r="B530" s="499" t="s">
        <v>24348</v>
      </c>
      <c r="C530" s="135" t="s">
        <v>2</v>
      </c>
      <c r="D530" s="564">
        <v>1</v>
      </c>
      <c r="E530" s="563">
        <f t="shared" si="88"/>
        <v>6898.6840000000002</v>
      </c>
      <c r="F530" s="124">
        <f t="shared" si="89"/>
        <v>8554.3700000000008</v>
      </c>
      <c r="G530" s="77">
        <f t="shared" si="91"/>
        <v>8554.3700000000008</v>
      </c>
      <c r="I530" s="64">
        <v>5306.68</v>
      </c>
      <c r="J530" s="590">
        <v>1.3</v>
      </c>
    </row>
    <row r="531" spans="1:10" s="388" customFormat="1">
      <c r="A531" s="138" t="s">
        <v>25311</v>
      </c>
      <c r="B531" s="499" t="s">
        <v>24349</v>
      </c>
      <c r="C531" s="135" t="s">
        <v>2</v>
      </c>
      <c r="D531" s="564">
        <v>1</v>
      </c>
      <c r="E531" s="563">
        <f t="shared" si="88"/>
        <v>6898.6840000000002</v>
      </c>
      <c r="F531" s="124">
        <f t="shared" si="89"/>
        <v>8554.3700000000008</v>
      </c>
      <c r="G531" s="77">
        <f t="shared" si="91"/>
        <v>8554.3700000000008</v>
      </c>
      <c r="I531" s="64">
        <v>5306.68</v>
      </c>
      <c r="J531" s="590">
        <v>1.3</v>
      </c>
    </row>
    <row r="532" spans="1:10" s="388" customFormat="1">
      <c r="A532" s="138" t="s">
        <v>25312</v>
      </c>
      <c r="B532" s="499" t="s">
        <v>24350</v>
      </c>
      <c r="C532" s="135" t="s">
        <v>2</v>
      </c>
      <c r="D532" s="564">
        <v>1</v>
      </c>
      <c r="E532" s="563">
        <f t="shared" si="88"/>
        <v>10753.847000000002</v>
      </c>
      <c r="F532" s="124">
        <f t="shared" si="89"/>
        <v>13334.77</v>
      </c>
      <c r="G532" s="77">
        <f t="shared" si="91"/>
        <v>13334.77</v>
      </c>
      <c r="I532" s="64">
        <v>8272.19</v>
      </c>
      <c r="J532" s="590">
        <v>1.3</v>
      </c>
    </row>
    <row r="533" spans="1:10" s="388" customFormat="1">
      <c r="A533" s="138" t="s">
        <v>25313</v>
      </c>
      <c r="B533" s="499" t="s">
        <v>24351</v>
      </c>
      <c r="C533" s="135" t="s">
        <v>2</v>
      </c>
      <c r="D533" s="564">
        <v>1</v>
      </c>
      <c r="E533" s="563">
        <f t="shared" si="88"/>
        <v>7270.6790000000001</v>
      </c>
      <c r="F533" s="124">
        <f t="shared" si="89"/>
        <v>9015.64</v>
      </c>
      <c r="G533" s="77">
        <f t="shared" si="91"/>
        <v>9015.64</v>
      </c>
      <c r="I533" s="64">
        <v>5592.83</v>
      </c>
      <c r="J533" s="590">
        <v>1.3</v>
      </c>
    </row>
    <row r="534" spans="1:10" s="388" customFormat="1">
      <c r="A534" s="138" t="s">
        <v>25314</v>
      </c>
      <c r="B534" s="499" t="s">
        <v>24352</v>
      </c>
      <c r="C534" s="135" t="s">
        <v>2</v>
      </c>
      <c r="D534" s="564">
        <v>1</v>
      </c>
      <c r="E534" s="563">
        <f t="shared" si="88"/>
        <v>7270.6790000000001</v>
      </c>
      <c r="F534" s="124">
        <f t="shared" si="89"/>
        <v>9015.64</v>
      </c>
      <c r="G534" s="77">
        <f t="shared" si="91"/>
        <v>9015.64</v>
      </c>
      <c r="I534" s="64">
        <v>5592.83</v>
      </c>
      <c r="J534" s="590">
        <v>1.3</v>
      </c>
    </row>
    <row r="535" spans="1:10" s="388" customFormat="1">
      <c r="A535" s="138" t="s">
        <v>25315</v>
      </c>
      <c r="B535" s="499" t="s">
        <v>24353</v>
      </c>
      <c r="C535" s="135" t="s">
        <v>2</v>
      </c>
      <c r="D535" s="564">
        <v>1</v>
      </c>
      <c r="E535" s="563">
        <f t="shared" si="88"/>
        <v>3719.8849999999998</v>
      </c>
      <c r="F535" s="124">
        <f t="shared" si="89"/>
        <v>4612.66</v>
      </c>
      <c r="G535" s="77">
        <f t="shared" si="91"/>
        <v>4612.66</v>
      </c>
      <c r="I535" s="64">
        <v>2861.45</v>
      </c>
      <c r="J535" s="590">
        <v>1.3</v>
      </c>
    </row>
    <row r="536" spans="1:10" s="388" customFormat="1">
      <c r="A536" s="138"/>
      <c r="B536" s="499"/>
      <c r="C536" s="135"/>
      <c r="D536" s="564"/>
      <c r="E536" s="64"/>
      <c r="F536" s="124"/>
      <c r="G536" s="77">
        <f t="shared" si="91"/>
        <v>0</v>
      </c>
      <c r="I536" s="64"/>
      <c r="J536" s="590">
        <v>1.3</v>
      </c>
    </row>
    <row r="537" spans="1:10" s="388" customFormat="1">
      <c r="A537" s="138"/>
      <c r="B537" s="796" t="s">
        <v>24512</v>
      </c>
      <c r="C537" s="562"/>
      <c r="D537" s="564"/>
      <c r="E537" s="790"/>
      <c r="F537" s="124"/>
      <c r="G537" s="77">
        <f t="shared" ref="G537:G555" si="92">TRUNC(D537*F537,2)</f>
        <v>0</v>
      </c>
      <c r="I537" s="790"/>
      <c r="J537" s="590">
        <v>1.3</v>
      </c>
    </row>
    <row r="538" spans="1:10" s="388" customFormat="1" ht="47.25">
      <c r="A538" s="138" t="s">
        <v>25316</v>
      </c>
      <c r="B538" s="499" t="s">
        <v>24478</v>
      </c>
      <c r="C538" s="562" t="s">
        <v>24472</v>
      </c>
      <c r="D538" s="564">
        <v>1</v>
      </c>
      <c r="E538" s="563">
        <f t="shared" ref="E538:E571" si="93">I538*J538</f>
        <v>3006.3020000000001</v>
      </c>
      <c r="F538" s="124">
        <f t="shared" ref="F538:F557" si="94">ROUND(E538*$F$9,2)</f>
        <v>3727.81</v>
      </c>
      <c r="G538" s="77">
        <f t="shared" si="92"/>
        <v>3727.81</v>
      </c>
      <c r="I538" s="808">
        <v>2312.54</v>
      </c>
      <c r="J538" s="590">
        <v>1.3</v>
      </c>
    </row>
    <row r="539" spans="1:10" s="388" customFormat="1" ht="31.5">
      <c r="A539" s="138" t="s">
        <v>25317</v>
      </c>
      <c r="B539" s="499" t="s">
        <v>24479</v>
      </c>
      <c r="C539" s="619" t="s">
        <v>24472</v>
      </c>
      <c r="D539" s="789">
        <v>147</v>
      </c>
      <c r="E539" s="563">
        <f t="shared" si="93"/>
        <v>183.18299999999999</v>
      </c>
      <c r="F539" s="124">
        <f t="shared" si="94"/>
        <v>227.15</v>
      </c>
      <c r="G539" s="77">
        <f t="shared" si="92"/>
        <v>33391.050000000003</v>
      </c>
      <c r="I539" s="809">
        <v>140.91</v>
      </c>
      <c r="J539" s="590">
        <v>1.3</v>
      </c>
    </row>
    <row r="540" spans="1:10" s="388" customFormat="1">
      <c r="A540" s="138" t="s">
        <v>25318</v>
      </c>
      <c r="B540" s="499" t="s">
        <v>24480</v>
      </c>
      <c r="C540" s="562" t="s">
        <v>23311</v>
      </c>
      <c r="D540" s="564">
        <v>128</v>
      </c>
      <c r="E540" s="563">
        <f t="shared" si="93"/>
        <v>50.895000000000003</v>
      </c>
      <c r="F540" s="124">
        <f t="shared" si="94"/>
        <v>63.11</v>
      </c>
      <c r="G540" s="77">
        <f t="shared" si="92"/>
        <v>8078.08</v>
      </c>
      <c r="I540" s="808">
        <v>39.15</v>
      </c>
      <c r="J540" s="590">
        <v>1.3</v>
      </c>
    </row>
    <row r="541" spans="1:10" s="388" customFormat="1" ht="31.5">
      <c r="A541" s="138" t="s">
        <v>25319</v>
      </c>
      <c r="B541" s="499" t="s">
        <v>24481</v>
      </c>
      <c r="C541" s="562" t="s">
        <v>24476</v>
      </c>
      <c r="D541" s="564">
        <v>5</v>
      </c>
      <c r="E541" s="563">
        <f t="shared" si="93"/>
        <v>2572.8040000000001</v>
      </c>
      <c r="F541" s="124">
        <f t="shared" si="94"/>
        <v>3190.28</v>
      </c>
      <c r="G541" s="77">
        <f t="shared" si="92"/>
        <v>15951.4</v>
      </c>
      <c r="I541" s="808">
        <v>1979.08</v>
      </c>
      <c r="J541" s="590">
        <v>1.3</v>
      </c>
    </row>
    <row r="542" spans="1:10" s="388" customFormat="1" ht="47.25">
      <c r="A542" s="138" t="s">
        <v>25320</v>
      </c>
      <c r="B542" s="499" t="s">
        <v>24482</v>
      </c>
      <c r="C542" s="619" t="s">
        <v>24475</v>
      </c>
      <c r="D542" s="789">
        <v>5</v>
      </c>
      <c r="E542" s="563">
        <f t="shared" si="93"/>
        <v>643.18799999999999</v>
      </c>
      <c r="F542" s="124">
        <f t="shared" si="94"/>
        <v>797.55</v>
      </c>
      <c r="G542" s="77">
        <f t="shared" si="92"/>
        <v>3987.75</v>
      </c>
      <c r="I542" s="809">
        <v>494.76</v>
      </c>
      <c r="J542" s="590">
        <v>1.3</v>
      </c>
    </row>
    <row r="543" spans="1:10" s="388" customFormat="1" ht="31.5">
      <c r="A543" s="138" t="s">
        <v>25321</v>
      </c>
      <c r="B543" s="499" t="s">
        <v>24483</v>
      </c>
      <c r="C543" s="562" t="s">
        <v>24473</v>
      </c>
      <c r="D543" s="564">
        <v>1</v>
      </c>
      <c r="E543" s="563">
        <f t="shared" si="93"/>
        <v>3144.9859999999999</v>
      </c>
      <c r="F543" s="124">
        <f t="shared" si="94"/>
        <v>3899.78</v>
      </c>
      <c r="G543" s="77">
        <f t="shared" si="92"/>
        <v>3899.78</v>
      </c>
      <c r="I543" s="808">
        <v>2419.2199999999998</v>
      </c>
      <c r="J543" s="590">
        <v>1.3</v>
      </c>
    </row>
    <row r="544" spans="1:10" s="388" customFormat="1" ht="31.5">
      <c r="A544" s="138" t="s">
        <v>25322</v>
      </c>
      <c r="B544" s="499" t="s">
        <v>24484</v>
      </c>
      <c r="C544" s="619" t="s">
        <v>24473</v>
      </c>
      <c r="D544" s="789">
        <v>3</v>
      </c>
      <c r="E544" s="563">
        <f t="shared" si="93"/>
        <v>839.80000000000007</v>
      </c>
      <c r="F544" s="124">
        <f t="shared" si="94"/>
        <v>1041.3499999999999</v>
      </c>
      <c r="G544" s="77">
        <f t="shared" si="92"/>
        <v>3124.05</v>
      </c>
      <c r="I544" s="809">
        <v>646</v>
      </c>
      <c r="J544" s="590">
        <v>1.3</v>
      </c>
    </row>
    <row r="545" spans="1:10" s="388" customFormat="1" ht="31.5">
      <c r="A545" s="138" t="s">
        <v>25323</v>
      </c>
      <c r="B545" s="499" t="s">
        <v>24485</v>
      </c>
      <c r="C545" s="619" t="s">
        <v>24473</v>
      </c>
      <c r="D545" s="789">
        <v>4</v>
      </c>
      <c r="E545" s="563">
        <f t="shared" si="93"/>
        <v>699.38700000000006</v>
      </c>
      <c r="F545" s="124">
        <f t="shared" si="94"/>
        <v>867.24</v>
      </c>
      <c r="G545" s="77">
        <f t="shared" si="92"/>
        <v>3468.96</v>
      </c>
      <c r="I545" s="809">
        <v>537.99</v>
      </c>
      <c r="J545" s="590">
        <v>1.3</v>
      </c>
    </row>
    <row r="546" spans="1:10" s="388" customFormat="1" ht="31.5">
      <c r="A546" s="138" t="s">
        <v>25324</v>
      </c>
      <c r="B546" s="499" t="s">
        <v>24486</v>
      </c>
      <c r="C546" s="619" t="s">
        <v>24473</v>
      </c>
      <c r="D546" s="789">
        <v>9</v>
      </c>
      <c r="E546" s="563">
        <f t="shared" si="93"/>
        <v>395.57700000000006</v>
      </c>
      <c r="F546" s="124">
        <f t="shared" si="94"/>
        <v>490.52</v>
      </c>
      <c r="G546" s="77">
        <f t="shared" si="92"/>
        <v>4414.68</v>
      </c>
      <c r="I546" s="809">
        <v>304.29000000000002</v>
      </c>
      <c r="J546" s="590">
        <v>1.3</v>
      </c>
    </row>
    <row r="547" spans="1:10" s="388" customFormat="1" ht="31.5">
      <c r="A547" s="138" t="s">
        <v>25325</v>
      </c>
      <c r="B547" s="499" t="s">
        <v>24487</v>
      </c>
      <c r="C547" s="619" t="s">
        <v>24473</v>
      </c>
      <c r="D547" s="789">
        <v>3</v>
      </c>
      <c r="E547" s="563">
        <f t="shared" si="93"/>
        <v>1046.5</v>
      </c>
      <c r="F547" s="124">
        <f t="shared" si="94"/>
        <v>1297.6600000000001</v>
      </c>
      <c r="G547" s="77">
        <f t="shared" si="92"/>
        <v>3892.98</v>
      </c>
      <c r="I547" s="809">
        <v>805</v>
      </c>
      <c r="J547" s="590">
        <v>1.3</v>
      </c>
    </row>
    <row r="548" spans="1:10" s="388" customFormat="1" ht="31.5">
      <c r="A548" s="138" t="s">
        <v>25326</v>
      </c>
      <c r="B548" s="499" t="s">
        <v>24488</v>
      </c>
      <c r="C548" s="619" t="s">
        <v>24473</v>
      </c>
      <c r="D548" s="789">
        <v>3</v>
      </c>
      <c r="E548" s="563">
        <f t="shared" si="93"/>
        <v>1816.1000000000001</v>
      </c>
      <c r="F548" s="124">
        <f t="shared" si="94"/>
        <v>2251.96</v>
      </c>
      <c r="G548" s="77">
        <f t="shared" si="92"/>
        <v>6755.88</v>
      </c>
      <c r="I548" s="809">
        <v>1397</v>
      </c>
      <c r="J548" s="590">
        <v>1.3</v>
      </c>
    </row>
    <row r="549" spans="1:10" s="388" customFormat="1">
      <c r="A549" s="138" t="s">
        <v>25327</v>
      </c>
      <c r="B549" s="499" t="s">
        <v>24489</v>
      </c>
      <c r="C549" s="562" t="s">
        <v>24473</v>
      </c>
      <c r="D549" s="564">
        <v>20</v>
      </c>
      <c r="E549" s="563">
        <f t="shared" si="93"/>
        <v>140.114</v>
      </c>
      <c r="F549" s="124">
        <f t="shared" si="94"/>
        <v>173.74</v>
      </c>
      <c r="G549" s="77">
        <f t="shared" si="92"/>
        <v>3474.8</v>
      </c>
      <c r="I549" s="808">
        <v>107.78</v>
      </c>
      <c r="J549" s="590">
        <v>1.3</v>
      </c>
    </row>
    <row r="550" spans="1:10" s="388" customFormat="1" ht="31.5">
      <c r="A550" s="138" t="s">
        <v>25328</v>
      </c>
      <c r="B550" s="499" t="s">
        <v>24490</v>
      </c>
      <c r="C550" s="619" t="s">
        <v>24474</v>
      </c>
      <c r="D550" s="789">
        <v>23</v>
      </c>
      <c r="E550" s="563">
        <f t="shared" si="93"/>
        <v>331.38299999999998</v>
      </c>
      <c r="F550" s="124">
        <f t="shared" si="94"/>
        <v>410.91</v>
      </c>
      <c r="G550" s="77">
        <f t="shared" si="92"/>
        <v>9450.93</v>
      </c>
      <c r="I550" s="809">
        <v>254.91</v>
      </c>
      <c r="J550" s="590">
        <v>1.3</v>
      </c>
    </row>
    <row r="551" spans="1:10" s="388" customFormat="1">
      <c r="A551" s="138" t="s">
        <v>25329</v>
      </c>
      <c r="B551" s="499" t="s">
        <v>24491</v>
      </c>
      <c r="C551" s="562" t="s">
        <v>24473</v>
      </c>
      <c r="D551" s="564">
        <v>2</v>
      </c>
      <c r="E551" s="563">
        <f t="shared" si="93"/>
        <v>57567.977999999996</v>
      </c>
      <c r="F551" s="124">
        <f t="shared" si="94"/>
        <v>71384.289999999994</v>
      </c>
      <c r="G551" s="77">
        <f t="shared" si="92"/>
        <v>142768.57999999999</v>
      </c>
      <c r="I551" s="808">
        <v>44283.06</v>
      </c>
      <c r="J551" s="590">
        <v>1.3</v>
      </c>
    </row>
    <row r="552" spans="1:10" s="388" customFormat="1">
      <c r="A552" s="138" t="s">
        <v>25330</v>
      </c>
      <c r="B552" s="499" t="s">
        <v>24492</v>
      </c>
      <c r="C552" s="562" t="s">
        <v>24473</v>
      </c>
      <c r="D552" s="564">
        <v>3</v>
      </c>
      <c r="E552" s="563">
        <f t="shared" si="93"/>
        <v>57567.977999999996</v>
      </c>
      <c r="F552" s="124">
        <f t="shared" si="94"/>
        <v>71384.289999999994</v>
      </c>
      <c r="G552" s="77">
        <f t="shared" si="92"/>
        <v>214152.87</v>
      </c>
      <c r="I552" s="808">
        <v>44283.06</v>
      </c>
      <c r="J552" s="590">
        <v>1.3</v>
      </c>
    </row>
    <row r="553" spans="1:10" s="388" customFormat="1">
      <c r="A553" s="138" t="s">
        <v>25331</v>
      </c>
      <c r="B553" s="499" t="s">
        <v>24493</v>
      </c>
      <c r="C553" s="562" t="s">
        <v>24473</v>
      </c>
      <c r="D553" s="564">
        <v>2</v>
      </c>
      <c r="E553" s="563">
        <f t="shared" si="93"/>
        <v>8985.3140000000003</v>
      </c>
      <c r="F553" s="124">
        <f t="shared" si="94"/>
        <v>11141.79</v>
      </c>
      <c r="G553" s="77">
        <f t="shared" si="92"/>
        <v>22283.58</v>
      </c>
      <c r="I553" s="808">
        <v>6911.78</v>
      </c>
      <c r="J553" s="590">
        <v>1.3</v>
      </c>
    </row>
    <row r="554" spans="1:10" s="388" customFormat="1">
      <c r="A554" s="138" t="s">
        <v>25332</v>
      </c>
      <c r="B554" s="499" t="s">
        <v>24494</v>
      </c>
      <c r="C554" s="562" t="s">
        <v>24473</v>
      </c>
      <c r="D554" s="564">
        <v>3</v>
      </c>
      <c r="E554" s="563">
        <f t="shared" si="93"/>
        <v>8985.3140000000003</v>
      </c>
      <c r="F554" s="124">
        <f t="shared" si="94"/>
        <v>11141.79</v>
      </c>
      <c r="G554" s="77">
        <f t="shared" si="92"/>
        <v>33425.370000000003</v>
      </c>
      <c r="I554" s="808">
        <v>6911.78</v>
      </c>
      <c r="J554" s="590">
        <v>1.3</v>
      </c>
    </row>
    <row r="555" spans="1:10" s="388" customFormat="1">
      <c r="A555" s="138" t="s">
        <v>25333</v>
      </c>
      <c r="B555" s="499" t="s">
        <v>24495</v>
      </c>
      <c r="C555" s="562" t="s">
        <v>2</v>
      </c>
      <c r="D555" s="564">
        <v>8</v>
      </c>
      <c r="E555" s="563">
        <f t="shared" si="93"/>
        <v>256.60699999999997</v>
      </c>
      <c r="F555" s="124">
        <f t="shared" si="94"/>
        <v>318.19</v>
      </c>
      <c r="G555" s="77">
        <f t="shared" si="92"/>
        <v>2545.52</v>
      </c>
      <c r="I555" s="808">
        <v>197.39</v>
      </c>
      <c r="J555" s="590">
        <v>1.3</v>
      </c>
    </row>
    <row r="556" spans="1:10" s="388" customFormat="1">
      <c r="A556" s="138" t="s">
        <v>25334</v>
      </c>
      <c r="B556" s="499" t="s">
        <v>24496</v>
      </c>
      <c r="C556" s="562" t="s">
        <v>2</v>
      </c>
      <c r="D556" s="564">
        <v>12</v>
      </c>
      <c r="E556" s="563">
        <f t="shared" si="93"/>
        <v>256.60699999999997</v>
      </c>
      <c r="F556" s="124">
        <f t="shared" si="94"/>
        <v>318.19</v>
      </c>
      <c r="G556" s="77">
        <f t="shared" ref="G556:G569" si="95">TRUNC(D556*F556,2)</f>
        <v>3818.28</v>
      </c>
      <c r="I556" s="808">
        <v>197.39</v>
      </c>
      <c r="J556" s="590">
        <v>1.3</v>
      </c>
    </row>
    <row r="557" spans="1:10" s="388" customFormat="1" ht="31.5">
      <c r="A557" s="138" t="s">
        <v>25335</v>
      </c>
      <c r="B557" s="499" t="s">
        <v>24497</v>
      </c>
      <c r="C557" s="619" t="s">
        <v>2</v>
      </c>
      <c r="D557" s="789">
        <v>2</v>
      </c>
      <c r="E557" s="563">
        <f t="shared" si="93"/>
        <v>4249.4660000000003</v>
      </c>
      <c r="F557" s="124">
        <f t="shared" si="94"/>
        <v>5269.34</v>
      </c>
      <c r="G557" s="77">
        <f t="shared" si="95"/>
        <v>10538.68</v>
      </c>
      <c r="I557" s="809">
        <v>3268.82</v>
      </c>
      <c r="J557" s="590">
        <v>1.3</v>
      </c>
    </row>
    <row r="558" spans="1:10" s="388" customFormat="1">
      <c r="A558" s="138" t="s">
        <v>25336</v>
      </c>
      <c r="B558" s="499" t="s">
        <v>24498</v>
      </c>
      <c r="C558" s="562" t="s">
        <v>24477</v>
      </c>
      <c r="D558" s="564">
        <v>141</v>
      </c>
      <c r="E558" s="563">
        <f t="shared" si="93"/>
        <v>138.255</v>
      </c>
      <c r="F558" s="124">
        <f t="shared" ref="F558:F559" si="96">ROUND(E558*$F$9,2)</f>
        <v>171.44</v>
      </c>
      <c r="G558" s="77">
        <f t="shared" si="95"/>
        <v>24173.040000000001</v>
      </c>
      <c r="I558" s="808">
        <v>106.35</v>
      </c>
      <c r="J558" s="590">
        <v>1.3</v>
      </c>
    </row>
    <row r="559" spans="1:10" s="388" customFormat="1" ht="31.5">
      <c r="A559" s="138" t="s">
        <v>25337</v>
      </c>
      <c r="B559" s="499" t="s">
        <v>24499</v>
      </c>
      <c r="C559" s="619" t="s">
        <v>24472</v>
      </c>
      <c r="D559" s="789">
        <v>3</v>
      </c>
      <c r="E559" s="563">
        <f t="shared" si="93"/>
        <v>2135.5360000000001</v>
      </c>
      <c r="F559" s="124">
        <f t="shared" si="96"/>
        <v>2648.06</v>
      </c>
      <c r="G559" s="77">
        <f t="shared" si="95"/>
        <v>7944.18</v>
      </c>
      <c r="I559" s="809">
        <v>1642.72</v>
      </c>
      <c r="J559" s="590">
        <v>1.3</v>
      </c>
    </row>
    <row r="560" spans="1:10" s="388" customFormat="1">
      <c r="A560" s="138" t="s">
        <v>25338</v>
      </c>
      <c r="B560" s="499" t="s">
        <v>24500</v>
      </c>
      <c r="C560" s="562" t="s">
        <v>24475</v>
      </c>
      <c r="D560" s="564">
        <v>5</v>
      </c>
      <c r="E560" s="563">
        <f t="shared" si="93"/>
        <v>220.077</v>
      </c>
      <c r="F560" s="124">
        <f t="shared" ref="F560:F570" si="97">ROUND(E560*$F$9,2)</f>
        <v>272.89999999999998</v>
      </c>
      <c r="G560" s="77">
        <f t="shared" si="95"/>
        <v>1364.5</v>
      </c>
      <c r="I560" s="808">
        <v>169.29</v>
      </c>
      <c r="J560" s="590">
        <v>1.3</v>
      </c>
    </row>
    <row r="561" spans="1:10" s="388" customFormat="1" ht="31.5">
      <c r="A561" s="138" t="s">
        <v>25339</v>
      </c>
      <c r="B561" s="499" t="s">
        <v>24501</v>
      </c>
      <c r="C561" s="562" t="s">
        <v>23311</v>
      </c>
      <c r="D561" s="564">
        <v>317.5</v>
      </c>
      <c r="E561" s="563">
        <f t="shared" si="93"/>
        <v>47.723000000000006</v>
      </c>
      <c r="F561" s="124">
        <f t="shared" si="97"/>
        <v>59.18</v>
      </c>
      <c r="G561" s="77">
        <f t="shared" si="95"/>
        <v>18789.650000000001</v>
      </c>
      <c r="I561" s="808">
        <v>36.71</v>
      </c>
      <c r="J561" s="590">
        <v>1.3</v>
      </c>
    </row>
    <row r="562" spans="1:10" s="388" customFormat="1" ht="31.5">
      <c r="A562" s="138" t="s">
        <v>25340</v>
      </c>
      <c r="B562" s="499" t="s">
        <v>24502</v>
      </c>
      <c r="C562" s="562" t="s">
        <v>23311</v>
      </c>
      <c r="D562" s="564">
        <v>465.4</v>
      </c>
      <c r="E562" s="563">
        <f t="shared" si="93"/>
        <v>54.080000000000005</v>
      </c>
      <c r="F562" s="124">
        <f t="shared" si="97"/>
        <v>67.06</v>
      </c>
      <c r="G562" s="77">
        <f t="shared" si="95"/>
        <v>31209.72</v>
      </c>
      <c r="I562" s="808">
        <v>41.6</v>
      </c>
      <c r="J562" s="590">
        <v>1.3</v>
      </c>
    </row>
    <row r="563" spans="1:10" s="388" customFormat="1" ht="31.5">
      <c r="A563" s="138" t="s">
        <v>25341</v>
      </c>
      <c r="B563" s="499" t="s">
        <v>24503</v>
      </c>
      <c r="C563" s="562" t="s">
        <v>23311</v>
      </c>
      <c r="D563" s="564">
        <v>252.1</v>
      </c>
      <c r="E563" s="563">
        <f t="shared" si="93"/>
        <v>69.524000000000001</v>
      </c>
      <c r="F563" s="124">
        <f t="shared" si="97"/>
        <v>86.21</v>
      </c>
      <c r="G563" s="77">
        <f t="shared" si="95"/>
        <v>21733.54</v>
      </c>
      <c r="I563" s="808">
        <v>53.48</v>
      </c>
      <c r="J563" s="590">
        <v>1.3</v>
      </c>
    </row>
    <row r="564" spans="1:10" s="388" customFormat="1" ht="31.5">
      <c r="A564" s="138" t="s">
        <v>25342</v>
      </c>
      <c r="B564" s="499" t="s">
        <v>24504</v>
      </c>
      <c r="C564" s="562" t="s">
        <v>23311</v>
      </c>
      <c r="D564" s="564">
        <v>114.2</v>
      </c>
      <c r="E564" s="563">
        <f t="shared" si="93"/>
        <v>76.024000000000001</v>
      </c>
      <c r="F564" s="124">
        <f t="shared" si="97"/>
        <v>94.27</v>
      </c>
      <c r="G564" s="77">
        <f t="shared" si="95"/>
        <v>10765.63</v>
      </c>
      <c r="I564" s="808">
        <v>58.48</v>
      </c>
      <c r="J564" s="590">
        <v>1.3</v>
      </c>
    </row>
    <row r="565" spans="1:10" s="388" customFormat="1" ht="31.5">
      <c r="A565" s="138" t="s">
        <v>25343</v>
      </c>
      <c r="B565" s="499" t="s">
        <v>24505</v>
      </c>
      <c r="C565" s="562" t="s">
        <v>23311</v>
      </c>
      <c r="D565" s="564">
        <v>33.700000000000003</v>
      </c>
      <c r="E565" s="563">
        <f t="shared" si="93"/>
        <v>87.503</v>
      </c>
      <c r="F565" s="124">
        <f t="shared" si="97"/>
        <v>108.5</v>
      </c>
      <c r="G565" s="77">
        <f t="shared" si="95"/>
        <v>3656.45</v>
      </c>
      <c r="I565" s="808">
        <v>67.31</v>
      </c>
      <c r="J565" s="590">
        <v>1.3</v>
      </c>
    </row>
    <row r="566" spans="1:10" s="388" customFormat="1" ht="31.5">
      <c r="A566" s="138" t="s">
        <v>25344</v>
      </c>
      <c r="B566" s="499" t="s">
        <v>24506</v>
      </c>
      <c r="C566" s="619" t="s">
        <v>24473</v>
      </c>
      <c r="D566" s="789">
        <v>1</v>
      </c>
      <c r="E566" s="563">
        <f t="shared" si="93"/>
        <v>86436.544999999998</v>
      </c>
      <c r="F566" s="124">
        <f t="shared" si="97"/>
        <v>107181.32</v>
      </c>
      <c r="G566" s="77">
        <f t="shared" si="95"/>
        <v>107181.32</v>
      </c>
      <c r="I566" s="809">
        <v>66489.649999999994</v>
      </c>
      <c r="J566" s="590">
        <v>1.3</v>
      </c>
    </row>
    <row r="567" spans="1:10" s="388" customFormat="1">
      <c r="A567" s="138" t="s">
        <v>25345</v>
      </c>
      <c r="B567" s="499" t="s">
        <v>24507</v>
      </c>
      <c r="C567" s="562" t="s">
        <v>24473</v>
      </c>
      <c r="D567" s="564">
        <v>2</v>
      </c>
      <c r="E567" s="563">
        <f t="shared" si="93"/>
        <v>7614.6719999999996</v>
      </c>
      <c r="F567" s="124">
        <f t="shared" si="97"/>
        <v>9442.19</v>
      </c>
      <c r="G567" s="77">
        <f t="shared" si="95"/>
        <v>18884.38</v>
      </c>
      <c r="I567" s="808">
        <v>5857.44</v>
      </c>
      <c r="J567" s="590">
        <v>1.3</v>
      </c>
    </row>
    <row r="568" spans="1:10" s="388" customFormat="1">
      <c r="A568" s="138" t="s">
        <v>25346</v>
      </c>
      <c r="B568" s="499" t="s">
        <v>24508</v>
      </c>
      <c r="C568" s="562" t="s">
        <v>24473</v>
      </c>
      <c r="D568" s="564">
        <v>3</v>
      </c>
      <c r="E568" s="563">
        <f t="shared" si="93"/>
        <v>10163.763999999999</v>
      </c>
      <c r="F568" s="124">
        <f t="shared" si="97"/>
        <v>12603.07</v>
      </c>
      <c r="G568" s="77">
        <f t="shared" si="95"/>
        <v>37809.21</v>
      </c>
      <c r="I568" s="808">
        <v>7818.28</v>
      </c>
      <c r="J568" s="590">
        <v>1.3</v>
      </c>
    </row>
    <row r="569" spans="1:10" s="388" customFormat="1">
      <c r="A569" s="138" t="s">
        <v>25347</v>
      </c>
      <c r="B569" s="499" t="s">
        <v>24509</v>
      </c>
      <c r="C569" s="562" t="s">
        <v>24473</v>
      </c>
      <c r="D569" s="564">
        <v>2</v>
      </c>
      <c r="E569" s="563">
        <f t="shared" si="93"/>
        <v>6612.06</v>
      </c>
      <c r="F569" s="124">
        <f t="shared" si="97"/>
        <v>8198.9500000000007</v>
      </c>
      <c r="G569" s="77">
        <f t="shared" si="95"/>
        <v>16397.900000000001</v>
      </c>
      <c r="I569" s="808">
        <v>5086.2</v>
      </c>
      <c r="J569" s="590">
        <v>1.3</v>
      </c>
    </row>
    <row r="570" spans="1:10" s="388" customFormat="1">
      <c r="A570" s="138" t="s">
        <v>25348</v>
      </c>
      <c r="B570" s="499" t="s">
        <v>24510</v>
      </c>
      <c r="C570" s="562" t="s">
        <v>2</v>
      </c>
      <c r="D570" s="564">
        <v>1</v>
      </c>
      <c r="E570" s="563">
        <f t="shared" si="93"/>
        <v>13570.544</v>
      </c>
      <c r="F570" s="124">
        <f t="shared" si="97"/>
        <v>16827.47</v>
      </c>
      <c r="G570" s="77">
        <f t="shared" ref="G570:G571" si="98">TRUNC(D570*F570,2)</f>
        <v>16827.47</v>
      </c>
      <c r="I570" s="808">
        <v>10438.879999999999</v>
      </c>
      <c r="J570" s="590">
        <v>1.3</v>
      </c>
    </row>
    <row r="571" spans="1:10" s="388" customFormat="1" ht="16.5" thickBot="1">
      <c r="A571" s="138" t="s">
        <v>25349</v>
      </c>
      <c r="B571" s="499" t="s">
        <v>24511</v>
      </c>
      <c r="C571" s="562" t="s">
        <v>2</v>
      </c>
      <c r="D571" s="564">
        <v>6</v>
      </c>
      <c r="E571" s="563">
        <f t="shared" si="93"/>
        <v>15639.493999999999</v>
      </c>
      <c r="F571" s="124">
        <f t="shared" ref="F571" si="99">ROUND(E571*$F$9,2)</f>
        <v>19392.97</v>
      </c>
      <c r="G571" s="77">
        <f t="shared" si="98"/>
        <v>116357.82</v>
      </c>
      <c r="I571" s="808">
        <v>12030.38</v>
      </c>
      <c r="J571" s="590">
        <v>1.3</v>
      </c>
    </row>
    <row r="572" spans="1:10" s="6" customFormat="1" ht="16.5" thickBot="1">
      <c r="A572" s="96"/>
      <c r="B572" s="35"/>
      <c r="C572" s="97"/>
      <c r="D572" s="833" t="s">
        <v>6</v>
      </c>
      <c r="E572" s="834"/>
      <c r="F572" s="61"/>
      <c r="G572" s="75">
        <f>SUM(G256:G571)</f>
        <v>5070463.419999999</v>
      </c>
      <c r="H572" s="86"/>
    </row>
    <row r="573" spans="1:10" s="6" customFormat="1" ht="16.5" thickBot="1">
      <c r="A573" s="125" t="s">
        <v>28</v>
      </c>
      <c r="B573" s="31" t="s">
        <v>16</v>
      </c>
      <c r="C573" s="95"/>
      <c r="D573" s="60"/>
      <c r="E573" s="547"/>
      <c r="F573" s="68"/>
      <c r="G573" s="95"/>
      <c r="H573" s="86"/>
    </row>
    <row r="574" spans="1:10" s="86" customFormat="1">
      <c r="A574" s="59"/>
      <c r="B574" s="38"/>
      <c r="C574" s="651"/>
      <c r="D574" s="651"/>
      <c r="E574" s="652"/>
      <c r="F574" s="651"/>
      <c r="G574" s="198"/>
    </row>
    <row r="575" spans="1:10" s="13" customFormat="1" ht="31.5">
      <c r="A575" s="193" t="s">
        <v>164</v>
      </c>
      <c r="B575" s="137" t="s">
        <v>246</v>
      </c>
      <c r="C575" s="135" t="s">
        <v>5</v>
      </c>
      <c r="D575" s="578">
        <f>Memória!D3330</f>
        <v>3594.8440000000001</v>
      </c>
      <c r="E575" s="64">
        <f>VLOOKUP(A575,'NOV2019'!A:B,2,FALSE)</f>
        <v>32.880000000000003</v>
      </c>
      <c r="F575" s="124">
        <f t="shared" ref="F575:F583" si="100">ROUND(E575*$F$9,2)</f>
        <v>40.770000000000003</v>
      </c>
      <c r="G575" s="77">
        <f t="shared" ref="G575:G583" si="101">TRUNC(D575*F575,2)</f>
        <v>146561.78</v>
      </c>
      <c r="H575" s="86"/>
    </row>
    <row r="576" spans="1:10" s="84" customFormat="1" ht="31.5">
      <c r="A576" s="83" t="s">
        <v>18057</v>
      </c>
      <c r="B576" s="237" t="s">
        <v>23419</v>
      </c>
      <c r="C576" s="135" t="s">
        <v>5</v>
      </c>
      <c r="D576" s="306">
        <f>Memória!D3338</f>
        <v>1634.02</v>
      </c>
      <c r="E576" s="64">
        <f>VLOOKUP(A576,'NOV2019'!A:B,2,FALSE)</f>
        <v>26.75</v>
      </c>
      <c r="F576" s="124">
        <f t="shared" si="100"/>
        <v>33.17</v>
      </c>
      <c r="G576" s="77">
        <f t="shared" si="101"/>
        <v>54200.44</v>
      </c>
      <c r="H576" s="388"/>
    </row>
    <row r="577" spans="1:8" s="16" customFormat="1" ht="47.25">
      <c r="A577" s="83" t="s">
        <v>18115</v>
      </c>
      <c r="B577" s="237" t="s">
        <v>25442</v>
      </c>
      <c r="C577" s="135" t="s">
        <v>5</v>
      </c>
      <c r="D577" s="64">
        <f>Memória!D3342</f>
        <v>4255.4380000000001</v>
      </c>
      <c r="E577" s="64">
        <f>VLOOKUP(A577,'NOV2019'!A:B,2,FALSE)</f>
        <v>77.36</v>
      </c>
      <c r="F577" s="124">
        <f>ROUND(E577*$F$9,2)</f>
        <v>95.93</v>
      </c>
      <c r="G577" s="77">
        <f>TRUNC(D577*F577,2)</f>
        <v>408224.16</v>
      </c>
      <c r="H577" s="388"/>
    </row>
    <row r="578" spans="1:8" s="84" customFormat="1">
      <c r="A578" s="116" t="s">
        <v>18150</v>
      </c>
      <c r="B578" s="137" t="s">
        <v>24311</v>
      </c>
      <c r="C578" s="135" t="s">
        <v>10</v>
      </c>
      <c r="D578" s="64">
        <f>Memória!D3352</f>
        <v>381.74</v>
      </c>
      <c r="E578" s="64">
        <f>VLOOKUP(A578,'NOV2019'!A:B,2,FALSE)</f>
        <v>65.540000000000006</v>
      </c>
      <c r="F578" s="124">
        <f t="shared" ref="F578" si="102">ROUND(E578*$F$9,2)</f>
        <v>81.27</v>
      </c>
      <c r="G578" s="77">
        <f t="shared" si="101"/>
        <v>31024</v>
      </c>
      <c r="H578" s="388"/>
    </row>
    <row r="579" spans="1:8" s="84" customFormat="1" ht="110.25">
      <c r="A579" s="141" t="s">
        <v>18342</v>
      </c>
      <c r="B579" s="118" t="s">
        <v>24517</v>
      </c>
      <c r="C579" s="136" t="s">
        <v>5</v>
      </c>
      <c r="D579" s="124">
        <f>Memória!D3374</f>
        <v>168.72999999999996</v>
      </c>
      <c r="E579" s="64">
        <f>VLOOKUP(A579,'NOV2019'!A:B,2,FALSE)</f>
        <v>62.02</v>
      </c>
      <c r="F579" s="124">
        <f t="shared" si="100"/>
        <v>76.900000000000006</v>
      </c>
      <c r="G579" s="77">
        <f t="shared" si="101"/>
        <v>12975.33</v>
      </c>
      <c r="H579" s="388"/>
    </row>
    <row r="580" spans="1:8" s="55" customFormat="1" ht="94.5">
      <c r="A580" s="141" t="s">
        <v>166</v>
      </c>
      <c r="B580" s="137" t="s">
        <v>264</v>
      </c>
      <c r="C580" s="135" t="s">
        <v>5</v>
      </c>
      <c r="D580" s="64">
        <f>Memória!D3355</f>
        <v>4672.6600000000008</v>
      </c>
      <c r="E580" s="64">
        <f>VLOOKUP(A580,'NOV2019'!A:B,2,FALSE)</f>
        <v>110.94</v>
      </c>
      <c r="F580" s="124">
        <f t="shared" si="100"/>
        <v>137.57</v>
      </c>
      <c r="G580" s="77">
        <f t="shared" si="101"/>
        <v>642817.82999999996</v>
      </c>
      <c r="H580" s="388"/>
    </row>
    <row r="581" spans="1:8" s="84" customFormat="1" ht="78.75">
      <c r="A581" s="141" t="s">
        <v>167</v>
      </c>
      <c r="B581" s="137" t="s">
        <v>24534</v>
      </c>
      <c r="C581" s="135" t="s">
        <v>5</v>
      </c>
      <c r="D581" s="64">
        <f>Memória!D3408</f>
        <v>393.6</v>
      </c>
      <c r="E581" s="64">
        <f>VLOOKUP(A581,'NOV2019'!A:B,2,FALSE)</f>
        <v>63.85</v>
      </c>
      <c r="F581" s="124">
        <f t="shared" ref="F581" si="103">ROUND(E581*$F$9,2)</f>
        <v>79.17</v>
      </c>
      <c r="G581" s="77">
        <f t="shared" si="101"/>
        <v>31161.31</v>
      </c>
      <c r="H581" s="388"/>
    </row>
    <row r="582" spans="1:8" s="16" customFormat="1" ht="110.25">
      <c r="A582" s="116" t="s">
        <v>18328</v>
      </c>
      <c r="B582" s="137" t="s">
        <v>24532</v>
      </c>
      <c r="C582" s="135" t="s">
        <v>5</v>
      </c>
      <c r="D582" s="64">
        <f>Memória!D3414</f>
        <v>186.17000000000002</v>
      </c>
      <c r="E582" s="64">
        <f>VLOOKUP(A582,'NOV2019'!A:B,2,FALSE)</f>
        <v>140.01</v>
      </c>
      <c r="F582" s="124">
        <f t="shared" si="100"/>
        <v>173.61</v>
      </c>
      <c r="G582" s="77">
        <f t="shared" si="101"/>
        <v>32320.97</v>
      </c>
      <c r="H582" s="388"/>
    </row>
    <row r="583" spans="1:8" s="55" customFormat="1" ht="95.25" thickBot="1">
      <c r="A583" s="96" t="s">
        <v>168</v>
      </c>
      <c r="B583" s="76" t="s">
        <v>24533</v>
      </c>
      <c r="C583" s="29" t="s">
        <v>10</v>
      </c>
      <c r="D583" s="154">
        <f>Memória!D3420</f>
        <v>750</v>
      </c>
      <c r="E583" s="64">
        <f>VLOOKUP(A583,'NOV2019'!A:B,2,FALSE)</f>
        <v>28.57</v>
      </c>
      <c r="F583" s="124">
        <f t="shared" si="100"/>
        <v>35.43</v>
      </c>
      <c r="G583" s="77">
        <f t="shared" si="101"/>
        <v>26572.5</v>
      </c>
      <c r="H583" s="388"/>
    </row>
    <row r="584" spans="1:8" s="6" customFormat="1" ht="16.5" thickBot="1">
      <c r="A584" s="99"/>
      <c r="B584" s="40"/>
      <c r="C584" s="100"/>
      <c r="D584" s="833" t="s">
        <v>6</v>
      </c>
      <c r="E584" s="834"/>
      <c r="F584" s="65"/>
      <c r="G584" s="70">
        <f>SUM(G575:G583)</f>
        <v>1385858.32</v>
      </c>
      <c r="H584" s="86"/>
    </row>
    <row r="585" spans="1:8" s="6" customFormat="1" ht="16.5" thickBot="1">
      <c r="A585" s="125" t="s">
        <v>29</v>
      </c>
      <c r="B585" s="31" t="s">
        <v>17</v>
      </c>
      <c r="C585" s="95"/>
      <c r="D585" s="71"/>
      <c r="E585" s="553"/>
      <c r="F585" s="73"/>
      <c r="G585" s="74"/>
      <c r="H585" s="86"/>
    </row>
    <row r="586" spans="1:8" s="13" customFormat="1" ht="31.5">
      <c r="A586" s="20" t="s">
        <v>169</v>
      </c>
      <c r="B586" s="217" t="s">
        <v>249</v>
      </c>
      <c r="C586" s="136" t="s">
        <v>5</v>
      </c>
      <c r="D586" s="21">
        <f>Memória!D3424</f>
        <v>1707.7</v>
      </c>
      <c r="E586" s="64">
        <f>VLOOKUP(A586,'NOV2019'!A:B,2,FALSE)</f>
        <v>55.1</v>
      </c>
      <c r="F586" s="124">
        <f t="shared" ref="F586:F595" si="104">ROUND(E586*$F$9,2)</f>
        <v>68.319999999999993</v>
      </c>
      <c r="G586" s="77">
        <f t="shared" ref="G586:G590" si="105">TRUNC(D586*F586,2)</f>
        <v>116670.06</v>
      </c>
      <c r="H586" s="86"/>
    </row>
    <row r="587" spans="1:8" s="13" customFormat="1" ht="47.25" customHeight="1">
      <c r="A587" s="134" t="s">
        <v>18442</v>
      </c>
      <c r="B587" s="140" t="s">
        <v>23417</v>
      </c>
      <c r="C587" s="136" t="s">
        <v>5</v>
      </c>
      <c r="D587" s="126">
        <f>Memória!D3431</f>
        <v>456.64</v>
      </c>
      <c r="E587" s="64">
        <f>VLOOKUP(A587,'NOV2019'!A:B,2,FALSE)</f>
        <v>32.619999999999997</v>
      </c>
      <c r="F587" s="124">
        <f t="shared" si="104"/>
        <v>40.450000000000003</v>
      </c>
      <c r="G587" s="77">
        <f t="shared" si="105"/>
        <v>18471.080000000002</v>
      </c>
      <c r="H587" s="86"/>
    </row>
    <row r="588" spans="1:8" s="86" customFormat="1" ht="47.25">
      <c r="A588" s="134" t="s">
        <v>18454</v>
      </c>
      <c r="B588" s="140" t="s">
        <v>23418</v>
      </c>
      <c r="C588" s="136" t="s">
        <v>5</v>
      </c>
      <c r="D588" s="126">
        <f>Memória!D3440</f>
        <v>456.64</v>
      </c>
      <c r="E588" s="64">
        <f>VLOOKUP(A588,'NOV2019'!A:B,2,FALSE)</f>
        <v>14.33</v>
      </c>
      <c r="F588" s="124">
        <f t="shared" si="104"/>
        <v>17.77</v>
      </c>
      <c r="G588" s="77">
        <f t="shared" si="105"/>
        <v>8114.49</v>
      </c>
    </row>
    <row r="589" spans="1:8" s="14" customFormat="1" ht="31.5">
      <c r="A589" s="141" t="s">
        <v>171</v>
      </c>
      <c r="B589" s="137" t="s">
        <v>56</v>
      </c>
      <c r="C589" s="136" t="s">
        <v>5</v>
      </c>
      <c r="D589" s="63">
        <f>Memória!D3449</f>
        <v>2814.18</v>
      </c>
      <c r="E589" s="64">
        <f>VLOOKUP(A589,'NOV2019'!A:B,2,FALSE)</f>
        <v>14.86</v>
      </c>
      <c r="F589" s="124">
        <f t="shared" si="104"/>
        <v>18.43</v>
      </c>
      <c r="G589" s="77">
        <f t="shared" si="105"/>
        <v>51865.33</v>
      </c>
      <c r="H589" s="87"/>
    </row>
    <row r="590" spans="1:8" s="58" customFormat="1" ht="31.5" customHeight="1">
      <c r="A590" s="141" t="s">
        <v>172</v>
      </c>
      <c r="B590" s="137" t="s">
        <v>269</v>
      </c>
      <c r="C590" s="136" t="s">
        <v>5</v>
      </c>
      <c r="D590" s="63">
        <f>Memória!D3459</f>
        <v>2814.18</v>
      </c>
      <c r="E590" s="64">
        <f>VLOOKUP(A590,'NOV2019'!A:B,2,FALSE)</f>
        <v>14.3</v>
      </c>
      <c r="F590" s="124">
        <f t="shared" si="104"/>
        <v>17.73</v>
      </c>
      <c r="G590" s="77">
        <f t="shared" si="105"/>
        <v>49895.41</v>
      </c>
      <c r="H590" s="87"/>
    </row>
    <row r="591" spans="1:8" s="58" customFormat="1" ht="47.25">
      <c r="A591" s="141" t="s">
        <v>18523</v>
      </c>
      <c r="B591" s="118" t="s">
        <v>23369</v>
      </c>
      <c r="C591" s="136" t="s">
        <v>5</v>
      </c>
      <c r="D591" s="63">
        <f>Memória!D3469</f>
        <v>11901.94000000001</v>
      </c>
      <c r="E591" s="64">
        <f>VLOOKUP(A591,'NOV2019'!A:B,2,FALSE)</f>
        <v>34.24</v>
      </c>
      <c r="F591" s="124">
        <f t="shared" si="104"/>
        <v>42.46</v>
      </c>
      <c r="G591" s="77">
        <f t="shared" ref="G591:G595" si="106">TRUNC(D591*F591,2)</f>
        <v>505356.37</v>
      </c>
      <c r="H591" s="87"/>
    </row>
    <row r="592" spans="1:8" s="14" customFormat="1">
      <c r="A592" s="141" t="s">
        <v>18525</v>
      </c>
      <c r="B592" s="118" t="s">
        <v>23370</v>
      </c>
      <c r="C592" s="136" t="s">
        <v>5</v>
      </c>
      <c r="D592" s="63">
        <f>Memória!D3730</f>
        <v>11901.94000000001</v>
      </c>
      <c r="E592" s="64">
        <f>VLOOKUP(A592,'NOV2019'!A:B,2,FALSE)</f>
        <v>4.99</v>
      </c>
      <c r="F592" s="124">
        <f t="shared" si="104"/>
        <v>6.19</v>
      </c>
      <c r="G592" s="77">
        <f t="shared" si="106"/>
        <v>73673</v>
      </c>
      <c r="H592" s="87"/>
    </row>
    <row r="593" spans="1:8" s="87" customFormat="1" ht="31.5">
      <c r="A593" s="141" t="s">
        <v>18573</v>
      </c>
      <c r="B593" s="118" t="s">
        <v>24843</v>
      </c>
      <c r="C593" s="136" t="s">
        <v>5</v>
      </c>
      <c r="D593" s="63">
        <f>Memória!D3994</f>
        <v>251.73999999999998</v>
      </c>
      <c r="E593" s="64">
        <f>VLOOKUP(A593,'NOV2019'!A:B,2,FALSE)</f>
        <v>31.12</v>
      </c>
      <c r="F593" s="124">
        <f t="shared" ref="F593" si="107">ROUND(E593*$F$9,2)</f>
        <v>38.590000000000003</v>
      </c>
      <c r="G593" s="77">
        <f t="shared" si="106"/>
        <v>9714.64</v>
      </c>
    </row>
    <row r="594" spans="1:8" s="14" customFormat="1">
      <c r="A594" s="241" t="s">
        <v>175</v>
      </c>
      <c r="B594" s="515" t="s">
        <v>247</v>
      </c>
      <c r="C594" s="136" t="s">
        <v>5</v>
      </c>
      <c r="D594" s="63">
        <f>Memória!D4006</f>
        <v>10638.595000000001</v>
      </c>
      <c r="E594" s="64">
        <f>VLOOKUP(A594,'NOV2019'!A:B,2,FALSE)</f>
        <v>4.38</v>
      </c>
      <c r="F594" s="124">
        <f t="shared" si="104"/>
        <v>5.43</v>
      </c>
      <c r="G594" s="77">
        <f t="shared" si="106"/>
        <v>57767.57</v>
      </c>
      <c r="H594" s="87"/>
    </row>
    <row r="595" spans="1:8" s="14" customFormat="1" ht="32.25" thickBot="1">
      <c r="A595" s="112" t="s">
        <v>177</v>
      </c>
      <c r="B595" s="76" t="s">
        <v>248</v>
      </c>
      <c r="C595" s="135" t="s">
        <v>2</v>
      </c>
      <c r="D595" s="154">
        <f>Memória!D4018</f>
        <v>66</v>
      </c>
      <c r="E595" s="64">
        <f>VLOOKUP(A595,'NOV2019'!A:B,2,FALSE)</f>
        <v>27.61</v>
      </c>
      <c r="F595" s="124">
        <f t="shared" si="104"/>
        <v>34.24</v>
      </c>
      <c r="G595" s="77">
        <f t="shared" si="106"/>
        <v>2259.84</v>
      </c>
      <c r="H595" s="87"/>
    </row>
    <row r="596" spans="1:8" s="6" customFormat="1" ht="16.5" thickBot="1">
      <c r="A596" s="224"/>
      <c r="B596" s="46"/>
      <c r="C596" s="130"/>
      <c r="D596" s="833" t="s">
        <v>6</v>
      </c>
      <c r="E596" s="834"/>
      <c r="F596" s="61"/>
      <c r="G596" s="75">
        <f>SUM(G586:G595)</f>
        <v>893787.78999999992</v>
      </c>
      <c r="H596" s="86"/>
    </row>
    <row r="597" spans="1:8" s="6" customFormat="1" ht="16.5" thickBot="1">
      <c r="A597" s="125" t="s">
        <v>30</v>
      </c>
      <c r="B597" s="835" t="s">
        <v>18</v>
      </c>
      <c r="C597" s="836"/>
      <c r="D597" s="71"/>
      <c r="E597" s="553"/>
      <c r="F597" s="73"/>
      <c r="G597" s="74"/>
      <c r="H597" s="86"/>
    </row>
    <row r="598" spans="1:8" s="86" customFormat="1">
      <c r="A598" s="653"/>
      <c r="B598" s="553"/>
      <c r="C598" s="553"/>
      <c r="D598" s="553"/>
      <c r="E598" s="553"/>
      <c r="F598" s="73"/>
      <c r="G598" s="74"/>
    </row>
    <row r="599" spans="1:8">
      <c r="A599" s="131" t="s">
        <v>18606</v>
      </c>
      <c r="B599" s="120" t="s">
        <v>23371</v>
      </c>
      <c r="C599" s="132" t="s">
        <v>2</v>
      </c>
      <c r="D599" s="21">
        <f>Memória!D4036</f>
        <v>33</v>
      </c>
      <c r="E599" s="554">
        <f>VLOOKUP(A599,'NOV2019'!A:B,2,FALSE)</f>
        <v>205.95</v>
      </c>
      <c r="F599" s="289">
        <f t="shared" ref="F599:F631" si="108">ROUND(E599*$F$9,2)</f>
        <v>255.38</v>
      </c>
      <c r="G599" s="77">
        <f t="shared" ref="G599:G659" si="109">TRUNC(D599*F599,2)</f>
        <v>8427.5400000000009</v>
      </c>
    </row>
    <row r="600" spans="1:8" ht="31.5">
      <c r="A600" s="141" t="s">
        <v>18612</v>
      </c>
      <c r="B600" s="118" t="s">
        <v>23372</v>
      </c>
      <c r="C600" s="136" t="s">
        <v>2</v>
      </c>
      <c r="D600" s="126">
        <f>Memória!D4056</f>
        <v>12</v>
      </c>
      <c r="E600" s="64">
        <f>VLOOKUP(A600,'NOV2019'!A:B,2,FALSE)</f>
        <v>438.01</v>
      </c>
      <c r="F600" s="124">
        <f t="shared" si="108"/>
        <v>543.13</v>
      </c>
      <c r="G600" s="77">
        <f t="shared" si="109"/>
        <v>6517.56</v>
      </c>
    </row>
    <row r="601" spans="1:8">
      <c r="A601" s="105" t="s">
        <v>18633</v>
      </c>
      <c r="B601" s="119" t="s">
        <v>23373</v>
      </c>
      <c r="C601" s="136" t="s">
        <v>2</v>
      </c>
      <c r="D601" s="126">
        <f>Memória!D4059</f>
        <v>1</v>
      </c>
      <c r="E601" s="64">
        <f>VLOOKUP(A601,'NOV2019'!A:B,2,FALSE)</f>
        <v>443.15</v>
      </c>
      <c r="F601" s="124">
        <f t="shared" si="108"/>
        <v>549.51</v>
      </c>
      <c r="G601" s="77">
        <f t="shared" si="109"/>
        <v>549.51</v>
      </c>
    </row>
    <row r="602" spans="1:8" s="590" customFormat="1" ht="31.5">
      <c r="A602" s="105" t="s">
        <v>18637</v>
      </c>
      <c r="B602" s="119" t="s">
        <v>25197</v>
      </c>
      <c r="C602" s="136" t="s">
        <v>2</v>
      </c>
      <c r="D602" s="126">
        <f>Memória!D4062</f>
        <v>9</v>
      </c>
      <c r="E602" s="64">
        <f>VLOOKUP(A602,'NOV2019'!A:B,2,FALSE)</f>
        <v>245.69</v>
      </c>
      <c r="F602" s="124">
        <f t="shared" ref="F602" si="110">ROUND(E602*$F$9,2)</f>
        <v>304.66000000000003</v>
      </c>
      <c r="G602" s="77">
        <f t="shared" si="109"/>
        <v>2741.94</v>
      </c>
      <c r="H602" s="388"/>
    </row>
    <row r="603" spans="1:8" s="13" customFormat="1" ht="31.5">
      <c r="A603" s="113" t="s">
        <v>179</v>
      </c>
      <c r="B603" s="165" t="s">
        <v>220</v>
      </c>
      <c r="C603" s="135" t="s">
        <v>2</v>
      </c>
      <c r="D603" s="126">
        <f>Memória!D4068</f>
        <v>26</v>
      </c>
      <c r="E603" s="64">
        <f>VLOOKUP(A603,'NOV2019'!A:B,2,FALSE)</f>
        <v>385.05</v>
      </c>
      <c r="F603" s="124">
        <f t="shared" si="108"/>
        <v>477.46</v>
      </c>
      <c r="G603" s="77">
        <f t="shared" si="109"/>
        <v>12413.96</v>
      </c>
      <c r="H603" s="86"/>
    </row>
    <row r="604" spans="1:8" ht="31.5">
      <c r="A604" s="141" t="s">
        <v>18646</v>
      </c>
      <c r="B604" s="118" t="s">
        <v>23374</v>
      </c>
      <c r="C604" s="135" t="s">
        <v>2</v>
      </c>
      <c r="D604" s="126">
        <f>Memória!D4091</f>
        <v>12</v>
      </c>
      <c r="E604" s="64">
        <f>VLOOKUP(A604,'NOV2019'!A:B,2,FALSE)</f>
        <v>438.84</v>
      </c>
      <c r="F604" s="124">
        <f t="shared" si="108"/>
        <v>544.16</v>
      </c>
      <c r="G604" s="77">
        <f t="shared" si="109"/>
        <v>6529.92</v>
      </c>
    </row>
    <row r="605" spans="1:8" s="84" customFormat="1" ht="31.5">
      <c r="A605" s="141" t="s">
        <v>18650</v>
      </c>
      <c r="B605" s="118" t="s">
        <v>24584</v>
      </c>
      <c r="C605" s="135" t="s">
        <v>2</v>
      </c>
      <c r="D605" s="152">
        <f>Memória!D4094</f>
        <v>12</v>
      </c>
      <c r="E605" s="64">
        <f>VLOOKUP(A605,'NOV2019'!A:B,2,FALSE)</f>
        <v>130.5</v>
      </c>
      <c r="F605" s="124">
        <f t="shared" ref="F605" si="111">ROUND(E605*$F$9,2)</f>
        <v>161.82</v>
      </c>
      <c r="G605" s="77">
        <f t="shared" si="109"/>
        <v>1941.84</v>
      </c>
      <c r="H605" s="388"/>
    </row>
    <row r="606" spans="1:8">
      <c r="A606" s="141" t="s">
        <v>18670</v>
      </c>
      <c r="B606" s="118" t="s">
        <v>23375</v>
      </c>
      <c r="C606" s="136" t="s">
        <v>23376</v>
      </c>
      <c r="D606" s="126">
        <f>Memória!D4097</f>
        <v>38</v>
      </c>
      <c r="E606" s="64">
        <f>VLOOKUP(A606,'NOV2019'!A:B,2,FALSE)</f>
        <v>12.86</v>
      </c>
      <c r="F606" s="124">
        <f t="shared" si="108"/>
        <v>15.95</v>
      </c>
      <c r="G606" s="77">
        <f t="shared" si="109"/>
        <v>606.1</v>
      </c>
    </row>
    <row r="607" spans="1:8">
      <c r="A607" s="116" t="s">
        <v>18704</v>
      </c>
      <c r="B607" s="119" t="s">
        <v>23377</v>
      </c>
      <c r="C607" s="136" t="s">
        <v>2</v>
      </c>
      <c r="D607" s="126">
        <f>Memória!D4100</f>
        <v>40</v>
      </c>
      <c r="E607" s="64">
        <f>VLOOKUP(A607,'NOV2019'!A:B,2,FALSE)</f>
        <v>28.47</v>
      </c>
      <c r="F607" s="124">
        <f t="shared" si="108"/>
        <v>35.299999999999997</v>
      </c>
      <c r="G607" s="77">
        <f t="shared" si="109"/>
        <v>1412</v>
      </c>
    </row>
    <row r="608" spans="1:8">
      <c r="A608" s="116" t="s">
        <v>18708</v>
      </c>
      <c r="B608" s="119" t="s">
        <v>23378</v>
      </c>
      <c r="C608" s="136" t="s">
        <v>2</v>
      </c>
      <c r="D608" s="126">
        <f>Memória!D4103</f>
        <v>60</v>
      </c>
      <c r="E608" s="64">
        <f>VLOOKUP(A608,'NOV2019'!A:B,2,FALSE)</f>
        <v>27.33</v>
      </c>
      <c r="F608" s="124">
        <f t="shared" si="108"/>
        <v>33.89</v>
      </c>
      <c r="G608" s="77">
        <f t="shared" si="109"/>
        <v>2033.4</v>
      </c>
    </row>
    <row r="609" spans="1:8">
      <c r="A609" s="116" t="s">
        <v>18710</v>
      </c>
      <c r="B609" s="119" t="s">
        <v>23379</v>
      </c>
      <c r="C609" s="136" t="s">
        <v>2</v>
      </c>
      <c r="D609" s="126">
        <f>Memória!D4106</f>
        <v>20</v>
      </c>
      <c r="E609" s="64">
        <f>VLOOKUP(A609,'NOV2019'!A:B,2,FALSE)</f>
        <v>25.65</v>
      </c>
      <c r="F609" s="124">
        <f t="shared" si="108"/>
        <v>31.81</v>
      </c>
      <c r="G609" s="77">
        <f t="shared" si="109"/>
        <v>636.20000000000005</v>
      </c>
    </row>
    <row r="610" spans="1:8" ht="31.5">
      <c r="A610" s="116" t="s">
        <v>18728</v>
      </c>
      <c r="B610" s="119" t="s">
        <v>23380</v>
      </c>
      <c r="C610" s="136" t="s">
        <v>2</v>
      </c>
      <c r="D610" s="126">
        <f>Memória!D4109</f>
        <v>38</v>
      </c>
      <c r="E610" s="64">
        <f>VLOOKUP(A610,'NOV2019'!A:B,2,FALSE)</f>
        <v>37.28</v>
      </c>
      <c r="F610" s="124">
        <f t="shared" si="108"/>
        <v>46.23</v>
      </c>
      <c r="G610" s="77">
        <f t="shared" si="109"/>
        <v>1756.74</v>
      </c>
    </row>
    <row r="611" spans="1:8" s="13" customFormat="1" ht="31.5">
      <c r="A611" s="113" t="s">
        <v>180</v>
      </c>
      <c r="B611" s="165" t="s">
        <v>221</v>
      </c>
      <c r="C611" s="135" t="s">
        <v>2</v>
      </c>
      <c r="D611" s="126">
        <f>Memória!D4112</f>
        <v>8</v>
      </c>
      <c r="E611" s="64">
        <f>VLOOKUP(A611,'NOV2019'!A:B,2,FALSE)</f>
        <v>202.75</v>
      </c>
      <c r="F611" s="124">
        <f t="shared" si="108"/>
        <v>251.41</v>
      </c>
      <c r="G611" s="77">
        <f t="shared" si="109"/>
        <v>2011.28</v>
      </c>
      <c r="H611" s="86"/>
    </row>
    <row r="612" spans="1:8">
      <c r="A612" s="116" t="s">
        <v>18749</v>
      </c>
      <c r="B612" s="119" t="s">
        <v>23381</v>
      </c>
      <c r="C612" s="136" t="s">
        <v>2</v>
      </c>
      <c r="D612" s="126">
        <f>Memória!D4122</f>
        <v>4</v>
      </c>
      <c r="E612" s="64">
        <f>VLOOKUP(A612,'NOV2019'!A:B,2,FALSE)</f>
        <v>55.53</v>
      </c>
      <c r="F612" s="124">
        <f t="shared" si="108"/>
        <v>68.86</v>
      </c>
      <c r="G612" s="77">
        <f t="shared" si="109"/>
        <v>275.44</v>
      </c>
    </row>
    <row r="613" spans="1:8">
      <c r="A613" s="116" t="s">
        <v>18767</v>
      </c>
      <c r="B613" s="119" t="s">
        <v>23382</v>
      </c>
      <c r="C613" s="136" t="s">
        <v>2</v>
      </c>
      <c r="D613" s="126">
        <f>Memória!D4126</f>
        <v>2</v>
      </c>
      <c r="E613" s="64">
        <f>VLOOKUP(A613,'NOV2019'!A:B,2,FALSE)</f>
        <v>31.95</v>
      </c>
      <c r="F613" s="124">
        <f t="shared" si="108"/>
        <v>39.619999999999997</v>
      </c>
      <c r="G613" s="77">
        <f t="shared" si="109"/>
        <v>79.239999999999995</v>
      </c>
    </row>
    <row r="614" spans="1:8" s="13" customFormat="1">
      <c r="A614" s="113" t="s">
        <v>18773</v>
      </c>
      <c r="B614" s="165" t="s">
        <v>25090</v>
      </c>
      <c r="C614" s="135" t="s">
        <v>2</v>
      </c>
      <c r="D614" s="126">
        <f>Memória!D4129</f>
        <v>40</v>
      </c>
      <c r="E614" s="64">
        <f>VLOOKUP(A614,'NOV2019'!A:B,2,FALSE)</f>
        <v>63.37</v>
      </c>
      <c r="F614" s="124">
        <f t="shared" si="108"/>
        <v>78.58</v>
      </c>
      <c r="G614" s="77">
        <f t="shared" si="109"/>
        <v>3143.2</v>
      </c>
      <c r="H614" s="86"/>
    </row>
    <row r="615" spans="1:8" s="143" customFormat="1">
      <c r="A615" s="615" t="s">
        <v>18835</v>
      </c>
      <c r="B615" s="526" t="s">
        <v>25180</v>
      </c>
      <c r="C615" s="562" t="s">
        <v>23376</v>
      </c>
      <c r="D615" s="534">
        <f>Memória!D4132</f>
        <v>12</v>
      </c>
      <c r="E615" s="64">
        <f>VLOOKUP(A615,'NOV2019'!A:B,2,FALSE)</f>
        <v>7.52</v>
      </c>
      <c r="F615" s="124">
        <f>ROUND(E615*$F$9,2)</f>
        <v>9.32</v>
      </c>
      <c r="G615" s="77">
        <f t="shared" si="109"/>
        <v>111.84</v>
      </c>
    </row>
    <row r="616" spans="1:8" s="143" customFormat="1">
      <c r="A616" s="615" t="s">
        <v>18833</v>
      </c>
      <c r="B616" s="499" t="s">
        <v>25181</v>
      </c>
      <c r="C616" s="562" t="s">
        <v>23376</v>
      </c>
      <c r="D616" s="534">
        <f>Memória!D4135</f>
        <v>38</v>
      </c>
      <c r="E616" s="64">
        <f>VLOOKUP(A616,'NOV2019'!A:B,2,FALSE)</f>
        <v>25.74</v>
      </c>
      <c r="F616" s="124">
        <f>ROUND(E616*$F$9,2)</f>
        <v>31.92</v>
      </c>
      <c r="G616" s="77">
        <f t="shared" si="109"/>
        <v>1212.96</v>
      </c>
    </row>
    <row r="617" spans="1:8" s="143" customFormat="1" ht="31.5">
      <c r="A617" s="614" t="s">
        <v>18648</v>
      </c>
      <c r="B617" s="499" t="s">
        <v>24584</v>
      </c>
      <c r="C617" s="562" t="s">
        <v>23376</v>
      </c>
      <c r="D617" s="534">
        <f>Memória!D4138</f>
        <v>12</v>
      </c>
      <c r="E617" s="64">
        <f>VLOOKUP(A617,'NOV2019'!A:B,2,FALSE)</f>
        <v>136.4</v>
      </c>
      <c r="F617" s="124">
        <f t="shared" ref="F617" si="112">ROUND(E617*$F$9,2)</f>
        <v>169.14</v>
      </c>
      <c r="G617" s="77">
        <f t="shared" si="109"/>
        <v>2029.68</v>
      </c>
    </row>
    <row r="618" spans="1:8" s="86" customFormat="1" ht="47.25">
      <c r="A618" s="113" t="s">
        <v>18921</v>
      </c>
      <c r="B618" s="165" t="s">
        <v>23448</v>
      </c>
      <c r="C618" s="135" t="s">
        <v>2</v>
      </c>
      <c r="D618" s="126">
        <f>Memória!D4141</f>
        <v>10</v>
      </c>
      <c r="E618" s="64">
        <f>VLOOKUP(A618,'NOV2019'!A:B,2,FALSE)</f>
        <v>412.42</v>
      </c>
      <c r="F618" s="124">
        <f t="shared" si="108"/>
        <v>511.4</v>
      </c>
      <c r="G618" s="77">
        <f t="shared" si="109"/>
        <v>5114</v>
      </c>
    </row>
    <row r="619" spans="1:8" s="86" customFormat="1" ht="47.25">
      <c r="A619" s="113" t="s">
        <v>18925</v>
      </c>
      <c r="B619" s="165" t="s">
        <v>23447</v>
      </c>
      <c r="C619" s="135" t="s">
        <v>2</v>
      </c>
      <c r="D619" s="126">
        <f>Memória!D4144</f>
        <v>15</v>
      </c>
      <c r="E619" s="64">
        <f>VLOOKUP(A619,'NOV2019'!A:B,2,FALSE)</f>
        <v>521.35</v>
      </c>
      <c r="F619" s="124">
        <f t="shared" si="108"/>
        <v>646.47</v>
      </c>
      <c r="G619" s="77">
        <f t="shared" si="109"/>
        <v>9697.0499999999993</v>
      </c>
    </row>
    <row r="620" spans="1:8" s="86" customFormat="1" ht="31.5">
      <c r="A620" s="141" t="s">
        <v>18941</v>
      </c>
      <c r="B620" s="165" t="s">
        <v>23428</v>
      </c>
      <c r="C620" s="135" t="s">
        <v>2</v>
      </c>
      <c r="D620" s="126">
        <f>Memória!D4147</f>
        <v>2</v>
      </c>
      <c r="E620" s="64">
        <f>VLOOKUP(A620,'NOV2019'!A:B,2,FALSE)</f>
        <v>530.54999999999995</v>
      </c>
      <c r="F620" s="124">
        <f t="shared" si="108"/>
        <v>657.88</v>
      </c>
      <c r="G620" s="77">
        <f t="shared" si="109"/>
        <v>1315.76</v>
      </c>
    </row>
    <row r="621" spans="1:8" ht="31.5">
      <c r="A621" s="138" t="s">
        <v>18961</v>
      </c>
      <c r="B621" s="118" t="s">
        <v>23383</v>
      </c>
      <c r="C621" s="106" t="s">
        <v>23376</v>
      </c>
      <c r="D621" s="126">
        <f>Memória!D4150</f>
        <v>36</v>
      </c>
      <c r="E621" s="64">
        <f>VLOOKUP(A621,'NOV2019'!A:B,2,FALSE)</f>
        <v>101.49</v>
      </c>
      <c r="F621" s="124">
        <f t="shared" si="108"/>
        <v>125.85</v>
      </c>
      <c r="G621" s="77">
        <f t="shared" si="109"/>
        <v>4530.6000000000004</v>
      </c>
    </row>
    <row r="622" spans="1:8" ht="31.5">
      <c r="A622" s="111" t="s">
        <v>18985</v>
      </c>
      <c r="B622" s="119" t="s">
        <v>23384</v>
      </c>
      <c r="C622" s="136" t="s">
        <v>2</v>
      </c>
      <c r="D622" s="126">
        <f>Memória!D4153</f>
        <v>1</v>
      </c>
      <c r="E622" s="64">
        <f>VLOOKUP(A622,'NOV2019'!A:B,2,FALSE)</f>
        <v>183.83</v>
      </c>
      <c r="F622" s="124">
        <f t="shared" si="108"/>
        <v>227.95</v>
      </c>
      <c r="G622" s="77">
        <f t="shared" si="109"/>
        <v>227.95</v>
      </c>
    </row>
    <row r="623" spans="1:8" s="13" customFormat="1" ht="31.5">
      <c r="A623" s="113" t="s">
        <v>19037</v>
      </c>
      <c r="B623" s="47" t="s">
        <v>25117</v>
      </c>
      <c r="C623" s="135" t="s">
        <v>2</v>
      </c>
      <c r="D623" s="126">
        <f>Memória!D4156</f>
        <v>1</v>
      </c>
      <c r="E623" s="64">
        <f>VLOOKUP(A623,'NOV2019'!A:B,2,FALSE)</f>
        <v>160.97999999999999</v>
      </c>
      <c r="F623" s="124">
        <f t="shared" si="108"/>
        <v>199.62</v>
      </c>
      <c r="G623" s="77">
        <f t="shared" si="109"/>
        <v>199.62</v>
      </c>
      <c r="H623" s="86"/>
    </row>
    <row r="624" spans="1:8" s="80" customFormat="1" ht="47.25">
      <c r="A624" s="113" t="s">
        <v>19086</v>
      </c>
      <c r="B624" s="47" t="s">
        <v>23321</v>
      </c>
      <c r="C624" s="135" t="s">
        <v>2</v>
      </c>
      <c r="D624" s="126">
        <f>Memória!D4159</f>
        <v>1</v>
      </c>
      <c r="E624" s="64">
        <f>VLOOKUP(A624,'NOV2019'!A:B,2,FALSE)</f>
        <v>4307.99</v>
      </c>
      <c r="F624" s="124">
        <f t="shared" si="108"/>
        <v>5341.91</v>
      </c>
      <c r="G624" s="77">
        <f t="shared" si="109"/>
        <v>5341.91</v>
      </c>
      <c r="H624" s="86"/>
    </row>
    <row r="625" spans="1:10" ht="31.5">
      <c r="A625" s="141" t="s">
        <v>19088</v>
      </c>
      <c r="B625" s="118" t="s">
        <v>23385</v>
      </c>
      <c r="C625" s="136" t="s">
        <v>2</v>
      </c>
      <c r="D625" s="126">
        <f>Memória!D4162</f>
        <v>14</v>
      </c>
      <c r="E625" s="64">
        <f>VLOOKUP(A625,'NOV2019'!A:B,2,FALSE)</f>
        <v>895.58</v>
      </c>
      <c r="F625" s="124">
        <f t="shared" si="108"/>
        <v>1110.52</v>
      </c>
      <c r="G625" s="77">
        <f t="shared" si="109"/>
        <v>15547.28</v>
      </c>
    </row>
    <row r="626" spans="1:10" s="13" customFormat="1" ht="31.5">
      <c r="A626" s="113" t="s">
        <v>19133</v>
      </c>
      <c r="B626" s="47" t="s">
        <v>25028</v>
      </c>
      <c r="C626" s="135" t="s">
        <v>2</v>
      </c>
      <c r="D626" s="126">
        <f>Memória!D4165</f>
        <v>240</v>
      </c>
      <c r="E626" s="64">
        <f>VLOOKUP(A626,'NOV2019'!A:B,2,FALSE)</f>
        <v>68.53</v>
      </c>
      <c r="F626" s="124">
        <f t="shared" si="108"/>
        <v>84.98</v>
      </c>
      <c r="G626" s="77">
        <f t="shared" si="109"/>
        <v>20395.2</v>
      </c>
      <c r="H626" s="86"/>
    </row>
    <row r="627" spans="1:10" ht="63">
      <c r="A627" s="113" t="s">
        <v>19139</v>
      </c>
      <c r="B627" s="47" t="s">
        <v>25034</v>
      </c>
      <c r="C627" s="135" t="s">
        <v>2</v>
      </c>
      <c r="D627" s="306">
        <f>Memória!D4242</f>
        <v>30</v>
      </c>
      <c r="E627" s="64">
        <f>VLOOKUP(A627,'NOV2019'!A:B,2,FALSE)</f>
        <v>249.28</v>
      </c>
      <c r="F627" s="124">
        <f t="shared" si="108"/>
        <v>309.11</v>
      </c>
      <c r="G627" s="77">
        <f t="shared" si="109"/>
        <v>9273.2999999999993</v>
      </c>
    </row>
    <row r="628" spans="1:10" s="84" customFormat="1" ht="47.25">
      <c r="A628" s="138" t="s">
        <v>19157</v>
      </c>
      <c r="B628" s="140" t="s">
        <v>25474</v>
      </c>
      <c r="C628" s="135" t="s">
        <v>2</v>
      </c>
      <c r="D628" s="306">
        <f>Memória!D4245</f>
        <v>15</v>
      </c>
      <c r="E628" s="564">
        <v>426.61</v>
      </c>
      <c r="F628" s="124">
        <f t="shared" ref="F628" si="113">ROUND(E628*$F$9,2)</f>
        <v>529</v>
      </c>
      <c r="G628" s="77">
        <f t="shared" si="109"/>
        <v>7935</v>
      </c>
      <c r="H628" s="388"/>
    </row>
    <row r="629" spans="1:10" ht="63">
      <c r="A629" s="141" t="s">
        <v>19235</v>
      </c>
      <c r="B629" s="469" t="s">
        <v>25035</v>
      </c>
      <c r="C629" s="135" t="s">
        <v>2</v>
      </c>
      <c r="D629" s="69">
        <f>Memória!D4248</f>
        <v>1271</v>
      </c>
      <c r="E629" s="64">
        <f>VLOOKUP(A629,'NOV2019'!A:B,2,FALSE)</f>
        <v>193.19</v>
      </c>
      <c r="F629" s="124">
        <f t="shared" si="108"/>
        <v>239.56</v>
      </c>
      <c r="G629" s="77">
        <f t="shared" si="109"/>
        <v>304480.76</v>
      </c>
    </row>
    <row r="630" spans="1:10" s="17" customFormat="1" ht="31.5">
      <c r="A630" s="113" t="s">
        <v>185</v>
      </c>
      <c r="B630" s="140" t="s">
        <v>262</v>
      </c>
      <c r="C630" s="135" t="s">
        <v>2</v>
      </c>
      <c r="D630" s="69">
        <f>Memória!D4460</f>
        <v>38</v>
      </c>
      <c r="E630" s="64">
        <f>VLOOKUP(A630,'NOV2019'!A:B,2,FALSE)</f>
        <v>40.53</v>
      </c>
      <c r="F630" s="124">
        <f t="shared" si="108"/>
        <v>50.26</v>
      </c>
      <c r="G630" s="77">
        <f t="shared" si="109"/>
        <v>1909.88</v>
      </c>
      <c r="H630" s="388"/>
    </row>
    <row r="631" spans="1:10" s="87" customFormat="1" ht="31.5">
      <c r="A631" s="141" t="s">
        <v>19268</v>
      </c>
      <c r="B631" s="137" t="s">
        <v>25242</v>
      </c>
      <c r="C631" s="135" t="s">
        <v>2</v>
      </c>
      <c r="D631" s="64">
        <f>Memória!D4475</f>
        <v>2</v>
      </c>
      <c r="E631" s="64">
        <f>VLOOKUP(A631,'NOV2019'!A:B,2,FALSE)</f>
        <v>15584.22</v>
      </c>
      <c r="F631" s="124">
        <f t="shared" si="108"/>
        <v>19324.43</v>
      </c>
      <c r="G631" s="77">
        <f t="shared" si="109"/>
        <v>38648.86</v>
      </c>
    </row>
    <row r="632" spans="1:10" s="388" customFormat="1" ht="31.5">
      <c r="A632" s="614" t="s">
        <v>19404</v>
      </c>
      <c r="B632" s="499" t="s">
        <v>25182</v>
      </c>
      <c r="C632" s="562" t="s">
        <v>23376</v>
      </c>
      <c r="D632" s="564">
        <f>Memória!D4478</f>
        <v>2</v>
      </c>
      <c r="E632" s="64">
        <f>VLOOKUP(A632,'NOV2019'!A:B,2,FALSE)</f>
        <v>2920.71</v>
      </c>
      <c r="F632" s="124">
        <f t="shared" ref="F632" si="114">ROUND(E632*$F$9,2)</f>
        <v>3621.68</v>
      </c>
      <c r="G632" s="77">
        <f t="shared" si="109"/>
        <v>7243.36</v>
      </c>
    </row>
    <row r="633" spans="1:10" s="388" customFormat="1" ht="31.5">
      <c r="A633" s="614" t="s">
        <v>25430</v>
      </c>
      <c r="B633" s="499" t="s">
        <v>25417</v>
      </c>
      <c r="C633" s="562" t="s">
        <v>23376</v>
      </c>
      <c r="D633" s="306">
        <f>Memória!D4481</f>
        <v>2</v>
      </c>
      <c r="E633" s="306">
        <f>I633*J633</f>
        <v>49449.4</v>
      </c>
      <c r="F633" s="124">
        <f t="shared" ref="F633:F645" si="115">ROUND(E633*$F$9,2)</f>
        <v>61317.26</v>
      </c>
      <c r="G633" s="77">
        <f t="shared" ref="G633:G645" si="116">TRUNC(D633*F633,2)</f>
        <v>122634.52</v>
      </c>
      <c r="I633" s="306">
        <v>38038</v>
      </c>
      <c r="J633" s="590">
        <v>1.3</v>
      </c>
    </row>
    <row r="634" spans="1:10" s="388" customFormat="1" ht="30">
      <c r="A634" s="614" t="s">
        <v>25431</v>
      </c>
      <c r="B634" s="738" t="s">
        <v>25418</v>
      </c>
      <c r="C634" s="562" t="s">
        <v>23376</v>
      </c>
      <c r="D634" s="306">
        <f>Memória!D4484</f>
        <v>6</v>
      </c>
      <c r="E634" s="306">
        <f t="shared" ref="E634:E645" si="117">I634*J634</f>
        <v>226326.1</v>
      </c>
      <c r="F634" s="124">
        <f t="shared" si="115"/>
        <v>280644.36</v>
      </c>
      <c r="G634" s="77">
        <f t="shared" si="116"/>
        <v>1683866.16</v>
      </c>
      <c r="I634" s="306">
        <v>174097</v>
      </c>
      <c r="J634" s="590">
        <v>1.3</v>
      </c>
    </row>
    <row r="635" spans="1:10" s="388" customFormat="1">
      <c r="A635" s="614" t="s">
        <v>25432</v>
      </c>
      <c r="B635" s="738" t="s">
        <v>25419</v>
      </c>
      <c r="C635" s="562" t="s">
        <v>23376</v>
      </c>
      <c r="D635" s="306">
        <f>Memória!D4487</f>
        <v>35</v>
      </c>
      <c r="E635" s="306">
        <f t="shared" si="117"/>
        <v>3560.7429000000006</v>
      </c>
      <c r="F635" s="124">
        <f t="shared" si="115"/>
        <v>4415.32</v>
      </c>
      <c r="G635" s="77">
        <f t="shared" si="116"/>
        <v>154536.20000000001</v>
      </c>
      <c r="I635" s="306">
        <v>2739.0330000000004</v>
      </c>
      <c r="J635" s="590">
        <v>1.3</v>
      </c>
    </row>
    <row r="636" spans="1:10" s="388" customFormat="1">
      <c r="A636" s="614" t="s">
        <v>25433</v>
      </c>
      <c r="B636" s="738" t="s">
        <v>25420</v>
      </c>
      <c r="C636" s="562" t="s">
        <v>23376</v>
      </c>
      <c r="D636" s="306">
        <f>Memória!D4490</f>
        <v>14</v>
      </c>
      <c r="E636" s="306">
        <f t="shared" si="117"/>
        <v>3841.0801000000001</v>
      </c>
      <c r="F636" s="124">
        <f t="shared" si="115"/>
        <v>4762.9399999999996</v>
      </c>
      <c r="G636" s="77">
        <f t="shared" si="116"/>
        <v>66681.16</v>
      </c>
      <c r="I636" s="306">
        <v>2954.6770000000001</v>
      </c>
      <c r="J636" s="590">
        <v>1.3</v>
      </c>
    </row>
    <row r="637" spans="1:10" s="388" customFormat="1">
      <c r="A637" s="614" t="s">
        <v>25481</v>
      </c>
      <c r="B637" s="738" t="s">
        <v>25421</v>
      </c>
      <c r="C637" s="562" t="s">
        <v>23376</v>
      </c>
      <c r="D637" s="306">
        <f>Memória!D4493</f>
        <v>29</v>
      </c>
      <c r="E637" s="306">
        <f t="shared" si="117"/>
        <v>4039.8215000000005</v>
      </c>
      <c r="F637" s="124">
        <f t="shared" si="115"/>
        <v>5009.38</v>
      </c>
      <c r="G637" s="77">
        <f t="shared" si="116"/>
        <v>145272.01999999999</v>
      </c>
      <c r="I637" s="306">
        <v>3107.5550000000003</v>
      </c>
      <c r="J637" s="590">
        <v>1.3</v>
      </c>
    </row>
    <row r="638" spans="1:10" s="388" customFormat="1">
      <c r="A638" s="614" t="s">
        <v>25430</v>
      </c>
      <c r="B638" s="738" t="s">
        <v>25422</v>
      </c>
      <c r="C638" s="562" t="s">
        <v>23376</v>
      </c>
      <c r="D638" s="306">
        <f>Memória!D4496</f>
        <v>14</v>
      </c>
      <c r="E638" s="306">
        <f t="shared" si="117"/>
        <v>3801.3260999999998</v>
      </c>
      <c r="F638" s="124">
        <f t="shared" si="115"/>
        <v>4713.6400000000003</v>
      </c>
      <c r="G638" s="77">
        <f t="shared" si="116"/>
        <v>65990.960000000006</v>
      </c>
      <c r="I638" s="306">
        <v>2924.0969999999998</v>
      </c>
      <c r="J638" s="590">
        <v>1.3</v>
      </c>
    </row>
    <row r="639" spans="1:10" s="388" customFormat="1">
      <c r="A639" s="614" t="s">
        <v>25435</v>
      </c>
      <c r="B639" s="738" t="s">
        <v>25423</v>
      </c>
      <c r="C639" s="562" t="s">
        <v>23376</v>
      </c>
      <c r="D639" s="306">
        <f>Memória!D4499</f>
        <v>9</v>
      </c>
      <c r="E639" s="306">
        <f t="shared" si="117"/>
        <v>3849.4456</v>
      </c>
      <c r="F639" s="124">
        <f t="shared" si="115"/>
        <v>4773.3100000000004</v>
      </c>
      <c r="G639" s="77">
        <f t="shared" si="116"/>
        <v>42959.79</v>
      </c>
      <c r="I639" s="306">
        <v>2961.1120000000001</v>
      </c>
      <c r="J639" s="590">
        <v>1.3</v>
      </c>
    </row>
    <row r="640" spans="1:10" s="388" customFormat="1">
      <c r="A640" s="614" t="s">
        <v>25436</v>
      </c>
      <c r="B640" s="738" t="s">
        <v>25424</v>
      </c>
      <c r="C640" s="562" t="s">
        <v>23376</v>
      </c>
      <c r="D640" s="306">
        <f>Memória!D4502</f>
        <v>11</v>
      </c>
      <c r="E640" s="306">
        <f t="shared" si="117"/>
        <v>4006.3595</v>
      </c>
      <c r="F640" s="124">
        <f t="shared" si="115"/>
        <v>4967.8900000000003</v>
      </c>
      <c r="G640" s="77">
        <f t="shared" si="116"/>
        <v>54646.79</v>
      </c>
      <c r="I640" s="306">
        <v>3081.8150000000001</v>
      </c>
      <c r="J640" s="590">
        <v>1.3</v>
      </c>
    </row>
    <row r="641" spans="1:10" s="388" customFormat="1">
      <c r="A641" s="614" t="s">
        <v>25437</v>
      </c>
      <c r="B641" s="738" t="s">
        <v>25425</v>
      </c>
      <c r="C641" s="562" t="s">
        <v>23376</v>
      </c>
      <c r="D641" s="306">
        <f>Memória!D4505</f>
        <v>15</v>
      </c>
      <c r="E641" s="306">
        <f t="shared" si="117"/>
        <v>4703.0126</v>
      </c>
      <c r="F641" s="124">
        <f t="shared" si="115"/>
        <v>5831.74</v>
      </c>
      <c r="G641" s="77">
        <f t="shared" si="116"/>
        <v>87476.1</v>
      </c>
      <c r="I641" s="306">
        <v>3617.7020000000002</v>
      </c>
      <c r="J641" s="590">
        <v>1.3</v>
      </c>
    </row>
    <row r="642" spans="1:10" s="388" customFormat="1">
      <c r="A642" s="614" t="s">
        <v>25438</v>
      </c>
      <c r="B642" s="738" t="s">
        <v>25426</v>
      </c>
      <c r="C642" s="562" t="s">
        <v>23376</v>
      </c>
      <c r="D642" s="306">
        <f>Memória!D4508</f>
        <v>28</v>
      </c>
      <c r="E642" s="306">
        <f t="shared" si="117"/>
        <v>5958.2666000000008</v>
      </c>
      <c r="F642" s="124">
        <f t="shared" si="115"/>
        <v>7388.25</v>
      </c>
      <c r="G642" s="77">
        <f t="shared" si="116"/>
        <v>206871</v>
      </c>
      <c r="I642" s="306">
        <v>4583.2820000000002</v>
      </c>
      <c r="J642" s="590">
        <v>1.3</v>
      </c>
    </row>
    <row r="643" spans="1:10" s="388" customFormat="1">
      <c r="A643" s="614" t="s">
        <v>25439</v>
      </c>
      <c r="B643" s="738" t="s">
        <v>25427</v>
      </c>
      <c r="C643" s="562" t="s">
        <v>23376</v>
      </c>
      <c r="D643" s="306">
        <f>Memória!D4511</f>
        <v>9</v>
      </c>
      <c r="E643" s="306">
        <f t="shared" si="117"/>
        <v>7439.4749000000011</v>
      </c>
      <c r="F643" s="124">
        <f t="shared" si="115"/>
        <v>9224.9500000000007</v>
      </c>
      <c r="G643" s="77">
        <f t="shared" si="116"/>
        <v>83024.55</v>
      </c>
      <c r="I643" s="306">
        <v>5722.6730000000007</v>
      </c>
      <c r="J643" s="590">
        <v>1.3</v>
      </c>
    </row>
    <row r="644" spans="1:10" s="388" customFormat="1">
      <c r="A644" s="614" t="s">
        <v>25440</v>
      </c>
      <c r="B644" s="738" t="s">
        <v>25428</v>
      </c>
      <c r="C644" s="562" t="s">
        <v>23376</v>
      </c>
      <c r="D644" s="306">
        <f>Memória!D4514</f>
        <v>16</v>
      </c>
      <c r="E644" s="306">
        <f t="shared" si="117"/>
        <v>3921.7178000000004</v>
      </c>
      <c r="F644" s="124">
        <f t="shared" si="115"/>
        <v>4862.93</v>
      </c>
      <c r="G644" s="77">
        <f t="shared" si="116"/>
        <v>77806.880000000005</v>
      </c>
      <c r="I644" s="306">
        <v>3016.7060000000001</v>
      </c>
      <c r="J644" s="590">
        <v>1.3</v>
      </c>
    </row>
    <row r="645" spans="1:10" s="388" customFormat="1">
      <c r="A645" s="614" t="s">
        <v>25441</v>
      </c>
      <c r="B645" s="738" t="s">
        <v>25429</v>
      </c>
      <c r="C645" s="562" t="s">
        <v>23376</v>
      </c>
      <c r="D645" s="306">
        <f>Memória!D4517</f>
        <v>100</v>
      </c>
      <c r="E645" s="306">
        <f t="shared" si="117"/>
        <v>3933.1291999999999</v>
      </c>
      <c r="F645" s="124">
        <f t="shared" si="115"/>
        <v>4877.08</v>
      </c>
      <c r="G645" s="77">
        <f t="shared" si="116"/>
        <v>487708</v>
      </c>
      <c r="I645" s="306">
        <v>3025.4839999999999</v>
      </c>
      <c r="J645" s="590">
        <v>1.3</v>
      </c>
    </row>
    <row r="646" spans="1:10" s="13" customFormat="1" ht="31.5">
      <c r="A646" s="113" t="s">
        <v>190</v>
      </c>
      <c r="B646" s="238" t="s">
        <v>259</v>
      </c>
      <c r="C646" s="136" t="s">
        <v>2</v>
      </c>
      <c r="D646" s="126">
        <f>Memória!D4520</f>
        <v>21</v>
      </c>
      <c r="E646" s="64">
        <f>VLOOKUP(A646,'NOV2019'!A:B,2,FALSE)</f>
        <v>108.43</v>
      </c>
      <c r="F646" s="124">
        <f t="shared" ref="F646:F659" si="118">ROUND(E646*$F$9,2)</f>
        <v>134.44999999999999</v>
      </c>
      <c r="G646" s="77">
        <f t="shared" si="109"/>
        <v>2823.45</v>
      </c>
      <c r="H646" s="86"/>
    </row>
    <row r="647" spans="1:10" s="13" customFormat="1">
      <c r="A647" s="113" t="s">
        <v>19516</v>
      </c>
      <c r="B647" s="165" t="s">
        <v>24854</v>
      </c>
      <c r="C647" s="136" t="s">
        <v>2</v>
      </c>
      <c r="D647" s="126">
        <f>Memória!D4531</f>
        <v>28</v>
      </c>
      <c r="E647" s="64">
        <f>VLOOKUP(A647,'NOV2019'!A:B,2,FALSE)</f>
        <v>372.93</v>
      </c>
      <c r="F647" s="124">
        <f t="shared" si="118"/>
        <v>462.43</v>
      </c>
      <c r="G647" s="77">
        <f t="shared" si="109"/>
        <v>12948.04</v>
      </c>
      <c r="H647" s="86"/>
    </row>
    <row r="648" spans="1:10" s="86" customFormat="1">
      <c r="A648" s="113" t="s">
        <v>19518</v>
      </c>
      <c r="B648" s="165" t="s">
        <v>24855</v>
      </c>
      <c r="C648" s="136" t="s">
        <v>2</v>
      </c>
      <c r="D648" s="126">
        <f>Memória!D4540</f>
        <v>1</v>
      </c>
      <c r="E648" s="64">
        <f>VLOOKUP(A648,'NOV2019'!A:B,2,FALSE)</f>
        <v>366.03</v>
      </c>
      <c r="F648" s="124">
        <f t="shared" ref="F648" si="119">ROUND(E648*$F$9,2)</f>
        <v>453.88</v>
      </c>
      <c r="G648" s="77">
        <f t="shared" si="109"/>
        <v>453.88</v>
      </c>
    </row>
    <row r="649" spans="1:10" s="13" customFormat="1">
      <c r="A649" s="113" t="s">
        <v>192</v>
      </c>
      <c r="B649" s="165" t="s">
        <v>258</v>
      </c>
      <c r="C649" s="136" t="s">
        <v>2</v>
      </c>
      <c r="D649" s="126">
        <f>Memória!D4545</f>
        <v>12</v>
      </c>
      <c r="E649" s="64">
        <f>VLOOKUP(A649,'NOV2019'!A:B,2,FALSE)</f>
        <v>131.53</v>
      </c>
      <c r="F649" s="124">
        <f t="shared" si="118"/>
        <v>163.1</v>
      </c>
      <c r="G649" s="77">
        <f t="shared" si="109"/>
        <v>1957.2</v>
      </c>
      <c r="H649" s="86"/>
    </row>
    <row r="650" spans="1:10" s="55" customFormat="1" ht="31.5">
      <c r="A650" s="113" t="s">
        <v>19527</v>
      </c>
      <c r="B650" s="140" t="s">
        <v>24312</v>
      </c>
      <c r="C650" s="135" t="s">
        <v>2</v>
      </c>
      <c r="D650" s="69">
        <f>Memória!D4555</f>
        <v>1</v>
      </c>
      <c r="E650" s="64">
        <f>VLOOKUP(A650,'NOV2019'!A:B,2,FALSE)</f>
        <v>14668.1</v>
      </c>
      <c r="F650" s="124">
        <f t="shared" ref="F650" si="120">ROUND(E650*$F$9,2)</f>
        <v>18188.439999999999</v>
      </c>
      <c r="G650" s="77">
        <f t="shared" si="109"/>
        <v>18188.439999999999</v>
      </c>
      <c r="H650" s="388"/>
    </row>
    <row r="651" spans="1:10" s="86" customFormat="1" ht="63">
      <c r="A651" s="113" t="s">
        <v>19561</v>
      </c>
      <c r="B651" s="165" t="s">
        <v>23449</v>
      </c>
      <c r="C651" s="136" t="s">
        <v>2</v>
      </c>
      <c r="D651" s="126">
        <f>Memória!D4558</f>
        <v>1</v>
      </c>
      <c r="E651" s="64">
        <f>VLOOKUP(A651,'NOV2019'!A:B,2,FALSE)</f>
        <v>14103.37</v>
      </c>
      <c r="F651" s="124">
        <f t="shared" si="118"/>
        <v>17488.18</v>
      </c>
      <c r="G651" s="77">
        <f t="shared" si="109"/>
        <v>17488.18</v>
      </c>
    </row>
    <row r="652" spans="1:10" s="86" customFormat="1">
      <c r="A652" s="113" t="s">
        <v>19563</v>
      </c>
      <c r="B652" s="165" t="s">
        <v>23440</v>
      </c>
      <c r="C652" s="136" t="s">
        <v>2</v>
      </c>
      <c r="D652" s="126">
        <f>Memória!D4561</f>
        <v>1</v>
      </c>
      <c r="E652" s="64">
        <f>VLOOKUP(A652,'NOV2019'!A:B,2,FALSE)</f>
        <v>224.08</v>
      </c>
      <c r="F652" s="124">
        <f t="shared" si="118"/>
        <v>277.86</v>
      </c>
      <c r="G652" s="77">
        <f t="shared" si="109"/>
        <v>277.86</v>
      </c>
    </row>
    <row r="653" spans="1:10" s="86" customFormat="1">
      <c r="A653" s="113" t="s">
        <v>19595</v>
      </c>
      <c r="B653" s="165" t="s">
        <v>23436</v>
      </c>
      <c r="C653" s="136" t="s">
        <v>2</v>
      </c>
      <c r="D653" s="126">
        <f>Memória!D4564</f>
        <v>5</v>
      </c>
      <c r="E653" s="64">
        <f>VLOOKUP(A653,'NOV2019'!A:B,2,FALSE)</f>
        <v>65.27</v>
      </c>
      <c r="F653" s="124">
        <f t="shared" si="118"/>
        <v>80.930000000000007</v>
      </c>
      <c r="G653" s="77">
        <f t="shared" si="109"/>
        <v>404.65</v>
      </c>
    </row>
    <row r="654" spans="1:10" s="86" customFormat="1">
      <c r="A654" s="113" t="s">
        <v>19599</v>
      </c>
      <c r="B654" s="165" t="s">
        <v>23455</v>
      </c>
      <c r="C654" s="136" t="s">
        <v>2</v>
      </c>
      <c r="D654" s="126">
        <f>Memória!D4567</f>
        <v>6</v>
      </c>
      <c r="E654" s="64">
        <f>VLOOKUP(A654,'NOV2019'!A:B,2,FALSE)</f>
        <v>45.96</v>
      </c>
      <c r="F654" s="124">
        <f t="shared" si="118"/>
        <v>56.99</v>
      </c>
      <c r="G654" s="77">
        <f t="shared" si="109"/>
        <v>341.94</v>
      </c>
    </row>
    <row r="655" spans="1:10" s="86" customFormat="1" ht="31.5">
      <c r="A655" s="113" t="s">
        <v>19601</v>
      </c>
      <c r="B655" s="165" t="s">
        <v>23437</v>
      </c>
      <c r="C655" s="136" t="s">
        <v>2</v>
      </c>
      <c r="D655" s="126">
        <f>Memória!D4570</f>
        <v>4</v>
      </c>
      <c r="E655" s="64">
        <f>VLOOKUP(A655,'NOV2019'!A:B,2,FALSE)</f>
        <v>120.99</v>
      </c>
      <c r="F655" s="124">
        <f t="shared" si="118"/>
        <v>150.03</v>
      </c>
      <c r="G655" s="77">
        <f t="shared" si="109"/>
        <v>600.12</v>
      </c>
    </row>
    <row r="656" spans="1:10" s="86" customFormat="1" ht="31.5">
      <c r="A656" s="113" t="s">
        <v>19603</v>
      </c>
      <c r="B656" s="165" t="s">
        <v>23438</v>
      </c>
      <c r="C656" s="136" t="s">
        <v>2</v>
      </c>
      <c r="D656" s="126">
        <f>Memória!D4573</f>
        <v>10</v>
      </c>
      <c r="E656" s="64">
        <f>VLOOKUP(A656,'NOV2019'!A:B,2,FALSE)</f>
        <v>111.35</v>
      </c>
      <c r="F656" s="124">
        <f t="shared" si="118"/>
        <v>138.07</v>
      </c>
      <c r="G656" s="77">
        <f t="shared" si="109"/>
        <v>1380.7</v>
      </c>
    </row>
    <row r="657" spans="1:8" s="84" customFormat="1" ht="157.5" customHeight="1">
      <c r="A657" s="141" t="s">
        <v>19605</v>
      </c>
      <c r="B657" s="118" t="s">
        <v>24104</v>
      </c>
      <c r="C657" s="135" t="s">
        <v>2</v>
      </c>
      <c r="D657" s="124">
        <f>Memória!D4576</f>
        <v>1</v>
      </c>
      <c r="E657" s="64">
        <f>VLOOKUP(A657,'NOV2019'!A:B,2,FALSE)</f>
        <v>78053.399999999994</v>
      </c>
      <c r="F657" s="124">
        <f t="shared" si="118"/>
        <v>96786.22</v>
      </c>
      <c r="G657" s="77">
        <f t="shared" si="109"/>
        <v>96786.22</v>
      </c>
      <c r="H657" s="388"/>
    </row>
    <row r="658" spans="1:8" s="630" customFormat="1" ht="63">
      <c r="A658" s="138" t="s">
        <v>19647</v>
      </c>
      <c r="B658" s="499" t="s">
        <v>25256</v>
      </c>
      <c r="C658" s="562" t="s">
        <v>23376</v>
      </c>
      <c r="D658" s="564">
        <f>Memória!D4579</f>
        <v>1</v>
      </c>
      <c r="E658" s="64">
        <f>VLOOKUP(A658,'NOV2019'!A:B,2,FALSE)</f>
        <v>1957.7</v>
      </c>
      <c r="F658" s="124">
        <f>ROUND(E658*$F$9,2)</f>
        <v>2427.5500000000002</v>
      </c>
      <c r="G658" s="77">
        <f t="shared" si="109"/>
        <v>2427.5500000000002</v>
      </c>
      <c r="H658" s="388"/>
    </row>
    <row r="659" spans="1:8" s="16" customFormat="1" ht="39.75" customHeight="1" thickBot="1">
      <c r="A659" s="141" t="s">
        <v>193</v>
      </c>
      <c r="B659" s="137" t="s">
        <v>23429</v>
      </c>
      <c r="C659" s="135" t="s">
        <v>223</v>
      </c>
      <c r="D659" s="69">
        <f>Memória!D4582</f>
        <v>6</v>
      </c>
      <c r="E659" s="64">
        <f>VLOOKUP(A659,'NOV2019'!A:B,2,FALSE)</f>
        <v>320.69</v>
      </c>
      <c r="F659" s="124">
        <f t="shared" si="118"/>
        <v>397.66</v>
      </c>
      <c r="G659" s="77">
        <f t="shared" si="109"/>
        <v>2385.96</v>
      </c>
      <c r="H659" s="388"/>
    </row>
    <row r="660" spans="1:8" s="6" customFormat="1" ht="16.5" thickBot="1">
      <c r="A660" s="224"/>
      <c r="B660" s="46"/>
      <c r="C660" s="130"/>
      <c r="D660" s="833" t="s">
        <v>6</v>
      </c>
      <c r="E660" s="834"/>
      <c r="F660" s="824"/>
      <c r="G660" s="75">
        <f>SUM(G599:G659)</f>
        <v>3924229.2</v>
      </c>
      <c r="H660" s="86"/>
    </row>
    <row r="661" spans="1:8" s="86" customFormat="1" ht="16.5" thickBot="1">
      <c r="A661" s="364" t="s">
        <v>23950</v>
      </c>
      <c r="B661" s="837" t="s">
        <v>23958</v>
      </c>
      <c r="C661" s="837"/>
      <c r="D661" s="68"/>
      <c r="E661" s="555"/>
      <c r="F661" s="68"/>
      <c r="G661" s="95"/>
    </row>
    <row r="662" spans="1:8" s="86" customFormat="1">
      <c r="A662" s="141" t="s">
        <v>21847</v>
      </c>
      <c r="B662" s="529" t="s">
        <v>23949</v>
      </c>
      <c r="C662" s="135" t="s">
        <v>8</v>
      </c>
      <c r="D662" s="69">
        <f>Memória!D4587</f>
        <v>3249.9</v>
      </c>
      <c r="E662" s="64">
        <f>VLOOKUP(A662,'NOV2019'!A:B,2,FALSE)</f>
        <v>26.42</v>
      </c>
      <c r="F662" s="124">
        <f t="shared" ref="F662" si="121">ROUND(E662*$F$9,2)</f>
        <v>32.76</v>
      </c>
      <c r="G662" s="77">
        <f t="shared" ref="G662:G663" si="122">TRUNC(D662*F662,2)</f>
        <v>106466.72</v>
      </c>
    </row>
    <row r="663" spans="1:8" s="86" customFormat="1" ht="32.25" thickBot="1">
      <c r="A663" s="113" t="s">
        <v>21939</v>
      </c>
      <c r="B663" s="165" t="s">
        <v>24442</v>
      </c>
      <c r="C663" s="135" t="s">
        <v>8</v>
      </c>
      <c r="D663" s="126">
        <f>Memória!D4590</f>
        <v>308.2</v>
      </c>
      <c r="E663" s="64">
        <f>VLOOKUP(A663,'NOV2019'!A:B,2,FALSE)</f>
        <v>26.4</v>
      </c>
      <c r="F663" s="124">
        <f>ROUND(E663*$F$9,2)</f>
        <v>32.74</v>
      </c>
      <c r="G663" s="77">
        <f t="shared" si="122"/>
        <v>10090.459999999999</v>
      </c>
    </row>
    <row r="664" spans="1:8" s="86" customFormat="1" ht="16.5" thickBot="1">
      <c r="A664" s="224"/>
      <c r="B664" s="46"/>
      <c r="C664" s="130"/>
      <c r="D664" s="833" t="s">
        <v>6</v>
      </c>
      <c r="E664" s="834"/>
      <c r="F664" s="824"/>
      <c r="G664" s="75">
        <f>SUM(G662:G663)</f>
        <v>116557.18</v>
      </c>
    </row>
    <row r="665" spans="1:8" s="86" customFormat="1" ht="16.5" thickBot="1">
      <c r="A665" s="364" t="s">
        <v>25195</v>
      </c>
      <c r="B665" s="837" t="s">
        <v>25196</v>
      </c>
      <c r="C665" s="837"/>
      <c r="D665" s="68"/>
      <c r="E665" s="555"/>
      <c r="F665" s="68"/>
      <c r="G665" s="95"/>
    </row>
    <row r="666" spans="1:8" s="86" customFormat="1">
      <c r="A666" s="633"/>
      <c r="B666" s="634"/>
      <c r="C666" s="634"/>
      <c r="D666" s="635"/>
      <c r="E666" s="636"/>
      <c r="F666" s="635"/>
      <c r="G666" s="459"/>
    </row>
    <row r="667" spans="1:8" s="84" customFormat="1" ht="47.25">
      <c r="A667" s="138" t="s">
        <v>25476</v>
      </c>
      <c r="B667" s="118" t="s">
        <v>25475</v>
      </c>
      <c r="C667" s="135" t="s">
        <v>2</v>
      </c>
      <c r="D667" s="306">
        <f>Memória!D4594</f>
        <v>54</v>
      </c>
      <c r="E667" s="564">
        <v>426.61</v>
      </c>
      <c r="F667" s="124">
        <f t="shared" ref="F667" si="123">ROUND(E667*$F$9,2)</f>
        <v>529</v>
      </c>
      <c r="G667" s="77">
        <f t="shared" ref="G667" si="124">TRUNC(D667*F667,2)</f>
        <v>28566</v>
      </c>
      <c r="H667" s="388"/>
    </row>
    <row r="668" spans="1:8" s="590" customFormat="1" ht="31.5">
      <c r="A668" s="138" t="s">
        <v>22329</v>
      </c>
      <c r="B668" s="499" t="s">
        <v>25250</v>
      </c>
      <c r="C668" s="562" t="s">
        <v>23376</v>
      </c>
      <c r="D668" s="564">
        <f>Memória!D4597</f>
        <v>20</v>
      </c>
      <c r="E668" s="64">
        <f>VLOOKUP(A668,'NOV2019'!A:B,2,FALSE)</f>
        <v>113.09</v>
      </c>
      <c r="F668" s="124">
        <f>ROUND(E668*$F$9,2)</f>
        <v>140.22999999999999</v>
      </c>
      <c r="G668" s="77">
        <f t="shared" ref="G668:G677" si="125">TRUNC(D668*F668,2)</f>
        <v>2804.6</v>
      </c>
      <c r="H668" s="388"/>
    </row>
    <row r="669" spans="1:8" s="590" customFormat="1" ht="31.5">
      <c r="A669" s="138" t="s">
        <v>22369</v>
      </c>
      <c r="B669" s="499" t="s">
        <v>25252</v>
      </c>
      <c r="C669" s="562" t="s">
        <v>23311</v>
      </c>
      <c r="D669" s="564">
        <f>Memória!D4600</f>
        <v>400</v>
      </c>
      <c r="E669" s="64">
        <f>VLOOKUP(A669,'NOV2019'!A:B,2,FALSE)</f>
        <v>2.29</v>
      </c>
      <c r="F669" s="124">
        <f>ROUND(E669*$F$9,2)</f>
        <v>2.84</v>
      </c>
      <c r="G669" s="77">
        <f t="shared" si="125"/>
        <v>1136</v>
      </c>
      <c r="H669" s="388"/>
    </row>
    <row r="670" spans="1:8" s="590" customFormat="1" ht="31.5">
      <c r="A670" s="138" t="s">
        <v>22375</v>
      </c>
      <c r="B670" s="499" t="s">
        <v>25251</v>
      </c>
      <c r="C670" s="562" t="s">
        <v>23311</v>
      </c>
      <c r="D670" s="564">
        <f>Memória!D4603</f>
        <v>250</v>
      </c>
      <c r="E670" s="64">
        <f>VLOOKUP(A670,'NOV2019'!A:B,2,FALSE)</f>
        <v>4.58</v>
      </c>
      <c r="F670" s="124">
        <f>ROUND(E670*$F$9,2)</f>
        <v>5.68</v>
      </c>
      <c r="G670" s="77">
        <f t="shared" si="125"/>
        <v>1420</v>
      </c>
      <c r="H670" s="388"/>
    </row>
    <row r="671" spans="1:8" s="84" customFormat="1" ht="63">
      <c r="A671" s="138" t="s">
        <v>22431</v>
      </c>
      <c r="B671" s="499" t="s">
        <v>25254</v>
      </c>
      <c r="C671" s="562" t="s">
        <v>23311</v>
      </c>
      <c r="D671" s="564">
        <f>Memória!D4606</f>
        <v>500</v>
      </c>
      <c r="E671" s="64">
        <f>VLOOKUP(A671,'NOV2019'!A:B,2,FALSE)</f>
        <v>24.55</v>
      </c>
      <c r="F671" s="124">
        <f>ROUND(E671*$F$9,2)</f>
        <v>30.44</v>
      </c>
      <c r="G671" s="77">
        <f t="shared" si="125"/>
        <v>15220</v>
      </c>
      <c r="H671" s="388"/>
    </row>
    <row r="672" spans="1:8" s="609" customFormat="1">
      <c r="A672" s="614" t="s">
        <v>22455</v>
      </c>
      <c r="B672" s="499" t="s">
        <v>25189</v>
      </c>
      <c r="C672" s="562" t="s">
        <v>23376</v>
      </c>
      <c r="D672" s="563">
        <f>Memória!D4609</f>
        <v>20</v>
      </c>
      <c r="E672" s="64">
        <f>VLOOKUP(A672,'NOV2019'!A:B,2,FALSE)</f>
        <v>1.75</v>
      </c>
      <c r="F672" s="124">
        <f t="shared" ref="F672" si="126">ROUND(E672*$F$9,2)</f>
        <v>2.17</v>
      </c>
      <c r="G672" s="77">
        <f t="shared" si="125"/>
        <v>43.4</v>
      </c>
      <c r="H672" s="388"/>
    </row>
    <row r="673" spans="1:10" s="84" customFormat="1" ht="18.75" customHeight="1">
      <c r="A673" s="138" t="s">
        <v>22456</v>
      </c>
      <c r="B673" s="499" t="s">
        <v>25249</v>
      </c>
      <c r="C673" s="562" t="s">
        <v>23376</v>
      </c>
      <c r="D673" s="564">
        <f>Memória!D4612</f>
        <v>12</v>
      </c>
      <c r="E673" s="64"/>
      <c r="F673" s="124">
        <f t="shared" ref="F673:F674" si="127">ROUND(E673*$F$9,2)</f>
        <v>0</v>
      </c>
      <c r="G673" s="77">
        <f t="shared" si="125"/>
        <v>0</v>
      </c>
      <c r="H673" s="388"/>
    </row>
    <row r="674" spans="1:10" s="84" customFormat="1">
      <c r="A674" s="138" t="s">
        <v>22506</v>
      </c>
      <c r="B674" s="499" t="s">
        <v>25248</v>
      </c>
      <c r="C674" s="562" t="s">
        <v>23376</v>
      </c>
      <c r="D674" s="564">
        <f>Memória!D4615</f>
        <v>12</v>
      </c>
      <c r="E674" s="64">
        <f>VLOOKUP(A674,'NOV2019'!A:B,2,FALSE)</f>
        <v>29.3</v>
      </c>
      <c r="F674" s="124">
        <f t="shared" si="127"/>
        <v>36.33</v>
      </c>
      <c r="G674" s="77">
        <f t="shared" si="125"/>
        <v>435.96</v>
      </c>
      <c r="H674" s="388"/>
    </row>
    <row r="675" spans="1:10" s="609" customFormat="1">
      <c r="A675" s="614" t="s">
        <v>22738</v>
      </c>
      <c r="B675" s="499" t="s">
        <v>25185</v>
      </c>
      <c r="C675" s="562" t="s">
        <v>23376</v>
      </c>
      <c r="D675" s="563">
        <f>Memória!D4624</f>
        <v>1334</v>
      </c>
      <c r="E675" s="64">
        <f>VLOOKUP(A675,'NOV2019'!A:B,2,FALSE)</f>
        <v>0.17</v>
      </c>
      <c r="F675" s="124">
        <f>ROUND(E675*$F$9,2)</f>
        <v>0.21</v>
      </c>
      <c r="G675" s="77">
        <f t="shared" si="125"/>
        <v>280.14</v>
      </c>
      <c r="H675" s="388"/>
    </row>
    <row r="676" spans="1:10" s="84" customFormat="1">
      <c r="A676" s="138" t="s">
        <v>22598</v>
      </c>
      <c r="B676" s="499" t="s">
        <v>25253</v>
      </c>
      <c r="C676" s="562" t="s">
        <v>23311</v>
      </c>
      <c r="D676" s="564">
        <f>Memória!D4618</f>
        <v>100</v>
      </c>
      <c r="E676" s="64">
        <f>VLOOKUP(A676,'NOV2019'!A:B,2,FALSE)</f>
        <v>12.47</v>
      </c>
      <c r="F676" s="124">
        <f>ROUND(E676*$F$9,2)</f>
        <v>15.46</v>
      </c>
      <c r="G676" s="77">
        <f t="shared" si="125"/>
        <v>1546</v>
      </c>
      <c r="H676" s="388"/>
    </row>
    <row r="677" spans="1:10" s="84" customFormat="1">
      <c r="A677" s="138" t="s">
        <v>22594</v>
      </c>
      <c r="B677" s="499" t="s">
        <v>25255</v>
      </c>
      <c r="C677" s="562" t="s">
        <v>23311</v>
      </c>
      <c r="D677" s="564">
        <f>Memória!D4621</f>
        <v>20</v>
      </c>
      <c r="E677" s="64">
        <f>VLOOKUP(A677,'NOV2019'!A:B,2,FALSE)</f>
        <v>1.46</v>
      </c>
      <c r="F677" s="124">
        <f>ROUND(E677*$F$9,2)</f>
        <v>1.81</v>
      </c>
      <c r="G677" s="77">
        <f t="shared" si="125"/>
        <v>36.200000000000003</v>
      </c>
      <c r="H677" s="388"/>
    </row>
    <row r="678" spans="1:10" s="590" customFormat="1" ht="16.5" thickBot="1">
      <c r="A678" s="138"/>
      <c r="B678" s="499"/>
      <c r="C678" s="562"/>
      <c r="D678" s="564"/>
      <c r="E678" s="563"/>
      <c r="F678" s="303"/>
      <c r="G678" s="631"/>
      <c r="H678" s="388"/>
    </row>
    <row r="679" spans="1:10" s="86" customFormat="1" ht="16.5" thickBot="1">
      <c r="A679" s="224"/>
      <c r="B679" s="46"/>
      <c r="C679" s="130"/>
      <c r="D679" s="833" t="s">
        <v>6</v>
      </c>
      <c r="E679" s="834"/>
      <c r="F679" s="824"/>
      <c r="G679" s="75">
        <f>SUM(G667:G678)</f>
        <v>51488.299999999996</v>
      </c>
    </row>
    <row r="680" spans="1:10" s="86" customFormat="1" ht="19.5" customHeight="1">
      <c r="A680" s="486">
        <v>23</v>
      </c>
      <c r="B680" s="487" t="s">
        <v>25416</v>
      </c>
      <c r="C680" s="488"/>
      <c r="D680" s="489"/>
      <c r="E680" s="489"/>
      <c r="F680" s="366"/>
      <c r="G680" s="490"/>
    </row>
    <row r="681" spans="1:10" s="87" customFormat="1" ht="31.5">
      <c r="A681" s="113" t="s">
        <v>24240</v>
      </c>
      <c r="B681" s="237" t="s">
        <v>24242</v>
      </c>
      <c r="C681" s="136" t="s">
        <v>23425</v>
      </c>
      <c r="D681" s="126">
        <f>Memória!D4628</f>
        <v>192</v>
      </c>
      <c r="E681" s="64">
        <f>I681*J681</f>
        <v>230.78900000000002</v>
      </c>
      <c r="F681" s="124">
        <f t="shared" ref="F681:F682" si="128">ROUND(E681*$F$9,2)</f>
        <v>286.18</v>
      </c>
      <c r="G681" s="77">
        <f t="shared" ref="G681:G721" si="129">TRUNC(D681*F681,2)</f>
        <v>54946.559999999998</v>
      </c>
      <c r="I681" s="64">
        <v>177.53</v>
      </c>
      <c r="J681" s="590">
        <v>1.3</v>
      </c>
    </row>
    <row r="682" spans="1:10" s="87" customFormat="1" ht="78.75">
      <c r="A682" s="113" t="s">
        <v>24241</v>
      </c>
      <c r="B682" s="237" t="s">
        <v>24233</v>
      </c>
      <c r="C682" s="136" t="s">
        <v>223</v>
      </c>
      <c r="D682" s="126">
        <f>Memória!D4631</f>
        <v>245.14</v>
      </c>
      <c r="E682" s="64">
        <f t="shared" ref="E682:E721" si="130">I682*J682</f>
        <v>1490.0340000000001</v>
      </c>
      <c r="F682" s="124">
        <f t="shared" si="128"/>
        <v>1847.64</v>
      </c>
      <c r="G682" s="77">
        <f t="shared" si="129"/>
        <v>452930.46</v>
      </c>
      <c r="I682" s="64">
        <v>1146.18</v>
      </c>
      <c r="J682" s="590">
        <v>1.3</v>
      </c>
    </row>
    <row r="683" spans="1:10" s="87" customFormat="1" ht="31.5">
      <c r="A683" s="113" t="s">
        <v>24247</v>
      </c>
      <c r="B683" s="469" t="s">
        <v>24231</v>
      </c>
      <c r="C683" s="136" t="s">
        <v>5</v>
      </c>
      <c r="D683" s="69">
        <f>Memória!D4634</f>
        <v>140</v>
      </c>
      <c r="E683" s="64">
        <f t="shared" si="130"/>
        <v>1268.1369999999999</v>
      </c>
      <c r="F683" s="124">
        <f t="shared" ref="F683" si="131">ROUND(E683*$F$9,2)</f>
        <v>1572.49</v>
      </c>
      <c r="G683" s="77">
        <f t="shared" si="129"/>
        <v>220148.6</v>
      </c>
      <c r="I683" s="64">
        <v>975.49</v>
      </c>
      <c r="J683" s="590">
        <v>1.3</v>
      </c>
    </row>
    <row r="684" spans="1:10" s="87" customFormat="1">
      <c r="A684" s="39"/>
      <c r="B684" s="442" t="s">
        <v>24248</v>
      </c>
      <c r="C684" s="136"/>
      <c r="D684" s="126"/>
      <c r="E684" s="64">
        <f t="shared" si="130"/>
        <v>0</v>
      </c>
      <c r="F684" s="124"/>
      <c r="G684" s="77">
        <f t="shared" si="129"/>
        <v>0</v>
      </c>
      <c r="I684" s="64"/>
      <c r="J684" s="590">
        <v>1.3</v>
      </c>
    </row>
    <row r="685" spans="1:10" s="87" customFormat="1" ht="78.75">
      <c r="A685" s="113" t="s">
        <v>24249</v>
      </c>
      <c r="B685" s="237" t="s">
        <v>24196</v>
      </c>
      <c r="C685" s="136" t="s">
        <v>223</v>
      </c>
      <c r="D685" s="126">
        <f>Memória!D4640</f>
        <v>1216.6599999999999</v>
      </c>
      <c r="E685" s="64">
        <f t="shared" si="130"/>
        <v>396.48700000000002</v>
      </c>
      <c r="F685" s="124">
        <f>ROUND(E685*$F$9,2)</f>
        <v>491.64</v>
      </c>
      <c r="G685" s="77">
        <f t="shared" si="129"/>
        <v>598158.72</v>
      </c>
      <c r="I685" s="64">
        <v>304.99</v>
      </c>
      <c r="J685" s="590">
        <v>1.3</v>
      </c>
    </row>
    <row r="686" spans="1:10" s="87" customFormat="1" ht="63">
      <c r="A686" s="113" t="s">
        <v>24245</v>
      </c>
      <c r="B686" s="237" t="s">
        <v>24218</v>
      </c>
      <c r="C686" s="136" t="s">
        <v>223</v>
      </c>
      <c r="D686" s="126">
        <f>Memória!D4650</f>
        <v>168.20999999999998</v>
      </c>
      <c r="E686" s="64">
        <f t="shared" si="130"/>
        <v>579.41</v>
      </c>
      <c r="F686" s="124">
        <f t="shared" ref="F686" si="132">ROUND(E686*$F$9,2)</f>
        <v>718.47</v>
      </c>
      <c r="G686" s="77">
        <f t="shared" si="129"/>
        <v>120853.83</v>
      </c>
      <c r="I686" s="64">
        <v>445.7</v>
      </c>
      <c r="J686" s="590">
        <v>1.3</v>
      </c>
    </row>
    <row r="687" spans="1:10" s="87" customFormat="1" ht="63">
      <c r="A687" s="113" t="s">
        <v>24246</v>
      </c>
      <c r="B687" s="463" t="s">
        <v>24225</v>
      </c>
      <c r="C687" s="136" t="s">
        <v>223</v>
      </c>
      <c r="D687" s="126">
        <f>Memória!D4657</f>
        <v>427.21999999999997</v>
      </c>
      <c r="E687" s="64">
        <f t="shared" si="130"/>
        <v>348.46500000000003</v>
      </c>
      <c r="F687" s="124">
        <f t="shared" ref="F687" si="133">ROUND(E687*$F$9,2)</f>
        <v>432.1</v>
      </c>
      <c r="G687" s="77">
        <f t="shared" si="129"/>
        <v>184601.76</v>
      </c>
      <c r="I687" s="64">
        <v>268.05</v>
      </c>
      <c r="J687" s="590">
        <v>1.3</v>
      </c>
    </row>
    <row r="688" spans="1:10" s="87" customFormat="1" ht="82.5" customHeight="1">
      <c r="A688" s="113" t="s">
        <v>24250</v>
      </c>
      <c r="B688" s="140" t="s">
        <v>24232</v>
      </c>
      <c r="C688" s="136" t="s">
        <v>223</v>
      </c>
      <c r="D688" s="69">
        <f>Memória!D4666</f>
        <v>230.4</v>
      </c>
      <c r="E688" s="64">
        <f t="shared" si="130"/>
        <v>110.721</v>
      </c>
      <c r="F688" s="124">
        <f t="shared" ref="F688" si="134">ROUND(E688*$F$9,2)</f>
        <v>137.29</v>
      </c>
      <c r="G688" s="77">
        <f t="shared" si="129"/>
        <v>31631.61</v>
      </c>
      <c r="I688" s="556">
        <v>85.17</v>
      </c>
      <c r="J688" s="590">
        <v>1.3</v>
      </c>
    </row>
    <row r="689" spans="1:10" s="87" customFormat="1" ht="31.5">
      <c r="A689" s="113" t="s">
        <v>24251</v>
      </c>
      <c r="B689" s="463" t="s">
        <v>24223</v>
      </c>
      <c r="C689" s="136" t="s">
        <v>223</v>
      </c>
      <c r="D689" s="126">
        <f>Memória!D4674</f>
        <v>403.3</v>
      </c>
      <c r="E689" s="64">
        <f t="shared" si="130"/>
        <v>236.70400000000004</v>
      </c>
      <c r="F689" s="124">
        <f t="shared" ref="F689" si="135">ROUND(E689*$F$9,2)</f>
        <v>293.51</v>
      </c>
      <c r="G689" s="77">
        <f t="shared" si="129"/>
        <v>118372.58</v>
      </c>
      <c r="I689" s="64">
        <v>182.08</v>
      </c>
      <c r="J689" s="590">
        <v>1.3</v>
      </c>
    </row>
    <row r="690" spans="1:10" s="87" customFormat="1">
      <c r="A690" s="141"/>
      <c r="B690" s="491" t="s">
        <v>24262</v>
      </c>
      <c r="C690" s="136"/>
      <c r="D690" s="126"/>
      <c r="E690" s="64">
        <f t="shared" si="130"/>
        <v>0</v>
      </c>
      <c r="F690" s="124"/>
      <c r="G690" s="77">
        <f t="shared" si="129"/>
        <v>0</v>
      </c>
      <c r="I690" s="64"/>
      <c r="J690" s="590">
        <v>1.3</v>
      </c>
    </row>
    <row r="691" spans="1:10" s="87" customFormat="1" ht="31.5">
      <c r="A691" s="113" t="s">
        <v>24252</v>
      </c>
      <c r="B691" s="237" t="s">
        <v>24189</v>
      </c>
      <c r="C691" s="136" t="s">
        <v>223</v>
      </c>
      <c r="D691" s="126">
        <f>Memória!D4683</f>
        <v>167.4</v>
      </c>
      <c r="E691" s="64">
        <f t="shared" si="130"/>
        <v>253.61700000000002</v>
      </c>
      <c r="F691" s="124">
        <f t="shared" ref="F691:F697" si="136">ROUND(E691*$F$9,2)</f>
        <v>314.49</v>
      </c>
      <c r="G691" s="77">
        <f t="shared" si="129"/>
        <v>52645.62</v>
      </c>
      <c r="I691" s="64">
        <v>195.09</v>
      </c>
      <c r="J691" s="590">
        <v>1.3</v>
      </c>
    </row>
    <row r="692" spans="1:10" s="87" customFormat="1" ht="47.25">
      <c r="A692" s="113" t="s">
        <v>24253</v>
      </c>
      <c r="B692" s="237" t="s">
        <v>24190</v>
      </c>
      <c r="C692" s="136" t="s">
        <v>23425</v>
      </c>
      <c r="D692" s="126">
        <f>Memória!D4689</f>
        <v>17</v>
      </c>
      <c r="E692" s="64">
        <f t="shared" si="130"/>
        <v>577.88900000000001</v>
      </c>
      <c r="F692" s="124">
        <f t="shared" si="136"/>
        <v>716.58</v>
      </c>
      <c r="G692" s="77">
        <f t="shared" si="129"/>
        <v>12181.86</v>
      </c>
      <c r="I692" s="64">
        <v>444.53</v>
      </c>
      <c r="J692" s="590">
        <v>1.3</v>
      </c>
    </row>
    <row r="693" spans="1:10" s="87" customFormat="1">
      <c r="A693" s="113" t="s">
        <v>24254</v>
      </c>
      <c r="B693" s="237" t="s">
        <v>24193</v>
      </c>
      <c r="C693" s="136" t="s">
        <v>2</v>
      </c>
      <c r="D693" s="126">
        <f>Memória!D4696</f>
        <v>6</v>
      </c>
      <c r="E693" s="64">
        <f t="shared" si="130"/>
        <v>2536.2739999999999</v>
      </c>
      <c r="F693" s="124">
        <f t="shared" si="136"/>
        <v>3144.98</v>
      </c>
      <c r="G693" s="77">
        <f t="shared" si="129"/>
        <v>18869.88</v>
      </c>
      <c r="I693" s="64">
        <v>1950.98</v>
      </c>
      <c r="J693" s="590">
        <v>1.3</v>
      </c>
    </row>
    <row r="694" spans="1:10" s="87" customFormat="1" ht="94.5">
      <c r="A694" s="113" t="s">
        <v>24255</v>
      </c>
      <c r="B694" s="463" t="s">
        <v>24201</v>
      </c>
      <c r="C694" s="136" t="s">
        <v>5</v>
      </c>
      <c r="D694" s="126">
        <f>Memória!D4701</f>
        <v>30</v>
      </c>
      <c r="E694" s="64">
        <f t="shared" si="130"/>
        <v>1259.674</v>
      </c>
      <c r="F694" s="124">
        <f t="shared" si="136"/>
        <v>1562</v>
      </c>
      <c r="G694" s="77">
        <f t="shared" si="129"/>
        <v>46860</v>
      </c>
      <c r="I694" s="64">
        <v>968.98</v>
      </c>
      <c r="J694" s="590">
        <v>1.3</v>
      </c>
    </row>
    <row r="695" spans="1:10" s="87" customFormat="1" ht="63">
      <c r="A695" s="113" t="s">
        <v>24256</v>
      </c>
      <c r="B695" s="463" t="s">
        <v>24202</v>
      </c>
      <c r="C695" s="136" t="s">
        <v>5</v>
      </c>
      <c r="D695" s="126">
        <f>Memória!D4706</f>
        <v>39</v>
      </c>
      <c r="E695" s="64">
        <f t="shared" si="130"/>
        <v>558.20699999999999</v>
      </c>
      <c r="F695" s="124">
        <f t="shared" si="136"/>
        <v>692.18</v>
      </c>
      <c r="G695" s="77">
        <f t="shared" si="129"/>
        <v>26995.02</v>
      </c>
      <c r="I695" s="64">
        <v>429.39</v>
      </c>
      <c r="J695" s="590">
        <v>1.3</v>
      </c>
    </row>
    <row r="696" spans="1:10" s="87" customFormat="1" ht="31.5">
      <c r="A696" s="113" t="s">
        <v>24257</v>
      </c>
      <c r="B696" s="463" t="s">
        <v>24203</v>
      </c>
      <c r="C696" s="136" t="s">
        <v>5</v>
      </c>
      <c r="D696" s="126">
        <f>Memória!D4711</f>
        <v>137</v>
      </c>
      <c r="E696" s="64">
        <f t="shared" si="130"/>
        <v>253.61700000000002</v>
      </c>
      <c r="F696" s="124">
        <f t="shared" si="136"/>
        <v>314.49</v>
      </c>
      <c r="G696" s="77">
        <f t="shared" si="129"/>
        <v>43085.13</v>
      </c>
      <c r="I696" s="64">
        <v>195.09</v>
      </c>
      <c r="J696" s="590">
        <v>1.3</v>
      </c>
    </row>
    <row r="697" spans="1:10" s="87" customFormat="1" ht="47.25">
      <c r="A697" s="113" t="s">
        <v>24258</v>
      </c>
      <c r="B697" s="463" t="s">
        <v>24204</v>
      </c>
      <c r="C697" s="136" t="s">
        <v>5</v>
      </c>
      <c r="D697" s="126">
        <f>Memória!D4718</f>
        <v>39</v>
      </c>
      <c r="E697" s="64">
        <f t="shared" si="130"/>
        <v>338.16899999999998</v>
      </c>
      <c r="F697" s="124">
        <f t="shared" si="136"/>
        <v>419.33</v>
      </c>
      <c r="G697" s="77">
        <f t="shared" si="129"/>
        <v>16353.87</v>
      </c>
      <c r="I697" s="64">
        <v>260.13</v>
      </c>
      <c r="J697" s="590">
        <v>1.3</v>
      </c>
    </row>
    <row r="698" spans="1:10" s="87" customFormat="1" ht="78.75">
      <c r="A698" s="113" t="s">
        <v>24259</v>
      </c>
      <c r="B698" s="463" t="s">
        <v>24214</v>
      </c>
      <c r="C698" s="136" t="s">
        <v>5</v>
      </c>
      <c r="D698" s="126">
        <f>Memória!D4723</f>
        <v>84</v>
      </c>
      <c r="E698" s="64">
        <f t="shared" si="130"/>
        <v>558.20699999999999</v>
      </c>
      <c r="F698" s="124">
        <f t="shared" ref="F698" si="137">ROUND(E698*$F$9,2)</f>
        <v>692.18</v>
      </c>
      <c r="G698" s="77">
        <f t="shared" si="129"/>
        <v>58143.12</v>
      </c>
      <c r="I698" s="64">
        <v>429.39</v>
      </c>
      <c r="J698" s="590">
        <v>1.3</v>
      </c>
    </row>
    <row r="699" spans="1:10" s="87" customFormat="1" ht="31.5">
      <c r="A699" s="113" t="s">
        <v>24260</v>
      </c>
      <c r="B699" s="237" t="s">
        <v>24191</v>
      </c>
      <c r="C699" s="136" t="s">
        <v>223</v>
      </c>
      <c r="D699" s="126">
        <f>Memória!D4729</f>
        <v>124</v>
      </c>
      <c r="E699" s="64">
        <f t="shared" si="130"/>
        <v>338.16899999999998</v>
      </c>
      <c r="F699" s="124">
        <f>ROUND(E699*$F$9,2)</f>
        <v>419.33</v>
      </c>
      <c r="G699" s="77">
        <f t="shared" si="129"/>
        <v>51996.92</v>
      </c>
      <c r="I699" s="64">
        <v>260.13</v>
      </c>
      <c r="J699" s="590">
        <v>1.3</v>
      </c>
    </row>
    <row r="700" spans="1:10" s="87" customFormat="1" ht="63">
      <c r="A700" s="113" t="s">
        <v>24261</v>
      </c>
      <c r="B700" s="237" t="s">
        <v>24192</v>
      </c>
      <c r="C700" s="136" t="s">
        <v>223</v>
      </c>
      <c r="D700" s="126">
        <f>Memória!D4735</f>
        <v>260.45</v>
      </c>
      <c r="E700" s="64">
        <f t="shared" si="130"/>
        <v>110.721</v>
      </c>
      <c r="F700" s="124">
        <f>ROUND(E700*$F$9,2)</f>
        <v>137.29</v>
      </c>
      <c r="G700" s="77">
        <f t="shared" si="129"/>
        <v>35757.18</v>
      </c>
      <c r="I700" s="64">
        <v>85.17</v>
      </c>
      <c r="J700" s="590">
        <v>1.3</v>
      </c>
    </row>
    <row r="701" spans="1:10" s="87" customFormat="1">
      <c r="A701" s="141"/>
      <c r="B701" s="442" t="s">
        <v>24263</v>
      </c>
      <c r="C701" s="136"/>
      <c r="D701" s="126"/>
      <c r="E701" s="64">
        <f t="shared" si="130"/>
        <v>0</v>
      </c>
      <c r="F701" s="124"/>
      <c r="G701" s="77">
        <f t="shared" si="129"/>
        <v>0</v>
      </c>
      <c r="I701" s="64"/>
      <c r="J701" s="590">
        <v>1.3</v>
      </c>
    </row>
    <row r="702" spans="1:10" s="87" customFormat="1" ht="94.5">
      <c r="A702" s="113" t="s">
        <v>24264</v>
      </c>
      <c r="B702" s="237" t="s">
        <v>24187</v>
      </c>
      <c r="C702" s="136" t="s">
        <v>2</v>
      </c>
      <c r="D702" s="126">
        <f>Memória!D4743</f>
        <v>3</v>
      </c>
      <c r="E702" s="64">
        <f t="shared" si="130"/>
        <v>30924.933000000001</v>
      </c>
      <c r="F702" s="124">
        <f t="shared" ref="F702" si="138">ROUND(E702*$F$9,2)</f>
        <v>38346.92</v>
      </c>
      <c r="G702" s="77">
        <f t="shared" si="129"/>
        <v>115040.76</v>
      </c>
      <c r="I702" s="64">
        <v>23788.41</v>
      </c>
      <c r="J702" s="590">
        <v>1.3</v>
      </c>
    </row>
    <row r="703" spans="1:10" s="87" customFormat="1" ht="78.75">
      <c r="A703" s="113" t="s">
        <v>24265</v>
      </c>
      <c r="B703" s="237" t="s">
        <v>24188</v>
      </c>
      <c r="C703" s="136" t="s">
        <v>2</v>
      </c>
      <c r="D703" s="126">
        <f>Memória!D4750</f>
        <v>1</v>
      </c>
      <c r="E703" s="64">
        <f t="shared" si="130"/>
        <v>40820.923000000003</v>
      </c>
      <c r="F703" s="124">
        <f t="shared" ref="F703" si="139">ROUND(E703*$F$9,2)</f>
        <v>50617.94</v>
      </c>
      <c r="G703" s="77">
        <f t="shared" si="129"/>
        <v>50617.94</v>
      </c>
      <c r="I703" s="64">
        <v>31400.71</v>
      </c>
      <c r="J703" s="590">
        <v>1.3</v>
      </c>
    </row>
    <row r="704" spans="1:10" s="87" customFormat="1" ht="94.5">
      <c r="A704" s="113" t="s">
        <v>24266</v>
      </c>
      <c r="B704" s="237" t="s">
        <v>24194</v>
      </c>
      <c r="C704" s="136" t="s">
        <v>2</v>
      </c>
      <c r="D704" s="126">
        <f>Memória!D4755</f>
        <v>23</v>
      </c>
      <c r="E704" s="64">
        <f t="shared" si="130"/>
        <v>18183.867000000002</v>
      </c>
      <c r="F704" s="124">
        <f t="shared" ref="F704" si="140">ROUND(E704*$F$9,2)</f>
        <v>22548</v>
      </c>
      <c r="G704" s="77">
        <f t="shared" si="129"/>
        <v>518604</v>
      </c>
      <c r="I704" s="64">
        <v>13987.59</v>
      </c>
      <c r="J704" s="590">
        <v>1.3</v>
      </c>
    </row>
    <row r="705" spans="1:10" s="87" customFormat="1" ht="47.25">
      <c r="A705" s="113" t="s">
        <v>24267</v>
      </c>
      <c r="B705" s="237" t="s">
        <v>24199</v>
      </c>
      <c r="C705" s="136" t="s">
        <v>2</v>
      </c>
      <c r="D705" s="126">
        <f>Memória!D4766</f>
        <v>8</v>
      </c>
      <c r="E705" s="64">
        <f t="shared" si="130"/>
        <v>30182.737000000005</v>
      </c>
      <c r="F705" s="124">
        <f t="shared" ref="F705" si="141">ROUND(E705*$F$9,2)</f>
        <v>37426.589999999997</v>
      </c>
      <c r="G705" s="77">
        <f t="shared" si="129"/>
        <v>299412.71999999997</v>
      </c>
      <c r="I705" s="64">
        <v>23217.49</v>
      </c>
      <c r="J705" s="590">
        <v>1.3</v>
      </c>
    </row>
    <row r="706" spans="1:10" s="87" customFormat="1" ht="78.75">
      <c r="A706" s="113" t="s">
        <v>24268</v>
      </c>
      <c r="B706" s="237" t="s">
        <v>24230</v>
      </c>
      <c r="C706" s="136" t="s">
        <v>2</v>
      </c>
      <c r="D706" s="126">
        <f>Memória!D4774</f>
        <v>1</v>
      </c>
      <c r="E706" s="64">
        <f t="shared" si="130"/>
        <v>58138.886000000006</v>
      </c>
      <c r="F706" s="124">
        <f t="shared" ref="F706" si="142">ROUND(E706*$F$9,2)</f>
        <v>72092.22</v>
      </c>
      <c r="G706" s="77">
        <f t="shared" si="129"/>
        <v>72092.22</v>
      </c>
      <c r="I706" s="64">
        <v>44722.22</v>
      </c>
      <c r="J706" s="590">
        <v>1.3</v>
      </c>
    </row>
    <row r="707" spans="1:10" s="87" customFormat="1" ht="47.25">
      <c r="A707" s="113" t="s">
        <v>24269</v>
      </c>
      <c r="B707" s="463" t="s">
        <v>24212</v>
      </c>
      <c r="C707" s="136" t="s">
        <v>2</v>
      </c>
      <c r="D707" s="126">
        <f>Memória!D4779</f>
        <v>4</v>
      </c>
      <c r="E707" s="64">
        <f t="shared" si="130"/>
        <v>10308.311000000002</v>
      </c>
      <c r="F707" s="124">
        <f t="shared" ref="F707" si="143">ROUND(E707*$F$9,2)</f>
        <v>12782.31</v>
      </c>
      <c r="G707" s="77">
        <f t="shared" si="129"/>
        <v>51129.24</v>
      </c>
      <c r="I707" s="64">
        <v>7929.47</v>
      </c>
      <c r="J707" s="590">
        <v>1.3</v>
      </c>
    </row>
    <row r="708" spans="1:10" s="87" customFormat="1" ht="78.75">
      <c r="A708" s="113" t="s">
        <v>24270</v>
      </c>
      <c r="B708" s="237" t="s">
        <v>24208</v>
      </c>
      <c r="C708" s="136" t="s">
        <v>2</v>
      </c>
      <c r="D708" s="126">
        <f>Memória!D4785</f>
        <v>1</v>
      </c>
      <c r="E708" s="64">
        <f t="shared" si="130"/>
        <v>18183.867000000002</v>
      </c>
      <c r="F708" s="124">
        <f t="shared" ref="F708" si="144">ROUND(E708*$F$9,2)</f>
        <v>22548</v>
      </c>
      <c r="G708" s="77">
        <f t="shared" si="129"/>
        <v>22548</v>
      </c>
      <c r="I708" s="64">
        <v>13987.59</v>
      </c>
      <c r="J708" s="590">
        <v>1.3</v>
      </c>
    </row>
    <row r="709" spans="1:10" s="87" customFormat="1" ht="78.75">
      <c r="A709" s="113" t="s">
        <v>24271</v>
      </c>
      <c r="B709" s="237" t="s">
        <v>24227</v>
      </c>
      <c r="C709" s="136" t="s">
        <v>2</v>
      </c>
      <c r="D709" s="126">
        <f>Memória!D4790</f>
        <v>1</v>
      </c>
      <c r="E709" s="64">
        <f t="shared" si="130"/>
        <v>49479.911</v>
      </c>
      <c r="F709" s="124">
        <f t="shared" ref="F709" si="145">ROUND(E709*$F$9,2)</f>
        <v>61355.09</v>
      </c>
      <c r="G709" s="77">
        <f t="shared" si="129"/>
        <v>61355.09</v>
      </c>
      <c r="I709" s="64">
        <v>38061.47</v>
      </c>
      <c r="J709" s="590">
        <v>1.3</v>
      </c>
    </row>
    <row r="710" spans="1:10" s="87" customFormat="1" ht="78.75">
      <c r="A710" s="113" t="s">
        <v>24272</v>
      </c>
      <c r="B710" s="463" t="s">
        <v>24228</v>
      </c>
      <c r="C710" s="136" t="s">
        <v>2</v>
      </c>
      <c r="D710" s="126">
        <f>Memória!D4795</f>
        <v>1</v>
      </c>
      <c r="E710" s="64">
        <f t="shared" si="130"/>
        <v>16905.368999999999</v>
      </c>
      <c r="F710" s="124">
        <f t="shared" ref="F710:F712" si="146">ROUND(E710*$F$9,2)</f>
        <v>20962.66</v>
      </c>
      <c r="G710" s="77">
        <f t="shared" si="129"/>
        <v>20962.66</v>
      </c>
      <c r="I710" s="64">
        <v>13004.13</v>
      </c>
      <c r="J710" s="590">
        <v>1.3</v>
      </c>
    </row>
    <row r="711" spans="1:10" s="87" customFormat="1" ht="78.75">
      <c r="A711" s="113" t="s">
        <v>24273</v>
      </c>
      <c r="B711" s="122" t="s">
        <v>24237</v>
      </c>
      <c r="C711" s="136" t="s">
        <v>2</v>
      </c>
      <c r="D711" s="126">
        <f>Memória!D4800</f>
        <v>9</v>
      </c>
      <c r="E711" s="64">
        <f t="shared" si="130"/>
        <v>22142.25</v>
      </c>
      <c r="F711" s="124">
        <f t="shared" ref="F711" si="147">ROUND(E711*$F$9,2)</f>
        <v>27456.39</v>
      </c>
      <c r="G711" s="77">
        <f t="shared" si="129"/>
        <v>247107.51</v>
      </c>
      <c r="I711" s="64">
        <v>17032.5</v>
      </c>
      <c r="J711" s="590">
        <v>1.3</v>
      </c>
    </row>
    <row r="712" spans="1:10" s="87" customFormat="1" ht="78.75">
      <c r="A712" s="113" t="s">
        <v>24274</v>
      </c>
      <c r="B712" s="463" t="s">
        <v>24222</v>
      </c>
      <c r="C712" s="136" t="s">
        <v>2</v>
      </c>
      <c r="D712" s="126">
        <f>Memória!D4807</f>
        <v>8</v>
      </c>
      <c r="E712" s="64">
        <f t="shared" si="130"/>
        <v>15380.001</v>
      </c>
      <c r="F712" s="124">
        <f t="shared" si="146"/>
        <v>19071.2</v>
      </c>
      <c r="G712" s="77">
        <f t="shared" si="129"/>
        <v>152569.60000000001</v>
      </c>
      <c r="I712" s="64">
        <v>11830.77</v>
      </c>
      <c r="J712" s="590">
        <v>1.3</v>
      </c>
    </row>
    <row r="713" spans="1:10" s="87" customFormat="1" ht="78.75">
      <c r="A713" s="113" t="s">
        <v>24275</v>
      </c>
      <c r="B713" s="237" t="s">
        <v>24217</v>
      </c>
      <c r="C713" s="136" t="s">
        <v>2</v>
      </c>
      <c r="D713" s="126">
        <f>Memória!D4812</f>
        <v>1</v>
      </c>
      <c r="E713" s="64">
        <f t="shared" si="130"/>
        <v>6102.5119999999997</v>
      </c>
      <c r="F713" s="124">
        <f t="shared" ref="F713" si="148">ROUND(E713*$F$9,2)</f>
        <v>7567.11</v>
      </c>
      <c r="G713" s="77">
        <f t="shared" si="129"/>
        <v>7567.11</v>
      </c>
      <c r="I713" s="64">
        <v>4694.24</v>
      </c>
      <c r="J713" s="590">
        <v>1.3</v>
      </c>
    </row>
    <row r="714" spans="1:10" s="87" customFormat="1" ht="78.75">
      <c r="A714" s="113" t="s">
        <v>24276</v>
      </c>
      <c r="B714" s="463" t="s">
        <v>24235</v>
      </c>
      <c r="C714" s="136" t="s">
        <v>2</v>
      </c>
      <c r="D714" s="126">
        <f>Memória!D4817</f>
        <v>12</v>
      </c>
      <c r="E714" s="64">
        <f t="shared" si="130"/>
        <v>22142.25</v>
      </c>
      <c r="F714" s="124">
        <f>ROUND(E714*$F$9,2)</f>
        <v>27456.39</v>
      </c>
      <c r="G714" s="77">
        <f t="shared" si="129"/>
        <v>329476.68</v>
      </c>
      <c r="I714" s="64">
        <v>17032.5</v>
      </c>
      <c r="J714" s="590">
        <v>1.3</v>
      </c>
    </row>
    <row r="715" spans="1:10" s="87" customFormat="1">
      <c r="A715" s="113"/>
      <c r="B715" s="491" t="s">
        <v>24296</v>
      </c>
      <c r="C715" s="136"/>
      <c r="D715" s="126"/>
      <c r="E715" s="64">
        <f t="shared" si="130"/>
        <v>0</v>
      </c>
      <c r="F715" s="124"/>
      <c r="G715" s="77">
        <f t="shared" si="129"/>
        <v>0</v>
      </c>
      <c r="I715" s="64"/>
      <c r="J715" s="590">
        <v>1.3</v>
      </c>
    </row>
    <row r="716" spans="1:10" s="87" customFormat="1" ht="31.5">
      <c r="A716" s="113" t="s">
        <v>24281</v>
      </c>
      <c r="B716" s="237" t="s">
        <v>24279</v>
      </c>
      <c r="C716" s="136" t="s">
        <v>5</v>
      </c>
      <c r="D716" s="126">
        <f>Memória!D4826</f>
        <v>38.369999999999997</v>
      </c>
      <c r="E716" s="64">
        <f t="shared" si="130"/>
        <v>1907.9450000000002</v>
      </c>
      <c r="F716" s="124">
        <f>ROUND(E716*$F$9,2)</f>
        <v>2365.85</v>
      </c>
      <c r="G716" s="77">
        <f t="shared" si="129"/>
        <v>90777.66</v>
      </c>
      <c r="I716" s="64">
        <v>1467.65</v>
      </c>
      <c r="J716" s="590">
        <v>1.3</v>
      </c>
    </row>
    <row r="717" spans="1:10" s="498" customFormat="1" ht="47.25">
      <c r="A717" s="113" t="s">
        <v>24282</v>
      </c>
      <c r="B717" s="118" t="s">
        <v>24280</v>
      </c>
      <c r="C717" s="136" t="s">
        <v>23730</v>
      </c>
      <c r="D717" s="126">
        <f>Memória!D4829</f>
        <v>36</v>
      </c>
      <c r="E717" s="64">
        <f t="shared" si="130"/>
        <v>95.849000000000004</v>
      </c>
      <c r="F717" s="124">
        <f t="shared" ref="F717" si="149">ROUND(E717*$F$9,2)</f>
        <v>118.85</v>
      </c>
      <c r="G717" s="77">
        <f t="shared" si="129"/>
        <v>4278.6000000000004</v>
      </c>
      <c r="I717" s="64">
        <v>73.73</v>
      </c>
      <c r="J717" s="590">
        <v>1.3</v>
      </c>
    </row>
    <row r="718" spans="1:10" s="498" customFormat="1">
      <c r="A718" s="113" t="s">
        <v>24283</v>
      </c>
      <c r="B718" s="499" t="s">
        <v>24292</v>
      </c>
      <c r="C718" s="136" t="s">
        <v>5</v>
      </c>
      <c r="D718" s="810">
        <f>Memória!D4832</f>
        <v>176.52</v>
      </c>
      <c r="E718" s="64">
        <f t="shared" si="130"/>
        <v>1261.962</v>
      </c>
      <c r="F718" s="124">
        <f t="shared" ref="F718:F719" si="150">ROUND(E718*$F$9,2)</f>
        <v>1564.83</v>
      </c>
      <c r="G718" s="77">
        <f t="shared" si="129"/>
        <v>276223.78999999998</v>
      </c>
      <c r="I718" s="563">
        <v>970.74</v>
      </c>
      <c r="J718" s="590">
        <v>1.3</v>
      </c>
    </row>
    <row r="719" spans="1:10" s="498" customFormat="1">
      <c r="A719" s="113" t="s">
        <v>24284</v>
      </c>
      <c r="B719" s="499" t="s">
        <v>24293</v>
      </c>
      <c r="C719" s="136" t="s">
        <v>5</v>
      </c>
      <c r="D719" s="810">
        <f>Memória!D4835</f>
        <v>5.2</v>
      </c>
      <c r="E719" s="64">
        <f t="shared" si="130"/>
        <v>1261.962</v>
      </c>
      <c r="F719" s="124">
        <f t="shared" si="150"/>
        <v>1564.83</v>
      </c>
      <c r="G719" s="77">
        <f t="shared" si="129"/>
        <v>8137.11</v>
      </c>
      <c r="I719" s="563">
        <v>970.74</v>
      </c>
      <c r="J719" s="590">
        <v>1.3</v>
      </c>
    </row>
    <row r="720" spans="1:10" s="498" customFormat="1" ht="31.5">
      <c r="A720" s="113" t="s">
        <v>24294</v>
      </c>
      <c r="B720" s="499" t="s">
        <v>24297</v>
      </c>
      <c r="C720" s="136" t="s">
        <v>5</v>
      </c>
      <c r="D720" s="811">
        <f>Memória!D4838</f>
        <v>47.48</v>
      </c>
      <c r="E720" s="64">
        <f t="shared" si="130"/>
        <v>423.76100000000002</v>
      </c>
      <c r="F720" s="124">
        <f t="shared" ref="F720" si="151">ROUND(E720*$F$9,2)</f>
        <v>525.46</v>
      </c>
      <c r="G720" s="77">
        <f t="shared" si="129"/>
        <v>24948.84</v>
      </c>
      <c r="I720" s="563">
        <v>325.97000000000003</v>
      </c>
      <c r="J720" s="590">
        <v>1.3</v>
      </c>
    </row>
    <row r="721" spans="1:10" s="498" customFormat="1" ht="31.5">
      <c r="A721" s="113" t="s">
        <v>24298</v>
      </c>
      <c r="B721" s="499" t="s">
        <v>25086</v>
      </c>
      <c r="C721" s="136" t="s">
        <v>5</v>
      </c>
      <c r="D721" s="564">
        <f>Memória!D4841</f>
        <v>323.27</v>
      </c>
      <c r="E721" s="64">
        <f t="shared" si="130"/>
        <v>106.379</v>
      </c>
      <c r="F721" s="124">
        <f t="shared" ref="F721" si="152">ROUND(E721*$F$9,2)</f>
        <v>131.91</v>
      </c>
      <c r="G721" s="77">
        <f t="shared" si="129"/>
        <v>42642.54</v>
      </c>
      <c r="I721" s="563">
        <v>81.83</v>
      </c>
      <c r="J721" s="590">
        <v>1.3</v>
      </c>
    </row>
    <row r="722" spans="1:10" s="87" customFormat="1" ht="16.5" thickBot="1">
      <c r="A722" s="128"/>
      <c r="B722" s="463"/>
      <c r="C722" s="136"/>
      <c r="D722" s="126"/>
      <c r="E722" s="64"/>
      <c r="F722" s="124"/>
      <c r="G722" s="77"/>
    </row>
    <row r="723" spans="1:10" s="86" customFormat="1" ht="16.5" thickBot="1">
      <c r="A723" s="224"/>
      <c r="B723" s="46"/>
      <c r="C723" s="130"/>
      <c r="D723" s="833" t="s">
        <v>6</v>
      </c>
      <c r="E723" s="834"/>
      <c r="F723" s="824"/>
      <c r="G723" s="75">
        <f>SUM(G681:G722)</f>
        <v>4540024.7900000019</v>
      </c>
    </row>
    <row r="724" spans="1:10" s="13" customFormat="1" ht="16.5" thickBot="1">
      <c r="A724" s="654"/>
      <c r="B724" s="48"/>
      <c r="C724" s="49"/>
      <c r="D724" s="65"/>
      <c r="E724" s="65"/>
      <c r="F724" s="65"/>
      <c r="G724" s="66"/>
      <c r="H724" s="86"/>
    </row>
    <row r="725" spans="1:10" s="5" customFormat="1" ht="16.5" thickBot="1">
      <c r="A725" s="655"/>
      <c r="B725" s="656"/>
      <c r="C725" s="830" t="s">
        <v>46</v>
      </c>
      <c r="D725" s="831"/>
      <c r="E725" s="832"/>
      <c r="F725" s="824"/>
      <c r="G725" s="151">
        <f>G35+G47+G51+G62+G105+G136+G145+G170+G191+G199+G225+G254+G572+G584+G596+G660+G664+G679+G723</f>
        <v>28948230.310000002</v>
      </c>
      <c r="H725" s="388"/>
    </row>
    <row r="726" spans="1:10" s="5" customFormat="1" ht="16.5" thickBot="1">
      <c r="A726" s="892"/>
      <c r="B726" s="893"/>
      <c r="C726" s="894"/>
      <c r="D726" s="895"/>
      <c r="E726" s="896"/>
      <c r="F726" s="895"/>
      <c r="G726" s="897"/>
      <c r="H726" s="388"/>
    </row>
    <row r="727" spans="1:10" s="5" customFormat="1">
      <c r="A727" s="90"/>
      <c r="B727" s="107"/>
      <c r="C727" s="107"/>
      <c r="D727" s="108"/>
      <c r="E727" s="557"/>
      <c r="F727" s="108"/>
      <c r="G727" s="107"/>
      <c r="H727" s="388"/>
    </row>
    <row r="728" spans="1:10" s="5" customFormat="1" ht="7.5" customHeight="1">
      <c r="A728" s="90"/>
      <c r="B728" s="107"/>
      <c r="C728" s="107"/>
      <c r="D728" s="108"/>
      <c r="E728" s="557"/>
      <c r="F728" s="108"/>
      <c r="G728" s="107"/>
      <c r="H728" s="388"/>
    </row>
    <row r="729" spans="1:10" s="5" customFormat="1" hidden="1">
      <c r="A729" s="90"/>
      <c r="B729" s="107"/>
      <c r="C729" s="107"/>
      <c r="D729" s="108"/>
      <c r="E729" s="557"/>
      <c r="F729" s="765" t="s">
        <v>25480</v>
      </c>
      <c r="G729" s="765">
        <v>28946465.459999993</v>
      </c>
      <c r="H729" s="388"/>
    </row>
    <row r="730" spans="1:10" s="5" customFormat="1" hidden="1">
      <c r="A730" s="90"/>
      <c r="B730" s="107"/>
      <c r="C730" s="107"/>
      <c r="D730" s="108"/>
      <c r="E730" s="557"/>
      <c r="F730" s="108"/>
      <c r="G730" s="107"/>
      <c r="H730" s="388"/>
    </row>
    <row r="731" spans="1:10" hidden="1">
      <c r="B731" s="107"/>
      <c r="F731" s="765" t="s">
        <v>25554</v>
      </c>
      <c r="G731" s="765">
        <f>G729-G725</f>
        <v>-1764.8500000089407</v>
      </c>
    </row>
    <row r="732" spans="1:10">
      <c r="B732" s="107"/>
    </row>
    <row r="733" spans="1:10">
      <c r="B733" s="107"/>
    </row>
    <row r="734" spans="1:10">
      <c r="B734" s="107"/>
    </row>
    <row r="735" spans="1:10">
      <c r="B735" s="107"/>
    </row>
    <row r="736" spans="1:10">
      <c r="B736" s="107"/>
    </row>
  </sheetData>
  <mergeCells count="30">
    <mergeCell ref="F6:G6"/>
    <mergeCell ref="A8:A9"/>
    <mergeCell ref="B8:B9"/>
    <mergeCell ref="C8:C9"/>
    <mergeCell ref="D8:D9"/>
    <mergeCell ref="D572:E572"/>
    <mergeCell ref="A10:B10"/>
    <mergeCell ref="B255:C255"/>
    <mergeCell ref="D35:E35"/>
    <mergeCell ref="D170:E170"/>
    <mergeCell ref="D47:E47"/>
    <mergeCell ref="D105:E105"/>
    <mergeCell ref="D199:E199"/>
    <mergeCell ref="D225:E225"/>
    <mergeCell ref="D254:E254"/>
    <mergeCell ref="D62:E62"/>
    <mergeCell ref="D191:E191"/>
    <mergeCell ref="D136:E136"/>
    <mergeCell ref="D145:E145"/>
    <mergeCell ref="D51:E51"/>
    <mergeCell ref="C725:E725"/>
    <mergeCell ref="D584:E584"/>
    <mergeCell ref="D596:E596"/>
    <mergeCell ref="B597:C597"/>
    <mergeCell ref="D660:E660"/>
    <mergeCell ref="D664:E664"/>
    <mergeCell ref="B661:C661"/>
    <mergeCell ref="D723:E723"/>
    <mergeCell ref="B665:C665"/>
    <mergeCell ref="D679:E679"/>
  </mergeCells>
  <hyperlinks>
    <hyperlink ref="A161" r:id="rId1" display="http://www2.rio.rj.gov.br/sco/composicaosco.cfm?item=1PJ20050451A201702" xr:uid="{00000000-0004-0000-0100-000000000000}"/>
    <hyperlink ref="A160" r:id="rId2" display="http://www2.rio.rj.gov.br/sco/composicaosco.cfm?item=1PJ20050454A201702" xr:uid="{00000000-0004-0000-0100-000001000000}"/>
  </hyperlinks>
  <printOptions horizontalCentered="1" verticalCentered="1"/>
  <pageMargins left="0.51181102362204722" right="0.23622047244094491" top="0.59055118110236227" bottom="0.59055118110236227" header="0.31496062992125984" footer="0.31496062992125984"/>
  <pageSetup paperSize="9" scale="50" orientation="portrait" r:id="rId3"/>
  <headerFooter>
    <oddFooter>Página &amp;P de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4843"/>
  <sheetViews>
    <sheetView view="pageBreakPreview" zoomScaleNormal="85" zoomScaleSheetLayoutView="100" workbookViewId="0">
      <selection activeCell="B16" sqref="B16"/>
    </sheetView>
  </sheetViews>
  <sheetFormatPr defaultRowHeight="15.75"/>
  <cols>
    <col min="1" max="1" width="18.875" style="90" customWidth="1"/>
    <col min="2" max="2" width="128.625" style="107" customWidth="1"/>
    <col min="3" max="3" width="21.875" style="108" customWidth="1"/>
    <col min="4" max="4" width="17.625" style="108" customWidth="1"/>
    <col min="5" max="5" width="9.375" bestFit="1" customWidth="1"/>
    <col min="6" max="6" width="9.875" bestFit="1" customWidth="1"/>
    <col min="7" max="7" width="9.375" bestFit="1" customWidth="1"/>
    <col min="8" max="8" width="12" bestFit="1" customWidth="1"/>
  </cols>
  <sheetData>
    <row r="1" spans="1:4" s="56" customFormat="1">
      <c r="A1" s="870"/>
      <c r="B1" s="872"/>
      <c r="C1" s="873"/>
      <c r="D1" s="871"/>
    </row>
    <row r="2" spans="1:4" s="388" customFormat="1">
      <c r="A2" s="870"/>
      <c r="B2" s="872"/>
      <c r="C2" s="873"/>
      <c r="D2" s="871"/>
    </row>
    <row r="3" spans="1:4" s="388" customFormat="1">
      <c r="A3" s="870"/>
      <c r="B3" s="872"/>
      <c r="C3" s="873"/>
      <c r="D3" s="871"/>
    </row>
    <row r="4" spans="1:4" s="388" customFormat="1">
      <c r="A4" s="870"/>
      <c r="B4" s="872"/>
      <c r="C4" s="873"/>
      <c r="D4" s="871"/>
    </row>
    <row r="5" spans="1:4" s="388" customFormat="1">
      <c r="A5" s="870"/>
      <c r="B5" s="872"/>
      <c r="C5" s="873"/>
      <c r="D5" s="871"/>
    </row>
    <row r="6" spans="1:4" s="388" customFormat="1">
      <c r="A6" s="870"/>
      <c r="B6" s="872"/>
      <c r="C6" s="873"/>
      <c r="D6" s="871"/>
    </row>
    <row r="7" spans="1:4" s="388" customFormat="1" ht="58.5" customHeight="1" thickBot="1">
      <c r="A7" s="870"/>
      <c r="B7" s="874" t="s">
        <v>25626</v>
      </c>
      <c r="C7" s="874"/>
      <c r="D7" s="871"/>
    </row>
    <row r="8" spans="1:4" s="56" customFormat="1" ht="15">
      <c r="A8" s="856" t="s">
        <v>0</v>
      </c>
      <c r="B8" s="858" t="s">
        <v>1</v>
      </c>
      <c r="C8" s="860" t="s">
        <v>2</v>
      </c>
      <c r="D8" s="852" t="s">
        <v>3</v>
      </c>
    </row>
    <row r="9" spans="1:4" s="56" customFormat="1" thickBot="1">
      <c r="A9" s="857"/>
      <c r="B9" s="859"/>
      <c r="C9" s="861"/>
      <c r="D9" s="853"/>
    </row>
    <row r="10" spans="1:4" s="56" customFormat="1" ht="16.5" thickBot="1">
      <c r="A10" s="854"/>
      <c r="B10" s="855"/>
      <c r="C10" s="155"/>
      <c r="D10" s="156"/>
    </row>
    <row r="11" spans="1:4" s="57" customFormat="1" ht="16.5" thickBot="1">
      <c r="A11" s="157" t="s">
        <v>19</v>
      </c>
      <c r="B11" s="158" t="s">
        <v>36</v>
      </c>
      <c r="C11" s="159"/>
      <c r="D11" s="160"/>
    </row>
    <row r="12" spans="1:4" s="57" customFormat="1" ht="16.5" thickBot="1">
      <c r="A12" s="25"/>
      <c r="B12" s="161"/>
      <c r="C12" s="162"/>
      <c r="D12" s="198"/>
    </row>
    <row r="13" spans="1:4" s="78" customFormat="1" ht="31.5">
      <c r="A13" s="32" t="s">
        <v>514</v>
      </c>
      <c r="B13" s="182" t="s">
        <v>24429</v>
      </c>
      <c r="C13" s="527" t="s">
        <v>272</v>
      </c>
      <c r="D13" s="183">
        <f>D1042</f>
        <v>48</v>
      </c>
    </row>
    <row r="14" spans="1:4" s="78" customFormat="1">
      <c r="A14" s="113"/>
      <c r="B14" s="529" t="s">
        <v>24431</v>
      </c>
      <c r="C14" s="530"/>
      <c r="D14" s="164"/>
    </row>
    <row r="15" spans="1:4" s="78" customFormat="1">
      <c r="A15" s="113"/>
      <c r="B15" s="140"/>
      <c r="C15" s="530"/>
      <c r="D15" s="164"/>
    </row>
    <row r="16" spans="1:4" s="78" customFormat="1" ht="31.5">
      <c r="A16" s="113" t="s">
        <v>674</v>
      </c>
      <c r="B16" s="140" t="s">
        <v>24430</v>
      </c>
      <c r="C16" s="530" t="s">
        <v>24428</v>
      </c>
      <c r="D16" s="163">
        <v>5</v>
      </c>
    </row>
    <row r="17" spans="1:4" s="78" customFormat="1">
      <c r="A17" s="113"/>
      <c r="B17" s="140" t="s">
        <v>58</v>
      </c>
      <c r="C17" s="530"/>
      <c r="D17" s="164"/>
    </row>
    <row r="18" spans="1:4" s="78" customFormat="1">
      <c r="A18" s="113"/>
      <c r="B18" s="140"/>
      <c r="C18" s="530"/>
      <c r="D18" s="164"/>
    </row>
    <row r="19" spans="1:4" s="78" customFormat="1" ht="31.5">
      <c r="A19" s="20" t="s">
        <v>996</v>
      </c>
      <c r="B19" s="217" t="s">
        <v>25557</v>
      </c>
      <c r="C19" s="739" t="s">
        <v>223</v>
      </c>
      <c r="D19" s="164">
        <f>C27</f>
        <v>18475.419999999998</v>
      </c>
    </row>
    <row r="20" spans="1:4" s="78" customFormat="1">
      <c r="A20" s="113"/>
      <c r="B20" s="140" t="s">
        <v>23775</v>
      </c>
      <c r="C20" s="739"/>
      <c r="D20" s="164"/>
    </row>
    <row r="21" spans="1:4" s="84" customFormat="1">
      <c r="A21" s="665"/>
      <c r="B21" s="434" t="s">
        <v>23688</v>
      </c>
      <c r="C21" s="124"/>
      <c r="D21" s="164"/>
    </row>
    <row r="22" spans="1:4" s="84" customFormat="1">
      <c r="A22" s="610"/>
      <c r="B22" s="118" t="s">
        <v>23690</v>
      </c>
      <c r="C22" s="124">
        <v>3268.04</v>
      </c>
      <c r="D22" s="164"/>
    </row>
    <row r="23" spans="1:4" s="84" customFormat="1">
      <c r="A23" s="665"/>
      <c r="B23" s="434" t="s">
        <v>23692</v>
      </c>
      <c r="C23" s="124"/>
      <c r="D23" s="164"/>
    </row>
    <row r="24" spans="1:4" s="84" customFormat="1">
      <c r="A24" s="610"/>
      <c r="B24" s="118" t="s">
        <v>23693</v>
      </c>
      <c r="C24" s="124">
        <v>600.54</v>
      </c>
      <c r="D24" s="164"/>
    </row>
    <row r="25" spans="1:4" s="86" customFormat="1">
      <c r="A25" s="317"/>
      <c r="B25" s="666" t="s">
        <v>23732</v>
      </c>
      <c r="C25" s="318">
        <f>SUM(C22:C24)</f>
        <v>3868.58</v>
      </c>
      <c r="D25" s="164"/>
    </row>
    <row r="26" spans="1:4" s="86" customFormat="1">
      <c r="A26" s="317"/>
      <c r="B26" s="639" t="s">
        <v>23733</v>
      </c>
      <c r="C26" s="318"/>
      <c r="D26" s="164"/>
    </row>
    <row r="27" spans="1:4" s="86" customFormat="1">
      <c r="A27" s="317"/>
      <c r="B27" s="667" t="s">
        <v>23734</v>
      </c>
      <c r="C27" s="318">
        <v>18475.419999999998</v>
      </c>
      <c r="D27" s="164"/>
    </row>
    <row r="28" spans="1:4" s="86" customFormat="1">
      <c r="A28" s="317"/>
      <c r="B28" s="119"/>
      <c r="C28" s="136"/>
      <c r="D28" s="164"/>
    </row>
    <row r="29" spans="1:4" s="78" customFormat="1">
      <c r="A29" s="20" t="s">
        <v>1000</v>
      </c>
      <c r="B29" s="217" t="s">
        <v>25478</v>
      </c>
      <c r="C29" s="739" t="s">
        <v>223</v>
      </c>
      <c r="D29" s="164">
        <f>C37</f>
        <v>18475.419999999998</v>
      </c>
    </row>
    <row r="30" spans="1:4" s="78" customFormat="1">
      <c r="A30" s="113"/>
      <c r="B30" s="140" t="s">
        <v>23775</v>
      </c>
      <c r="C30" s="739"/>
      <c r="D30" s="164"/>
    </row>
    <row r="31" spans="1:4" s="84" customFormat="1">
      <c r="A31" s="665"/>
      <c r="B31" s="434" t="s">
        <v>23688</v>
      </c>
      <c r="C31" s="124"/>
      <c r="D31" s="164"/>
    </row>
    <row r="32" spans="1:4" s="84" customFormat="1">
      <c r="A32" s="610"/>
      <c r="B32" s="118" t="s">
        <v>23690</v>
      </c>
      <c r="C32" s="124">
        <v>3268.04</v>
      </c>
      <c r="D32" s="164"/>
    </row>
    <row r="33" spans="1:4" s="84" customFormat="1">
      <c r="A33" s="665"/>
      <c r="B33" s="434" t="s">
        <v>23692</v>
      </c>
      <c r="C33" s="124"/>
      <c r="D33" s="164"/>
    </row>
    <row r="34" spans="1:4" s="84" customFormat="1">
      <c r="A34" s="610"/>
      <c r="B34" s="118" t="s">
        <v>23693</v>
      </c>
      <c r="C34" s="124">
        <v>600.54</v>
      </c>
      <c r="D34" s="164"/>
    </row>
    <row r="35" spans="1:4" s="86" customFormat="1">
      <c r="A35" s="317"/>
      <c r="B35" s="666" t="s">
        <v>23732</v>
      </c>
      <c r="C35" s="318">
        <f>SUM(C32:C34)</f>
        <v>3868.58</v>
      </c>
      <c r="D35" s="164"/>
    </row>
    <row r="36" spans="1:4" s="86" customFormat="1">
      <c r="A36" s="317"/>
      <c r="B36" s="639" t="s">
        <v>23733</v>
      </c>
      <c r="C36" s="318"/>
      <c r="D36" s="164"/>
    </row>
    <row r="37" spans="1:4" s="86" customFormat="1">
      <c r="A37" s="317"/>
      <c r="B37" s="667" t="s">
        <v>23734</v>
      </c>
      <c r="C37" s="318">
        <v>18475.419999999998</v>
      </c>
      <c r="D37" s="164"/>
    </row>
    <row r="38" spans="1:4" s="86" customFormat="1">
      <c r="A38" s="317"/>
      <c r="B38" s="119"/>
      <c r="C38" s="136"/>
      <c r="D38" s="164"/>
    </row>
    <row r="39" spans="1:4" s="78" customFormat="1" ht="31.5">
      <c r="A39" s="113" t="s">
        <v>1136</v>
      </c>
      <c r="B39" s="140" t="s">
        <v>23749</v>
      </c>
      <c r="C39" s="739" t="s">
        <v>223</v>
      </c>
      <c r="D39" s="166">
        <v>22344</v>
      </c>
    </row>
    <row r="40" spans="1:4" s="86" customFormat="1">
      <c r="A40" s="317"/>
      <c r="B40" s="639" t="s">
        <v>23733</v>
      </c>
      <c r="C40" s="318"/>
      <c r="D40" s="164"/>
    </row>
    <row r="41" spans="1:4" s="86" customFormat="1">
      <c r="A41" s="317"/>
      <c r="B41" s="119"/>
      <c r="C41" s="136"/>
      <c r="D41" s="164"/>
    </row>
    <row r="42" spans="1:4" s="78" customFormat="1">
      <c r="A42" s="138" t="s">
        <v>1190</v>
      </c>
      <c r="B42" s="188" t="s">
        <v>25558</v>
      </c>
      <c r="C42" s="142" t="s">
        <v>223</v>
      </c>
      <c r="D42" s="166">
        <f>C46</f>
        <v>562.45000000000005</v>
      </c>
    </row>
    <row r="43" spans="1:4" s="78" customFormat="1">
      <c r="A43" s="138"/>
      <c r="B43" s="668" t="s">
        <v>23692</v>
      </c>
      <c r="C43" s="142"/>
      <c r="D43" s="391"/>
    </row>
    <row r="44" spans="1:4" s="78" customFormat="1">
      <c r="A44" s="138"/>
      <c r="B44" s="47" t="s">
        <v>23691</v>
      </c>
      <c r="C44" s="142"/>
      <c r="D44" s="391"/>
    </row>
    <row r="45" spans="1:4" s="86" customFormat="1" ht="16.5" thickBot="1">
      <c r="A45" s="138"/>
      <c r="B45" s="23" t="s">
        <v>23694</v>
      </c>
      <c r="C45" s="227">
        <v>562.45000000000005</v>
      </c>
      <c r="D45" s="391"/>
    </row>
    <row r="46" spans="1:4" s="86" customFormat="1" ht="16.5" thickBot="1">
      <c r="A46" s="359"/>
      <c r="B46" s="758" t="s">
        <v>23699</v>
      </c>
      <c r="C46" s="759">
        <f>SUM(C45)</f>
        <v>562.45000000000005</v>
      </c>
      <c r="D46" s="757"/>
    </row>
    <row r="47" spans="1:4" s="86" customFormat="1">
      <c r="A47" s="138"/>
      <c r="B47" s="762"/>
      <c r="C47" s="763"/>
      <c r="D47" s="391"/>
    </row>
    <row r="48" spans="1:4" s="84" customFormat="1" ht="30">
      <c r="A48" s="685" t="s">
        <v>1194</v>
      </c>
      <c r="B48" s="812" t="s">
        <v>25559</v>
      </c>
      <c r="C48" s="142" t="s">
        <v>223</v>
      </c>
      <c r="D48" s="391">
        <f>C55</f>
        <v>7569.619999999999</v>
      </c>
    </row>
    <row r="49" spans="1:4" s="84" customFormat="1">
      <c r="A49" s="138"/>
      <c r="B49" s="668" t="s">
        <v>23731</v>
      </c>
      <c r="C49" s="142"/>
      <c r="D49" s="391"/>
    </row>
    <row r="50" spans="1:4" s="84" customFormat="1">
      <c r="A50" s="113"/>
      <c r="B50" s="47" t="s">
        <v>23691</v>
      </c>
      <c r="C50" s="220"/>
      <c r="D50" s="164"/>
    </row>
    <row r="51" spans="1:4" s="84" customFormat="1">
      <c r="A51" s="113"/>
      <c r="B51" s="47" t="s">
        <v>23696</v>
      </c>
      <c r="C51" s="124">
        <v>3270.14</v>
      </c>
      <c r="D51" s="164"/>
    </row>
    <row r="52" spans="1:4" s="84" customFormat="1">
      <c r="A52" s="113"/>
      <c r="B52" s="47" t="s">
        <v>23697</v>
      </c>
      <c r="C52" s="124">
        <v>3145.56</v>
      </c>
      <c r="D52" s="164"/>
    </row>
    <row r="53" spans="1:4" s="84" customFormat="1">
      <c r="A53" s="113"/>
      <c r="B53" s="47" t="s">
        <v>23698</v>
      </c>
      <c r="C53" s="124">
        <v>357.02</v>
      </c>
      <c r="D53" s="164"/>
    </row>
    <row r="54" spans="1:4" s="84" customFormat="1" ht="16.5" thickBot="1">
      <c r="A54" s="113"/>
      <c r="B54" s="23" t="s">
        <v>23695</v>
      </c>
      <c r="C54" s="62">
        <v>796.9</v>
      </c>
      <c r="D54" s="164"/>
    </row>
    <row r="55" spans="1:4" s="84" customFormat="1" ht="16.5" thickBot="1">
      <c r="A55" s="372"/>
      <c r="B55" s="760" t="s">
        <v>23699</v>
      </c>
      <c r="C55" s="761">
        <f>SUM(C51:C54)</f>
        <v>7569.619999999999</v>
      </c>
      <c r="D55" s="362"/>
    </row>
    <row r="56" spans="1:4" s="590" customFormat="1">
      <c r="A56" s="372"/>
      <c r="B56" s="694"/>
      <c r="C56" s="767"/>
      <c r="D56" s="362"/>
    </row>
    <row r="57" spans="1:4" s="590" customFormat="1">
      <c r="A57" s="372"/>
      <c r="B57" s="694"/>
      <c r="C57" s="767"/>
      <c r="D57" s="362"/>
    </row>
    <row r="58" spans="1:4" s="590" customFormat="1" ht="63">
      <c r="A58" s="372" t="s">
        <v>1466</v>
      </c>
      <c r="B58" s="768" t="s">
        <v>25575</v>
      </c>
      <c r="C58" s="142" t="s">
        <v>25576</v>
      </c>
      <c r="D58" s="362">
        <f>C67</f>
        <v>1.8475419999999998</v>
      </c>
    </row>
    <row r="59" spans="1:4" s="78" customFormat="1">
      <c r="A59" s="113"/>
      <c r="B59" s="140" t="s">
        <v>23775</v>
      </c>
      <c r="C59" s="739"/>
      <c r="D59" s="164"/>
    </row>
    <row r="60" spans="1:4" s="590" customFormat="1">
      <c r="A60" s="665"/>
      <c r="B60" s="434" t="s">
        <v>23688</v>
      </c>
      <c r="C60" s="124"/>
      <c r="D60" s="164"/>
    </row>
    <row r="61" spans="1:4" s="590" customFormat="1">
      <c r="A61" s="610"/>
      <c r="B61" s="118" t="s">
        <v>23690</v>
      </c>
      <c r="C61" s="124">
        <v>3268.04</v>
      </c>
      <c r="D61" s="164"/>
    </row>
    <row r="62" spans="1:4" s="590" customFormat="1">
      <c r="A62" s="665"/>
      <c r="B62" s="434" t="s">
        <v>23692</v>
      </c>
      <c r="C62" s="124"/>
      <c r="D62" s="164"/>
    </row>
    <row r="63" spans="1:4" s="590" customFormat="1">
      <c r="A63" s="610"/>
      <c r="B63" s="118" t="s">
        <v>23693</v>
      </c>
      <c r="C63" s="124">
        <v>600.54</v>
      </c>
      <c r="D63" s="164"/>
    </row>
    <row r="64" spans="1:4" s="86" customFormat="1">
      <c r="A64" s="317"/>
      <c r="B64" s="666" t="s">
        <v>23732</v>
      </c>
      <c r="C64" s="318">
        <f>SUM(C61:C63)</f>
        <v>3868.58</v>
      </c>
      <c r="D64" s="164"/>
    </row>
    <row r="65" spans="1:4" s="86" customFormat="1">
      <c r="A65" s="317"/>
      <c r="B65" s="639" t="s">
        <v>23733</v>
      </c>
      <c r="C65" s="318"/>
      <c r="D65" s="164"/>
    </row>
    <row r="66" spans="1:4" s="86" customFormat="1" ht="16.5" thickBot="1">
      <c r="A66" s="317"/>
      <c r="B66" s="667" t="s">
        <v>23734</v>
      </c>
      <c r="C66" s="318">
        <v>18475.419999999998</v>
      </c>
      <c r="D66" s="164"/>
    </row>
    <row r="67" spans="1:4" s="86" customFormat="1" ht="16.5" thickBot="1">
      <c r="A67" s="317"/>
      <c r="B67" s="760" t="s">
        <v>25577</v>
      </c>
      <c r="C67" s="136">
        <f>C66/10000</f>
        <v>1.8475419999999998</v>
      </c>
      <c r="D67" s="164"/>
    </row>
    <row r="68" spans="1:4" s="84" customFormat="1">
      <c r="A68" s="113"/>
      <c r="B68" s="762"/>
      <c r="C68" s="763"/>
      <c r="D68" s="164"/>
    </row>
    <row r="69" spans="1:4" s="86" customFormat="1" ht="31.5">
      <c r="A69" s="685" t="s">
        <v>1538</v>
      </c>
      <c r="B69" s="140" t="s">
        <v>25560</v>
      </c>
      <c r="C69" s="136" t="s">
        <v>5</v>
      </c>
      <c r="D69" s="163">
        <f>C80</f>
        <v>8132.07</v>
      </c>
    </row>
    <row r="70" spans="1:4" s="78" customFormat="1">
      <c r="A70" s="138"/>
      <c r="B70" s="668" t="s">
        <v>23692</v>
      </c>
      <c r="C70" s="142"/>
      <c r="D70" s="391"/>
    </row>
    <row r="71" spans="1:4" s="78" customFormat="1">
      <c r="A71" s="138"/>
      <c r="B71" s="47" t="s">
        <v>23691</v>
      </c>
      <c r="C71" s="142"/>
      <c r="D71" s="391"/>
    </row>
    <row r="72" spans="1:4" s="86" customFormat="1">
      <c r="A72" s="138"/>
      <c r="B72" s="47" t="s">
        <v>23694</v>
      </c>
      <c r="C72" s="64">
        <v>562.45000000000005</v>
      </c>
      <c r="D72" s="391"/>
    </row>
    <row r="73" spans="1:4" s="590" customFormat="1">
      <c r="A73" s="138"/>
      <c r="B73" s="668" t="s">
        <v>23731</v>
      </c>
      <c r="C73" s="142"/>
      <c r="D73" s="391"/>
    </row>
    <row r="74" spans="1:4" s="590" customFormat="1">
      <c r="A74" s="113"/>
      <c r="B74" s="47" t="s">
        <v>23689</v>
      </c>
      <c r="C74" s="220"/>
      <c r="D74" s="164"/>
    </row>
    <row r="75" spans="1:4" s="590" customFormat="1">
      <c r="A75" s="113"/>
      <c r="B75" s="47" t="s">
        <v>23691</v>
      </c>
      <c r="C75" s="220"/>
      <c r="D75" s="164"/>
    </row>
    <row r="76" spans="1:4" s="590" customFormat="1">
      <c r="A76" s="113"/>
      <c r="B76" s="47" t="s">
        <v>23696</v>
      </c>
      <c r="C76" s="124">
        <v>3270.14</v>
      </c>
      <c r="D76" s="164"/>
    </row>
    <row r="77" spans="1:4" s="590" customFormat="1">
      <c r="A77" s="113"/>
      <c r="B77" s="47" t="s">
        <v>23697</v>
      </c>
      <c r="C77" s="124">
        <v>3145.56</v>
      </c>
      <c r="D77" s="164"/>
    </row>
    <row r="78" spans="1:4" s="590" customFormat="1">
      <c r="A78" s="113"/>
      <c r="B78" s="47" t="s">
        <v>23698</v>
      </c>
      <c r="C78" s="124">
        <v>357.02</v>
      </c>
      <c r="D78" s="164"/>
    </row>
    <row r="79" spans="1:4" s="590" customFormat="1" ht="16.5" thickBot="1">
      <c r="A79" s="113"/>
      <c r="B79" s="23" t="s">
        <v>23695</v>
      </c>
      <c r="C79" s="62">
        <v>796.9</v>
      </c>
      <c r="D79" s="164"/>
    </row>
    <row r="80" spans="1:4" s="590" customFormat="1" ht="16.5" thickBot="1">
      <c r="A80" s="372"/>
      <c r="B80" s="760" t="s">
        <v>23699</v>
      </c>
      <c r="C80" s="761">
        <f>SUM(C72:C79)</f>
        <v>8132.07</v>
      </c>
      <c r="D80" s="362"/>
    </row>
    <row r="81" spans="1:4" s="590" customFormat="1">
      <c r="A81" s="113"/>
      <c r="B81" s="762"/>
      <c r="C81" s="763"/>
      <c r="D81" s="164"/>
    </row>
    <row r="82" spans="1:4" s="590" customFormat="1" ht="31.5">
      <c r="A82" s="685" t="s">
        <v>1574</v>
      </c>
      <c r="B82" s="140" t="s">
        <v>25561</v>
      </c>
      <c r="C82" s="739" t="s">
        <v>223</v>
      </c>
      <c r="D82" s="755">
        <f>C93</f>
        <v>8132.07</v>
      </c>
    </row>
    <row r="83" spans="1:4" s="78" customFormat="1">
      <c r="A83" s="138"/>
      <c r="B83" s="668" t="s">
        <v>23692</v>
      </c>
      <c r="C83" s="142"/>
      <c r="D83" s="391"/>
    </row>
    <row r="84" spans="1:4" s="78" customFormat="1">
      <c r="A84" s="138"/>
      <c r="B84" s="47" t="s">
        <v>23691</v>
      </c>
      <c r="C84" s="142"/>
      <c r="D84" s="391"/>
    </row>
    <row r="85" spans="1:4" s="86" customFormat="1">
      <c r="A85" s="138"/>
      <c r="B85" s="47" t="s">
        <v>23694</v>
      </c>
      <c r="C85" s="64">
        <v>562.45000000000005</v>
      </c>
      <c r="D85" s="391"/>
    </row>
    <row r="86" spans="1:4" s="590" customFormat="1">
      <c r="A86" s="138"/>
      <c r="B86" s="668" t="s">
        <v>23731</v>
      </c>
      <c r="C86" s="142"/>
      <c r="D86" s="391"/>
    </row>
    <row r="87" spans="1:4" s="590" customFormat="1">
      <c r="A87" s="113"/>
      <c r="B87" s="47" t="s">
        <v>23689</v>
      </c>
      <c r="C87" s="220"/>
      <c r="D87" s="164"/>
    </row>
    <row r="88" spans="1:4" s="590" customFormat="1">
      <c r="A88" s="113"/>
      <c r="B88" s="47" t="s">
        <v>23691</v>
      </c>
      <c r="C88" s="220"/>
      <c r="D88" s="164"/>
    </row>
    <row r="89" spans="1:4" s="590" customFormat="1">
      <c r="A89" s="113"/>
      <c r="B89" s="47" t="s">
        <v>23696</v>
      </c>
      <c r="C89" s="124">
        <v>3270.14</v>
      </c>
      <c r="D89" s="164"/>
    </row>
    <row r="90" spans="1:4" s="590" customFormat="1">
      <c r="A90" s="113"/>
      <c r="B90" s="47" t="s">
        <v>23697</v>
      </c>
      <c r="C90" s="124">
        <v>3145.56</v>
      </c>
      <c r="D90" s="164"/>
    </row>
    <row r="91" spans="1:4" s="590" customFormat="1">
      <c r="A91" s="113"/>
      <c r="B91" s="47" t="s">
        <v>23698</v>
      </c>
      <c r="C91" s="124">
        <v>357.02</v>
      </c>
      <c r="D91" s="164"/>
    </row>
    <row r="92" spans="1:4" s="590" customFormat="1" ht="16.5" thickBot="1">
      <c r="A92" s="113"/>
      <c r="B92" s="23" t="s">
        <v>23695</v>
      </c>
      <c r="C92" s="62">
        <v>796.9</v>
      </c>
      <c r="D92" s="164"/>
    </row>
    <row r="93" spans="1:4" s="590" customFormat="1" ht="16.5" thickBot="1">
      <c r="A93" s="372"/>
      <c r="B93" s="760" t="s">
        <v>23699</v>
      </c>
      <c r="C93" s="761">
        <f>SUM(C85:C92)</f>
        <v>8132.07</v>
      </c>
      <c r="D93" s="362"/>
    </row>
    <row r="94" spans="1:4" s="590" customFormat="1">
      <c r="A94" s="113"/>
      <c r="B94" s="762"/>
      <c r="C94" s="763"/>
      <c r="D94" s="164"/>
    </row>
    <row r="95" spans="1:4" s="590" customFormat="1" ht="31.5">
      <c r="A95" s="685" t="s">
        <v>1616</v>
      </c>
      <c r="B95" s="140" t="s">
        <v>25562</v>
      </c>
      <c r="C95" s="739" t="s">
        <v>223</v>
      </c>
      <c r="D95" s="755">
        <f>C106</f>
        <v>8132.07</v>
      </c>
    </row>
    <row r="96" spans="1:4" s="78" customFormat="1">
      <c r="A96" s="138"/>
      <c r="B96" s="668" t="s">
        <v>23692</v>
      </c>
      <c r="C96" s="142"/>
      <c r="D96" s="391"/>
    </row>
    <row r="97" spans="1:4" s="78" customFormat="1">
      <c r="A97" s="138"/>
      <c r="B97" s="47" t="s">
        <v>23691</v>
      </c>
      <c r="C97" s="142"/>
      <c r="D97" s="391"/>
    </row>
    <row r="98" spans="1:4" s="86" customFormat="1">
      <c r="A98" s="138"/>
      <c r="B98" s="47" t="s">
        <v>23694</v>
      </c>
      <c r="C98" s="64">
        <v>562.45000000000005</v>
      </c>
      <c r="D98" s="391"/>
    </row>
    <row r="99" spans="1:4" s="590" customFormat="1">
      <c r="A99" s="138"/>
      <c r="B99" s="668" t="s">
        <v>23731</v>
      </c>
      <c r="C99" s="142"/>
      <c r="D99" s="391"/>
    </row>
    <row r="100" spans="1:4" s="590" customFormat="1">
      <c r="A100" s="113"/>
      <c r="B100" s="47" t="s">
        <v>23689</v>
      </c>
      <c r="C100" s="220"/>
      <c r="D100" s="164"/>
    </row>
    <row r="101" spans="1:4" s="590" customFormat="1">
      <c r="A101" s="113"/>
      <c r="B101" s="47" t="s">
        <v>23691</v>
      </c>
      <c r="C101" s="220"/>
      <c r="D101" s="164"/>
    </row>
    <row r="102" spans="1:4" s="590" customFormat="1">
      <c r="A102" s="113"/>
      <c r="B102" s="47" t="s">
        <v>23696</v>
      </c>
      <c r="C102" s="124">
        <v>3270.14</v>
      </c>
      <c r="D102" s="164"/>
    </row>
    <row r="103" spans="1:4" s="590" customFormat="1">
      <c r="A103" s="113"/>
      <c r="B103" s="47" t="s">
        <v>23697</v>
      </c>
      <c r="C103" s="124">
        <v>3145.56</v>
      </c>
      <c r="D103" s="164"/>
    </row>
    <row r="104" spans="1:4" s="590" customFormat="1">
      <c r="A104" s="113"/>
      <c r="B104" s="47" t="s">
        <v>23698</v>
      </c>
      <c r="C104" s="124">
        <v>357.02</v>
      </c>
      <c r="D104" s="164"/>
    </row>
    <row r="105" spans="1:4" s="590" customFormat="1" ht="16.5" thickBot="1">
      <c r="A105" s="113"/>
      <c r="B105" s="23" t="s">
        <v>23695</v>
      </c>
      <c r="C105" s="62">
        <v>796.9</v>
      </c>
      <c r="D105" s="164"/>
    </row>
    <row r="106" spans="1:4" s="590" customFormat="1" ht="16.5" thickBot="1">
      <c r="A106" s="372"/>
      <c r="B106" s="760" t="s">
        <v>23699</v>
      </c>
      <c r="C106" s="761">
        <f>SUM(C98:C105)</f>
        <v>8132.07</v>
      </c>
      <c r="D106" s="362"/>
    </row>
    <row r="107" spans="1:4" s="590" customFormat="1">
      <c r="A107" s="113"/>
      <c r="B107" s="762"/>
      <c r="C107" s="763"/>
      <c r="D107" s="391"/>
    </row>
    <row r="108" spans="1:4" s="590" customFormat="1" ht="31.5">
      <c r="A108" s="685" t="s">
        <v>1650</v>
      </c>
      <c r="B108" s="140" t="s">
        <v>25563</v>
      </c>
      <c r="C108" s="739" t="s">
        <v>223</v>
      </c>
      <c r="D108" s="391">
        <f>C119</f>
        <v>8132.07</v>
      </c>
    </row>
    <row r="109" spans="1:4" s="78" customFormat="1">
      <c r="A109" s="138"/>
      <c r="B109" s="668" t="s">
        <v>23692</v>
      </c>
      <c r="C109" s="142"/>
      <c r="D109" s="391"/>
    </row>
    <row r="110" spans="1:4" s="78" customFormat="1">
      <c r="A110" s="138"/>
      <c r="B110" s="47" t="s">
        <v>23691</v>
      </c>
      <c r="C110" s="142"/>
      <c r="D110" s="391"/>
    </row>
    <row r="111" spans="1:4" s="86" customFormat="1">
      <c r="A111" s="138"/>
      <c r="B111" s="47" t="s">
        <v>23694</v>
      </c>
      <c r="C111" s="64">
        <v>562.45000000000005</v>
      </c>
      <c r="D111" s="391"/>
    </row>
    <row r="112" spans="1:4" s="590" customFormat="1">
      <c r="A112" s="138"/>
      <c r="B112" s="668" t="s">
        <v>23731</v>
      </c>
      <c r="C112" s="142"/>
      <c r="D112" s="391"/>
    </row>
    <row r="113" spans="1:4" s="590" customFormat="1">
      <c r="A113" s="113"/>
      <c r="B113" s="47" t="s">
        <v>23689</v>
      </c>
      <c r="C113" s="220"/>
      <c r="D113" s="164"/>
    </row>
    <row r="114" spans="1:4" s="590" customFormat="1">
      <c r="A114" s="113"/>
      <c r="B114" s="47" t="s">
        <v>23691</v>
      </c>
      <c r="C114" s="220"/>
      <c r="D114" s="164"/>
    </row>
    <row r="115" spans="1:4" s="590" customFormat="1">
      <c r="A115" s="113"/>
      <c r="B115" s="47" t="s">
        <v>23696</v>
      </c>
      <c r="C115" s="124">
        <v>3270.14</v>
      </c>
      <c r="D115" s="164"/>
    </row>
    <row r="116" spans="1:4" s="590" customFormat="1">
      <c r="A116" s="113"/>
      <c r="B116" s="47" t="s">
        <v>23697</v>
      </c>
      <c r="C116" s="124">
        <v>3145.56</v>
      </c>
      <c r="D116" s="164"/>
    </row>
    <row r="117" spans="1:4" s="590" customFormat="1">
      <c r="A117" s="113"/>
      <c r="B117" s="47" t="s">
        <v>23698</v>
      </c>
      <c r="C117" s="124">
        <v>357.02</v>
      </c>
      <c r="D117" s="164"/>
    </row>
    <row r="118" spans="1:4" s="590" customFormat="1" ht="16.5" thickBot="1">
      <c r="A118" s="113"/>
      <c r="B118" s="23" t="s">
        <v>23695</v>
      </c>
      <c r="C118" s="62">
        <v>796.9</v>
      </c>
      <c r="D118" s="164"/>
    </row>
    <row r="119" spans="1:4" s="590" customFormat="1" ht="16.5" thickBot="1">
      <c r="A119" s="372"/>
      <c r="B119" s="760" t="s">
        <v>23699</v>
      </c>
      <c r="C119" s="761">
        <f>SUM(C111:C118)</f>
        <v>8132.07</v>
      </c>
      <c r="D119" s="362"/>
    </row>
    <row r="120" spans="1:4" s="590" customFormat="1">
      <c r="A120" s="113"/>
      <c r="B120" s="762"/>
      <c r="C120" s="763"/>
      <c r="D120" s="391"/>
    </row>
    <row r="121" spans="1:4" s="590" customFormat="1" ht="31.5">
      <c r="A121" s="685" t="s">
        <v>1690</v>
      </c>
      <c r="B121" s="140" t="s">
        <v>25564</v>
      </c>
      <c r="C121" s="739" t="s">
        <v>223</v>
      </c>
      <c r="D121" s="164">
        <f>C132</f>
        <v>8132.07</v>
      </c>
    </row>
    <row r="122" spans="1:4" s="78" customFormat="1">
      <c r="A122" s="138"/>
      <c r="B122" s="668" t="s">
        <v>23692</v>
      </c>
      <c r="C122" s="142"/>
      <c r="D122" s="391"/>
    </row>
    <row r="123" spans="1:4" s="78" customFormat="1">
      <c r="A123" s="138"/>
      <c r="B123" s="47" t="s">
        <v>23691</v>
      </c>
      <c r="C123" s="142"/>
      <c r="D123" s="391"/>
    </row>
    <row r="124" spans="1:4" s="86" customFormat="1">
      <c r="A124" s="138"/>
      <c r="B124" s="47" t="s">
        <v>23694</v>
      </c>
      <c r="C124" s="64">
        <v>562.45000000000005</v>
      </c>
      <c r="D124" s="391"/>
    </row>
    <row r="125" spans="1:4" s="590" customFormat="1">
      <c r="A125" s="138"/>
      <c r="B125" s="668" t="s">
        <v>23731</v>
      </c>
      <c r="C125" s="142"/>
      <c r="D125" s="391"/>
    </row>
    <row r="126" spans="1:4" s="590" customFormat="1">
      <c r="A126" s="113"/>
      <c r="B126" s="47" t="s">
        <v>23689</v>
      </c>
      <c r="C126" s="220"/>
      <c r="D126" s="164"/>
    </row>
    <row r="127" spans="1:4" s="590" customFormat="1">
      <c r="A127" s="113"/>
      <c r="B127" s="47" t="s">
        <v>23691</v>
      </c>
      <c r="C127" s="220"/>
      <c r="D127" s="164"/>
    </row>
    <row r="128" spans="1:4" s="590" customFormat="1">
      <c r="A128" s="113"/>
      <c r="B128" s="47" t="s">
        <v>23696</v>
      </c>
      <c r="C128" s="124">
        <v>3270.14</v>
      </c>
      <c r="D128" s="164"/>
    </row>
    <row r="129" spans="1:4" s="590" customFormat="1">
      <c r="A129" s="113"/>
      <c r="B129" s="47" t="s">
        <v>23697</v>
      </c>
      <c r="C129" s="124">
        <v>3145.56</v>
      </c>
      <c r="D129" s="164"/>
    </row>
    <row r="130" spans="1:4" s="590" customFormat="1">
      <c r="A130" s="113"/>
      <c r="B130" s="47" t="s">
        <v>23698</v>
      </c>
      <c r="C130" s="124">
        <v>357.02</v>
      </c>
      <c r="D130" s="164"/>
    </row>
    <row r="131" spans="1:4" s="590" customFormat="1" ht="16.5" thickBot="1">
      <c r="A131" s="113"/>
      <c r="B131" s="23" t="s">
        <v>23695</v>
      </c>
      <c r="C131" s="62">
        <v>796.9</v>
      </c>
      <c r="D131" s="164"/>
    </row>
    <row r="132" spans="1:4" s="590" customFormat="1" ht="16.5" thickBot="1">
      <c r="A132" s="372"/>
      <c r="B132" s="760" t="s">
        <v>23699</v>
      </c>
      <c r="C132" s="761">
        <f>SUM(C124:C131)</f>
        <v>8132.07</v>
      </c>
      <c r="D132" s="362"/>
    </row>
    <row r="133" spans="1:4" s="590" customFormat="1">
      <c r="A133" s="113"/>
      <c r="B133" s="762"/>
      <c r="C133" s="763"/>
      <c r="D133" s="391"/>
    </row>
    <row r="134" spans="1:4" s="590" customFormat="1" ht="31.5">
      <c r="A134" s="685" t="s">
        <v>1703</v>
      </c>
      <c r="B134" s="140" t="s">
        <v>25571</v>
      </c>
      <c r="C134" s="739" t="s">
        <v>223</v>
      </c>
      <c r="D134" s="755">
        <f>C142</f>
        <v>18475.419999999998</v>
      </c>
    </row>
    <row r="135" spans="1:4" s="78" customFormat="1">
      <c r="A135" s="113"/>
      <c r="B135" s="140" t="s">
        <v>23775</v>
      </c>
      <c r="C135" s="739"/>
      <c r="D135" s="164"/>
    </row>
    <row r="136" spans="1:4" s="590" customFormat="1">
      <c r="A136" s="665"/>
      <c r="B136" s="434" t="s">
        <v>23688</v>
      </c>
      <c r="C136" s="124"/>
      <c r="D136" s="164"/>
    </row>
    <row r="137" spans="1:4" s="590" customFormat="1">
      <c r="A137" s="610"/>
      <c r="B137" s="118" t="s">
        <v>23690</v>
      </c>
      <c r="C137" s="124">
        <v>3268.04</v>
      </c>
      <c r="D137" s="164"/>
    </row>
    <row r="138" spans="1:4" s="590" customFormat="1">
      <c r="A138" s="665"/>
      <c r="B138" s="434" t="s">
        <v>23692</v>
      </c>
      <c r="C138" s="124"/>
      <c r="D138" s="164"/>
    </row>
    <row r="139" spans="1:4" s="590" customFormat="1">
      <c r="A139" s="610"/>
      <c r="B139" s="118" t="s">
        <v>23693</v>
      </c>
      <c r="C139" s="124">
        <v>600.54</v>
      </c>
      <c r="D139" s="164"/>
    </row>
    <row r="140" spans="1:4" s="86" customFormat="1">
      <c r="A140" s="317"/>
      <c r="B140" s="666" t="s">
        <v>23732</v>
      </c>
      <c r="C140" s="318">
        <f>SUM(C137:C139)</f>
        <v>3868.58</v>
      </c>
      <c r="D140" s="164"/>
    </row>
    <row r="141" spans="1:4" s="86" customFormat="1">
      <c r="A141" s="317"/>
      <c r="B141" s="639" t="s">
        <v>23733</v>
      </c>
      <c r="C141" s="318"/>
      <c r="D141" s="164"/>
    </row>
    <row r="142" spans="1:4" s="86" customFormat="1">
      <c r="A142" s="317"/>
      <c r="B142" s="667" t="s">
        <v>23734</v>
      </c>
      <c r="C142" s="318">
        <v>18475.419999999998</v>
      </c>
      <c r="D142" s="164"/>
    </row>
    <row r="143" spans="1:4" s="590" customFormat="1">
      <c r="A143" s="685"/>
      <c r="B143" s="140"/>
      <c r="C143" s="739"/>
      <c r="D143" s="755"/>
    </row>
    <row r="144" spans="1:4" s="590" customFormat="1" ht="31.5">
      <c r="A144" s="685" t="s">
        <v>1744</v>
      </c>
      <c r="B144" s="140" t="s">
        <v>25565</v>
      </c>
      <c r="C144" s="739" t="s">
        <v>223</v>
      </c>
      <c r="D144" s="755">
        <f>C155</f>
        <v>8132.07</v>
      </c>
    </row>
    <row r="145" spans="1:4" s="78" customFormat="1">
      <c r="A145" s="138"/>
      <c r="B145" s="668" t="s">
        <v>23692</v>
      </c>
      <c r="C145" s="142"/>
      <c r="D145" s="391"/>
    </row>
    <row r="146" spans="1:4" s="78" customFormat="1">
      <c r="A146" s="138"/>
      <c r="B146" s="47" t="s">
        <v>23691</v>
      </c>
      <c r="C146" s="142"/>
      <c r="D146" s="391"/>
    </row>
    <row r="147" spans="1:4" s="86" customFormat="1">
      <c r="A147" s="138"/>
      <c r="B147" s="47" t="s">
        <v>23694</v>
      </c>
      <c r="C147" s="64">
        <v>562.45000000000005</v>
      </c>
      <c r="D147" s="391"/>
    </row>
    <row r="148" spans="1:4" s="590" customFormat="1">
      <c r="A148" s="138"/>
      <c r="B148" s="668" t="s">
        <v>23731</v>
      </c>
      <c r="C148" s="142"/>
      <c r="D148" s="391"/>
    </row>
    <row r="149" spans="1:4" s="590" customFormat="1">
      <c r="A149" s="113"/>
      <c r="B149" s="47" t="s">
        <v>23689</v>
      </c>
      <c r="C149" s="220"/>
      <c r="D149" s="164"/>
    </row>
    <row r="150" spans="1:4" s="590" customFormat="1">
      <c r="A150" s="113"/>
      <c r="B150" s="47" t="s">
        <v>23691</v>
      </c>
      <c r="C150" s="220"/>
      <c r="D150" s="164"/>
    </row>
    <row r="151" spans="1:4" s="590" customFormat="1">
      <c r="A151" s="113"/>
      <c r="B151" s="47" t="s">
        <v>23696</v>
      </c>
      <c r="C151" s="124">
        <v>3270.14</v>
      </c>
      <c r="D151" s="164"/>
    </row>
    <row r="152" spans="1:4" s="590" customFormat="1">
      <c r="A152" s="113"/>
      <c r="B152" s="47" t="s">
        <v>23697</v>
      </c>
      <c r="C152" s="124">
        <v>3145.56</v>
      </c>
      <c r="D152" s="164"/>
    </row>
    <row r="153" spans="1:4" s="590" customFormat="1">
      <c r="A153" s="113"/>
      <c r="B153" s="47" t="s">
        <v>23698</v>
      </c>
      <c r="C153" s="124">
        <v>357.02</v>
      </c>
      <c r="D153" s="164"/>
    </row>
    <row r="154" spans="1:4" s="590" customFormat="1" ht="16.5" thickBot="1">
      <c r="A154" s="113"/>
      <c r="B154" s="23" t="s">
        <v>23695</v>
      </c>
      <c r="C154" s="62">
        <v>796.9</v>
      </c>
      <c r="D154" s="164"/>
    </row>
    <row r="155" spans="1:4" s="590" customFormat="1" ht="16.5" thickBot="1">
      <c r="A155" s="372"/>
      <c r="B155" s="760" t="s">
        <v>23699</v>
      </c>
      <c r="C155" s="761">
        <f>SUM(C147:C154)</f>
        <v>8132.07</v>
      </c>
      <c r="D155" s="362"/>
    </row>
    <row r="156" spans="1:4" s="590" customFormat="1">
      <c r="A156" s="372"/>
      <c r="B156" s="694"/>
      <c r="C156" s="767"/>
      <c r="D156" s="362"/>
    </row>
    <row r="157" spans="1:4" s="590" customFormat="1" ht="31.5">
      <c r="A157" s="685" t="s">
        <v>1760</v>
      </c>
      <c r="B157" s="140" t="s">
        <v>25572</v>
      </c>
      <c r="C157" s="739" t="s">
        <v>223</v>
      </c>
      <c r="D157" s="362">
        <f>C165</f>
        <v>18475.419999999998</v>
      </c>
    </row>
    <row r="158" spans="1:4" s="78" customFormat="1">
      <c r="A158" s="113"/>
      <c r="B158" s="140" t="s">
        <v>23775</v>
      </c>
      <c r="C158" s="739"/>
      <c r="D158" s="362"/>
    </row>
    <row r="159" spans="1:4" s="590" customFormat="1">
      <c r="A159" s="665"/>
      <c r="B159" s="434" t="s">
        <v>23688</v>
      </c>
      <c r="C159" s="124"/>
      <c r="D159" s="164"/>
    </row>
    <row r="160" spans="1:4" s="590" customFormat="1">
      <c r="A160" s="610"/>
      <c r="B160" s="118" t="s">
        <v>23690</v>
      </c>
      <c r="C160" s="124">
        <v>3268.04</v>
      </c>
      <c r="D160" s="164"/>
    </row>
    <row r="161" spans="1:4" s="590" customFormat="1">
      <c r="A161" s="665"/>
      <c r="B161" s="434" t="s">
        <v>23692</v>
      </c>
      <c r="C161" s="124"/>
      <c r="D161" s="164"/>
    </row>
    <row r="162" spans="1:4" s="590" customFormat="1">
      <c r="A162" s="610"/>
      <c r="B162" s="118" t="s">
        <v>23693</v>
      </c>
      <c r="C162" s="124">
        <v>600.54</v>
      </c>
      <c r="D162" s="164"/>
    </row>
    <row r="163" spans="1:4" s="86" customFormat="1">
      <c r="A163" s="317"/>
      <c r="B163" s="666" t="s">
        <v>23732</v>
      </c>
      <c r="C163" s="318">
        <f>SUM(C160:C162)</f>
        <v>3868.58</v>
      </c>
      <c r="D163" s="164"/>
    </row>
    <row r="164" spans="1:4" s="86" customFormat="1">
      <c r="A164" s="317"/>
      <c r="B164" s="639" t="s">
        <v>23733</v>
      </c>
      <c r="C164" s="318"/>
      <c r="D164" s="164"/>
    </row>
    <row r="165" spans="1:4" s="86" customFormat="1">
      <c r="A165" s="317"/>
      <c r="B165" s="667" t="s">
        <v>23734</v>
      </c>
      <c r="C165" s="318">
        <v>18475.419999999998</v>
      </c>
      <c r="D165" s="164"/>
    </row>
    <row r="166" spans="1:4" s="590" customFormat="1">
      <c r="A166" s="113"/>
      <c r="B166" s="762"/>
      <c r="C166" s="763"/>
      <c r="D166" s="391"/>
    </row>
    <row r="167" spans="1:4" s="590" customFormat="1" ht="31.5">
      <c r="A167" s="685" t="s">
        <v>1810</v>
      </c>
      <c r="B167" s="140" t="s">
        <v>25566</v>
      </c>
      <c r="C167" s="739" t="s">
        <v>223</v>
      </c>
      <c r="D167" s="755">
        <f>C178</f>
        <v>8132.07</v>
      </c>
    </row>
    <row r="168" spans="1:4" s="78" customFormat="1">
      <c r="A168" s="138"/>
      <c r="B168" s="668" t="s">
        <v>23692</v>
      </c>
      <c r="C168" s="142"/>
      <c r="D168" s="391"/>
    </row>
    <row r="169" spans="1:4" s="78" customFormat="1">
      <c r="A169" s="138"/>
      <c r="B169" s="47" t="s">
        <v>23691</v>
      </c>
      <c r="C169" s="142"/>
      <c r="D169" s="391"/>
    </row>
    <row r="170" spans="1:4" s="86" customFormat="1">
      <c r="A170" s="138"/>
      <c r="B170" s="47" t="s">
        <v>23694</v>
      </c>
      <c r="C170" s="64">
        <v>562.45000000000005</v>
      </c>
      <c r="D170" s="391"/>
    </row>
    <row r="171" spans="1:4" s="590" customFormat="1">
      <c r="A171" s="138"/>
      <c r="B171" s="668" t="s">
        <v>23731</v>
      </c>
      <c r="C171" s="142"/>
      <c r="D171" s="391"/>
    </row>
    <row r="172" spans="1:4" s="590" customFormat="1">
      <c r="A172" s="113"/>
      <c r="B172" s="47" t="s">
        <v>23689</v>
      </c>
      <c r="C172" s="220"/>
      <c r="D172" s="164"/>
    </row>
    <row r="173" spans="1:4" s="590" customFormat="1">
      <c r="A173" s="113"/>
      <c r="B173" s="47" t="s">
        <v>23691</v>
      </c>
      <c r="C173" s="220"/>
      <c r="D173" s="164"/>
    </row>
    <row r="174" spans="1:4" s="590" customFormat="1">
      <c r="A174" s="113"/>
      <c r="B174" s="47" t="s">
        <v>23696</v>
      </c>
      <c r="C174" s="124">
        <v>3270.14</v>
      </c>
      <c r="D174" s="164"/>
    </row>
    <row r="175" spans="1:4" s="590" customFormat="1">
      <c r="A175" s="113"/>
      <c r="B175" s="47" t="s">
        <v>23697</v>
      </c>
      <c r="C175" s="124">
        <v>3145.56</v>
      </c>
      <c r="D175" s="164"/>
    </row>
    <row r="176" spans="1:4" s="590" customFormat="1">
      <c r="A176" s="113"/>
      <c r="B176" s="47" t="s">
        <v>23698</v>
      </c>
      <c r="C176" s="124">
        <v>357.02</v>
      </c>
      <c r="D176" s="164"/>
    </row>
    <row r="177" spans="1:4" s="590" customFormat="1" ht="16.5" thickBot="1">
      <c r="A177" s="113"/>
      <c r="B177" s="23" t="s">
        <v>23695</v>
      </c>
      <c r="C177" s="62">
        <v>796.9</v>
      </c>
      <c r="D177" s="164"/>
    </row>
    <row r="178" spans="1:4" s="590" customFormat="1" ht="16.5" thickBot="1">
      <c r="A178" s="372"/>
      <c r="B178" s="760" t="s">
        <v>23699</v>
      </c>
      <c r="C178" s="761">
        <f>SUM(C170:C177)</f>
        <v>8132.07</v>
      </c>
      <c r="D178" s="362"/>
    </row>
    <row r="179" spans="1:4" s="590" customFormat="1">
      <c r="A179" s="372"/>
      <c r="B179" s="694"/>
      <c r="C179" s="767"/>
      <c r="D179" s="391"/>
    </row>
    <row r="180" spans="1:4" s="590" customFormat="1" ht="31.5">
      <c r="A180" s="685" t="s">
        <v>25567</v>
      </c>
      <c r="B180" s="140" t="s">
        <v>25568</v>
      </c>
      <c r="C180" s="739" t="s">
        <v>223</v>
      </c>
      <c r="D180" s="755">
        <f>C191</f>
        <v>8132.07</v>
      </c>
    </row>
    <row r="181" spans="1:4" s="78" customFormat="1">
      <c r="A181" s="138"/>
      <c r="B181" s="668" t="s">
        <v>23692</v>
      </c>
      <c r="C181" s="142"/>
      <c r="D181" s="391"/>
    </row>
    <row r="182" spans="1:4" s="78" customFormat="1">
      <c r="A182" s="138"/>
      <c r="B182" s="47" t="s">
        <v>23691</v>
      </c>
      <c r="C182" s="142"/>
      <c r="D182" s="391"/>
    </row>
    <row r="183" spans="1:4" s="86" customFormat="1">
      <c r="A183" s="138"/>
      <c r="B183" s="47" t="s">
        <v>23694</v>
      </c>
      <c r="C183" s="64">
        <v>562.45000000000005</v>
      </c>
      <c r="D183" s="391"/>
    </row>
    <row r="184" spans="1:4" s="590" customFormat="1">
      <c r="A184" s="138"/>
      <c r="B184" s="668" t="s">
        <v>23731</v>
      </c>
      <c r="C184" s="142"/>
      <c r="D184" s="391"/>
    </row>
    <row r="185" spans="1:4" s="590" customFormat="1">
      <c r="A185" s="113"/>
      <c r="B185" s="47" t="s">
        <v>23689</v>
      </c>
      <c r="C185" s="220"/>
      <c r="D185" s="164"/>
    </row>
    <row r="186" spans="1:4" s="590" customFormat="1">
      <c r="A186" s="113"/>
      <c r="B186" s="47" t="s">
        <v>23691</v>
      </c>
      <c r="C186" s="220"/>
      <c r="D186" s="164"/>
    </row>
    <row r="187" spans="1:4" s="590" customFormat="1">
      <c r="A187" s="113"/>
      <c r="B187" s="47" t="s">
        <v>23696</v>
      </c>
      <c r="C187" s="124">
        <v>3270.14</v>
      </c>
      <c r="D187" s="164"/>
    </row>
    <row r="188" spans="1:4" s="590" customFormat="1">
      <c r="A188" s="113"/>
      <c r="B188" s="47" t="s">
        <v>23697</v>
      </c>
      <c r="C188" s="124">
        <v>3145.56</v>
      </c>
      <c r="D188" s="164"/>
    </row>
    <row r="189" spans="1:4" s="590" customFormat="1">
      <c r="A189" s="113"/>
      <c r="B189" s="47" t="s">
        <v>23698</v>
      </c>
      <c r="C189" s="124">
        <v>357.02</v>
      </c>
      <c r="D189" s="164"/>
    </row>
    <row r="190" spans="1:4" s="590" customFormat="1" ht="16.5" thickBot="1">
      <c r="A190" s="113"/>
      <c r="B190" s="23" t="s">
        <v>23695</v>
      </c>
      <c r="C190" s="62">
        <v>796.9</v>
      </c>
      <c r="D190" s="164"/>
    </row>
    <row r="191" spans="1:4" s="590" customFormat="1" ht="16.5" thickBot="1">
      <c r="A191" s="372"/>
      <c r="B191" s="760" t="s">
        <v>23699</v>
      </c>
      <c r="C191" s="761">
        <f>SUM(C183:C190)</f>
        <v>8132.07</v>
      </c>
      <c r="D191" s="362"/>
    </row>
    <row r="192" spans="1:4" s="590" customFormat="1">
      <c r="A192" s="372"/>
      <c r="B192" s="694"/>
      <c r="C192" s="767"/>
      <c r="D192" s="362"/>
    </row>
    <row r="193" spans="1:4" s="590" customFormat="1" ht="47.25">
      <c r="A193" s="685" t="s">
        <v>1870</v>
      </c>
      <c r="B193" s="140" t="s">
        <v>25569</v>
      </c>
      <c r="C193" s="739" t="s">
        <v>223</v>
      </c>
      <c r="D193" s="755">
        <f>C204</f>
        <v>8132.07</v>
      </c>
    </row>
    <row r="194" spans="1:4" s="78" customFormat="1">
      <c r="A194" s="138"/>
      <c r="B194" s="668" t="s">
        <v>23692</v>
      </c>
      <c r="C194" s="142"/>
      <c r="D194" s="391"/>
    </row>
    <row r="195" spans="1:4" s="78" customFormat="1">
      <c r="A195" s="138"/>
      <c r="B195" s="47" t="s">
        <v>23691</v>
      </c>
      <c r="C195" s="142"/>
      <c r="D195" s="391"/>
    </row>
    <row r="196" spans="1:4" s="86" customFormat="1">
      <c r="A196" s="138"/>
      <c r="B196" s="47" t="s">
        <v>23694</v>
      </c>
      <c r="C196" s="64">
        <v>562.45000000000005</v>
      </c>
      <c r="D196" s="391"/>
    </row>
    <row r="197" spans="1:4" s="590" customFormat="1">
      <c r="A197" s="138"/>
      <c r="B197" s="668" t="s">
        <v>23731</v>
      </c>
      <c r="C197" s="142"/>
      <c r="D197" s="391"/>
    </row>
    <row r="198" spans="1:4" s="590" customFormat="1">
      <c r="A198" s="113"/>
      <c r="B198" s="47" t="s">
        <v>23689</v>
      </c>
      <c r="C198" s="220"/>
      <c r="D198" s="164"/>
    </row>
    <row r="199" spans="1:4" s="590" customFormat="1">
      <c r="A199" s="113"/>
      <c r="B199" s="47" t="s">
        <v>23691</v>
      </c>
      <c r="C199" s="220"/>
      <c r="D199" s="164"/>
    </row>
    <row r="200" spans="1:4" s="590" customFormat="1">
      <c r="A200" s="113"/>
      <c r="B200" s="47" t="s">
        <v>23696</v>
      </c>
      <c r="C200" s="124">
        <v>3270.14</v>
      </c>
      <c r="D200" s="164"/>
    </row>
    <row r="201" spans="1:4" s="590" customFormat="1">
      <c r="A201" s="113"/>
      <c r="B201" s="47" t="s">
        <v>23697</v>
      </c>
      <c r="C201" s="124">
        <v>3145.56</v>
      </c>
      <c r="D201" s="164"/>
    </row>
    <row r="202" spans="1:4" s="590" customFormat="1">
      <c r="A202" s="113"/>
      <c r="B202" s="47" t="s">
        <v>23698</v>
      </c>
      <c r="C202" s="124">
        <v>357.02</v>
      </c>
      <c r="D202" s="164"/>
    </row>
    <row r="203" spans="1:4" s="590" customFormat="1" ht="16.5" thickBot="1">
      <c r="A203" s="113"/>
      <c r="B203" s="23" t="s">
        <v>23695</v>
      </c>
      <c r="C203" s="62">
        <v>796.9</v>
      </c>
      <c r="D203" s="164"/>
    </row>
    <row r="204" spans="1:4" s="590" customFormat="1" ht="16.5" thickBot="1">
      <c r="A204" s="372"/>
      <c r="B204" s="760" t="s">
        <v>23699</v>
      </c>
      <c r="C204" s="761">
        <f>SUM(C196:C203)</f>
        <v>8132.07</v>
      </c>
      <c r="D204" s="362"/>
    </row>
    <row r="205" spans="1:4" s="590" customFormat="1">
      <c r="A205" s="372"/>
      <c r="B205" s="694"/>
      <c r="C205" s="767"/>
      <c r="D205" s="362"/>
    </row>
    <row r="206" spans="1:4" s="590" customFormat="1" ht="31.5">
      <c r="A206" s="685" t="s">
        <v>1878</v>
      </c>
      <c r="B206" s="140" t="s">
        <v>25570</v>
      </c>
      <c r="C206" s="739" t="s">
        <v>223</v>
      </c>
      <c r="D206" s="755">
        <f>C217</f>
        <v>8132.07</v>
      </c>
    </row>
    <row r="207" spans="1:4" s="78" customFormat="1">
      <c r="A207" s="138"/>
      <c r="B207" s="668" t="s">
        <v>23692</v>
      </c>
      <c r="C207" s="142"/>
      <c r="D207" s="391"/>
    </row>
    <row r="208" spans="1:4" s="78" customFormat="1">
      <c r="A208" s="138"/>
      <c r="B208" s="47" t="s">
        <v>23691</v>
      </c>
      <c r="C208" s="142"/>
      <c r="D208" s="391"/>
    </row>
    <row r="209" spans="1:4" s="86" customFormat="1">
      <c r="A209" s="138"/>
      <c r="B209" s="47" t="s">
        <v>23694</v>
      </c>
      <c r="C209" s="64">
        <v>562.45000000000005</v>
      </c>
      <c r="D209" s="391"/>
    </row>
    <row r="210" spans="1:4" s="590" customFormat="1">
      <c r="A210" s="138"/>
      <c r="B210" s="668" t="s">
        <v>23731</v>
      </c>
      <c r="C210" s="142"/>
      <c r="D210" s="391"/>
    </row>
    <row r="211" spans="1:4" s="590" customFormat="1">
      <c r="A211" s="113"/>
      <c r="B211" s="47" t="s">
        <v>23689</v>
      </c>
      <c r="C211" s="220"/>
      <c r="D211" s="164"/>
    </row>
    <row r="212" spans="1:4" s="590" customFormat="1">
      <c r="A212" s="113"/>
      <c r="B212" s="47" t="s">
        <v>23691</v>
      </c>
      <c r="C212" s="220"/>
      <c r="D212" s="164"/>
    </row>
    <row r="213" spans="1:4" s="590" customFormat="1">
      <c r="A213" s="113"/>
      <c r="B213" s="47" t="s">
        <v>23696</v>
      </c>
      <c r="C213" s="124">
        <v>3270.14</v>
      </c>
      <c r="D213" s="164"/>
    </row>
    <row r="214" spans="1:4" s="590" customFormat="1">
      <c r="A214" s="113"/>
      <c r="B214" s="47" t="s">
        <v>23697</v>
      </c>
      <c r="C214" s="124">
        <v>3145.56</v>
      </c>
      <c r="D214" s="164"/>
    </row>
    <row r="215" spans="1:4" s="590" customFormat="1">
      <c r="A215" s="113"/>
      <c r="B215" s="47" t="s">
        <v>23698</v>
      </c>
      <c r="C215" s="124">
        <v>357.02</v>
      </c>
      <c r="D215" s="164"/>
    </row>
    <row r="216" spans="1:4" s="590" customFormat="1" ht="16.5" thickBot="1">
      <c r="A216" s="113"/>
      <c r="B216" s="23" t="s">
        <v>23695</v>
      </c>
      <c r="C216" s="62">
        <v>796.9</v>
      </c>
      <c r="D216" s="164"/>
    </row>
    <row r="217" spans="1:4" s="590" customFormat="1" ht="16.5" thickBot="1">
      <c r="A217" s="372"/>
      <c r="B217" s="760" t="s">
        <v>23699</v>
      </c>
      <c r="C217" s="761">
        <f>SUM(C209:C216)</f>
        <v>8132.07</v>
      </c>
      <c r="D217" s="362"/>
    </row>
    <row r="218" spans="1:4" s="590" customFormat="1">
      <c r="A218" s="113"/>
      <c r="B218" s="762"/>
      <c r="C218" s="763"/>
      <c r="D218" s="391"/>
    </row>
    <row r="219" spans="1:4" s="80" customFormat="1" ht="78.75">
      <c r="A219" s="138" t="s">
        <v>1504</v>
      </c>
      <c r="B219" s="47" t="s">
        <v>23729</v>
      </c>
      <c r="C219" s="142" t="s">
        <v>23730</v>
      </c>
      <c r="D219" s="163">
        <v>40</v>
      </c>
    </row>
    <row r="220" spans="1:4" s="80" customFormat="1">
      <c r="A220" s="113"/>
      <c r="B220" s="140" t="s">
        <v>25573</v>
      </c>
      <c r="C220" s="136"/>
      <c r="D220" s="164"/>
    </row>
    <row r="221" spans="1:4" s="86" customFormat="1">
      <c r="A221" s="113"/>
      <c r="B221" s="167"/>
      <c r="C221" s="136"/>
      <c r="D221" s="822"/>
    </row>
    <row r="222" spans="1:4" s="78" customFormat="1" ht="30">
      <c r="A222" s="685" t="s">
        <v>1520</v>
      </c>
      <c r="B222" s="813" t="s">
        <v>25479</v>
      </c>
      <c r="C222" s="81" t="s">
        <v>5</v>
      </c>
      <c r="D222" s="823">
        <f>C233</f>
        <v>8132.0699999999988</v>
      </c>
    </row>
    <row r="223" spans="1:4" s="590" customFormat="1">
      <c r="A223" s="138"/>
      <c r="B223" s="668" t="s">
        <v>23731</v>
      </c>
      <c r="C223" s="142"/>
      <c r="D223" s="164"/>
    </row>
    <row r="224" spans="1:4" s="590" customFormat="1">
      <c r="A224" s="113"/>
      <c r="B224" s="47" t="s">
        <v>23689</v>
      </c>
      <c r="C224" s="220"/>
      <c r="D224" s="164"/>
    </row>
    <row r="225" spans="1:4" s="590" customFormat="1">
      <c r="A225" s="113"/>
      <c r="B225" s="47" t="s">
        <v>23691</v>
      </c>
      <c r="C225" s="220"/>
      <c r="D225" s="164"/>
    </row>
    <row r="226" spans="1:4" s="590" customFormat="1">
      <c r="A226" s="113"/>
      <c r="B226" s="47" t="s">
        <v>23696</v>
      </c>
      <c r="C226" s="64">
        <v>3270.14</v>
      </c>
      <c r="D226" s="164"/>
    </row>
    <row r="227" spans="1:4" s="590" customFormat="1">
      <c r="A227" s="113"/>
      <c r="B227" s="47" t="s">
        <v>23697</v>
      </c>
      <c r="C227" s="64">
        <v>3145.56</v>
      </c>
      <c r="D227" s="164"/>
    </row>
    <row r="228" spans="1:4" s="590" customFormat="1">
      <c r="A228" s="317"/>
      <c r="B228" s="118" t="s">
        <v>23698</v>
      </c>
      <c r="C228" s="64">
        <v>357.02</v>
      </c>
      <c r="D228" s="164"/>
    </row>
    <row r="229" spans="1:4" s="590" customFormat="1">
      <c r="A229" s="317"/>
      <c r="B229" s="118" t="s">
        <v>23695</v>
      </c>
      <c r="C229" s="64">
        <v>796.9</v>
      </c>
      <c r="D229" s="164"/>
    </row>
    <row r="230" spans="1:4" s="78" customFormat="1">
      <c r="A230" s="138"/>
      <c r="B230" s="668" t="s">
        <v>23692</v>
      </c>
      <c r="C230" s="142"/>
      <c r="D230" s="164"/>
    </row>
    <row r="231" spans="1:4" s="78" customFormat="1">
      <c r="A231" s="138"/>
      <c r="B231" s="47" t="s">
        <v>23691</v>
      </c>
      <c r="C231" s="142"/>
      <c r="D231" s="164"/>
    </row>
    <row r="232" spans="1:4" s="86" customFormat="1" ht="16.5" thickBot="1">
      <c r="A232" s="138"/>
      <c r="B232" s="23" t="s">
        <v>23694</v>
      </c>
      <c r="C232" s="154">
        <v>562.45000000000005</v>
      </c>
      <c r="D232" s="164"/>
    </row>
    <row r="233" spans="1:4" s="86" customFormat="1" ht="16.5" thickBot="1">
      <c r="A233" s="359"/>
      <c r="B233" s="760" t="s">
        <v>23699</v>
      </c>
      <c r="C233" s="761">
        <f>SUM(C226:C232)</f>
        <v>8132.0699999999988</v>
      </c>
      <c r="D233" s="757"/>
    </row>
    <row r="234" spans="1:4" s="80" customFormat="1">
      <c r="A234" s="113"/>
      <c r="B234" s="119"/>
      <c r="C234" s="136"/>
      <c r="D234" s="166"/>
    </row>
    <row r="235" spans="1:4" s="57" customFormat="1">
      <c r="A235" s="141" t="s">
        <v>210</v>
      </c>
      <c r="B235" s="137" t="s">
        <v>203</v>
      </c>
      <c r="C235" s="142" t="s">
        <v>23730</v>
      </c>
      <c r="D235" s="166">
        <v>100</v>
      </c>
    </row>
    <row r="236" spans="1:4" s="84" customFormat="1">
      <c r="A236" s="138"/>
      <c r="B236" s="47" t="s">
        <v>204</v>
      </c>
      <c r="C236" s="135"/>
      <c r="D236" s="77"/>
    </row>
    <row r="237" spans="1:4" s="84" customFormat="1">
      <c r="A237" s="138"/>
      <c r="B237" s="311" t="s">
        <v>204</v>
      </c>
      <c r="C237" s="135"/>
      <c r="D237" s="77"/>
    </row>
    <row r="238" spans="1:4" s="84" customFormat="1">
      <c r="A238" s="138"/>
      <c r="B238" s="309" t="s">
        <v>23718</v>
      </c>
      <c r="C238" s="135"/>
      <c r="D238" s="77"/>
    </row>
    <row r="239" spans="1:4" s="84" customFormat="1">
      <c r="A239" s="138"/>
      <c r="B239" s="309" t="s">
        <v>23719</v>
      </c>
      <c r="C239" s="135"/>
      <c r="D239" s="77"/>
    </row>
    <row r="240" spans="1:4" s="84" customFormat="1">
      <c r="A240" s="138"/>
      <c r="B240" s="309" t="s">
        <v>205</v>
      </c>
      <c r="C240" s="135"/>
      <c r="D240" s="77"/>
    </row>
    <row r="241" spans="1:4" s="84" customFormat="1">
      <c r="A241" s="138"/>
      <c r="B241" s="309" t="s">
        <v>23720</v>
      </c>
      <c r="C241" s="135"/>
      <c r="D241" s="77"/>
    </row>
    <row r="242" spans="1:4" s="84" customFormat="1">
      <c r="A242" s="138"/>
      <c r="B242" s="309" t="s">
        <v>206</v>
      </c>
      <c r="C242" s="135"/>
      <c r="D242" s="77"/>
    </row>
    <row r="243" spans="1:4" s="84" customFormat="1">
      <c r="A243" s="138"/>
      <c r="B243" s="309" t="s">
        <v>23721</v>
      </c>
      <c r="C243" s="135"/>
      <c r="D243" s="77"/>
    </row>
    <row r="244" spans="1:4" s="84" customFormat="1">
      <c r="A244" s="138"/>
      <c r="B244" s="309" t="s">
        <v>23722</v>
      </c>
      <c r="C244" s="135"/>
      <c r="D244" s="77"/>
    </row>
    <row r="245" spans="1:4" s="84" customFormat="1">
      <c r="A245" s="138"/>
      <c r="B245" s="309" t="s">
        <v>23723</v>
      </c>
      <c r="C245" s="135"/>
      <c r="D245" s="77"/>
    </row>
    <row r="246" spans="1:4" s="84" customFormat="1">
      <c r="A246" s="138"/>
      <c r="B246" s="309" t="s">
        <v>207</v>
      </c>
      <c r="C246" s="135"/>
      <c r="D246" s="77"/>
    </row>
    <row r="247" spans="1:4" s="84" customFormat="1">
      <c r="A247" s="138"/>
      <c r="B247" s="309" t="s">
        <v>23724</v>
      </c>
      <c r="C247" s="135"/>
      <c r="D247" s="77"/>
    </row>
    <row r="248" spans="1:4" s="84" customFormat="1">
      <c r="A248" s="138"/>
      <c r="B248" s="309" t="s">
        <v>208</v>
      </c>
      <c r="C248" s="135"/>
      <c r="D248" s="77"/>
    </row>
    <row r="249" spans="1:4" s="84" customFormat="1">
      <c r="A249" s="138"/>
      <c r="B249" s="309" t="s">
        <v>23725</v>
      </c>
      <c r="C249" s="135"/>
      <c r="D249" s="77"/>
    </row>
    <row r="250" spans="1:4" s="84" customFormat="1">
      <c r="A250" s="138"/>
      <c r="B250" s="309" t="s">
        <v>23726</v>
      </c>
      <c r="C250" s="135"/>
      <c r="D250" s="77"/>
    </row>
    <row r="251" spans="1:4" s="84" customFormat="1">
      <c r="A251" s="138"/>
      <c r="B251" s="309" t="s">
        <v>23727</v>
      </c>
      <c r="C251" s="135"/>
      <c r="D251" s="77"/>
    </row>
    <row r="252" spans="1:4" s="84" customFormat="1">
      <c r="A252" s="138"/>
      <c r="B252" s="309" t="s">
        <v>23728</v>
      </c>
      <c r="C252" s="135"/>
      <c r="D252" s="77"/>
    </row>
    <row r="253" spans="1:4" s="310" customFormat="1">
      <c r="A253" s="138"/>
      <c r="B253" s="309" t="s">
        <v>209</v>
      </c>
      <c r="C253" s="135"/>
      <c r="D253" s="77"/>
    </row>
    <row r="254" spans="1:4" s="310" customFormat="1" ht="16.5" thickBot="1">
      <c r="A254" s="779"/>
      <c r="B254" s="393"/>
      <c r="C254" s="780"/>
      <c r="D254" s="631"/>
    </row>
    <row r="255" spans="1:4" s="310" customFormat="1" ht="16.5" thickBot="1">
      <c r="A255" s="820" t="s">
        <v>23700</v>
      </c>
      <c r="B255" s="395" t="s">
        <v>23701</v>
      </c>
      <c r="C255" s="669" t="s">
        <v>23702</v>
      </c>
      <c r="D255" s="493" t="s">
        <v>23703</v>
      </c>
    </row>
    <row r="256" spans="1:4" s="310" customFormat="1">
      <c r="A256" s="670" t="s">
        <v>3978</v>
      </c>
      <c r="B256" s="394" t="s">
        <v>23704</v>
      </c>
      <c r="C256" s="299" t="s">
        <v>23705</v>
      </c>
      <c r="D256" s="705"/>
    </row>
    <row r="257" spans="1:4" s="310" customFormat="1">
      <c r="A257" s="138"/>
      <c r="B257" s="327" t="s">
        <v>25622</v>
      </c>
      <c r="C257" s="135"/>
      <c r="D257" s="706">
        <f>16*22*6*19.43</f>
        <v>41036.159999999996</v>
      </c>
    </row>
    <row r="258" spans="1:4" s="389" customFormat="1">
      <c r="A258" s="138"/>
      <c r="B258" s="327"/>
      <c r="C258" s="135"/>
      <c r="D258" s="706"/>
    </row>
    <row r="259" spans="1:4" s="313" customFormat="1" ht="15" customHeight="1">
      <c r="A259" s="312" t="s">
        <v>3992</v>
      </c>
      <c r="B259" s="328" t="s">
        <v>23706</v>
      </c>
      <c r="C259" s="135" t="s">
        <v>23705</v>
      </c>
      <c r="D259" s="706"/>
    </row>
    <row r="260" spans="1:4" s="313" customFormat="1" ht="15" customHeight="1">
      <c r="A260" s="312"/>
      <c r="B260" s="327" t="s">
        <v>23743</v>
      </c>
      <c r="C260" s="135"/>
      <c r="D260" s="706">
        <f>16*22*6*18.05</f>
        <v>38121.599999999999</v>
      </c>
    </row>
    <row r="261" spans="1:4" s="313" customFormat="1" ht="15" customHeight="1">
      <c r="A261" s="312"/>
      <c r="B261" s="327"/>
      <c r="C261" s="135"/>
      <c r="D261" s="706"/>
    </row>
    <row r="262" spans="1:4" s="313" customFormat="1" ht="15" customHeight="1">
      <c r="A262" s="312" t="s">
        <v>4008</v>
      </c>
      <c r="B262" s="328" t="s">
        <v>23707</v>
      </c>
      <c r="C262" s="135" t="s">
        <v>23705</v>
      </c>
      <c r="D262" s="707"/>
    </row>
    <row r="263" spans="1:4" s="313" customFormat="1" ht="15" customHeight="1">
      <c r="A263" s="312"/>
      <c r="B263" s="327" t="s">
        <v>23744</v>
      </c>
      <c r="C263" s="135"/>
      <c r="D263" s="706">
        <f>16*22*4*18.05</f>
        <v>25414.400000000001</v>
      </c>
    </row>
    <row r="264" spans="1:4" s="313" customFormat="1" ht="15" customHeight="1">
      <c r="A264" s="312"/>
      <c r="B264" s="327"/>
      <c r="C264" s="135"/>
      <c r="D264" s="706"/>
    </row>
    <row r="265" spans="1:4" s="313" customFormat="1" ht="15" customHeight="1">
      <c r="A265" s="312" t="s">
        <v>4014</v>
      </c>
      <c r="B265" s="328" t="s">
        <v>23708</v>
      </c>
      <c r="C265" s="135" t="s">
        <v>23705</v>
      </c>
      <c r="D265" s="706"/>
    </row>
    <row r="266" spans="1:4" s="313" customFormat="1" ht="15" customHeight="1">
      <c r="A266" s="312"/>
      <c r="B266" s="327" t="s">
        <v>23745</v>
      </c>
      <c r="C266" s="135"/>
      <c r="D266" s="706">
        <f>16*22*4*20.29</f>
        <v>28568.32</v>
      </c>
    </row>
    <row r="267" spans="1:4" s="313" customFormat="1" ht="15" customHeight="1">
      <c r="A267" s="312"/>
      <c r="B267" s="327"/>
      <c r="C267" s="135"/>
      <c r="D267" s="706"/>
    </row>
    <row r="268" spans="1:4" s="313" customFormat="1" ht="15" customHeight="1">
      <c r="A268" s="312" t="s">
        <v>4018</v>
      </c>
      <c r="B268" s="328" t="s">
        <v>23709</v>
      </c>
      <c r="C268" s="135" t="s">
        <v>23705</v>
      </c>
      <c r="D268" s="706"/>
    </row>
    <row r="269" spans="1:4" s="313" customFormat="1" ht="15" customHeight="1">
      <c r="A269" s="312"/>
      <c r="B269" s="327" t="s">
        <v>23746</v>
      </c>
      <c r="C269" s="135"/>
      <c r="D269" s="706">
        <f>8*22*18*21.37</f>
        <v>67700.160000000003</v>
      </c>
    </row>
    <row r="270" spans="1:4" s="313" customFormat="1" ht="15" customHeight="1">
      <c r="A270" s="312"/>
      <c r="B270" s="327"/>
      <c r="C270" s="135"/>
      <c r="D270" s="706"/>
    </row>
    <row r="271" spans="1:4" s="313" customFormat="1" ht="15" customHeight="1">
      <c r="A271" s="312" t="s">
        <v>4022</v>
      </c>
      <c r="B271" s="328" t="s">
        <v>23710</v>
      </c>
      <c r="C271" s="135" t="s">
        <v>23705</v>
      </c>
      <c r="D271" s="706"/>
    </row>
    <row r="272" spans="1:4" s="313" customFormat="1" ht="15" customHeight="1">
      <c r="A272" s="312"/>
      <c r="B272" s="327" t="s">
        <v>25624</v>
      </c>
      <c r="C272" s="135"/>
      <c r="D272" s="706">
        <f>24*20*18*8.68</f>
        <v>74995.199999999997</v>
      </c>
    </row>
    <row r="273" spans="1:7" s="313" customFormat="1" ht="15" customHeight="1">
      <c r="A273" s="312"/>
      <c r="B273" s="327"/>
      <c r="C273" s="135"/>
      <c r="D273" s="706"/>
    </row>
    <row r="274" spans="1:7" s="313" customFormat="1" ht="15" customHeight="1">
      <c r="A274" s="312" t="s">
        <v>4030</v>
      </c>
      <c r="B274" s="328" t="s">
        <v>23711</v>
      </c>
      <c r="C274" s="135" t="s">
        <v>23705</v>
      </c>
      <c r="D274" s="706"/>
      <c r="E274" s="313">
        <f>24*20</f>
        <v>480</v>
      </c>
      <c r="F274" s="313">
        <f>E274*18</f>
        <v>8640</v>
      </c>
    </row>
    <row r="275" spans="1:7" s="313" customFormat="1" ht="15" customHeight="1">
      <c r="A275" s="312"/>
      <c r="B275" s="327" t="s">
        <v>23747</v>
      </c>
      <c r="C275" s="135"/>
      <c r="D275" s="706">
        <f>8*22*18*41.3</f>
        <v>130838.39999999999</v>
      </c>
    </row>
    <row r="276" spans="1:7" s="313" customFormat="1" ht="15" customHeight="1">
      <c r="A276" s="312"/>
      <c r="B276" s="327"/>
      <c r="C276" s="135"/>
      <c r="D276" s="706"/>
    </row>
    <row r="277" spans="1:7" s="313" customFormat="1" ht="15" customHeight="1">
      <c r="A277" s="312" t="s">
        <v>23712</v>
      </c>
      <c r="B277" s="328" t="s">
        <v>23713</v>
      </c>
      <c r="C277" s="135" t="s">
        <v>23705</v>
      </c>
      <c r="D277" s="707"/>
    </row>
    <row r="278" spans="1:7" s="313" customFormat="1" ht="15" customHeight="1">
      <c r="A278" s="312"/>
      <c r="B278" s="327" t="s">
        <v>25625</v>
      </c>
      <c r="C278" s="135"/>
      <c r="D278" s="706">
        <f>4.0175227*15*18*147.62</f>
        <v>160128.00926298002</v>
      </c>
      <c r="E278" s="313">
        <f>160128.01/147.62</f>
        <v>1084.7311339926839</v>
      </c>
      <c r="F278" s="313">
        <f>E278/18</f>
        <v>60.262840777371331</v>
      </c>
      <c r="G278" s="865">
        <f>F278/15</f>
        <v>4.0175227184914224</v>
      </c>
    </row>
    <row r="279" spans="1:7" s="313" customFormat="1" ht="15" customHeight="1">
      <c r="A279" s="312"/>
      <c r="B279" s="327"/>
      <c r="C279" s="135"/>
      <c r="D279" s="706"/>
    </row>
    <row r="280" spans="1:7" s="313" customFormat="1" ht="15" customHeight="1">
      <c r="A280" s="312" t="s">
        <v>4070</v>
      </c>
      <c r="B280" s="328" t="s">
        <v>23714</v>
      </c>
      <c r="C280" s="135" t="s">
        <v>23705</v>
      </c>
      <c r="D280" s="706"/>
    </row>
    <row r="281" spans="1:7" s="313" customFormat="1" ht="15" customHeight="1">
      <c r="A281" s="312"/>
      <c r="B281" s="327" t="s">
        <v>23748</v>
      </c>
      <c r="C281" s="135"/>
      <c r="D281" s="706">
        <f>8*22*18*30.05</f>
        <v>95198.400000000009</v>
      </c>
    </row>
    <row r="282" spans="1:7" s="313" customFormat="1" ht="15" customHeight="1">
      <c r="A282" s="312"/>
      <c r="B282" s="327"/>
      <c r="C282" s="135"/>
      <c r="D282" s="706"/>
    </row>
    <row r="283" spans="1:7" s="313" customFormat="1" ht="15" customHeight="1">
      <c r="A283" s="312" t="s">
        <v>4094</v>
      </c>
      <c r="B283" s="328" t="s">
        <v>23715</v>
      </c>
      <c r="C283" s="135" t="s">
        <v>23705</v>
      </c>
      <c r="D283" s="706"/>
    </row>
    <row r="284" spans="1:7" s="313" customFormat="1" ht="15" customHeight="1">
      <c r="A284" s="312"/>
      <c r="B284" s="327" t="s">
        <v>23748</v>
      </c>
      <c r="C284" s="135"/>
      <c r="D284" s="706">
        <f>8*22*18*30.05</f>
        <v>95198.400000000009</v>
      </c>
    </row>
    <row r="285" spans="1:7" s="313" customFormat="1" ht="15" customHeight="1">
      <c r="A285" s="312"/>
      <c r="B285" s="327"/>
      <c r="C285" s="135"/>
      <c r="D285" s="706"/>
    </row>
    <row r="286" spans="1:7" s="313" customFormat="1" ht="15" customHeight="1">
      <c r="A286" s="312" t="s">
        <v>4122</v>
      </c>
      <c r="B286" s="328" t="s">
        <v>23716</v>
      </c>
      <c r="C286" s="135" t="s">
        <v>23705</v>
      </c>
      <c r="D286" s="706"/>
    </row>
    <row r="287" spans="1:7" s="313" customFormat="1" ht="15" customHeight="1">
      <c r="A287" s="312"/>
      <c r="B287" s="327" t="s">
        <v>25623</v>
      </c>
      <c r="C287" s="135"/>
      <c r="D287" s="706">
        <f>2*12*30*18*16.9</f>
        <v>219023.99999999997</v>
      </c>
    </row>
    <row r="288" spans="1:7" s="313" customFormat="1" ht="15" customHeight="1">
      <c r="A288" s="312"/>
      <c r="B288" s="327"/>
      <c r="C288" s="135"/>
      <c r="D288" s="706"/>
    </row>
    <row r="289" spans="1:8" s="390" customFormat="1" ht="16.5" thickBot="1">
      <c r="A289" s="138"/>
      <c r="B289" s="23"/>
      <c r="C289" s="29"/>
      <c r="D289" s="30"/>
      <c r="E289" s="308">
        <v>976223.05</v>
      </c>
      <c r="F289" s="867">
        <f>Planilha!G34</f>
        <v>976223.05</v>
      </c>
    </row>
    <row r="290" spans="1:8" s="313" customFormat="1" ht="15" customHeight="1" thickBot="1">
      <c r="A290" s="314"/>
      <c r="B290" s="329" t="s">
        <v>23717</v>
      </c>
      <c r="C290" s="671"/>
      <c r="D290" s="708">
        <f>SUM(D257:D287)</f>
        <v>976223.04926298</v>
      </c>
      <c r="G290" s="864">
        <f>E289-D290</f>
        <v>7.3702004738152027E-4</v>
      </c>
      <c r="H290" s="864">
        <f>D278+G290</f>
        <v>160128.01000000007</v>
      </c>
    </row>
    <row r="291" spans="1:8" s="313" customFormat="1" ht="15" customHeight="1" thickBot="1">
      <c r="A291" s="623"/>
      <c r="B291" s="392"/>
      <c r="C291" s="672"/>
      <c r="D291" s="709"/>
    </row>
    <row r="292" spans="1:8" s="57" customFormat="1" ht="16.5" thickBot="1">
      <c r="A292" s="153" t="s">
        <v>20</v>
      </c>
      <c r="B292" s="22" t="s">
        <v>7</v>
      </c>
      <c r="C292" s="170"/>
      <c r="D292" s="171"/>
    </row>
    <row r="293" spans="1:8" s="57" customFormat="1">
      <c r="A293" s="25"/>
      <c r="B293" s="172"/>
      <c r="C293" s="162"/>
      <c r="D293" s="27"/>
    </row>
    <row r="294" spans="1:8" s="10" customFormat="1" ht="31.5">
      <c r="A294" s="138" t="s">
        <v>2040</v>
      </c>
      <c r="B294" s="47" t="s">
        <v>23750</v>
      </c>
      <c r="C294" s="52" t="s">
        <v>234</v>
      </c>
      <c r="D294" s="77">
        <v>1238.5999999999999</v>
      </c>
    </row>
    <row r="295" spans="1:8" s="10" customFormat="1">
      <c r="A295" s="138"/>
      <c r="B295" s="47" t="s">
        <v>23751</v>
      </c>
      <c r="C295" s="52"/>
      <c r="D295" s="324"/>
    </row>
    <row r="296" spans="1:8" s="10" customFormat="1">
      <c r="A296" s="138"/>
      <c r="B296" s="47"/>
      <c r="C296" s="52"/>
      <c r="D296" s="324"/>
    </row>
    <row r="297" spans="1:8" s="10" customFormat="1" ht="31.5">
      <c r="A297" s="138" t="s">
        <v>2068</v>
      </c>
      <c r="B297" s="47" t="s">
        <v>23752</v>
      </c>
      <c r="C297" s="52" t="s">
        <v>234</v>
      </c>
      <c r="D297" s="77">
        <f>C300</f>
        <v>120</v>
      </c>
    </row>
    <row r="298" spans="1:8" s="10" customFormat="1">
      <c r="A298" s="138"/>
      <c r="B298" s="47" t="s">
        <v>23753</v>
      </c>
      <c r="C298" s="868">
        <v>60</v>
      </c>
      <c r="D298" s="324"/>
    </row>
    <row r="299" spans="1:8" s="10" customFormat="1" ht="16.5" thickBot="1">
      <c r="A299" s="138"/>
      <c r="B299" s="23" t="s">
        <v>23755</v>
      </c>
      <c r="C299" s="869">
        <v>60</v>
      </c>
      <c r="D299" s="324"/>
    </row>
    <row r="300" spans="1:8" s="10" customFormat="1" ht="16.5" thickBot="1">
      <c r="A300" s="359"/>
      <c r="B300" s="360" t="s">
        <v>23756</v>
      </c>
      <c r="C300" s="384">
        <f>SUM(C298:C299)</f>
        <v>120</v>
      </c>
      <c r="D300" s="382"/>
    </row>
    <row r="301" spans="1:8" s="10" customFormat="1">
      <c r="A301" s="138"/>
      <c r="B301" s="381"/>
      <c r="C301" s="383"/>
      <c r="D301" s="324"/>
    </row>
    <row r="302" spans="1:8" s="82" customFormat="1" ht="63">
      <c r="A302" s="51" t="s">
        <v>68</v>
      </c>
      <c r="B302" s="199" t="s">
        <v>228</v>
      </c>
      <c r="C302" s="173" t="s">
        <v>229</v>
      </c>
      <c r="D302" s="77">
        <v>18</v>
      </c>
    </row>
    <row r="303" spans="1:8" s="80" customFormat="1">
      <c r="A303" s="174"/>
      <c r="B303" s="175" t="s">
        <v>23754</v>
      </c>
      <c r="C303" s="176"/>
      <c r="D303" s="77"/>
    </row>
    <row r="304" spans="1:8" s="80" customFormat="1">
      <c r="A304" s="174"/>
      <c r="B304" s="177"/>
      <c r="C304" s="176"/>
      <c r="D304" s="77"/>
    </row>
    <row r="305" spans="1:4" s="82" customFormat="1" ht="63">
      <c r="A305" s="51" t="s">
        <v>2077</v>
      </c>
      <c r="B305" s="199" t="s">
        <v>23325</v>
      </c>
      <c r="C305" s="173" t="s">
        <v>211</v>
      </c>
      <c r="D305" s="77">
        <v>36</v>
      </c>
    </row>
    <row r="306" spans="1:4" s="80" customFormat="1">
      <c r="A306" s="174"/>
      <c r="B306" s="175" t="s">
        <v>25578</v>
      </c>
      <c r="C306" s="176"/>
      <c r="D306" s="77"/>
    </row>
    <row r="307" spans="1:4" s="86" customFormat="1">
      <c r="A307" s="332"/>
      <c r="B307" s="333"/>
      <c r="C307" s="176"/>
      <c r="D307" s="77"/>
    </row>
    <row r="308" spans="1:4" s="84" customFormat="1" ht="31.5">
      <c r="A308" s="330" t="s">
        <v>2097</v>
      </c>
      <c r="B308" s="331" t="s">
        <v>25579</v>
      </c>
      <c r="C308" s="52" t="s">
        <v>234</v>
      </c>
      <c r="D308" s="77">
        <v>810</v>
      </c>
    </row>
    <row r="309" spans="1:4" s="10" customFormat="1">
      <c r="A309" s="138"/>
      <c r="B309" s="47" t="s">
        <v>25601</v>
      </c>
      <c r="C309" s="52"/>
      <c r="D309" s="324"/>
    </row>
    <row r="310" spans="1:4" s="80" customFormat="1">
      <c r="A310" s="174"/>
      <c r="B310" s="177"/>
      <c r="C310" s="176"/>
      <c r="D310" s="77"/>
    </row>
    <row r="311" spans="1:4" s="57" customFormat="1" ht="31.5">
      <c r="A311" s="51" t="s">
        <v>69</v>
      </c>
      <c r="B311" s="199" t="s">
        <v>230</v>
      </c>
      <c r="C311" s="173" t="s">
        <v>2</v>
      </c>
      <c r="D311" s="178">
        <v>1</v>
      </c>
    </row>
    <row r="312" spans="1:4" s="57" customFormat="1">
      <c r="A312" s="174"/>
      <c r="B312" s="177" t="s">
        <v>231</v>
      </c>
      <c r="C312" s="176"/>
      <c r="D312" s="179"/>
    </row>
    <row r="313" spans="1:4" s="57" customFormat="1">
      <c r="A313" s="174"/>
      <c r="B313" s="177"/>
      <c r="C313" s="176"/>
      <c r="D313" s="179"/>
    </row>
    <row r="314" spans="1:4" s="57" customFormat="1" ht="31.5">
      <c r="A314" s="51" t="s">
        <v>70</v>
      </c>
      <c r="B314" s="199" t="s">
        <v>232</v>
      </c>
      <c r="C314" s="173" t="s">
        <v>2</v>
      </c>
      <c r="D314" s="178">
        <v>1</v>
      </c>
    </row>
    <row r="315" spans="1:4" s="57" customFormat="1">
      <c r="A315" s="174"/>
      <c r="B315" s="177" t="s">
        <v>231</v>
      </c>
      <c r="C315" s="176"/>
      <c r="D315" s="179"/>
    </row>
    <row r="316" spans="1:4" s="57" customFormat="1">
      <c r="A316" s="174"/>
      <c r="B316" s="177"/>
      <c r="C316" s="176"/>
      <c r="D316" s="179"/>
    </row>
    <row r="317" spans="1:4" s="57" customFormat="1" ht="31.5">
      <c r="A317" s="51" t="s">
        <v>72</v>
      </c>
      <c r="B317" s="199" t="s">
        <v>233</v>
      </c>
      <c r="C317" s="173" t="s">
        <v>234</v>
      </c>
      <c r="D317" s="178">
        <v>6</v>
      </c>
    </row>
    <row r="318" spans="1:4" s="57" customFormat="1">
      <c r="A318" s="174"/>
      <c r="B318" s="177" t="s">
        <v>235</v>
      </c>
      <c r="C318" s="176"/>
      <c r="D318" s="179"/>
    </row>
    <row r="319" spans="1:4" s="57" customFormat="1">
      <c r="A319" s="138"/>
      <c r="B319" s="47"/>
      <c r="C319" s="142"/>
      <c r="D319" s="77"/>
    </row>
    <row r="320" spans="1:4" s="84" customFormat="1">
      <c r="A320" s="51" t="s">
        <v>19971</v>
      </c>
      <c r="B320" s="199" t="s">
        <v>23757</v>
      </c>
      <c r="C320" s="52" t="s">
        <v>2</v>
      </c>
      <c r="D320" s="77">
        <v>8</v>
      </c>
    </row>
    <row r="321" spans="1:4" s="84" customFormat="1">
      <c r="A321" s="51"/>
      <c r="B321" s="199" t="s">
        <v>23759</v>
      </c>
      <c r="C321" s="52"/>
      <c r="D321" s="77"/>
    </row>
    <row r="322" spans="1:4" s="84" customFormat="1">
      <c r="A322" s="51"/>
      <c r="B322" s="199"/>
      <c r="C322" s="52"/>
      <c r="D322" s="77"/>
    </row>
    <row r="323" spans="1:4" s="84" customFormat="1">
      <c r="A323" s="51" t="s">
        <v>19973</v>
      </c>
      <c r="B323" s="199" t="s">
        <v>23758</v>
      </c>
      <c r="C323" s="52" t="s">
        <v>2</v>
      </c>
      <c r="D323" s="77">
        <v>8</v>
      </c>
    </row>
    <row r="324" spans="1:4" s="84" customFormat="1">
      <c r="A324" s="51"/>
      <c r="B324" s="199" t="s">
        <v>23759</v>
      </c>
      <c r="C324" s="52"/>
      <c r="D324" s="77"/>
    </row>
    <row r="325" spans="1:4" s="84" customFormat="1" ht="16.5" thickBot="1">
      <c r="A325" s="334"/>
      <c r="B325" s="335"/>
      <c r="C325" s="336"/>
      <c r="D325" s="169"/>
    </row>
    <row r="326" spans="1:4" s="84" customFormat="1" ht="16.5" thickBot="1">
      <c r="A326" s="153">
        <v>3</v>
      </c>
      <c r="B326" s="22" t="s">
        <v>23947</v>
      </c>
      <c r="C326" s="291"/>
      <c r="D326" s="171"/>
    </row>
    <row r="327" spans="1:4" s="84" customFormat="1" ht="31.5">
      <c r="A327" s="25" t="s">
        <v>2147</v>
      </c>
      <c r="B327" s="172" t="s">
        <v>24432</v>
      </c>
      <c r="C327" s="26" t="s">
        <v>8</v>
      </c>
      <c r="D327" s="27">
        <f>C342</f>
        <v>240.29</v>
      </c>
    </row>
    <row r="328" spans="1:4" s="84" customFormat="1">
      <c r="A328" s="138"/>
      <c r="B328" s="47" t="s">
        <v>23957</v>
      </c>
      <c r="C328" s="135"/>
      <c r="D328" s="324"/>
    </row>
    <row r="329" spans="1:4" s="84" customFormat="1">
      <c r="A329" s="138"/>
      <c r="B329" s="118" t="s">
        <v>23953</v>
      </c>
      <c r="C329" s="142">
        <v>20.25</v>
      </c>
      <c r="D329" s="324"/>
    </row>
    <row r="330" spans="1:4" s="84" customFormat="1">
      <c r="A330" s="138"/>
      <c r="B330" s="118" t="s">
        <v>23954</v>
      </c>
      <c r="C330" s="142">
        <v>44.1</v>
      </c>
      <c r="D330" s="324"/>
    </row>
    <row r="331" spans="1:4" s="84" customFormat="1">
      <c r="A331" s="138"/>
      <c r="B331" s="118" t="s">
        <v>23955</v>
      </c>
      <c r="C331" s="142">
        <v>21.6</v>
      </c>
      <c r="D331" s="324"/>
    </row>
    <row r="332" spans="1:4" s="84" customFormat="1">
      <c r="A332" s="138"/>
      <c r="B332" s="118" t="s">
        <v>23956</v>
      </c>
      <c r="C332" s="142">
        <v>28.35</v>
      </c>
      <c r="D332" s="324"/>
    </row>
    <row r="333" spans="1:4" s="84" customFormat="1">
      <c r="A333" s="138"/>
      <c r="B333" s="118" t="s">
        <v>23951</v>
      </c>
      <c r="C333" s="142">
        <v>27</v>
      </c>
      <c r="D333" s="324"/>
    </row>
    <row r="334" spans="1:4" s="84" customFormat="1">
      <c r="A334" s="138"/>
      <c r="B334" s="118" t="s">
        <v>24091</v>
      </c>
      <c r="C334" s="142">
        <v>1.87</v>
      </c>
      <c r="D334" s="324"/>
    </row>
    <row r="335" spans="1:4" s="84" customFormat="1">
      <c r="A335" s="138"/>
      <c r="B335" s="118" t="s">
        <v>24092</v>
      </c>
      <c r="C335" s="142">
        <v>18</v>
      </c>
      <c r="D335" s="324"/>
    </row>
    <row r="336" spans="1:4" s="84" customFormat="1">
      <c r="A336" s="138"/>
      <c r="B336" s="118" t="s">
        <v>24093</v>
      </c>
      <c r="C336" s="142">
        <v>24.3</v>
      </c>
      <c r="D336" s="324"/>
    </row>
    <row r="337" spans="1:4" s="84" customFormat="1">
      <c r="A337" s="138"/>
      <c r="B337" s="118" t="s">
        <v>24094</v>
      </c>
      <c r="C337" s="142">
        <v>1.4</v>
      </c>
      <c r="D337" s="324"/>
    </row>
    <row r="338" spans="1:4" s="84" customFormat="1">
      <c r="A338" s="138"/>
      <c r="B338" s="118" t="s">
        <v>24095</v>
      </c>
      <c r="C338" s="142">
        <v>1.98</v>
      </c>
      <c r="D338" s="324"/>
    </row>
    <row r="339" spans="1:4" s="84" customFormat="1">
      <c r="A339" s="138"/>
      <c r="B339" s="118" t="s">
        <v>24096</v>
      </c>
      <c r="C339" s="142">
        <v>1.44</v>
      </c>
      <c r="D339" s="324"/>
    </row>
    <row r="340" spans="1:4" s="590" customFormat="1">
      <c r="A340" s="138"/>
      <c r="B340" s="118" t="s">
        <v>25091</v>
      </c>
      <c r="C340" s="142">
        <v>50</v>
      </c>
      <c r="D340" s="324"/>
    </row>
    <row r="341" spans="1:4" s="84" customFormat="1" ht="16.5" thickBot="1">
      <c r="A341" s="51"/>
      <c r="B341" s="199"/>
      <c r="C341" s="52"/>
      <c r="D341" s="77"/>
    </row>
    <row r="342" spans="1:4" s="84" customFormat="1" ht="16.5" thickBot="1">
      <c r="A342" s="377"/>
      <c r="B342" s="379" t="s">
        <v>23952</v>
      </c>
      <c r="C342" s="358">
        <f>SUM(C329:C341)</f>
        <v>240.29</v>
      </c>
      <c r="D342" s="380"/>
    </row>
    <row r="343" spans="1:4" s="84" customFormat="1">
      <c r="A343" s="138"/>
      <c r="B343" s="378"/>
      <c r="C343" s="299"/>
      <c r="D343" s="324"/>
    </row>
    <row r="344" spans="1:4" s="84" customFormat="1" ht="16.5" thickBot="1">
      <c r="A344" s="138" t="s">
        <v>2414</v>
      </c>
      <c r="B344" s="47" t="s">
        <v>23948</v>
      </c>
      <c r="C344" s="135" t="s">
        <v>8</v>
      </c>
      <c r="D344" s="77">
        <f>C363</f>
        <v>188.07</v>
      </c>
    </row>
    <row r="345" spans="1:4" s="590" customFormat="1" ht="16.5" thickBot="1">
      <c r="A345" s="377"/>
      <c r="B345" s="379" t="s">
        <v>25595</v>
      </c>
      <c r="C345" s="769">
        <f>C342</f>
        <v>240.29</v>
      </c>
      <c r="D345" s="324"/>
    </row>
    <row r="346" spans="1:4" s="590" customFormat="1">
      <c r="A346" s="138"/>
      <c r="B346" s="47" t="s">
        <v>23957</v>
      </c>
      <c r="C346" s="135"/>
      <c r="D346" s="324"/>
    </row>
    <row r="347" spans="1:4" s="590" customFormat="1">
      <c r="A347" s="138"/>
      <c r="B347" s="118" t="s">
        <v>25584</v>
      </c>
      <c r="C347" s="142">
        <v>1.5</v>
      </c>
      <c r="D347" s="324"/>
    </row>
    <row r="348" spans="1:4" s="590" customFormat="1">
      <c r="A348" s="138"/>
      <c r="B348" s="118" t="s">
        <v>25585</v>
      </c>
      <c r="C348" s="142">
        <v>6.3</v>
      </c>
      <c r="D348" s="324"/>
    </row>
    <row r="349" spans="1:4" s="590" customFormat="1">
      <c r="A349" s="138"/>
      <c r="B349" s="118" t="s">
        <v>25586</v>
      </c>
      <c r="C349" s="142">
        <v>7.2</v>
      </c>
      <c r="D349" s="324"/>
    </row>
    <row r="350" spans="1:4" s="590" customFormat="1">
      <c r="A350" s="138"/>
      <c r="B350" s="118" t="s">
        <v>25587</v>
      </c>
      <c r="C350" s="142">
        <v>8.75</v>
      </c>
      <c r="D350" s="324"/>
    </row>
    <row r="351" spans="1:4" s="590" customFormat="1">
      <c r="A351" s="138"/>
      <c r="B351" s="118" t="s">
        <v>25588</v>
      </c>
      <c r="C351" s="142">
        <v>8.1</v>
      </c>
      <c r="D351" s="324"/>
    </row>
    <row r="352" spans="1:4" s="590" customFormat="1">
      <c r="A352" s="138"/>
      <c r="B352" s="118" t="s">
        <v>24091</v>
      </c>
      <c r="C352" s="142">
        <v>1.87</v>
      </c>
      <c r="D352" s="324"/>
    </row>
    <row r="353" spans="1:4" s="590" customFormat="1">
      <c r="A353" s="138"/>
      <c r="B353" s="118" t="s">
        <v>25589</v>
      </c>
      <c r="C353" s="142">
        <v>6</v>
      </c>
      <c r="D353" s="324"/>
    </row>
    <row r="354" spans="1:4" s="590" customFormat="1">
      <c r="A354" s="138"/>
      <c r="B354" s="118" t="s">
        <v>25590</v>
      </c>
      <c r="C354" s="142">
        <v>9.7200000000000006</v>
      </c>
      <c r="D354" s="324"/>
    </row>
    <row r="355" spans="1:4" s="590" customFormat="1">
      <c r="A355" s="138"/>
      <c r="B355" s="118" t="s">
        <v>25591</v>
      </c>
      <c r="C355" s="142">
        <v>0.4</v>
      </c>
      <c r="D355" s="324"/>
    </row>
    <row r="356" spans="1:4" s="590" customFormat="1">
      <c r="A356" s="138"/>
      <c r="B356" s="118" t="s">
        <v>25592</v>
      </c>
      <c r="C356" s="142">
        <v>0.86</v>
      </c>
      <c r="D356" s="324"/>
    </row>
    <row r="357" spans="1:4" s="590" customFormat="1">
      <c r="A357" s="138"/>
      <c r="B357" s="118" t="s">
        <v>25593</v>
      </c>
      <c r="C357" s="142">
        <v>0.27</v>
      </c>
      <c r="D357" s="324"/>
    </row>
    <row r="358" spans="1:4" s="590" customFormat="1">
      <c r="A358" s="138"/>
      <c r="B358" s="118" t="s">
        <v>25594</v>
      </c>
      <c r="C358" s="142">
        <v>1.25</v>
      </c>
      <c r="D358" s="324"/>
    </row>
    <row r="359" spans="1:4" s="590" customFormat="1" ht="16.5" thickBot="1">
      <c r="A359" s="51"/>
      <c r="B359" s="199"/>
      <c r="C359" s="52"/>
      <c r="D359" s="77"/>
    </row>
    <row r="360" spans="1:4" s="590" customFormat="1" ht="16.5" thickBot="1">
      <c r="A360" s="377"/>
      <c r="B360" s="775" t="s">
        <v>25597</v>
      </c>
      <c r="C360" s="776">
        <f>SUM(C347:C359)</f>
        <v>52.22</v>
      </c>
      <c r="D360" s="380"/>
    </row>
    <row r="361" spans="1:4" s="590" customFormat="1">
      <c r="A361" s="298"/>
      <c r="B361" s="770"/>
      <c r="C361" s="771"/>
      <c r="D361" s="772"/>
    </row>
    <row r="362" spans="1:4" s="590" customFormat="1" ht="16.5" thickBot="1">
      <c r="A362" s="138"/>
      <c r="B362" s="773" t="s">
        <v>25596</v>
      </c>
      <c r="C362" s="774"/>
      <c r="D362" s="324"/>
    </row>
    <row r="363" spans="1:4" s="590" customFormat="1" ht="16.5" thickBot="1">
      <c r="A363" s="138"/>
      <c r="B363" s="379" t="s">
        <v>25598</v>
      </c>
      <c r="C363" s="358">
        <v>188.07</v>
      </c>
      <c r="D363" s="382"/>
    </row>
    <row r="364" spans="1:4" s="84" customFormat="1" ht="16.5" thickBot="1">
      <c r="A364" s="138"/>
      <c r="B364" s="47"/>
      <c r="C364" s="299"/>
      <c r="D364" s="324"/>
    </row>
    <row r="365" spans="1:4" s="56" customFormat="1" ht="16.5" thickBot="1">
      <c r="A365" s="153" t="s">
        <v>31</v>
      </c>
      <c r="B365" s="22" t="s">
        <v>37</v>
      </c>
      <c r="C365" s="170"/>
      <c r="D365" s="171"/>
    </row>
    <row r="366" spans="1:4" s="56" customFormat="1">
      <c r="A366" s="32"/>
      <c r="B366" s="182"/>
      <c r="C366" s="162"/>
      <c r="D366" s="183"/>
    </row>
    <row r="367" spans="1:4" s="56" customFormat="1">
      <c r="A367" s="138" t="s">
        <v>73</v>
      </c>
      <c r="B367" s="47" t="s">
        <v>38</v>
      </c>
      <c r="C367" s="142" t="s">
        <v>39</v>
      </c>
      <c r="D367" s="77">
        <v>157168.79999999999</v>
      </c>
    </row>
    <row r="368" spans="1:4" s="56" customFormat="1">
      <c r="A368" s="138"/>
      <c r="B368" s="47" t="s">
        <v>25612</v>
      </c>
      <c r="C368" s="142"/>
      <c r="D368" s="77"/>
    </row>
    <row r="369" spans="1:4" s="388" customFormat="1">
      <c r="A369" s="138"/>
      <c r="B369" s="47"/>
      <c r="C369" s="142"/>
      <c r="D369" s="77"/>
    </row>
    <row r="370" spans="1:4" s="84" customFormat="1" ht="31.5">
      <c r="A370" s="138" t="s">
        <v>2653</v>
      </c>
      <c r="B370" s="47" t="s">
        <v>24443</v>
      </c>
      <c r="C370" s="135" t="s">
        <v>39</v>
      </c>
      <c r="D370" s="77">
        <f>C373</f>
        <v>300251.25</v>
      </c>
    </row>
    <row r="371" spans="1:4" s="84" customFormat="1">
      <c r="A371" s="138"/>
      <c r="B371" s="540" t="s">
        <v>25602</v>
      </c>
      <c r="C371" s="142">
        <v>30049.5</v>
      </c>
      <c r="D371" s="77"/>
    </row>
    <row r="372" spans="1:4" s="84" customFormat="1" ht="16.5" thickBot="1">
      <c r="A372" s="138"/>
      <c r="B372" s="541" t="s">
        <v>24444</v>
      </c>
      <c r="C372" s="227">
        <v>270201.75</v>
      </c>
      <c r="D372" s="77"/>
    </row>
    <row r="373" spans="1:4" s="84" customFormat="1" ht="16.5" thickBot="1">
      <c r="A373" s="138"/>
      <c r="B373" s="360" t="s">
        <v>23756</v>
      </c>
      <c r="C373" s="542">
        <f>SUM(C371:C372)</f>
        <v>300251.25</v>
      </c>
      <c r="D373" s="77"/>
    </row>
    <row r="374" spans="1:4" s="56" customFormat="1">
      <c r="A374" s="138"/>
      <c r="B374" s="47"/>
      <c r="C374" s="315"/>
      <c r="D374" s="77"/>
    </row>
    <row r="375" spans="1:4" s="56" customFormat="1">
      <c r="A375" s="51" t="s">
        <v>74</v>
      </c>
      <c r="B375" s="199" t="s">
        <v>236</v>
      </c>
      <c r="C375" s="173" t="s">
        <v>237</v>
      </c>
      <c r="D375" s="77">
        <v>90</v>
      </c>
    </row>
    <row r="376" spans="1:4" s="56" customFormat="1">
      <c r="A376" s="51"/>
      <c r="B376" s="177" t="s">
        <v>25580</v>
      </c>
      <c r="C376" s="176"/>
      <c r="D376" s="77"/>
    </row>
    <row r="377" spans="1:4" s="56" customFormat="1">
      <c r="A377" s="138"/>
      <c r="B377" s="47"/>
      <c r="C377" s="142"/>
      <c r="D377" s="77"/>
    </row>
    <row r="378" spans="1:4" s="56" customFormat="1">
      <c r="A378" s="138" t="s">
        <v>75</v>
      </c>
      <c r="B378" s="47" t="s">
        <v>40</v>
      </c>
      <c r="C378" s="142" t="s">
        <v>41</v>
      </c>
      <c r="D378" s="77">
        <v>5238.96</v>
      </c>
    </row>
    <row r="379" spans="1:4" s="85" customFormat="1">
      <c r="A379" s="138"/>
      <c r="B379" s="47" t="s">
        <v>25611</v>
      </c>
      <c r="C379" s="142"/>
      <c r="D379" s="77"/>
    </row>
    <row r="380" spans="1:4" s="85" customFormat="1">
      <c r="A380" s="138"/>
      <c r="B380" s="47"/>
      <c r="C380" s="142"/>
      <c r="D380" s="77"/>
    </row>
    <row r="381" spans="1:4" s="56" customFormat="1">
      <c r="A381" s="51" t="s">
        <v>76</v>
      </c>
      <c r="B381" s="199" t="s">
        <v>238</v>
      </c>
      <c r="C381" s="173" t="s">
        <v>2</v>
      </c>
      <c r="D381" s="178">
        <v>3</v>
      </c>
    </row>
    <row r="382" spans="1:4" s="56" customFormat="1">
      <c r="A382" s="51"/>
      <c r="B382" s="177" t="s">
        <v>23327</v>
      </c>
      <c r="C382" s="176"/>
      <c r="D382" s="184"/>
    </row>
    <row r="383" spans="1:4" s="56" customFormat="1">
      <c r="A383" s="51"/>
      <c r="B383" s="177" t="s">
        <v>25581</v>
      </c>
      <c r="C383" s="176"/>
      <c r="D383" s="184"/>
    </row>
    <row r="384" spans="1:4" s="56" customFormat="1">
      <c r="A384" s="51"/>
      <c r="B384" s="47" t="s">
        <v>25582</v>
      </c>
      <c r="C384" s="176"/>
      <c r="D384" s="184"/>
    </row>
    <row r="385" spans="1:4" s="56" customFormat="1">
      <c r="A385" s="51"/>
      <c r="B385" s="177"/>
      <c r="C385" s="176"/>
      <c r="D385" s="184"/>
    </row>
    <row r="386" spans="1:4" s="56" customFormat="1" ht="31.5">
      <c r="A386" s="138" t="s">
        <v>77</v>
      </c>
      <c r="B386" s="237" t="s">
        <v>25583</v>
      </c>
      <c r="C386" s="142" t="s">
        <v>2</v>
      </c>
      <c r="D386" s="77">
        <v>72</v>
      </c>
    </row>
    <row r="387" spans="1:4" s="388" customFormat="1">
      <c r="A387" s="138"/>
      <c r="B387" s="237" t="s">
        <v>25600</v>
      </c>
      <c r="C387" s="142"/>
      <c r="D387" s="77"/>
    </row>
    <row r="388" spans="1:4" s="56" customFormat="1">
      <c r="A388" s="138"/>
      <c r="B388" s="177" t="s">
        <v>25603</v>
      </c>
      <c r="C388" s="142"/>
      <c r="D388" s="77"/>
    </row>
    <row r="389" spans="1:4" s="56" customFormat="1">
      <c r="A389" s="138"/>
      <c r="B389" s="47"/>
      <c r="C389" s="142"/>
      <c r="D389" s="77"/>
    </row>
    <row r="390" spans="1:4" s="56" customFormat="1">
      <c r="A390" s="138" t="s">
        <v>78</v>
      </c>
      <c r="B390" s="47" t="s">
        <v>42</v>
      </c>
      <c r="C390" s="142" t="s">
        <v>43</v>
      </c>
      <c r="D390" s="77">
        <f>C393</f>
        <v>107387.2</v>
      </c>
    </row>
    <row r="391" spans="1:4" s="56" customFormat="1">
      <c r="A391" s="138"/>
      <c r="B391" s="137" t="s">
        <v>25613</v>
      </c>
      <c r="C391" s="142">
        <v>97487.2</v>
      </c>
      <c r="D391" s="77"/>
    </row>
    <row r="392" spans="1:4" s="56" customFormat="1" ht="16.5" thickBot="1">
      <c r="A392" s="138"/>
      <c r="B392" s="76" t="s">
        <v>25614</v>
      </c>
      <c r="C392" s="227">
        <v>9900</v>
      </c>
      <c r="D392" s="77"/>
    </row>
    <row r="393" spans="1:4" s="56" customFormat="1" ht="16.5" thickBot="1">
      <c r="A393" s="359"/>
      <c r="B393" s="360" t="s">
        <v>23756</v>
      </c>
      <c r="C393" s="543">
        <f>SUM(C391:C392)</f>
        <v>107387.2</v>
      </c>
      <c r="D393" s="374" t="s">
        <v>43</v>
      </c>
    </row>
    <row r="394" spans="1:4" s="56" customFormat="1">
      <c r="A394" s="138"/>
      <c r="B394" s="177"/>
      <c r="C394" s="315"/>
      <c r="D394" s="77"/>
    </row>
    <row r="395" spans="1:4" s="56" customFormat="1" ht="31.5">
      <c r="A395" s="138" t="s">
        <v>2874</v>
      </c>
      <c r="B395" s="47" t="s">
        <v>23316</v>
      </c>
      <c r="C395" s="142" t="s">
        <v>23317</v>
      </c>
      <c r="D395" s="77">
        <v>60</v>
      </c>
    </row>
    <row r="396" spans="1:4" s="56" customFormat="1">
      <c r="A396" s="138"/>
      <c r="B396" s="47" t="s">
        <v>23770</v>
      </c>
      <c r="C396" s="142"/>
      <c r="D396" s="77"/>
    </row>
    <row r="397" spans="1:4" s="56" customFormat="1">
      <c r="A397" s="138"/>
      <c r="B397" s="47"/>
      <c r="C397" s="142"/>
      <c r="D397" s="77"/>
    </row>
    <row r="398" spans="1:4" s="56" customFormat="1">
      <c r="A398" s="138" t="s">
        <v>79</v>
      </c>
      <c r="B398" s="47" t="s">
        <v>23427</v>
      </c>
      <c r="C398" s="142" t="s">
        <v>5</v>
      </c>
      <c r="D398" s="77">
        <f>C401</f>
        <v>2932.18</v>
      </c>
    </row>
    <row r="399" spans="1:4" s="56" customFormat="1">
      <c r="A399" s="138"/>
      <c r="B399" s="137" t="s">
        <v>23771</v>
      </c>
      <c r="C399" s="142">
        <v>2437.1799999999998</v>
      </c>
      <c r="D399" s="77"/>
    </row>
    <row r="400" spans="1:4" s="56" customFormat="1" ht="16.5" thickBot="1">
      <c r="A400" s="138"/>
      <c r="B400" s="76" t="s">
        <v>23772</v>
      </c>
      <c r="C400" s="227">
        <v>495</v>
      </c>
      <c r="D400" s="77"/>
    </row>
    <row r="401" spans="1:4" s="56" customFormat="1" ht="16.5" thickBot="1">
      <c r="A401" s="359"/>
      <c r="B401" s="360" t="s">
        <v>23773</v>
      </c>
      <c r="C401" s="354">
        <f>SUM(C399:C400)</f>
        <v>2932.18</v>
      </c>
      <c r="D401" s="356"/>
    </row>
    <row r="402" spans="1:4" s="56" customFormat="1" ht="16.5" thickBot="1">
      <c r="A402" s="180"/>
      <c r="B402" s="242"/>
      <c r="C402" s="376"/>
      <c r="D402" s="169"/>
    </row>
    <row r="403" spans="1:4" s="56" customFormat="1" ht="16.5" thickBot="1">
      <c r="A403" s="157" t="s">
        <v>21</v>
      </c>
      <c r="B403" s="158" t="s">
        <v>9</v>
      </c>
      <c r="C403" s="159"/>
      <c r="D403" s="160"/>
    </row>
    <row r="404" spans="1:4" s="56" customFormat="1">
      <c r="A404" s="32"/>
      <c r="B404" s="182"/>
      <c r="C404" s="127"/>
      <c r="D404" s="185"/>
    </row>
    <row r="405" spans="1:4" s="86" customFormat="1" ht="31.5">
      <c r="A405" s="113" t="s">
        <v>2893</v>
      </c>
      <c r="B405" s="140" t="s">
        <v>24362</v>
      </c>
      <c r="C405" s="136" t="s">
        <v>8</v>
      </c>
      <c r="D405" s="163">
        <v>35.229999999999997</v>
      </c>
    </row>
    <row r="406" spans="1:4" s="86" customFormat="1">
      <c r="A406" s="138"/>
      <c r="B406" s="140" t="s">
        <v>25604</v>
      </c>
      <c r="C406" s="136"/>
      <c r="D406" s="77"/>
    </row>
    <row r="407" spans="1:4" s="86" customFormat="1">
      <c r="A407" s="138"/>
      <c r="B407" s="140" t="s">
        <v>25605</v>
      </c>
      <c r="C407" s="136"/>
      <c r="D407" s="77"/>
    </row>
    <row r="408" spans="1:4" s="86" customFormat="1">
      <c r="A408" s="138"/>
      <c r="B408" s="140"/>
      <c r="C408" s="136"/>
      <c r="D408" s="77"/>
    </row>
    <row r="409" spans="1:4" s="56" customFormat="1">
      <c r="A409" s="113" t="s">
        <v>80</v>
      </c>
      <c r="B409" s="140" t="s">
        <v>214</v>
      </c>
      <c r="C409" s="136" t="s">
        <v>5</v>
      </c>
      <c r="D409" s="166">
        <f>C426</f>
        <v>1613.51</v>
      </c>
    </row>
    <row r="410" spans="1:4" s="87" customFormat="1">
      <c r="A410" s="138"/>
      <c r="B410" s="347" t="s">
        <v>23783</v>
      </c>
      <c r="C410" s="136"/>
      <c r="D410" s="77"/>
    </row>
    <row r="411" spans="1:4" s="87" customFormat="1">
      <c r="A411" s="138"/>
      <c r="B411" s="137" t="s">
        <v>23785</v>
      </c>
      <c r="C411" s="136">
        <v>8.8800000000000008</v>
      </c>
      <c r="D411" s="77"/>
    </row>
    <row r="412" spans="1:4" s="87" customFormat="1">
      <c r="A412" s="138"/>
      <c r="B412" s="137" t="s">
        <v>23786</v>
      </c>
      <c r="C412" s="136">
        <v>85.19</v>
      </c>
      <c r="D412" s="77"/>
    </row>
    <row r="413" spans="1:4" s="87" customFormat="1">
      <c r="A413" s="138"/>
      <c r="B413" s="137" t="s">
        <v>23787</v>
      </c>
      <c r="C413" s="136">
        <v>125.5</v>
      </c>
      <c r="D413" s="77"/>
    </row>
    <row r="414" spans="1:4" s="87" customFormat="1">
      <c r="A414" s="138"/>
      <c r="B414" s="137" t="s">
        <v>23788</v>
      </c>
      <c r="C414" s="136">
        <v>70.36</v>
      </c>
      <c r="D414" s="77"/>
    </row>
    <row r="415" spans="1:4" s="87" customFormat="1">
      <c r="A415" s="192"/>
      <c r="B415" s="137" t="s">
        <v>23789</v>
      </c>
      <c r="C415" s="136">
        <v>112.74</v>
      </c>
      <c r="D415" s="77"/>
    </row>
    <row r="416" spans="1:4" s="87" customFormat="1">
      <c r="A416" s="192"/>
      <c r="B416" s="137" t="s">
        <v>23790</v>
      </c>
      <c r="C416" s="136">
        <v>80</v>
      </c>
      <c r="D416" s="77"/>
    </row>
    <row r="417" spans="1:4" s="87" customFormat="1">
      <c r="A417" s="192"/>
      <c r="B417" s="137" t="s">
        <v>23791</v>
      </c>
      <c r="C417" s="136">
        <v>54.63</v>
      </c>
      <c r="D417" s="77"/>
    </row>
    <row r="418" spans="1:4" s="87" customFormat="1">
      <c r="A418" s="192"/>
      <c r="B418" s="137" t="s">
        <v>23792</v>
      </c>
      <c r="C418" s="136">
        <v>82.88</v>
      </c>
      <c r="D418" s="77"/>
    </row>
    <row r="419" spans="1:4" s="87" customFormat="1">
      <c r="A419" s="192"/>
      <c r="B419" s="137" t="s">
        <v>23793</v>
      </c>
      <c r="C419" s="136">
        <v>63.84</v>
      </c>
      <c r="D419" s="77"/>
    </row>
    <row r="420" spans="1:4" s="87" customFormat="1">
      <c r="A420" s="192"/>
      <c r="B420" s="137" t="s">
        <v>23794</v>
      </c>
      <c r="C420" s="136">
        <v>87.3</v>
      </c>
      <c r="D420" s="77"/>
    </row>
    <row r="421" spans="1:4" s="87" customFormat="1">
      <c r="A421" s="192"/>
      <c r="B421" s="137" t="s">
        <v>23795</v>
      </c>
      <c r="C421" s="136">
        <v>87.3</v>
      </c>
      <c r="D421" s="77"/>
    </row>
    <row r="422" spans="1:4" s="87" customFormat="1">
      <c r="A422" s="192"/>
      <c r="B422" s="347" t="s">
        <v>23796</v>
      </c>
      <c r="C422" s="136"/>
      <c r="D422" s="77"/>
    </row>
    <row r="423" spans="1:4" s="87" customFormat="1">
      <c r="A423" s="192"/>
      <c r="B423" s="137" t="s">
        <v>23797</v>
      </c>
      <c r="C423" s="136">
        <v>7.56</v>
      </c>
      <c r="D423" s="77"/>
    </row>
    <row r="424" spans="1:4" s="87" customFormat="1">
      <c r="A424" s="192"/>
      <c r="B424" s="137" t="s">
        <v>23798</v>
      </c>
      <c r="C424" s="136">
        <v>26.13</v>
      </c>
      <c r="D424" s="77"/>
    </row>
    <row r="425" spans="1:4" s="87" customFormat="1" ht="16.5" thickBot="1">
      <c r="A425" s="192"/>
      <c r="B425" s="76" t="s">
        <v>23923</v>
      </c>
      <c r="C425" s="89">
        <v>721.2</v>
      </c>
      <c r="D425" s="77"/>
    </row>
    <row r="426" spans="1:4" s="87" customFormat="1" ht="16.5" thickBot="1">
      <c r="A426" s="372"/>
      <c r="B426" s="370" t="s">
        <v>23784</v>
      </c>
      <c r="C426" s="363">
        <f>SUM(C411:C425)</f>
        <v>1613.51</v>
      </c>
      <c r="D426" s="352"/>
    </row>
    <row r="427" spans="1:4" s="87" customFormat="1">
      <c r="A427" s="113"/>
      <c r="B427" s="217"/>
      <c r="C427" s="132"/>
      <c r="D427" s="166"/>
    </row>
    <row r="428" spans="1:4" s="56" customFormat="1">
      <c r="A428" s="113" t="s">
        <v>81</v>
      </c>
      <c r="B428" s="140" t="s">
        <v>212</v>
      </c>
      <c r="C428" s="136" t="s">
        <v>5</v>
      </c>
      <c r="D428" s="166">
        <f>C481</f>
        <v>721.19999999999993</v>
      </c>
    </row>
    <row r="429" spans="1:4" s="87" customFormat="1">
      <c r="A429" s="138"/>
      <c r="B429" s="347" t="s">
        <v>23783</v>
      </c>
      <c r="C429" s="136"/>
      <c r="D429" s="77"/>
    </row>
    <row r="430" spans="1:4" s="85" customFormat="1">
      <c r="A430" s="116"/>
      <c r="B430" s="350" t="s">
        <v>23904</v>
      </c>
      <c r="C430" s="142"/>
      <c r="D430" s="166"/>
    </row>
    <row r="431" spans="1:4" s="85" customFormat="1">
      <c r="A431" s="116"/>
      <c r="B431" s="137" t="s">
        <v>23915</v>
      </c>
      <c r="C431" s="142">
        <v>84</v>
      </c>
      <c r="D431" s="166"/>
    </row>
    <row r="432" spans="1:4" s="85" customFormat="1">
      <c r="A432" s="116"/>
      <c r="B432" s="350" t="s">
        <v>23909</v>
      </c>
      <c r="C432" s="142"/>
      <c r="D432" s="166"/>
    </row>
    <row r="433" spans="1:4" s="85" customFormat="1">
      <c r="A433" s="116"/>
      <c r="B433" s="137" t="s">
        <v>23915</v>
      </c>
      <c r="C433" s="142">
        <v>84</v>
      </c>
      <c r="D433" s="166"/>
    </row>
    <row r="434" spans="1:4" s="85" customFormat="1">
      <c r="A434" s="116"/>
      <c r="B434" s="137"/>
      <c r="C434" s="142"/>
      <c r="D434" s="166"/>
    </row>
    <row r="435" spans="1:4" s="85" customFormat="1">
      <c r="A435" s="116"/>
      <c r="B435" s="350" t="s">
        <v>23821</v>
      </c>
      <c r="C435" s="142"/>
      <c r="D435" s="166"/>
    </row>
    <row r="436" spans="1:4" s="85" customFormat="1">
      <c r="A436" s="116"/>
      <c r="B436" s="137" t="s">
        <v>23915</v>
      </c>
      <c r="C436" s="142">
        <v>84</v>
      </c>
      <c r="D436" s="166"/>
    </row>
    <row r="437" spans="1:4" s="85" customFormat="1">
      <c r="A437" s="116"/>
      <c r="B437" s="350" t="s">
        <v>23910</v>
      </c>
      <c r="C437" s="142"/>
      <c r="D437" s="166"/>
    </row>
    <row r="438" spans="1:4" s="85" customFormat="1">
      <c r="A438" s="116"/>
      <c r="B438" s="137" t="s">
        <v>23915</v>
      </c>
      <c r="C438" s="142">
        <v>84</v>
      </c>
      <c r="D438" s="166"/>
    </row>
    <row r="439" spans="1:4" s="85" customFormat="1">
      <c r="A439" s="116"/>
      <c r="B439" s="349"/>
      <c r="C439" s="142"/>
      <c r="D439" s="166"/>
    </row>
    <row r="440" spans="1:4" s="85" customFormat="1">
      <c r="A440" s="116"/>
      <c r="B440" s="350" t="s">
        <v>23905</v>
      </c>
      <c r="C440" s="142"/>
      <c r="D440" s="166"/>
    </row>
    <row r="441" spans="1:4" s="85" customFormat="1">
      <c r="A441" s="116"/>
      <c r="B441" s="137" t="s">
        <v>23915</v>
      </c>
      <c r="C441" s="142">
        <v>84</v>
      </c>
      <c r="D441" s="166"/>
    </row>
    <row r="442" spans="1:4" s="85" customFormat="1">
      <c r="A442" s="116"/>
      <c r="B442" s="350" t="s">
        <v>23911</v>
      </c>
      <c r="C442" s="142"/>
      <c r="D442" s="166"/>
    </row>
    <row r="443" spans="1:4" s="85" customFormat="1">
      <c r="A443" s="116"/>
      <c r="B443" s="137" t="s">
        <v>23916</v>
      </c>
      <c r="C443" s="142">
        <v>42</v>
      </c>
      <c r="D443" s="166"/>
    </row>
    <row r="444" spans="1:4" s="85" customFormat="1">
      <c r="A444" s="116"/>
      <c r="B444" s="349"/>
      <c r="C444" s="142"/>
      <c r="D444" s="166"/>
    </row>
    <row r="445" spans="1:4" s="87" customFormat="1">
      <c r="A445" s="138"/>
      <c r="B445" s="350" t="s">
        <v>23906</v>
      </c>
      <c r="C445" s="136"/>
      <c r="D445" s="77"/>
    </row>
    <row r="446" spans="1:4" s="87" customFormat="1">
      <c r="A446" s="138"/>
      <c r="B446" s="137" t="s">
        <v>23915</v>
      </c>
      <c r="C446" s="142">
        <v>84</v>
      </c>
      <c r="D446" s="77"/>
    </row>
    <row r="447" spans="1:4" s="87" customFormat="1">
      <c r="A447" s="138"/>
      <c r="B447" s="350" t="s">
        <v>23912</v>
      </c>
      <c r="C447" s="136"/>
      <c r="D447" s="77"/>
    </row>
    <row r="448" spans="1:4" s="87" customFormat="1">
      <c r="A448" s="138"/>
      <c r="B448" s="137" t="s">
        <v>23915</v>
      </c>
      <c r="C448" s="142">
        <v>84</v>
      </c>
      <c r="D448" s="77"/>
    </row>
    <row r="449" spans="1:4" s="87" customFormat="1">
      <c r="A449" s="138"/>
      <c r="B449" s="137"/>
      <c r="C449" s="136"/>
      <c r="D449" s="77"/>
    </row>
    <row r="450" spans="1:4" s="87" customFormat="1">
      <c r="A450" s="192"/>
      <c r="B450" s="350" t="s">
        <v>23907</v>
      </c>
      <c r="C450" s="136"/>
      <c r="D450" s="77"/>
    </row>
    <row r="451" spans="1:4" s="87" customFormat="1">
      <c r="A451" s="192"/>
      <c r="B451" s="137" t="s">
        <v>23920</v>
      </c>
      <c r="C451" s="136">
        <v>67.8</v>
      </c>
      <c r="D451" s="77"/>
    </row>
    <row r="452" spans="1:4" s="87" customFormat="1">
      <c r="A452" s="192"/>
      <c r="B452" s="350" t="s">
        <v>23913</v>
      </c>
      <c r="C452" s="136"/>
      <c r="D452" s="77"/>
    </row>
    <row r="453" spans="1:4" s="87" customFormat="1">
      <c r="A453" s="192"/>
      <c r="B453" s="137" t="s">
        <v>23920</v>
      </c>
      <c r="C453" s="136">
        <v>67.8</v>
      </c>
      <c r="D453" s="77"/>
    </row>
    <row r="454" spans="1:4" s="87" customFormat="1">
      <c r="A454" s="192"/>
      <c r="B454" s="137"/>
      <c r="C454" s="136"/>
      <c r="D454" s="77"/>
    </row>
    <row r="455" spans="1:4" s="87" customFormat="1">
      <c r="A455" s="192"/>
      <c r="B455" s="350" t="s">
        <v>23849</v>
      </c>
      <c r="C455" s="136"/>
      <c r="D455" s="77"/>
    </row>
    <row r="456" spans="1:4" s="87" customFormat="1">
      <c r="A456" s="192"/>
      <c r="B456" s="137" t="s">
        <v>23915</v>
      </c>
      <c r="C456" s="142">
        <v>84</v>
      </c>
      <c r="D456" s="77"/>
    </row>
    <row r="457" spans="1:4" s="87" customFormat="1">
      <c r="A457" s="192"/>
      <c r="B457" s="350" t="s">
        <v>23888</v>
      </c>
      <c r="C457" s="136"/>
      <c r="D457" s="77"/>
    </row>
    <row r="458" spans="1:4" s="87" customFormat="1">
      <c r="A458" s="192"/>
      <c r="B458" s="137" t="s">
        <v>23915</v>
      </c>
      <c r="C458" s="142">
        <v>84</v>
      </c>
      <c r="D458" s="77"/>
    </row>
    <row r="459" spans="1:4" s="87" customFormat="1">
      <c r="A459" s="192"/>
      <c r="B459" s="137"/>
      <c r="C459" s="136"/>
      <c r="D459" s="77"/>
    </row>
    <row r="460" spans="1:4" s="87" customFormat="1">
      <c r="A460" s="192"/>
      <c r="B460" s="350" t="s">
        <v>23859</v>
      </c>
      <c r="C460" s="136"/>
      <c r="D460" s="77"/>
    </row>
    <row r="461" spans="1:4" s="87" customFormat="1">
      <c r="A461" s="192"/>
      <c r="B461" s="137" t="s">
        <v>23919</v>
      </c>
      <c r="C461" s="136">
        <v>66.8</v>
      </c>
      <c r="D461" s="77"/>
    </row>
    <row r="462" spans="1:4" s="87" customFormat="1">
      <c r="A462" s="192"/>
      <c r="B462" s="350" t="s">
        <v>23914</v>
      </c>
      <c r="C462" s="136"/>
      <c r="D462" s="77"/>
    </row>
    <row r="463" spans="1:4" s="87" customFormat="1">
      <c r="A463" s="192"/>
      <c r="B463" s="137" t="s">
        <v>23915</v>
      </c>
      <c r="C463" s="142">
        <v>84</v>
      </c>
      <c r="D463" s="77"/>
    </row>
    <row r="464" spans="1:4" s="87" customFormat="1">
      <c r="A464" s="192"/>
      <c r="B464" s="137"/>
      <c r="C464" s="136"/>
      <c r="D464" s="77"/>
    </row>
    <row r="465" spans="1:4" s="87" customFormat="1">
      <c r="A465" s="192"/>
      <c r="B465" s="350" t="s">
        <v>23908</v>
      </c>
      <c r="C465" s="136"/>
      <c r="D465" s="77"/>
    </row>
    <row r="466" spans="1:4" s="87" customFormat="1">
      <c r="A466" s="192"/>
      <c r="B466" s="137" t="s">
        <v>23915</v>
      </c>
      <c r="C466" s="142">
        <v>84</v>
      </c>
      <c r="D466" s="77"/>
    </row>
    <row r="467" spans="1:4" s="87" customFormat="1">
      <c r="A467" s="192"/>
      <c r="B467" s="350" t="s">
        <v>23895</v>
      </c>
      <c r="C467" s="136"/>
      <c r="D467" s="77"/>
    </row>
    <row r="468" spans="1:4" s="87" customFormat="1">
      <c r="A468" s="192"/>
      <c r="B468" s="137" t="s">
        <v>23916</v>
      </c>
      <c r="C468" s="142">
        <v>42</v>
      </c>
      <c r="D468" s="77"/>
    </row>
    <row r="469" spans="1:4" s="87" customFormat="1">
      <c r="A469" s="192"/>
      <c r="B469" s="137"/>
      <c r="C469" s="136"/>
      <c r="D469" s="77"/>
    </row>
    <row r="470" spans="1:4" s="87" customFormat="1">
      <c r="A470" s="192"/>
      <c r="B470" s="350" t="s">
        <v>23866</v>
      </c>
      <c r="C470" s="136"/>
      <c r="D470" s="77"/>
    </row>
    <row r="471" spans="1:4" s="87" customFormat="1">
      <c r="A471" s="192"/>
      <c r="B471" s="137" t="s">
        <v>23917</v>
      </c>
      <c r="C471" s="136">
        <v>49</v>
      </c>
      <c r="D471" s="77"/>
    </row>
    <row r="472" spans="1:4" s="87" customFormat="1">
      <c r="A472" s="192"/>
      <c r="B472" s="350" t="s">
        <v>23893</v>
      </c>
      <c r="C472" s="136"/>
      <c r="D472" s="77"/>
    </row>
    <row r="473" spans="1:4" s="87" customFormat="1">
      <c r="A473" s="192"/>
      <c r="B473" s="137" t="s">
        <v>23915</v>
      </c>
      <c r="C473" s="142">
        <v>84</v>
      </c>
      <c r="D473" s="77"/>
    </row>
    <row r="474" spans="1:4" s="87" customFormat="1">
      <c r="A474" s="192"/>
      <c r="B474" s="137"/>
      <c r="C474" s="136"/>
      <c r="D474" s="77"/>
    </row>
    <row r="475" spans="1:4" s="87" customFormat="1">
      <c r="A475" s="192"/>
      <c r="B475" s="350" t="s">
        <v>23872</v>
      </c>
      <c r="C475" s="136"/>
      <c r="D475" s="77"/>
    </row>
    <row r="476" spans="1:4" s="87" customFormat="1">
      <c r="A476" s="192"/>
      <c r="B476" s="137" t="s">
        <v>23918</v>
      </c>
      <c r="C476" s="136">
        <v>49.5</v>
      </c>
      <c r="D476" s="77"/>
    </row>
    <row r="477" spans="1:4" s="87" customFormat="1">
      <c r="A477" s="192"/>
      <c r="B477" s="350" t="s">
        <v>23899</v>
      </c>
      <c r="C477" s="136"/>
      <c r="D477" s="77"/>
    </row>
    <row r="478" spans="1:4" s="87" customFormat="1">
      <c r="A478" s="192"/>
      <c r="B478" s="137" t="s">
        <v>23918</v>
      </c>
      <c r="C478" s="136">
        <v>49.5</v>
      </c>
      <c r="D478" s="77"/>
    </row>
    <row r="479" spans="1:4" s="87" customFormat="1">
      <c r="A479" s="113"/>
      <c r="B479" s="337" t="s">
        <v>23922</v>
      </c>
      <c r="C479" s="346">
        <f>SUM(C431:C478)</f>
        <v>1442.3999999999999</v>
      </c>
      <c r="D479" s="166"/>
    </row>
    <row r="480" spans="1:4" s="87" customFormat="1" ht="16.5" thickBot="1">
      <c r="A480" s="113"/>
      <c r="B480" s="373"/>
      <c r="C480" s="355">
        <v>0.5</v>
      </c>
      <c r="D480" s="166" t="s">
        <v>23765</v>
      </c>
    </row>
    <row r="481" spans="1:4" s="87" customFormat="1" ht="16.5" thickBot="1">
      <c r="A481" s="372"/>
      <c r="B481" s="370" t="s">
        <v>23961</v>
      </c>
      <c r="C481" s="354">
        <f>C479*C480</f>
        <v>721.19999999999993</v>
      </c>
      <c r="D481" s="352"/>
    </row>
    <row r="482" spans="1:4" s="85" customFormat="1">
      <c r="A482" s="113"/>
      <c r="B482" s="217"/>
      <c r="C482" s="132"/>
      <c r="D482" s="166"/>
    </row>
    <row r="483" spans="1:4" s="56" customFormat="1">
      <c r="A483" s="113" t="s">
        <v>82</v>
      </c>
      <c r="B483" s="140" t="s">
        <v>213</v>
      </c>
      <c r="C483" s="136" t="s">
        <v>5</v>
      </c>
      <c r="D483" s="166">
        <f>C536</f>
        <v>721.19999999999993</v>
      </c>
    </row>
    <row r="484" spans="1:4" s="87" customFormat="1">
      <c r="A484" s="138"/>
      <c r="B484" s="347" t="s">
        <v>23783</v>
      </c>
      <c r="C484" s="136"/>
      <c r="D484" s="77"/>
    </row>
    <row r="485" spans="1:4" s="85" customFormat="1">
      <c r="A485" s="116"/>
      <c r="B485" s="350" t="s">
        <v>23904</v>
      </c>
      <c r="C485" s="142"/>
      <c r="D485" s="166"/>
    </row>
    <row r="486" spans="1:4" s="85" customFormat="1">
      <c r="A486" s="116"/>
      <c r="B486" s="137" t="s">
        <v>23915</v>
      </c>
      <c r="C486" s="142">
        <v>84</v>
      </c>
      <c r="D486" s="166"/>
    </row>
    <row r="487" spans="1:4" s="85" customFormat="1">
      <c r="A487" s="116"/>
      <c r="B487" s="350" t="s">
        <v>23909</v>
      </c>
      <c r="C487" s="142"/>
      <c r="D487" s="166"/>
    </row>
    <row r="488" spans="1:4" s="85" customFormat="1">
      <c r="A488" s="116"/>
      <c r="B488" s="137" t="s">
        <v>23915</v>
      </c>
      <c r="C488" s="142">
        <v>84</v>
      </c>
      <c r="D488" s="166"/>
    </row>
    <row r="489" spans="1:4" s="85" customFormat="1">
      <c r="A489" s="116"/>
      <c r="B489" s="137"/>
      <c r="C489" s="142"/>
      <c r="D489" s="166"/>
    </row>
    <row r="490" spans="1:4" s="85" customFormat="1">
      <c r="A490" s="116"/>
      <c r="B490" s="350" t="s">
        <v>23821</v>
      </c>
      <c r="C490" s="142"/>
      <c r="D490" s="166"/>
    </row>
    <row r="491" spans="1:4" s="85" customFormat="1">
      <c r="A491" s="116"/>
      <c r="B491" s="137" t="s">
        <v>23915</v>
      </c>
      <c r="C491" s="142">
        <v>84</v>
      </c>
      <c r="D491" s="166"/>
    </row>
    <row r="492" spans="1:4" s="85" customFormat="1">
      <c r="A492" s="116"/>
      <c r="B492" s="350" t="s">
        <v>23910</v>
      </c>
      <c r="C492" s="142"/>
      <c r="D492" s="166"/>
    </row>
    <row r="493" spans="1:4" s="85" customFormat="1">
      <c r="A493" s="116"/>
      <c r="B493" s="137" t="s">
        <v>23915</v>
      </c>
      <c r="C493" s="142">
        <v>84</v>
      </c>
      <c r="D493" s="166"/>
    </row>
    <row r="494" spans="1:4" s="85" customFormat="1">
      <c r="A494" s="116"/>
      <c r="B494" s="349"/>
      <c r="C494" s="142"/>
      <c r="D494" s="166"/>
    </row>
    <row r="495" spans="1:4" s="85" customFormat="1">
      <c r="A495" s="116"/>
      <c r="B495" s="350" t="s">
        <v>23905</v>
      </c>
      <c r="C495" s="142"/>
      <c r="D495" s="166"/>
    </row>
    <row r="496" spans="1:4" s="85" customFormat="1">
      <c r="A496" s="116"/>
      <c r="B496" s="137" t="s">
        <v>23915</v>
      </c>
      <c r="C496" s="142">
        <v>84</v>
      </c>
      <c r="D496" s="166"/>
    </row>
    <row r="497" spans="1:4" s="85" customFormat="1">
      <c r="A497" s="116"/>
      <c r="B497" s="350" t="s">
        <v>23911</v>
      </c>
      <c r="C497" s="142"/>
      <c r="D497" s="166"/>
    </row>
    <row r="498" spans="1:4" s="85" customFormat="1">
      <c r="A498" s="116"/>
      <c r="B498" s="137" t="s">
        <v>23916</v>
      </c>
      <c r="C498" s="142">
        <v>42</v>
      </c>
      <c r="D498" s="166"/>
    </row>
    <row r="499" spans="1:4" s="85" customFormat="1">
      <c r="A499" s="116"/>
      <c r="B499" s="349"/>
      <c r="C499" s="142"/>
      <c r="D499" s="166"/>
    </row>
    <row r="500" spans="1:4" s="87" customFormat="1">
      <c r="A500" s="138"/>
      <c r="B500" s="350" t="s">
        <v>23906</v>
      </c>
      <c r="C500" s="136"/>
      <c r="D500" s="77"/>
    </row>
    <row r="501" spans="1:4" s="87" customFormat="1">
      <c r="A501" s="138"/>
      <c r="B501" s="137" t="s">
        <v>23915</v>
      </c>
      <c r="C501" s="142">
        <v>84</v>
      </c>
      <c r="D501" s="77"/>
    </row>
    <row r="502" spans="1:4" s="87" customFormat="1">
      <c r="A502" s="138"/>
      <c r="B502" s="350" t="s">
        <v>23912</v>
      </c>
      <c r="C502" s="136"/>
      <c r="D502" s="77"/>
    </row>
    <row r="503" spans="1:4" s="87" customFormat="1">
      <c r="A503" s="138"/>
      <c r="B503" s="137" t="s">
        <v>23915</v>
      </c>
      <c r="C503" s="142">
        <v>84</v>
      </c>
      <c r="D503" s="77"/>
    </row>
    <row r="504" spans="1:4" s="87" customFormat="1">
      <c r="A504" s="138"/>
      <c r="B504" s="137"/>
      <c r="C504" s="136"/>
      <c r="D504" s="77"/>
    </row>
    <row r="505" spans="1:4" s="87" customFormat="1">
      <c r="A505" s="192"/>
      <c r="B505" s="350" t="s">
        <v>23907</v>
      </c>
      <c r="C505" s="136"/>
      <c r="D505" s="77"/>
    </row>
    <row r="506" spans="1:4" s="87" customFormat="1">
      <c r="A506" s="192"/>
      <c r="B506" s="137" t="s">
        <v>23920</v>
      </c>
      <c r="C506" s="136">
        <v>67.8</v>
      </c>
      <c r="D506" s="77"/>
    </row>
    <row r="507" spans="1:4" s="87" customFormat="1">
      <c r="A507" s="192"/>
      <c r="B507" s="350" t="s">
        <v>23913</v>
      </c>
      <c r="C507" s="136"/>
      <c r="D507" s="77"/>
    </row>
    <row r="508" spans="1:4" s="87" customFormat="1">
      <c r="A508" s="192"/>
      <c r="B508" s="137" t="s">
        <v>23920</v>
      </c>
      <c r="C508" s="136">
        <v>67.8</v>
      </c>
      <c r="D508" s="77"/>
    </row>
    <row r="509" spans="1:4" s="87" customFormat="1">
      <c r="A509" s="192"/>
      <c r="B509" s="137"/>
      <c r="C509" s="136"/>
      <c r="D509" s="77"/>
    </row>
    <row r="510" spans="1:4" s="87" customFormat="1">
      <c r="A510" s="192"/>
      <c r="B510" s="350" t="s">
        <v>23849</v>
      </c>
      <c r="C510" s="136"/>
      <c r="D510" s="77"/>
    </row>
    <row r="511" spans="1:4" s="87" customFormat="1">
      <c r="A511" s="192"/>
      <c r="B511" s="137" t="s">
        <v>23915</v>
      </c>
      <c r="C511" s="142">
        <v>84</v>
      </c>
      <c r="D511" s="77"/>
    </row>
    <row r="512" spans="1:4" s="87" customFormat="1">
      <c r="A512" s="192"/>
      <c r="B512" s="350" t="s">
        <v>23888</v>
      </c>
      <c r="C512" s="136"/>
      <c r="D512" s="77"/>
    </row>
    <row r="513" spans="1:4" s="87" customFormat="1">
      <c r="A513" s="192"/>
      <c r="B513" s="137" t="s">
        <v>23915</v>
      </c>
      <c r="C513" s="142">
        <v>84</v>
      </c>
      <c r="D513" s="77"/>
    </row>
    <row r="514" spans="1:4" s="87" customFormat="1">
      <c r="A514" s="192"/>
      <c r="B514" s="137"/>
      <c r="C514" s="136"/>
      <c r="D514" s="77"/>
    </row>
    <row r="515" spans="1:4" s="87" customFormat="1">
      <c r="A515" s="192"/>
      <c r="B515" s="350" t="s">
        <v>23859</v>
      </c>
      <c r="C515" s="136"/>
      <c r="D515" s="77"/>
    </row>
    <row r="516" spans="1:4" s="87" customFormat="1">
      <c r="A516" s="192"/>
      <c r="B516" s="137" t="s">
        <v>23919</v>
      </c>
      <c r="C516" s="136">
        <v>66.8</v>
      </c>
      <c r="D516" s="77"/>
    </row>
    <row r="517" spans="1:4" s="87" customFormat="1">
      <c r="A517" s="192"/>
      <c r="B517" s="350" t="s">
        <v>23914</v>
      </c>
      <c r="C517" s="136"/>
      <c r="D517" s="77"/>
    </row>
    <row r="518" spans="1:4" s="87" customFormat="1">
      <c r="A518" s="192"/>
      <c r="B518" s="137" t="s">
        <v>23915</v>
      </c>
      <c r="C518" s="142">
        <v>84</v>
      </c>
      <c r="D518" s="77"/>
    </row>
    <row r="519" spans="1:4" s="87" customFormat="1">
      <c r="A519" s="192"/>
      <c r="B519" s="137"/>
      <c r="C519" s="136"/>
      <c r="D519" s="77"/>
    </row>
    <row r="520" spans="1:4" s="87" customFormat="1">
      <c r="A520" s="192"/>
      <c r="B520" s="350" t="s">
        <v>23908</v>
      </c>
      <c r="C520" s="136"/>
      <c r="D520" s="77"/>
    </row>
    <row r="521" spans="1:4" s="87" customFormat="1">
      <c r="A521" s="192"/>
      <c r="B521" s="137" t="s">
        <v>23915</v>
      </c>
      <c r="C521" s="142">
        <v>84</v>
      </c>
      <c r="D521" s="77"/>
    </row>
    <row r="522" spans="1:4" s="87" customFormat="1">
      <c r="A522" s="192"/>
      <c r="B522" s="350" t="s">
        <v>23895</v>
      </c>
      <c r="C522" s="136"/>
      <c r="D522" s="77"/>
    </row>
    <row r="523" spans="1:4" s="87" customFormat="1">
      <c r="A523" s="192"/>
      <c r="B523" s="137" t="s">
        <v>23916</v>
      </c>
      <c r="C523" s="142">
        <v>42</v>
      </c>
      <c r="D523" s="77"/>
    </row>
    <row r="524" spans="1:4" s="87" customFormat="1">
      <c r="A524" s="192"/>
      <c r="B524" s="137"/>
      <c r="C524" s="136"/>
      <c r="D524" s="77"/>
    </row>
    <row r="525" spans="1:4" s="87" customFormat="1">
      <c r="A525" s="192"/>
      <c r="B525" s="350" t="s">
        <v>23866</v>
      </c>
      <c r="C525" s="136"/>
      <c r="D525" s="77"/>
    </row>
    <row r="526" spans="1:4" s="87" customFormat="1">
      <c r="A526" s="192"/>
      <c r="B526" s="137" t="s">
        <v>23917</v>
      </c>
      <c r="C526" s="136">
        <v>49</v>
      </c>
      <c r="D526" s="77"/>
    </row>
    <row r="527" spans="1:4" s="87" customFormat="1">
      <c r="A527" s="192"/>
      <c r="B527" s="350" t="s">
        <v>23893</v>
      </c>
      <c r="C527" s="136"/>
      <c r="D527" s="77"/>
    </row>
    <row r="528" spans="1:4" s="87" customFormat="1">
      <c r="A528" s="192"/>
      <c r="B528" s="137" t="s">
        <v>23915</v>
      </c>
      <c r="C528" s="142">
        <v>84</v>
      </c>
      <c r="D528" s="77"/>
    </row>
    <row r="529" spans="1:4" s="87" customFormat="1">
      <c r="A529" s="192"/>
      <c r="B529" s="137"/>
      <c r="C529" s="136"/>
      <c r="D529" s="77"/>
    </row>
    <row r="530" spans="1:4" s="87" customFormat="1">
      <c r="A530" s="192"/>
      <c r="B530" s="350" t="s">
        <v>23872</v>
      </c>
      <c r="C530" s="136"/>
      <c r="D530" s="77"/>
    </row>
    <row r="531" spans="1:4" s="87" customFormat="1">
      <c r="A531" s="192"/>
      <c r="B531" s="137" t="s">
        <v>23918</v>
      </c>
      <c r="C531" s="136">
        <v>49.5</v>
      </c>
      <c r="D531" s="77"/>
    </row>
    <row r="532" spans="1:4" s="87" customFormat="1">
      <c r="A532" s="192"/>
      <c r="B532" s="350" t="s">
        <v>23899</v>
      </c>
      <c r="C532" s="136"/>
      <c r="D532" s="77"/>
    </row>
    <row r="533" spans="1:4" s="87" customFormat="1">
      <c r="A533" s="192"/>
      <c r="B533" s="137" t="s">
        <v>23918</v>
      </c>
      <c r="C533" s="136">
        <v>49.5</v>
      </c>
      <c r="D533" s="77"/>
    </row>
    <row r="534" spans="1:4" s="87" customFormat="1">
      <c r="A534" s="113"/>
      <c r="B534" s="337" t="s">
        <v>23922</v>
      </c>
      <c r="C534" s="346">
        <f>SUM(C486:C533)</f>
        <v>1442.3999999999999</v>
      </c>
      <c r="D534" s="166"/>
    </row>
    <row r="535" spans="1:4" s="87" customFormat="1" ht="16.5" thickBot="1">
      <c r="A535" s="113"/>
      <c r="B535" s="373"/>
      <c r="C535" s="355">
        <v>0.5</v>
      </c>
      <c r="D535" s="166" t="s">
        <v>23765</v>
      </c>
    </row>
    <row r="536" spans="1:4" s="87" customFormat="1" ht="16.5" thickBot="1">
      <c r="A536" s="372"/>
      <c r="B536" s="370" t="s">
        <v>23921</v>
      </c>
      <c r="C536" s="354">
        <f>C534*C535</f>
        <v>721.19999999999993</v>
      </c>
      <c r="D536" s="352"/>
    </row>
    <row r="537" spans="1:4" s="85" customFormat="1">
      <c r="A537" s="113"/>
      <c r="B537" s="217"/>
      <c r="C537" s="142"/>
      <c r="D537" s="166"/>
    </row>
    <row r="538" spans="1:4" s="58" customFormat="1" ht="31.5">
      <c r="A538" s="113" t="s">
        <v>2917</v>
      </c>
      <c r="B538" s="140" t="s">
        <v>23315</v>
      </c>
      <c r="C538" s="142" t="s">
        <v>5</v>
      </c>
      <c r="D538" s="166">
        <v>335</v>
      </c>
    </row>
    <row r="539" spans="1:4" s="87" customFormat="1">
      <c r="A539" s="113"/>
      <c r="B539" s="177" t="s">
        <v>25606</v>
      </c>
      <c r="C539" s="136"/>
      <c r="D539" s="166"/>
    </row>
    <row r="540" spans="1:4" s="86" customFormat="1">
      <c r="A540" s="138"/>
      <c r="B540" s="140" t="s">
        <v>25605</v>
      </c>
      <c r="C540" s="136"/>
      <c r="D540" s="77"/>
    </row>
    <row r="541" spans="1:4" s="85" customFormat="1">
      <c r="A541" s="113"/>
      <c r="B541" s="140"/>
      <c r="C541" s="142"/>
      <c r="D541" s="166"/>
    </row>
    <row r="542" spans="1:4" s="87" customFormat="1">
      <c r="A542" s="113" t="s">
        <v>2926</v>
      </c>
      <c r="B542" s="140" t="s">
        <v>23434</v>
      </c>
      <c r="C542" s="136" t="s">
        <v>8</v>
      </c>
      <c r="D542" s="166">
        <v>12.2</v>
      </c>
    </row>
    <row r="543" spans="1:4" s="87" customFormat="1">
      <c r="A543" s="113"/>
      <c r="B543" s="177" t="s">
        <v>25607</v>
      </c>
      <c r="C543" s="136"/>
      <c r="D543" s="166"/>
    </row>
    <row r="544" spans="1:4" s="86" customFormat="1">
      <c r="A544" s="138"/>
      <c r="B544" s="140" t="s">
        <v>25605</v>
      </c>
      <c r="C544" s="136"/>
      <c r="D544" s="77"/>
    </row>
    <row r="545" spans="1:4" s="87" customFormat="1">
      <c r="A545" s="113"/>
      <c r="B545" s="140"/>
      <c r="C545" s="136"/>
      <c r="D545" s="166"/>
    </row>
    <row r="546" spans="1:4" s="56" customFormat="1" ht="31.5">
      <c r="A546" s="33" t="s">
        <v>85</v>
      </c>
      <c r="B546" s="186" t="s">
        <v>240</v>
      </c>
      <c r="C546" s="142" t="s">
        <v>5</v>
      </c>
      <c r="D546" s="166">
        <f>C549</f>
        <v>3268.04</v>
      </c>
    </row>
    <row r="547" spans="1:4" s="84" customFormat="1">
      <c r="A547" s="665"/>
      <c r="B547" s="434" t="s">
        <v>23688</v>
      </c>
      <c r="C547" s="124"/>
      <c r="D547" s="164"/>
    </row>
    <row r="548" spans="1:4" s="84" customFormat="1" ht="16.5" thickBot="1">
      <c r="A548" s="610"/>
      <c r="B548" s="118" t="s">
        <v>23690</v>
      </c>
      <c r="C548" s="142">
        <v>3268.04</v>
      </c>
      <c r="D548" s="164"/>
    </row>
    <row r="549" spans="1:4" s="86" customFormat="1" ht="16.5" thickBot="1">
      <c r="A549" s="361"/>
      <c r="B549" s="673" t="s">
        <v>23732</v>
      </c>
      <c r="C549" s="363">
        <f>SUM(C548:C548)</f>
        <v>3268.04</v>
      </c>
      <c r="D549" s="362"/>
    </row>
    <row r="550" spans="1:4" s="86" customFormat="1">
      <c r="A550" s="317"/>
      <c r="B550" s="674"/>
      <c r="C550" s="371"/>
      <c r="D550" s="164"/>
    </row>
    <row r="551" spans="1:4" s="86" customFormat="1">
      <c r="A551" s="33" t="s">
        <v>2983</v>
      </c>
      <c r="B551" s="236" t="s">
        <v>23799</v>
      </c>
      <c r="C551" s="133" t="s">
        <v>5</v>
      </c>
      <c r="D551" s="164">
        <f>C569</f>
        <v>4672.6600000000008</v>
      </c>
    </row>
    <row r="552" spans="1:4" s="85" customFormat="1">
      <c r="A552" s="116"/>
      <c r="B552" s="140" t="s">
        <v>23778</v>
      </c>
      <c r="C552" s="132"/>
      <c r="D552" s="166"/>
    </row>
    <row r="553" spans="1:4" s="85" customFormat="1">
      <c r="A553" s="116"/>
      <c r="B553" s="434" t="s">
        <v>23688</v>
      </c>
      <c r="C553" s="124"/>
      <c r="D553" s="166"/>
    </row>
    <row r="554" spans="1:4" s="85" customFormat="1">
      <c r="A554" s="116"/>
      <c r="B554" s="118" t="s">
        <v>23690</v>
      </c>
      <c r="C554" s="124">
        <v>3268.04</v>
      </c>
      <c r="D554" s="166"/>
    </row>
    <row r="555" spans="1:4" s="85" customFormat="1">
      <c r="A555" s="116"/>
      <c r="B555" s="118" t="s">
        <v>23800</v>
      </c>
      <c r="C555" s="124"/>
      <c r="D555" s="166"/>
    </row>
    <row r="556" spans="1:4" s="87" customFormat="1">
      <c r="A556" s="138"/>
      <c r="B556" s="137" t="s">
        <v>23801</v>
      </c>
      <c r="C556" s="136">
        <v>72.11</v>
      </c>
      <c r="D556" s="77"/>
    </row>
    <row r="557" spans="1:4" s="87" customFormat="1">
      <c r="A557" s="138"/>
      <c r="B557" s="137" t="s">
        <v>23802</v>
      </c>
      <c r="C557" s="136">
        <v>72.11</v>
      </c>
      <c r="D557" s="77"/>
    </row>
    <row r="558" spans="1:4" s="87" customFormat="1">
      <c r="A558" s="138"/>
      <c r="B558" s="137" t="s">
        <v>23803</v>
      </c>
      <c r="C558" s="136">
        <v>97.98</v>
      </c>
      <c r="D558" s="77"/>
    </row>
    <row r="559" spans="1:4" s="87" customFormat="1">
      <c r="A559" s="138"/>
      <c r="B559" s="137" t="s">
        <v>23804</v>
      </c>
      <c r="C559" s="136">
        <v>0</v>
      </c>
      <c r="D559" s="77"/>
    </row>
    <row r="560" spans="1:4" s="87" customFormat="1">
      <c r="A560" s="192"/>
      <c r="B560" s="137" t="s">
        <v>23805</v>
      </c>
      <c r="C560" s="136">
        <v>97.98</v>
      </c>
      <c r="D560" s="77"/>
    </row>
    <row r="561" spans="1:4" s="87" customFormat="1">
      <c r="A561" s="192"/>
      <c r="B561" s="137" t="s">
        <v>23807</v>
      </c>
      <c r="C561" s="136">
        <v>103.35</v>
      </c>
      <c r="D561" s="77"/>
    </row>
    <row r="562" spans="1:4" s="87" customFormat="1">
      <c r="A562" s="192"/>
      <c r="B562" s="137" t="s">
        <v>23806</v>
      </c>
      <c r="C562" s="136">
        <v>72.11</v>
      </c>
      <c r="D562" s="77"/>
    </row>
    <row r="563" spans="1:4" s="87" customFormat="1">
      <c r="A563" s="192"/>
      <c r="B563" s="137" t="s">
        <v>23808</v>
      </c>
      <c r="C563" s="136">
        <v>72.11</v>
      </c>
      <c r="D563" s="77"/>
    </row>
    <row r="564" spans="1:4" s="87" customFormat="1">
      <c r="A564" s="192"/>
      <c r="B564" s="137" t="s">
        <v>23809</v>
      </c>
      <c r="C564" s="136">
        <v>72.11</v>
      </c>
      <c r="D564" s="77"/>
    </row>
    <row r="565" spans="1:4" s="87" customFormat="1">
      <c r="A565" s="192"/>
      <c r="B565" s="137" t="s">
        <v>23810</v>
      </c>
      <c r="C565" s="136">
        <v>72.11</v>
      </c>
      <c r="D565" s="77"/>
    </row>
    <row r="566" spans="1:4" s="87" customFormat="1">
      <c r="A566" s="192"/>
      <c r="B566" s="137" t="s">
        <v>23811</v>
      </c>
      <c r="C566" s="136">
        <v>72.11</v>
      </c>
      <c r="D566" s="77"/>
    </row>
    <row r="567" spans="1:4" s="85" customFormat="1">
      <c r="A567" s="116"/>
      <c r="B567" s="434" t="s">
        <v>23692</v>
      </c>
      <c r="C567" s="124"/>
      <c r="D567" s="166"/>
    </row>
    <row r="568" spans="1:4" s="85" customFormat="1" ht="16.5" thickBot="1">
      <c r="A568" s="116"/>
      <c r="B568" s="121" t="s">
        <v>23693</v>
      </c>
      <c r="C568" s="62">
        <v>600.54</v>
      </c>
      <c r="D568" s="166"/>
    </row>
    <row r="569" spans="1:4" s="85" customFormat="1" ht="16.5" thickBot="1">
      <c r="A569" s="369"/>
      <c r="B569" s="673" t="s">
        <v>23732</v>
      </c>
      <c r="C569" s="363">
        <f>SUM(C554:C568)</f>
        <v>4672.6600000000008</v>
      </c>
      <c r="D569" s="352"/>
    </row>
    <row r="570" spans="1:4" s="87" customFormat="1">
      <c r="A570" s="113"/>
      <c r="B570" s="217"/>
      <c r="C570" s="132"/>
      <c r="D570" s="166"/>
    </row>
    <row r="571" spans="1:4" s="56" customFormat="1">
      <c r="A571" s="116" t="s">
        <v>3003</v>
      </c>
      <c r="B571" s="140" t="s">
        <v>23324</v>
      </c>
      <c r="C571" s="142" t="s">
        <v>5</v>
      </c>
      <c r="D571" s="166">
        <f>C618</f>
        <v>1169.9199999999996</v>
      </c>
    </row>
    <row r="572" spans="1:4" s="85" customFormat="1">
      <c r="A572" s="116"/>
      <c r="B572" s="434" t="s">
        <v>23688</v>
      </c>
      <c r="C572" s="124"/>
      <c r="D572" s="166"/>
    </row>
    <row r="573" spans="1:4" s="85" customFormat="1">
      <c r="A573" s="116"/>
      <c r="B573" s="349" t="s">
        <v>23880</v>
      </c>
      <c r="C573" s="142"/>
      <c r="D573" s="166"/>
    </row>
    <row r="574" spans="1:4" s="85" customFormat="1">
      <c r="A574" s="116"/>
      <c r="B574" s="137" t="s">
        <v>23881</v>
      </c>
      <c r="C574" s="142">
        <v>65.52</v>
      </c>
      <c r="D574" s="166"/>
    </row>
    <row r="575" spans="1:4" s="85" customFormat="1">
      <c r="A575" s="116"/>
      <c r="B575" s="137" t="s">
        <v>23882</v>
      </c>
      <c r="C575" s="142">
        <v>23.84</v>
      </c>
      <c r="D575" s="166"/>
    </row>
    <row r="576" spans="1:4" s="85" customFormat="1">
      <c r="A576" s="116"/>
      <c r="B576" s="137" t="s">
        <v>23883</v>
      </c>
      <c r="C576" s="142">
        <v>64.42</v>
      </c>
      <c r="D576" s="166"/>
    </row>
    <row r="577" spans="1:4" s="85" customFormat="1">
      <c r="A577" s="116"/>
      <c r="B577" s="137" t="s">
        <v>23884</v>
      </c>
      <c r="C577" s="142">
        <v>14.05</v>
      </c>
      <c r="D577" s="166"/>
    </row>
    <row r="578" spans="1:4" s="85" customFormat="1">
      <c r="A578" s="116"/>
      <c r="B578" s="137" t="s">
        <v>23885</v>
      </c>
      <c r="C578" s="142">
        <v>18.170000000000002</v>
      </c>
      <c r="D578" s="166"/>
    </row>
    <row r="579" spans="1:4" s="87" customFormat="1">
      <c r="A579" s="138"/>
      <c r="B579" s="137"/>
      <c r="C579" s="136"/>
      <c r="D579" s="77"/>
    </row>
    <row r="580" spans="1:4" s="85" customFormat="1">
      <c r="A580" s="116"/>
      <c r="B580" s="349" t="s">
        <v>23849</v>
      </c>
      <c r="C580" s="142"/>
      <c r="D580" s="77"/>
    </row>
    <row r="581" spans="1:4" s="85" customFormat="1">
      <c r="A581" s="116"/>
      <c r="B581" s="137" t="s">
        <v>23850</v>
      </c>
      <c r="C581" s="142">
        <v>45.32</v>
      </c>
      <c r="D581" s="77"/>
    </row>
    <row r="582" spans="1:4" s="85" customFormat="1">
      <c r="A582" s="116"/>
      <c r="B582" s="137" t="s">
        <v>23851</v>
      </c>
      <c r="C582" s="142">
        <v>9.51</v>
      </c>
      <c r="D582" s="77"/>
    </row>
    <row r="583" spans="1:4" s="85" customFormat="1">
      <c r="A583" s="116"/>
      <c r="B583" s="137" t="s">
        <v>23852</v>
      </c>
      <c r="C583" s="142">
        <v>6.1</v>
      </c>
      <c r="D583" s="77"/>
    </row>
    <row r="584" spans="1:4" s="85" customFormat="1">
      <c r="A584" s="116"/>
      <c r="B584" s="137" t="s">
        <v>23853</v>
      </c>
      <c r="C584" s="142">
        <v>26.27</v>
      </c>
      <c r="D584" s="77"/>
    </row>
    <row r="585" spans="1:4" s="85" customFormat="1">
      <c r="A585" s="116"/>
      <c r="B585" s="137" t="s">
        <v>23854</v>
      </c>
      <c r="C585" s="142">
        <v>29.93</v>
      </c>
      <c r="D585" s="77"/>
    </row>
    <row r="586" spans="1:4" s="85" customFormat="1">
      <c r="A586" s="116"/>
      <c r="B586" s="137" t="s">
        <v>23855</v>
      </c>
      <c r="C586" s="142">
        <v>5.77</v>
      </c>
      <c r="D586" s="77"/>
    </row>
    <row r="587" spans="1:4" s="85" customFormat="1">
      <c r="A587" s="116"/>
      <c r="B587" s="137" t="s">
        <v>23856</v>
      </c>
      <c r="C587" s="142">
        <v>17.84</v>
      </c>
      <c r="D587" s="77"/>
    </row>
    <row r="588" spans="1:4" s="85" customFormat="1">
      <c r="A588" s="116"/>
      <c r="B588" s="137" t="s">
        <v>23857</v>
      </c>
      <c r="C588" s="142">
        <v>18.5</v>
      </c>
      <c r="D588" s="166"/>
    </row>
    <row r="589" spans="1:4" s="85" customFormat="1">
      <c r="A589" s="116"/>
      <c r="B589" s="137" t="s">
        <v>23857</v>
      </c>
      <c r="C589" s="142">
        <v>18.5</v>
      </c>
      <c r="D589" s="166"/>
    </row>
    <row r="590" spans="1:4" s="85" customFormat="1">
      <c r="A590" s="116"/>
      <c r="B590" s="137" t="s">
        <v>23858</v>
      </c>
      <c r="C590" s="142">
        <v>17.77</v>
      </c>
      <c r="D590" s="166"/>
    </row>
    <row r="591" spans="1:4" s="85" customFormat="1">
      <c r="A591" s="116"/>
      <c r="B591" s="349" t="s">
        <v>23888</v>
      </c>
      <c r="C591" s="142"/>
      <c r="D591" s="166"/>
    </row>
    <row r="592" spans="1:4" s="85" customFormat="1">
      <c r="A592" s="116"/>
      <c r="B592" s="137" t="s">
        <v>23889</v>
      </c>
      <c r="C592" s="142">
        <v>36.369999999999997</v>
      </c>
      <c r="D592" s="166"/>
    </row>
    <row r="593" spans="1:4" s="85" customFormat="1">
      <c r="A593" s="116"/>
      <c r="B593" s="137" t="s">
        <v>23890</v>
      </c>
      <c r="C593" s="142">
        <v>37.340000000000003</v>
      </c>
      <c r="D593" s="166"/>
    </row>
    <row r="594" spans="1:4" s="85" customFormat="1">
      <c r="A594" s="116"/>
      <c r="B594" s="137"/>
      <c r="C594" s="142"/>
      <c r="D594" s="166"/>
    </row>
    <row r="595" spans="1:4" s="85" customFormat="1">
      <c r="A595" s="116"/>
      <c r="B595" s="349" t="s">
        <v>23859</v>
      </c>
      <c r="C595" s="142"/>
      <c r="D595" s="166"/>
    </row>
    <row r="596" spans="1:4" s="85" customFormat="1">
      <c r="A596" s="116"/>
      <c r="B596" s="137" t="s">
        <v>23860</v>
      </c>
      <c r="C596" s="142">
        <v>18.55</v>
      </c>
      <c r="D596" s="166"/>
    </row>
    <row r="597" spans="1:4" s="85" customFormat="1">
      <c r="A597" s="116"/>
      <c r="B597" s="137" t="s">
        <v>23861</v>
      </c>
      <c r="C597" s="142">
        <v>17.899999999999999</v>
      </c>
      <c r="D597" s="166"/>
    </row>
    <row r="598" spans="1:4" s="85" customFormat="1">
      <c r="A598" s="116"/>
      <c r="B598" s="137" t="s">
        <v>23862</v>
      </c>
      <c r="C598" s="142">
        <v>18.940000000000001</v>
      </c>
      <c r="D598" s="166"/>
    </row>
    <row r="599" spans="1:4" s="85" customFormat="1">
      <c r="A599" s="116"/>
      <c r="B599" s="137" t="s">
        <v>23860</v>
      </c>
      <c r="C599" s="142">
        <v>18.55</v>
      </c>
      <c r="D599" s="166"/>
    </row>
    <row r="600" spans="1:4" s="85" customFormat="1">
      <c r="A600" s="116"/>
      <c r="B600" s="137" t="s">
        <v>23863</v>
      </c>
      <c r="C600" s="142">
        <v>35.9</v>
      </c>
      <c r="D600" s="166"/>
    </row>
    <row r="601" spans="1:4" s="85" customFormat="1">
      <c r="A601" s="116"/>
      <c r="B601" s="137" t="s">
        <v>23864</v>
      </c>
      <c r="C601" s="142">
        <v>36.58</v>
      </c>
      <c r="D601" s="166"/>
    </row>
    <row r="602" spans="1:4" s="85" customFormat="1">
      <c r="A602" s="116"/>
      <c r="B602" s="137" t="s">
        <v>23865</v>
      </c>
      <c r="C602" s="142">
        <v>35.659999999999997</v>
      </c>
      <c r="D602" s="166"/>
    </row>
    <row r="603" spans="1:4" s="85" customFormat="1">
      <c r="A603" s="116"/>
      <c r="B603" s="137"/>
      <c r="C603" s="142"/>
      <c r="D603" s="166"/>
    </row>
    <row r="604" spans="1:4" s="85" customFormat="1">
      <c r="A604" s="116"/>
      <c r="B604" s="349" t="s">
        <v>23895</v>
      </c>
      <c r="C604" s="142"/>
      <c r="D604" s="166"/>
    </row>
    <row r="605" spans="1:4" s="85" customFormat="1">
      <c r="A605" s="116"/>
      <c r="B605" s="137" t="s">
        <v>23896</v>
      </c>
      <c r="C605" s="142">
        <v>86.79</v>
      </c>
      <c r="D605" s="166"/>
    </row>
    <row r="606" spans="1:4" s="85" customFormat="1">
      <c r="A606" s="116"/>
      <c r="B606" s="137" t="s">
        <v>23897</v>
      </c>
      <c r="C606" s="142">
        <v>86.8</v>
      </c>
      <c r="D606" s="166"/>
    </row>
    <row r="607" spans="1:4" s="85" customFormat="1">
      <c r="A607" s="116"/>
      <c r="B607" s="349"/>
      <c r="C607" s="142"/>
      <c r="D607" s="166"/>
    </row>
    <row r="608" spans="1:4" s="85" customFormat="1">
      <c r="A608" s="116"/>
      <c r="B608" s="349" t="s">
        <v>23872</v>
      </c>
      <c r="C608" s="142"/>
      <c r="D608" s="166"/>
    </row>
    <row r="609" spans="1:4" s="85" customFormat="1">
      <c r="A609" s="116"/>
      <c r="B609" s="137" t="s">
        <v>23865</v>
      </c>
      <c r="C609" s="142">
        <v>35.659999999999997</v>
      </c>
      <c r="D609" s="166"/>
    </row>
    <row r="610" spans="1:4" s="85" customFormat="1">
      <c r="A610" s="116"/>
      <c r="B610" s="137" t="s">
        <v>23869</v>
      </c>
      <c r="C610" s="142">
        <v>61.17</v>
      </c>
      <c r="D610" s="166"/>
    </row>
    <row r="611" spans="1:4" s="85" customFormat="1">
      <c r="A611" s="116"/>
      <c r="B611" s="137" t="s">
        <v>23870</v>
      </c>
      <c r="C611" s="142">
        <v>61.21</v>
      </c>
      <c r="D611" s="166"/>
    </row>
    <row r="612" spans="1:4" s="85" customFormat="1">
      <c r="A612" s="116"/>
      <c r="B612" s="137" t="s">
        <v>23871</v>
      </c>
      <c r="C612" s="142">
        <v>18.43</v>
      </c>
      <c r="D612" s="166"/>
    </row>
    <row r="613" spans="1:4" s="85" customFormat="1">
      <c r="A613" s="116"/>
      <c r="B613" s="349" t="s">
        <v>23899</v>
      </c>
      <c r="C613" s="142"/>
      <c r="D613" s="166"/>
    </row>
    <row r="614" spans="1:4" s="85" customFormat="1">
      <c r="A614" s="116"/>
      <c r="B614" s="137" t="s">
        <v>23902</v>
      </c>
      <c r="C614" s="142">
        <v>36.6</v>
      </c>
      <c r="D614" s="166"/>
    </row>
    <row r="615" spans="1:4" s="85" customFormat="1">
      <c r="A615" s="116"/>
      <c r="B615" s="137" t="s">
        <v>23901</v>
      </c>
      <c r="C615" s="142">
        <v>36.42</v>
      </c>
      <c r="D615" s="166"/>
    </row>
    <row r="616" spans="1:4" s="85" customFormat="1">
      <c r="A616" s="116"/>
      <c r="B616" s="137" t="s">
        <v>23900</v>
      </c>
      <c r="C616" s="142">
        <v>73.45</v>
      </c>
      <c r="D616" s="166"/>
    </row>
    <row r="617" spans="1:4" s="85" customFormat="1" ht="16.5" thickBot="1">
      <c r="A617" s="116"/>
      <c r="B617" s="137" t="s">
        <v>23903</v>
      </c>
      <c r="C617" s="227">
        <v>36.090000000000003</v>
      </c>
      <c r="D617" s="166"/>
    </row>
    <row r="618" spans="1:4" s="85" customFormat="1" ht="16.5" thickBot="1">
      <c r="A618" s="116"/>
      <c r="B618" s="351" t="s">
        <v>23819</v>
      </c>
      <c r="C618" s="354">
        <f>SUM(C573:C617)</f>
        <v>1169.9199999999996</v>
      </c>
      <c r="D618" s="352"/>
    </row>
    <row r="619" spans="1:4" s="85" customFormat="1">
      <c r="A619" s="116"/>
      <c r="B619" s="337"/>
      <c r="C619" s="353"/>
      <c r="D619" s="166"/>
    </row>
    <row r="620" spans="1:4" s="56" customFormat="1">
      <c r="A620" s="116" t="s">
        <v>86</v>
      </c>
      <c r="B620" s="140" t="s">
        <v>216</v>
      </c>
      <c r="C620" s="142" t="s">
        <v>5</v>
      </c>
      <c r="D620" s="166">
        <f>C667</f>
        <v>1169.9199999999996</v>
      </c>
    </row>
    <row r="621" spans="1:4" s="85" customFormat="1">
      <c r="A621" s="116"/>
      <c r="B621" s="434" t="s">
        <v>23688</v>
      </c>
      <c r="C621" s="124"/>
      <c r="D621" s="166"/>
    </row>
    <row r="622" spans="1:4" s="85" customFormat="1">
      <c r="A622" s="116"/>
      <c r="B622" s="349" t="s">
        <v>23880</v>
      </c>
      <c r="C622" s="142"/>
      <c r="D622" s="166"/>
    </row>
    <row r="623" spans="1:4" s="85" customFormat="1">
      <c r="A623" s="116"/>
      <c r="B623" s="137" t="s">
        <v>23881</v>
      </c>
      <c r="C623" s="142">
        <v>65.52</v>
      </c>
      <c r="D623" s="166"/>
    </row>
    <row r="624" spans="1:4" s="85" customFormat="1">
      <c r="A624" s="116"/>
      <c r="B624" s="137" t="s">
        <v>23882</v>
      </c>
      <c r="C624" s="142">
        <v>23.84</v>
      </c>
      <c r="D624" s="166"/>
    </row>
    <row r="625" spans="1:4" s="85" customFormat="1">
      <c r="A625" s="116"/>
      <c r="B625" s="137" t="s">
        <v>23883</v>
      </c>
      <c r="C625" s="142">
        <v>64.42</v>
      </c>
      <c r="D625" s="166"/>
    </row>
    <row r="626" spans="1:4" s="85" customFormat="1">
      <c r="A626" s="116"/>
      <c r="B626" s="137" t="s">
        <v>23884</v>
      </c>
      <c r="C626" s="142">
        <v>14.05</v>
      </c>
      <c r="D626" s="166"/>
    </row>
    <row r="627" spans="1:4" s="85" customFormat="1">
      <c r="A627" s="116"/>
      <c r="B627" s="137" t="s">
        <v>23885</v>
      </c>
      <c r="C627" s="142">
        <v>18.170000000000002</v>
      </c>
      <c r="D627" s="166"/>
    </row>
    <row r="628" spans="1:4" s="87" customFormat="1">
      <c r="A628" s="138"/>
      <c r="B628" s="137"/>
      <c r="C628" s="136"/>
      <c r="D628" s="77"/>
    </row>
    <row r="629" spans="1:4" s="85" customFormat="1">
      <c r="A629" s="116"/>
      <c r="B629" s="349" t="s">
        <v>23849</v>
      </c>
      <c r="C629" s="142"/>
      <c r="D629" s="77"/>
    </row>
    <row r="630" spans="1:4" s="85" customFormat="1">
      <c r="A630" s="116"/>
      <c r="B630" s="137" t="s">
        <v>23850</v>
      </c>
      <c r="C630" s="142">
        <v>45.32</v>
      </c>
      <c r="D630" s="77"/>
    </row>
    <row r="631" spans="1:4" s="85" customFormat="1">
      <c r="A631" s="116"/>
      <c r="B631" s="137" t="s">
        <v>23851</v>
      </c>
      <c r="C631" s="142">
        <v>9.51</v>
      </c>
      <c r="D631" s="77"/>
    </row>
    <row r="632" spans="1:4" s="85" customFormat="1">
      <c r="A632" s="116"/>
      <c r="B632" s="137" t="s">
        <v>23852</v>
      </c>
      <c r="C632" s="142">
        <v>6.1</v>
      </c>
      <c r="D632" s="77"/>
    </row>
    <row r="633" spans="1:4" s="85" customFormat="1">
      <c r="A633" s="116"/>
      <c r="B633" s="137" t="s">
        <v>23853</v>
      </c>
      <c r="C633" s="142">
        <v>26.27</v>
      </c>
      <c r="D633" s="77"/>
    </row>
    <row r="634" spans="1:4" s="85" customFormat="1">
      <c r="A634" s="116"/>
      <c r="B634" s="137" t="s">
        <v>23854</v>
      </c>
      <c r="C634" s="142">
        <v>29.93</v>
      </c>
      <c r="D634" s="77"/>
    </row>
    <row r="635" spans="1:4" s="85" customFormat="1">
      <c r="A635" s="116"/>
      <c r="B635" s="137" t="s">
        <v>23855</v>
      </c>
      <c r="C635" s="142">
        <v>5.77</v>
      </c>
      <c r="D635" s="77"/>
    </row>
    <row r="636" spans="1:4" s="85" customFormat="1">
      <c r="A636" s="116"/>
      <c r="B636" s="137" t="s">
        <v>23856</v>
      </c>
      <c r="C636" s="142">
        <v>17.84</v>
      </c>
      <c r="D636" s="77"/>
    </row>
    <row r="637" spans="1:4" s="85" customFormat="1">
      <c r="A637" s="116"/>
      <c r="B637" s="137" t="s">
        <v>23857</v>
      </c>
      <c r="C637" s="142">
        <v>18.5</v>
      </c>
      <c r="D637" s="166"/>
    </row>
    <row r="638" spans="1:4" s="85" customFormat="1">
      <c r="A638" s="116"/>
      <c r="B638" s="137" t="s">
        <v>23857</v>
      </c>
      <c r="C638" s="142">
        <v>18.5</v>
      </c>
      <c r="D638" s="166"/>
    </row>
    <row r="639" spans="1:4" s="85" customFormat="1">
      <c r="A639" s="116"/>
      <c r="B639" s="137" t="s">
        <v>23858</v>
      </c>
      <c r="C639" s="142">
        <v>17.77</v>
      </c>
      <c r="D639" s="166"/>
    </row>
    <row r="640" spans="1:4" s="85" customFormat="1">
      <c r="A640" s="116"/>
      <c r="B640" s="349" t="s">
        <v>23888</v>
      </c>
      <c r="C640" s="142"/>
      <c r="D640" s="166"/>
    </row>
    <row r="641" spans="1:4" s="85" customFormat="1">
      <c r="A641" s="116"/>
      <c r="B641" s="137" t="s">
        <v>23889</v>
      </c>
      <c r="C641" s="142">
        <v>36.369999999999997</v>
      </c>
      <c r="D641" s="166"/>
    </row>
    <row r="642" spans="1:4" s="85" customFormat="1">
      <c r="A642" s="116"/>
      <c r="B642" s="137" t="s">
        <v>23890</v>
      </c>
      <c r="C642" s="142">
        <v>37.340000000000003</v>
      </c>
      <c r="D642" s="166"/>
    </row>
    <row r="643" spans="1:4" s="85" customFormat="1">
      <c r="A643" s="116"/>
      <c r="B643" s="137"/>
      <c r="C643" s="142"/>
      <c r="D643" s="166"/>
    </row>
    <row r="644" spans="1:4" s="85" customFormat="1">
      <c r="A644" s="116"/>
      <c r="B644" s="349" t="s">
        <v>23859</v>
      </c>
      <c r="C644" s="142"/>
      <c r="D644" s="166"/>
    </row>
    <row r="645" spans="1:4" s="85" customFormat="1">
      <c r="A645" s="116"/>
      <c r="B645" s="137" t="s">
        <v>23860</v>
      </c>
      <c r="C645" s="142">
        <v>18.55</v>
      </c>
      <c r="D645" s="166"/>
    </row>
    <row r="646" spans="1:4" s="85" customFormat="1">
      <c r="A646" s="116"/>
      <c r="B646" s="137" t="s">
        <v>23861</v>
      </c>
      <c r="C646" s="142">
        <v>17.899999999999999</v>
      </c>
      <c r="D646" s="166"/>
    </row>
    <row r="647" spans="1:4" s="85" customFormat="1">
      <c r="A647" s="116"/>
      <c r="B647" s="137" t="s">
        <v>23862</v>
      </c>
      <c r="C647" s="142">
        <v>18.940000000000001</v>
      </c>
      <c r="D647" s="166"/>
    </row>
    <row r="648" spans="1:4" s="85" customFormat="1">
      <c r="A648" s="116"/>
      <c r="B648" s="137" t="s">
        <v>23860</v>
      </c>
      <c r="C648" s="142">
        <v>18.55</v>
      </c>
      <c r="D648" s="166"/>
    </row>
    <row r="649" spans="1:4" s="85" customFormat="1">
      <c r="A649" s="116"/>
      <c r="B649" s="137" t="s">
        <v>23863</v>
      </c>
      <c r="C649" s="142">
        <v>35.9</v>
      </c>
      <c r="D649" s="166"/>
    </row>
    <row r="650" spans="1:4" s="85" customFormat="1">
      <c r="A650" s="116"/>
      <c r="B650" s="137" t="s">
        <v>23864</v>
      </c>
      <c r="C650" s="142">
        <v>36.58</v>
      </c>
      <c r="D650" s="166"/>
    </row>
    <row r="651" spans="1:4" s="85" customFormat="1">
      <c r="A651" s="116"/>
      <c r="B651" s="137" t="s">
        <v>23865</v>
      </c>
      <c r="C651" s="142">
        <v>35.659999999999997</v>
      </c>
      <c r="D651" s="166"/>
    </row>
    <row r="652" spans="1:4" s="85" customFormat="1">
      <c r="A652" s="116"/>
      <c r="B652" s="137"/>
      <c r="C652" s="142"/>
      <c r="D652" s="166"/>
    </row>
    <row r="653" spans="1:4" s="85" customFormat="1">
      <c r="A653" s="116"/>
      <c r="B653" s="349" t="s">
        <v>23895</v>
      </c>
      <c r="C653" s="142"/>
      <c r="D653" s="166"/>
    </row>
    <row r="654" spans="1:4" s="85" customFormat="1">
      <c r="A654" s="116"/>
      <c r="B654" s="137" t="s">
        <v>23896</v>
      </c>
      <c r="C654" s="142">
        <v>86.79</v>
      </c>
      <c r="D654" s="166"/>
    </row>
    <row r="655" spans="1:4" s="85" customFormat="1">
      <c r="A655" s="116"/>
      <c r="B655" s="137" t="s">
        <v>23897</v>
      </c>
      <c r="C655" s="142">
        <v>86.8</v>
      </c>
      <c r="D655" s="166"/>
    </row>
    <row r="656" spans="1:4" s="85" customFormat="1">
      <c r="A656" s="116"/>
      <c r="B656" s="349"/>
      <c r="C656" s="142"/>
      <c r="D656" s="166"/>
    </row>
    <row r="657" spans="1:4" s="85" customFormat="1">
      <c r="A657" s="116"/>
      <c r="B657" s="349" t="s">
        <v>23872</v>
      </c>
      <c r="C657" s="142"/>
      <c r="D657" s="166"/>
    </row>
    <row r="658" spans="1:4" s="85" customFormat="1">
      <c r="A658" s="116"/>
      <c r="B658" s="137" t="s">
        <v>23865</v>
      </c>
      <c r="C658" s="142">
        <v>35.659999999999997</v>
      </c>
      <c r="D658" s="166"/>
    </row>
    <row r="659" spans="1:4" s="85" customFormat="1">
      <c r="A659" s="116"/>
      <c r="B659" s="137" t="s">
        <v>23869</v>
      </c>
      <c r="C659" s="142">
        <v>61.17</v>
      </c>
      <c r="D659" s="166"/>
    </row>
    <row r="660" spans="1:4" s="85" customFormat="1">
      <c r="A660" s="116"/>
      <c r="B660" s="137" t="s">
        <v>23870</v>
      </c>
      <c r="C660" s="142">
        <v>61.21</v>
      </c>
      <c r="D660" s="166"/>
    </row>
    <row r="661" spans="1:4" s="85" customFormat="1">
      <c r="A661" s="116"/>
      <c r="B661" s="137" t="s">
        <v>23871</v>
      </c>
      <c r="C661" s="142">
        <v>18.43</v>
      </c>
      <c r="D661" s="166"/>
    </row>
    <row r="662" spans="1:4" s="85" customFormat="1">
      <c r="A662" s="116"/>
      <c r="B662" s="349" t="s">
        <v>23899</v>
      </c>
      <c r="C662" s="142"/>
      <c r="D662" s="166"/>
    </row>
    <row r="663" spans="1:4" s="85" customFormat="1">
      <c r="A663" s="116"/>
      <c r="B663" s="137" t="s">
        <v>23902</v>
      </c>
      <c r="C663" s="142">
        <v>36.6</v>
      </c>
      <c r="D663" s="166"/>
    </row>
    <row r="664" spans="1:4" s="85" customFormat="1">
      <c r="A664" s="116"/>
      <c r="B664" s="137" t="s">
        <v>23901</v>
      </c>
      <c r="C664" s="142">
        <v>36.42</v>
      </c>
      <c r="D664" s="166"/>
    </row>
    <row r="665" spans="1:4" s="85" customFormat="1">
      <c r="A665" s="116"/>
      <c r="B665" s="137" t="s">
        <v>23900</v>
      </c>
      <c r="C665" s="142">
        <v>73.45</v>
      </c>
      <c r="D665" s="166"/>
    </row>
    <row r="666" spans="1:4" s="85" customFormat="1" ht="16.5" thickBot="1">
      <c r="A666" s="116"/>
      <c r="B666" s="76" t="s">
        <v>23903</v>
      </c>
      <c r="C666" s="227">
        <v>36.090000000000003</v>
      </c>
      <c r="D666" s="166"/>
    </row>
    <row r="667" spans="1:4" s="85" customFormat="1" ht="16.5" thickBot="1">
      <c r="A667" s="369"/>
      <c r="B667" s="370" t="s">
        <v>23819</v>
      </c>
      <c r="C667" s="354">
        <f>SUM(C622:C666)</f>
        <v>1169.9199999999996</v>
      </c>
      <c r="D667" s="352"/>
    </row>
    <row r="668" spans="1:4" s="85" customFormat="1">
      <c r="A668" s="113"/>
      <c r="B668" s="217"/>
      <c r="C668" s="89"/>
      <c r="D668" s="189"/>
    </row>
    <row r="669" spans="1:4" s="86" customFormat="1" ht="31.5">
      <c r="A669" s="113" t="s">
        <v>3096</v>
      </c>
      <c r="B669" s="140" t="s">
        <v>23777</v>
      </c>
      <c r="C669" s="136" t="s">
        <v>5</v>
      </c>
      <c r="D669" s="189">
        <f>C687</f>
        <v>4672.6600000000008</v>
      </c>
    </row>
    <row r="670" spans="1:4" s="86" customFormat="1">
      <c r="A670" s="20"/>
      <c r="B670" s="140" t="s">
        <v>23812</v>
      </c>
      <c r="C670" s="132"/>
      <c r="D670" s="164"/>
    </row>
    <row r="671" spans="1:4" s="84" customFormat="1">
      <c r="A671" s="665"/>
      <c r="B671" s="434" t="s">
        <v>23688</v>
      </c>
      <c r="C671" s="124"/>
      <c r="D671" s="164"/>
    </row>
    <row r="672" spans="1:4" s="84" customFormat="1">
      <c r="A672" s="610"/>
      <c r="B672" s="118" t="s">
        <v>23690</v>
      </c>
      <c r="C672" s="142">
        <v>3268.04</v>
      </c>
      <c r="D672" s="164"/>
    </row>
    <row r="673" spans="1:4" s="85" customFormat="1">
      <c r="A673" s="116"/>
      <c r="B673" s="118" t="s">
        <v>23800</v>
      </c>
      <c r="C673" s="124"/>
      <c r="D673" s="166"/>
    </row>
    <row r="674" spans="1:4" s="87" customFormat="1">
      <c r="A674" s="138"/>
      <c r="B674" s="137" t="s">
        <v>23801</v>
      </c>
      <c r="C674" s="136">
        <v>72.11</v>
      </c>
      <c r="D674" s="77"/>
    </row>
    <row r="675" spans="1:4" s="87" customFormat="1">
      <c r="A675" s="138"/>
      <c r="B675" s="137" t="s">
        <v>23802</v>
      </c>
      <c r="C675" s="136">
        <v>72.11</v>
      </c>
      <c r="D675" s="77"/>
    </row>
    <row r="676" spans="1:4" s="87" customFormat="1">
      <c r="A676" s="138"/>
      <c r="B676" s="137" t="s">
        <v>23803</v>
      </c>
      <c r="C676" s="136">
        <v>97.98</v>
      </c>
      <c r="D676" s="77"/>
    </row>
    <row r="677" spans="1:4" s="87" customFormat="1">
      <c r="A677" s="138"/>
      <c r="B677" s="137" t="s">
        <v>23804</v>
      </c>
      <c r="C677" s="136">
        <v>0</v>
      </c>
      <c r="D677" s="77"/>
    </row>
    <row r="678" spans="1:4" s="87" customFormat="1">
      <c r="A678" s="192"/>
      <c r="B678" s="137" t="s">
        <v>23805</v>
      </c>
      <c r="C678" s="136">
        <v>97.98</v>
      </c>
      <c r="D678" s="77"/>
    </row>
    <row r="679" spans="1:4" s="87" customFormat="1">
      <c r="A679" s="192"/>
      <c r="B679" s="137" t="s">
        <v>23807</v>
      </c>
      <c r="C679" s="136">
        <v>103.35</v>
      </c>
      <c r="D679" s="77"/>
    </row>
    <row r="680" spans="1:4" s="87" customFormat="1">
      <c r="A680" s="192"/>
      <c r="B680" s="137" t="s">
        <v>23806</v>
      </c>
      <c r="C680" s="136">
        <v>72.11</v>
      </c>
      <c r="D680" s="77"/>
    </row>
    <row r="681" spans="1:4" s="87" customFormat="1">
      <c r="A681" s="192"/>
      <c r="B681" s="137" t="s">
        <v>23808</v>
      </c>
      <c r="C681" s="136">
        <v>72.11</v>
      </c>
      <c r="D681" s="77"/>
    </row>
    <row r="682" spans="1:4" s="87" customFormat="1">
      <c r="A682" s="192"/>
      <c r="B682" s="137" t="s">
        <v>23809</v>
      </c>
      <c r="C682" s="136">
        <v>72.11</v>
      </c>
      <c r="D682" s="77"/>
    </row>
    <row r="683" spans="1:4" s="87" customFormat="1">
      <c r="A683" s="192"/>
      <c r="B683" s="137" t="s">
        <v>23810</v>
      </c>
      <c r="C683" s="136">
        <v>72.11</v>
      </c>
      <c r="D683" s="77"/>
    </row>
    <row r="684" spans="1:4" s="87" customFormat="1">
      <c r="A684" s="192"/>
      <c r="B684" s="137" t="s">
        <v>23811</v>
      </c>
      <c r="C684" s="136">
        <v>72.11</v>
      </c>
      <c r="D684" s="77"/>
    </row>
    <row r="685" spans="1:4" s="84" customFormat="1">
      <c r="A685" s="665"/>
      <c r="B685" s="434" t="s">
        <v>23692</v>
      </c>
      <c r="C685" s="124"/>
      <c r="D685" s="164"/>
    </row>
    <row r="686" spans="1:4" s="84" customFormat="1" ht="16.5" thickBot="1">
      <c r="A686" s="610"/>
      <c r="B686" s="121" t="s">
        <v>23693</v>
      </c>
      <c r="C686" s="227">
        <v>600.54</v>
      </c>
      <c r="D686" s="164"/>
    </row>
    <row r="687" spans="1:4" s="86" customFormat="1" ht="16.5" thickBot="1">
      <c r="A687" s="361"/>
      <c r="B687" s="675" t="s">
        <v>23732</v>
      </c>
      <c r="C687" s="363">
        <f>SUM(C672:C686)</f>
        <v>4672.6600000000008</v>
      </c>
      <c r="D687" s="362"/>
    </row>
    <row r="688" spans="1:4" s="85" customFormat="1">
      <c r="A688" s="113"/>
      <c r="B688" s="217"/>
      <c r="C688" s="132"/>
      <c r="D688" s="166"/>
    </row>
    <row r="689" spans="1:4" s="56" customFormat="1">
      <c r="A689" s="141" t="s">
        <v>91</v>
      </c>
      <c r="B689" s="137" t="s">
        <v>57</v>
      </c>
      <c r="C689" s="142" t="s">
        <v>8</v>
      </c>
      <c r="D689" s="166">
        <f>C706</f>
        <v>3492.6449999999995</v>
      </c>
    </row>
    <row r="690" spans="1:4" s="388" customFormat="1">
      <c r="A690" s="141"/>
      <c r="B690" s="137" t="s">
        <v>25092</v>
      </c>
      <c r="C690" s="142">
        <v>40</v>
      </c>
      <c r="D690" s="166"/>
    </row>
    <row r="691" spans="1:4" s="56" customFormat="1">
      <c r="A691" s="141"/>
      <c r="B691" s="137" t="s">
        <v>23924</v>
      </c>
      <c r="C691" s="142">
        <v>32.270000000000003</v>
      </c>
      <c r="D691" s="77"/>
    </row>
    <row r="692" spans="1:4" s="56" customFormat="1">
      <c r="A692" s="141"/>
      <c r="B692" s="137" t="s">
        <v>23925</v>
      </c>
      <c r="C692" s="142">
        <v>7.21</v>
      </c>
      <c r="D692" s="77"/>
    </row>
    <row r="693" spans="1:4" s="85" customFormat="1">
      <c r="A693" s="141"/>
      <c r="B693" s="137" t="s">
        <v>23926</v>
      </c>
      <c r="C693" s="142">
        <v>7.21</v>
      </c>
      <c r="D693" s="77"/>
    </row>
    <row r="694" spans="1:4" s="85" customFormat="1">
      <c r="A694" s="141"/>
      <c r="B694" s="137" t="s">
        <v>24363</v>
      </c>
      <c r="C694" s="142">
        <v>23.45</v>
      </c>
      <c r="D694" s="77"/>
    </row>
    <row r="695" spans="1:4" s="85" customFormat="1">
      <c r="A695" s="141"/>
      <c r="B695" s="137" t="s">
        <v>25608</v>
      </c>
      <c r="C695" s="142">
        <v>12.2</v>
      </c>
      <c r="D695" s="77"/>
    </row>
    <row r="696" spans="1:4" s="85" customFormat="1">
      <c r="A696" s="141"/>
      <c r="B696" s="137" t="s">
        <v>25609</v>
      </c>
      <c r="C696" s="142">
        <v>228.76</v>
      </c>
      <c r="D696" s="77"/>
    </row>
    <row r="697" spans="1:4" s="85" customFormat="1">
      <c r="A697" s="141"/>
      <c r="B697" s="137" t="s">
        <v>25093</v>
      </c>
      <c r="C697" s="142">
        <v>140.18</v>
      </c>
      <c r="D697" s="77"/>
    </row>
    <row r="698" spans="1:4" s="85" customFormat="1">
      <c r="A698" s="141"/>
      <c r="B698" s="137" t="s">
        <v>23932</v>
      </c>
      <c r="C698" s="142">
        <v>93.45</v>
      </c>
      <c r="D698" s="77"/>
    </row>
    <row r="699" spans="1:4" s="85" customFormat="1">
      <c r="A699" s="141"/>
      <c r="B699" s="137" t="s">
        <v>23930</v>
      </c>
      <c r="C699" s="142">
        <v>23.4</v>
      </c>
      <c r="D699" s="77"/>
    </row>
    <row r="700" spans="1:4" s="85" customFormat="1">
      <c r="A700" s="141"/>
      <c r="B700" s="137" t="s">
        <v>23931</v>
      </c>
      <c r="C700" s="142">
        <v>23.4</v>
      </c>
      <c r="D700" s="77"/>
    </row>
    <row r="701" spans="1:4" s="85" customFormat="1">
      <c r="A701" s="141"/>
      <c r="B701" s="137" t="s">
        <v>25094</v>
      </c>
      <c r="C701" s="142">
        <v>1847.54</v>
      </c>
      <c r="D701" s="77"/>
    </row>
    <row r="702" spans="1:4" s="85" customFormat="1">
      <c r="A702" s="141"/>
      <c r="B702" s="137" t="s">
        <v>25599</v>
      </c>
      <c r="C702" s="142">
        <v>52.22</v>
      </c>
      <c r="D702" s="77"/>
    </row>
    <row r="703" spans="1:4" s="388" customFormat="1" ht="16.5" thickBot="1">
      <c r="A703" s="141"/>
      <c r="B703" s="167" t="s">
        <v>25610</v>
      </c>
      <c r="C703" s="227">
        <v>155.36000000000001</v>
      </c>
      <c r="D703" s="77"/>
    </row>
    <row r="704" spans="1:4" s="56" customFormat="1" ht="16.5" thickBot="1">
      <c r="A704" s="359"/>
      <c r="B704" s="360" t="s">
        <v>23933</v>
      </c>
      <c r="C704" s="778">
        <f>SUM(C690:C703)</f>
        <v>2686.6499999999996</v>
      </c>
      <c r="D704" s="356"/>
    </row>
    <row r="705" spans="1:4" s="56" customFormat="1" ht="16.5" thickBot="1">
      <c r="A705" s="138"/>
      <c r="B705" s="381"/>
      <c r="C705" s="583">
        <v>1.3</v>
      </c>
      <c r="D705" s="77" t="s">
        <v>23929</v>
      </c>
    </row>
    <row r="706" spans="1:4" s="85" customFormat="1" ht="16.5" thickBot="1">
      <c r="A706" s="138"/>
      <c r="B706" s="777" t="s">
        <v>23928</v>
      </c>
      <c r="C706" s="776">
        <f>C704*C705</f>
        <v>3492.6449999999995</v>
      </c>
      <c r="D706" s="356"/>
    </row>
    <row r="707" spans="1:4" s="85" customFormat="1">
      <c r="A707" s="138"/>
      <c r="B707" s="326"/>
      <c r="C707" s="357"/>
      <c r="D707" s="77"/>
    </row>
    <row r="708" spans="1:4" s="56" customFormat="1">
      <c r="A708" s="33" t="s">
        <v>3143</v>
      </c>
      <c r="B708" s="186" t="s">
        <v>23323</v>
      </c>
      <c r="C708" s="142" t="s">
        <v>23311</v>
      </c>
      <c r="D708" s="166">
        <v>120</v>
      </c>
    </row>
    <row r="709" spans="1:4" s="56" customFormat="1">
      <c r="A709" s="33"/>
      <c r="B709" s="186" t="s">
        <v>23328</v>
      </c>
      <c r="C709" s="142"/>
      <c r="D709" s="77"/>
    </row>
    <row r="710" spans="1:4" s="56" customFormat="1">
      <c r="A710" s="33"/>
      <c r="B710" s="186"/>
      <c r="C710" s="142"/>
      <c r="D710" s="77"/>
    </row>
    <row r="711" spans="1:4" s="85" customFormat="1" ht="14.25" customHeight="1">
      <c r="A711" s="116" t="s">
        <v>3153</v>
      </c>
      <c r="B711" s="140" t="s">
        <v>25109</v>
      </c>
      <c r="C711" s="139" t="s">
        <v>272</v>
      </c>
      <c r="D711" s="190">
        <v>155.36000000000001</v>
      </c>
    </row>
    <row r="712" spans="1:4" s="388" customFormat="1" ht="14.25" customHeight="1">
      <c r="A712" s="116"/>
      <c r="B712" s="140" t="s">
        <v>25110</v>
      </c>
      <c r="C712" s="139"/>
      <c r="D712" s="190"/>
    </row>
    <row r="713" spans="1:4" s="388" customFormat="1" ht="14.25" customHeight="1">
      <c r="A713" s="116"/>
      <c r="B713" s="140"/>
      <c r="C713" s="139"/>
      <c r="D713" s="190"/>
    </row>
    <row r="714" spans="1:4" s="56" customFormat="1">
      <c r="A714" s="33" t="s">
        <v>92</v>
      </c>
      <c r="B714" s="186" t="s">
        <v>267</v>
      </c>
      <c r="C714" s="142" t="s">
        <v>5</v>
      </c>
      <c r="D714" s="166">
        <f>C718</f>
        <v>1164.02</v>
      </c>
    </row>
    <row r="715" spans="1:4" s="85" customFormat="1">
      <c r="A715" s="33"/>
      <c r="B715" s="587" t="s">
        <v>25350</v>
      </c>
      <c r="C715" s="216">
        <v>600</v>
      </c>
      <c r="D715" s="77"/>
    </row>
    <row r="716" spans="1:4" s="85" customFormat="1">
      <c r="A716" s="33"/>
      <c r="B716" s="587" t="s">
        <v>25351</v>
      </c>
      <c r="C716" s="216">
        <v>484.0200000000001</v>
      </c>
      <c r="D716" s="77"/>
    </row>
    <row r="717" spans="1:4" s="388" customFormat="1" ht="16.5" thickBot="1">
      <c r="A717" s="33"/>
      <c r="B717" s="587" t="s">
        <v>25352</v>
      </c>
      <c r="C717" s="216">
        <v>80</v>
      </c>
      <c r="D717" s="77"/>
    </row>
    <row r="718" spans="1:4" s="388" customFormat="1" ht="16.5" thickBot="1">
      <c r="A718" s="359"/>
      <c r="B718" s="360" t="s">
        <v>23927</v>
      </c>
      <c r="C718" s="354">
        <f>SUM(C715:C717)</f>
        <v>1164.02</v>
      </c>
      <c r="D718" s="356"/>
    </row>
    <row r="719" spans="1:4" s="85" customFormat="1">
      <c r="A719" s="141"/>
      <c r="B719" s="182"/>
      <c r="C719" s="127"/>
      <c r="D719" s="190"/>
    </row>
    <row r="720" spans="1:4" s="590" customFormat="1">
      <c r="A720" s="33" t="s">
        <v>93</v>
      </c>
      <c r="B720" s="236" t="s">
        <v>25366</v>
      </c>
      <c r="C720" s="136" t="s">
        <v>5</v>
      </c>
      <c r="D720" s="77">
        <f>C721</f>
        <v>2524.4299999999989</v>
      </c>
    </row>
    <row r="721" spans="1:4" s="590" customFormat="1">
      <c r="A721" s="33"/>
      <c r="B721" s="588" t="s">
        <v>25356</v>
      </c>
      <c r="C721" s="136">
        <v>2524.4299999999989</v>
      </c>
      <c r="D721" s="77"/>
    </row>
    <row r="722" spans="1:4" s="590" customFormat="1">
      <c r="A722" s="33"/>
      <c r="B722" s="186"/>
      <c r="C722" s="136"/>
      <c r="D722" s="77"/>
    </row>
    <row r="723" spans="1:4" s="590" customFormat="1">
      <c r="A723" s="33" t="s">
        <v>3162</v>
      </c>
      <c r="B723" s="140" t="s">
        <v>25365</v>
      </c>
      <c r="C723" s="133" t="s">
        <v>2</v>
      </c>
      <c r="D723" s="77">
        <f>C731</f>
        <v>134</v>
      </c>
    </row>
    <row r="724" spans="1:4" s="590" customFormat="1">
      <c r="A724" s="33"/>
      <c r="B724" s="740" t="s">
        <v>25359</v>
      </c>
      <c r="C724" s="133">
        <v>4</v>
      </c>
      <c r="D724" s="77"/>
    </row>
    <row r="725" spans="1:4" s="590" customFormat="1">
      <c r="A725" s="33"/>
      <c r="B725" s="140" t="s">
        <v>25360</v>
      </c>
      <c r="C725" s="133">
        <v>9</v>
      </c>
      <c r="D725" s="77"/>
    </row>
    <row r="726" spans="1:4" s="590" customFormat="1">
      <c r="A726" s="33"/>
      <c r="B726" s="140" t="s">
        <v>24839</v>
      </c>
      <c r="C726" s="133">
        <v>38</v>
      </c>
      <c r="D726" s="77"/>
    </row>
    <row r="727" spans="1:4" s="590" customFormat="1">
      <c r="A727" s="33"/>
      <c r="B727" s="140" t="s">
        <v>25361</v>
      </c>
      <c r="C727" s="133">
        <v>33</v>
      </c>
      <c r="D727" s="77"/>
    </row>
    <row r="728" spans="1:4" s="590" customFormat="1">
      <c r="A728" s="33"/>
      <c r="B728" s="140" t="s">
        <v>25362</v>
      </c>
      <c r="C728" s="133">
        <v>4</v>
      </c>
      <c r="D728" s="77"/>
    </row>
    <row r="729" spans="1:4" s="590" customFormat="1">
      <c r="A729" s="33"/>
      <c r="B729" s="140" t="s">
        <v>25363</v>
      </c>
      <c r="C729" s="133">
        <v>3</v>
      </c>
      <c r="D729" s="77"/>
    </row>
    <row r="730" spans="1:4" s="590" customFormat="1" ht="16.5" thickBot="1">
      <c r="A730" s="33"/>
      <c r="B730" s="140" t="s">
        <v>25364</v>
      </c>
      <c r="C730" s="133">
        <v>43</v>
      </c>
      <c r="D730" s="77"/>
    </row>
    <row r="731" spans="1:4" s="388" customFormat="1" ht="16.5" thickBot="1">
      <c r="A731" s="359"/>
      <c r="B731" s="360" t="s">
        <v>23927</v>
      </c>
      <c r="C731" s="581">
        <f>SUM(C724:C730)</f>
        <v>134</v>
      </c>
      <c r="D731" s="356"/>
    </row>
    <row r="732" spans="1:4" s="590" customFormat="1">
      <c r="A732" s="33"/>
      <c r="B732" s="140"/>
      <c r="C732" s="133"/>
      <c r="D732" s="77"/>
    </row>
    <row r="733" spans="1:4" s="85" customFormat="1">
      <c r="A733" s="193" t="s">
        <v>3166</v>
      </c>
      <c r="B733" s="194" t="s">
        <v>23454</v>
      </c>
      <c r="C733" s="139" t="s">
        <v>23311</v>
      </c>
      <c r="D733" s="166">
        <f>C734</f>
        <v>306.11</v>
      </c>
    </row>
    <row r="734" spans="1:4" s="86" customFormat="1">
      <c r="A734" s="141"/>
      <c r="B734" s="133" t="s">
        <v>25353</v>
      </c>
      <c r="C734" s="135">
        <v>306.11</v>
      </c>
      <c r="D734" s="164"/>
    </row>
    <row r="735" spans="1:4" s="85" customFormat="1">
      <c r="A735" s="193"/>
      <c r="B735" s="194"/>
      <c r="C735" s="139"/>
      <c r="D735" s="190"/>
    </row>
    <row r="736" spans="1:4" s="85" customFormat="1">
      <c r="A736" s="113" t="s">
        <v>95</v>
      </c>
      <c r="B736" s="140" t="s">
        <v>215</v>
      </c>
      <c r="C736" s="136" t="s">
        <v>5</v>
      </c>
      <c r="D736" s="166">
        <f>C739</f>
        <v>2540.1799999999994</v>
      </c>
    </row>
    <row r="737" spans="1:4" s="85" customFormat="1">
      <c r="A737" s="116"/>
      <c r="B737" s="642" t="s">
        <v>25354</v>
      </c>
      <c r="C737" s="142">
        <v>1097.7799999999995</v>
      </c>
      <c r="D737" s="166"/>
    </row>
    <row r="738" spans="1:4" s="85" customFormat="1" ht="16.5" thickBot="1">
      <c r="A738" s="116"/>
      <c r="B738" s="133" t="s">
        <v>25355</v>
      </c>
      <c r="C738" s="142">
        <v>1442.3999999999999</v>
      </c>
      <c r="D738" s="166"/>
    </row>
    <row r="739" spans="1:4" s="388" customFormat="1" ht="16.5" thickBot="1">
      <c r="A739" s="359"/>
      <c r="B739" s="360" t="s">
        <v>23927</v>
      </c>
      <c r="C739" s="354">
        <f>SUM(C736:C738)</f>
        <v>2540.1799999999994</v>
      </c>
      <c r="D739" s="356"/>
    </row>
    <row r="740" spans="1:4" s="56" customFormat="1">
      <c r="A740" s="113"/>
      <c r="B740" s="140"/>
      <c r="C740" s="142"/>
      <c r="D740" s="166"/>
    </row>
    <row r="741" spans="1:4" s="86" customFormat="1">
      <c r="A741" s="113" t="s">
        <v>3169</v>
      </c>
      <c r="B741" s="140" t="s">
        <v>25367</v>
      </c>
      <c r="C741" s="136" t="s">
        <v>5</v>
      </c>
      <c r="D741" s="163">
        <f>C742</f>
        <v>1285.2599999999995</v>
      </c>
    </row>
    <row r="742" spans="1:4" s="86" customFormat="1">
      <c r="A742" s="113"/>
      <c r="B742" s="588" t="s">
        <v>25357</v>
      </c>
      <c r="C742" s="136">
        <v>1285.2599999999995</v>
      </c>
      <c r="D742" s="163"/>
    </row>
    <row r="743" spans="1:4" s="86" customFormat="1">
      <c r="A743" s="113"/>
      <c r="B743" s="140"/>
      <c r="C743" s="136"/>
      <c r="D743" s="163"/>
    </row>
    <row r="744" spans="1:4" s="86" customFormat="1">
      <c r="A744" s="113" t="s">
        <v>3171</v>
      </c>
      <c r="B744" s="140" t="s">
        <v>25368</v>
      </c>
      <c r="C744" s="136" t="s">
        <v>5</v>
      </c>
      <c r="D744" s="163">
        <f>C745</f>
        <v>655</v>
      </c>
    </row>
    <row r="745" spans="1:4" s="86" customFormat="1">
      <c r="A745" s="113"/>
      <c r="B745" s="588" t="s">
        <v>25358</v>
      </c>
      <c r="C745" s="136">
        <v>655</v>
      </c>
      <c r="D745" s="163"/>
    </row>
    <row r="746" spans="1:4" s="86" customFormat="1">
      <c r="A746" s="113"/>
      <c r="B746" s="140"/>
      <c r="C746" s="136"/>
      <c r="D746" s="163"/>
    </row>
    <row r="747" spans="1:4" s="80" customFormat="1">
      <c r="A747" s="113" t="s">
        <v>96</v>
      </c>
      <c r="B747" s="140" t="s">
        <v>265</v>
      </c>
      <c r="C747" s="142" t="s">
        <v>2</v>
      </c>
      <c r="D747" s="166">
        <v>3</v>
      </c>
    </row>
    <row r="748" spans="1:4" s="86" customFormat="1">
      <c r="A748" s="113"/>
      <c r="B748" s="140" t="s">
        <v>266</v>
      </c>
      <c r="C748" s="142"/>
      <c r="D748" s="166"/>
    </row>
    <row r="749" spans="1:4" s="86" customFormat="1">
      <c r="A749" s="218"/>
      <c r="B749" s="167"/>
      <c r="C749" s="142"/>
      <c r="D749" s="166"/>
    </row>
    <row r="750" spans="1:4" s="84" customFormat="1">
      <c r="A750" s="28" t="s">
        <v>3404</v>
      </c>
      <c r="B750" s="23" t="s">
        <v>24302</v>
      </c>
      <c r="C750" s="135" t="s">
        <v>5</v>
      </c>
      <c r="D750" s="166">
        <v>2520</v>
      </c>
    </row>
    <row r="751" spans="1:4" s="84" customFormat="1">
      <c r="A751" s="28"/>
      <c r="B751" s="23" t="s">
        <v>24303</v>
      </c>
      <c r="C751" s="135"/>
      <c r="D751" s="166"/>
    </row>
    <row r="752" spans="1:4" s="84" customFormat="1">
      <c r="A752" s="28"/>
      <c r="B752" s="23"/>
      <c r="C752" s="135"/>
      <c r="D752" s="166"/>
    </row>
    <row r="753" spans="1:4" s="57" customFormat="1" ht="31.5">
      <c r="A753" s="113" t="s">
        <v>3412</v>
      </c>
      <c r="B753" s="140" t="s">
        <v>23322</v>
      </c>
      <c r="C753" s="142" t="s">
        <v>5</v>
      </c>
      <c r="D753" s="166">
        <f>C759</f>
        <v>3868.58</v>
      </c>
    </row>
    <row r="754" spans="1:4" s="86" customFormat="1">
      <c r="A754" s="20"/>
      <c r="B754" s="140" t="s">
        <v>23776</v>
      </c>
      <c r="C754" s="132"/>
      <c r="D754" s="300"/>
    </row>
    <row r="755" spans="1:4" s="84" customFormat="1">
      <c r="A755" s="665"/>
      <c r="B755" s="434" t="s">
        <v>23688</v>
      </c>
      <c r="C755" s="124"/>
      <c r="D755" s="164"/>
    </row>
    <row r="756" spans="1:4" s="84" customFormat="1">
      <c r="A756" s="610"/>
      <c r="B756" s="118" t="s">
        <v>23690</v>
      </c>
      <c r="C756" s="124">
        <v>3268.04</v>
      </c>
      <c r="D756" s="164"/>
    </row>
    <row r="757" spans="1:4" s="84" customFormat="1">
      <c r="A757" s="665"/>
      <c r="B757" s="434" t="s">
        <v>23692</v>
      </c>
      <c r="C757" s="124"/>
      <c r="D757" s="164"/>
    </row>
    <row r="758" spans="1:4" s="84" customFormat="1" ht="16.5" thickBot="1">
      <c r="A758" s="610"/>
      <c r="B758" s="121" t="s">
        <v>23693</v>
      </c>
      <c r="C758" s="62">
        <v>600.54</v>
      </c>
      <c r="D758" s="164"/>
    </row>
    <row r="759" spans="1:4" s="86" customFormat="1" ht="16.5" thickBot="1">
      <c r="A759" s="361"/>
      <c r="B759" s="676" t="s">
        <v>23732</v>
      </c>
      <c r="C759" s="504">
        <f>SUM(C756:C758)</f>
        <v>3868.58</v>
      </c>
      <c r="D759" s="362"/>
    </row>
    <row r="760" spans="1:4" s="80" customFormat="1">
      <c r="A760" s="113"/>
      <c r="B760" s="217"/>
      <c r="C760" s="132"/>
      <c r="D760" s="166"/>
    </row>
    <row r="761" spans="1:4" s="57" customFormat="1" ht="31.5">
      <c r="A761" s="138" t="s">
        <v>99</v>
      </c>
      <c r="B761" s="137" t="s">
        <v>25369</v>
      </c>
      <c r="C761" s="142" t="s">
        <v>5</v>
      </c>
      <c r="D761" s="166">
        <f>C765</f>
        <v>734.32</v>
      </c>
    </row>
    <row r="762" spans="1:4" s="80" customFormat="1">
      <c r="A762" s="138"/>
      <c r="B762" s="47" t="s">
        <v>202</v>
      </c>
      <c r="C762" s="142"/>
      <c r="D762" s="77"/>
    </row>
    <row r="763" spans="1:4" s="86" customFormat="1">
      <c r="A763" s="138"/>
      <c r="B763" s="47" t="s">
        <v>25616</v>
      </c>
      <c r="C763" s="142">
        <v>536.32000000000005</v>
      </c>
      <c r="D763" s="77"/>
    </row>
    <row r="764" spans="1:4" s="86" customFormat="1" ht="16.5" thickBot="1">
      <c r="A764" s="138"/>
      <c r="B764" s="47" t="s">
        <v>25617</v>
      </c>
      <c r="C764" s="227">
        <v>198</v>
      </c>
      <c r="D764" s="77"/>
    </row>
    <row r="765" spans="1:4" s="86" customFormat="1" ht="16.5" thickBot="1">
      <c r="A765" s="138"/>
      <c r="B765" s="387" t="s">
        <v>23763</v>
      </c>
      <c r="C765" s="354">
        <f>SUM(C763:C764)</f>
        <v>734.32</v>
      </c>
      <c r="D765" s="356"/>
    </row>
    <row r="766" spans="1:4" s="80" customFormat="1">
      <c r="A766" s="138"/>
      <c r="B766" s="47"/>
      <c r="C766" s="315"/>
      <c r="D766" s="77"/>
    </row>
    <row r="767" spans="1:4" s="80" customFormat="1">
      <c r="A767" s="138" t="s">
        <v>3466</v>
      </c>
      <c r="B767" s="137" t="s">
        <v>23310</v>
      </c>
      <c r="C767" s="142" t="s">
        <v>5</v>
      </c>
      <c r="D767" s="166">
        <f>C773</f>
        <v>7311.5399999999991</v>
      </c>
    </row>
    <row r="768" spans="1:4" s="57" customFormat="1" ht="31.5">
      <c r="A768" s="138"/>
      <c r="B768" s="137" t="s">
        <v>23760</v>
      </c>
      <c r="C768" s="142">
        <v>4189.8999999999996</v>
      </c>
      <c r="D768" s="77"/>
    </row>
    <row r="769" spans="1:4" s="57" customFormat="1">
      <c r="A769" s="138"/>
      <c r="B769" s="137" t="s">
        <v>23761</v>
      </c>
      <c r="C769" s="142">
        <v>684.46</v>
      </c>
      <c r="D769" s="77"/>
    </row>
    <row r="770" spans="1:4" s="57" customFormat="1">
      <c r="A770" s="138"/>
      <c r="B770" s="337" t="s">
        <v>23762</v>
      </c>
      <c r="C770" s="346">
        <f>SUM(C768:C769)</f>
        <v>4874.3599999999997</v>
      </c>
      <c r="D770" s="77"/>
    </row>
    <row r="771" spans="1:4" s="86" customFormat="1">
      <c r="A771" s="138"/>
      <c r="B771" s="140" t="s">
        <v>25111</v>
      </c>
      <c r="C771" s="142">
        <v>0.5</v>
      </c>
      <c r="D771" s="338" t="s">
        <v>23468</v>
      </c>
    </row>
    <row r="772" spans="1:4" s="86" customFormat="1" ht="16.5" thickBot="1">
      <c r="A772" s="138"/>
      <c r="B772" s="167"/>
      <c r="C772" s="227">
        <f>C770*C771</f>
        <v>2437.1799999999998</v>
      </c>
      <c r="D772" s="77" t="s">
        <v>23764</v>
      </c>
    </row>
    <row r="773" spans="1:4" s="86" customFormat="1" ht="16.5" thickBot="1">
      <c r="A773" s="359"/>
      <c r="B773" s="446" t="s">
        <v>23763</v>
      </c>
      <c r="C773" s="677">
        <f>C770+C772</f>
        <v>7311.5399999999991</v>
      </c>
      <c r="D773" s="356"/>
    </row>
    <row r="774" spans="1:4" s="80" customFormat="1">
      <c r="A774" s="138"/>
      <c r="B774" s="505"/>
      <c r="C774" s="315"/>
      <c r="D774" s="77"/>
    </row>
    <row r="775" spans="1:4" s="57" customFormat="1" ht="47.25">
      <c r="A775" s="138" t="s">
        <v>3472</v>
      </c>
      <c r="B775" s="137" t="s">
        <v>23312</v>
      </c>
      <c r="C775" s="142" t="s">
        <v>23313</v>
      </c>
      <c r="D775" s="166">
        <v>34120.519999999997</v>
      </c>
    </row>
    <row r="776" spans="1:4" s="86" customFormat="1" ht="31.5">
      <c r="A776" s="138"/>
      <c r="B776" s="137" t="s">
        <v>23760</v>
      </c>
      <c r="C776" s="142">
        <v>4189.8999999999996</v>
      </c>
      <c r="D776" s="77"/>
    </row>
    <row r="777" spans="1:4" s="86" customFormat="1">
      <c r="A777" s="138"/>
      <c r="B777" s="137" t="s">
        <v>23761</v>
      </c>
      <c r="C777" s="142">
        <v>684.46</v>
      </c>
      <c r="D777" s="77"/>
    </row>
    <row r="778" spans="1:4" s="86" customFormat="1">
      <c r="A778" s="138"/>
      <c r="B778" s="337" t="s">
        <v>23762</v>
      </c>
      <c r="C778" s="346">
        <f>SUM(C776:C777)</f>
        <v>4874.3599999999997</v>
      </c>
      <c r="D778" s="77"/>
    </row>
    <row r="779" spans="1:4" s="86" customFormat="1">
      <c r="A779" s="138"/>
      <c r="B779" s="339" t="s">
        <v>23767</v>
      </c>
      <c r="C779" s="142">
        <v>14</v>
      </c>
      <c r="D779" s="338" t="s">
        <v>23765</v>
      </c>
    </row>
    <row r="780" spans="1:4" s="86" customFormat="1">
      <c r="A780" s="138"/>
      <c r="B780" s="337"/>
      <c r="C780" s="346">
        <f>C778*C779</f>
        <v>68241.039999999994</v>
      </c>
      <c r="D780" s="77"/>
    </row>
    <row r="781" spans="1:4" s="86" customFormat="1" ht="16.5" thickBot="1">
      <c r="A781" s="138"/>
      <c r="B781" s="373"/>
      <c r="C781" s="227">
        <v>0.5</v>
      </c>
      <c r="D781" s="338" t="s">
        <v>23468</v>
      </c>
    </row>
    <row r="782" spans="1:4" s="86" customFormat="1" ht="16.5" thickBot="1">
      <c r="A782" s="359"/>
      <c r="B782" s="446" t="s">
        <v>23763</v>
      </c>
      <c r="C782" s="677">
        <f>C780*C781</f>
        <v>34120.519999999997</v>
      </c>
      <c r="D782" s="374" t="s">
        <v>23313</v>
      </c>
    </row>
    <row r="783" spans="1:4" s="56" customFormat="1">
      <c r="A783" s="138"/>
      <c r="B783" s="381"/>
      <c r="C783" s="315"/>
      <c r="D783" s="77"/>
    </row>
    <row r="784" spans="1:4" s="85" customFormat="1" ht="47.25">
      <c r="A784" s="141" t="s">
        <v>100</v>
      </c>
      <c r="B784" s="137" t="s">
        <v>25370</v>
      </c>
      <c r="C784" s="142" t="s">
        <v>47</v>
      </c>
      <c r="D784" s="166">
        <v>2970</v>
      </c>
    </row>
    <row r="785" spans="1:4" s="85" customFormat="1">
      <c r="A785" s="141"/>
      <c r="B785" s="137" t="s">
        <v>25615</v>
      </c>
      <c r="C785" s="142"/>
      <c r="D785" s="166"/>
    </row>
    <row r="786" spans="1:4" s="84" customFormat="1">
      <c r="A786" s="141"/>
      <c r="B786" s="137"/>
      <c r="C786" s="142"/>
      <c r="D786" s="77"/>
    </row>
    <row r="787" spans="1:4" s="84" customFormat="1" ht="47.25">
      <c r="A787" s="141" t="s">
        <v>3475</v>
      </c>
      <c r="B787" s="137" t="s">
        <v>23314</v>
      </c>
      <c r="C787" s="142" t="s">
        <v>211</v>
      </c>
      <c r="D787" s="77">
        <v>12</v>
      </c>
    </row>
    <row r="788" spans="1:4" s="57" customFormat="1">
      <c r="A788" s="141"/>
      <c r="B788" s="137" t="s">
        <v>23768</v>
      </c>
      <c r="C788" s="142"/>
      <c r="D788" s="77"/>
    </row>
    <row r="789" spans="1:4" s="57" customFormat="1">
      <c r="A789" s="141"/>
      <c r="B789" s="137"/>
      <c r="C789" s="142"/>
      <c r="D789" s="77"/>
    </row>
    <row r="790" spans="1:4" s="86" customFormat="1">
      <c r="A790" s="138" t="s">
        <v>101</v>
      </c>
      <c r="B790" s="47" t="s">
        <v>25371</v>
      </c>
      <c r="C790" s="142" t="s">
        <v>5</v>
      </c>
      <c r="D790" s="166">
        <f>C798</f>
        <v>2932.18</v>
      </c>
    </row>
    <row r="791" spans="1:4" s="86" customFormat="1" ht="31.5">
      <c r="A791" s="138"/>
      <c r="B791" s="137" t="s">
        <v>23760</v>
      </c>
      <c r="C791" s="142">
        <v>4189.8999999999996</v>
      </c>
      <c r="D791" s="77"/>
    </row>
    <row r="792" spans="1:4" s="86" customFormat="1">
      <c r="A792" s="138"/>
      <c r="B792" s="137" t="s">
        <v>23761</v>
      </c>
      <c r="C792" s="142">
        <v>684.46</v>
      </c>
      <c r="D792" s="77"/>
    </row>
    <row r="793" spans="1:4" s="86" customFormat="1">
      <c r="A793" s="138"/>
      <c r="B793" s="337" t="s">
        <v>23762</v>
      </c>
      <c r="C793" s="346">
        <f>SUM(C791:C792)</f>
        <v>4874.3599999999997</v>
      </c>
      <c r="D793" s="77"/>
    </row>
    <row r="794" spans="1:4" s="86" customFormat="1">
      <c r="A794" s="138"/>
      <c r="B794" s="339" t="s">
        <v>23766</v>
      </c>
      <c r="C794" s="142">
        <v>0.5</v>
      </c>
      <c r="D794" s="77"/>
    </row>
    <row r="795" spans="1:4" s="86" customFormat="1">
      <c r="A795" s="138"/>
      <c r="B795" s="337" t="s">
        <v>23762</v>
      </c>
      <c r="C795" s="346">
        <f>C793*C794</f>
        <v>2437.1799999999998</v>
      </c>
      <c r="D795" s="77"/>
    </row>
    <row r="796" spans="1:4" s="86" customFormat="1">
      <c r="A796" s="138"/>
      <c r="B796" s="337"/>
      <c r="C796" s="346"/>
      <c r="D796" s="77"/>
    </row>
    <row r="797" spans="1:4" s="86" customFormat="1" ht="16.5" thickBot="1">
      <c r="A797" s="138"/>
      <c r="B797" s="76" t="s">
        <v>23774</v>
      </c>
      <c r="C797" s="678">
        <v>495</v>
      </c>
      <c r="D797" s="77"/>
    </row>
    <row r="798" spans="1:4" s="86" customFormat="1" ht="16.5" thickBot="1">
      <c r="A798" s="359"/>
      <c r="B798" s="446" t="s">
        <v>23763</v>
      </c>
      <c r="C798" s="679">
        <f>C795+C797</f>
        <v>2932.18</v>
      </c>
      <c r="D798" s="356"/>
    </row>
    <row r="799" spans="1:4" s="86" customFormat="1">
      <c r="A799" s="138"/>
      <c r="B799" s="444"/>
      <c r="C799" s="353"/>
      <c r="D799" s="77"/>
    </row>
    <row r="800" spans="1:4" s="58" customFormat="1">
      <c r="A800" s="138" t="s">
        <v>3493</v>
      </c>
      <c r="B800" s="47" t="s">
        <v>23424</v>
      </c>
      <c r="C800" s="135" t="s">
        <v>23425</v>
      </c>
      <c r="D800" s="77">
        <v>1</v>
      </c>
    </row>
    <row r="801" spans="1:4" s="56" customFormat="1">
      <c r="A801" s="138"/>
      <c r="B801" s="47" t="s">
        <v>23426</v>
      </c>
      <c r="C801" s="142"/>
      <c r="D801" s="77"/>
    </row>
    <row r="802" spans="1:4" s="82" customFormat="1">
      <c r="A802" s="138"/>
      <c r="B802" s="47"/>
      <c r="C802" s="142"/>
      <c r="D802" s="77"/>
    </row>
    <row r="803" spans="1:4" s="82" customFormat="1">
      <c r="A803" s="138" t="s">
        <v>102</v>
      </c>
      <c r="B803" s="47" t="s">
        <v>25372</v>
      </c>
      <c r="C803" s="142" t="s">
        <v>5</v>
      </c>
      <c r="D803" s="166">
        <f>C807</f>
        <v>734.32</v>
      </c>
    </row>
    <row r="804" spans="1:4" s="86" customFormat="1">
      <c r="A804" s="138"/>
      <c r="B804" s="47" t="s">
        <v>202</v>
      </c>
      <c r="C804" s="142"/>
      <c r="D804" s="77"/>
    </row>
    <row r="805" spans="1:4" s="86" customFormat="1">
      <c r="A805" s="138"/>
      <c r="B805" s="47" t="s">
        <v>25616</v>
      </c>
      <c r="C805" s="142">
        <v>536.32000000000005</v>
      </c>
      <c r="D805" s="77"/>
    </row>
    <row r="806" spans="1:4" s="86" customFormat="1" ht="16.5" thickBot="1">
      <c r="A806" s="138"/>
      <c r="B806" s="47" t="s">
        <v>25617</v>
      </c>
      <c r="C806" s="227">
        <v>198</v>
      </c>
      <c r="D806" s="77"/>
    </row>
    <row r="807" spans="1:4" s="86" customFormat="1" ht="16.5" thickBot="1">
      <c r="A807" s="138"/>
      <c r="B807" s="387" t="s">
        <v>23763</v>
      </c>
      <c r="C807" s="354">
        <f>SUM(C805:C806)</f>
        <v>734.32</v>
      </c>
      <c r="D807" s="356"/>
    </row>
    <row r="808" spans="1:4" s="86" customFormat="1">
      <c r="A808" s="138"/>
      <c r="B808" s="47"/>
      <c r="C808" s="315"/>
      <c r="D808" s="77"/>
    </row>
    <row r="809" spans="1:4" s="82" customFormat="1">
      <c r="A809" s="138"/>
      <c r="B809" s="47" t="s">
        <v>202</v>
      </c>
      <c r="C809" s="142"/>
      <c r="D809" s="77"/>
    </row>
    <row r="810" spans="1:4" s="84" customFormat="1">
      <c r="A810" s="138"/>
      <c r="B810" s="47"/>
      <c r="C810" s="142"/>
      <c r="D810" s="77"/>
    </row>
    <row r="811" spans="1:4" s="82" customFormat="1" ht="31.5">
      <c r="A811" s="138" t="s">
        <v>3801</v>
      </c>
      <c r="B811" s="47" t="s">
        <v>23496</v>
      </c>
      <c r="C811" s="135" t="s">
        <v>23425</v>
      </c>
      <c r="D811" s="77">
        <v>2</v>
      </c>
    </row>
    <row r="812" spans="1:4" s="84" customFormat="1">
      <c r="A812" s="138"/>
      <c r="B812" s="47" t="s">
        <v>58</v>
      </c>
      <c r="C812" s="142"/>
      <c r="D812" s="77"/>
    </row>
    <row r="813" spans="1:4" s="84" customFormat="1">
      <c r="A813" s="138"/>
      <c r="B813" s="47"/>
      <c r="C813" s="142"/>
      <c r="D813" s="77"/>
    </row>
    <row r="814" spans="1:4" s="84" customFormat="1">
      <c r="A814" s="138" t="s">
        <v>3807</v>
      </c>
      <c r="B814" s="47" t="s">
        <v>23501</v>
      </c>
      <c r="C814" s="135" t="s">
        <v>23425</v>
      </c>
      <c r="D814" s="166">
        <v>150</v>
      </c>
    </row>
    <row r="815" spans="1:4" s="84" customFormat="1">
      <c r="A815" s="138"/>
      <c r="B815" s="47" t="s">
        <v>58</v>
      </c>
      <c r="C815" s="142"/>
      <c r="D815" s="77"/>
    </row>
    <row r="816" spans="1:4" s="84" customFormat="1">
      <c r="A816" s="138"/>
      <c r="B816" s="47"/>
      <c r="C816" s="142"/>
      <c r="D816" s="77"/>
    </row>
    <row r="817" spans="1:4" s="84" customFormat="1">
      <c r="A817" s="138" t="s">
        <v>3809</v>
      </c>
      <c r="B817" s="47" t="s">
        <v>23502</v>
      </c>
      <c r="C817" s="135" t="s">
        <v>23425</v>
      </c>
      <c r="D817" s="166">
        <v>48</v>
      </c>
    </row>
    <row r="818" spans="1:4" s="84" customFormat="1">
      <c r="A818" s="138"/>
      <c r="B818" s="47" t="s">
        <v>58</v>
      </c>
      <c r="C818" s="142"/>
      <c r="D818" s="77"/>
    </row>
    <row r="819" spans="1:4" s="84" customFormat="1">
      <c r="A819" s="138"/>
      <c r="B819" s="47"/>
      <c r="C819" s="142"/>
      <c r="D819" s="77"/>
    </row>
    <row r="820" spans="1:4" s="82" customFormat="1" ht="31.5">
      <c r="A820" s="138" t="s">
        <v>3811</v>
      </c>
      <c r="B820" s="47" t="s">
        <v>23769</v>
      </c>
      <c r="C820" s="135" t="s">
        <v>23425</v>
      </c>
      <c r="D820" s="166">
        <v>24</v>
      </c>
    </row>
    <row r="821" spans="1:4" s="84" customFormat="1">
      <c r="A821" s="138"/>
      <c r="B821" s="47" t="s">
        <v>58</v>
      </c>
      <c r="C821" s="142"/>
      <c r="D821" s="77"/>
    </row>
    <row r="822" spans="1:4" s="84" customFormat="1">
      <c r="A822" s="138"/>
      <c r="B822" s="47"/>
      <c r="C822" s="142"/>
      <c r="D822" s="77"/>
    </row>
    <row r="823" spans="1:4" s="82" customFormat="1">
      <c r="A823" s="138" t="s">
        <v>3843</v>
      </c>
      <c r="B823" s="47" t="s">
        <v>23494</v>
      </c>
      <c r="C823" s="135" t="s">
        <v>23425</v>
      </c>
      <c r="D823" s="166">
        <v>50</v>
      </c>
    </row>
    <row r="824" spans="1:4" s="84" customFormat="1">
      <c r="A824" s="138"/>
      <c r="B824" s="47" t="s">
        <v>58</v>
      </c>
      <c r="C824" s="135"/>
      <c r="D824" s="77"/>
    </row>
    <row r="825" spans="1:4" s="82" customFormat="1">
      <c r="A825" s="138"/>
      <c r="B825" s="47"/>
      <c r="C825" s="135"/>
      <c r="D825" s="77"/>
    </row>
    <row r="826" spans="1:4" s="84" customFormat="1" ht="31.5">
      <c r="A826" s="138" t="s">
        <v>104</v>
      </c>
      <c r="B826" s="47" t="s">
        <v>25373</v>
      </c>
      <c r="C826" s="142" t="s">
        <v>5</v>
      </c>
      <c r="D826" s="166">
        <v>10000</v>
      </c>
    </row>
    <row r="827" spans="1:4" s="84" customFormat="1">
      <c r="A827" s="138"/>
      <c r="B827" s="47" t="s">
        <v>58</v>
      </c>
      <c r="C827" s="142"/>
      <c r="D827" s="77"/>
    </row>
    <row r="828" spans="1:4" s="82" customFormat="1">
      <c r="A828" s="138"/>
      <c r="B828" s="47"/>
      <c r="C828" s="142"/>
      <c r="D828" s="77"/>
    </row>
    <row r="829" spans="1:4" s="56" customFormat="1">
      <c r="A829" s="138" t="s">
        <v>3850</v>
      </c>
      <c r="B829" s="47" t="s">
        <v>23495</v>
      </c>
      <c r="C829" s="135" t="s">
        <v>5</v>
      </c>
      <c r="D829" s="166">
        <v>4500</v>
      </c>
    </row>
    <row r="830" spans="1:4" s="85" customFormat="1">
      <c r="A830" s="138"/>
      <c r="B830" s="47" t="s">
        <v>23500</v>
      </c>
      <c r="C830" s="135"/>
      <c r="D830" s="77"/>
    </row>
    <row r="831" spans="1:4" s="85" customFormat="1" ht="16.5" thickBot="1">
      <c r="A831" s="180"/>
      <c r="B831" s="181"/>
      <c r="C831" s="168"/>
      <c r="D831" s="169"/>
    </row>
    <row r="832" spans="1:4" s="85" customFormat="1" ht="16.5" thickBot="1">
      <c r="A832" s="153" t="s">
        <v>22</v>
      </c>
      <c r="B832" s="88" t="s">
        <v>23331</v>
      </c>
      <c r="C832" s="291"/>
      <c r="D832" s="680"/>
    </row>
    <row r="833" spans="1:4" s="85" customFormat="1" ht="31.5">
      <c r="A833" s="25" t="s">
        <v>4476</v>
      </c>
      <c r="B833" s="118" t="s">
        <v>25378</v>
      </c>
      <c r="C833" s="26" t="s">
        <v>10</v>
      </c>
      <c r="D833" s="185">
        <v>150</v>
      </c>
    </row>
    <row r="834" spans="1:4" s="87" customFormat="1">
      <c r="A834" s="138"/>
      <c r="B834" s="118" t="s">
        <v>59</v>
      </c>
      <c r="C834" s="135"/>
      <c r="D834" s="77"/>
    </row>
    <row r="835" spans="1:4" s="85" customFormat="1">
      <c r="A835" s="138"/>
      <c r="B835" s="118"/>
      <c r="C835" s="135"/>
      <c r="D835" s="77"/>
    </row>
    <row r="836" spans="1:4" s="85" customFormat="1" ht="31.5">
      <c r="A836" s="138" t="s">
        <v>4490</v>
      </c>
      <c r="B836" s="118" t="s">
        <v>23332</v>
      </c>
      <c r="C836" s="135" t="s">
        <v>10</v>
      </c>
      <c r="D836" s="166">
        <v>60</v>
      </c>
    </row>
    <row r="837" spans="1:4" s="56" customFormat="1" ht="15" customHeight="1">
      <c r="A837" s="138"/>
      <c r="B837" s="118" t="s">
        <v>59</v>
      </c>
      <c r="C837" s="135"/>
      <c r="D837" s="77"/>
    </row>
    <row r="838" spans="1:4" s="85" customFormat="1">
      <c r="A838" s="138"/>
      <c r="B838" s="118"/>
      <c r="C838" s="135"/>
      <c r="D838" s="77"/>
    </row>
    <row r="839" spans="1:4" s="85" customFormat="1" ht="31.5">
      <c r="A839" s="138" t="s">
        <v>4530</v>
      </c>
      <c r="B839" s="118" t="s">
        <v>23333</v>
      </c>
      <c r="C839" s="135" t="s">
        <v>10</v>
      </c>
      <c r="D839" s="166">
        <v>120</v>
      </c>
    </row>
    <row r="840" spans="1:4" s="56" customFormat="1">
      <c r="A840" s="138"/>
      <c r="B840" s="118" t="s">
        <v>23936</v>
      </c>
      <c r="C840" s="135"/>
      <c r="D840" s="344"/>
    </row>
    <row r="841" spans="1:4" s="388" customFormat="1">
      <c r="A841" s="481"/>
      <c r="B841" s="118"/>
      <c r="C841" s="135"/>
      <c r="D841" s="344"/>
    </row>
    <row r="842" spans="1:4" s="590" customFormat="1" ht="31.5">
      <c r="A842" s="664" t="s">
        <v>5616</v>
      </c>
      <c r="B842" s="118" t="s">
        <v>25379</v>
      </c>
      <c r="C842" s="562" t="s">
        <v>23376</v>
      </c>
      <c r="D842" s="77">
        <v>40</v>
      </c>
    </row>
    <row r="843" spans="1:4" s="388" customFormat="1" ht="15" customHeight="1">
      <c r="A843" s="138"/>
      <c r="B843" s="118" t="s">
        <v>59</v>
      </c>
      <c r="C843" s="135"/>
      <c r="D843" s="77"/>
    </row>
    <row r="844" spans="1:4" s="388" customFormat="1">
      <c r="A844" s="138"/>
      <c r="B844" s="118"/>
      <c r="C844" s="135"/>
      <c r="D844" s="344"/>
    </row>
    <row r="845" spans="1:4" s="143" customFormat="1" ht="47.25">
      <c r="A845" s="615" t="s">
        <v>5650</v>
      </c>
      <c r="B845" s="499" t="s">
        <v>25163</v>
      </c>
      <c r="C845" s="562" t="s">
        <v>23376</v>
      </c>
      <c r="D845" s="657">
        <v>14</v>
      </c>
    </row>
    <row r="846" spans="1:4" s="388" customFormat="1" ht="15" customHeight="1">
      <c r="A846" s="138"/>
      <c r="B846" s="118" t="s">
        <v>59</v>
      </c>
      <c r="C846" s="135"/>
      <c r="D846" s="77"/>
    </row>
    <row r="847" spans="1:4" s="388" customFormat="1">
      <c r="A847" s="138"/>
      <c r="B847" s="118"/>
      <c r="C847" s="135"/>
      <c r="D847" s="77"/>
    </row>
    <row r="848" spans="1:4" s="143" customFormat="1" ht="47.25">
      <c r="A848" s="615" t="s">
        <v>5994</v>
      </c>
      <c r="B848" s="499" t="s">
        <v>25162</v>
      </c>
      <c r="C848" s="562" t="s">
        <v>23376</v>
      </c>
      <c r="D848" s="657">
        <v>1</v>
      </c>
    </row>
    <row r="849" spans="1:4" s="388" customFormat="1" ht="15" customHeight="1">
      <c r="A849" s="138"/>
      <c r="B849" s="118" t="s">
        <v>59</v>
      </c>
      <c r="C849" s="135"/>
      <c r="D849" s="77"/>
    </row>
    <row r="850" spans="1:4" s="388" customFormat="1">
      <c r="A850" s="138"/>
      <c r="B850" s="118"/>
      <c r="C850" s="135"/>
      <c r="D850" s="77"/>
    </row>
    <row r="851" spans="1:4" s="143" customFormat="1" ht="31.5">
      <c r="A851" s="615" t="s">
        <v>6036</v>
      </c>
      <c r="B851" s="499" t="s">
        <v>25165</v>
      </c>
      <c r="C851" s="562" t="s">
        <v>23376</v>
      </c>
      <c r="D851" s="657">
        <v>10</v>
      </c>
    </row>
    <row r="852" spans="1:4" s="388" customFormat="1" ht="15" customHeight="1">
      <c r="A852" s="138"/>
      <c r="B852" s="118" t="s">
        <v>59</v>
      </c>
      <c r="C852" s="135"/>
      <c r="D852" s="77"/>
    </row>
    <row r="853" spans="1:4" s="388" customFormat="1">
      <c r="A853" s="138"/>
      <c r="B853" s="118"/>
      <c r="C853" s="135"/>
      <c r="D853" s="77"/>
    </row>
    <row r="854" spans="1:4" s="143" customFormat="1" ht="47.25">
      <c r="A854" s="615" t="s">
        <v>6046</v>
      </c>
      <c r="B854" s="499" t="s">
        <v>25164</v>
      </c>
      <c r="C854" s="562" t="s">
        <v>23376</v>
      </c>
      <c r="D854" s="657">
        <v>40</v>
      </c>
    </row>
    <row r="855" spans="1:4" s="388" customFormat="1" ht="15" customHeight="1">
      <c r="A855" s="138"/>
      <c r="B855" s="118" t="s">
        <v>59</v>
      </c>
      <c r="C855" s="135"/>
      <c r="D855" s="77"/>
    </row>
    <row r="856" spans="1:4" s="388" customFormat="1">
      <c r="A856" s="138"/>
      <c r="B856" s="118"/>
      <c r="C856" s="135"/>
      <c r="D856" s="77"/>
    </row>
    <row r="857" spans="1:4" s="84" customFormat="1" ht="47.25">
      <c r="A857" s="298" t="s">
        <v>5961</v>
      </c>
      <c r="B857" s="118" t="s">
        <v>23935</v>
      </c>
      <c r="C857" s="135" t="s">
        <v>2</v>
      </c>
      <c r="D857" s="77">
        <v>20</v>
      </c>
    </row>
    <row r="858" spans="1:4" s="85" customFormat="1">
      <c r="A858" s="138"/>
      <c r="B858" s="118" t="s">
        <v>23936</v>
      </c>
      <c r="C858" s="135"/>
      <c r="D858" s="77"/>
    </row>
    <row r="859" spans="1:4" s="85" customFormat="1">
      <c r="A859" s="138"/>
      <c r="B859" s="118"/>
      <c r="C859" s="135"/>
      <c r="D859" s="77"/>
    </row>
    <row r="860" spans="1:4" s="85" customFormat="1" ht="47.25">
      <c r="A860" s="138" t="s">
        <v>6014</v>
      </c>
      <c r="B860" s="118" t="s">
        <v>23334</v>
      </c>
      <c r="C860" s="135" t="s">
        <v>2</v>
      </c>
      <c r="D860" s="166">
        <v>25</v>
      </c>
    </row>
    <row r="861" spans="1:4" s="56" customFormat="1">
      <c r="A861" s="138"/>
      <c r="B861" s="118" t="s">
        <v>23936</v>
      </c>
      <c r="C861" s="135"/>
      <c r="D861" s="77"/>
    </row>
    <row r="862" spans="1:4" s="388" customFormat="1">
      <c r="A862" s="298"/>
      <c r="B862" s="118"/>
      <c r="C862" s="135"/>
      <c r="D862" s="77"/>
    </row>
    <row r="863" spans="1:4" s="388" customFormat="1" ht="47.25">
      <c r="A863" s="298" t="s">
        <v>5966</v>
      </c>
      <c r="B863" s="118" t="s">
        <v>24585</v>
      </c>
      <c r="C863" s="135" t="s">
        <v>2</v>
      </c>
      <c r="D863" s="77">
        <v>60</v>
      </c>
    </row>
    <row r="864" spans="1:4" s="388" customFormat="1">
      <c r="A864" s="298"/>
      <c r="B864" s="118" t="s">
        <v>23936</v>
      </c>
      <c r="C864" s="135"/>
      <c r="D864" s="77"/>
    </row>
    <row r="865" spans="1:4" s="85" customFormat="1">
      <c r="A865" s="298"/>
      <c r="B865" s="118"/>
      <c r="C865" s="135"/>
      <c r="D865" s="77"/>
    </row>
    <row r="866" spans="1:4" s="85" customFormat="1">
      <c r="A866" s="138"/>
      <c r="B866" s="118"/>
      <c r="C866" s="135"/>
      <c r="D866" s="77"/>
    </row>
    <row r="867" spans="1:4" s="85" customFormat="1" ht="47.25">
      <c r="A867" s="138" t="s">
        <v>6024</v>
      </c>
      <c r="B867" s="118" t="s">
        <v>25380</v>
      </c>
      <c r="C867" s="135" t="s">
        <v>2</v>
      </c>
      <c r="D867" s="166">
        <v>25</v>
      </c>
    </row>
    <row r="868" spans="1:4" s="56" customFormat="1">
      <c r="A868" s="138"/>
      <c r="B868" s="118" t="s">
        <v>59</v>
      </c>
      <c r="C868" s="135"/>
      <c r="D868" s="77"/>
    </row>
    <row r="869" spans="1:4" s="388" customFormat="1">
      <c r="A869" s="517"/>
      <c r="B869" s="118"/>
      <c r="C869" s="135"/>
      <c r="D869" s="77"/>
    </row>
    <row r="870" spans="1:4" s="84" customFormat="1" ht="31.5">
      <c r="A870" s="298" t="s">
        <v>6064</v>
      </c>
      <c r="B870" s="118" t="s">
        <v>23945</v>
      </c>
      <c r="C870" s="135" t="s">
        <v>10</v>
      </c>
      <c r="D870" s="77">
        <v>450</v>
      </c>
    </row>
    <row r="871" spans="1:4" s="85" customFormat="1">
      <c r="A871" s="138"/>
      <c r="B871" s="118" t="s">
        <v>23936</v>
      </c>
      <c r="C871" s="135"/>
      <c r="D871" s="77"/>
    </row>
    <row r="872" spans="1:4" s="388" customFormat="1">
      <c r="A872" s="517"/>
      <c r="B872" s="118"/>
      <c r="C872" s="135"/>
      <c r="D872" s="77"/>
    </row>
    <row r="873" spans="1:4" s="590" customFormat="1" ht="47.25">
      <c r="A873" s="517" t="s">
        <v>6828</v>
      </c>
      <c r="B873" s="118" t="s">
        <v>25060</v>
      </c>
      <c r="C873" s="135" t="s">
        <v>23311</v>
      </c>
      <c r="D873" s="77">
        <v>500</v>
      </c>
    </row>
    <row r="874" spans="1:4" s="590" customFormat="1">
      <c r="A874" s="517"/>
      <c r="B874" s="118" t="s">
        <v>25061</v>
      </c>
      <c r="C874" s="135"/>
      <c r="D874" s="77"/>
    </row>
    <row r="875" spans="1:4" s="590" customFormat="1">
      <c r="A875" s="517"/>
      <c r="B875" s="118"/>
      <c r="C875" s="135"/>
      <c r="D875" s="77"/>
    </row>
    <row r="876" spans="1:4" s="84" customFormat="1" ht="31.5">
      <c r="A876" s="517" t="s">
        <v>7074</v>
      </c>
      <c r="B876" s="118" t="s">
        <v>23937</v>
      </c>
      <c r="C876" s="135" t="s">
        <v>223</v>
      </c>
      <c r="D876" s="77">
        <v>2350</v>
      </c>
    </row>
    <row r="877" spans="1:4" s="85" customFormat="1">
      <c r="A877" s="138"/>
      <c r="B877" s="118" t="s">
        <v>23936</v>
      </c>
      <c r="C877" s="135"/>
      <c r="D877" s="77"/>
    </row>
    <row r="878" spans="1:4" s="85" customFormat="1">
      <c r="A878" s="138"/>
      <c r="B878" s="118"/>
      <c r="C878" s="135"/>
      <c r="D878" s="77"/>
    </row>
    <row r="879" spans="1:4" s="86" customFormat="1">
      <c r="A879" s="28" t="s">
        <v>8498</v>
      </c>
      <c r="B879" s="118" t="s">
        <v>23944</v>
      </c>
      <c r="C879" s="135" t="s">
        <v>10</v>
      </c>
      <c r="D879" s="166">
        <v>40</v>
      </c>
    </row>
    <row r="880" spans="1:4" s="86" customFormat="1">
      <c r="A880" s="138"/>
      <c r="B880" s="118" t="s">
        <v>23936</v>
      </c>
      <c r="C880" s="135"/>
      <c r="D880" s="77"/>
    </row>
    <row r="881" spans="1:4" s="86" customFormat="1">
      <c r="A881" s="138"/>
      <c r="B881" s="118"/>
      <c r="C881" s="135"/>
      <c r="D881" s="344"/>
    </row>
    <row r="882" spans="1:4" s="143" customFormat="1">
      <c r="A882" s="624" t="s">
        <v>8542</v>
      </c>
      <c r="B882" s="499" t="s">
        <v>25166</v>
      </c>
      <c r="C882" s="135" t="s">
        <v>10</v>
      </c>
      <c r="D882" s="657">
        <v>120</v>
      </c>
    </row>
    <row r="883" spans="1:4" s="388" customFormat="1">
      <c r="A883" s="138"/>
      <c r="B883" s="118" t="s">
        <v>23936</v>
      </c>
      <c r="C883" s="135"/>
      <c r="D883" s="77"/>
    </row>
    <row r="884" spans="1:4" s="388" customFormat="1">
      <c r="A884" s="138"/>
      <c r="B884" s="118"/>
      <c r="C884" s="135"/>
      <c r="D884" s="77"/>
    </row>
    <row r="885" spans="1:4" s="143" customFormat="1">
      <c r="A885" s="624" t="s">
        <v>8548</v>
      </c>
      <c r="B885" s="499" t="s">
        <v>25167</v>
      </c>
      <c r="C885" s="135" t="s">
        <v>10</v>
      </c>
      <c r="D885" s="657">
        <v>180</v>
      </c>
    </row>
    <row r="886" spans="1:4" s="388" customFormat="1">
      <c r="A886" s="138"/>
      <c r="B886" s="118" t="s">
        <v>23936</v>
      </c>
      <c r="C886" s="135"/>
      <c r="D886" s="77"/>
    </row>
    <row r="887" spans="1:4" s="388" customFormat="1">
      <c r="A887" s="138"/>
      <c r="B887" s="118"/>
      <c r="C887" s="135"/>
      <c r="D887" s="77"/>
    </row>
    <row r="888" spans="1:4" s="143" customFormat="1">
      <c r="A888" s="624" t="s">
        <v>8550</v>
      </c>
      <c r="B888" s="499" t="s">
        <v>25168</v>
      </c>
      <c r="C888" s="135" t="s">
        <v>10</v>
      </c>
      <c r="D888" s="657">
        <v>240</v>
      </c>
    </row>
    <row r="889" spans="1:4" s="388" customFormat="1">
      <c r="A889" s="138"/>
      <c r="B889" s="118" t="s">
        <v>23936</v>
      </c>
      <c r="C889" s="135"/>
      <c r="D889" s="77"/>
    </row>
    <row r="890" spans="1:4" s="388" customFormat="1">
      <c r="A890" s="138"/>
      <c r="B890" s="118"/>
      <c r="C890" s="135"/>
      <c r="D890" s="77"/>
    </row>
    <row r="891" spans="1:4" s="143" customFormat="1">
      <c r="A891" s="624" t="s">
        <v>8554</v>
      </c>
      <c r="B891" s="499" t="s">
        <v>25168</v>
      </c>
      <c r="C891" s="135" t="s">
        <v>10</v>
      </c>
      <c r="D891" s="657">
        <v>210</v>
      </c>
    </row>
    <row r="892" spans="1:4" s="388" customFormat="1">
      <c r="A892" s="138"/>
      <c r="B892" s="118" t="s">
        <v>23936</v>
      </c>
      <c r="C892" s="135"/>
      <c r="D892" s="77"/>
    </row>
    <row r="893" spans="1:4" s="388" customFormat="1">
      <c r="A893" s="138"/>
      <c r="B893" s="118"/>
      <c r="C893" s="135"/>
      <c r="D893" s="77"/>
    </row>
    <row r="894" spans="1:4" s="84" customFormat="1">
      <c r="A894" s="138" t="s">
        <v>8552</v>
      </c>
      <c r="B894" s="118" t="s">
        <v>23942</v>
      </c>
      <c r="C894" s="135" t="s">
        <v>10</v>
      </c>
      <c r="D894" s="77">
        <v>60</v>
      </c>
    </row>
    <row r="895" spans="1:4" s="85" customFormat="1">
      <c r="A895" s="138"/>
      <c r="B895" s="118" t="s">
        <v>23936</v>
      </c>
      <c r="C895" s="135"/>
      <c r="D895" s="77"/>
    </row>
    <row r="896" spans="1:4" s="85" customFormat="1">
      <c r="A896" s="138"/>
      <c r="B896" s="118"/>
      <c r="C896" s="135"/>
      <c r="D896" s="77"/>
    </row>
    <row r="897" spans="1:4" s="84" customFormat="1">
      <c r="A897" s="138" t="s">
        <v>8556</v>
      </c>
      <c r="B897" s="118" t="s">
        <v>23943</v>
      </c>
      <c r="C897" s="135" t="s">
        <v>10</v>
      </c>
      <c r="D897" s="77">
        <v>80</v>
      </c>
    </row>
    <row r="898" spans="1:4" s="85" customFormat="1">
      <c r="A898" s="138"/>
      <c r="B898" s="118" t="s">
        <v>23936</v>
      </c>
      <c r="C898" s="135"/>
      <c r="D898" s="77"/>
    </row>
    <row r="899" spans="1:4" s="84" customFormat="1">
      <c r="A899" s="138"/>
      <c r="B899" s="118"/>
      <c r="C899" s="135"/>
      <c r="D899" s="77"/>
    </row>
    <row r="900" spans="1:4" s="84" customFormat="1">
      <c r="A900" s="138" t="s">
        <v>8558</v>
      </c>
      <c r="B900" s="118" t="s">
        <v>23939</v>
      </c>
      <c r="C900" s="135" t="s">
        <v>10</v>
      </c>
      <c r="D900" s="77">
        <v>150</v>
      </c>
    </row>
    <row r="901" spans="1:4" s="85" customFormat="1">
      <c r="A901" s="138"/>
      <c r="B901" s="118" t="s">
        <v>23936</v>
      </c>
      <c r="C901" s="135"/>
      <c r="D901" s="77"/>
    </row>
    <row r="902" spans="1:4" s="85" customFormat="1">
      <c r="A902" s="138"/>
      <c r="B902" s="118"/>
      <c r="C902" s="135"/>
      <c r="D902" s="77"/>
    </row>
    <row r="903" spans="1:4" s="84" customFormat="1">
      <c r="A903" s="138" t="s">
        <v>8560</v>
      </c>
      <c r="B903" s="118" t="s">
        <v>23940</v>
      </c>
      <c r="C903" s="135" t="s">
        <v>10</v>
      </c>
      <c r="D903" s="77">
        <v>280</v>
      </c>
    </row>
    <row r="904" spans="1:4" s="85" customFormat="1">
      <c r="A904" s="138"/>
      <c r="B904" s="118" t="s">
        <v>23936</v>
      </c>
      <c r="C904" s="135"/>
      <c r="D904" s="77"/>
    </row>
    <row r="905" spans="1:4" s="85" customFormat="1">
      <c r="A905" s="138"/>
      <c r="B905" s="118"/>
      <c r="C905" s="135"/>
      <c r="D905" s="77"/>
    </row>
    <row r="906" spans="1:4" s="84" customFormat="1">
      <c r="A906" s="28" t="s">
        <v>8562</v>
      </c>
      <c r="B906" s="121" t="s">
        <v>23335</v>
      </c>
      <c r="C906" s="135" t="s">
        <v>10</v>
      </c>
      <c r="D906" s="77">
        <v>180</v>
      </c>
    </row>
    <row r="907" spans="1:4" s="85" customFormat="1">
      <c r="A907" s="138"/>
      <c r="B907" s="118" t="s">
        <v>23936</v>
      </c>
      <c r="C907" s="135"/>
      <c r="D907" s="77"/>
    </row>
    <row r="908" spans="1:4" s="85" customFormat="1">
      <c r="A908" s="138"/>
      <c r="B908" s="118"/>
      <c r="C908" s="135"/>
      <c r="D908" s="77"/>
    </row>
    <row r="909" spans="1:4" s="84" customFormat="1">
      <c r="A909" s="138" t="s">
        <v>8564</v>
      </c>
      <c r="B909" s="121" t="s">
        <v>23938</v>
      </c>
      <c r="C909" s="135" t="s">
        <v>10</v>
      </c>
      <c r="D909" s="77">
        <v>140</v>
      </c>
    </row>
    <row r="910" spans="1:4" s="85" customFormat="1">
      <c r="A910" s="138"/>
      <c r="B910" s="118" t="s">
        <v>23936</v>
      </c>
      <c r="C910" s="135"/>
      <c r="D910" s="77"/>
    </row>
    <row r="911" spans="1:4" s="85" customFormat="1">
      <c r="A911" s="138"/>
      <c r="B911" s="118"/>
      <c r="C911" s="135"/>
      <c r="D911" s="77"/>
    </row>
    <row r="912" spans="1:4" s="84" customFormat="1">
      <c r="A912" s="138" t="s">
        <v>8566</v>
      </c>
      <c r="B912" s="118" t="s">
        <v>23941</v>
      </c>
      <c r="C912" s="135" t="s">
        <v>10</v>
      </c>
      <c r="D912" s="77">
        <v>90</v>
      </c>
    </row>
    <row r="913" spans="1:4" s="85" customFormat="1">
      <c r="A913" s="138"/>
      <c r="B913" s="118" t="s">
        <v>23936</v>
      </c>
      <c r="C913" s="135"/>
      <c r="D913" s="77"/>
    </row>
    <row r="914" spans="1:4" s="86" customFormat="1">
      <c r="A914" s="138"/>
      <c r="B914" s="118"/>
      <c r="C914" s="135"/>
      <c r="D914" s="77"/>
    </row>
    <row r="915" spans="1:4" s="590" customFormat="1" ht="31.5">
      <c r="A915" s="572" t="s">
        <v>8650</v>
      </c>
      <c r="B915" s="499" t="s">
        <v>25201</v>
      </c>
      <c r="C915" s="562" t="s">
        <v>23376</v>
      </c>
      <c r="D915" s="570">
        <v>4</v>
      </c>
    </row>
    <row r="916" spans="1:4" s="388" customFormat="1">
      <c r="A916" s="138"/>
      <c r="B916" s="118" t="s">
        <v>23936</v>
      </c>
      <c r="C916" s="135"/>
      <c r="D916" s="77"/>
    </row>
    <row r="917" spans="1:4" s="86" customFormat="1" ht="16.5" thickBot="1">
      <c r="A917" s="180"/>
      <c r="B917" s="123"/>
      <c r="C917" s="513"/>
      <c r="D917" s="169"/>
    </row>
    <row r="918" spans="1:4" s="85" customFormat="1" ht="16.5" thickBot="1">
      <c r="A918" s="153">
        <v>8</v>
      </c>
      <c r="B918" s="22" t="s">
        <v>23336</v>
      </c>
      <c r="C918" s="170"/>
      <c r="D918" s="171"/>
    </row>
    <row r="919" spans="1:4" s="10" customFormat="1">
      <c r="A919" s="25" t="s">
        <v>8862</v>
      </c>
      <c r="B919" s="172" t="s">
        <v>24445</v>
      </c>
      <c r="C919" s="127" t="s">
        <v>8</v>
      </c>
      <c r="D919" s="27">
        <v>308.2</v>
      </c>
    </row>
    <row r="920" spans="1:4" s="86" customFormat="1">
      <c r="A920" s="113"/>
      <c r="B920" s="165" t="s">
        <v>24446</v>
      </c>
      <c r="C920" s="135"/>
      <c r="D920" s="164"/>
    </row>
    <row r="921" spans="1:4" s="86" customFormat="1">
      <c r="A921" s="113"/>
      <c r="B921" s="165"/>
      <c r="C921" s="135"/>
      <c r="D921" s="164"/>
    </row>
    <row r="922" spans="1:4" s="10" customFormat="1" ht="31.5">
      <c r="A922" s="138" t="s">
        <v>8908</v>
      </c>
      <c r="B922" s="118" t="s">
        <v>24436</v>
      </c>
      <c r="C922" s="136" t="s">
        <v>5</v>
      </c>
      <c r="D922" s="77">
        <v>150</v>
      </c>
    </row>
    <row r="923" spans="1:4" s="536" customFormat="1">
      <c r="A923" s="625"/>
      <c r="B923" s="598" t="s">
        <v>25112</v>
      </c>
      <c r="C923" s="136"/>
      <c r="D923" s="641"/>
    </row>
    <row r="924" spans="1:4" s="536" customFormat="1">
      <c r="A924" s="625"/>
      <c r="B924" s="598"/>
      <c r="C924" s="136"/>
      <c r="D924" s="641"/>
    </row>
    <row r="925" spans="1:4" s="10" customFormat="1" ht="31.5">
      <c r="A925" s="138" t="s">
        <v>8912</v>
      </c>
      <c r="B925" s="118" t="s">
        <v>24435</v>
      </c>
      <c r="C925" s="135" t="s">
        <v>10</v>
      </c>
      <c r="D925" s="77">
        <v>60</v>
      </c>
    </row>
    <row r="926" spans="1:4" s="536" customFormat="1">
      <c r="A926" s="625"/>
      <c r="B926" s="598" t="s">
        <v>24437</v>
      </c>
      <c r="C926" s="136"/>
      <c r="D926" s="641"/>
    </row>
    <row r="927" spans="1:4" s="536" customFormat="1">
      <c r="A927" s="625"/>
      <c r="B927" s="598"/>
      <c r="C927" s="136"/>
      <c r="D927" s="641"/>
    </row>
    <row r="928" spans="1:4" s="536" customFormat="1" ht="63">
      <c r="A928" s="625" t="s">
        <v>9162</v>
      </c>
      <c r="B928" s="598" t="s">
        <v>24433</v>
      </c>
      <c r="C928" s="136" t="s">
        <v>5</v>
      </c>
      <c r="D928" s="641">
        <v>6600</v>
      </c>
    </row>
    <row r="929" spans="1:4" s="536" customFormat="1">
      <c r="A929" s="625"/>
      <c r="B929" s="598" t="s">
        <v>24434</v>
      </c>
      <c r="C929" s="136"/>
      <c r="D929" s="641"/>
    </row>
    <row r="930" spans="1:4" s="536" customFormat="1">
      <c r="A930" s="625"/>
      <c r="B930" s="598"/>
      <c r="C930" s="136"/>
      <c r="D930" s="641"/>
    </row>
    <row r="931" spans="1:4" s="536" customFormat="1" ht="63">
      <c r="A931" s="625" t="s">
        <v>9164</v>
      </c>
      <c r="B931" s="598" t="s">
        <v>24513</v>
      </c>
      <c r="C931" s="136" t="s">
        <v>5</v>
      </c>
      <c r="D931" s="641">
        <v>1510</v>
      </c>
    </row>
    <row r="932" spans="1:4" s="536" customFormat="1">
      <c r="A932" s="625"/>
      <c r="B932" s="598" t="s">
        <v>24514</v>
      </c>
      <c r="C932" s="136"/>
      <c r="D932" s="641"/>
    </row>
    <row r="933" spans="1:4" s="536" customFormat="1">
      <c r="A933" s="625"/>
      <c r="B933" s="598"/>
      <c r="C933" s="136"/>
      <c r="D933" s="641"/>
    </row>
    <row r="934" spans="1:4" s="85" customFormat="1" ht="31.5">
      <c r="A934" s="138" t="s">
        <v>9210</v>
      </c>
      <c r="B934" s="118" t="s">
        <v>23337</v>
      </c>
      <c r="C934" s="135" t="s">
        <v>10</v>
      </c>
      <c r="D934" s="166">
        <v>895</v>
      </c>
    </row>
    <row r="935" spans="1:4" s="85" customFormat="1">
      <c r="A935" s="138"/>
      <c r="B935" s="598" t="s">
        <v>24438</v>
      </c>
      <c r="C935" s="136"/>
      <c r="D935" s="77"/>
    </row>
    <row r="936" spans="1:4" s="388" customFormat="1">
      <c r="A936" s="138"/>
      <c r="B936" s="598"/>
      <c r="C936" s="136"/>
      <c r="D936" s="77"/>
    </row>
    <row r="937" spans="1:4" s="10" customFormat="1" ht="31.5">
      <c r="A937" s="138" t="s">
        <v>9214</v>
      </c>
      <c r="B937" s="188" t="s">
        <v>24439</v>
      </c>
      <c r="C937" s="135" t="s">
        <v>10</v>
      </c>
      <c r="D937" s="77">
        <v>580</v>
      </c>
    </row>
    <row r="938" spans="1:4" s="536" customFormat="1">
      <c r="A938" s="625"/>
      <c r="B938" s="598" t="s">
        <v>25113</v>
      </c>
      <c r="C938" s="136"/>
      <c r="D938" s="641"/>
    </row>
    <row r="939" spans="1:4" s="86" customFormat="1" ht="16.5" thickBot="1">
      <c r="A939" s="180"/>
      <c r="B939" s="123"/>
      <c r="C939" s="513"/>
      <c r="D939" s="169"/>
    </row>
    <row r="940" spans="1:4" s="10" customFormat="1" ht="16.5" thickBot="1">
      <c r="A940" s="153" t="s">
        <v>23</v>
      </c>
      <c r="B940" s="36" t="s">
        <v>11</v>
      </c>
      <c r="C940" s="291"/>
      <c r="D940" s="171"/>
    </row>
    <row r="941" spans="1:4" s="78" customFormat="1">
      <c r="A941" s="565"/>
      <c r="B941" s="566"/>
      <c r="C941" s="567"/>
      <c r="D941" s="568"/>
    </row>
    <row r="942" spans="1:4" s="78" customFormat="1">
      <c r="A942" s="558" t="s">
        <v>9366</v>
      </c>
      <c r="B942" s="499" t="s">
        <v>25414</v>
      </c>
      <c r="C942" s="562" t="s">
        <v>223</v>
      </c>
      <c r="D942" s="569">
        <v>3280</v>
      </c>
    </row>
    <row r="943" spans="1:4" s="78" customFormat="1">
      <c r="A943" s="138"/>
      <c r="B943" s="188" t="s">
        <v>24467</v>
      </c>
      <c r="C943" s="562"/>
      <c r="D943" s="570"/>
    </row>
    <row r="944" spans="1:4" s="78" customFormat="1">
      <c r="A944" s="138"/>
      <c r="B944" s="188"/>
      <c r="C944" s="562"/>
      <c r="D944" s="570"/>
    </row>
    <row r="945" spans="1:4" s="591" customFormat="1">
      <c r="A945" s="138" t="s">
        <v>9420</v>
      </c>
      <c r="B945" s="499" t="s">
        <v>25409</v>
      </c>
      <c r="C945" s="562" t="s">
        <v>23376</v>
      </c>
      <c r="D945" s="570">
        <v>8</v>
      </c>
    </row>
    <row r="946" spans="1:4" s="591" customFormat="1" ht="63">
      <c r="A946" s="138" t="s">
        <v>9426</v>
      </c>
      <c r="B946" s="499" t="s">
        <v>25406</v>
      </c>
      <c r="C946" s="619" t="s">
        <v>23376</v>
      </c>
      <c r="D946" s="710">
        <v>10</v>
      </c>
    </row>
    <row r="947" spans="1:4" s="591" customFormat="1" ht="94.5">
      <c r="A947" s="138" t="s">
        <v>9428</v>
      </c>
      <c r="B947" s="499" t="s">
        <v>25403</v>
      </c>
      <c r="C947" s="619" t="s">
        <v>23376</v>
      </c>
      <c r="D947" s="710">
        <v>760</v>
      </c>
    </row>
    <row r="948" spans="1:4" s="591" customFormat="1">
      <c r="A948" s="138" t="s">
        <v>9430</v>
      </c>
      <c r="B948" s="499" t="s">
        <v>25408</v>
      </c>
      <c r="C948" s="619" t="s">
        <v>23376</v>
      </c>
      <c r="D948" s="710">
        <v>45</v>
      </c>
    </row>
    <row r="949" spans="1:4" s="591" customFormat="1">
      <c r="A949" s="138" t="s">
        <v>9432</v>
      </c>
      <c r="B949" s="499" t="s">
        <v>25410</v>
      </c>
      <c r="C949" s="562" t="s">
        <v>23376</v>
      </c>
      <c r="D949" s="570">
        <v>4</v>
      </c>
    </row>
    <row r="950" spans="1:4" s="591" customFormat="1">
      <c r="A950" s="138" t="s">
        <v>9434</v>
      </c>
      <c r="B950" s="499" t="s">
        <v>25404</v>
      </c>
      <c r="C950" s="562" t="s">
        <v>23376</v>
      </c>
      <c r="D950" s="570">
        <v>20</v>
      </c>
    </row>
    <row r="951" spans="1:4" s="591" customFormat="1" ht="31.5">
      <c r="A951" s="138" t="s">
        <v>9436</v>
      </c>
      <c r="B951" s="499" t="s">
        <v>25407</v>
      </c>
      <c r="C951" s="619" t="s">
        <v>23376</v>
      </c>
      <c r="D951" s="710">
        <v>16</v>
      </c>
    </row>
    <row r="952" spans="1:4" s="591" customFormat="1" ht="31.5">
      <c r="A952" s="138" t="s">
        <v>9438</v>
      </c>
      <c r="B952" s="499" t="s">
        <v>25405</v>
      </c>
      <c r="C952" s="619" t="s">
        <v>23376</v>
      </c>
      <c r="D952" s="710">
        <v>17</v>
      </c>
    </row>
    <row r="953" spans="1:4" s="591" customFormat="1" ht="31.5">
      <c r="A953" s="138" t="s">
        <v>9442</v>
      </c>
      <c r="B953" s="499" t="s">
        <v>25402</v>
      </c>
      <c r="C953" s="619" t="s">
        <v>223</v>
      </c>
      <c r="D953" s="710">
        <v>129.75</v>
      </c>
    </row>
    <row r="954" spans="1:4" s="78" customFormat="1">
      <c r="A954" s="138" t="s">
        <v>9508</v>
      </c>
      <c r="B954" s="188" t="s">
        <v>24463</v>
      </c>
      <c r="C954" s="562" t="s">
        <v>223</v>
      </c>
      <c r="D954" s="569">
        <v>3280</v>
      </c>
    </row>
    <row r="955" spans="1:4" s="78" customFormat="1">
      <c r="A955" s="28"/>
      <c r="B955" s="538" t="s">
        <v>24467</v>
      </c>
      <c r="C955" s="562"/>
      <c r="D955" s="569"/>
    </row>
    <row r="956" spans="1:4" s="78" customFormat="1">
      <c r="A956" s="28"/>
      <c r="B956" s="538"/>
      <c r="C956" s="562"/>
      <c r="D956" s="569"/>
    </row>
    <row r="957" spans="1:4" s="78" customFormat="1" ht="31.5">
      <c r="A957" s="28" t="s">
        <v>9556</v>
      </c>
      <c r="B957" s="538" t="s">
        <v>24462</v>
      </c>
      <c r="C957" s="562" t="s">
        <v>272</v>
      </c>
      <c r="D957" s="570">
        <v>1664</v>
      </c>
    </row>
    <row r="958" spans="1:4" s="78" customFormat="1">
      <c r="A958" s="28"/>
      <c r="B958" s="538" t="s">
        <v>25114</v>
      </c>
      <c r="C958" s="562"/>
      <c r="D958" s="570"/>
    </row>
    <row r="959" spans="1:4" s="78" customFormat="1">
      <c r="A959" s="28"/>
      <c r="B959" s="538"/>
      <c r="C959" s="562"/>
      <c r="D959" s="570"/>
    </row>
    <row r="960" spans="1:4" s="10" customFormat="1">
      <c r="A960" s="572" t="s">
        <v>9558</v>
      </c>
      <c r="B960" s="499" t="s">
        <v>25411</v>
      </c>
      <c r="C960" s="562" t="s">
        <v>23376</v>
      </c>
      <c r="D960" s="569">
        <v>960</v>
      </c>
    </row>
    <row r="961" spans="1:4" s="78" customFormat="1">
      <c r="A961" s="138"/>
      <c r="B961" s="188" t="s">
        <v>24467</v>
      </c>
      <c r="C961" s="562"/>
      <c r="D961" s="570"/>
    </row>
    <row r="962" spans="1:4" s="78" customFormat="1">
      <c r="A962" s="138"/>
      <c r="B962" s="188"/>
      <c r="C962" s="562"/>
      <c r="D962" s="570"/>
    </row>
    <row r="963" spans="1:4" s="78" customFormat="1">
      <c r="A963" s="138" t="s">
        <v>9634</v>
      </c>
      <c r="B963" s="188" t="s">
        <v>24461</v>
      </c>
      <c r="C963" s="562" t="s">
        <v>23376</v>
      </c>
      <c r="D963" s="570">
        <v>120</v>
      </c>
    </row>
    <row r="964" spans="1:4" s="78" customFormat="1">
      <c r="A964" s="138"/>
      <c r="B964" s="188" t="s">
        <v>24467</v>
      </c>
      <c r="C964" s="562"/>
      <c r="D964" s="570"/>
    </row>
    <row r="965" spans="1:4" s="78" customFormat="1">
      <c r="A965" s="138"/>
      <c r="B965" s="188"/>
      <c r="C965" s="562"/>
      <c r="D965" s="570"/>
    </row>
    <row r="966" spans="1:4" s="10" customFormat="1">
      <c r="A966" s="572" t="s">
        <v>9564</v>
      </c>
      <c r="B966" s="499" t="s">
        <v>25412</v>
      </c>
      <c r="C966" s="562" t="s">
        <v>25413</v>
      </c>
      <c r="D966" s="569">
        <v>5742.12</v>
      </c>
    </row>
    <row r="967" spans="1:4" s="78" customFormat="1">
      <c r="A967" s="138"/>
      <c r="B967" s="188" t="s">
        <v>24467</v>
      </c>
      <c r="C967" s="562"/>
      <c r="D967" s="570"/>
    </row>
    <row r="968" spans="1:4" s="10" customFormat="1">
      <c r="A968" s="572"/>
      <c r="B968" s="499"/>
      <c r="C968" s="562"/>
      <c r="D968" s="569"/>
    </row>
    <row r="969" spans="1:4" s="78" customFormat="1" ht="31.5">
      <c r="A969" s="28" t="s">
        <v>9566</v>
      </c>
      <c r="B969" s="538" t="s">
        <v>24466</v>
      </c>
      <c r="C969" s="562" t="s">
        <v>272</v>
      </c>
      <c r="D969" s="570">
        <v>243</v>
      </c>
    </row>
    <row r="970" spans="1:4" s="78" customFormat="1">
      <c r="A970" s="28"/>
      <c r="B970" s="538" t="s">
        <v>24468</v>
      </c>
      <c r="C970" s="562"/>
      <c r="D970" s="570"/>
    </row>
    <row r="971" spans="1:4" s="78" customFormat="1">
      <c r="A971" s="28"/>
      <c r="B971" s="538"/>
      <c r="C971" s="562"/>
      <c r="D971" s="570"/>
    </row>
    <row r="972" spans="1:4" s="78" customFormat="1">
      <c r="A972" s="571" t="s">
        <v>9594</v>
      </c>
      <c r="B972" s="499" t="s">
        <v>24464</v>
      </c>
      <c r="C972" s="562" t="s">
        <v>223</v>
      </c>
      <c r="D972" s="569">
        <v>3280</v>
      </c>
    </row>
    <row r="973" spans="1:4" s="78" customFormat="1">
      <c r="A973" s="28"/>
      <c r="B973" s="538" t="s">
        <v>24467</v>
      </c>
      <c r="C973" s="562"/>
      <c r="D973" s="569"/>
    </row>
    <row r="974" spans="1:4" s="78" customFormat="1">
      <c r="A974" s="28"/>
      <c r="B974" s="538"/>
      <c r="C974" s="562"/>
      <c r="D974" s="569"/>
    </row>
    <row r="975" spans="1:4" s="78" customFormat="1">
      <c r="A975" s="28" t="s">
        <v>9598</v>
      </c>
      <c r="B975" s="538" t="s">
        <v>24460</v>
      </c>
      <c r="C975" s="562" t="s">
        <v>223</v>
      </c>
      <c r="D975" s="569">
        <v>3280</v>
      </c>
    </row>
    <row r="976" spans="1:4" s="78" customFormat="1">
      <c r="A976" s="138"/>
      <c r="B976" s="188" t="s">
        <v>24469</v>
      </c>
      <c r="C976" s="562"/>
      <c r="D976" s="569"/>
    </row>
    <row r="977" spans="1:4" s="78" customFormat="1">
      <c r="A977" s="138"/>
      <c r="B977" s="188"/>
      <c r="C977" s="562"/>
      <c r="D977" s="569"/>
    </row>
    <row r="978" spans="1:4" s="78" customFormat="1">
      <c r="A978" s="571" t="s">
        <v>9616</v>
      </c>
      <c r="B978" s="499" t="s">
        <v>24465</v>
      </c>
      <c r="C978" s="562" t="s">
        <v>272</v>
      </c>
      <c r="D978" s="570">
        <v>328</v>
      </c>
    </row>
    <row r="979" spans="1:4" s="78" customFormat="1">
      <c r="A979" s="138"/>
      <c r="B979" s="188" t="s">
        <v>24469</v>
      </c>
      <c r="C979" s="562"/>
      <c r="D979" s="569"/>
    </row>
    <row r="980" spans="1:4" s="78" customFormat="1" ht="25.5" customHeight="1">
      <c r="A980" s="138"/>
      <c r="B980" s="188"/>
      <c r="C980" s="562"/>
      <c r="D980" s="569"/>
    </row>
    <row r="981" spans="1:4" s="10" customFormat="1">
      <c r="A981" s="572" t="s">
        <v>9618</v>
      </c>
      <c r="B981" s="499" t="s">
        <v>24459</v>
      </c>
      <c r="C981" s="562" t="s">
        <v>272</v>
      </c>
      <c r="D981" s="570">
        <v>655.78</v>
      </c>
    </row>
    <row r="982" spans="1:4" s="78" customFormat="1">
      <c r="A982" s="138"/>
      <c r="B982" s="188" t="s">
        <v>24467</v>
      </c>
      <c r="C982" s="562"/>
      <c r="D982" s="570"/>
    </row>
    <row r="983" spans="1:4" s="78" customFormat="1">
      <c r="A983" s="138"/>
      <c r="B983" s="188"/>
      <c r="C983" s="562"/>
      <c r="D983" s="570"/>
    </row>
    <row r="984" spans="1:4" s="10" customFormat="1">
      <c r="A984" s="572" t="s">
        <v>9620</v>
      </c>
      <c r="B984" s="499" t="s">
        <v>24458</v>
      </c>
      <c r="C984" s="562" t="s">
        <v>272</v>
      </c>
      <c r="D984" s="570">
        <v>655.78</v>
      </c>
    </row>
    <row r="985" spans="1:4" s="78" customFormat="1">
      <c r="A985" s="138"/>
      <c r="B985" s="188" t="s">
        <v>24467</v>
      </c>
      <c r="C985" s="562"/>
      <c r="D985" s="570"/>
    </row>
    <row r="986" spans="1:4" s="78" customFormat="1">
      <c r="A986" s="138"/>
      <c r="B986" s="188"/>
      <c r="C986" s="562"/>
      <c r="D986" s="570"/>
    </row>
    <row r="987" spans="1:4" s="10" customFormat="1">
      <c r="A987" s="571" t="s">
        <v>9662</v>
      </c>
      <c r="B987" s="499" t="s">
        <v>25415</v>
      </c>
      <c r="C987" s="562" t="s">
        <v>23376</v>
      </c>
      <c r="D987" s="570">
        <v>200</v>
      </c>
    </row>
    <row r="988" spans="1:4" s="10" customFormat="1">
      <c r="A988" s="571"/>
      <c r="B988" s="499" t="s">
        <v>24470</v>
      </c>
      <c r="C988" s="562"/>
      <c r="D988" s="570"/>
    </row>
    <row r="989" spans="1:4" s="10" customFormat="1">
      <c r="A989" s="571"/>
      <c r="B989" s="499"/>
      <c r="C989" s="562"/>
      <c r="D989" s="570"/>
    </row>
    <row r="990" spans="1:4" s="10" customFormat="1">
      <c r="A990" s="28"/>
      <c r="B990" s="599" t="s">
        <v>24471</v>
      </c>
      <c r="C990" s="620"/>
      <c r="D990" s="711"/>
    </row>
    <row r="991" spans="1:4" s="56" customFormat="1" ht="16.5" thickBot="1">
      <c r="A991" s="224"/>
      <c r="B991" s="46"/>
      <c r="C991" s="202"/>
      <c r="D991" s="169"/>
    </row>
    <row r="992" spans="1:4" s="86" customFormat="1" ht="16.5" thickBot="1">
      <c r="A992" s="125" t="s">
        <v>270</v>
      </c>
      <c r="B992" s="18" t="s">
        <v>271</v>
      </c>
      <c r="C992" s="196"/>
      <c r="D992" s="197"/>
    </row>
    <row r="993" spans="1:4" s="86" customFormat="1">
      <c r="A993" s="59"/>
      <c r="B993" s="38"/>
      <c r="C993" s="127"/>
      <c r="D993" s="198"/>
    </row>
    <row r="994" spans="1:4" s="86" customFormat="1" ht="31.5">
      <c r="A994" s="129" t="s">
        <v>10519</v>
      </c>
      <c r="B994" s="119" t="s">
        <v>23387</v>
      </c>
      <c r="C994" s="136" t="s">
        <v>8</v>
      </c>
      <c r="D994" s="166">
        <f>C997</f>
        <v>105.87</v>
      </c>
    </row>
    <row r="995" spans="1:4" s="86" customFormat="1">
      <c r="A995" s="138"/>
      <c r="B995" s="137" t="s">
        <v>23959</v>
      </c>
      <c r="C995" s="136">
        <v>27.87</v>
      </c>
      <c r="D995" s="77"/>
    </row>
    <row r="996" spans="1:4" s="85" customFormat="1" ht="16.5" thickBot="1">
      <c r="A996" s="138"/>
      <c r="B996" s="76" t="s">
        <v>24557</v>
      </c>
      <c r="C996" s="89">
        <v>78</v>
      </c>
      <c r="D996" s="77"/>
    </row>
    <row r="997" spans="1:4" s="56" customFormat="1" ht="16.5" thickBot="1">
      <c r="A997" s="359"/>
      <c r="B997" s="370" t="s">
        <v>23960</v>
      </c>
      <c r="C997" s="386">
        <f>SUM(C995:C996)</f>
        <v>105.87</v>
      </c>
      <c r="D997" s="356"/>
    </row>
    <row r="998" spans="1:4" s="56" customFormat="1">
      <c r="A998" s="113"/>
      <c r="B998" s="217"/>
      <c r="C998" s="132"/>
      <c r="D998" s="166"/>
    </row>
    <row r="999" spans="1:4" s="56" customFormat="1" ht="31.5">
      <c r="A999" s="113" t="s">
        <v>10523</v>
      </c>
      <c r="B999" s="140" t="s">
        <v>23388</v>
      </c>
      <c r="C999" s="136" t="s">
        <v>8</v>
      </c>
      <c r="D999" s="166">
        <f>C1002</f>
        <v>52.870000000000005</v>
      </c>
    </row>
    <row r="1000" spans="1:4" s="56" customFormat="1">
      <c r="A1000" s="138"/>
      <c r="B1000" s="137" t="s">
        <v>23962</v>
      </c>
      <c r="C1000" s="136">
        <v>27.87</v>
      </c>
      <c r="D1000" s="77"/>
    </row>
    <row r="1001" spans="1:4" s="58" customFormat="1" ht="16.5" thickBot="1">
      <c r="A1001" s="138"/>
      <c r="B1001" s="76" t="s">
        <v>23963</v>
      </c>
      <c r="C1001" s="136">
        <v>25</v>
      </c>
      <c r="D1001" s="77"/>
    </row>
    <row r="1002" spans="1:4" s="57" customFormat="1" ht="16.5" thickBot="1">
      <c r="A1002" s="138"/>
      <c r="B1002" s="370" t="s">
        <v>23960</v>
      </c>
      <c r="C1002" s="386">
        <f>SUM(C1000:C1001)</f>
        <v>52.870000000000005</v>
      </c>
      <c r="D1002" s="77"/>
    </row>
    <row r="1003" spans="1:4" s="86" customFormat="1">
      <c r="A1003" s="138"/>
      <c r="B1003" s="405"/>
      <c r="C1003" s="418"/>
      <c r="D1003" s="77"/>
    </row>
    <row r="1004" spans="1:4" s="143" customFormat="1" ht="31.5">
      <c r="A1004" s="113" t="s">
        <v>10635</v>
      </c>
      <c r="B1004" s="140" t="s">
        <v>24140</v>
      </c>
      <c r="C1004" s="136" t="s">
        <v>5</v>
      </c>
      <c r="D1004" s="77">
        <v>1995</v>
      </c>
    </row>
    <row r="1005" spans="1:4" s="143" customFormat="1">
      <c r="A1005" s="113"/>
      <c r="B1005" s="140" t="s">
        <v>24144</v>
      </c>
      <c r="C1005" s="136"/>
      <c r="D1005" s="77"/>
    </row>
    <row r="1006" spans="1:4" s="143" customFormat="1">
      <c r="A1006" s="113"/>
      <c r="B1006" s="140" t="s">
        <v>24548</v>
      </c>
      <c r="C1006" s="136"/>
      <c r="D1006" s="77"/>
    </row>
    <row r="1007" spans="1:4" s="143" customFormat="1">
      <c r="A1007" s="113"/>
      <c r="B1007" s="140"/>
      <c r="C1007" s="136"/>
      <c r="D1007" s="77"/>
    </row>
    <row r="1008" spans="1:4" s="417" customFormat="1" ht="30">
      <c r="A1008" s="646" t="s">
        <v>10663</v>
      </c>
      <c r="B1008" s="647" t="s">
        <v>25386</v>
      </c>
      <c r="C1008" s="648" t="s">
        <v>23338</v>
      </c>
      <c r="D1008" s="77">
        <v>3420</v>
      </c>
    </row>
    <row r="1009" spans="1:4" s="417" customFormat="1">
      <c r="A1009" s="646"/>
      <c r="B1009" s="647" t="s">
        <v>24549</v>
      </c>
      <c r="C1009" s="648"/>
      <c r="D1009" s="77"/>
    </row>
    <row r="1010" spans="1:4" s="417" customFormat="1">
      <c r="A1010" s="646"/>
      <c r="B1010" s="140" t="s">
        <v>24144</v>
      </c>
      <c r="C1010" s="648"/>
      <c r="D1010" s="77"/>
    </row>
    <row r="1011" spans="1:4" s="417" customFormat="1">
      <c r="A1011" s="646"/>
      <c r="B1011" s="140"/>
      <c r="C1011" s="648"/>
      <c r="D1011" s="77"/>
    </row>
    <row r="1012" spans="1:4" s="417" customFormat="1" ht="30">
      <c r="A1012" s="646" t="s">
        <v>10665</v>
      </c>
      <c r="B1012" s="647" t="s">
        <v>25387</v>
      </c>
      <c r="C1012" s="648" t="s">
        <v>23338</v>
      </c>
      <c r="D1012" s="77">
        <v>7980</v>
      </c>
    </row>
    <row r="1013" spans="1:4" s="417" customFormat="1">
      <c r="A1013" s="646"/>
      <c r="B1013" s="647" t="s">
        <v>24550</v>
      </c>
      <c r="C1013" s="648"/>
      <c r="D1013" s="77"/>
    </row>
    <row r="1014" spans="1:4" s="417" customFormat="1">
      <c r="A1014" s="646"/>
      <c r="B1014" s="140" t="s">
        <v>24144</v>
      </c>
      <c r="C1014" s="648"/>
      <c r="D1014" s="77"/>
    </row>
    <row r="1015" spans="1:4" s="417" customFormat="1">
      <c r="A1015" s="646"/>
      <c r="B1015" s="140"/>
      <c r="C1015" s="648"/>
      <c r="D1015" s="77"/>
    </row>
    <row r="1016" spans="1:4" s="417" customFormat="1">
      <c r="A1016" s="646" t="s">
        <v>10757</v>
      </c>
      <c r="B1016" s="647" t="s">
        <v>25388</v>
      </c>
      <c r="C1016" s="648" t="s">
        <v>23338</v>
      </c>
      <c r="D1016" s="77">
        <v>3420</v>
      </c>
    </row>
    <row r="1017" spans="1:4" s="417" customFormat="1">
      <c r="A1017" s="646"/>
      <c r="B1017" s="647" t="s">
        <v>24549</v>
      </c>
      <c r="C1017" s="648"/>
      <c r="D1017" s="77"/>
    </row>
    <row r="1018" spans="1:4" s="417" customFormat="1">
      <c r="A1018" s="646"/>
      <c r="B1018" s="140" t="s">
        <v>24144</v>
      </c>
      <c r="C1018" s="648"/>
      <c r="D1018" s="77"/>
    </row>
    <row r="1019" spans="1:4" s="417" customFormat="1">
      <c r="A1019" s="646"/>
      <c r="B1019" s="140"/>
      <c r="C1019" s="648"/>
      <c r="D1019" s="77"/>
    </row>
    <row r="1020" spans="1:4" s="417" customFormat="1">
      <c r="A1020" s="646" t="s">
        <v>10759</v>
      </c>
      <c r="B1020" s="647" t="s">
        <v>25389</v>
      </c>
      <c r="C1020" s="648" t="s">
        <v>23338</v>
      </c>
      <c r="D1020" s="77">
        <v>7980</v>
      </c>
    </row>
    <row r="1021" spans="1:4" s="417" customFormat="1">
      <c r="A1021" s="646"/>
      <c r="B1021" s="647" t="s">
        <v>24550</v>
      </c>
      <c r="C1021" s="648"/>
      <c r="D1021" s="77"/>
    </row>
    <row r="1022" spans="1:4" s="417" customFormat="1">
      <c r="A1022" s="646"/>
      <c r="B1022" s="140" t="s">
        <v>24144</v>
      </c>
      <c r="C1022" s="648"/>
      <c r="D1022" s="77"/>
    </row>
    <row r="1023" spans="1:4" s="56" customFormat="1">
      <c r="A1023" s="113"/>
      <c r="B1023" s="140"/>
      <c r="C1023" s="136"/>
      <c r="D1023" s="166"/>
    </row>
    <row r="1024" spans="1:4" s="56" customFormat="1">
      <c r="A1024" s="138" t="s">
        <v>10769</v>
      </c>
      <c r="B1024" s="118" t="s">
        <v>25390</v>
      </c>
      <c r="C1024" s="135" t="s">
        <v>23338</v>
      </c>
      <c r="D1024" s="166">
        <f>C1027</f>
        <v>6120</v>
      </c>
    </row>
    <row r="1025" spans="1:4" s="56" customFormat="1">
      <c r="A1025" s="138"/>
      <c r="B1025" s="137" t="s">
        <v>24551</v>
      </c>
      <c r="C1025" s="136">
        <v>2320</v>
      </c>
      <c r="D1025" s="77"/>
    </row>
    <row r="1026" spans="1:4" s="56" customFormat="1" ht="16.5" thickBot="1">
      <c r="A1026" s="138"/>
      <c r="B1026" s="76" t="s">
        <v>24441</v>
      </c>
      <c r="C1026" s="136">
        <v>3800</v>
      </c>
      <c r="D1026" s="77"/>
    </row>
    <row r="1027" spans="1:4" s="56" customFormat="1" ht="16.5" thickBot="1">
      <c r="A1027" s="359"/>
      <c r="B1027" s="387" t="s">
        <v>23960</v>
      </c>
      <c r="C1027" s="385">
        <f>SUM(C1025:C1026)</f>
        <v>6120</v>
      </c>
      <c r="D1027" s="356"/>
    </row>
    <row r="1028" spans="1:4" s="388" customFormat="1">
      <c r="A1028" s="113"/>
      <c r="B1028" s="405"/>
      <c r="C1028" s="419"/>
      <c r="D1028" s="166"/>
    </row>
    <row r="1029" spans="1:4" s="84" customFormat="1" ht="47.25">
      <c r="A1029" s="138" t="s">
        <v>10913</v>
      </c>
      <c r="B1029" s="118" t="s">
        <v>24141</v>
      </c>
      <c r="C1029" s="136" t="s">
        <v>5</v>
      </c>
      <c r="D1029" s="166">
        <f>C1032</f>
        <v>67.5</v>
      </c>
    </row>
    <row r="1030" spans="1:4" s="84" customFormat="1">
      <c r="A1030" s="138"/>
      <c r="B1030" s="378" t="s">
        <v>24145</v>
      </c>
      <c r="C1030" s="132">
        <v>30</v>
      </c>
      <c r="D1030" s="166"/>
    </row>
    <row r="1031" spans="1:4" s="84" customFormat="1" ht="16.5" thickBot="1">
      <c r="A1031" s="138"/>
      <c r="B1031" s="378" t="s">
        <v>24146</v>
      </c>
      <c r="C1031" s="410">
        <v>37.5</v>
      </c>
      <c r="D1031" s="166"/>
    </row>
    <row r="1032" spans="1:4" s="58" customFormat="1" ht="16.5" thickBot="1">
      <c r="A1032" s="113"/>
      <c r="B1032" s="387" t="s">
        <v>23960</v>
      </c>
      <c r="C1032" s="363">
        <f>SUM(C1030:C1031)</f>
        <v>67.5</v>
      </c>
      <c r="D1032" s="352"/>
    </row>
    <row r="1033" spans="1:4" s="87" customFormat="1">
      <c r="A1033" s="113"/>
      <c r="B1033" s="429"/>
      <c r="C1033" s="430"/>
      <c r="D1033" s="166"/>
    </row>
    <row r="1034" spans="1:4" s="87" customFormat="1" ht="31.5">
      <c r="A1034" s="138" t="s">
        <v>10993</v>
      </c>
      <c r="B1034" s="118" t="s">
        <v>25391</v>
      </c>
      <c r="C1034" s="135" t="s">
        <v>23338</v>
      </c>
      <c r="D1034" s="166">
        <f>C1037</f>
        <v>6120</v>
      </c>
    </row>
    <row r="1035" spans="1:4" s="87" customFormat="1">
      <c r="A1035" s="138"/>
      <c r="B1035" s="137" t="s">
        <v>24551</v>
      </c>
      <c r="C1035" s="136">
        <v>2320</v>
      </c>
      <c r="D1035" s="77"/>
    </row>
    <row r="1036" spans="1:4" s="87" customFormat="1" ht="16.5" thickBot="1">
      <c r="A1036" s="138"/>
      <c r="B1036" s="76" t="s">
        <v>24441</v>
      </c>
      <c r="C1036" s="89">
        <v>3800</v>
      </c>
      <c r="D1036" s="77"/>
    </row>
    <row r="1037" spans="1:4" s="87" customFormat="1" ht="16.5" thickBot="1">
      <c r="A1037" s="138"/>
      <c r="B1037" s="370" t="s">
        <v>23960</v>
      </c>
      <c r="C1037" s="575">
        <f>SUM(C1035:C1036)</f>
        <v>6120</v>
      </c>
      <c r="D1037" s="356"/>
    </row>
    <row r="1038" spans="1:4" s="87" customFormat="1">
      <c r="A1038" s="138"/>
      <c r="B1038" s="429"/>
      <c r="C1038" s="430"/>
      <c r="D1038" s="77"/>
    </row>
    <row r="1039" spans="1:4" s="87" customFormat="1" ht="31.5">
      <c r="A1039" s="138" t="s">
        <v>11037</v>
      </c>
      <c r="B1039" s="118" t="s">
        <v>25393</v>
      </c>
      <c r="C1039" s="136" t="s">
        <v>272</v>
      </c>
      <c r="D1039" s="77">
        <v>142.5</v>
      </c>
    </row>
    <row r="1040" spans="1:4" s="87" customFormat="1">
      <c r="A1040" s="138"/>
      <c r="B1040" s="539" t="s">
        <v>24546</v>
      </c>
      <c r="C1040" s="431"/>
      <c r="D1040" s="77"/>
    </row>
    <row r="1041" spans="1:4" s="87" customFormat="1">
      <c r="A1041" s="138"/>
      <c r="B1041" s="429"/>
      <c r="C1041" s="431"/>
      <c r="D1041" s="77"/>
    </row>
    <row r="1042" spans="1:4" s="84" customFormat="1" ht="31.5">
      <c r="A1042" s="138" t="s">
        <v>11039</v>
      </c>
      <c r="B1042" s="118" t="s">
        <v>24545</v>
      </c>
      <c r="C1042" s="136" t="s">
        <v>272</v>
      </c>
      <c r="D1042" s="77">
        <v>48</v>
      </c>
    </row>
    <row r="1043" spans="1:4" s="84" customFormat="1">
      <c r="A1043" s="138"/>
      <c r="B1043" s="118" t="s">
        <v>24143</v>
      </c>
      <c r="C1043" s="136"/>
      <c r="D1043" s="77"/>
    </row>
    <row r="1044" spans="1:4" s="84" customFormat="1">
      <c r="A1044" s="138"/>
      <c r="B1044" s="118"/>
      <c r="C1044" s="136"/>
      <c r="D1044" s="77"/>
    </row>
    <row r="1045" spans="1:4" s="86" customFormat="1" ht="31.5">
      <c r="A1045" s="39" t="s">
        <v>11273</v>
      </c>
      <c r="B1045" s="469" t="s">
        <v>24553</v>
      </c>
      <c r="C1045" s="136" t="s">
        <v>24552</v>
      </c>
      <c r="D1045" s="200">
        <v>1800</v>
      </c>
    </row>
    <row r="1046" spans="1:4" s="86" customFormat="1">
      <c r="A1046" s="39"/>
      <c r="B1046" s="469" t="s">
        <v>58</v>
      </c>
      <c r="C1046" s="136"/>
      <c r="D1046" s="77"/>
    </row>
    <row r="1047" spans="1:4" s="86" customFormat="1">
      <c r="A1047" s="39"/>
      <c r="B1047" s="469" t="s">
        <v>24554</v>
      </c>
      <c r="C1047" s="136"/>
      <c r="D1047" s="77"/>
    </row>
    <row r="1048" spans="1:4" s="86" customFormat="1">
      <c r="A1048" s="39"/>
      <c r="B1048" s="469"/>
      <c r="C1048" s="136"/>
      <c r="D1048" s="77"/>
    </row>
    <row r="1049" spans="1:4" s="86" customFormat="1" ht="31.5">
      <c r="A1049" s="51" t="s">
        <v>11331</v>
      </c>
      <c r="B1049" s="199" t="s">
        <v>273</v>
      </c>
      <c r="C1049" s="173" t="s">
        <v>10</v>
      </c>
      <c r="D1049" s="166">
        <v>1680</v>
      </c>
    </row>
    <row r="1050" spans="1:4" s="86" customFormat="1">
      <c r="A1050" s="51"/>
      <c r="B1050" s="199" t="s">
        <v>58</v>
      </c>
      <c r="C1050" s="173"/>
      <c r="D1050" s="163"/>
    </row>
    <row r="1051" spans="1:4" s="86" customFormat="1">
      <c r="A1051" s="51"/>
      <c r="B1051" s="199"/>
      <c r="C1051" s="173"/>
      <c r="D1051" s="163"/>
    </row>
    <row r="1052" spans="1:4" s="86" customFormat="1">
      <c r="A1052" s="51" t="s">
        <v>11339</v>
      </c>
      <c r="B1052" s="199" t="s">
        <v>25445</v>
      </c>
      <c r="C1052" s="136" t="s">
        <v>5</v>
      </c>
      <c r="D1052" s="569">
        <v>1382</v>
      </c>
    </row>
    <row r="1053" spans="1:4" s="87" customFormat="1">
      <c r="A1053" s="39"/>
      <c r="B1053" s="118" t="s">
        <v>24143</v>
      </c>
      <c r="C1053" s="136"/>
      <c r="D1053" s="710"/>
    </row>
    <row r="1054" spans="1:4" s="85" customFormat="1">
      <c r="A1054" s="39"/>
      <c r="B1054" s="137"/>
      <c r="C1054" s="136"/>
      <c r="D1054" s="200"/>
    </row>
    <row r="1055" spans="1:4" s="87" customFormat="1">
      <c r="A1055" s="39" t="s">
        <v>24542</v>
      </c>
      <c r="B1055" s="499" t="s">
        <v>25392</v>
      </c>
      <c r="C1055" s="136" t="s">
        <v>5</v>
      </c>
      <c r="D1055" s="569">
        <v>1170.5999999999999</v>
      </c>
    </row>
    <row r="1056" spans="1:4" s="388" customFormat="1">
      <c r="A1056" s="39"/>
      <c r="B1056" s="137" t="s">
        <v>25446</v>
      </c>
      <c r="C1056" s="136"/>
      <c r="D1056" s="200"/>
    </row>
    <row r="1057" spans="1:4" s="388" customFormat="1">
      <c r="A1057" s="39"/>
      <c r="B1057" s="137"/>
      <c r="C1057" s="136"/>
      <c r="D1057" s="200"/>
    </row>
    <row r="1058" spans="1:4" s="87" customFormat="1" ht="31.5">
      <c r="A1058" s="39" t="s">
        <v>24543</v>
      </c>
      <c r="B1058" s="499" t="s">
        <v>24540</v>
      </c>
      <c r="C1058" s="136" t="s">
        <v>5</v>
      </c>
      <c r="D1058" s="710">
        <v>650</v>
      </c>
    </row>
    <row r="1059" spans="1:4" s="87" customFormat="1">
      <c r="A1059" s="39"/>
      <c r="B1059" s="118" t="s">
        <v>24143</v>
      </c>
      <c r="C1059" s="136"/>
      <c r="D1059" s="710"/>
    </row>
    <row r="1060" spans="1:4" s="87" customFormat="1">
      <c r="A1060" s="39"/>
      <c r="B1060" s="118"/>
      <c r="C1060" s="136"/>
      <c r="D1060" s="710"/>
    </row>
    <row r="1061" spans="1:4" s="87" customFormat="1">
      <c r="A1061" s="39" t="s">
        <v>24544</v>
      </c>
      <c r="B1061" s="499" t="s">
        <v>24541</v>
      </c>
      <c r="C1061" s="136" t="s">
        <v>5</v>
      </c>
      <c r="D1061" s="570">
        <v>164</v>
      </c>
    </row>
    <row r="1062" spans="1:4" s="84" customFormat="1">
      <c r="A1062" s="138"/>
      <c r="B1062" s="118" t="s">
        <v>24143</v>
      </c>
      <c r="C1062" s="136"/>
      <c r="D1062" s="77"/>
    </row>
    <row r="1063" spans="1:4" s="87" customFormat="1" ht="16.5" thickBot="1">
      <c r="A1063" s="201"/>
      <c r="B1063" s="600"/>
      <c r="C1063" s="202"/>
      <c r="D1063" s="638"/>
    </row>
    <row r="1064" spans="1:4" s="85" customFormat="1" ht="16.5" thickBot="1">
      <c r="A1064" s="157" t="s">
        <v>24</v>
      </c>
      <c r="B1064" s="203" t="s">
        <v>12</v>
      </c>
      <c r="C1064" s="196"/>
      <c r="D1064" s="197"/>
    </row>
    <row r="1065" spans="1:4" s="85" customFormat="1">
      <c r="A1065" s="204"/>
      <c r="B1065" s="205"/>
      <c r="C1065" s="206"/>
      <c r="D1065" s="207"/>
    </row>
    <row r="1066" spans="1:4" s="86" customFormat="1" ht="31.5">
      <c r="A1066" s="20" t="s">
        <v>11471</v>
      </c>
      <c r="B1066" s="217" t="s">
        <v>24516</v>
      </c>
      <c r="C1066" s="52" t="s">
        <v>234</v>
      </c>
      <c r="D1066" s="163">
        <f>C1071</f>
        <v>1397.95</v>
      </c>
    </row>
    <row r="1067" spans="1:4" s="86" customFormat="1">
      <c r="A1067" s="113"/>
      <c r="B1067" s="347" t="s">
        <v>23731</v>
      </c>
      <c r="C1067" s="52"/>
      <c r="D1067" s="163"/>
    </row>
    <row r="1068" spans="1:4" s="86" customFormat="1">
      <c r="A1068" s="20"/>
      <c r="B1068" s="217" t="s">
        <v>24010</v>
      </c>
      <c r="C1068" s="52"/>
      <c r="D1068" s="163"/>
    </row>
    <row r="1069" spans="1:4" s="86" customFormat="1">
      <c r="A1069" s="20"/>
      <c r="B1069" s="217" t="s">
        <v>24011</v>
      </c>
      <c r="C1069" s="52">
        <v>603</v>
      </c>
      <c r="D1069" s="163"/>
    </row>
    <row r="1070" spans="1:4" s="86" customFormat="1" ht="16.5" thickBot="1">
      <c r="A1070" s="20"/>
      <c r="B1070" s="217" t="s">
        <v>24313</v>
      </c>
      <c r="C1070" s="52">
        <v>794.95</v>
      </c>
      <c r="D1070" s="163"/>
    </row>
    <row r="1071" spans="1:4" s="86" customFormat="1" ht="16.5" thickBot="1">
      <c r="A1071" s="113"/>
      <c r="B1071" s="401" t="s">
        <v>23960</v>
      </c>
      <c r="C1071" s="384">
        <f>SUM(C1054:C1070)</f>
        <v>1397.95</v>
      </c>
      <c r="D1071" s="163"/>
    </row>
    <row r="1072" spans="1:4" s="86" customFormat="1">
      <c r="A1072" s="20"/>
      <c r="B1072" s="217"/>
      <c r="C1072" s="52"/>
      <c r="D1072" s="163"/>
    </row>
    <row r="1073" spans="1:4" s="86" customFormat="1">
      <c r="A1073" s="113" t="s">
        <v>11577</v>
      </c>
      <c r="B1073" s="140" t="s">
        <v>24515</v>
      </c>
      <c r="C1073" s="52" t="s">
        <v>234</v>
      </c>
      <c r="D1073" s="163">
        <f>C1089</f>
        <v>195.48</v>
      </c>
    </row>
    <row r="1074" spans="1:4" s="86" customFormat="1">
      <c r="A1074" s="113"/>
      <c r="B1074" s="347" t="s">
        <v>23731</v>
      </c>
      <c r="C1074" s="52"/>
      <c r="D1074" s="163"/>
    </row>
    <row r="1075" spans="1:4" s="86" customFormat="1">
      <c r="A1075" s="113"/>
      <c r="B1075" s="396" t="s">
        <v>24003</v>
      </c>
      <c r="C1075" s="52">
        <v>17.43</v>
      </c>
      <c r="D1075" s="163"/>
    </row>
    <row r="1076" spans="1:4" s="86" customFormat="1">
      <c r="A1076" s="113"/>
      <c r="B1076" s="140"/>
      <c r="C1076" s="52"/>
      <c r="D1076" s="163"/>
    </row>
    <row r="1077" spans="1:4" s="86" customFormat="1">
      <c r="A1077" s="113"/>
      <c r="B1077" s="396" t="s">
        <v>24004</v>
      </c>
      <c r="C1077" s="52">
        <v>46.14</v>
      </c>
      <c r="D1077" s="163"/>
    </row>
    <row r="1078" spans="1:4" s="86" customFormat="1">
      <c r="A1078" s="113"/>
      <c r="B1078" s="140"/>
      <c r="C1078" s="52"/>
      <c r="D1078" s="163"/>
    </row>
    <row r="1079" spans="1:4" s="86" customFormat="1">
      <c r="A1079" s="113"/>
      <c r="B1079" s="396" t="s">
        <v>24005</v>
      </c>
      <c r="C1079" s="52">
        <v>26.98</v>
      </c>
      <c r="D1079" s="163"/>
    </row>
    <row r="1080" spans="1:4" s="86" customFormat="1">
      <c r="A1080" s="113"/>
      <c r="B1080" s="396"/>
      <c r="C1080" s="52"/>
      <c r="D1080" s="163"/>
    </row>
    <row r="1081" spans="1:4" s="86" customFormat="1">
      <c r="A1081" s="113"/>
      <c r="B1081" s="396" t="s">
        <v>24006</v>
      </c>
      <c r="C1081" s="52">
        <v>32.409999999999997</v>
      </c>
      <c r="D1081" s="163"/>
    </row>
    <row r="1082" spans="1:4" s="86" customFormat="1">
      <c r="A1082" s="113"/>
      <c r="B1082" s="396"/>
      <c r="C1082" s="52"/>
      <c r="D1082" s="163"/>
    </row>
    <row r="1083" spans="1:4" s="86" customFormat="1">
      <c r="A1083" s="113"/>
      <c r="B1083" s="396" t="s">
        <v>24007</v>
      </c>
      <c r="C1083" s="52">
        <v>36.409999999999997</v>
      </c>
      <c r="D1083" s="163"/>
    </row>
    <row r="1084" spans="1:4" s="86" customFormat="1">
      <c r="A1084" s="113"/>
      <c r="B1084" s="396"/>
      <c r="C1084" s="52"/>
      <c r="D1084" s="163"/>
    </row>
    <row r="1085" spans="1:4" s="86" customFormat="1">
      <c r="A1085" s="113"/>
      <c r="B1085" s="396" t="s">
        <v>24008</v>
      </c>
      <c r="C1085" s="52">
        <v>13.66</v>
      </c>
      <c r="D1085" s="163"/>
    </row>
    <row r="1086" spans="1:4" s="86" customFormat="1">
      <c r="A1086" s="113"/>
      <c r="B1086" s="396"/>
      <c r="C1086" s="52"/>
      <c r="D1086" s="163"/>
    </row>
    <row r="1087" spans="1:4" s="86" customFormat="1">
      <c r="A1087" s="113"/>
      <c r="B1087" s="396" t="s">
        <v>24009</v>
      </c>
      <c r="C1087" s="52">
        <v>22.45</v>
      </c>
      <c r="D1087" s="163"/>
    </row>
    <row r="1088" spans="1:4" s="86" customFormat="1" ht="16.5" thickBot="1">
      <c r="A1088" s="113"/>
      <c r="B1088" s="396"/>
      <c r="C1088" s="52"/>
      <c r="D1088" s="163"/>
    </row>
    <row r="1089" spans="1:4" s="86" customFormat="1" ht="16.5" thickBot="1">
      <c r="A1089" s="113"/>
      <c r="B1089" s="401" t="s">
        <v>23960</v>
      </c>
      <c r="C1089" s="384">
        <f>SUM(C1075:C1088)</f>
        <v>195.48</v>
      </c>
      <c r="D1089" s="163"/>
    </row>
    <row r="1090" spans="1:4" s="86" customFormat="1">
      <c r="A1090" s="113"/>
      <c r="B1090" s="140"/>
      <c r="C1090" s="52"/>
      <c r="D1090" s="163"/>
    </row>
    <row r="1091" spans="1:4" s="86" customFormat="1" ht="47.25">
      <c r="A1091" s="113" t="s">
        <v>11620</v>
      </c>
      <c r="B1091" s="199" t="s">
        <v>23977</v>
      </c>
      <c r="C1091" s="52" t="s">
        <v>234</v>
      </c>
      <c r="D1091" s="231">
        <f>C1123</f>
        <v>907.38000000000011</v>
      </c>
    </row>
    <row r="1092" spans="1:4" s="87" customFormat="1">
      <c r="A1092" s="138"/>
      <c r="B1092" s="347" t="s">
        <v>23731</v>
      </c>
      <c r="C1092" s="136"/>
      <c r="D1092" s="77"/>
    </row>
    <row r="1093" spans="1:4" s="388" customFormat="1">
      <c r="A1093" s="116"/>
      <c r="B1093" s="396" t="s">
        <v>23966</v>
      </c>
      <c r="C1093" s="142">
        <v>25.83</v>
      </c>
      <c r="D1093" s="166"/>
    </row>
    <row r="1094" spans="1:4" s="388" customFormat="1">
      <c r="A1094" s="116"/>
      <c r="B1094" s="396" t="s">
        <v>23967</v>
      </c>
      <c r="C1094" s="142">
        <v>27.67</v>
      </c>
      <c r="D1094" s="166"/>
    </row>
    <row r="1095" spans="1:4" s="388" customFormat="1">
      <c r="A1095" s="116"/>
      <c r="B1095" s="137"/>
      <c r="C1095" s="142"/>
      <c r="D1095" s="166"/>
    </row>
    <row r="1096" spans="1:4" s="388" customFormat="1">
      <c r="A1096" s="116"/>
      <c r="B1096" s="396" t="s">
        <v>23968</v>
      </c>
      <c r="C1096" s="142">
        <v>62.45</v>
      </c>
      <c r="D1096" s="166"/>
    </row>
    <row r="1097" spans="1:4" s="388" customFormat="1">
      <c r="A1097" s="116"/>
      <c r="B1097" s="396" t="s">
        <v>23969</v>
      </c>
      <c r="C1097" s="142">
        <v>176.33</v>
      </c>
      <c r="D1097" s="166"/>
    </row>
    <row r="1098" spans="1:4" s="388" customFormat="1">
      <c r="A1098" s="116"/>
      <c r="B1098" s="397"/>
      <c r="C1098" s="142"/>
      <c r="D1098" s="166"/>
    </row>
    <row r="1099" spans="1:4" s="388" customFormat="1">
      <c r="A1099" s="116"/>
      <c r="B1099" s="396" t="s">
        <v>23965</v>
      </c>
      <c r="C1099" s="142"/>
      <c r="D1099" s="166"/>
    </row>
    <row r="1100" spans="1:4" s="388" customFormat="1">
      <c r="A1100" s="116"/>
      <c r="B1100" s="396" t="s">
        <v>23970</v>
      </c>
      <c r="C1100" s="142">
        <v>33.29</v>
      </c>
      <c r="D1100" s="166"/>
    </row>
    <row r="1101" spans="1:4" s="388" customFormat="1">
      <c r="A1101" s="116"/>
      <c r="B1101" s="397"/>
      <c r="C1101" s="142"/>
      <c r="D1101" s="166"/>
    </row>
    <row r="1102" spans="1:4" s="87" customFormat="1">
      <c r="A1102" s="138"/>
      <c r="B1102" s="396" t="s">
        <v>23984</v>
      </c>
      <c r="C1102" s="136">
        <v>92.12</v>
      </c>
      <c r="D1102" s="77"/>
    </row>
    <row r="1103" spans="1:4" s="87" customFormat="1">
      <c r="A1103" s="138"/>
      <c r="B1103" s="396" t="s">
        <v>23971</v>
      </c>
      <c r="C1103" s="136">
        <v>18.559999999999999</v>
      </c>
      <c r="D1103" s="77"/>
    </row>
    <row r="1104" spans="1:4" s="87" customFormat="1">
      <c r="A1104" s="138"/>
      <c r="B1104" s="137"/>
      <c r="C1104" s="136"/>
      <c r="D1104" s="77"/>
    </row>
    <row r="1105" spans="1:4" s="87" customFormat="1">
      <c r="A1105" s="192"/>
      <c r="B1105" s="396" t="s">
        <v>23972</v>
      </c>
      <c r="C1105" s="136">
        <v>38.74</v>
      </c>
      <c r="D1105" s="77"/>
    </row>
    <row r="1106" spans="1:4" s="87" customFormat="1">
      <c r="A1106" s="192"/>
      <c r="B1106" s="396" t="s">
        <v>23973</v>
      </c>
      <c r="C1106" s="136">
        <v>42.36</v>
      </c>
      <c r="D1106" s="77"/>
    </row>
    <row r="1107" spans="1:4" s="87" customFormat="1">
      <c r="A1107" s="192"/>
      <c r="B1107" s="137"/>
      <c r="C1107" s="136"/>
      <c r="D1107" s="77"/>
    </row>
    <row r="1108" spans="1:4" s="87" customFormat="1">
      <c r="A1108" s="192"/>
      <c r="B1108" s="396" t="s">
        <v>23974</v>
      </c>
      <c r="C1108" s="136">
        <v>52.8</v>
      </c>
      <c r="D1108" s="77"/>
    </row>
    <row r="1109" spans="1:4" s="87" customFormat="1">
      <c r="A1109" s="192"/>
      <c r="B1109" s="396" t="s">
        <v>23975</v>
      </c>
      <c r="C1109" s="136">
        <v>100.13</v>
      </c>
      <c r="D1109" s="77"/>
    </row>
    <row r="1110" spans="1:4" s="87" customFormat="1">
      <c r="A1110" s="192"/>
      <c r="B1110" s="137"/>
      <c r="C1110" s="136"/>
      <c r="D1110" s="77"/>
    </row>
    <row r="1111" spans="1:4" s="87" customFormat="1">
      <c r="A1111" s="192"/>
      <c r="B1111" s="396" t="s">
        <v>23976</v>
      </c>
      <c r="C1111" s="136">
        <v>80.44</v>
      </c>
      <c r="D1111" s="77"/>
    </row>
    <row r="1112" spans="1:4" s="87" customFormat="1">
      <c r="A1112" s="192"/>
      <c r="B1112" s="396" t="s">
        <v>23978</v>
      </c>
      <c r="C1112" s="136">
        <v>40.32</v>
      </c>
      <c r="D1112" s="77"/>
    </row>
    <row r="1113" spans="1:4" s="87" customFormat="1">
      <c r="A1113" s="192"/>
      <c r="B1113" s="137"/>
      <c r="C1113" s="136"/>
      <c r="D1113" s="77"/>
    </row>
    <row r="1114" spans="1:4" s="87" customFormat="1">
      <c r="A1114" s="192"/>
      <c r="B1114" s="396" t="s">
        <v>23979</v>
      </c>
      <c r="C1114" s="136">
        <v>20.34</v>
      </c>
      <c r="D1114" s="77"/>
    </row>
    <row r="1115" spans="1:4" s="87" customFormat="1">
      <c r="A1115" s="192"/>
      <c r="B1115" s="396" t="s">
        <v>23895</v>
      </c>
      <c r="C1115" s="136"/>
      <c r="D1115" s="77"/>
    </row>
    <row r="1116" spans="1:4" s="87" customFormat="1">
      <c r="A1116" s="192"/>
      <c r="B1116" s="137"/>
      <c r="C1116" s="136"/>
      <c r="D1116" s="77"/>
    </row>
    <row r="1117" spans="1:4" s="87" customFormat="1">
      <c r="A1117" s="192"/>
      <c r="B1117" s="396" t="s">
        <v>23980</v>
      </c>
      <c r="C1117" s="136">
        <v>20.66</v>
      </c>
      <c r="D1117" s="77"/>
    </row>
    <row r="1118" spans="1:4" s="87" customFormat="1">
      <c r="A1118" s="192"/>
      <c r="B1118" s="396" t="s">
        <v>23893</v>
      </c>
      <c r="C1118" s="136"/>
      <c r="D1118" s="77"/>
    </row>
    <row r="1119" spans="1:4" s="87" customFormat="1">
      <c r="A1119" s="192"/>
      <c r="B1119" s="137"/>
      <c r="C1119" s="136"/>
      <c r="D1119" s="77"/>
    </row>
    <row r="1120" spans="1:4" s="87" customFormat="1">
      <c r="A1120" s="192"/>
      <c r="B1120" s="396" t="s">
        <v>23981</v>
      </c>
      <c r="C1120" s="136">
        <v>45.25</v>
      </c>
      <c r="D1120" s="77"/>
    </row>
    <row r="1121" spans="1:4" s="87" customFormat="1">
      <c r="A1121" s="192"/>
      <c r="B1121" s="399" t="s">
        <v>23982</v>
      </c>
      <c r="C1121" s="89">
        <v>30.09</v>
      </c>
      <c r="D1121" s="77"/>
    </row>
    <row r="1122" spans="1:4" s="87" customFormat="1" ht="16.5" thickBot="1">
      <c r="A1122" s="192"/>
      <c r="B1122" s="137"/>
      <c r="C1122" s="136"/>
      <c r="D1122" s="77"/>
    </row>
    <row r="1123" spans="1:4" s="86" customFormat="1" ht="16.5" thickBot="1">
      <c r="A1123" s="372"/>
      <c r="B1123" s="401" t="s">
        <v>23960</v>
      </c>
      <c r="C1123" s="384">
        <f>SUM(C1093:C1121)</f>
        <v>907.38000000000011</v>
      </c>
      <c r="D1123" s="398"/>
    </row>
    <row r="1124" spans="1:4" s="86" customFormat="1">
      <c r="A1124" s="113"/>
      <c r="B1124" s="400"/>
      <c r="C1124" s="383"/>
      <c r="D1124" s="231"/>
    </row>
    <row r="1125" spans="1:4" s="86" customFormat="1" ht="63">
      <c r="A1125" s="113" t="s">
        <v>11664</v>
      </c>
      <c r="B1125" s="199" t="s">
        <v>23964</v>
      </c>
      <c r="C1125" s="136" t="s">
        <v>5</v>
      </c>
      <c r="D1125" s="231">
        <f>C1140</f>
        <v>386.46999999999997</v>
      </c>
    </row>
    <row r="1126" spans="1:4" s="87" customFormat="1">
      <c r="A1126" s="138"/>
      <c r="B1126" s="347" t="s">
        <v>23731</v>
      </c>
      <c r="C1126" s="136"/>
      <c r="D1126" s="77"/>
    </row>
    <row r="1127" spans="1:4" s="388" customFormat="1">
      <c r="A1127" s="116"/>
      <c r="B1127" s="396" t="s">
        <v>23983</v>
      </c>
      <c r="C1127" s="142">
        <v>61.93</v>
      </c>
      <c r="D1127" s="166"/>
    </row>
    <row r="1128" spans="1:4" s="388" customFormat="1">
      <c r="A1128" s="116"/>
      <c r="B1128" s="397"/>
      <c r="C1128" s="142"/>
      <c r="D1128" s="166"/>
    </row>
    <row r="1129" spans="1:4" s="87" customFormat="1">
      <c r="A1129" s="138"/>
      <c r="B1129" s="396" t="s">
        <v>23985</v>
      </c>
      <c r="C1129" s="136">
        <v>64.400000000000006</v>
      </c>
      <c r="D1129" s="77"/>
    </row>
    <row r="1130" spans="1:4" s="87" customFormat="1">
      <c r="A1130" s="138"/>
      <c r="B1130" s="396" t="s">
        <v>23989</v>
      </c>
      <c r="C1130" s="136">
        <v>55.41</v>
      </c>
      <c r="D1130" s="77"/>
    </row>
    <row r="1131" spans="1:4" s="87" customFormat="1">
      <c r="A1131" s="138"/>
      <c r="B1131" s="137"/>
      <c r="C1131" s="136"/>
      <c r="D1131" s="77"/>
    </row>
    <row r="1132" spans="1:4" s="87" customFormat="1">
      <c r="A1132" s="192"/>
      <c r="B1132" s="396" t="s">
        <v>23986</v>
      </c>
      <c r="C1132" s="136">
        <v>27.66</v>
      </c>
      <c r="D1132" s="77"/>
    </row>
    <row r="1133" spans="1:4" s="87" customFormat="1">
      <c r="A1133" s="192"/>
      <c r="B1133" s="137"/>
      <c r="C1133" s="136"/>
      <c r="D1133" s="77"/>
    </row>
    <row r="1134" spans="1:4" s="87" customFormat="1">
      <c r="A1134" s="192"/>
      <c r="B1134" s="396" t="s">
        <v>23990</v>
      </c>
      <c r="C1134" s="136">
        <v>28.95</v>
      </c>
      <c r="D1134" s="77"/>
    </row>
    <row r="1135" spans="1:4" s="87" customFormat="1">
      <c r="A1135" s="192"/>
      <c r="B1135" s="396"/>
      <c r="C1135" s="136"/>
      <c r="D1135" s="77"/>
    </row>
    <row r="1136" spans="1:4" s="87" customFormat="1">
      <c r="A1136" s="192"/>
      <c r="B1136" s="396" t="s">
        <v>23987</v>
      </c>
      <c r="C1136" s="136">
        <v>57.67</v>
      </c>
      <c r="D1136" s="77"/>
    </row>
    <row r="1137" spans="1:4" s="87" customFormat="1">
      <c r="A1137" s="192"/>
      <c r="B1137" s="137"/>
      <c r="C1137" s="136"/>
      <c r="D1137" s="77"/>
    </row>
    <row r="1138" spans="1:4" s="87" customFormat="1">
      <c r="A1138" s="192"/>
      <c r="B1138" s="396" t="s">
        <v>23988</v>
      </c>
      <c r="C1138" s="136">
        <v>23.7</v>
      </c>
      <c r="D1138" s="77"/>
    </row>
    <row r="1139" spans="1:4" s="87" customFormat="1" ht="16.5" thickBot="1">
      <c r="A1139" s="192"/>
      <c r="B1139" s="396" t="s">
        <v>23991</v>
      </c>
      <c r="C1139" s="136">
        <v>66.75</v>
      </c>
      <c r="D1139" s="77"/>
    </row>
    <row r="1140" spans="1:4" s="86" customFormat="1" ht="16.5" thickBot="1">
      <c r="A1140" s="372"/>
      <c r="B1140" s="401" t="s">
        <v>23960</v>
      </c>
      <c r="C1140" s="384">
        <f>SUM(C1127:C1139)</f>
        <v>386.46999999999997</v>
      </c>
      <c r="D1140" s="398"/>
    </row>
    <row r="1141" spans="1:4" s="86" customFormat="1">
      <c r="A1141" s="372"/>
      <c r="B1141" s="452"/>
      <c r="C1141" s="453"/>
      <c r="D1141" s="398"/>
    </row>
    <row r="1142" spans="1:4" s="85" customFormat="1" ht="31.5">
      <c r="A1142" s="39" t="s">
        <v>107</v>
      </c>
      <c r="B1142" s="137" t="s">
        <v>24195</v>
      </c>
      <c r="C1142" s="136" t="s">
        <v>5</v>
      </c>
      <c r="D1142" s="166">
        <f>C1168</f>
        <v>86.53000000000003</v>
      </c>
    </row>
    <row r="1143" spans="1:4" s="388" customFormat="1">
      <c r="A1143" s="39"/>
      <c r="B1143" s="347" t="s">
        <v>23731</v>
      </c>
      <c r="C1143" s="136"/>
      <c r="D1143" s="166"/>
    </row>
    <row r="1144" spans="1:4" s="388" customFormat="1">
      <c r="A1144" s="39"/>
      <c r="B1144" s="396" t="s">
        <v>23992</v>
      </c>
      <c r="C1144" s="136"/>
      <c r="D1144" s="166"/>
    </row>
    <row r="1145" spans="1:4" s="388" customFormat="1">
      <c r="A1145" s="39"/>
      <c r="B1145" s="137" t="s">
        <v>23996</v>
      </c>
      <c r="C1145" s="136">
        <v>8.08</v>
      </c>
      <c r="D1145" s="166"/>
    </row>
    <row r="1146" spans="1:4" s="388" customFormat="1">
      <c r="A1146" s="39"/>
      <c r="B1146" s="137" t="s">
        <v>23997</v>
      </c>
      <c r="C1146" s="136">
        <v>10.27</v>
      </c>
      <c r="D1146" s="166"/>
    </row>
    <row r="1147" spans="1:4" s="388" customFormat="1">
      <c r="A1147" s="39"/>
      <c r="B1147" s="396" t="s">
        <v>23995</v>
      </c>
      <c r="C1147" s="136"/>
      <c r="D1147" s="166"/>
    </row>
    <row r="1148" spans="1:4" s="388" customFormat="1">
      <c r="A1148" s="39"/>
      <c r="B1148" s="137" t="s">
        <v>23996</v>
      </c>
      <c r="C1148" s="136">
        <v>8.08</v>
      </c>
      <c r="D1148" s="166"/>
    </row>
    <row r="1149" spans="1:4" s="388" customFormat="1">
      <c r="A1149" s="39"/>
      <c r="B1149" s="137" t="s">
        <v>23997</v>
      </c>
      <c r="C1149" s="136">
        <v>10.27</v>
      </c>
      <c r="D1149" s="166"/>
    </row>
    <row r="1150" spans="1:4" s="388" customFormat="1">
      <c r="A1150" s="39"/>
      <c r="B1150" s="137"/>
      <c r="C1150" s="136"/>
      <c r="D1150" s="166"/>
    </row>
    <row r="1151" spans="1:4" s="388" customFormat="1">
      <c r="A1151" s="39"/>
      <c r="B1151" s="396" t="s">
        <v>23848</v>
      </c>
      <c r="C1151" s="136"/>
      <c r="D1151" s="166"/>
    </row>
    <row r="1152" spans="1:4" s="388" customFormat="1">
      <c r="A1152" s="39"/>
      <c r="B1152" s="137" t="s">
        <v>23998</v>
      </c>
      <c r="C1152" s="136">
        <v>5.0599999999999996</v>
      </c>
      <c r="D1152" s="166"/>
    </row>
    <row r="1153" spans="1:4" s="388" customFormat="1">
      <c r="A1153" s="39"/>
      <c r="B1153" s="137" t="s">
        <v>23999</v>
      </c>
      <c r="C1153" s="136">
        <v>5.0599999999999996</v>
      </c>
      <c r="D1153" s="166"/>
    </row>
    <row r="1154" spans="1:4" s="388" customFormat="1">
      <c r="A1154" s="39"/>
      <c r="B1154" s="137" t="s">
        <v>24001</v>
      </c>
      <c r="C1154" s="136">
        <v>4.4000000000000004</v>
      </c>
      <c r="D1154" s="166"/>
    </row>
    <row r="1155" spans="1:4" s="388" customFormat="1">
      <c r="A1155" s="39"/>
      <c r="B1155" s="137" t="s">
        <v>24002</v>
      </c>
      <c r="C1155" s="136">
        <v>4.4000000000000004</v>
      </c>
      <c r="D1155" s="166"/>
    </row>
    <row r="1156" spans="1:4" s="388" customFormat="1">
      <c r="A1156" s="39"/>
      <c r="B1156" s="396" t="s">
        <v>23886</v>
      </c>
      <c r="C1156" s="136"/>
      <c r="D1156" s="166"/>
    </row>
    <row r="1157" spans="1:4" s="388" customFormat="1">
      <c r="A1157" s="39"/>
      <c r="B1157" s="137" t="s">
        <v>23998</v>
      </c>
      <c r="C1157" s="136">
        <v>5.0599999999999996</v>
      </c>
      <c r="D1157" s="166"/>
    </row>
    <row r="1158" spans="1:4" s="388" customFormat="1">
      <c r="A1158" s="39"/>
      <c r="B1158" s="137" t="s">
        <v>24000</v>
      </c>
      <c r="C1158" s="136">
        <v>5.0599999999999996</v>
      </c>
      <c r="D1158" s="166"/>
    </row>
    <row r="1159" spans="1:4" s="388" customFormat="1">
      <c r="A1159" s="39"/>
      <c r="B1159" s="137" t="s">
        <v>24001</v>
      </c>
      <c r="C1159" s="136">
        <v>4.4000000000000004</v>
      </c>
      <c r="D1159" s="166"/>
    </row>
    <row r="1160" spans="1:4" s="388" customFormat="1">
      <c r="A1160" s="39"/>
      <c r="B1160" s="137" t="s">
        <v>24002</v>
      </c>
      <c r="C1160" s="136">
        <v>4.4000000000000004</v>
      </c>
      <c r="D1160" s="166"/>
    </row>
    <row r="1161" spans="1:4" s="388" customFormat="1">
      <c r="A1161" s="39"/>
      <c r="B1161" s="137"/>
      <c r="C1161" s="136"/>
      <c r="D1161" s="166"/>
    </row>
    <row r="1162" spans="1:4" s="388" customFormat="1">
      <c r="A1162" s="39"/>
      <c r="B1162" s="396" t="s">
        <v>23993</v>
      </c>
      <c r="C1162" s="136"/>
      <c r="D1162" s="166"/>
    </row>
    <row r="1163" spans="1:4" s="388" customFormat="1">
      <c r="A1163" s="39"/>
      <c r="B1163" s="137" t="s">
        <v>23994</v>
      </c>
      <c r="C1163" s="136"/>
      <c r="D1163" s="166"/>
    </row>
    <row r="1164" spans="1:4" s="388" customFormat="1">
      <c r="A1164" s="39"/>
      <c r="B1164" s="347" t="s">
        <v>23692</v>
      </c>
      <c r="C1164" s="89"/>
      <c r="D1164" s="166"/>
    </row>
    <row r="1165" spans="1:4" s="388" customFormat="1">
      <c r="A1165" s="39"/>
      <c r="B1165" s="137" t="s">
        <v>25095</v>
      </c>
      <c r="C1165" s="89">
        <v>6.93</v>
      </c>
      <c r="D1165" s="166"/>
    </row>
    <row r="1166" spans="1:4" s="388" customFormat="1">
      <c r="A1166" s="39"/>
      <c r="B1166" s="137" t="s">
        <v>25096</v>
      </c>
      <c r="C1166" s="89">
        <v>5.0599999999999996</v>
      </c>
      <c r="D1166" s="166"/>
    </row>
    <row r="1167" spans="1:4" s="388" customFormat="1" ht="16.5" thickBot="1">
      <c r="A1167" s="39"/>
      <c r="B1167" s="137"/>
      <c r="C1167" s="89"/>
      <c r="D1167" s="166"/>
    </row>
    <row r="1168" spans="1:4" s="85" customFormat="1" ht="16.5" thickBot="1">
      <c r="A1168" s="39"/>
      <c r="B1168" s="401" t="s">
        <v>23960</v>
      </c>
      <c r="C1168" s="363">
        <f>SUM(C1145:C1167)</f>
        <v>86.53000000000003</v>
      </c>
      <c r="D1168" s="352"/>
    </row>
    <row r="1169" spans="1:4" s="85" customFormat="1" ht="16.5" thickBot="1">
      <c r="A1169" s="210"/>
      <c r="B1169" s="211"/>
      <c r="C1169" s="402"/>
      <c r="D1169" s="212"/>
    </row>
    <row r="1170" spans="1:4" s="85" customFormat="1" ht="16.5" thickBot="1">
      <c r="A1170" s="157" t="s">
        <v>25</v>
      </c>
      <c r="B1170" s="158" t="s">
        <v>13</v>
      </c>
      <c r="C1170" s="159"/>
      <c r="D1170" s="160"/>
    </row>
    <row r="1171" spans="1:4" s="85" customFormat="1" ht="31.5">
      <c r="A1171" s="41" t="s">
        <v>108</v>
      </c>
      <c r="B1171" s="217" t="s">
        <v>25394</v>
      </c>
      <c r="C1171" s="206" t="s">
        <v>5</v>
      </c>
      <c r="D1171" s="166">
        <f>C1199</f>
        <v>4054.45</v>
      </c>
    </row>
    <row r="1172" spans="1:4" s="86" customFormat="1">
      <c r="A1172" s="113"/>
      <c r="B1172" s="347" t="s">
        <v>23731</v>
      </c>
      <c r="C1172" s="52"/>
      <c r="D1172" s="163"/>
    </row>
    <row r="1173" spans="1:4" s="86" customFormat="1">
      <c r="A1173" s="20"/>
      <c r="B1173" s="217" t="s">
        <v>24010</v>
      </c>
      <c r="C1173" s="52"/>
      <c r="D1173" s="163"/>
    </row>
    <row r="1174" spans="1:4" s="86" customFormat="1">
      <c r="A1174" s="20"/>
      <c r="B1174" s="217" t="s">
        <v>24011</v>
      </c>
      <c r="C1174" s="52">
        <v>603</v>
      </c>
      <c r="D1174" s="163"/>
    </row>
    <row r="1175" spans="1:4" s="86" customFormat="1">
      <c r="A1175" s="20"/>
      <c r="B1175" s="217" t="s">
        <v>24012</v>
      </c>
      <c r="C1175" s="52">
        <v>518.95000000000005</v>
      </c>
      <c r="D1175" s="163"/>
    </row>
    <row r="1176" spans="1:4" s="86" customFormat="1" ht="16.5" thickBot="1">
      <c r="A1176" s="420"/>
      <c r="B1176" s="140"/>
      <c r="C1176" s="403"/>
      <c r="D1176" s="163"/>
    </row>
    <row r="1177" spans="1:4" s="86" customFormat="1" ht="16.5" thickBot="1">
      <c r="A1177" s="372"/>
      <c r="B1177" s="423" t="s">
        <v>24152</v>
      </c>
      <c r="C1177" s="424">
        <f>SUM(C1161:C1175)</f>
        <v>1220.47</v>
      </c>
      <c r="D1177" s="163" t="s">
        <v>24151</v>
      </c>
    </row>
    <row r="1178" spans="1:4" s="86" customFormat="1" ht="16.5" thickBot="1">
      <c r="A1178" s="372"/>
      <c r="B1178" s="401" t="s">
        <v>24153</v>
      </c>
      <c r="C1178" s="384">
        <f>C1177*2</f>
        <v>2440.94</v>
      </c>
      <c r="D1178" s="422"/>
    </row>
    <row r="1179" spans="1:4" s="87" customFormat="1">
      <c r="A1179" s="138"/>
      <c r="B1179" s="347" t="s">
        <v>23783</v>
      </c>
      <c r="C1179" s="136"/>
      <c r="D1179" s="77"/>
    </row>
    <row r="1180" spans="1:4" s="87" customFormat="1">
      <c r="A1180" s="138"/>
      <c r="B1180" s="137" t="s">
        <v>23785</v>
      </c>
      <c r="C1180" s="136">
        <v>8.8800000000000008</v>
      </c>
      <c r="D1180" s="77"/>
    </row>
    <row r="1181" spans="1:4" s="87" customFormat="1">
      <c r="A1181" s="138"/>
      <c r="B1181" s="137" t="s">
        <v>23786</v>
      </c>
      <c r="C1181" s="136">
        <v>85.19</v>
      </c>
      <c r="D1181" s="77"/>
    </row>
    <row r="1182" spans="1:4" s="87" customFormat="1">
      <c r="A1182" s="138"/>
      <c r="B1182" s="137" t="s">
        <v>23787</v>
      </c>
      <c r="C1182" s="136">
        <v>125.5</v>
      </c>
      <c r="D1182" s="77"/>
    </row>
    <row r="1183" spans="1:4" s="87" customFormat="1">
      <c r="A1183" s="138"/>
      <c r="B1183" s="137" t="s">
        <v>23788</v>
      </c>
      <c r="C1183" s="136">
        <v>70.36</v>
      </c>
      <c r="D1183" s="77"/>
    </row>
    <row r="1184" spans="1:4" s="87" customFormat="1">
      <c r="A1184" s="192"/>
      <c r="B1184" s="137" t="s">
        <v>23789</v>
      </c>
      <c r="C1184" s="136">
        <v>112.74</v>
      </c>
      <c r="D1184" s="77"/>
    </row>
    <row r="1185" spans="1:4" s="87" customFormat="1">
      <c r="A1185" s="192"/>
      <c r="B1185" s="137" t="s">
        <v>23790</v>
      </c>
      <c r="C1185" s="136">
        <v>80</v>
      </c>
      <c r="D1185" s="77"/>
    </row>
    <row r="1186" spans="1:4" s="87" customFormat="1">
      <c r="A1186" s="192"/>
      <c r="B1186" s="137" t="s">
        <v>23791</v>
      </c>
      <c r="C1186" s="136">
        <v>54.63</v>
      </c>
      <c r="D1186" s="77"/>
    </row>
    <row r="1187" spans="1:4" s="87" customFormat="1">
      <c r="A1187" s="192"/>
      <c r="B1187" s="137" t="s">
        <v>23792</v>
      </c>
      <c r="C1187" s="136">
        <v>82.88</v>
      </c>
      <c r="D1187" s="77"/>
    </row>
    <row r="1188" spans="1:4" s="87" customFormat="1">
      <c r="A1188" s="192"/>
      <c r="B1188" s="137" t="s">
        <v>23793</v>
      </c>
      <c r="C1188" s="136">
        <v>63.84</v>
      </c>
      <c r="D1188" s="77"/>
    </row>
    <row r="1189" spans="1:4" s="87" customFormat="1">
      <c r="A1189" s="192"/>
      <c r="B1189" s="137" t="s">
        <v>23794</v>
      </c>
      <c r="C1189" s="136">
        <v>87.3</v>
      </c>
      <c r="D1189" s="77"/>
    </row>
    <row r="1190" spans="1:4" s="87" customFormat="1">
      <c r="A1190" s="192"/>
      <c r="B1190" s="137" t="s">
        <v>23795</v>
      </c>
      <c r="C1190" s="136">
        <v>87.3</v>
      </c>
      <c r="D1190" s="77"/>
    </row>
    <row r="1191" spans="1:4" s="87" customFormat="1">
      <c r="A1191" s="192"/>
      <c r="B1191" s="347" t="s">
        <v>23796</v>
      </c>
      <c r="C1191" s="136"/>
      <c r="D1191" s="77"/>
    </row>
    <row r="1192" spans="1:4" s="87" customFormat="1">
      <c r="A1192" s="192"/>
      <c r="B1192" s="137" t="s">
        <v>23797</v>
      </c>
      <c r="C1192" s="136">
        <v>7.56</v>
      </c>
      <c r="D1192" s="77"/>
    </row>
    <row r="1193" spans="1:4" s="87" customFormat="1">
      <c r="A1193" s="192"/>
      <c r="B1193" s="137" t="s">
        <v>23798</v>
      </c>
      <c r="C1193" s="136">
        <v>26.13</v>
      </c>
      <c r="D1193" s="77"/>
    </row>
    <row r="1194" spans="1:4" s="87" customFormat="1" ht="16.5" thickBot="1">
      <c r="A1194" s="192"/>
      <c r="B1194" s="137" t="s">
        <v>23923</v>
      </c>
      <c r="C1194" s="89">
        <v>721.2</v>
      </c>
      <c r="D1194" s="77"/>
    </row>
    <row r="1195" spans="1:4" s="87" customFormat="1" ht="16.5" thickBot="1">
      <c r="A1195" s="372"/>
      <c r="B1195" s="421" t="s">
        <v>24152</v>
      </c>
      <c r="C1195" s="363">
        <f>SUM(C1180:C1194)</f>
        <v>1613.51</v>
      </c>
      <c r="D1195" s="352"/>
    </row>
    <row r="1196" spans="1:4" s="87" customFormat="1">
      <c r="A1196" s="113"/>
      <c r="B1196" s="140"/>
      <c r="C1196" s="132"/>
      <c r="D1196" s="166"/>
    </row>
    <row r="1197" spans="1:4" s="87" customFormat="1">
      <c r="A1197" s="192"/>
      <c r="B1197" s="177"/>
      <c r="C1197" s="139">
        <f>C1178</f>
        <v>2440.94</v>
      </c>
      <c r="D1197" s="178"/>
    </row>
    <row r="1198" spans="1:4" s="87" customFormat="1" ht="16.5" thickBot="1">
      <c r="A1198" s="192"/>
      <c r="B1198" s="427"/>
      <c r="C1198" s="425">
        <f>C1195</f>
        <v>1613.51</v>
      </c>
      <c r="D1198" s="178"/>
    </row>
    <row r="1199" spans="1:4" s="87" customFormat="1" ht="16.5" thickBot="1">
      <c r="A1199" s="607"/>
      <c r="B1199" s="428" t="s">
        <v>23960</v>
      </c>
      <c r="C1199" s="426">
        <f>SUM(C1197:C1198)</f>
        <v>4054.45</v>
      </c>
      <c r="D1199" s="519"/>
    </row>
    <row r="1200" spans="1:4" s="87" customFormat="1">
      <c r="A1200" s="626"/>
      <c r="B1200" s="140"/>
      <c r="C1200" s="132"/>
      <c r="D1200" s="519"/>
    </row>
    <row r="1201" spans="1:4" s="87" customFormat="1">
      <c r="A1201" s="41" t="s">
        <v>11814</v>
      </c>
      <c r="B1201" s="217" t="s">
        <v>24304</v>
      </c>
      <c r="C1201" s="132" t="s">
        <v>272</v>
      </c>
      <c r="D1201" s="519">
        <v>69.61</v>
      </c>
    </row>
    <row r="1202" spans="1:4" s="87" customFormat="1">
      <c r="A1202" s="41"/>
      <c r="B1202" s="217" t="s">
        <v>24365</v>
      </c>
      <c r="C1202" s="132"/>
      <c r="D1202" s="519"/>
    </row>
    <row r="1203" spans="1:4" s="87" customFormat="1">
      <c r="A1203" s="41"/>
      <c r="B1203" s="217"/>
      <c r="C1203" s="132"/>
      <c r="D1203" s="519"/>
    </row>
    <row r="1204" spans="1:4" s="87" customFormat="1" ht="31.5">
      <c r="A1204" s="101" t="s">
        <v>11886</v>
      </c>
      <c r="B1204" s="118" t="s">
        <v>23329</v>
      </c>
      <c r="C1204" s="142" t="s">
        <v>5</v>
      </c>
      <c r="D1204" s="166">
        <f>C1250</f>
        <v>1097.7799999999995</v>
      </c>
    </row>
    <row r="1205" spans="1:4" s="388" customFormat="1">
      <c r="A1205" s="41"/>
      <c r="B1205" s="434" t="s">
        <v>23688</v>
      </c>
      <c r="C1205" s="142"/>
      <c r="D1205" s="166"/>
    </row>
    <row r="1206" spans="1:4" s="56" customFormat="1">
      <c r="A1206" s="116"/>
      <c r="B1206" s="349" t="s">
        <v>23904</v>
      </c>
      <c r="C1206" s="142"/>
      <c r="D1206" s="166"/>
    </row>
    <row r="1207" spans="1:4" s="56" customFormat="1">
      <c r="A1207" s="116"/>
      <c r="B1207" s="177" t="s">
        <v>24160</v>
      </c>
      <c r="C1207" s="142">
        <v>34.33</v>
      </c>
      <c r="D1207" s="166"/>
    </row>
    <row r="1208" spans="1:4" s="388" customFormat="1">
      <c r="A1208" s="96"/>
      <c r="B1208" s="349" t="s">
        <v>23830</v>
      </c>
      <c r="C1208" s="227"/>
      <c r="D1208" s="214"/>
    </row>
    <row r="1209" spans="1:4" s="388" customFormat="1">
      <c r="A1209" s="96"/>
      <c r="B1209" s="177" t="s">
        <v>24161</v>
      </c>
      <c r="C1209" s="227">
        <v>32.11</v>
      </c>
      <c r="D1209" s="214"/>
    </row>
    <row r="1210" spans="1:4" s="87" customFormat="1">
      <c r="A1210" s="43"/>
      <c r="B1210" s="349" t="s">
        <v>23841</v>
      </c>
      <c r="C1210" s="89"/>
      <c r="D1210" s="214"/>
    </row>
    <row r="1211" spans="1:4" s="87" customFormat="1">
      <c r="A1211" s="43"/>
      <c r="B1211" s="76" t="s">
        <v>24162</v>
      </c>
      <c r="C1211" s="89">
        <v>18.5</v>
      </c>
      <c r="D1211" s="214"/>
    </row>
    <row r="1212" spans="1:4" s="87" customFormat="1">
      <c r="A1212" s="43"/>
      <c r="B1212" s="76" t="s">
        <v>24162</v>
      </c>
      <c r="C1212" s="89">
        <v>18.5</v>
      </c>
      <c r="D1212" s="214"/>
    </row>
    <row r="1213" spans="1:4" s="87" customFormat="1">
      <c r="A1213" s="43"/>
      <c r="B1213" s="76" t="s">
        <v>24163</v>
      </c>
      <c r="C1213" s="89">
        <v>50.34</v>
      </c>
      <c r="D1213" s="214"/>
    </row>
    <row r="1214" spans="1:4" s="87" customFormat="1">
      <c r="A1214" s="43"/>
      <c r="B1214" s="76" t="s">
        <v>24164</v>
      </c>
      <c r="C1214" s="89">
        <v>50.34</v>
      </c>
      <c r="D1214" s="214"/>
    </row>
    <row r="1215" spans="1:4" s="87" customFormat="1">
      <c r="A1215" s="43"/>
      <c r="B1215" s="349" t="s">
        <v>24110</v>
      </c>
      <c r="C1215" s="89"/>
      <c r="D1215" s="214"/>
    </row>
    <row r="1216" spans="1:4" s="87" customFormat="1">
      <c r="A1216" s="43"/>
      <c r="B1216" s="76" t="s">
        <v>24162</v>
      </c>
      <c r="C1216" s="89">
        <v>18.5</v>
      </c>
      <c r="D1216" s="214"/>
    </row>
    <row r="1217" spans="1:4" s="87" customFormat="1">
      <c r="A1217" s="43"/>
      <c r="B1217" s="76" t="s">
        <v>24162</v>
      </c>
      <c r="C1217" s="89">
        <v>18.5</v>
      </c>
      <c r="D1217" s="214"/>
    </row>
    <row r="1218" spans="1:4" s="87" customFormat="1">
      <c r="A1218" s="43"/>
      <c r="B1218" s="76" t="s">
        <v>24163</v>
      </c>
      <c r="C1218" s="89">
        <v>50.34</v>
      </c>
      <c r="D1218" s="214"/>
    </row>
    <row r="1219" spans="1:4" s="87" customFormat="1">
      <c r="A1219" s="43"/>
      <c r="B1219" s="76" t="s">
        <v>24164</v>
      </c>
      <c r="C1219" s="89">
        <v>50.34</v>
      </c>
      <c r="D1219" s="214"/>
    </row>
    <row r="1220" spans="1:4" s="87" customFormat="1">
      <c r="A1220" s="43"/>
      <c r="B1220" s="348" t="s">
        <v>23848</v>
      </c>
      <c r="C1220" s="89"/>
      <c r="D1220" s="214"/>
    </row>
    <row r="1221" spans="1:4" s="87" customFormat="1">
      <c r="A1221" s="43"/>
      <c r="B1221" s="118" t="s">
        <v>24165</v>
      </c>
      <c r="C1221" s="89">
        <v>17.03</v>
      </c>
      <c r="D1221" s="214"/>
    </row>
    <row r="1222" spans="1:4" s="87" customFormat="1">
      <c r="A1222" s="43"/>
      <c r="B1222" s="76" t="s">
        <v>24166</v>
      </c>
      <c r="C1222" s="89">
        <v>19.43</v>
      </c>
      <c r="D1222" s="214"/>
    </row>
    <row r="1223" spans="1:4" s="87" customFormat="1">
      <c r="A1223" s="43"/>
      <c r="B1223" s="76" t="s">
        <v>24166</v>
      </c>
      <c r="C1223" s="89">
        <v>19.43</v>
      </c>
      <c r="D1223" s="214"/>
    </row>
    <row r="1224" spans="1:4" s="87" customFormat="1">
      <c r="A1224" s="43"/>
      <c r="B1224" s="76" t="s">
        <v>24167</v>
      </c>
      <c r="C1224" s="89">
        <v>50.31</v>
      </c>
      <c r="D1224" s="214"/>
    </row>
    <row r="1225" spans="1:4" s="87" customFormat="1">
      <c r="A1225" s="43"/>
      <c r="B1225" s="76" t="s">
        <v>24168</v>
      </c>
      <c r="C1225" s="89">
        <v>50.31</v>
      </c>
      <c r="D1225" s="214"/>
    </row>
    <row r="1226" spans="1:4" s="87" customFormat="1">
      <c r="A1226" s="43"/>
      <c r="B1226" s="76" t="s">
        <v>24169</v>
      </c>
      <c r="C1226" s="89">
        <v>26.68</v>
      </c>
      <c r="D1226" s="214"/>
    </row>
    <row r="1227" spans="1:4" s="87" customFormat="1">
      <c r="A1227" s="43"/>
      <c r="B1227" s="76" t="s">
        <v>24170</v>
      </c>
      <c r="C1227" s="89">
        <v>49.15</v>
      </c>
      <c r="D1227" s="214"/>
    </row>
    <row r="1228" spans="1:4" s="87" customFormat="1">
      <c r="A1228" s="43"/>
      <c r="B1228" s="76" t="s">
        <v>24170</v>
      </c>
      <c r="C1228" s="89">
        <v>49.15</v>
      </c>
      <c r="D1228" s="214"/>
    </row>
    <row r="1229" spans="1:4" s="87" customFormat="1">
      <c r="A1229" s="43"/>
      <c r="B1229" s="76" t="s">
        <v>24169</v>
      </c>
      <c r="C1229" s="89">
        <v>26.68</v>
      </c>
      <c r="D1229" s="214"/>
    </row>
    <row r="1230" spans="1:4" s="87" customFormat="1">
      <c r="A1230" s="43"/>
      <c r="B1230" s="348" t="s">
        <v>23886</v>
      </c>
      <c r="C1230" s="89"/>
      <c r="D1230" s="214"/>
    </row>
    <row r="1231" spans="1:4" s="87" customFormat="1">
      <c r="A1231" s="43"/>
      <c r="B1231" s="76" t="s">
        <v>24166</v>
      </c>
      <c r="C1231" s="89">
        <v>19.43</v>
      </c>
      <c r="D1231" s="214"/>
    </row>
    <row r="1232" spans="1:4" s="87" customFormat="1">
      <c r="A1232" s="43"/>
      <c r="B1232" s="76" t="s">
        <v>24166</v>
      </c>
      <c r="C1232" s="89">
        <v>19.43</v>
      </c>
      <c r="D1232" s="214"/>
    </row>
    <row r="1233" spans="1:4" s="87" customFormat="1">
      <c r="A1233" s="43"/>
      <c r="B1233" s="76" t="s">
        <v>24167</v>
      </c>
      <c r="C1233" s="89">
        <v>50.31</v>
      </c>
      <c r="D1233" s="214"/>
    </row>
    <row r="1234" spans="1:4" s="87" customFormat="1">
      <c r="A1234" s="43"/>
      <c r="B1234" s="76" t="s">
        <v>24168</v>
      </c>
      <c r="C1234" s="89">
        <v>50.31</v>
      </c>
      <c r="D1234" s="214"/>
    </row>
    <row r="1235" spans="1:4" s="87" customFormat="1">
      <c r="A1235" s="43"/>
      <c r="B1235" s="121"/>
      <c r="C1235" s="89"/>
      <c r="D1235" s="214"/>
    </row>
    <row r="1236" spans="1:4" s="87" customFormat="1">
      <c r="A1236" s="43"/>
      <c r="B1236" s="348" t="s">
        <v>23908</v>
      </c>
      <c r="C1236" s="89"/>
      <c r="D1236" s="214"/>
    </row>
    <row r="1237" spans="1:4" s="388" customFormat="1">
      <c r="A1237" s="116"/>
      <c r="B1237" s="177" t="s">
        <v>24171</v>
      </c>
      <c r="C1237" s="142">
        <v>21.28</v>
      </c>
      <c r="D1237" s="166"/>
    </row>
    <row r="1238" spans="1:4" s="87" customFormat="1">
      <c r="A1238" s="43"/>
      <c r="B1238" s="121" t="s">
        <v>24172</v>
      </c>
      <c r="C1238" s="89">
        <v>27.26</v>
      </c>
      <c r="D1238" s="214"/>
    </row>
    <row r="1239" spans="1:4" s="87" customFormat="1">
      <c r="A1239" s="43"/>
      <c r="B1239" s="121" t="s">
        <v>24073</v>
      </c>
      <c r="C1239" s="89">
        <v>39.85</v>
      </c>
      <c r="D1239" s="214"/>
    </row>
    <row r="1240" spans="1:4" s="87" customFormat="1">
      <c r="A1240" s="43"/>
      <c r="B1240" s="121" t="s">
        <v>24174</v>
      </c>
      <c r="C1240" s="89">
        <v>28.3</v>
      </c>
      <c r="D1240" s="214"/>
    </row>
    <row r="1241" spans="1:4" s="87" customFormat="1">
      <c r="A1241" s="128"/>
      <c r="B1241" s="137" t="s">
        <v>24173</v>
      </c>
      <c r="C1241" s="136">
        <v>42</v>
      </c>
      <c r="D1241" s="166"/>
    </row>
    <row r="1242" spans="1:4" s="87" customFormat="1">
      <c r="A1242" s="128"/>
      <c r="B1242" s="137" t="s">
        <v>24173</v>
      </c>
      <c r="C1242" s="136">
        <v>42</v>
      </c>
      <c r="D1242" s="166"/>
    </row>
    <row r="1243" spans="1:4" s="86" customFormat="1">
      <c r="A1243" s="113"/>
      <c r="B1243" s="177"/>
      <c r="C1243" s="136"/>
      <c r="D1243" s="166"/>
    </row>
    <row r="1244" spans="1:4" s="388" customFormat="1">
      <c r="A1244" s="39"/>
      <c r="B1244" s="347" t="s">
        <v>23692</v>
      </c>
      <c r="C1244" s="136"/>
      <c r="D1244" s="166"/>
    </row>
    <row r="1245" spans="1:4" s="388" customFormat="1">
      <c r="A1245" s="39"/>
      <c r="B1245" s="137" t="s">
        <v>25097</v>
      </c>
      <c r="C1245" s="136">
        <v>31.2</v>
      </c>
      <c r="D1245" s="166"/>
    </row>
    <row r="1246" spans="1:4" s="388" customFormat="1">
      <c r="A1246" s="39"/>
      <c r="B1246" s="137" t="s">
        <v>25098</v>
      </c>
      <c r="C1246" s="136">
        <v>31.2</v>
      </c>
      <c r="D1246" s="166"/>
    </row>
    <row r="1247" spans="1:4" s="388" customFormat="1">
      <c r="A1247" s="39"/>
      <c r="B1247" s="137" t="s">
        <v>25099</v>
      </c>
      <c r="C1247" s="136">
        <v>22.62</v>
      </c>
      <c r="D1247" s="166"/>
    </row>
    <row r="1248" spans="1:4" s="388" customFormat="1">
      <c r="A1248" s="39"/>
      <c r="B1248" s="137" t="s">
        <v>25099</v>
      </c>
      <c r="C1248" s="136">
        <v>22.62</v>
      </c>
      <c r="D1248" s="166"/>
    </row>
    <row r="1249" spans="1:4" s="388" customFormat="1" ht="16.5" thickBot="1">
      <c r="A1249" s="39"/>
      <c r="B1249" s="76"/>
      <c r="C1249" s="89"/>
      <c r="D1249" s="166"/>
    </row>
    <row r="1250" spans="1:4" s="85" customFormat="1" ht="16.5" thickBot="1">
      <c r="A1250" s="372"/>
      <c r="B1250" s="370" t="s">
        <v>24159</v>
      </c>
      <c r="C1250" s="363">
        <f>SUM(C1207:C1248)</f>
        <v>1097.7799999999995</v>
      </c>
      <c r="D1250" s="352"/>
    </row>
    <row r="1251" spans="1:4" s="388" customFormat="1">
      <c r="A1251" s="372"/>
      <c r="B1251" s="405"/>
      <c r="C1251" s="415"/>
      <c r="D1251" s="352"/>
    </row>
    <row r="1252" spans="1:4" s="87" customFormat="1" ht="31.5">
      <c r="A1252" s="141" t="s">
        <v>11834</v>
      </c>
      <c r="B1252" s="137" t="s">
        <v>25395</v>
      </c>
      <c r="C1252" s="136" t="s">
        <v>5</v>
      </c>
      <c r="D1252" s="166">
        <f>C1304</f>
        <v>1442.3999999999999</v>
      </c>
    </row>
    <row r="1253" spans="1:4" s="87" customFormat="1">
      <c r="A1253" s="138"/>
      <c r="B1253" s="347" t="s">
        <v>23783</v>
      </c>
      <c r="C1253" s="136"/>
      <c r="D1253" s="166"/>
    </row>
    <row r="1254" spans="1:4" s="388" customFormat="1">
      <c r="A1254" s="116"/>
      <c r="B1254" s="350" t="s">
        <v>23904</v>
      </c>
      <c r="C1254" s="142"/>
      <c r="D1254" s="166"/>
    </row>
    <row r="1255" spans="1:4" s="388" customFormat="1">
      <c r="A1255" s="116"/>
      <c r="B1255" s="137" t="s">
        <v>23915</v>
      </c>
      <c r="C1255" s="142">
        <v>84</v>
      </c>
      <c r="D1255" s="166"/>
    </row>
    <row r="1256" spans="1:4" s="388" customFormat="1">
      <c r="A1256" s="116"/>
      <c r="B1256" s="350" t="s">
        <v>23909</v>
      </c>
      <c r="C1256" s="142"/>
      <c r="D1256" s="166"/>
    </row>
    <row r="1257" spans="1:4" s="388" customFormat="1">
      <c r="A1257" s="116"/>
      <c r="B1257" s="137" t="s">
        <v>23915</v>
      </c>
      <c r="C1257" s="142">
        <v>84</v>
      </c>
      <c r="D1257" s="166"/>
    </row>
    <row r="1258" spans="1:4" s="388" customFormat="1">
      <c r="A1258" s="116"/>
      <c r="B1258" s="137"/>
      <c r="C1258" s="142"/>
      <c r="D1258" s="166"/>
    </row>
    <row r="1259" spans="1:4" s="388" customFormat="1">
      <c r="A1259" s="116"/>
      <c r="B1259" s="350" t="s">
        <v>23821</v>
      </c>
      <c r="C1259" s="142"/>
      <c r="D1259" s="166"/>
    </row>
    <row r="1260" spans="1:4" s="388" customFormat="1">
      <c r="A1260" s="116"/>
      <c r="B1260" s="137" t="s">
        <v>23915</v>
      </c>
      <c r="C1260" s="142">
        <v>84</v>
      </c>
      <c r="D1260" s="166"/>
    </row>
    <row r="1261" spans="1:4" s="388" customFormat="1">
      <c r="A1261" s="116"/>
      <c r="B1261" s="350" t="s">
        <v>23910</v>
      </c>
      <c r="C1261" s="142"/>
      <c r="D1261" s="166"/>
    </row>
    <row r="1262" spans="1:4" s="388" customFormat="1">
      <c r="A1262" s="116"/>
      <c r="B1262" s="137" t="s">
        <v>23915</v>
      </c>
      <c r="C1262" s="142">
        <v>84</v>
      </c>
      <c r="D1262" s="166"/>
    </row>
    <row r="1263" spans="1:4" s="388" customFormat="1">
      <c r="A1263" s="116"/>
      <c r="B1263" s="349"/>
      <c r="C1263" s="142"/>
      <c r="D1263" s="166"/>
    </row>
    <row r="1264" spans="1:4" s="388" customFormat="1">
      <c r="A1264" s="116"/>
      <c r="B1264" s="350" t="s">
        <v>23905</v>
      </c>
      <c r="C1264" s="142"/>
      <c r="D1264" s="166"/>
    </row>
    <row r="1265" spans="1:4" s="388" customFormat="1">
      <c r="A1265" s="116"/>
      <c r="B1265" s="137" t="s">
        <v>23915</v>
      </c>
      <c r="C1265" s="142">
        <v>84</v>
      </c>
      <c r="D1265" s="166"/>
    </row>
    <row r="1266" spans="1:4" s="388" customFormat="1">
      <c r="A1266" s="116"/>
      <c r="B1266" s="350" t="s">
        <v>23911</v>
      </c>
      <c r="C1266" s="142"/>
      <c r="D1266" s="166"/>
    </row>
    <row r="1267" spans="1:4" s="388" customFormat="1">
      <c r="A1267" s="116"/>
      <c r="B1267" s="137" t="s">
        <v>23916</v>
      </c>
      <c r="C1267" s="142">
        <v>42</v>
      </c>
      <c r="D1267" s="166"/>
    </row>
    <row r="1268" spans="1:4" s="388" customFormat="1">
      <c r="A1268" s="116"/>
      <c r="B1268" s="349"/>
      <c r="C1268" s="142"/>
      <c r="D1268" s="166"/>
    </row>
    <row r="1269" spans="1:4" s="87" customFormat="1">
      <c r="A1269" s="138"/>
      <c r="B1269" s="350" t="s">
        <v>23906</v>
      </c>
      <c r="C1269" s="136"/>
      <c r="D1269" s="77"/>
    </row>
    <row r="1270" spans="1:4" s="87" customFormat="1">
      <c r="A1270" s="138"/>
      <c r="B1270" s="137" t="s">
        <v>23915</v>
      </c>
      <c r="C1270" s="142">
        <v>84</v>
      </c>
      <c r="D1270" s="77"/>
    </row>
    <row r="1271" spans="1:4" s="87" customFormat="1">
      <c r="A1271" s="138"/>
      <c r="B1271" s="350" t="s">
        <v>23912</v>
      </c>
      <c r="C1271" s="136"/>
      <c r="D1271" s="77"/>
    </row>
    <row r="1272" spans="1:4" s="87" customFormat="1">
      <c r="A1272" s="138"/>
      <c r="B1272" s="137" t="s">
        <v>23915</v>
      </c>
      <c r="C1272" s="142">
        <v>84</v>
      </c>
      <c r="D1272" s="77"/>
    </row>
    <row r="1273" spans="1:4" s="87" customFormat="1">
      <c r="A1273" s="138"/>
      <c r="B1273" s="137"/>
      <c r="C1273" s="136"/>
      <c r="D1273" s="77"/>
    </row>
    <row r="1274" spans="1:4" s="87" customFormat="1">
      <c r="A1274" s="192"/>
      <c r="B1274" s="350" t="s">
        <v>23907</v>
      </c>
      <c r="C1274" s="136"/>
      <c r="D1274" s="77"/>
    </row>
    <row r="1275" spans="1:4" s="87" customFormat="1">
      <c r="A1275" s="192"/>
      <c r="B1275" s="137" t="s">
        <v>23920</v>
      </c>
      <c r="C1275" s="136">
        <v>67.8</v>
      </c>
      <c r="D1275" s="77"/>
    </row>
    <row r="1276" spans="1:4" s="87" customFormat="1">
      <c r="A1276" s="192"/>
      <c r="B1276" s="350" t="s">
        <v>23913</v>
      </c>
      <c r="C1276" s="136"/>
      <c r="D1276" s="77"/>
    </row>
    <row r="1277" spans="1:4" s="87" customFormat="1">
      <c r="A1277" s="192"/>
      <c r="B1277" s="137" t="s">
        <v>23920</v>
      </c>
      <c r="C1277" s="136">
        <v>67.8</v>
      </c>
      <c r="D1277" s="77"/>
    </row>
    <row r="1278" spans="1:4" s="87" customFormat="1">
      <c r="A1278" s="192"/>
      <c r="B1278" s="137"/>
      <c r="C1278" s="136"/>
      <c r="D1278" s="77"/>
    </row>
    <row r="1279" spans="1:4" s="87" customFormat="1">
      <c r="A1279" s="192"/>
      <c r="B1279" s="350" t="s">
        <v>23849</v>
      </c>
      <c r="C1279" s="136"/>
      <c r="D1279" s="77"/>
    </row>
    <row r="1280" spans="1:4" s="87" customFormat="1">
      <c r="A1280" s="192"/>
      <c r="B1280" s="137" t="s">
        <v>23915</v>
      </c>
      <c r="C1280" s="142">
        <v>84</v>
      </c>
      <c r="D1280" s="77"/>
    </row>
    <row r="1281" spans="1:4" s="87" customFormat="1">
      <c r="A1281" s="192"/>
      <c r="B1281" s="350" t="s">
        <v>23888</v>
      </c>
      <c r="C1281" s="136"/>
      <c r="D1281" s="77"/>
    </row>
    <row r="1282" spans="1:4" s="87" customFormat="1">
      <c r="A1282" s="192"/>
      <c r="B1282" s="137" t="s">
        <v>23915</v>
      </c>
      <c r="C1282" s="142">
        <v>84</v>
      </c>
      <c r="D1282" s="77"/>
    </row>
    <row r="1283" spans="1:4" s="87" customFormat="1">
      <c r="A1283" s="192"/>
      <c r="B1283" s="137"/>
      <c r="C1283" s="136"/>
      <c r="D1283" s="77"/>
    </row>
    <row r="1284" spans="1:4" s="87" customFormat="1">
      <c r="A1284" s="192"/>
      <c r="B1284" s="350" t="s">
        <v>23859</v>
      </c>
      <c r="C1284" s="136"/>
      <c r="D1284" s="77"/>
    </row>
    <row r="1285" spans="1:4" s="87" customFormat="1">
      <c r="A1285" s="192"/>
      <c r="B1285" s="137" t="s">
        <v>23919</v>
      </c>
      <c r="C1285" s="136">
        <v>66.8</v>
      </c>
      <c r="D1285" s="77"/>
    </row>
    <row r="1286" spans="1:4" s="87" customFormat="1">
      <c r="A1286" s="192"/>
      <c r="B1286" s="350" t="s">
        <v>23914</v>
      </c>
      <c r="C1286" s="136"/>
      <c r="D1286" s="77"/>
    </row>
    <row r="1287" spans="1:4" s="87" customFormat="1">
      <c r="A1287" s="192"/>
      <c r="B1287" s="137" t="s">
        <v>23915</v>
      </c>
      <c r="C1287" s="142">
        <v>84</v>
      </c>
      <c r="D1287" s="77"/>
    </row>
    <row r="1288" spans="1:4" s="87" customFormat="1">
      <c r="A1288" s="192"/>
      <c r="B1288" s="137"/>
      <c r="C1288" s="136"/>
      <c r="D1288" s="77"/>
    </row>
    <row r="1289" spans="1:4" s="87" customFormat="1">
      <c r="A1289" s="192"/>
      <c r="B1289" s="350" t="s">
        <v>23908</v>
      </c>
      <c r="C1289" s="136"/>
      <c r="D1289" s="77"/>
    </row>
    <row r="1290" spans="1:4" s="87" customFormat="1">
      <c r="A1290" s="192"/>
      <c r="B1290" s="137" t="s">
        <v>23915</v>
      </c>
      <c r="C1290" s="142">
        <v>84</v>
      </c>
      <c r="D1290" s="77"/>
    </row>
    <row r="1291" spans="1:4" s="87" customFormat="1">
      <c r="A1291" s="192"/>
      <c r="B1291" s="350" t="s">
        <v>23895</v>
      </c>
      <c r="C1291" s="136"/>
      <c r="D1291" s="77"/>
    </row>
    <row r="1292" spans="1:4" s="87" customFormat="1">
      <c r="A1292" s="192"/>
      <c r="B1292" s="137" t="s">
        <v>23916</v>
      </c>
      <c r="C1292" s="142">
        <v>42</v>
      </c>
      <c r="D1292" s="77"/>
    </row>
    <row r="1293" spans="1:4" s="87" customFormat="1">
      <c r="A1293" s="192"/>
      <c r="B1293" s="137"/>
      <c r="C1293" s="136"/>
      <c r="D1293" s="77"/>
    </row>
    <row r="1294" spans="1:4" s="87" customFormat="1">
      <c r="A1294" s="192"/>
      <c r="B1294" s="350" t="s">
        <v>23866</v>
      </c>
      <c r="C1294" s="136"/>
      <c r="D1294" s="77"/>
    </row>
    <row r="1295" spans="1:4" s="87" customFormat="1">
      <c r="A1295" s="192"/>
      <c r="B1295" s="137" t="s">
        <v>23917</v>
      </c>
      <c r="C1295" s="136">
        <v>49</v>
      </c>
      <c r="D1295" s="77"/>
    </row>
    <row r="1296" spans="1:4" s="87" customFormat="1">
      <c r="A1296" s="192"/>
      <c r="B1296" s="350" t="s">
        <v>23893</v>
      </c>
      <c r="C1296" s="136"/>
      <c r="D1296" s="77"/>
    </row>
    <row r="1297" spans="1:4" s="87" customFormat="1">
      <c r="A1297" s="192"/>
      <c r="B1297" s="137" t="s">
        <v>23915</v>
      </c>
      <c r="C1297" s="142">
        <v>84</v>
      </c>
      <c r="D1297" s="77"/>
    </row>
    <row r="1298" spans="1:4" s="87" customFormat="1">
      <c r="A1298" s="192"/>
      <c r="B1298" s="137"/>
      <c r="C1298" s="136"/>
      <c r="D1298" s="77"/>
    </row>
    <row r="1299" spans="1:4" s="87" customFormat="1">
      <c r="A1299" s="192"/>
      <c r="B1299" s="350" t="s">
        <v>23872</v>
      </c>
      <c r="C1299" s="136"/>
      <c r="D1299" s="77"/>
    </row>
    <row r="1300" spans="1:4" s="87" customFormat="1">
      <c r="A1300" s="192"/>
      <c r="B1300" s="137" t="s">
        <v>23918</v>
      </c>
      <c r="C1300" s="136">
        <v>49.5</v>
      </c>
      <c r="D1300" s="77"/>
    </row>
    <row r="1301" spans="1:4" s="87" customFormat="1">
      <c r="A1301" s="192"/>
      <c r="B1301" s="350" t="s">
        <v>23899</v>
      </c>
      <c r="C1301" s="136"/>
      <c r="D1301" s="77"/>
    </row>
    <row r="1302" spans="1:4" s="87" customFormat="1">
      <c r="A1302" s="192"/>
      <c r="B1302" s="137" t="s">
        <v>23918</v>
      </c>
      <c r="C1302" s="136">
        <v>49.5</v>
      </c>
      <c r="D1302" s="77"/>
    </row>
    <row r="1303" spans="1:4" s="87" customFormat="1" ht="16.5" thickBot="1">
      <c r="A1303" s="113"/>
      <c r="B1303" s="373"/>
      <c r="C1303" s="355"/>
      <c r="D1303" s="166"/>
    </row>
    <row r="1304" spans="1:4" s="87" customFormat="1" ht="16.5" thickBot="1">
      <c r="A1304" s="372"/>
      <c r="B1304" s="370" t="s">
        <v>23961</v>
      </c>
      <c r="C1304" s="354">
        <f>SUM(C1255:C1303)</f>
        <v>1442.3999999999999</v>
      </c>
      <c r="D1304" s="352"/>
    </row>
    <row r="1305" spans="1:4" s="87" customFormat="1">
      <c r="A1305" s="141"/>
      <c r="B1305" s="137"/>
      <c r="C1305" s="136"/>
      <c r="D1305" s="190"/>
    </row>
    <row r="1306" spans="1:4" s="85" customFormat="1" ht="63">
      <c r="A1306" s="116" t="s">
        <v>12067</v>
      </c>
      <c r="B1306" s="140" t="s">
        <v>24154</v>
      </c>
      <c r="C1306" s="142" t="s">
        <v>5</v>
      </c>
      <c r="D1306" s="166">
        <f>C1440</f>
        <v>2215.69</v>
      </c>
    </row>
    <row r="1307" spans="1:4" s="388" customFormat="1">
      <c r="A1307" s="96"/>
      <c r="B1307" s="432" t="s">
        <v>24157</v>
      </c>
      <c r="C1307" s="227"/>
      <c r="D1307" s="214"/>
    </row>
    <row r="1308" spans="1:4" s="87" customFormat="1">
      <c r="A1308" s="659"/>
      <c r="B1308" s="434" t="s">
        <v>23688</v>
      </c>
      <c r="C1308" s="89"/>
      <c r="D1308" s="214"/>
    </row>
    <row r="1309" spans="1:4" s="87" customFormat="1">
      <c r="A1309" s="43"/>
      <c r="B1309" s="349" t="s">
        <v>23904</v>
      </c>
      <c r="C1309" s="89"/>
      <c r="D1309" s="214"/>
    </row>
    <row r="1310" spans="1:4" s="388" customFormat="1">
      <c r="A1310" s="43"/>
      <c r="B1310" s="177" t="s">
        <v>23814</v>
      </c>
      <c r="C1310" s="142">
        <v>17.72</v>
      </c>
      <c r="D1310" s="166"/>
    </row>
    <row r="1311" spans="1:4" s="388" customFormat="1">
      <c r="A1311" s="116"/>
      <c r="B1311" s="177" t="s">
        <v>23815</v>
      </c>
      <c r="C1311" s="142">
        <v>18.399999999999999</v>
      </c>
      <c r="D1311" s="166"/>
    </row>
    <row r="1312" spans="1:4" s="388" customFormat="1">
      <c r="A1312" s="116"/>
      <c r="B1312" s="177" t="s">
        <v>23816</v>
      </c>
      <c r="C1312" s="142">
        <v>18.13</v>
      </c>
      <c r="D1312" s="166"/>
    </row>
    <row r="1313" spans="1:4" s="388" customFormat="1">
      <c r="A1313" s="116"/>
      <c r="B1313" s="177" t="s">
        <v>23817</v>
      </c>
      <c r="C1313" s="142">
        <v>21.1</v>
      </c>
      <c r="D1313" s="166"/>
    </row>
    <row r="1314" spans="1:4" s="388" customFormat="1">
      <c r="A1314" s="116"/>
      <c r="B1314" s="177" t="s">
        <v>23818</v>
      </c>
      <c r="C1314" s="142">
        <v>20.68</v>
      </c>
      <c r="D1314" s="166"/>
    </row>
    <row r="1315" spans="1:4" s="388" customFormat="1">
      <c r="A1315" s="43"/>
      <c r="B1315" s="348" t="s">
        <v>23820</v>
      </c>
      <c r="C1315" s="142"/>
      <c r="D1315" s="166"/>
    </row>
    <row r="1316" spans="1:4" s="388" customFormat="1">
      <c r="A1316" s="116"/>
      <c r="B1316" s="137" t="s">
        <v>23875</v>
      </c>
      <c r="C1316" s="142">
        <v>43.9</v>
      </c>
      <c r="D1316" s="166"/>
    </row>
    <row r="1317" spans="1:4" s="388" customFormat="1">
      <c r="A1317" s="116"/>
      <c r="B1317" s="137" t="s">
        <v>23876</v>
      </c>
      <c r="C1317" s="142">
        <v>44.42</v>
      </c>
      <c r="D1317" s="166"/>
    </row>
    <row r="1318" spans="1:4" s="87" customFormat="1">
      <c r="A1318" s="43"/>
      <c r="B1318" s="434"/>
      <c r="C1318" s="89"/>
      <c r="D1318" s="214"/>
    </row>
    <row r="1319" spans="1:4" s="87" customFormat="1">
      <c r="A1319" s="43"/>
      <c r="B1319" s="349" t="s">
        <v>23910</v>
      </c>
      <c r="C1319" s="89"/>
      <c r="D1319" s="214"/>
    </row>
    <row r="1320" spans="1:4" s="87" customFormat="1">
      <c r="A1320" s="43"/>
      <c r="B1320" s="118" t="s">
        <v>24098</v>
      </c>
      <c r="C1320" s="89">
        <v>106.63</v>
      </c>
      <c r="D1320" s="214"/>
    </row>
    <row r="1321" spans="1:4" s="87" customFormat="1">
      <c r="A1321" s="43"/>
      <c r="B1321" s="118" t="s">
        <v>24100</v>
      </c>
      <c r="C1321" s="89">
        <v>38.58</v>
      </c>
      <c r="D1321" s="214"/>
    </row>
    <row r="1322" spans="1:4" s="87" customFormat="1">
      <c r="A1322" s="43"/>
      <c r="B1322" s="118" t="s">
        <v>24101</v>
      </c>
      <c r="C1322" s="89">
        <v>38.590000000000003</v>
      </c>
      <c r="D1322" s="214"/>
    </row>
    <row r="1323" spans="1:4">
      <c r="A1323" s="481"/>
      <c r="B1323" s="242"/>
      <c r="C1323" s="89"/>
      <c r="D1323" s="214"/>
    </row>
    <row r="1324" spans="1:4" s="87" customFormat="1">
      <c r="A1324" s="43"/>
      <c r="B1324" s="349" t="s">
        <v>23830</v>
      </c>
      <c r="C1324" s="89"/>
      <c r="D1324" s="214"/>
    </row>
    <row r="1325" spans="1:4" s="87" customFormat="1">
      <c r="A1325" s="43"/>
      <c r="B1325" s="177" t="s">
        <v>24029</v>
      </c>
      <c r="C1325" s="89">
        <v>18.600000000000001</v>
      </c>
      <c r="D1325" s="214"/>
    </row>
    <row r="1326" spans="1:4" s="87" customFormat="1">
      <c r="A1326" s="43"/>
      <c r="B1326" s="177" t="s">
        <v>24030</v>
      </c>
      <c r="C1326" s="89">
        <v>2.25</v>
      </c>
      <c r="D1326" s="214"/>
    </row>
    <row r="1327" spans="1:4" s="87" customFormat="1">
      <c r="A1327" s="43"/>
      <c r="B1327" s="177" t="s">
        <v>24031</v>
      </c>
      <c r="C1327" s="89">
        <v>4.5</v>
      </c>
      <c r="D1327" s="214"/>
    </row>
    <row r="1328" spans="1:4" s="87" customFormat="1">
      <c r="A1328" s="43"/>
      <c r="B1328" s="177" t="s">
        <v>24032</v>
      </c>
      <c r="C1328" s="89">
        <v>17.5</v>
      </c>
      <c r="D1328" s="214"/>
    </row>
    <row r="1329" spans="1:4" s="87" customFormat="1">
      <c r="A1329" s="43"/>
      <c r="B1329" s="121"/>
      <c r="C1329" s="89"/>
      <c r="D1329" s="214"/>
    </row>
    <row r="1330" spans="1:4" s="87" customFormat="1">
      <c r="A1330" s="43"/>
      <c r="B1330" s="349" t="s">
        <v>23880</v>
      </c>
      <c r="C1330" s="89"/>
      <c r="D1330" s="214"/>
    </row>
    <row r="1331" spans="1:4" s="87" customFormat="1">
      <c r="A1331" s="43"/>
      <c r="B1331" s="121" t="s">
        <v>24108</v>
      </c>
      <c r="C1331" s="89">
        <v>8.84</v>
      </c>
      <c r="D1331" s="214"/>
    </row>
    <row r="1332" spans="1:4" s="87" customFormat="1">
      <c r="A1332" s="43"/>
      <c r="B1332" s="121" t="s">
        <v>24109</v>
      </c>
      <c r="C1332" s="89">
        <v>8.86</v>
      </c>
      <c r="D1332" s="214"/>
    </row>
    <row r="1333" spans="1:4" s="87" customFormat="1">
      <c r="A1333" s="43"/>
      <c r="B1333" s="53"/>
      <c r="C1333" s="89"/>
      <c r="D1333" s="214"/>
    </row>
    <row r="1334" spans="1:4" s="87" customFormat="1">
      <c r="A1334" s="43"/>
      <c r="B1334" s="349" t="s">
        <v>23841</v>
      </c>
      <c r="C1334" s="89"/>
      <c r="D1334" s="214"/>
    </row>
    <row r="1335" spans="1:4" s="87" customFormat="1">
      <c r="A1335" s="43"/>
      <c r="B1335" s="76" t="s">
        <v>24039</v>
      </c>
      <c r="C1335" s="89">
        <v>2.42</v>
      </c>
      <c r="D1335" s="214"/>
    </row>
    <row r="1336" spans="1:4" s="87" customFormat="1">
      <c r="A1336" s="43"/>
      <c r="B1336" s="76" t="s">
        <v>24039</v>
      </c>
      <c r="C1336" s="89">
        <v>2.42</v>
      </c>
      <c r="D1336" s="214"/>
    </row>
    <row r="1337" spans="1:4" s="87" customFormat="1">
      <c r="A1337" s="43"/>
      <c r="B1337" s="76" t="s">
        <v>24040</v>
      </c>
      <c r="C1337" s="89">
        <v>14.49</v>
      </c>
      <c r="D1337" s="214"/>
    </row>
    <row r="1338" spans="1:4" s="87" customFormat="1">
      <c r="A1338" s="43"/>
      <c r="B1338" s="76" t="s">
        <v>24041</v>
      </c>
      <c r="C1338" s="89">
        <v>15.11</v>
      </c>
      <c r="D1338" s="214"/>
    </row>
    <row r="1339" spans="1:4" s="87" customFormat="1">
      <c r="A1339" s="43"/>
      <c r="B1339" s="349" t="s">
        <v>24110</v>
      </c>
      <c r="C1339" s="89"/>
      <c r="D1339" s="214"/>
    </row>
    <row r="1340" spans="1:4" s="87" customFormat="1">
      <c r="A1340" s="43"/>
      <c r="B1340" s="76" t="s">
        <v>24113</v>
      </c>
      <c r="C1340" s="89">
        <v>24.55</v>
      </c>
      <c r="D1340" s="214"/>
    </row>
    <row r="1341" spans="1:4" s="87" customFormat="1">
      <c r="A1341" s="43"/>
      <c r="B1341" s="76" t="s">
        <v>24114</v>
      </c>
      <c r="C1341" s="89">
        <v>25.04</v>
      </c>
      <c r="D1341" s="214"/>
    </row>
    <row r="1342" spans="1:4" s="87" customFormat="1">
      <c r="A1342" s="43"/>
      <c r="B1342" s="76" t="s">
        <v>24115</v>
      </c>
      <c r="C1342" s="89">
        <v>23.49</v>
      </c>
      <c r="D1342" s="214"/>
    </row>
    <row r="1343" spans="1:4" s="87" customFormat="1">
      <c r="A1343" s="43"/>
      <c r="B1343" s="76" t="s">
        <v>24116</v>
      </c>
      <c r="C1343" s="89">
        <v>2.52</v>
      </c>
      <c r="D1343" s="214"/>
    </row>
    <row r="1344" spans="1:4" s="87" customFormat="1">
      <c r="A1344" s="43"/>
      <c r="B1344" s="76" t="s">
        <v>24116</v>
      </c>
      <c r="C1344" s="89">
        <v>2.52</v>
      </c>
      <c r="D1344" s="214"/>
    </row>
    <row r="1345" spans="1:4" s="87" customFormat="1">
      <c r="A1345" s="43"/>
      <c r="B1345" s="76" t="s">
        <v>24117</v>
      </c>
      <c r="C1345" s="89">
        <v>14.41</v>
      </c>
      <c r="D1345" s="214"/>
    </row>
    <row r="1346" spans="1:4" s="87" customFormat="1">
      <c r="A1346" s="43"/>
      <c r="B1346" s="76" t="s">
        <v>24118</v>
      </c>
      <c r="C1346" s="89">
        <v>14.97</v>
      </c>
      <c r="D1346" s="214"/>
    </row>
    <row r="1347" spans="1:4" s="87" customFormat="1">
      <c r="A1347" s="43"/>
      <c r="B1347" s="76" t="s">
        <v>24119</v>
      </c>
      <c r="C1347" s="89">
        <v>5.52</v>
      </c>
      <c r="D1347" s="214"/>
    </row>
    <row r="1348" spans="1:4" s="87" customFormat="1">
      <c r="A1348" s="43"/>
      <c r="B1348" s="76" t="s">
        <v>24120</v>
      </c>
      <c r="C1348" s="89">
        <v>5.52</v>
      </c>
      <c r="D1348" s="214"/>
    </row>
    <row r="1349" spans="1:4" s="87" customFormat="1">
      <c r="A1349" s="43"/>
      <c r="B1349" s="76" t="s">
        <v>24121</v>
      </c>
      <c r="C1349" s="89">
        <v>59.88</v>
      </c>
      <c r="D1349" s="214"/>
    </row>
    <row r="1350" spans="1:4" s="87" customFormat="1">
      <c r="A1350" s="43"/>
      <c r="B1350" s="76"/>
      <c r="C1350" s="89"/>
      <c r="D1350" s="214"/>
    </row>
    <row r="1351" spans="1:4" s="87" customFormat="1">
      <c r="A1351" s="43"/>
      <c r="B1351" s="348" t="s">
        <v>23848</v>
      </c>
      <c r="C1351" s="89"/>
      <c r="D1351" s="214"/>
    </row>
    <row r="1352" spans="1:4" s="87" customFormat="1">
      <c r="A1352" s="43"/>
      <c r="B1352" s="118" t="s">
        <v>24046</v>
      </c>
      <c r="C1352" s="89">
        <v>7.8</v>
      </c>
      <c r="D1352" s="214"/>
    </row>
    <row r="1353" spans="1:4" s="87" customFormat="1">
      <c r="A1353" s="43"/>
      <c r="B1353" s="118" t="s">
        <v>24047</v>
      </c>
      <c r="C1353" s="89">
        <v>2.61</v>
      </c>
      <c r="D1353" s="214"/>
    </row>
    <row r="1354" spans="1:4" s="87" customFormat="1">
      <c r="A1354" s="43"/>
      <c r="B1354" s="76" t="s">
        <v>24048</v>
      </c>
      <c r="C1354" s="89">
        <v>2.75</v>
      </c>
      <c r="D1354" s="214"/>
    </row>
    <row r="1355" spans="1:4" s="87" customFormat="1">
      <c r="A1355" s="43"/>
      <c r="B1355" s="76" t="s">
        <v>24048</v>
      </c>
      <c r="C1355" s="89">
        <v>2.75</v>
      </c>
      <c r="D1355" s="214"/>
    </row>
    <row r="1356" spans="1:4" s="87" customFormat="1">
      <c r="A1356" s="43"/>
      <c r="B1356" s="76" t="s">
        <v>24049</v>
      </c>
      <c r="C1356" s="89">
        <v>12.7</v>
      </c>
      <c r="D1356" s="214"/>
    </row>
    <row r="1357" spans="1:4" s="87" customFormat="1">
      <c r="A1357" s="43"/>
      <c r="B1357" s="76" t="s">
        <v>24050</v>
      </c>
      <c r="C1357" s="89">
        <v>10.57</v>
      </c>
      <c r="D1357" s="214"/>
    </row>
    <row r="1358" spans="1:4" s="87" customFormat="1">
      <c r="A1358" s="43"/>
      <c r="B1358" s="76" t="s">
        <v>24053</v>
      </c>
      <c r="C1358" s="89">
        <v>3</v>
      </c>
      <c r="D1358" s="214"/>
    </row>
    <row r="1359" spans="1:4" s="87" customFormat="1">
      <c r="A1359" s="43"/>
      <c r="B1359" s="76" t="s">
        <v>24051</v>
      </c>
      <c r="C1359" s="89">
        <v>15.69</v>
      </c>
      <c r="D1359" s="214"/>
    </row>
    <row r="1360" spans="1:4" s="87" customFormat="1">
      <c r="A1360" s="43"/>
      <c r="B1360" s="76" t="s">
        <v>24052</v>
      </c>
      <c r="C1360" s="89">
        <v>10.42</v>
      </c>
      <c r="D1360" s="214"/>
    </row>
    <row r="1361" spans="1:4" s="87" customFormat="1">
      <c r="A1361" s="43"/>
      <c r="B1361" s="76" t="s">
        <v>24053</v>
      </c>
      <c r="C1361" s="89">
        <v>3</v>
      </c>
      <c r="D1361" s="214"/>
    </row>
    <row r="1362" spans="1:4" s="87" customFormat="1">
      <c r="A1362" s="43"/>
      <c r="B1362" s="76" t="s">
        <v>24132</v>
      </c>
      <c r="C1362" s="89">
        <v>2.5499999999999998</v>
      </c>
      <c r="D1362" s="214"/>
    </row>
    <row r="1363" spans="1:4" s="87" customFormat="1">
      <c r="A1363" s="43"/>
      <c r="B1363" s="76" t="s">
        <v>24132</v>
      </c>
      <c r="C1363" s="89">
        <v>2.5499999999999998</v>
      </c>
      <c r="D1363" s="214"/>
    </row>
    <row r="1364" spans="1:4" s="87" customFormat="1">
      <c r="A1364" s="43"/>
      <c r="B1364" s="76" t="s">
        <v>24133</v>
      </c>
      <c r="C1364" s="89">
        <v>11.42</v>
      </c>
      <c r="D1364" s="214"/>
    </row>
    <row r="1365" spans="1:4" s="87" customFormat="1">
      <c r="A1365" s="43"/>
      <c r="B1365" s="76" t="s">
        <v>24134</v>
      </c>
      <c r="C1365" s="89">
        <v>12.11</v>
      </c>
      <c r="D1365" s="214"/>
    </row>
    <row r="1366" spans="1:4" s="87" customFormat="1">
      <c r="A1366" s="43"/>
      <c r="B1366" s="121"/>
      <c r="C1366" s="89"/>
      <c r="D1366" s="214"/>
    </row>
    <row r="1367" spans="1:4" s="87" customFormat="1">
      <c r="A1367" s="43"/>
      <c r="B1367" s="348" t="s">
        <v>23908</v>
      </c>
      <c r="C1367" s="89"/>
      <c r="D1367" s="214"/>
    </row>
    <row r="1368" spans="1:4" s="87" customFormat="1">
      <c r="A1368" s="43"/>
      <c r="B1368" s="121" t="s">
        <v>24072</v>
      </c>
      <c r="C1368" s="89">
        <v>37.06</v>
      </c>
      <c r="D1368" s="214"/>
    </row>
    <row r="1369" spans="1:4" s="87" customFormat="1">
      <c r="A1369" s="43"/>
      <c r="B1369" s="121" t="s">
        <v>24073</v>
      </c>
      <c r="C1369" s="89">
        <v>39.85</v>
      </c>
      <c r="D1369" s="214"/>
    </row>
    <row r="1370" spans="1:4" s="87" customFormat="1">
      <c r="A1370" s="43"/>
      <c r="B1370" s="121" t="s">
        <v>24074</v>
      </c>
      <c r="C1370" s="89">
        <v>9.08</v>
      </c>
      <c r="D1370" s="214"/>
    </row>
    <row r="1371" spans="1:4" s="87" customFormat="1">
      <c r="A1371" s="43"/>
      <c r="B1371" s="121" t="s">
        <v>24075</v>
      </c>
      <c r="C1371" s="89">
        <v>17.239999999999998</v>
      </c>
      <c r="D1371" s="214"/>
    </row>
    <row r="1372" spans="1:4" s="87" customFormat="1">
      <c r="A1372" s="43"/>
      <c r="B1372" s="121" t="s">
        <v>24077</v>
      </c>
      <c r="C1372" s="89">
        <v>5.52</v>
      </c>
      <c r="D1372" s="214"/>
    </row>
    <row r="1373" spans="1:4" s="87" customFormat="1">
      <c r="A1373" s="43"/>
      <c r="B1373" s="121" t="s">
        <v>24078</v>
      </c>
      <c r="C1373" s="89">
        <v>5.52</v>
      </c>
      <c r="D1373" s="214"/>
    </row>
    <row r="1374" spans="1:4" s="87" customFormat="1">
      <c r="A1374" s="43"/>
      <c r="B1374" s="121" t="s">
        <v>24079</v>
      </c>
      <c r="C1374" s="89">
        <v>5.8</v>
      </c>
      <c r="D1374" s="214"/>
    </row>
    <row r="1375" spans="1:4" s="87" customFormat="1">
      <c r="A1375" s="43"/>
      <c r="B1375" s="76" t="s">
        <v>24080</v>
      </c>
      <c r="C1375" s="89">
        <v>13.28</v>
      </c>
      <c r="D1375" s="214"/>
    </row>
    <row r="1376" spans="1:4" s="87" customFormat="1">
      <c r="A1376" s="43"/>
      <c r="B1376" s="76" t="s">
        <v>24081</v>
      </c>
      <c r="C1376" s="89">
        <v>13.08</v>
      </c>
      <c r="D1376" s="214"/>
    </row>
    <row r="1377" spans="1:4" s="87" customFormat="1">
      <c r="A1377" s="43"/>
      <c r="B1377" s="121" t="s">
        <v>24082</v>
      </c>
      <c r="C1377" s="89">
        <v>17.829999999999998</v>
      </c>
      <c r="D1377" s="214"/>
    </row>
    <row r="1378" spans="1:4" s="87" customFormat="1">
      <c r="A1378" s="43"/>
      <c r="B1378" s="348" t="s">
        <v>23893</v>
      </c>
      <c r="C1378" s="89"/>
      <c r="D1378" s="214"/>
    </row>
    <row r="1379" spans="1:4" s="87" customFormat="1">
      <c r="A1379" s="43"/>
      <c r="B1379" s="121" t="s">
        <v>24138</v>
      </c>
      <c r="C1379" s="89">
        <v>12.09</v>
      </c>
      <c r="D1379" s="214"/>
    </row>
    <row r="1380" spans="1:4" s="87" customFormat="1">
      <c r="A1380" s="43"/>
      <c r="B1380" s="121" t="s">
        <v>23898</v>
      </c>
      <c r="C1380" s="89">
        <v>12.6</v>
      </c>
      <c r="D1380" s="214"/>
    </row>
    <row r="1381" spans="1:4" s="87" customFormat="1">
      <c r="A1381" s="43"/>
      <c r="B1381" s="121"/>
      <c r="C1381" s="89"/>
      <c r="D1381" s="214"/>
    </row>
    <row r="1382" spans="1:4" s="87" customFormat="1">
      <c r="A1382" s="43"/>
      <c r="B1382" s="432" t="s">
        <v>24156</v>
      </c>
      <c r="C1382" s="89"/>
      <c r="D1382" s="214"/>
    </row>
    <row r="1383" spans="1:4" s="388" customFormat="1">
      <c r="A1383" s="43"/>
      <c r="B1383" s="434" t="s">
        <v>23688</v>
      </c>
      <c r="C1383" s="124"/>
      <c r="D1383" s="166"/>
    </row>
    <row r="1384" spans="1:4" s="388" customFormat="1">
      <c r="A1384" s="116"/>
      <c r="B1384" s="349" t="s">
        <v>23830</v>
      </c>
      <c r="C1384" s="124"/>
      <c r="D1384" s="166"/>
    </row>
    <row r="1385" spans="1:4" s="388" customFormat="1">
      <c r="A1385" s="116"/>
      <c r="B1385" s="118" t="s">
        <v>23831</v>
      </c>
      <c r="C1385" s="142">
        <v>15.13</v>
      </c>
      <c r="D1385" s="166"/>
    </row>
    <row r="1386" spans="1:4" s="388" customFormat="1">
      <c r="A1386" s="116"/>
      <c r="B1386" s="434"/>
      <c r="C1386" s="124"/>
      <c r="D1386" s="166"/>
    </row>
    <row r="1387" spans="1:4" s="388" customFormat="1">
      <c r="A1387" s="116"/>
      <c r="B1387" s="349" t="s">
        <v>23880</v>
      </c>
      <c r="C1387" s="142"/>
      <c r="D1387" s="166"/>
    </row>
    <row r="1388" spans="1:4" s="388" customFormat="1">
      <c r="A1388" s="116"/>
      <c r="B1388" s="137" t="s">
        <v>23881</v>
      </c>
      <c r="C1388" s="142">
        <v>65.52</v>
      </c>
      <c r="D1388" s="166"/>
    </row>
    <row r="1389" spans="1:4" s="388" customFormat="1">
      <c r="A1389" s="116"/>
      <c r="B1389" s="137" t="s">
        <v>23882</v>
      </c>
      <c r="C1389" s="142">
        <v>23.84</v>
      </c>
      <c r="D1389" s="166"/>
    </row>
    <row r="1390" spans="1:4" s="388" customFormat="1">
      <c r="A1390" s="116"/>
      <c r="B1390" s="137" t="s">
        <v>23883</v>
      </c>
      <c r="C1390" s="142">
        <v>64.42</v>
      </c>
      <c r="D1390" s="166"/>
    </row>
    <row r="1391" spans="1:4" s="388" customFormat="1">
      <c r="A1391" s="116"/>
      <c r="B1391" s="137" t="s">
        <v>23884</v>
      </c>
      <c r="C1391" s="142">
        <v>14.05</v>
      </c>
      <c r="D1391" s="166"/>
    </row>
    <row r="1392" spans="1:4" s="388" customFormat="1">
      <c r="A1392" s="116"/>
      <c r="B1392" s="137" t="s">
        <v>23885</v>
      </c>
      <c r="C1392" s="142">
        <v>18.170000000000002</v>
      </c>
      <c r="D1392" s="166"/>
    </row>
    <row r="1393" spans="1:4" s="87" customFormat="1">
      <c r="A1393" s="116"/>
      <c r="B1393" s="137"/>
      <c r="C1393" s="136"/>
      <c r="D1393" s="77"/>
    </row>
    <row r="1394" spans="1:4" s="388" customFormat="1">
      <c r="A1394" s="138"/>
      <c r="B1394" s="349" t="s">
        <v>23849</v>
      </c>
      <c r="C1394" s="142"/>
      <c r="D1394" s="77"/>
    </row>
    <row r="1395" spans="1:4" s="388" customFormat="1">
      <c r="A1395" s="116"/>
      <c r="B1395" s="137" t="s">
        <v>23850</v>
      </c>
      <c r="C1395" s="142">
        <v>45.32</v>
      </c>
      <c r="D1395" s="77"/>
    </row>
    <row r="1396" spans="1:4" s="388" customFormat="1">
      <c r="A1396" s="116"/>
      <c r="B1396" s="137" t="s">
        <v>23851</v>
      </c>
      <c r="C1396" s="142">
        <v>9.51</v>
      </c>
      <c r="D1396" s="77"/>
    </row>
    <row r="1397" spans="1:4" s="388" customFormat="1">
      <c r="A1397" s="116"/>
      <c r="B1397" s="137" t="s">
        <v>23852</v>
      </c>
      <c r="C1397" s="142">
        <v>6.1</v>
      </c>
      <c r="D1397" s="77"/>
    </row>
    <row r="1398" spans="1:4" s="388" customFormat="1">
      <c r="A1398" s="116"/>
      <c r="B1398" s="137" t="s">
        <v>23853</v>
      </c>
      <c r="C1398" s="142">
        <v>26.27</v>
      </c>
      <c r="D1398" s="77"/>
    </row>
    <row r="1399" spans="1:4" s="388" customFormat="1">
      <c r="A1399" s="116"/>
      <c r="B1399" s="137" t="s">
        <v>23854</v>
      </c>
      <c r="C1399" s="142">
        <v>29.93</v>
      </c>
      <c r="D1399" s="77"/>
    </row>
    <row r="1400" spans="1:4" s="388" customFormat="1">
      <c r="A1400" s="116"/>
      <c r="B1400" s="137" t="s">
        <v>23855</v>
      </c>
      <c r="C1400" s="142">
        <v>5.77</v>
      </c>
      <c r="D1400" s="77"/>
    </row>
    <row r="1401" spans="1:4" s="388" customFormat="1">
      <c r="A1401" s="116"/>
      <c r="B1401" s="137" t="s">
        <v>23856</v>
      </c>
      <c r="C1401" s="142">
        <v>17.84</v>
      </c>
      <c r="D1401" s="77"/>
    </row>
    <row r="1402" spans="1:4" s="388" customFormat="1">
      <c r="A1402" s="116"/>
      <c r="B1402" s="137" t="s">
        <v>23857</v>
      </c>
      <c r="C1402" s="142">
        <v>18.5</v>
      </c>
      <c r="D1402" s="166"/>
    </row>
    <row r="1403" spans="1:4" s="388" customFormat="1">
      <c r="A1403" s="116"/>
      <c r="B1403" s="137" t="s">
        <v>23857</v>
      </c>
      <c r="C1403" s="142">
        <v>18.5</v>
      </c>
      <c r="D1403" s="166"/>
    </row>
    <row r="1404" spans="1:4" s="388" customFormat="1">
      <c r="A1404" s="116"/>
      <c r="B1404" s="137" t="s">
        <v>23858</v>
      </c>
      <c r="C1404" s="142">
        <v>17.77</v>
      </c>
      <c r="D1404" s="166"/>
    </row>
    <row r="1405" spans="1:4" s="388" customFormat="1">
      <c r="A1405" s="116"/>
      <c r="B1405" s="349" t="s">
        <v>23888</v>
      </c>
      <c r="C1405" s="142"/>
      <c r="D1405" s="166"/>
    </row>
    <row r="1406" spans="1:4" s="388" customFormat="1">
      <c r="A1406" s="116"/>
      <c r="B1406" s="137" t="s">
        <v>23889</v>
      </c>
      <c r="C1406" s="142">
        <v>36.369999999999997</v>
      </c>
      <c r="D1406" s="166"/>
    </row>
    <row r="1407" spans="1:4" s="388" customFormat="1">
      <c r="A1407" s="116"/>
      <c r="B1407" s="137" t="s">
        <v>23890</v>
      </c>
      <c r="C1407" s="142">
        <v>37.340000000000003</v>
      </c>
      <c r="D1407" s="166"/>
    </row>
    <row r="1408" spans="1:4" s="388" customFormat="1">
      <c r="A1408" s="116"/>
      <c r="B1408" s="137"/>
      <c r="C1408" s="142"/>
      <c r="D1408" s="166"/>
    </row>
    <row r="1409" spans="1:4" s="388" customFormat="1">
      <c r="A1409" s="116"/>
      <c r="B1409" s="349" t="s">
        <v>23859</v>
      </c>
      <c r="C1409" s="142"/>
      <c r="D1409" s="166"/>
    </row>
    <row r="1410" spans="1:4" s="388" customFormat="1">
      <c r="A1410" s="116"/>
      <c r="B1410" s="137" t="s">
        <v>23860</v>
      </c>
      <c r="C1410" s="142">
        <v>18.55</v>
      </c>
      <c r="D1410" s="166"/>
    </row>
    <row r="1411" spans="1:4" s="388" customFormat="1">
      <c r="A1411" s="116"/>
      <c r="B1411" s="137" t="s">
        <v>23861</v>
      </c>
      <c r="C1411" s="142">
        <v>17.899999999999999</v>
      </c>
      <c r="D1411" s="166"/>
    </row>
    <row r="1412" spans="1:4" s="388" customFormat="1">
      <c r="A1412" s="116"/>
      <c r="B1412" s="137" t="s">
        <v>23862</v>
      </c>
      <c r="C1412" s="142">
        <v>18.940000000000001</v>
      </c>
      <c r="D1412" s="166"/>
    </row>
    <row r="1413" spans="1:4" s="388" customFormat="1">
      <c r="A1413" s="116"/>
      <c r="B1413" s="137" t="s">
        <v>23860</v>
      </c>
      <c r="C1413" s="142">
        <v>18.55</v>
      </c>
      <c r="D1413" s="166"/>
    </row>
    <row r="1414" spans="1:4" s="388" customFormat="1">
      <c r="A1414" s="116"/>
      <c r="B1414" s="137" t="s">
        <v>23863</v>
      </c>
      <c r="C1414" s="142">
        <v>35.9</v>
      </c>
      <c r="D1414" s="166"/>
    </row>
    <row r="1415" spans="1:4" s="388" customFormat="1">
      <c r="A1415" s="116"/>
      <c r="B1415" s="137" t="s">
        <v>23864</v>
      </c>
      <c r="C1415" s="142">
        <v>36.58</v>
      </c>
      <c r="D1415" s="166"/>
    </row>
    <row r="1416" spans="1:4" s="388" customFormat="1">
      <c r="A1416" s="116"/>
      <c r="B1416" s="137" t="s">
        <v>23865</v>
      </c>
      <c r="C1416" s="142">
        <v>35.659999999999997</v>
      </c>
      <c r="D1416" s="166"/>
    </row>
    <row r="1417" spans="1:4" s="388" customFormat="1">
      <c r="A1417" s="116"/>
      <c r="B1417" s="137"/>
      <c r="C1417" s="142"/>
      <c r="D1417" s="166"/>
    </row>
    <row r="1418" spans="1:4" s="388" customFormat="1">
      <c r="A1418" s="116"/>
      <c r="B1418" s="349" t="s">
        <v>23886</v>
      </c>
      <c r="C1418" s="142"/>
      <c r="D1418" s="166"/>
    </row>
    <row r="1419" spans="1:4" s="388" customFormat="1">
      <c r="A1419" s="116"/>
      <c r="B1419" s="137" t="s">
        <v>24131</v>
      </c>
      <c r="C1419" s="142">
        <v>17.87</v>
      </c>
      <c r="D1419" s="166"/>
    </row>
    <row r="1420" spans="1:4" s="388" customFormat="1">
      <c r="A1420" s="116"/>
      <c r="B1420" s="137"/>
      <c r="C1420" s="142"/>
      <c r="D1420" s="166"/>
    </row>
    <row r="1421" spans="1:4" s="388" customFormat="1">
      <c r="A1421" s="116"/>
      <c r="B1421" s="349" t="s">
        <v>23866</v>
      </c>
      <c r="C1421" s="142"/>
      <c r="D1421" s="166"/>
    </row>
    <row r="1422" spans="1:4" s="388" customFormat="1">
      <c r="A1422" s="116"/>
      <c r="B1422" s="137" t="s">
        <v>23867</v>
      </c>
      <c r="C1422" s="142">
        <v>64.05</v>
      </c>
      <c r="D1422" s="166"/>
    </row>
    <row r="1423" spans="1:4" s="388" customFormat="1">
      <c r="A1423" s="116"/>
      <c r="B1423" s="137" t="s">
        <v>23868</v>
      </c>
      <c r="C1423" s="142">
        <v>18.29</v>
      </c>
      <c r="D1423" s="166"/>
    </row>
    <row r="1424" spans="1:4" s="388" customFormat="1">
      <c r="A1424" s="116"/>
      <c r="B1424" s="137"/>
      <c r="C1424" s="142"/>
      <c r="D1424" s="166"/>
    </row>
    <row r="1425" spans="1:4" s="388" customFormat="1">
      <c r="A1425" s="116"/>
      <c r="B1425" s="349" t="s">
        <v>23895</v>
      </c>
      <c r="C1425" s="142"/>
      <c r="D1425" s="166"/>
    </row>
    <row r="1426" spans="1:4" s="388" customFormat="1">
      <c r="A1426" s="116"/>
      <c r="B1426" s="137" t="s">
        <v>23896</v>
      </c>
      <c r="C1426" s="142">
        <v>86.79</v>
      </c>
      <c r="D1426" s="166"/>
    </row>
    <row r="1427" spans="1:4" s="388" customFormat="1">
      <c r="A1427" s="116"/>
      <c r="B1427" s="137" t="s">
        <v>23897</v>
      </c>
      <c r="C1427" s="142">
        <v>86.8</v>
      </c>
      <c r="D1427" s="166"/>
    </row>
    <row r="1428" spans="1:4" s="388" customFormat="1">
      <c r="A1428" s="116"/>
      <c r="B1428" s="349"/>
      <c r="C1428" s="142"/>
      <c r="D1428" s="166"/>
    </row>
    <row r="1429" spans="1:4" s="388" customFormat="1">
      <c r="A1429" s="116"/>
      <c r="B1429" s="349" t="s">
        <v>23872</v>
      </c>
      <c r="C1429" s="142"/>
      <c r="D1429" s="166"/>
    </row>
    <row r="1430" spans="1:4" s="388" customFormat="1">
      <c r="A1430" s="116"/>
      <c r="B1430" s="137" t="s">
        <v>23865</v>
      </c>
      <c r="C1430" s="142">
        <v>35.659999999999997</v>
      </c>
      <c r="D1430" s="166"/>
    </row>
    <row r="1431" spans="1:4" s="388" customFormat="1">
      <c r="A1431" s="116"/>
      <c r="B1431" s="137" t="s">
        <v>23869</v>
      </c>
      <c r="C1431" s="142">
        <v>61.17</v>
      </c>
      <c r="D1431" s="166"/>
    </row>
    <row r="1432" spans="1:4" s="388" customFormat="1">
      <c r="A1432" s="116"/>
      <c r="B1432" s="137" t="s">
        <v>23870</v>
      </c>
      <c r="C1432" s="142">
        <v>61.21</v>
      </c>
      <c r="D1432" s="166"/>
    </row>
    <row r="1433" spans="1:4" s="388" customFormat="1">
      <c r="A1433" s="116"/>
      <c r="B1433" s="137" t="s">
        <v>23871</v>
      </c>
      <c r="C1433" s="142">
        <v>18.43</v>
      </c>
      <c r="D1433" s="166"/>
    </row>
    <row r="1434" spans="1:4" s="388" customFormat="1">
      <c r="A1434" s="116"/>
      <c r="B1434" s="349" t="s">
        <v>23899</v>
      </c>
      <c r="C1434" s="142"/>
      <c r="D1434" s="166"/>
    </row>
    <row r="1435" spans="1:4" s="388" customFormat="1">
      <c r="A1435" s="116"/>
      <c r="B1435" s="137" t="s">
        <v>23902</v>
      </c>
      <c r="C1435" s="142">
        <v>36.6</v>
      </c>
      <c r="D1435" s="166"/>
    </row>
    <row r="1436" spans="1:4" s="388" customFormat="1">
      <c r="A1436" s="116"/>
      <c r="B1436" s="137" t="s">
        <v>23901</v>
      </c>
      <c r="C1436" s="142">
        <v>36.42</v>
      </c>
      <c r="D1436" s="166"/>
    </row>
    <row r="1437" spans="1:4" s="388" customFormat="1">
      <c r="A1437" s="116"/>
      <c r="B1437" s="137" t="s">
        <v>23900</v>
      </c>
      <c r="C1437" s="142">
        <v>73.45</v>
      </c>
      <c r="D1437" s="166"/>
    </row>
    <row r="1438" spans="1:4" s="388" customFormat="1">
      <c r="A1438" s="116"/>
      <c r="B1438" s="76" t="s">
        <v>23903</v>
      </c>
      <c r="C1438" s="227">
        <v>36.090000000000003</v>
      </c>
      <c r="D1438" s="166"/>
    </row>
    <row r="1439" spans="1:4" s="388" customFormat="1" ht="16.5" thickBot="1">
      <c r="A1439" s="116"/>
      <c r="B1439" s="137"/>
      <c r="C1439" s="142"/>
      <c r="D1439" s="166"/>
    </row>
    <row r="1440" spans="1:4" s="87" customFormat="1" ht="16.5" thickBot="1">
      <c r="A1440" s="369"/>
      <c r="B1440" s="413" t="s">
        <v>23780</v>
      </c>
      <c r="C1440" s="363">
        <f>SUM(C1308:C1439)</f>
        <v>2215.69</v>
      </c>
      <c r="D1440" s="409"/>
    </row>
    <row r="1441" spans="1:4" s="87" customFormat="1">
      <c r="A1441" s="627"/>
      <c r="B1441" s="53"/>
      <c r="C1441" s="136"/>
      <c r="D1441" s="214"/>
    </row>
    <row r="1442" spans="1:4" s="85" customFormat="1">
      <c r="A1442" s="113"/>
      <c r="B1442" s="140"/>
      <c r="C1442" s="136"/>
      <c r="D1442" s="166"/>
    </row>
    <row r="1443" spans="1:4" s="85" customFormat="1" ht="47.25">
      <c r="A1443" s="116" t="s">
        <v>12069</v>
      </c>
      <c r="B1443" s="140" t="s">
        <v>24155</v>
      </c>
      <c r="C1443" s="142" t="s">
        <v>5</v>
      </c>
      <c r="D1443" s="166">
        <f>C1566</f>
        <v>1636.7699999999998</v>
      </c>
    </row>
    <row r="1444" spans="1:4" s="85" customFormat="1">
      <c r="A1444" s="41"/>
      <c r="B1444" s="432" t="s">
        <v>24157</v>
      </c>
      <c r="C1444" s="142"/>
      <c r="D1444" s="166"/>
    </row>
    <row r="1445" spans="1:4" s="388" customFormat="1">
      <c r="A1445" s="41"/>
      <c r="B1445" s="434" t="s">
        <v>23688</v>
      </c>
      <c r="C1445" s="142"/>
      <c r="D1445" s="166"/>
    </row>
    <row r="1446" spans="1:4" s="388" customFormat="1">
      <c r="A1446" s="41"/>
      <c r="B1446" s="349" t="s">
        <v>23904</v>
      </c>
      <c r="C1446" s="142"/>
      <c r="D1446" s="166"/>
    </row>
    <row r="1447" spans="1:4" s="87" customFormat="1">
      <c r="A1447" s="41"/>
      <c r="B1447" s="118" t="s">
        <v>24024</v>
      </c>
      <c r="C1447" s="89">
        <v>6.11</v>
      </c>
      <c r="D1447" s="214"/>
    </row>
    <row r="1448" spans="1:4" s="87" customFormat="1">
      <c r="A1448" s="41"/>
      <c r="B1448" s="118" t="s">
        <v>24025</v>
      </c>
      <c r="C1448" s="89">
        <v>6.03</v>
      </c>
      <c r="D1448" s="214"/>
    </row>
    <row r="1449" spans="1:4" s="87" customFormat="1">
      <c r="A1449" s="41"/>
      <c r="B1449" s="118" t="s">
        <v>24025</v>
      </c>
      <c r="C1449" s="89">
        <v>6.03</v>
      </c>
      <c r="D1449" s="214"/>
    </row>
    <row r="1450" spans="1:4" s="87" customFormat="1">
      <c r="A1450" s="41"/>
      <c r="B1450" s="118" t="s">
        <v>24026</v>
      </c>
      <c r="C1450" s="89">
        <v>6.62</v>
      </c>
      <c r="D1450" s="214"/>
    </row>
    <row r="1451" spans="1:4" s="87" customFormat="1">
      <c r="A1451" s="41"/>
      <c r="B1451" s="118" t="s">
        <v>24027</v>
      </c>
      <c r="C1451" s="89">
        <v>25.61</v>
      </c>
      <c r="D1451" s="214"/>
    </row>
    <row r="1452" spans="1:4" s="388" customFormat="1">
      <c r="A1452" s="41"/>
      <c r="B1452" s="348" t="s">
        <v>23820</v>
      </c>
      <c r="C1452" s="142"/>
      <c r="D1452" s="166"/>
    </row>
    <row r="1453" spans="1:4" s="87" customFormat="1">
      <c r="A1453" s="41"/>
      <c r="B1453" s="118" t="s">
        <v>24097</v>
      </c>
      <c r="C1453" s="89">
        <v>25.16</v>
      </c>
      <c r="D1453" s="214"/>
    </row>
    <row r="1454" spans="1:4" s="87" customFormat="1">
      <c r="A1454" s="41"/>
      <c r="B1454" s="118" t="s">
        <v>24097</v>
      </c>
      <c r="C1454" s="89">
        <v>25.16</v>
      </c>
      <c r="D1454" s="214"/>
    </row>
    <row r="1455" spans="1:4" s="388" customFormat="1">
      <c r="A1455" s="41"/>
      <c r="B1455" s="433"/>
      <c r="C1455" s="142"/>
      <c r="D1455" s="166"/>
    </row>
    <row r="1456" spans="1:4" s="87" customFormat="1">
      <c r="A1456" s="41"/>
      <c r="B1456" s="349" t="s">
        <v>23821</v>
      </c>
      <c r="C1456" s="89"/>
      <c r="D1456" s="214"/>
    </row>
    <row r="1457" spans="1:4" s="87" customFormat="1">
      <c r="A1457" s="41"/>
      <c r="B1457" s="118" t="s">
        <v>24028</v>
      </c>
      <c r="C1457" s="89">
        <v>25.91</v>
      </c>
      <c r="D1457" s="214"/>
    </row>
    <row r="1458" spans="1:4" s="87" customFormat="1">
      <c r="A1458" s="41"/>
      <c r="B1458" s="349" t="s">
        <v>23910</v>
      </c>
      <c r="C1458" s="89"/>
      <c r="D1458" s="214"/>
    </row>
    <row r="1459" spans="1:4" s="87" customFormat="1">
      <c r="A1459" s="41"/>
      <c r="B1459" s="118" t="s">
        <v>24099</v>
      </c>
      <c r="C1459" s="89">
        <v>27.3</v>
      </c>
      <c r="D1459" s="214"/>
    </row>
    <row r="1460" spans="1:4" s="87" customFormat="1">
      <c r="A1460" s="41"/>
      <c r="B1460" s="118" t="s">
        <v>24099</v>
      </c>
      <c r="C1460" s="89">
        <v>27.3</v>
      </c>
      <c r="D1460" s="214"/>
    </row>
    <row r="1461" spans="1:4" s="87" customFormat="1">
      <c r="A1461" s="41"/>
      <c r="B1461" s="118" t="s">
        <v>24103</v>
      </c>
      <c r="C1461" s="89">
        <v>37.93</v>
      </c>
      <c r="D1461" s="214"/>
    </row>
    <row r="1462" spans="1:4" s="388" customFormat="1">
      <c r="A1462" s="41"/>
      <c r="B1462" s="433"/>
      <c r="C1462" s="142"/>
      <c r="D1462" s="166"/>
    </row>
    <row r="1463" spans="1:4" s="87" customFormat="1">
      <c r="A1463" s="41"/>
      <c r="B1463" s="681" t="s">
        <v>24063</v>
      </c>
      <c r="C1463" s="89"/>
      <c r="D1463" s="214"/>
    </row>
    <row r="1464" spans="1:4" s="87" customFormat="1">
      <c r="A1464" s="41"/>
      <c r="B1464" s="118" t="s">
        <v>24058</v>
      </c>
      <c r="C1464" s="89">
        <v>17.3</v>
      </c>
      <c r="D1464" s="214"/>
    </row>
    <row r="1465" spans="1:4" s="87" customFormat="1">
      <c r="A1465" s="41"/>
      <c r="B1465" s="118" t="s">
        <v>24059</v>
      </c>
      <c r="C1465" s="89">
        <v>9.64</v>
      </c>
      <c r="D1465" s="214"/>
    </row>
    <row r="1466" spans="1:4" s="87" customFormat="1">
      <c r="A1466" s="41"/>
      <c r="B1466" s="118" t="s">
        <v>24060</v>
      </c>
      <c r="C1466" s="89">
        <v>5.62</v>
      </c>
      <c r="D1466" s="214"/>
    </row>
    <row r="1467" spans="1:4" s="87" customFormat="1">
      <c r="A1467" s="41"/>
      <c r="B1467" s="118" t="s">
        <v>24064</v>
      </c>
      <c r="C1467" s="89">
        <v>6.26</v>
      </c>
      <c r="D1467" s="214"/>
    </row>
    <row r="1468" spans="1:4" s="87" customFormat="1">
      <c r="A1468" s="41"/>
      <c r="B1468" s="118" t="s">
        <v>24061</v>
      </c>
      <c r="C1468" s="89">
        <v>5</v>
      </c>
      <c r="D1468" s="214"/>
    </row>
    <row r="1469" spans="1:4" s="87" customFormat="1">
      <c r="A1469" s="41"/>
      <c r="B1469" s="118" t="s">
        <v>24062</v>
      </c>
      <c r="C1469" s="89">
        <v>4.5199999999999996</v>
      </c>
      <c r="D1469" s="214"/>
    </row>
    <row r="1470" spans="1:4" s="87" customFormat="1">
      <c r="A1470" s="41"/>
      <c r="B1470" s="118" t="s">
        <v>24103</v>
      </c>
      <c r="C1470" s="89"/>
      <c r="D1470" s="214"/>
    </row>
    <row r="1471" spans="1:4" s="87" customFormat="1">
      <c r="A1471" s="41"/>
      <c r="B1471" s="118"/>
      <c r="C1471" s="89"/>
      <c r="D1471" s="214"/>
    </row>
    <row r="1472" spans="1:4" s="87" customFormat="1">
      <c r="A1472" s="41"/>
      <c r="B1472" s="349" t="s">
        <v>23830</v>
      </c>
      <c r="C1472" s="89"/>
      <c r="D1472" s="214"/>
    </row>
    <row r="1473" spans="1:4" s="87" customFormat="1">
      <c r="A1473" s="41"/>
      <c r="B1473" s="118" t="s">
        <v>24034</v>
      </c>
      <c r="C1473" s="89">
        <v>29.63</v>
      </c>
      <c r="D1473" s="214"/>
    </row>
    <row r="1474" spans="1:4" s="87" customFormat="1">
      <c r="A1474" s="41"/>
      <c r="B1474" s="121"/>
      <c r="C1474" s="89"/>
      <c r="D1474" s="214"/>
    </row>
    <row r="1475" spans="1:4" s="87" customFormat="1">
      <c r="A1475" s="41"/>
      <c r="B1475" s="681" t="s">
        <v>24065</v>
      </c>
      <c r="C1475" s="89"/>
      <c r="D1475" s="214"/>
    </row>
    <row r="1476" spans="1:4" s="87" customFormat="1">
      <c r="A1476" s="41"/>
      <c r="B1476" s="118" t="s">
        <v>24058</v>
      </c>
      <c r="C1476" s="89">
        <v>17.3</v>
      </c>
      <c r="D1476" s="214"/>
    </row>
    <row r="1477" spans="1:4" s="87" customFormat="1">
      <c r="A1477" s="41"/>
      <c r="B1477" s="118" t="s">
        <v>24059</v>
      </c>
      <c r="C1477" s="89">
        <v>9.64</v>
      </c>
      <c r="D1477" s="214"/>
    </row>
    <row r="1478" spans="1:4" s="87" customFormat="1">
      <c r="A1478" s="41"/>
      <c r="B1478" s="118" t="s">
        <v>24060</v>
      </c>
      <c r="C1478" s="89">
        <v>5.62</v>
      </c>
      <c r="D1478" s="214"/>
    </row>
    <row r="1479" spans="1:4" s="87" customFormat="1">
      <c r="A1479" s="41"/>
      <c r="B1479" s="118" t="s">
        <v>24064</v>
      </c>
      <c r="C1479" s="89">
        <v>6.26</v>
      </c>
      <c r="D1479" s="214"/>
    </row>
    <row r="1480" spans="1:4" s="87" customFormat="1">
      <c r="A1480" s="41"/>
      <c r="B1480" s="118" t="s">
        <v>24061</v>
      </c>
      <c r="C1480" s="89">
        <v>5</v>
      </c>
      <c r="D1480" s="214"/>
    </row>
    <row r="1481" spans="1:4" s="87" customFormat="1">
      <c r="A1481" s="41"/>
      <c r="B1481" s="118" t="s">
        <v>24062</v>
      </c>
      <c r="C1481" s="89">
        <v>4.5199999999999996</v>
      </c>
      <c r="D1481" s="214"/>
    </row>
    <row r="1482" spans="1:4" s="87" customFormat="1">
      <c r="A1482" s="41"/>
      <c r="B1482" s="118"/>
      <c r="C1482" s="89"/>
      <c r="D1482" s="214"/>
    </row>
    <row r="1483" spans="1:4" s="87" customFormat="1">
      <c r="A1483" s="41"/>
      <c r="B1483" s="349" t="s">
        <v>23832</v>
      </c>
      <c r="C1483" s="89"/>
      <c r="D1483" s="214"/>
    </row>
    <row r="1484" spans="1:4" s="87" customFormat="1">
      <c r="A1484" s="41"/>
      <c r="B1484" s="118" t="s">
        <v>24035</v>
      </c>
      <c r="C1484" s="89">
        <v>23.6</v>
      </c>
      <c r="D1484" s="214"/>
    </row>
    <row r="1485" spans="1:4" s="87" customFormat="1">
      <c r="A1485" s="41"/>
      <c r="B1485" s="118" t="s">
        <v>24036</v>
      </c>
      <c r="C1485" s="89">
        <v>28.2</v>
      </c>
      <c r="D1485" s="214"/>
    </row>
    <row r="1486" spans="1:4" s="87" customFormat="1">
      <c r="A1486" s="41"/>
      <c r="B1486" s="349" t="s">
        <v>23880</v>
      </c>
      <c r="C1486" s="89"/>
      <c r="D1486" s="214"/>
    </row>
    <row r="1487" spans="1:4" s="87" customFormat="1">
      <c r="A1487" s="41"/>
      <c r="B1487" s="118" t="s">
        <v>24105</v>
      </c>
      <c r="C1487" s="89">
        <v>23.69</v>
      </c>
      <c r="D1487" s="214"/>
    </row>
    <row r="1488" spans="1:4" s="87" customFormat="1">
      <c r="A1488" s="41"/>
      <c r="B1488" s="118" t="s">
        <v>24106</v>
      </c>
      <c r="C1488" s="89">
        <v>29.38</v>
      </c>
      <c r="D1488" s="214"/>
    </row>
    <row r="1489" spans="1:4" s="87" customFormat="1">
      <c r="A1489" s="41"/>
      <c r="B1489" s="118" t="s">
        <v>24107</v>
      </c>
      <c r="C1489" s="89">
        <v>29.39</v>
      </c>
      <c r="D1489" s="214"/>
    </row>
    <row r="1490" spans="1:4" s="87" customFormat="1">
      <c r="A1490" s="41"/>
      <c r="B1490" s="121"/>
      <c r="C1490" s="89"/>
      <c r="D1490" s="214"/>
    </row>
    <row r="1491" spans="1:4" s="87" customFormat="1">
      <c r="A1491" s="41"/>
      <c r="B1491" s="349" t="s">
        <v>23841</v>
      </c>
      <c r="C1491" s="89"/>
      <c r="D1491" s="214"/>
    </row>
    <row r="1492" spans="1:4" s="87" customFormat="1">
      <c r="A1492" s="41"/>
      <c r="B1492" s="118" t="s">
        <v>24037</v>
      </c>
      <c r="C1492" s="89">
        <v>29.59</v>
      </c>
      <c r="D1492" s="214"/>
    </row>
    <row r="1493" spans="1:4" s="87" customFormat="1">
      <c r="A1493" s="41"/>
      <c r="B1493" s="118" t="s">
        <v>24038</v>
      </c>
      <c r="C1493" s="89">
        <v>23.28</v>
      </c>
      <c r="D1493" s="214"/>
    </row>
    <row r="1494" spans="1:4" s="87" customFormat="1">
      <c r="A1494" s="41"/>
      <c r="B1494" s="118" t="s">
        <v>24042</v>
      </c>
      <c r="C1494" s="89">
        <v>52.36</v>
      </c>
      <c r="D1494" s="214"/>
    </row>
    <row r="1495" spans="1:4" s="87" customFormat="1">
      <c r="A1495" s="41"/>
      <c r="B1495" s="121"/>
      <c r="C1495" s="89"/>
      <c r="D1495" s="214"/>
    </row>
    <row r="1496" spans="1:4" s="87" customFormat="1">
      <c r="A1496" s="41"/>
      <c r="B1496" s="349" t="s">
        <v>24110</v>
      </c>
      <c r="C1496" s="89"/>
      <c r="D1496" s="214"/>
    </row>
    <row r="1497" spans="1:4" s="87" customFormat="1">
      <c r="A1497" s="41"/>
      <c r="B1497" s="118" t="s">
        <v>24111</v>
      </c>
      <c r="C1497" s="89">
        <v>51.82</v>
      </c>
      <c r="D1497" s="214"/>
    </row>
    <row r="1498" spans="1:4" s="87" customFormat="1">
      <c r="A1498" s="41"/>
      <c r="B1498" s="118" t="s">
        <v>24112</v>
      </c>
      <c r="C1498" s="89">
        <v>23.26</v>
      </c>
      <c r="D1498" s="214"/>
    </row>
    <row r="1499" spans="1:4" s="87" customFormat="1">
      <c r="A1499" s="41"/>
      <c r="B1499" s="118" t="s">
        <v>24112</v>
      </c>
      <c r="C1499" s="89">
        <v>23.26</v>
      </c>
      <c r="D1499" s="214"/>
    </row>
    <row r="1500" spans="1:4" s="87" customFormat="1">
      <c r="A1500" s="41"/>
      <c r="B1500" s="348" t="s">
        <v>23848</v>
      </c>
      <c r="C1500" s="89"/>
      <c r="D1500" s="214"/>
    </row>
    <row r="1501" spans="1:4" s="87" customFormat="1">
      <c r="A1501" s="41"/>
      <c r="B1501" s="118" t="s">
        <v>24043</v>
      </c>
      <c r="C1501" s="89">
        <v>13.08</v>
      </c>
      <c r="D1501" s="214"/>
    </row>
    <row r="1502" spans="1:4" s="87" customFormat="1">
      <c r="A1502" s="41"/>
      <c r="B1502" s="118" t="s">
        <v>24044</v>
      </c>
      <c r="C1502" s="89">
        <v>6.23</v>
      </c>
      <c r="D1502" s="214"/>
    </row>
    <row r="1503" spans="1:4" s="87" customFormat="1">
      <c r="A1503" s="41"/>
      <c r="B1503" s="118" t="s">
        <v>24045</v>
      </c>
      <c r="C1503" s="89">
        <v>6.18</v>
      </c>
      <c r="D1503" s="214"/>
    </row>
    <row r="1504" spans="1:4" s="87" customFormat="1">
      <c r="A1504" s="41"/>
      <c r="B1504" s="118" t="s">
        <v>24054</v>
      </c>
      <c r="C1504" s="89">
        <v>12.76</v>
      </c>
      <c r="D1504" s="214"/>
    </row>
    <row r="1505" spans="1:4" s="87" customFormat="1">
      <c r="A1505" s="41"/>
      <c r="B1505" s="118" t="s">
        <v>24055</v>
      </c>
      <c r="C1505" s="89">
        <v>25.36</v>
      </c>
      <c r="D1505" s="214"/>
    </row>
    <row r="1506" spans="1:4" s="87" customFormat="1">
      <c r="A1506" s="41"/>
      <c r="B1506" s="348" t="s">
        <v>23886</v>
      </c>
      <c r="C1506" s="89"/>
      <c r="D1506" s="214"/>
    </row>
    <row r="1507" spans="1:4" s="87" customFormat="1">
      <c r="A1507" s="41"/>
      <c r="B1507" s="118" t="s">
        <v>24122</v>
      </c>
      <c r="C1507" s="89">
        <v>48.56</v>
      </c>
      <c r="D1507" s="214"/>
    </row>
    <row r="1508" spans="1:4" s="87" customFormat="1">
      <c r="A1508" s="41"/>
      <c r="B1508" s="118" t="s">
        <v>24123</v>
      </c>
      <c r="C1508" s="89">
        <v>23.1</v>
      </c>
      <c r="D1508" s="214"/>
    </row>
    <row r="1509" spans="1:4" s="87" customFormat="1">
      <c r="A1509" s="41"/>
      <c r="B1509" s="348" t="s">
        <v>23849</v>
      </c>
      <c r="C1509" s="89"/>
      <c r="D1509" s="214"/>
    </row>
    <row r="1510" spans="1:4" s="87" customFormat="1">
      <c r="A1510" s="41"/>
      <c r="B1510" s="118" t="s">
        <v>24067</v>
      </c>
      <c r="C1510" s="89">
        <v>43.79</v>
      </c>
      <c r="D1510" s="214"/>
    </row>
    <row r="1511" spans="1:4" s="87" customFormat="1">
      <c r="A1511" s="41"/>
      <c r="B1511" s="348" t="s">
        <v>23888</v>
      </c>
      <c r="C1511" s="89"/>
      <c r="D1511" s="214"/>
    </row>
    <row r="1512" spans="1:4" s="87" customFormat="1">
      <c r="A1512" s="41"/>
      <c r="B1512" s="118" t="s">
        <v>24136</v>
      </c>
      <c r="C1512" s="89">
        <v>23.25</v>
      </c>
      <c r="D1512" s="214"/>
    </row>
    <row r="1513" spans="1:4" s="87" customFormat="1">
      <c r="A1513" s="41"/>
      <c r="B1513" s="118" t="s">
        <v>24136</v>
      </c>
      <c r="C1513" s="89">
        <v>23.25</v>
      </c>
      <c r="D1513" s="214"/>
    </row>
    <row r="1514" spans="1:4" s="87" customFormat="1">
      <c r="A1514" s="41"/>
      <c r="B1514" s="121" t="s">
        <v>23894</v>
      </c>
      <c r="C1514" s="89">
        <v>42.81</v>
      </c>
      <c r="D1514" s="214"/>
    </row>
    <row r="1515" spans="1:4" s="87" customFormat="1">
      <c r="A1515" s="41"/>
      <c r="B1515" s="433"/>
      <c r="C1515" s="89"/>
      <c r="D1515" s="214"/>
    </row>
    <row r="1516" spans="1:4" s="87" customFormat="1">
      <c r="A1516" s="41"/>
      <c r="B1516" s="681" t="s">
        <v>24102</v>
      </c>
      <c r="C1516" s="89"/>
      <c r="D1516" s="214"/>
    </row>
    <row r="1517" spans="1:4" s="87" customFormat="1">
      <c r="A1517" s="41"/>
      <c r="B1517" s="121" t="s">
        <v>24056</v>
      </c>
      <c r="C1517" s="89">
        <v>8.9</v>
      </c>
      <c r="D1517" s="214"/>
    </row>
    <row r="1518" spans="1:4" s="87" customFormat="1">
      <c r="A1518" s="41"/>
      <c r="B1518" s="121" t="s">
        <v>24057</v>
      </c>
      <c r="C1518" s="89">
        <v>8.9</v>
      </c>
      <c r="D1518" s="214"/>
    </row>
    <row r="1519" spans="1:4" s="87" customFormat="1">
      <c r="A1519" s="41"/>
      <c r="B1519" s="118" t="s">
        <v>24059</v>
      </c>
      <c r="C1519" s="89">
        <v>9.64</v>
      </c>
      <c r="D1519" s="214"/>
    </row>
    <row r="1520" spans="1:4" s="87" customFormat="1">
      <c r="A1520" s="41"/>
      <c r="B1520" s="118" t="s">
        <v>24060</v>
      </c>
      <c r="C1520" s="89">
        <v>5.62</v>
      </c>
      <c r="D1520" s="214"/>
    </row>
    <row r="1521" spans="1:4" s="87" customFormat="1">
      <c r="A1521" s="41"/>
      <c r="B1521" s="118" t="s">
        <v>24064</v>
      </c>
      <c r="C1521" s="89">
        <v>6.26</v>
      </c>
      <c r="D1521" s="214"/>
    </row>
    <row r="1522" spans="1:4" s="87" customFormat="1">
      <c r="A1522" s="41"/>
      <c r="B1522" s="118" t="s">
        <v>24061</v>
      </c>
      <c r="C1522" s="89">
        <v>5</v>
      </c>
      <c r="D1522" s="214"/>
    </row>
    <row r="1523" spans="1:4" s="87" customFormat="1">
      <c r="A1523" s="41"/>
      <c r="B1523" s="118" t="s">
        <v>24062</v>
      </c>
      <c r="C1523" s="89">
        <v>4.5199999999999996</v>
      </c>
      <c r="D1523" s="214"/>
    </row>
    <row r="1524" spans="1:4" s="87" customFormat="1">
      <c r="A1524" s="41"/>
      <c r="B1524" s="121"/>
      <c r="C1524" s="89"/>
      <c r="D1524" s="214"/>
    </row>
    <row r="1525" spans="1:4" s="87" customFormat="1">
      <c r="A1525" s="41"/>
      <c r="B1525" s="348" t="s">
        <v>23859</v>
      </c>
      <c r="C1525" s="89"/>
      <c r="D1525" s="214"/>
    </row>
    <row r="1526" spans="1:4" s="87" customFormat="1">
      <c r="A1526" s="41"/>
      <c r="B1526" s="118" t="s">
        <v>24037</v>
      </c>
      <c r="C1526" s="89">
        <v>29.59</v>
      </c>
      <c r="D1526" s="214"/>
    </row>
    <row r="1527" spans="1:4" s="87" customFormat="1">
      <c r="A1527" s="41"/>
      <c r="B1527" s="118" t="s">
        <v>24068</v>
      </c>
      <c r="C1527" s="89">
        <v>36.380000000000003</v>
      </c>
      <c r="D1527" s="214"/>
    </row>
    <row r="1528" spans="1:4" s="87" customFormat="1">
      <c r="A1528" s="41"/>
      <c r="B1528" s="348" t="s">
        <v>23914</v>
      </c>
      <c r="C1528" s="89"/>
      <c r="D1528" s="214"/>
    </row>
    <row r="1529" spans="1:4" s="87" customFormat="1">
      <c r="A1529" s="41"/>
      <c r="B1529" s="118" t="s">
        <v>24136</v>
      </c>
      <c r="C1529" s="89">
        <v>23.25</v>
      </c>
      <c r="D1529" s="214"/>
    </row>
    <row r="1530" spans="1:4" s="87" customFormat="1">
      <c r="A1530" s="41"/>
      <c r="B1530" s="118" t="s">
        <v>24137</v>
      </c>
      <c r="C1530" s="89">
        <v>22.72</v>
      </c>
      <c r="D1530" s="214"/>
    </row>
    <row r="1531" spans="1:4" s="87" customFormat="1">
      <c r="A1531" s="41"/>
      <c r="B1531" s="121"/>
      <c r="C1531" s="89"/>
      <c r="D1531" s="214"/>
    </row>
    <row r="1532" spans="1:4" s="87" customFormat="1">
      <c r="A1532" s="41"/>
      <c r="B1532" s="348" t="s">
        <v>23908</v>
      </c>
      <c r="C1532" s="89"/>
      <c r="D1532" s="214"/>
    </row>
    <row r="1533" spans="1:4" s="87" customFormat="1">
      <c r="A1533" s="41"/>
      <c r="B1533" s="118" t="s">
        <v>24070</v>
      </c>
      <c r="C1533" s="89">
        <v>27.92</v>
      </c>
      <c r="D1533" s="214"/>
    </row>
    <row r="1534" spans="1:4" s="87" customFormat="1">
      <c r="A1534" s="41"/>
      <c r="B1534" s="118" t="s">
        <v>24076</v>
      </c>
      <c r="C1534" s="89">
        <v>8.15</v>
      </c>
      <c r="D1534" s="214"/>
    </row>
    <row r="1535" spans="1:4" s="87" customFormat="1">
      <c r="A1535" s="41"/>
      <c r="B1535" s="118" t="s">
        <v>24071</v>
      </c>
      <c r="C1535" s="89">
        <v>25.17</v>
      </c>
      <c r="D1535" s="214"/>
    </row>
    <row r="1536" spans="1:4" s="87" customFormat="1">
      <c r="A1536" s="41"/>
      <c r="B1536" s="348" t="s">
        <v>23895</v>
      </c>
      <c r="C1536" s="89"/>
      <c r="D1536" s="214"/>
    </row>
    <row r="1537" spans="1:4" s="87" customFormat="1">
      <c r="A1537" s="41"/>
      <c r="B1537" s="118" t="s">
        <v>24123</v>
      </c>
      <c r="C1537" s="89">
        <v>23.1</v>
      </c>
      <c r="D1537" s="214"/>
    </row>
    <row r="1538" spans="1:4" s="87" customFormat="1">
      <c r="A1538" s="41"/>
      <c r="B1538" s="121"/>
      <c r="C1538" s="89"/>
      <c r="D1538" s="214"/>
    </row>
    <row r="1539" spans="1:4" s="87" customFormat="1">
      <c r="A1539" s="41"/>
      <c r="B1539" s="348" t="s">
        <v>23866</v>
      </c>
      <c r="C1539" s="89"/>
      <c r="D1539" s="214"/>
    </row>
    <row r="1540" spans="1:4" s="87" customFormat="1">
      <c r="A1540" s="41"/>
      <c r="B1540" s="118" t="s">
        <v>24083</v>
      </c>
      <c r="C1540" s="89">
        <v>12.92</v>
      </c>
      <c r="D1540" s="214"/>
    </row>
    <row r="1541" spans="1:4" s="87" customFormat="1">
      <c r="A1541" s="41"/>
      <c r="B1541" s="121" t="s">
        <v>24085</v>
      </c>
      <c r="C1541" s="89">
        <v>13.81</v>
      </c>
      <c r="D1541" s="214"/>
    </row>
    <row r="1542" spans="1:4" s="87" customFormat="1">
      <c r="A1542" s="41"/>
      <c r="B1542" s="118" t="s">
        <v>24086</v>
      </c>
      <c r="C1542" s="89">
        <v>17.47</v>
      </c>
      <c r="D1542" s="214"/>
    </row>
    <row r="1543" spans="1:4" s="87" customFormat="1">
      <c r="A1543" s="41"/>
      <c r="B1543" s="118" t="s">
        <v>24087</v>
      </c>
      <c r="C1543" s="89">
        <v>6.65</v>
      </c>
      <c r="D1543" s="214"/>
    </row>
    <row r="1544" spans="1:4" s="87" customFormat="1">
      <c r="A1544" s="41"/>
      <c r="B1544" s="118" t="s">
        <v>24088</v>
      </c>
      <c r="C1544" s="89">
        <v>9.27</v>
      </c>
      <c r="D1544" s="214"/>
    </row>
    <row r="1545" spans="1:4" s="87" customFormat="1">
      <c r="A1545" s="41"/>
      <c r="B1545" s="348" t="s">
        <v>23893</v>
      </c>
      <c r="C1545" s="89"/>
      <c r="D1545" s="214"/>
    </row>
    <row r="1546" spans="1:4" s="87" customFormat="1">
      <c r="A1546" s="41"/>
      <c r="B1546" s="118" t="s">
        <v>24123</v>
      </c>
      <c r="C1546" s="89">
        <v>23.1</v>
      </c>
      <c r="D1546" s="214"/>
    </row>
    <row r="1547" spans="1:4" s="87" customFormat="1">
      <c r="A1547" s="41"/>
      <c r="B1547" s="118" t="s">
        <v>24123</v>
      </c>
      <c r="C1547" s="89">
        <v>23.1</v>
      </c>
      <c r="D1547" s="214"/>
    </row>
    <row r="1548" spans="1:4" s="87" customFormat="1">
      <c r="A1548" s="41"/>
      <c r="B1548" s="433"/>
      <c r="C1548" s="89"/>
      <c r="D1548" s="214"/>
    </row>
    <row r="1549" spans="1:4" s="87" customFormat="1">
      <c r="A1549" s="41"/>
      <c r="B1549" s="348" t="s">
        <v>23872</v>
      </c>
      <c r="C1549" s="89"/>
      <c r="D1549" s="214"/>
    </row>
    <row r="1550" spans="1:4" s="87" customFormat="1">
      <c r="A1550" s="41"/>
      <c r="B1550" s="118" t="s">
        <v>24089</v>
      </c>
      <c r="C1550" s="89">
        <v>23.37</v>
      </c>
      <c r="D1550" s="214"/>
    </row>
    <row r="1551" spans="1:4" s="87" customFormat="1">
      <c r="A1551" s="41"/>
      <c r="B1551" s="118" t="s">
        <v>24090</v>
      </c>
      <c r="C1551" s="89">
        <v>12.6</v>
      </c>
      <c r="D1551" s="214"/>
    </row>
    <row r="1552" spans="1:4" s="388" customFormat="1">
      <c r="A1552" s="41"/>
      <c r="B1552" s="348" t="s">
        <v>23899</v>
      </c>
      <c r="C1552" s="142"/>
      <c r="D1552" s="166"/>
    </row>
    <row r="1553" spans="1:4" s="87" customFormat="1">
      <c r="A1553" s="41"/>
      <c r="B1553" s="118" t="s">
        <v>24139</v>
      </c>
      <c r="C1553" s="89">
        <v>23</v>
      </c>
      <c r="D1553" s="214"/>
    </row>
    <row r="1554" spans="1:4" s="87" customFormat="1">
      <c r="A1554" s="116"/>
      <c r="B1554" s="118" t="s">
        <v>24123</v>
      </c>
      <c r="C1554" s="136">
        <v>23.1</v>
      </c>
      <c r="D1554" s="166"/>
    </row>
    <row r="1555" spans="1:4" s="87" customFormat="1">
      <c r="A1555" s="116"/>
      <c r="B1555" s="118"/>
      <c r="C1555" s="136"/>
      <c r="D1555" s="166"/>
    </row>
    <row r="1556" spans="1:4" s="87" customFormat="1">
      <c r="A1556" s="116"/>
      <c r="B1556" s="434" t="s">
        <v>23692</v>
      </c>
      <c r="C1556" s="136"/>
      <c r="D1556" s="166"/>
    </row>
    <row r="1557" spans="1:4" s="87" customFormat="1">
      <c r="A1557" s="116"/>
      <c r="B1557" s="118" t="s">
        <v>25100</v>
      </c>
      <c r="C1557" s="136">
        <v>12.79</v>
      </c>
      <c r="D1557" s="166"/>
    </row>
    <row r="1558" spans="1:4" s="87" customFormat="1">
      <c r="A1558" s="116"/>
      <c r="B1558" s="118" t="s">
        <v>25101</v>
      </c>
      <c r="C1558" s="136">
        <v>5.52</v>
      </c>
      <c r="D1558" s="166"/>
    </row>
    <row r="1559" spans="1:4" s="87" customFormat="1">
      <c r="A1559" s="116"/>
      <c r="B1559" s="118" t="s">
        <v>25102</v>
      </c>
      <c r="C1559" s="136">
        <v>6.68</v>
      </c>
      <c r="D1559" s="166"/>
    </row>
    <row r="1560" spans="1:4" s="87" customFormat="1">
      <c r="A1560" s="116"/>
      <c r="B1560" s="118" t="s">
        <v>25103</v>
      </c>
      <c r="C1560" s="136">
        <v>6.91</v>
      </c>
      <c r="D1560" s="166"/>
    </row>
    <row r="1561" spans="1:4" s="87" customFormat="1">
      <c r="A1561" s="116"/>
      <c r="B1561" s="118" t="s">
        <v>25104</v>
      </c>
      <c r="C1561" s="136">
        <v>3.59</v>
      </c>
      <c r="D1561" s="166"/>
    </row>
    <row r="1562" spans="1:4" s="87" customFormat="1">
      <c r="A1562" s="116"/>
      <c r="B1562" s="118" t="s">
        <v>25104</v>
      </c>
      <c r="C1562" s="136">
        <v>3.59</v>
      </c>
      <c r="D1562" s="166"/>
    </row>
    <row r="1563" spans="1:4" s="87" customFormat="1">
      <c r="A1563" s="116"/>
      <c r="B1563" s="118" t="s">
        <v>25105</v>
      </c>
      <c r="C1563" s="136">
        <v>71.34</v>
      </c>
      <c r="D1563" s="166"/>
    </row>
    <row r="1564" spans="1:4" s="87" customFormat="1">
      <c r="A1564" s="116"/>
      <c r="B1564" s="118" t="s">
        <v>25106</v>
      </c>
      <c r="C1564" s="136">
        <v>141.16999999999999</v>
      </c>
      <c r="D1564" s="166"/>
    </row>
    <row r="1565" spans="1:4" s="87" customFormat="1" ht="16.5" thickBot="1">
      <c r="A1565" s="116"/>
      <c r="B1565" s="121"/>
      <c r="C1565" s="89"/>
      <c r="D1565" s="166"/>
    </row>
    <row r="1566" spans="1:4" s="87" customFormat="1" ht="16.5" thickBot="1">
      <c r="A1566" s="369"/>
      <c r="B1566" s="413" t="s">
        <v>23780</v>
      </c>
      <c r="C1566" s="363">
        <f>SUM(C1446:C1564)</f>
        <v>1636.7699999999998</v>
      </c>
      <c r="D1566" s="409"/>
    </row>
    <row r="1567" spans="1:4" s="85" customFormat="1">
      <c r="A1567" s="116"/>
      <c r="B1567" s="177"/>
      <c r="C1567" s="142"/>
      <c r="D1567" s="166"/>
    </row>
    <row r="1568" spans="1:4" s="87" customFormat="1">
      <c r="A1568" s="411" t="s">
        <v>12243</v>
      </c>
      <c r="B1568" s="177" t="s">
        <v>24175</v>
      </c>
      <c r="C1568" s="142" t="s">
        <v>5</v>
      </c>
      <c r="D1568" s="178">
        <f>C1573</f>
        <v>25</v>
      </c>
    </row>
    <row r="1569" spans="1:4" s="87" customFormat="1" ht="19.5" customHeight="1">
      <c r="A1569" s="627"/>
      <c r="B1569" s="53" t="s">
        <v>24069</v>
      </c>
      <c r="C1569" s="136"/>
      <c r="D1569" s="214"/>
    </row>
    <row r="1570" spans="1:4" s="87" customFormat="1">
      <c r="A1570" s="43"/>
      <c r="B1570" s="434" t="s">
        <v>23688</v>
      </c>
      <c r="C1570" s="89"/>
      <c r="D1570" s="214"/>
    </row>
    <row r="1571" spans="1:4" s="87" customFormat="1">
      <c r="A1571" s="43"/>
      <c r="B1571" s="349" t="s">
        <v>23859</v>
      </c>
      <c r="C1571" s="89"/>
      <c r="D1571" s="214"/>
    </row>
    <row r="1572" spans="1:4" s="87" customFormat="1" ht="16.5" thickBot="1">
      <c r="A1572" s="627"/>
      <c r="B1572" s="118" t="s">
        <v>24366</v>
      </c>
      <c r="C1572" s="136">
        <v>25</v>
      </c>
      <c r="D1572" s="214"/>
    </row>
    <row r="1573" spans="1:4" s="87" customFormat="1" ht="16.5" thickBot="1">
      <c r="A1573" s="369"/>
      <c r="B1573" s="413" t="s">
        <v>23780</v>
      </c>
      <c r="C1573" s="363">
        <f>SUM(C1572)</f>
        <v>25</v>
      </c>
      <c r="D1573" s="409"/>
    </row>
    <row r="1574" spans="1:4" s="87" customFormat="1">
      <c r="A1574" s="627"/>
      <c r="B1574" s="53"/>
      <c r="C1574" s="136"/>
      <c r="D1574" s="214"/>
    </row>
    <row r="1575" spans="1:4" s="85" customFormat="1">
      <c r="A1575" s="116" t="s">
        <v>12277</v>
      </c>
      <c r="B1575" s="118" t="s">
        <v>25396</v>
      </c>
      <c r="C1575" s="142" t="s">
        <v>5</v>
      </c>
      <c r="D1575" s="166">
        <f>C1626</f>
        <v>1338.6499999999996</v>
      </c>
    </row>
    <row r="1576" spans="1:4" s="388" customFormat="1">
      <c r="A1576" s="116"/>
      <c r="B1576" s="434" t="s">
        <v>23688</v>
      </c>
      <c r="C1576" s="124"/>
      <c r="D1576" s="166"/>
    </row>
    <row r="1577" spans="1:4" s="388" customFormat="1">
      <c r="A1577" s="116"/>
      <c r="B1577" s="349" t="s">
        <v>23880</v>
      </c>
      <c r="C1577" s="142"/>
      <c r="D1577" s="166"/>
    </row>
    <row r="1578" spans="1:4" s="388" customFormat="1">
      <c r="A1578" s="116"/>
      <c r="B1578" s="137" t="s">
        <v>23881</v>
      </c>
      <c r="C1578" s="142">
        <v>65.52</v>
      </c>
      <c r="D1578" s="166"/>
    </row>
    <row r="1579" spans="1:4" s="388" customFormat="1">
      <c r="A1579" s="116"/>
      <c r="B1579" s="137" t="s">
        <v>23882</v>
      </c>
      <c r="C1579" s="142">
        <v>23.84</v>
      </c>
      <c r="D1579" s="166"/>
    </row>
    <row r="1580" spans="1:4" s="388" customFormat="1">
      <c r="A1580" s="116"/>
      <c r="B1580" s="137" t="s">
        <v>23883</v>
      </c>
      <c r="C1580" s="142">
        <v>64.42</v>
      </c>
      <c r="D1580" s="166"/>
    </row>
    <row r="1581" spans="1:4" s="388" customFormat="1">
      <c r="A1581" s="116"/>
      <c r="B1581" s="137" t="s">
        <v>23884</v>
      </c>
      <c r="C1581" s="142">
        <v>14.05</v>
      </c>
      <c r="D1581" s="166"/>
    </row>
    <row r="1582" spans="1:4" s="388" customFormat="1">
      <c r="A1582" s="116"/>
      <c r="B1582" s="137" t="s">
        <v>23885</v>
      </c>
      <c r="C1582" s="142">
        <v>18.170000000000002</v>
      </c>
      <c r="D1582" s="166"/>
    </row>
    <row r="1583" spans="1:4" s="87" customFormat="1">
      <c r="A1583" s="138"/>
      <c r="B1583" s="137"/>
      <c r="C1583" s="136"/>
      <c r="D1583" s="77"/>
    </row>
    <row r="1584" spans="1:4" s="388" customFormat="1">
      <c r="A1584" s="116"/>
      <c r="B1584" s="349" t="s">
        <v>23849</v>
      </c>
      <c r="C1584" s="142"/>
      <c r="D1584" s="77"/>
    </row>
    <row r="1585" spans="1:4" s="388" customFormat="1">
      <c r="A1585" s="116"/>
      <c r="B1585" s="137" t="s">
        <v>23850</v>
      </c>
      <c r="C1585" s="142">
        <v>45.32</v>
      </c>
      <c r="D1585" s="77"/>
    </row>
    <row r="1586" spans="1:4" s="388" customFormat="1">
      <c r="A1586" s="116"/>
      <c r="B1586" s="137" t="s">
        <v>23851</v>
      </c>
      <c r="C1586" s="142">
        <v>9.51</v>
      </c>
      <c r="D1586" s="77"/>
    </row>
    <row r="1587" spans="1:4" s="388" customFormat="1">
      <c r="A1587" s="116"/>
      <c r="B1587" s="137" t="s">
        <v>23852</v>
      </c>
      <c r="C1587" s="142">
        <v>6.1</v>
      </c>
      <c r="D1587" s="77"/>
    </row>
    <row r="1588" spans="1:4" s="388" customFormat="1">
      <c r="A1588" s="116"/>
      <c r="B1588" s="137" t="s">
        <v>23853</v>
      </c>
      <c r="C1588" s="142">
        <v>26.27</v>
      </c>
      <c r="D1588" s="77"/>
    </row>
    <row r="1589" spans="1:4" s="388" customFormat="1">
      <c r="A1589" s="116"/>
      <c r="B1589" s="137" t="s">
        <v>23854</v>
      </c>
      <c r="C1589" s="142">
        <v>29.93</v>
      </c>
      <c r="D1589" s="77"/>
    </row>
    <row r="1590" spans="1:4" s="388" customFormat="1">
      <c r="A1590" s="116"/>
      <c r="B1590" s="137" t="s">
        <v>23855</v>
      </c>
      <c r="C1590" s="142">
        <v>5.77</v>
      </c>
      <c r="D1590" s="77"/>
    </row>
    <row r="1591" spans="1:4" s="388" customFormat="1">
      <c r="A1591" s="116"/>
      <c r="B1591" s="137" t="s">
        <v>23856</v>
      </c>
      <c r="C1591" s="142">
        <v>17.84</v>
      </c>
      <c r="D1591" s="77"/>
    </row>
    <row r="1592" spans="1:4" s="388" customFormat="1">
      <c r="A1592" s="116"/>
      <c r="B1592" s="137" t="s">
        <v>23857</v>
      </c>
      <c r="C1592" s="142">
        <v>18.5</v>
      </c>
      <c r="D1592" s="166"/>
    </row>
    <row r="1593" spans="1:4" s="388" customFormat="1">
      <c r="A1593" s="116"/>
      <c r="B1593" s="137" t="s">
        <v>23857</v>
      </c>
      <c r="C1593" s="142">
        <v>18.5</v>
      </c>
      <c r="D1593" s="166"/>
    </row>
    <row r="1594" spans="1:4" s="388" customFormat="1">
      <c r="A1594" s="116"/>
      <c r="B1594" s="137" t="s">
        <v>23858</v>
      </c>
      <c r="C1594" s="142">
        <v>17.77</v>
      </c>
      <c r="D1594" s="166"/>
    </row>
    <row r="1595" spans="1:4" s="388" customFormat="1">
      <c r="A1595" s="116"/>
      <c r="B1595" s="349" t="s">
        <v>23888</v>
      </c>
      <c r="C1595" s="142"/>
      <c r="D1595" s="166"/>
    </row>
    <row r="1596" spans="1:4" s="388" customFormat="1">
      <c r="A1596" s="116"/>
      <c r="B1596" s="137" t="s">
        <v>23889</v>
      </c>
      <c r="C1596" s="142">
        <v>36.369999999999997</v>
      </c>
      <c r="D1596" s="166"/>
    </row>
    <row r="1597" spans="1:4" s="388" customFormat="1">
      <c r="A1597" s="116"/>
      <c r="B1597" s="137" t="s">
        <v>23890</v>
      </c>
      <c r="C1597" s="142">
        <v>37.340000000000003</v>
      </c>
      <c r="D1597" s="166"/>
    </row>
    <row r="1598" spans="1:4" s="388" customFormat="1">
      <c r="A1598" s="116"/>
      <c r="B1598" s="137"/>
      <c r="C1598" s="142"/>
      <c r="D1598" s="166"/>
    </row>
    <row r="1599" spans="1:4" s="388" customFormat="1">
      <c r="A1599" s="116"/>
      <c r="B1599" s="349" t="s">
        <v>23859</v>
      </c>
      <c r="C1599" s="142"/>
      <c r="D1599" s="166"/>
    </row>
    <row r="1600" spans="1:4" s="388" customFormat="1">
      <c r="A1600" s="116"/>
      <c r="B1600" s="137" t="s">
        <v>23860</v>
      </c>
      <c r="C1600" s="142">
        <v>18.55</v>
      </c>
      <c r="D1600" s="166"/>
    </row>
    <row r="1601" spans="1:4" s="388" customFormat="1">
      <c r="A1601" s="116"/>
      <c r="B1601" s="137" t="s">
        <v>23861</v>
      </c>
      <c r="C1601" s="142">
        <v>17.899999999999999</v>
      </c>
      <c r="D1601" s="166"/>
    </row>
    <row r="1602" spans="1:4" s="388" customFormat="1">
      <c r="A1602" s="116"/>
      <c r="B1602" s="137" t="s">
        <v>23862</v>
      </c>
      <c r="C1602" s="142">
        <v>18.940000000000001</v>
      </c>
      <c r="D1602" s="166"/>
    </row>
    <row r="1603" spans="1:4" s="388" customFormat="1">
      <c r="A1603" s="116"/>
      <c r="B1603" s="137" t="s">
        <v>23860</v>
      </c>
      <c r="C1603" s="142">
        <v>18.55</v>
      </c>
      <c r="D1603" s="166"/>
    </row>
    <row r="1604" spans="1:4" s="388" customFormat="1">
      <c r="A1604" s="116"/>
      <c r="B1604" s="137" t="s">
        <v>23863</v>
      </c>
      <c r="C1604" s="142">
        <v>35.9</v>
      </c>
      <c r="D1604" s="166"/>
    </row>
    <row r="1605" spans="1:4" s="388" customFormat="1">
      <c r="A1605" s="116"/>
      <c r="B1605" s="137" t="s">
        <v>23864</v>
      </c>
      <c r="C1605" s="142">
        <v>36.58</v>
      </c>
      <c r="D1605" s="166"/>
    </row>
    <row r="1606" spans="1:4" s="388" customFormat="1">
      <c r="A1606" s="116"/>
      <c r="B1606" s="137" t="s">
        <v>23865</v>
      </c>
      <c r="C1606" s="142">
        <v>35.659999999999997</v>
      </c>
      <c r="D1606" s="166"/>
    </row>
    <row r="1607" spans="1:4" s="388" customFormat="1">
      <c r="A1607" s="116"/>
      <c r="B1607" s="137"/>
      <c r="C1607" s="142"/>
      <c r="D1607" s="166"/>
    </row>
    <row r="1608" spans="1:4" s="388" customFormat="1">
      <c r="A1608" s="116"/>
      <c r="B1608" s="349" t="s">
        <v>23895</v>
      </c>
      <c r="C1608" s="142"/>
      <c r="D1608" s="166"/>
    </row>
    <row r="1609" spans="1:4" s="388" customFormat="1">
      <c r="A1609" s="116"/>
      <c r="B1609" s="137" t="s">
        <v>23896</v>
      </c>
      <c r="C1609" s="142">
        <v>86.79</v>
      </c>
      <c r="D1609" s="166"/>
    </row>
    <row r="1610" spans="1:4" s="388" customFormat="1">
      <c r="A1610" s="116"/>
      <c r="B1610" s="137" t="s">
        <v>23897</v>
      </c>
      <c r="C1610" s="142">
        <v>86.8</v>
      </c>
      <c r="D1610" s="166"/>
    </row>
    <row r="1611" spans="1:4" s="388" customFormat="1">
      <c r="A1611" s="116"/>
      <c r="B1611" s="349"/>
      <c r="C1611" s="142"/>
      <c r="D1611" s="166"/>
    </row>
    <row r="1612" spans="1:4" s="388" customFormat="1">
      <c r="A1612" s="116"/>
      <c r="B1612" s="349" t="s">
        <v>23872</v>
      </c>
      <c r="C1612" s="142"/>
      <c r="D1612" s="166"/>
    </row>
    <row r="1613" spans="1:4" s="388" customFormat="1">
      <c r="A1613" s="116"/>
      <c r="B1613" s="137" t="s">
        <v>23865</v>
      </c>
      <c r="C1613" s="142">
        <v>35.659999999999997</v>
      </c>
      <c r="D1613" s="166"/>
    </row>
    <row r="1614" spans="1:4" s="388" customFormat="1">
      <c r="A1614" s="116"/>
      <c r="B1614" s="137" t="s">
        <v>23869</v>
      </c>
      <c r="C1614" s="142">
        <v>61.17</v>
      </c>
      <c r="D1614" s="166"/>
    </row>
    <row r="1615" spans="1:4" s="388" customFormat="1">
      <c r="A1615" s="116"/>
      <c r="B1615" s="137" t="s">
        <v>23870</v>
      </c>
      <c r="C1615" s="142">
        <v>61.21</v>
      </c>
      <c r="D1615" s="166"/>
    </row>
    <row r="1616" spans="1:4" s="388" customFormat="1">
      <c r="A1616" s="116"/>
      <c r="B1616" s="137" t="s">
        <v>23871</v>
      </c>
      <c r="C1616" s="142">
        <v>18.43</v>
      </c>
      <c r="D1616" s="166"/>
    </row>
    <row r="1617" spans="1:4" s="388" customFormat="1">
      <c r="A1617" s="116"/>
      <c r="B1617" s="349" t="s">
        <v>23899</v>
      </c>
      <c r="C1617" s="142"/>
      <c r="D1617" s="166"/>
    </row>
    <row r="1618" spans="1:4" s="388" customFormat="1">
      <c r="A1618" s="116"/>
      <c r="B1618" s="137" t="s">
        <v>23902</v>
      </c>
      <c r="C1618" s="142">
        <v>36.6</v>
      </c>
      <c r="D1618" s="166"/>
    </row>
    <row r="1619" spans="1:4" s="388" customFormat="1">
      <c r="A1619" s="116"/>
      <c r="B1619" s="137" t="s">
        <v>23901</v>
      </c>
      <c r="C1619" s="142">
        <v>36.42</v>
      </c>
      <c r="D1619" s="166"/>
    </row>
    <row r="1620" spans="1:4" s="388" customFormat="1">
      <c r="A1620" s="116"/>
      <c r="B1620" s="137" t="s">
        <v>23900</v>
      </c>
      <c r="C1620" s="142">
        <v>73.45</v>
      </c>
      <c r="D1620" s="166"/>
    </row>
    <row r="1621" spans="1:4" s="388" customFormat="1">
      <c r="A1621" s="116"/>
      <c r="B1621" s="137" t="s">
        <v>23903</v>
      </c>
      <c r="C1621" s="227">
        <v>36.090000000000003</v>
      </c>
      <c r="D1621" s="166"/>
    </row>
    <row r="1622" spans="1:4" s="388" customFormat="1">
      <c r="A1622" s="96"/>
      <c r="B1622" s="137"/>
      <c r="C1622" s="227"/>
      <c r="D1622" s="214"/>
    </row>
    <row r="1623" spans="1:4" s="388" customFormat="1">
      <c r="A1623" s="96"/>
      <c r="B1623" s="137" t="s">
        <v>24529</v>
      </c>
      <c r="C1623" s="227"/>
      <c r="D1623" s="214"/>
    </row>
    <row r="1624" spans="1:4" s="87" customFormat="1">
      <c r="A1624" s="43"/>
      <c r="B1624" s="118" t="s">
        <v>24530</v>
      </c>
      <c r="C1624" s="89">
        <v>148.54</v>
      </c>
      <c r="D1624" s="214"/>
    </row>
    <row r="1625" spans="1:4" s="84" customFormat="1" ht="16.5" thickBot="1">
      <c r="A1625" s="665"/>
      <c r="B1625" s="118" t="s">
        <v>24531</v>
      </c>
      <c r="C1625" s="142">
        <v>20.190000000000001</v>
      </c>
      <c r="D1625" s="164"/>
    </row>
    <row r="1626" spans="1:4" s="388" customFormat="1" ht="16.5" thickBot="1">
      <c r="A1626" s="116"/>
      <c r="B1626" s="351" t="s">
        <v>24125</v>
      </c>
      <c r="C1626" s="354">
        <f>SUM(C1577:C1625)</f>
        <v>1338.6499999999996</v>
      </c>
      <c r="D1626" s="352"/>
    </row>
    <row r="1627" spans="1:4" s="85" customFormat="1">
      <c r="A1627" s="116"/>
      <c r="B1627" s="674"/>
      <c r="C1627" s="371"/>
      <c r="D1627" s="166"/>
    </row>
    <row r="1628" spans="1:4" s="87" customFormat="1" ht="31.5">
      <c r="A1628" s="141" t="s">
        <v>12375</v>
      </c>
      <c r="B1628" s="137" t="s">
        <v>24176</v>
      </c>
      <c r="C1628" s="136" t="s">
        <v>5</v>
      </c>
      <c r="D1628" s="352">
        <v>20</v>
      </c>
    </row>
    <row r="1629" spans="1:4" s="87" customFormat="1">
      <c r="A1629" s="141"/>
      <c r="B1629" s="76" t="s">
        <v>24177</v>
      </c>
      <c r="C1629" s="136"/>
      <c r="D1629" s="352"/>
    </row>
    <row r="1630" spans="1:4" s="87" customFormat="1">
      <c r="A1630" s="141"/>
      <c r="B1630" s="76"/>
      <c r="C1630" s="136"/>
      <c r="D1630" s="352"/>
    </row>
    <row r="1631" spans="1:4" s="87" customFormat="1" ht="31.5">
      <c r="A1631" s="141" t="s">
        <v>12379</v>
      </c>
      <c r="B1631" s="137" t="s">
        <v>24440</v>
      </c>
      <c r="C1631" s="136" t="s">
        <v>5</v>
      </c>
      <c r="D1631" s="660">
        <v>10</v>
      </c>
    </row>
    <row r="1632" spans="1:4" s="87" customFormat="1">
      <c r="A1632" s="141"/>
      <c r="B1632" s="76" t="s">
        <v>24177</v>
      </c>
      <c r="C1632" s="136"/>
      <c r="D1632" s="352"/>
    </row>
    <row r="1633" spans="1:4" s="87" customFormat="1">
      <c r="A1633" s="113"/>
      <c r="B1633" s="167"/>
      <c r="C1633" s="142"/>
      <c r="D1633" s="352"/>
    </row>
    <row r="1634" spans="1:4" s="85" customFormat="1" ht="31.5">
      <c r="A1634" s="141" t="s">
        <v>12522</v>
      </c>
      <c r="B1634" s="137" t="s">
        <v>24158</v>
      </c>
      <c r="C1634" s="136" t="s">
        <v>23311</v>
      </c>
      <c r="D1634" s="166">
        <f>C1651</f>
        <v>306.11</v>
      </c>
    </row>
    <row r="1635" spans="1:4" s="85" customFormat="1">
      <c r="A1635" s="141"/>
      <c r="B1635" s="741" t="s">
        <v>25038</v>
      </c>
      <c r="C1635" s="742">
        <v>106.2</v>
      </c>
      <c r="D1635" s="164"/>
    </row>
    <row r="1636" spans="1:4" s="85" customFormat="1">
      <c r="A1636" s="141"/>
      <c r="B1636" s="741" t="s">
        <v>25039</v>
      </c>
      <c r="C1636" s="742">
        <v>1.1000000000000001</v>
      </c>
      <c r="D1636" s="164"/>
    </row>
    <row r="1637" spans="1:4" s="85" customFormat="1">
      <c r="A1637" s="141"/>
      <c r="B1637" s="741" t="s">
        <v>25040</v>
      </c>
      <c r="C1637" s="742">
        <v>106.05</v>
      </c>
      <c r="D1637" s="164"/>
    </row>
    <row r="1638" spans="1:4" s="85" customFormat="1">
      <c r="A1638" s="102"/>
      <c r="B1638" s="741" t="s">
        <v>25041</v>
      </c>
      <c r="C1638" s="742">
        <v>2.1</v>
      </c>
      <c r="D1638" s="190"/>
    </row>
    <row r="1639" spans="1:4" s="85" customFormat="1">
      <c r="A1639" s="113"/>
      <c r="B1639" s="741" t="s">
        <v>25042</v>
      </c>
      <c r="C1639" s="742">
        <v>2.1</v>
      </c>
      <c r="D1639" s="164"/>
    </row>
    <row r="1640" spans="1:4" s="388" customFormat="1">
      <c r="A1640" s="113"/>
      <c r="B1640" s="741" t="s">
        <v>25043</v>
      </c>
      <c r="C1640" s="742">
        <v>30.45</v>
      </c>
      <c r="D1640" s="164"/>
    </row>
    <row r="1641" spans="1:4" s="388" customFormat="1">
      <c r="A1641" s="113"/>
      <c r="B1641" s="741" t="s">
        <v>25044</v>
      </c>
      <c r="C1641" s="742">
        <v>1.05</v>
      </c>
      <c r="D1641" s="164"/>
    </row>
    <row r="1642" spans="1:4" s="388" customFormat="1">
      <c r="A1642" s="113"/>
      <c r="B1642" s="741" t="s">
        <v>25045</v>
      </c>
      <c r="C1642" s="742">
        <v>10.5</v>
      </c>
      <c r="D1642" s="164"/>
    </row>
    <row r="1643" spans="1:4" s="388" customFormat="1">
      <c r="A1643" s="113"/>
      <c r="B1643" s="741" t="s">
        <v>25046</v>
      </c>
      <c r="C1643" s="742">
        <v>6.3</v>
      </c>
      <c r="D1643" s="164"/>
    </row>
    <row r="1644" spans="1:4" s="388" customFormat="1">
      <c r="A1644" s="113"/>
      <c r="B1644" s="741" t="s">
        <v>25047</v>
      </c>
      <c r="C1644" s="742">
        <v>17.850000000000001</v>
      </c>
      <c r="D1644" s="164"/>
    </row>
    <row r="1645" spans="1:4" s="388" customFormat="1">
      <c r="A1645" s="113"/>
      <c r="B1645" s="741" t="s">
        <v>25048</v>
      </c>
      <c r="C1645" s="742">
        <v>1</v>
      </c>
      <c r="D1645" s="164"/>
    </row>
    <row r="1646" spans="1:4" s="388" customFormat="1">
      <c r="A1646" s="113"/>
      <c r="B1646" s="741" t="s">
        <v>25049</v>
      </c>
      <c r="C1646" s="742">
        <v>0.5</v>
      </c>
      <c r="D1646" s="164"/>
    </row>
    <row r="1647" spans="1:4" s="388" customFormat="1">
      <c r="A1647" s="113"/>
      <c r="B1647" s="741" t="s">
        <v>25050</v>
      </c>
      <c r="C1647" s="742">
        <v>3.8</v>
      </c>
      <c r="D1647" s="164"/>
    </row>
    <row r="1648" spans="1:4" s="388" customFormat="1">
      <c r="A1648" s="113"/>
      <c r="B1648" s="741" t="s">
        <v>25051</v>
      </c>
      <c r="C1648" s="742">
        <v>5.15</v>
      </c>
      <c r="D1648" s="164"/>
    </row>
    <row r="1649" spans="1:4" s="388" customFormat="1">
      <c r="A1649" s="113"/>
      <c r="B1649" s="741" t="s">
        <v>25052</v>
      </c>
      <c r="C1649" s="742">
        <v>11.66</v>
      </c>
      <c r="D1649" s="164"/>
    </row>
    <row r="1650" spans="1:4" s="388" customFormat="1" ht="16.5" thickBot="1">
      <c r="A1650" s="113"/>
      <c r="B1650" s="743" t="s">
        <v>25053</v>
      </c>
      <c r="C1650" s="744">
        <v>0.3</v>
      </c>
      <c r="D1650" s="164"/>
    </row>
    <row r="1651" spans="1:4" s="388" customFormat="1" ht="16.5" thickBot="1">
      <c r="A1651" s="372"/>
      <c r="B1651" s="593" t="s">
        <v>23960</v>
      </c>
      <c r="C1651" s="682">
        <f>SUM(C1635:C1650)</f>
        <v>306.11</v>
      </c>
      <c r="D1651" s="362"/>
    </row>
    <row r="1652" spans="1:4" s="388" customFormat="1">
      <c r="A1652" s="112"/>
      <c r="B1652" s="140"/>
      <c r="C1652" s="494"/>
      <c r="D1652" s="166"/>
    </row>
    <row r="1653" spans="1:4" s="87" customFormat="1" ht="31.5">
      <c r="A1653" s="141" t="s">
        <v>12589</v>
      </c>
      <c r="B1653" s="561" t="s">
        <v>24277</v>
      </c>
      <c r="C1653" s="136" t="s">
        <v>5</v>
      </c>
      <c r="D1653" s="166">
        <f>C1659</f>
        <v>3868.58</v>
      </c>
    </row>
    <row r="1654" spans="1:4" s="388" customFormat="1">
      <c r="A1654" s="116"/>
      <c r="B1654" s="140" t="s">
        <v>24278</v>
      </c>
      <c r="C1654" s="132"/>
      <c r="D1654" s="166"/>
    </row>
    <row r="1655" spans="1:4" s="388" customFormat="1">
      <c r="A1655" s="116"/>
      <c r="B1655" s="434" t="s">
        <v>23688</v>
      </c>
      <c r="C1655" s="124"/>
      <c r="D1655" s="166"/>
    </row>
    <row r="1656" spans="1:4" s="388" customFormat="1">
      <c r="A1656" s="116"/>
      <c r="B1656" s="118" t="s">
        <v>23690</v>
      </c>
      <c r="C1656" s="142">
        <v>3268.04</v>
      </c>
      <c r="D1656" s="166"/>
    </row>
    <row r="1657" spans="1:4" s="388" customFormat="1">
      <c r="A1657" s="116"/>
      <c r="B1657" s="434" t="s">
        <v>23692</v>
      </c>
      <c r="C1657" s="142"/>
      <c r="D1657" s="166"/>
    </row>
    <row r="1658" spans="1:4" s="388" customFormat="1" ht="16.5" thickBot="1">
      <c r="A1658" s="116"/>
      <c r="B1658" s="121" t="s">
        <v>23693</v>
      </c>
      <c r="C1658" s="227">
        <v>600.54</v>
      </c>
      <c r="D1658" s="166"/>
    </row>
    <row r="1659" spans="1:4" s="388" customFormat="1" ht="16.5" thickBot="1">
      <c r="A1659" s="369"/>
      <c r="B1659" s="673" t="s">
        <v>23732</v>
      </c>
      <c r="C1659" s="363">
        <f>SUM(C1656:C1658)</f>
        <v>3868.58</v>
      </c>
      <c r="D1659" s="352"/>
    </row>
    <row r="1660" spans="1:4" s="388" customFormat="1">
      <c r="A1660" s="116"/>
      <c r="B1660" s="674"/>
      <c r="C1660" s="371"/>
      <c r="D1660" s="352"/>
    </row>
    <row r="1661" spans="1:4" s="87" customFormat="1" ht="47.25">
      <c r="A1661" s="128" t="s">
        <v>12601</v>
      </c>
      <c r="B1661" s="53" t="s">
        <v>24015</v>
      </c>
      <c r="C1661" s="136" t="s">
        <v>223</v>
      </c>
      <c r="D1661" s="166">
        <v>650</v>
      </c>
    </row>
    <row r="1662" spans="1:4" s="87" customFormat="1">
      <c r="A1662" s="627"/>
      <c r="B1662" s="53" t="s">
        <v>25059</v>
      </c>
      <c r="C1662" s="136"/>
      <c r="D1662" s="214"/>
    </row>
    <row r="1663" spans="1:4" s="87" customFormat="1">
      <c r="A1663" s="113"/>
      <c r="B1663" s="140"/>
      <c r="C1663" s="142"/>
      <c r="D1663" s="214"/>
    </row>
    <row r="1664" spans="1:4" s="87" customFormat="1" ht="63">
      <c r="A1664" s="43" t="s">
        <v>12625</v>
      </c>
      <c r="B1664" s="53" t="s">
        <v>24013</v>
      </c>
      <c r="C1664" s="89" t="s">
        <v>223</v>
      </c>
      <c r="D1664" s="214">
        <f>C1856</f>
        <v>3134.1999999999989</v>
      </c>
    </row>
    <row r="1665" spans="1:4" s="87" customFormat="1">
      <c r="A1665" s="43"/>
      <c r="B1665" s="434" t="s">
        <v>23688</v>
      </c>
      <c r="C1665" s="89"/>
      <c r="D1665" s="214"/>
    </row>
    <row r="1666" spans="1:4" s="87" customFormat="1">
      <c r="A1666" s="43"/>
      <c r="B1666" s="349" t="s">
        <v>23904</v>
      </c>
      <c r="C1666" s="89"/>
      <c r="D1666" s="214"/>
    </row>
    <row r="1667" spans="1:4" s="87" customFormat="1">
      <c r="A1667" s="43"/>
      <c r="B1667" s="118" t="s">
        <v>24024</v>
      </c>
      <c r="C1667" s="89">
        <v>6.11</v>
      </c>
      <c r="D1667" s="214"/>
    </row>
    <row r="1668" spans="1:4" s="87" customFormat="1">
      <c r="A1668" s="43"/>
      <c r="B1668" s="118" t="s">
        <v>24025</v>
      </c>
      <c r="C1668" s="89">
        <v>6.03</v>
      </c>
      <c r="D1668" s="214"/>
    </row>
    <row r="1669" spans="1:4" s="87" customFormat="1">
      <c r="A1669" s="43"/>
      <c r="B1669" s="118" t="s">
        <v>24025</v>
      </c>
      <c r="C1669" s="89">
        <v>6.03</v>
      </c>
      <c r="D1669" s="214"/>
    </row>
    <row r="1670" spans="1:4" s="87" customFormat="1">
      <c r="A1670" s="43"/>
      <c r="B1670" s="118" t="s">
        <v>24026</v>
      </c>
      <c r="C1670" s="89">
        <v>6.62</v>
      </c>
      <c r="D1670" s="214"/>
    </row>
    <row r="1671" spans="1:4" s="87" customFormat="1">
      <c r="A1671" s="43"/>
      <c r="B1671" s="118" t="s">
        <v>25458</v>
      </c>
      <c r="C1671" s="89">
        <v>8.56</v>
      </c>
      <c r="D1671" s="214"/>
    </row>
    <row r="1672" spans="1:4" s="388" customFormat="1">
      <c r="A1672" s="116"/>
      <c r="B1672" s="177" t="s">
        <v>23814</v>
      </c>
      <c r="C1672" s="142">
        <v>17.72</v>
      </c>
      <c r="D1672" s="166"/>
    </row>
    <row r="1673" spans="1:4" s="388" customFormat="1">
      <c r="A1673" s="116"/>
      <c r="B1673" s="177" t="s">
        <v>23815</v>
      </c>
      <c r="C1673" s="142">
        <v>18.399999999999999</v>
      </c>
      <c r="D1673" s="166"/>
    </row>
    <row r="1674" spans="1:4" s="388" customFormat="1">
      <c r="A1674" s="116"/>
      <c r="B1674" s="177" t="s">
        <v>23816</v>
      </c>
      <c r="C1674" s="142">
        <v>18.13</v>
      </c>
      <c r="D1674" s="166"/>
    </row>
    <row r="1675" spans="1:4" s="388" customFormat="1">
      <c r="A1675" s="116"/>
      <c r="B1675" s="177" t="s">
        <v>23817</v>
      </c>
      <c r="C1675" s="142">
        <v>21.1</v>
      </c>
      <c r="D1675" s="166"/>
    </row>
    <row r="1676" spans="1:4" s="388" customFormat="1">
      <c r="A1676" s="116"/>
      <c r="B1676" s="177" t="s">
        <v>23818</v>
      </c>
      <c r="C1676" s="142">
        <v>20.68</v>
      </c>
      <c r="D1676" s="166"/>
    </row>
    <row r="1677" spans="1:4" s="87" customFormat="1">
      <c r="A1677" s="43"/>
      <c r="B1677" s="118" t="s">
        <v>24027</v>
      </c>
      <c r="C1677" s="89">
        <v>25.61</v>
      </c>
      <c r="D1677" s="214"/>
    </row>
    <row r="1678" spans="1:4" s="388" customFormat="1">
      <c r="A1678" s="116"/>
      <c r="B1678" s="348" t="s">
        <v>23820</v>
      </c>
      <c r="C1678" s="142"/>
      <c r="D1678" s="166"/>
    </row>
    <row r="1679" spans="1:4" s="388" customFormat="1">
      <c r="A1679" s="116"/>
      <c r="B1679" s="137" t="s">
        <v>23875</v>
      </c>
      <c r="C1679" s="142">
        <v>43.9</v>
      </c>
      <c r="D1679" s="166"/>
    </row>
    <row r="1680" spans="1:4" s="388" customFormat="1">
      <c r="A1680" s="116"/>
      <c r="B1680" s="137" t="s">
        <v>23876</v>
      </c>
      <c r="C1680" s="142">
        <v>44.42</v>
      </c>
      <c r="D1680" s="166"/>
    </row>
    <row r="1681" spans="1:4" s="87" customFormat="1">
      <c r="A1681" s="43"/>
      <c r="B1681" s="118" t="s">
        <v>24097</v>
      </c>
      <c r="C1681" s="89">
        <v>25.16</v>
      </c>
      <c r="D1681" s="214"/>
    </row>
    <row r="1682" spans="1:4" s="87" customFormat="1">
      <c r="A1682" s="43"/>
      <c r="B1682" s="118" t="s">
        <v>24097</v>
      </c>
      <c r="C1682" s="89">
        <v>25.16</v>
      </c>
      <c r="D1682" s="214"/>
    </row>
    <row r="1683" spans="1:4" s="87" customFormat="1">
      <c r="A1683" s="43"/>
      <c r="B1683" s="434"/>
      <c r="C1683" s="89"/>
      <c r="D1683" s="214"/>
    </row>
    <row r="1684" spans="1:4" s="87" customFormat="1">
      <c r="A1684" s="43"/>
      <c r="B1684" s="349" t="s">
        <v>23821</v>
      </c>
      <c r="C1684" s="89"/>
      <c r="D1684" s="214"/>
    </row>
    <row r="1685" spans="1:4" s="87" customFormat="1">
      <c r="A1685" s="43"/>
      <c r="B1685" s="118" t="s">
        <v>25450</v>
      </c>
      <c r="C1685" s="89">
        <v>29.3</v>
      </c>
      <c r="D1685" s="214"/>
    </row>
    <row r="1686" spans="1:4" s="87" customFormat="1">
      <c r="A1686" s="43"/>
      <c r="B1686" s="118" t="s">
        <v>24028</v>
      </c>
      <c r="C1686" s="89">
        <v>25.91</v>
      </c>
      <c r="D1686" s="214"/>
    </row>
    <row r="1687" spans="1:4" s="87" customFormat="1">
      <c r="A1687" s="43"/>
      <c r="B1687" s="118" t="s">
        <v>25452</v>
      </c>
      <c r="C1687" s="89">
        <v>58.5</v>
      </c>
      <c r="D1687" s="214"/>
    </row>
    <row r="1688" spans="1:4" s="87" customFormat="1">
      <c r="A1688" s="43"/>
      <c r="B1688" s="118"/>
      <c r="C1688" s="89"/>
      <c r="D1688" s="214"/>
    </row>
    <row r="1689" spans="1:4" s="87" customFormat="1">
      <c r="A1689" s="43"/>
      <c r="B1689" s="349" t="s">
        <v>23910</v>
      </c>
      <c r="C1689" s="89"/>
      <c r="D1689" s="214"/>
    </row>
    <row r="1690" spans="1:4" s="87" customFormat="1">
      <c r="A1690" s="43"/>
      <c r="B1690" s="118" t="s">
        <v>24098</v>
      </c>
      <c r="C1690" s="89">
        <v>106.63</v>
      </c>
      <c r="D1690" s="214"/>
    </row>
    <row r="1691" spans="1:4" s="87" customFormat="1">
      <c r="A1691" s="43"/>
      <c r="B1691" s="118" t="s">
        <v>24099</v>
      </c>
      <c r="C1691" s="89">
        <v>27.3</v>
      </c>
      <c r="D1691" s="214"/>
    </row>
    <row r="1692" spans="1:4" s="87" customFormat="1">
      <c r="A1692" s="43"/>
      <c r="B1692" s="118" t="s">
        <v>24099</v>
      </c>
      <c r="C1692" s="89">
        <v>27.3</v>
      </c>
      <c r="D1692" s="214"/>
    </row>
    <row r="1693" spans="1:4" s="87" customFormat="1">
      <c r="A1693" s="43"/>
      <c r="B1693" s="118" t="s">
        <v>24100</v>
      </c>
      <c r="C1693" s="89">
        <v>38.58</v>
      </c>
      <c r="D1693" s="214"/>
    </row>
    <row r="1694" spans="1:4" s="87" customFormat="1">
      <c r="A1694" s="43"/>
      <c r="B1694" s="118" t="s">
        <v>24101</v>
      </c>
      <c r="C1694" s="89">
        <v>38.590000000000003</v>
      </c>
      <c r="D1694" s="214"/>
    </row>
    <row r="1695" spans="1:4" s="87" customFormat="1">
      <c r="A1695" s="43"/>
      <c r="B1695" s="118" t="s">
        <v>24103</v>
      </c>
      <c r="C1695" s="89">
        <v>37.93</v>
      </c>
      <c r="D1695" s="214"/>
    </row>
    <row r="1696" spans="1:4" s="87" customFormat="1">
      <c r="A1696" s="43"/>
      <c r="B1696" s="681" t="s">
        <v>24063</v>
      </c>
      <c r="C1696" s="89"/>
      <c r="D1696" s="214"/>
    </row>
    <row r="1697" spans="1:4" s="87" customFormat="1">
      <c r="A1697" s="43"/>
      <c r="B1697" s="118" t="s">
        <v>24058</v>
      </c>
      <c r="C1697" s="89">
        <v>17.3</v>
      </c>
      <c r="D1697" s="214"/>
    </row>
    <row r="1698" spans="1:4" s="87" customFormat="1">
      <c r="A1698" s="43"/>
      <c r="B1698" s="118" t="s">
        <v>24059</v>
      </c>
      <c r="C1698" s="89">
        <v>9.64</v>
      </c>
      <c r="D1698" s="214"/>
    </row>
    <row r="1699" spans="1:4" s="87" customFormat="1">
      <c r="A1699" s="43"/>
      <c r="B1699" s="118" t="s">
        <v>24060</v>
      </c>
      <c r="C1699" s="89">
        <v>5.62</v>
      </c>
      <c r="D1699" s="214"/>
    </row>
    <row r="1700" spans="1:4" s="87" customFormat="1">
      <c r="A1700" s="43"/>
      <c r="B1700" s="118" t="s">
        <v>24064</v>
      </c>
      <c r="C1700" s="89">
        <v>6.26</v>
      </c>
      <c r="D1700" s="214"/>
    </row>
    <row r="1701" spans="1:4" s="87" customFormat="1">
      <c r="A1701" s="43"/>
      <c r="B1701" s="118" t="s">
        <v>24061</v>
      </c>
      <c r="C1701" s="89">
        <v>5</v>
      </c>
      <c r="D1701" s="214"/>
    </row>
    <row r="1702" spans="1:4" s="87" customFormat="1">
      <c r="A1702" s="43"/>
      <c r="B1702" s="118" t="s">
        <v>24062</v>
      </c>
      <c r="C1702" s="89">
        <v>4.5199999999999996</v>
      </c>
      <c r="D1702" s="214"/>
    </row>
    <row r="1703" spans="1:4" s="87" customFormat="1">
      <c r="A1703" s="43"/>
      <c r="B1703" s="118" t="s">
        <v>24103</v>
      </c>
      <c r="C1703" s="89">
        <v>37.93</v>
      </c>
      <c r="D1703" s="214"/>
    </row>
    <row r="1704" spans="1:4" s="87" customFormat="1">
      <c r="A1704" s="43"/>
      <c r="B1704" s="118"/>
      <c r="C1704" s="89"/>
      <c r="D1704" s="214"/>
    </row>
    <row r="1705" spans="1:4" s="87" customFormat="1">
      <c r="A1705" s="43"/>
      <c r="B1705" s="349" t="s">
        <v>23830</v>
      </c>
      <c r="C1705" s="89"/>
      <c r="D1705" s="214"/>
    </row>
    <row r="1706" spans="1:4" s="87" customFormat="1">
      <c r="A1706" s="43"/>
      <c r="B1706" s="177" t="s">
        <v>24029</v>
      </c>
      <c r="C1706" s="89">
        <v>18.600000000000001</v>
      </c>
      <c r="D1706" s="214"/>
    </row>
    <row r="1707" spans="1:4" s="87" customFormat="1">
      <c r="A1707" s="43"/>
      <c r="B1707" s="177" t="s">
        <v>24030</v>
      </c>
      <c r="C1707" s="89">
        <v>2.25</v>
      </c>
      <c r="D1707" s="214"/>
    </row>
    <row r="1708" spans="1:4" s="87" customFormat="1">
      <c r="A1708" s="43"/>
      <c r="B1708" s="177" t="s">
        <v>24031</v>
      </c>
      <c r="C1708" s="89">
        <v>4.5</v>
      </c>
      <c r="D1708" s="214"/>
    </row>
    <row r="1709" spans="1:4" s="87" customFormat="1">
      <c r="A1709" s="43"/>
      <c r="B1709" s="177" t="s">
        <v>24032</v>
      </c>
      <c r="C1709" s="89">
        <v>17.5</v>
      </c>
      <c r="D1709" s="214"/>
    </row>
    <row r="1710" spans="1:4" s="87" customFormat="1">
      <c r="A1710" s="43"/>
      <c r="B1710" s="118" t="s">
        <v>25451</v>
      </c>
      <c r="C1710" s="89">
        <v>30.78</v>
      </c>
      <c r="D1710" s="214"/>
    </row>
    <row r="1711" spans="1:4" s="87" customFormat="1">
      <c r="A1711" s="43"/>
      <c r="B1711" s="118" t="s">
        <v>24034</v>
      </c>
      <c r="C1711" s="89">
        <v>29.63</v>
      </c>
      <c r="D1711" s="214"/>
    </row>
    <row r="1712" spans="1:4" s="87" customFormat="1">
      <c r="A1712" s="43"/>
      <c r="B1712" s="681" t="s">
        <v>24065</v>
      </c>
      <c r="C1712" s="89"/>
      <c r="D1712" s="214"/>
    </row>
    <row r="1713" spans="1:4" s="87" customFormat="1">
      <c r="A1713" s="43"/>
      <c r="B1713" s="118" t="s">
        <v>24058</v>
      </c>
      <c r="C1713" s="89">
        <v>17.3</v>
      </c>
      <c r="D1713" s="214"/>
    </row>
    <row r="1714" spans="1:4" s="87" customFormat="1">
      <c r="A1714" s="43"/>
      <c r="B1714" s="118" t="s">
        <v>24059</v>
      </c>
      <c r="C1714" s="89">
        <v>9.64</v>
      </c>
      <c r="D1714" s="214"/>
    </row>
    <row r="1715" spans="1:4" s="87" customFormat="1">
      <c r="A1715" s="43"/>
      <c r="B1715" s="118" t="s">
        <v>24060</v>
      </c>
      <c r="C1715" s="89">
        <v>5.62</v>
      </c>
      <c r="D1715" s="214"/>
    </row>
    <row r="1716" spans="1:4" s="87" customFormat="1">
      <c r="A1716" s="43"/>
      <c r="B1716" s="118" t="s">
        <v>24064</v>
      </c>
      <c r="C1716" s="89">
        <v>6.26</v>
      </c>
      <c r="D1716" s="214"/>
    </row>
    <row r="1717" spans="1:4" s="87" customFormat="1">
      <c r="A1717" s="43"/>
      <c r="B1717" s="118" t="s">
        <v>24061</v>
      </c>
      <c r="C1717" s="89">
        <v>5</v>
      </c>
      <c r="D1717" s="214"/>
    </row>
    <row r="1718" spans="1:4" s="87" customFormat="1">
      <c r="A1718" s="43"/>
      <c r="B1718" s="118" t="s">
        <v>24062</v>
      </c>
      <c r="C1718" s="89">
        <v>4.5199999999999996</v>
      </c>
      <c r="D1718" s="214"/>
    </row>
    <row r="1719" spans="1:4" s="87" customFormat="1">
      <c r="A1719" s="43"/>
      <c r="B1719" s="349" t="s">
        <v>23877</v>
      </c>
      <c r="C1719" s="89"/>
      <c r="D1719" s="214"/>
    </row>
    <row r="1720" spans="1:4" s="87" customFormat="1">
      <c r="A1720" s="43"/>
      <c r="B1720" s="118" t="s">
        <v>25453</v>
      </c>
      <c r="C1720" s="89">
        <v>24.32</v>
      </c>
      <c r="D1720" s="214"/>
    </row>
    <row r="1721" spans="1:4" s="87" customFormat="1">
      <c r="A1721" s="43"/>
      <c r="B1721" s="118"/>
      <c r="C1721" s="89"/>
      <c r="D1721" s="214"/>
    </row>
    <row r="1722" spans="1:4" s="87" customFormat="1">
      <c r="A1722" s="43"/>
      <c r="B1722" s="349" t="s">
        <v>23832</v>
      </c>
      <c r="C1722" s="89"/>
      <c r="D1722" s="214"/>
    </row>
    <row r="1723" spans="1:4" s="87" customFormat="1">
      <c r="A1723" s="43"/>
      <c r="B1723" s="118" t="s">
        <v>24035</v>
      </c>
      <c r="C1723" s="89">
        <v>23.6</v>
      </c>
      <c r="D1723" s="214"/>
    </row>
    <row r="1724" spans="1:4" s="87" customFormat="1">
      <c r="A1724" s="43"/>
      <c r="B1724" s="118" t="s">
        <v>24036</v>
      </c>
      <c r="C1724" s="89">
        <v>28.2</v>
      </c>
      <c r="D1724" s="214"/>
    </row>
    <row r="1725" spans="1:4" s="87" customFormat="1">
      <c r="A1725" s="43"/>
      <c r="B1725" s="349" t="s">
        <v>23880</v>
      </c>
      <c r="C1725" s="89"/>
      <c r="D1725" s="214"/>
    </row>
    <row r="1726" spans="1:4" s="87" customFormat="1">
      <c r="A1726" s="43"/>
      <c r="B1726" s="118" t="s">
        <v>24105</v>
      </c>
      <c r="C1726" s="89">
        <v>23.69</v>
      </c>
      <c r="D1726" s="214"/>
    </row>
    <row r="1727" spans="1:4" s="87" customFormat="1">
      <c r="A1727" s="43"/>
      <c r="B1727" s="118" t="s">
        <v>24106</v>
      </c>
      <c r="C1727" s="89">
        <v>29.38</v>
      </c>
      <c r="D1727" s="214"/>
    </row>
    <row r="1728" spans="1:4" s="87" customFormat="1">
      <c r="A1728" s="43"/>
      <c r="B1728" s="118" t="s">
        <v>24107</v>
      </c>
      <c r="C1728" s="89">
        <v>29.39</v>
      </c>
      <c r="D1728" s="214"/>
    </row>
    <row r="1729" spans="1:4" s="87" customFormat="1">
      <c r="A1729" s="43"/>
      <c r="B1729" s="121" t="s">
        <v>24108</v>
      </c>
      <c r="C1729" s="89">
        <v>8.84</v>
      </c>
      <c r="D1729" s="214"/>
    </row>
    <row r="1730" spans="1:4" s="87" customFormat="1">
      <c r="A1730" s="43"/>
      <c r="B1730" s="121" t="s">
        <v>24109</v>
      </c>
      <c r="C1730" s="89">
        <v>8.86</v>
      </c>
      <c r="D1730" s="214"/>
    </row>
    <row r="1731" spans="1:4" s="87" customFormat="1">
      <c r="A1731" s="43"/>
      <c r="B1731" s="53"/>
      <c r="C1731" s="89"/>
      <c r="D1731" s="214"/>
    </row>
    <row r="1732" spans="1:4" s="87" customFormat="1">
      <c r="A1732" s="43"/>
      <c r="B1732" s="349" t="s">
        <v>23841</v>
      </c>
      <c r="C1732" s="89"/>
      <c r="D1732" s="214"/>
    </row>
    <row r="1733" spans="1:4" s="87" customFormat="1">
      <c r="A1733" s="43"/>
      <c r="B1733" s="118" t="s">
        <v>24037</v>
      </c>
      <c r="C1733" s="89">
        <v>29.59</v>
      </c>
      <c r="D1733" s="214"/>
    </row>
    <row r="1734" spans="1:4" s="87" customFormat="1">
      <c r="A1734" s="43"/>
      <c r="B1734" s="118" t="s">
        <v>24038</v>
      </c>
      <c r="C1734" s="89">
        <v>23.28</v>
      </c>
      <c r="D1734" s="214"/>
    </row>
    <row r="1735" spans="1:4" s="87" customFormat="1">
      <c r="A1735" s="43"/>
      <c r="B1735" s="118" t="s">
        <v>24042</v>
      </c>
      <c r="C1735" s="89">
        <v>52.36</v>
      </c>
      <c r="D1735" s="214"/>
    </row>
    <row r="1736" spans="1:4" s="87" customFormat="1">
      <c r="A1736" s="43"/>
      <c r="B1736" s="76" t="s">
        <v>24039</v>
      </c>
      <c r="C1736" s="89">
        <v>2.42</v>
      </c>
      <c r="D1736" s="214"/>
    </row>
    <row r="1737" spans="1:4" s="87" customFormat="1">
      <c r="A1737" s="43"/>
      <c r="B1737" s="76" t="s">
        <v>24039</v>
      </c>
      <c r="C1737" s="89">
        <v>2.42</v>
      </c>
      <c r="D1737" s="214"/>
    </row>
    <row r="1738" spans="1:4" s="87" customFormat="1">
      <c r="A1738" s="43"/>
      <c r="B1738" s="76" t="s">
        <v>24040</v>
      </c>
      <c r="C1738" s="89">
        <v>14.49</v>
      </c>
      <c r="D1738" s="214"/>
    </row>
    <row r="1739" spans="1:4" s="87" customFormat="1">
      <c r="A1739" s="43"/>
      <c r="B1739" s="76" t="s">
        <v>24041</v>
      </c>
      <c r="C1739" s="89">
        <v>15.11</v>
      </c>
      <c r="D1739" s="214"/>
    </row>
    <row r="1740" spans="1:4" s="87" customFormat="1">
      <c r="A1740" s="43"/>
      <c r="B1740" s="349" t="s">
        <v>24110</v>
      </c>
      <c r="C1740" s="89"/>
      <c r="D1740" s="214"/>
    </row>
    <row r="1741" spans="1:4" s="87" customFormat="1">
      <c r="A1741" s="43"/>
      <c r="B1741" s="118" t="s">
        <v>24111</v>
      </c>
      <c r="C1741" s="89">
        <v>51.82</v>
      </c>
      <c r="D1741" s="214"/>
    </row>
    <row r="1742" spans="1:4" s="87" customFormat="1">
      <c r="A1742" s="43"/>
      <c r="B1742" s="118" t="s">
        <v>24112</v>
      </c>
      <c r="C1742" s="89">
        <v>23.26</v>
      </c>
      <c r="D1742" s="214"/>
    </row>
    <row r="1743" spans="1:4" s="87" customFormat="1">
      <c r="A1743" s="43"/>
      <c r="B1743" s="118" t="s">
        <v>24112</v>
      </c>
      <c r="C1743" s="89">
        <v>23.26</v>
      </c>
      <c r="D1743" s="214"/>
    </row>
    <row r="1744" spans="1:4" s="87" customFormat="1">
      <c r="A1744" s="43"/>
      <c r="B1744" s="76" t="s">
        <v>24113</v>
      </c>
      <c r="C1744" s="89">
        <v>24.55</v>
      </c>
      <c r="D1744" s="214"/>
    </row>
    <row r="1745" spans="1:4" s="87" customFormat="1">
      <c r="A1745" s="43"/>
      <c r="B1745" s="76" t="s">
        <v>24114</v>
      </c>
      <c r="C1745" s="89">
        <v>25.04</v>
      </c>
      <c r="D1745" s="214"/>
    </row>
    <row r="1746" spans="1:4" s="87" customFormat="1">
      <c r="A1746" s="43"/>
      <c r="B1746" s="76" t="s">
        <v>24115</v>
      </c>
      <c r="C1746" s="89">
        <v>23.49</v>
      </c>
      <c r="D1746" s="214"/>
    </row>
    <row r="1747" spans="1:4" s="87" customFormat="1">
      <c r="A1747" s="43"/>
      <c r="B1747" s="76" t="s">
        <v>24116</v>
      </c>
      <c r="C1747" s="89">
        <v>2.52</v>
      </c>
      <c r="D1747" s="214"/>
    </row>
    <row r="1748" spans="1:4" s="87" customFormat="1">
      <c r="A1748" s="43"/>
      <c r="B1748" s="76" t="s">
        <v>24116</v>
      </c>
      <c r="C1748" s="89">
        <v>2.52</v>
      </c>
      <c r="D1748" s="214"/>
    </row>
    <row r="1749" spans="1:4" s="87" customFormat="1">
      <c r="A1749" s="43"/>
      <c r="B1749" s="76" t="s">
        <v>24117</v>
      </c>
      <c r="C1749" s="89">
        <v>14.41</v>
      </c>
      <c r="D1749" s="214"/>
    </row>
    <row r="1750" spans="1:4" s="87" customFormat="1">
      <c r="A1750" s="43"/>
      <c r="B1750" s="76" t="s">
        <v>24118</v>
      </c>
      <c r="C1750" s="89">
        <v>14.97</v>
      </c>
      <c r="D1750" s="214"/>
    </row>
    <row r="1751" spans="1:4" s="87" customFormat="1">
      <c r="A1751" s="43"/>
      <c r="B1751" s="76" t="s">
        <v>24119</v>
      </c>
      <c r="C1751" s="89">
        <v>5.52</v>
      </c>
      <c r="D1751" s="214"/>
    </row>
    <row r="1752" spans="1:4" s="87" customFormat="1">
      <c r="A1752" s="43"/>
      <c r="B1752" s="76" t="s">
        <v>24120</v>
      </c>
      <c r="C1752" s="89">
        <v>5.52</v>
      </c>
      <c r="D1752" s="214"/>
    </row>
    <row r="1753" spans="1:4" s="87" customFormat="1">
      <c r="A1753" s="43"/>
      <c r="B1753" s="76" t="s">
        <v>24121</v>
      </c>
      <c r="C1753" s="89">
        <v>59.88</v>
      </c>
      <c r="D1753" s="214"/>
    </row>
    <row r="1754" spans="1:4" s="87" customFormat="1">
      <c r="A1754" s="43"/>
      <c r="B1754" s="76"/>
      <c r="C1754" s="89"/>
      <c r="D1754" s="214"/>
    </row>
    <row r="1755" spans="1:4" s="87" customFormat="1">
      <c r="A1755" s="43"/>
      <c r="B1755" s="348" t="s">
        <v>23848</v>
      </c>
      <c r="C1755" s="89"/>
      <c r="D1755" s="214"/>
    </row>
    <row r="1756" spans="1:4" s="87" customFormat="1">
      <c r="A1756" s="43"/>
      <c r="B1756" s="118" t="s">
        <v>24043</v>
      </c>
      <c r="C1756" s="89">
        <v>13.08</v>
      </c>
      <c r="D1756" s="214"/>
    </row>
    <row r="1757" spans="1:4" s="87" customFormat="1">
      <c r="A1757" s="43"/>
      <c r="B1757" s="118" t="s">
        <v>24044</v>
      </c>
      <c r="C1757" s="89">
        <v>6.23</v>
      </c>
      <c r="D1757" s="214"/>
    </row>
    <row r="1758" spans="1:4" s="87" customFormat="1">
      <c r="A1758" s="43"/>
      <c r="B1758" s="118" t="s">
        <v>24045</v>
      </c>
      <c r="C1758" s="89">
        <v>6.18</v>
      </c>
      <c r="D1758" s="214"/>
    </row>
    <row r="1759" spans="1:4" s="87" customFormat="1">
      <c r="A1759" s="43"/>
      <c r="B1759" s="118" t="s">
        <v>24046</v>
      </c>
      <c r="C1759" s="89">
        <v>7.8</v>
      </c>
      <c r="D1759" s="214"/>
    </row>
    <row r="1760" spans="1:4" s="87" customFormat="1">
      <c r="A1760" s="43"/>
      <c r="B1760" s="118" t="s">
        <v>24047</v>
      </c>
      <c r="C1760" s="89">
        <v>2.61</v>
      </c>
      <c r="D1760" s="214"/>
    </row>
    <row r="1761" spans="1:4" s="87" customFormat="1">
      <c r="A1761" s="43"/>
      <c r="B1761" s="76" t="s">
        <v>24048</v>
      </c>
      <c r="C1761" s="89">
        <v>2.75</v>
      </c>
      <c r="D1761" s="214"/>
    </row>
    <row r="1762" spans="1:4" s="87" customFormat="1">
      <c r="A1762" s="43"/>
      <c r="B1762" s="76" t="s">
        <v>24048</v>
      </c>
      <c r="C1762" s="89">
        <v>2.75</v>
      </c>
      <c r="D1762" s="214"/>
    </row>
    <row r="1763" spans="1:4" s="87" customFormat="1">
      <c r="A1763" s="43"/>
      <c r="B1763" s="76" t="s">
        <v>24049</v>
      </c>
      <c r="C1763" s="89">
        <v>12.7</v>
      </c>
      <c r="D1763" s="214"/>
    </row>
    <row r="1764" spans="1:4" s="87" customFormat="1">
      <c r="A1764" s="43"/>
      <c r="B1764" s="76" t="s">
        <v>24050</v>
      </c>
      <c r="C1764" s="89">
        <v>10.57</v>
      </c>
      <c r="D1764" s="214"/>
    </row>
    <row r="1765" spans="1:4" s="87" customFormat="1">
      <c r="A1765" s="43"/>
      <c r="B1765" s="76" t="s">
        <v>24053</v>
      </c>
      <c r="C1765" s="89">
        <v>3</v>
      </c>
      <c r="D1765" s="214"/>
    </row>
    <row r="1766" spans="1:4" s="87" customFormat="1">
      <c r="A1766" s="43"/>
      <c r="B1766" s="76" t="s">
        <v>24051</v>
      </c>
      <c r="C1766" s="89">
        <v>15.69</v>
      </c>
      <c r="D1766" s="214"/>
    </row>
    <row r="1767" spans="1:4" s="87" customFormat="1">
      <c r="A1767" s="43"/>
      <c r="B1767" s="76" t="s">
        <v>24052</v>
      </c>
      <c r="C1767" s="89">
        <v>10.42</v>
      </c>
      <c r="D1767" s="214"/>
    </row>
    <row r="1768" spans="1:4" s="87" customFormat="1">
      <c r="A1768" s="43"/>
      <c r="B1768" s="76" t="s">
        <v>24053</v>
      </c>
      <c r="C1768" s="89">
        <v>3</v>
      </c>
      <c r="D1768" s="214"/>
    </row>
    <row r="1769" spans="1:4" s="87" customFormat="1">
      <c r="A1769" s="43"/>
      <c r="B1769" s="118" t="s">
        <v>24054</v>
      </c>
      <c r="C1769" s="89">
        <v>12.76</v>
      </c>
      <c r="D1769" s="214"/>
    </row>
    <row r="1770" spans="1:4" s="87" customFormat="1">
      <c r="A1770" s="43"/>
      <c r="B1770" s="118" t="s">
        <v>24055</v>
      </c>
      <c r="C1770" s="89">
        <v>25.36</v>
      </c>
      <c r="D1770" s="214"/>
    </row>
    <row r="1771" spans="1:4" s="87" customFormat="1">
      <c r="A1771" s="43"/>
      <c r="B1771" s="348" t="s">
        <v>23886</v>
      </c>
      <c r="C1771" s="89"/>
      <c r="D1771" s="214"/>
    </row>
    <row r="1772" spans="1:4" s="87" customFormat="1">
      <c r="A1772" s="43"/>
      <c r="B1772" s="118" t="s">
        <v>24122</v>
      </c>
      <c r="C1772" s="89">
        <v>48.56</v>
      </c>
      <c r="D1772" s="214"/>
    </row>
    <row r="1773" spans="1:4" s="87" customFormat="1">
      <c r="A1773" s="43"/>
      <c r="B1773" s="118" t="s">
        <v>24123</v>
      </c>
      <c r="C1773" s="89">
        <v>23.1</v>
      </c>
      <c r="D1773" s="214"/>
    </row>
    <row r="1774" spans="1:4" s="87" customFormat="1">
      <c r="A1774" s="43"/>
      <c r="B1774" s="76" t="s">
        <v>24132</v>
      </c>
      <c r="C1774" s="89">
        <v>2.5499999999999998</v>
      </c>
      <c r="D1774" s="214"/>
    </row>
    <row r="1775" spans="1:4" s="87" customFormat="1">
      <c r="A1775" s="43"/>
      <c r="B1775" s="76" t="s">
        <v>24132</v>
      </c>
      <c r="C1775" s="89">
        <v>2.5499999999999998</v>
      </c>
      <c r="D1775" s="214"/>
    </row>
    <row r="1776" spans="1:4" s="87" customFormat="1">
      <c r="A1776" s="43"/>
      <c r="B1776" s="76" t="s">
        <v>24133</v>
      </c>
      <c r="C1776" s="89">
        <v>11.42</v>
      </c>
      <c r="D1776" s="214"/>
    </row>
    <row r="1777" spans="1:4" s="87" customFormat="1">
      <c r="A1777" s="43"/>
      <c r="B1777" s="76" t="s">
        <v>24134</v>
      </c>
      <c r="C1777" s="89">
        <v>12.11</v>
      </c>
      <c r="D1777" s="214"/>
    </row>
    <row r="1778" spans="1:4" s="87" customFormat="1">
      <c r="A1778" s="43"/>
      <c r="B1778" s="118" t="s">
        <v>24135</v>
      </c>
      <c r="C1778" s="89">
        <v>21.1</v>
      </c>
      <c r="D1778" s="214"/>
    </row>
    <row r="1779" spans="1:4" s="87" customFormat="1">
      <c r="A1779" s="43"/>
      <c r="B1779" s="118" t="s">
        <v>24124</v>
      </c>
      <c r="C1779" s="89">
        <v>25.81</v>
      </c>
      <c r="D1779" s="214"/>
    </row>
    <row r="1780" spans="1:4" s="87" customFormat="1">
      <c r="A1780" s="43"/>
      <c r="B1780" s="118" t="s">
        <v>24127</v>
      </c>
      <c r="C1780" s="89">
        <v>23.64</v>
      </c>
      <c r="D1780" s="214"/>
    </row>
    <row r="1781" spans="1:4" s="87" customFormat="1">
      <c r="A1781" s="43"/>
      <c r="B1781" s="118" t="s">
        <v>24129</v>
      </c>
      <c r="C1781" s="89">
        <v>8.4600000000000009</v>
      </c>
      <c r="D1781" s="214"/>
    </row>
    <row r="1782" spans="1:4" s="87" customFormat="1">
      <c r="A1782" s="43"/>
      <c r="B1782" s="118"/>
      <c r="C1782" s="89"/>
      <c r="D1782" s="214"/>
    </row>
    <row r="1783" spans="1:4" s="87" customFormat="1">
      <c r="A1783" s="43"/>
      <c r="B1783" s="348" t="s">
        <v>23849</v>
      </c>
      <c r="C1783" s="89"/>
      <c r="D1783" s="214"/>
    </row>
    <row r="1784" spans="1:4" s="87" customFormat="1">
      <c r="A1784" s="43"/>
      <c r="B1784" s="118" t="s">
        <v>24066</v>
      </c>
      <c r="C1784" s="89">
        <v>23.57</v>
      </c>
      <c r="D1784" s="214"/>
    </row>
    <row r="1785" spans="1:4" s="87" customFormat="1">
      <c r="A1785" s="43"/>
      <c r="B1785" s="118" t="s">
        <v>24066</v>
      </c>
      <c r="C1785" s="89">
        <v>23.57</v>
      </c>
      <c r="D1785" s="214"/>
    </row>
    <row r="1786" spans="1:4" s="87" customFormat="1">
      <c r="A1786" s="43"/>
      <c r="B1786" s="118" t="s">
        <v>24067</v>
      </c>
      <c r="C1786" s="89">
        <v>43.79</v>
      </c>
      <c r="D1786" s="214"/>
    </row>
    <row r="1787" spans="1:4" s="87" customFormat="1">
      <c r="A1787" s="43"/>
      <c r="B1787" s="348" t="s">
        <v>23888</v>
      </c>
      <c r="C1787" s="89"/>
      <c r="D1787" s="214"/>
    </row>
    <row r="1788" spans="1:4" s="87" customFormat="1">
      <c r="A1788" s="43"/>
      <c r="B1788" s="118" t="s">
        <v>24136</v>
      </c>
      <c r="C1788" s="89">
        <v>23.25</v>
      </c>
      <c r="D1788" s="214"/>
    </row>
    <row r="1789" spans="1:4" s="87" customFormat="1">
      <c r="A1789" s="43"/>
      <c r="B1789" s="118" t="s">
        <v>24136</v>
      </c>
      <c r="C1789" s="89">
        <v>23.25</v>
      </c>
      <c r="D1789" s="214"/>
    </row>
    <row r="1790" spans="1:4" s="87" customFormat="1">
      <c r="A1790" s="43"/>
      <c r="B1790" s="121" t="s">
        <v>23894</v>
      </c>
      <c r="C1790" s="89">
        <v>42.81</v>
      </c>
      <c r="D1790" s="214"/>
    </row>
    <row r="1791" spans="1:4" s="87" customFormat="1">
      <c r="A1791" s="43"/>
      <c r="B1791" s="121"/>
      <c r="C1791" s="89"/>
      <c r="D1791" s="214"/>
    </row>
    <row r="1792" spans="1:4" s="87" customFormat="1">
      <c r="A1792" s="43"/>
      <c r="B1792" s="681" t="s">
        <v>24102</v>
      </c>
      <c r="C1792" s="89"/>
      <c r="D1792" s="214"/>
    </row>
    <row r="1793" spans="1:4" s="87" customFormat="1">
      <c r="A1793" s="43"/>
      <c r="B1793" s="121" t="s">
        <v>24056</v>
      </c>
      <c r="C1793" s="89">
        <v>8.9</v>
      </c>
      <c r="D1793" s="214"/>
    </row>
    <row r="1794" spans="1:4" s="87" customFormat="1">
      <c r="A1794" s="43"/>
      <c r="B1794" s="121" t="s">
        <v>24057</v>
      </c>
      <c r="C1794" s="89">
        <v>8.9</v>
      </c>
      <c r="D1794" s="214"/>
    </row>
    <row r="1795" spans="1:4" s="87" customFormat="1">
      <c r="A1795" s="43"/>
      <c r="B1795" s="118" t="s">
        <v>24059</v>
      </c>
      <c r="C1795" s="89">
        <v>9.64</v>
      </c>
      <c r="D1795" s="214"/>
    </row>
    <row r="1796" spans="1:4" s="87" customFormat="1">
      <c r="A1796" s="43"/>
      <c r="B1796" s="118" t="s">
        <v>24060</v>
      </c>
      <c r="C1796" s="89">
        <v>5.62</v>
      </c>
      <c r="D1796" s="214"/>
    </row>
    <row r="1797" spans="1:4" s="87" customFormat="1">
      <c r="A1797" s="43"/>
      <c r="B1797" s="118" t="s">
        <v>24064</v>
      </c>
      <c r="C1797" s="89">
        <v>6.26</v>
      </c>
      <c r="D1797" s="214"/>
    </row>
    <row r="1798" spans="1:4" s="87" customFormat="1">
      <c r="A1798" s="43"/>
      <c r="B1798" s="118" t="s">
        <v>24061</v>
      </c>
      <c r="C1798" s="89">
        <v>5</v>
      </c>
      <c r="D1798" s="214"/>
    </row>
    <row r="1799" spans="1:4" s="87" customFormat="1">
      <c r="A1799" s="43"/>
      <c r="B1799" s="118" t="s">
        <v>24062</v>
      </c>
      <c r="C1799" s="89">
        <v>4.5199999999999996</v>
      </c>
      <c r="D1799" s="214"/>
    </row>
    <row r="1800" spans="1:4" s="87" customFormat="1">
      <c r="A1800" s="43"/>
      <c r="B1800" s="121"/>
      <c r="C1800" s="89"/>
      <c r="D1800" s="214"/>
    </row>
    <row r="1801" spans="1:4" s="87" customFormat="1">
      <c r="A1801" s="43"/>
      <c r="B1801" s="348" t="s">
        <v>23859</v>
      </c>
      <c r="C1801" s="89"/>
      <c r="D1801" s="214"/>
    </row>
    <row r="1802" spans="1:4" s="87" customFormat="1">
      <c r="A1802" s="43"/>
      <c r="B1802" s="118" t="s">
        <v>24037</v>
      </c>
      <c r="C1802" s="89">
        <v>29.59</v>
      </c>
      <c r="D1802" s="214"/>
    </row>
    <row r="1803" spans="1:4" s="87" customFormat="1">
      <c r="A1803" s="43"/>
      <c r="B1803" s="118" t="s">
        <v>24068</v>
      </c>
      <c r="C1803" s="89">
        <v>36.380000000000003</v>
      </c>
      <c r="D1803" s="214"/>
    </row>
    <row r="1804" spans="1:4" s="87" customFormat="1">
      <c r="A1804" s="43"/>
      <c r="B1804" s="348" t="s">
        <v>23914</v>
      </c>
      <c r="C1804" s="89"/>
      <c r="D1804" s="214"/>
    </row>
    <row r="1805" spans="1:4" s="87" customFormat="1">
      <c r="A1805" s="43"/>
      <c r="B1805" s="118" t="s">
        <v>24136</v>
      </c>
      <c r="C1805" s="89">
        <v>23.25</v>
      </c>
      <c r="D1805" s="214"/>
    </row>
    <row r="1806" spans="1:4" s="87" customFormat="1">
      <c r="A1806" s="43"/>
      <c r="B1806" s="118" t="s">
        <v>24137</v>
      </c>
      <c r="C1806" s="89">
        <v>22.72</v>
      </c>
      <c r="D1806" s="214"/>
    </row>
    <row r="1807" spans="1:4" s="87" customFormat="1">
      <c r="A1807" s="43"/>
      <c r="B1807" s="121"/>
      <c r="C1807" s="89"/>
      <c r="D1807" s="214"/>
    </row>
    <row r="1808" spans="1:4" s="87" customFormat="1">
      <c r="A1808" s="43"/>
      <c r="B1808" s="348" t="s">
        <v>23908</v>
      </c>
      <c r="C1808" s="89"/>
      <c r="D1808" s="214"/>
    </row>
    <row r="1809" spans="1:4" s="87" customFormat="1">
      <c r="A1809" s="43"/>
      <c r="B1809" s="118" t="s">
        <v>24070</v>
      </c>
      <c r="C1809" s="89">
        <v>27.92</v>
      </c>
      <c r="D1809" s="214"/>
    </row>
    <row r="1810" spans="1:4" s="87" customFormat="1">
      <c r="A1810" s="43"/>
      <c r="B1810" s="121" t="s">
        <v>24072</v>
      </c>
      <c r="C1810" s="89">
        <v>37.06</v>
      </c>
      <c r="D1810" s="214"/>
    </row>
    <row r="1811" spans="1:4" s="87" customFormat="1">
      <c r="A1811" s="43"/>
      <c r="B1811" s="121" t="s">
        <v>24073</v>
      </c>
      <c r="C1811" s="89">
        <v>39.85</v>
      </c>
      <c r="D1811" s="214"/>
    </row>
    <row r="1812" spans="1:4" s="87" customFormat="1">
      <c r="A1812" s="43"/>
      <c r="B1812" s="121" t="s">
        <v>24074</v>
      </c>
      <c r="C1812" s="89">
        <v>9.08</v>
      </c>
      <c r="D1812" s="214"/>
    </row>
    <row r="1813" spans="1:4" s="87" customFormat="1">
      <c r="A1813" s="43"/>
      <c r="B1813" s="121" t="s">
        <v>24075</v>
      </c>
      <c r="C1813" s="89">
        <v>17.239999999999998</v>
      </c>
      <c r="D1813" s="214"/>
    </row>
    <row r="1814" spans="1:4" s="87" customFormat="1">
      <c r="A1814" s="43"/>
      <c r="B1814" s="121" t="s">
        <v>24525</v>
      </c>
      <c r="C1814" s="89">
        <v>13.36</v>
      </c>
      <c r="D1814" s="214"/>
    </row>
    <row r="1815" spans="1:4" s="87" customFormat="1">
      <c r="A1815" s="43"/>
      <c r="B1815" s="118" t="s">
        <v>24076</v>
      </c>
      <c r="C1815" s="89">
        <v>8.15</v>
      </c>
      <c r="D1815" s="214"/>
    </row>
    <row r="1816" spans="1:4" s="87" customFormat="1">
      <c r="A1816" s="43"/>
      <c r="B1816" s="121" t="s">
        <v>24077</v>
      </c>
      <c r="C1816" s="89">
        <v>5.52</v>
      </c>
      <c r="D1816" s="214"/>
    </row>
    <row r="1817" spans="1:4" s="87" customFormat="1">
      <c r="A1817" s="43"/>
      <c r="B1817" s="121" t="s">
        <v>24078</v>
      </c>
      <c r="C1817" s="89">
        <v>5.52</v>
      </c>
      <c r="D1817" s="214"/>
    </row>
    <row r="1818" spans="1:4" s="87" customFormat="1">
      <c r="A1818" s="43"/>
      <c r="B1818" s="121" t="s">
        <v>24079</v>
      </c>
      <c r="C1818" s="89">
        <v>5.8</v>
      </c>
      <c r="D1818" s="214"/>
    </row>
    <row r="1819" spans="1:4" s="87" customFormat="1">
      <c r="A1819" s="43"/>
      <c r="B1819" s="76" t="s">
        <v>24080</v>
      </c>
      <c r="C1819" s="89">
        <v>13.28</v>
      </c>
      <c r="D1819" s="214"/>
    </row>
    <row r="1820" spans="1:4" s="87" customFormat="1">
      <c r="A1820" s="43"/>
      <c r="B1820" s="76" t="s">
        <v>24081</v>
      </c>
      <c r="C1820" s="89">
        <v>13.08</v>
      </c>
      <c r="D1820" s="214"/>
    </row>
    <row r="1821" spans="1:4" s="87" customFormat="1">
      <c r="A1821" s="43"/>
      <c r="B1821" s="118" t="s">
        <v>24071</v>
      </c>
      <c r="C1821" s="89">
        <v>25.17</v>
      </c>
      <c r="D1821" s="214"/>
    </row>
    <row r="1822" spans="1:4" s="87" customFormat="1">
      <c r="A1822" s="43"/>
      <c r="B1822" s="121" t="s">
        <v>24082</v>
      </c>
      <c r="C1822" s="89">
        <v>17.829999999999998</v>
      </c>
      <c r="D1822" s="214"/>
    </row>
    <row r="1823" spans="1:4" s="87" customFormat="1">
      <c r="A1823" s="43"/>
      <c r="B1823" s="348" t="s">
        <v>23895</v>
      </c>
      <c r="C1823" s="89"/>
      <c r="D1823" s="214"/>
    </row>
    <row r="1824" spans="1:4" s="87" customFormat="1">
      <c r="A1824" s="43"/>
      <c r="B1824" s="118" t="s">
        <v>24123</v>
      </c>
      <c r="C1824" s="89">
        <v>23.1</v>
      </c>
      <c r="D1824" s="214"/>
    </row>
    <row r="1825" spans="1:4" s="87" customFormat="1">
      <c r="A1825" s="43"/>
      <c r="B1825" s="121"/>
      <c r="C1825" s="89"/>
      <c r="D1825" s="214"/>
    </row>
    <row r="1826" spans="1:4" s="87" customFormat="1">
      <c r="A1826" s="43"/>
      <c r="B1826" s="348" t="s">
        <v>23866</v>
      </c>
      <c r="C1826" s="89"/>
      <c r="D1826" s="214"/>
    </row>
    <row r="1827" spans="1:4" s="87" customFormat="1">
      <c r="A1827" s="43"/>
      <c r="B1827" s="118" t="s">
        <v>24083</v>
      </c>
      <c r="C1827" s="89">
        <v>12.92</v>
      </c>
      <c r="D1827" s="214"/>
    </row>
    <row r="1828" spans="1:4" s="87" customFormat="1">
      <c r="A1828" s="43"/>
      <c r="B1828" s="121" t="s">
        <v>24085</v>
      </c>
      <c r="C1828" s="89">
        <v>13.81</v>
      </c>
      <c r="D1828" s="214"/>
    </row>
    <row r="1829" spans="1:4" s="87" customFormat="1">
      <c r="A1829" s="43"/>
      <c r="B1829" s="118" t="s">
        <v>24086</v>
      </c>
      <c r="C1829" s="89">
        <v>17.47</v>
      </c>
      <c r="D1829" s="214"/>
    </row>
    <row r="1830" spans="1:4" s="87" customFormat="1">
      <c r="A1830" s="43"/>
      <c r="B1830" s="118" t="s">
        <v>24087</v>
      </c>
      <c r="C1830" s="89">
        <v>6.65</v>
      </c>
      <c r="D1830" s="214"/>
    </row>
    <row r="1831" spans="1:4" s="87" customFormat="1">
      <c r="A1831" s="43"/>
      <c r="B1831" s="118" t="s">
        <v>24088</v>
      </c>
      <c r="C1831" s="89">
        <v>9.27</v>
      </c>
      <c r="D1831" s="214"/>
    </row>
    <row r="1832" spans="1:4" s="87" customFormat="1">
      <c r="A1832" s="43"/>
      <c r="B1832" s="348" t="s">
        <v>23893</v>
      </c>
      <c r="C1832" s="89"/>
      <c r="D1832" s="214"/>
    </row>
    <row r="1833" spans="1:4" s="87" customFormat="1">
      <c r="A1833" s="43"/>
      <c r="B1833" s="118" t="s">
        <v>24123</v>
      </c>
      <c r="C1833" s="89">
        <v>23.1</v>
      </c>
      <c r="D1833" s="214"/>
    </row>
    <row r="1834" spans="1:4" s="87" customFormat="1">
      <c r="A1834" s="43"/>
      <c r="B1834" s="118" t="s">
        <v>24123</v>
      </c>
      <c r="C1834" s="89">
        <v>23.1</v>
      </c>
      <c r="D1834" s="214"/>
    </row>
    <row r="1835" spans="1:4" s="87" customFormat="1">
      <c r="A1835" s="43"/>
      <c r="B1835" s="121" t="s">
        <v>23898</v>
      </c>
      <c r="C1835" s="89">
        <v>12.6</v>
      </c>
      <c r="D1835" s="214"/>
    </row>
    <row r="1836" spans="1:4" s="87" customFormat="1">
      <c r="A1836" s="43"/>
      <c r="B1836" s="121"/>
      <c r="C1836" s="89"/>
      <c r="D1836" s="214"/>
    </row>
    <row r="1837" spans="1:4" s="87" customFormat="1">
      <c r="A1837" s="43"/>
      <c r="B1837" s="348" t="s">
        <v>23872</v>
      </c>
      <c r="C1837" s="89"/>
      <c r="D1837" s="214"/>
    </row>
    <row r="1838" spans="1:4" s="87" customFormat="1">
      <c r="A1838" s="43"/>
      <c r="B1838" s="118" t="s">
        <v>24089</v>
      </c>
      <c r="C1838" s="89">
        <v>23.37</v>
      </c>
      <c r="D1838" s="214"/>
    </row>
    <row r="1839" spans="1:4" s="87" customFormat="1">
      <c r="A1839" s="43"/>
      <c r="B1839" s="118" t="s">
        <v>24090</v>
      </c>
      <c r="C1839" s="89">
        <v>12.6</v>
      </c>
      <c r="D1839" s="214"/>
    </row>
    <row r="1840" spans="1:4" s="388" customFormat="1">
      <c r="A1840" s="116"/>
      <c r="B1840" s="348" t="s">
        <v>23899</v>
      </c>
      <c r="C1840" s="142"/>
      <c r="D1840" s="166"/>
    </row>
    <row r="1841" spans="1:4" s="87" customFormat="1">
      <c r="A1841" s="43"/>
      <c r="B1841" s="118" t="s">
        <v>24139</v>
      </c>
      <c r="C1841" s="89">
        <v>23</v>
      </c>
      <c r="D1841" s="214"/>
    </row>
    <row r="1842" spans="1:4" s="87" customFormat="1">
      <c r="A1842" s="43"/>
      <c r="B1842" s="118" t="s">
        <v>24123</v>
      </c>
      <c r="C1842" s="89">
        <v>23.1</v>
      </c>
      <c r="D1842" s="214"/>
    </row>
    <row r="1843" spans="1:4" s="87" customFormat="1">
      <c r="A1843" s="43"/>
      <c r="B1843" s="53"/>
      <c r="C1843" s="89"/>
      <c r="D1843" s="214"/>
    </row>
    <row r="1844" spans="1:4" s="87" customFormat="1">
      <c r="A1844" s="116"/>
      <c r="B1844" s="434" t="s">
        <v>23692</v>
      </c>
      <c r="C1844" s="136"/>
      <c r="D1844" s="166"/>
    </row>
    <row r="1845" spans="1:4" s="87" customFormat="1">
      <c r="A1845" s="116"/>
      <c r="B1845" s="118" t="s">
        <v>25100</v>
      </c>
      <c r="C1845" s="136">
        <v>12.79</v>
      </c>
      <c r="D1845" s="166"/>
    </row>
    <row r="1846" spans="1:4" s="87" customFormat="1">
      <c r="A1846" s="116"/>
      <c r="B1846" s="118" t="s">
        <v>25101</v>
      </c>
      <c r="C1846" s="136">
        <v>5.52</v>
      </c>
      <c r="D1846" s="166"/>
    </row>
    <row r="1847" spans="1:4" s="87" customFormat="1">
      <c r="A1847" s="116"/>
      <c r="B1847" s="118" t="s">
        <v>25455</v>
      </c>
      <c r="C1847" s="136">
        <v>17.23</v>
      </c>
      <c r="D1847" s="166"/>
    </row>
    <row r="1848" spans="1:4" s="87" customFormat="1">
      <c r="A1848" s="116"/>
      <c r="B1848" s="118" t="s">
        <v>25102</v>
      </c>
      <c r="C1848" s="136">
        <v>6.68</v>
      </c>
      <c r="D1848" s="166"/>
    </row>
    <row r="1849" spans="1:4" s="87" customFormat="1">
      <c r="A1849" s="116"/>
      <c r="B1849" s="118" t="s">
        <v>25103</v>
      </c>
      <c r="C1849" s="136">
        <v>6.91</v>
      </c>
      <c r="D1849" s="166"/>
    </row>
    <row r="1850" spans="1:4" s="87" customFormat="1">
      <c r="A1850" s="116"/>
      <c r="B1850" s="118" t="s">
        <v>25104</v>
      </c>
      <c r="C1850" s="136">
        <v>3.59</v>
      </c>
      <c r="D1850" s="166"/>
    </row>
    <row r="1851" spans="1:4" s="87" customFormat="1">
      <c r="A1851" s="116"/>
      <c r="B1851" s="118" t="s">
        <v>25104</v>
      </c>
      <c r="C1851" s="136">
        <v>3.59</v>
      </c>
      <c r="D1851" s="166"/>
    </row>
    <row r="1852" spans="1:4" s="87" customFormat="1">
      <c r="A1852" s="116"/>
      <c r="B1852" s="118" t="s">
        <v>25105</v>
      </c>
      <c r="C1852" s="136">
        <v>71.34</v>
      </c>
      <c r="D1852" s="166"/>
    </row>
    <row r="1853" spans="1:4" s="87" customFormat="1">
      <c r="A1853" s="116"/>
      <c r="B1853" s="118" t="s">
        <v>25106</v>
      </c>
      <c r="C1853" s="136">
        <v>141.16999999999999</v>
      </c>
      <c r="D1853" s="166"/>
    </row>
    <row r="1854" spans="1:4" s="87" customFormat="1">
      <c r="A1854" s="116"/>
      <c r="B1854" s="121" t="s">
        <v>25454</v>
      </c>
      <c r="C1854" s="89">
        <v>232.96</v>
      </c>
      <c r="D1854" s="166"/>
    </row>
    <row r="1855" spans="1:4" s="87" customFormat="1" ht="16.5" thickBot="1">
      <c r="A1855" s="116"/>
      <c r="B1855" s="121"/>
      <c r="C1855" s="89"/>
      <c r="D1855" s="166"/>
    </row>
    <row r="1856" spans="1:4" s="87" customFormat="1" ht="16.5" thickBot="1">
      <c r="A1856" s="411"/>
      <c r="B1856" s="413" t="s">
        <v>23780</v>
      </c>
      <c r="C1856" s="363">
        <f>SUM(C1667:C1855)</f>
        <v>3134.1999999999989</v>
      </c>
      <c r="D1856" s="409"/>
    </row>
    <row r="1857" spans="1:4" s="87" customFormat="1">
      <c r="A1857" s="43"/>
      <c r="B1857" s="412"/>
      <c r="C1857" s="410"/>
      <c r="D1857" s="214"/>
    </row>
    <row r="1858" spans="1:4" s="87" customFormat="1">
      <c r="A1858" s="43" t="s">
        <v>12647</v>
      </c>
      <c r="B1858" s="53" t="s">
        <v>24014</v>
      </c>
      <c r="C1858" s="89" t="s">
        <v>23311</v>
      </c>
      <c r="D1858" s="214">
        <f>C1861</f>
        <v>8462.34</v>
      </c>
    </row>
    <row r="1859" spans="1:4" s="87" customFormat="1">
      <c r="A1859" s="43"/>
      <c r="B1859" s="53"/>
      <c r="C1859" s="89"/>
      <c r="D1859" s="214"/>
    </row>
    <row r="1860" spans="1:4" s="87" customFormat="1" ht="16.5" thickBot="1">
      <c r="A1860" s="628"/>
      <c r="B1860" s="53" t="s">
        <v>25467</v>
      </c>
      <c r="C1860" s="89">
        <v>8462.34</v>
      </c>
      <c r="D1860" s="214"/>
    </row>
    <row r="1861" spans="1:4" s="87" customFormat="1" ht="16.5" thickBot="1">
      <c r="A1861" s="411"/>
      <c r="B1861" s="413" t="s">
        <v>23780</v>
      </c>
      <c r="C1861" s="416">
        <f>SUM(C1860)</f>
        <v>8462.34</v>
      </c>
      <c r="D1861" s="409"/>
    </row>
    <row r="1862" spans="1:4" s="87" customFormat="1">
      <c r="A1862" s="628"/>
      <c r="B1862" s="53"/>
      <c r="C1862" s="89"/>
      <c r="D1862" s="214"/>
    </row>
    <row r="1863" spans="1:4" s="86" customFormat="1" ht="63">
      <c r="A1863" s="43" t="s">
        <v>12713</v>
      </c>
      <c r="B1863" s="53" t="s">
        <v>23441</v>
      </c>
      <c r="C1863" s="89" t="s">
        <v>223</v>
      </c>
      <c r="D1863" s="166">
        <f>C1976</f>
        <v>2546.059999999999</v>
      </c>
    </row>
    <row r="1864" spans="1:4" s="388" customFormat="1">
      <c r="A1864" s="116"/>
      <c r="B1864" s="434" t="s">
        <v>23688</v>
      </c>
      <c r="C1864" s="124"/>
      <c r="D1864" s="166"/>
    </row>
    <row r="1865" spans="1:4" s="388" customFormat="1">
      <c r="A1865" s="116"/>
      <c r="B1865" s="349" t="s">
        <v>23904</v>
      </c>
      <c r="C1865" s="124"/>
      <c r="D1865" s="166"/>
    </row>
    <row r="1866" spans="1:4" s="388" customFormat="1">
      <c r="A1866" s="116"/>
      <c r="B1866" s="118" t="s">
        <v>25456</v>
      </c>
      <c r="C1866" s="142">
        <v>12.71</v>
      </c>
      <c r="D1866" s="166"/>
    </row>
    <row r="1867" spans="1:4" s="388" customFormat="1">
      <c r="A1867" s="116"/>
      <c r="B1867" s="118" t="s">
        <v>25457</v>
      </c>
      <c r="C1867" s="142">
        <v>21.51</v>
      </c>
      <c r="D1867" s="166"/>
    </row>
    <row r="1868" spans="1:4" s="388" customFormat="1">
      <c r="A1868" s="116"/>
      <c r="B1868" s="118" t="s">
        <v>23813</v>
      </c>
      <c r="C1868" s="142">
        <v>21.19</v>
      </c>
      <c r="D1868" s="166"/>
    </row>
    <row r="1869" spans="1:4" s="388" customFormat="1">
      <c r="A1869" s="116"/>
      <c r="B1869" s="349" t="s">
        <v>23909</v>
      </c>
      <c r="C1869" s="142"/>
      <c r="D1869" s="166"/>
    </row>
    <row r="1870" spans="1:4" s="388" customFormat="1">
      <c r="A1870" s="116"/>
      <c r="B1870" s="118" t="s">
        <v>23873</v>
      </c>
      <c r="C1870" s="142">
        <v>41.64</v>
      </c>
      <c r="D1870" s="166"/>
    </row>
    <row r="1871" spans="1:4" s="388" customFormat="1">
      <c r="A1871" s="116"/>
      <c r="B1871" s="118" t="s">
        <v>23874</v>
      </c>
      <c r="C1871" s="142">
        <v>41.98</v>
      </c>
      <c r="D1871" s="166"/>
    </row>
    <row r="1872" spans="1:4" s="388" customFormat="1">
      <c r="A1872" s="116"/>
      <c r="B1872" s="118"/>
      <c r="C1872" s="142"/>
      <c r="D1872" s="166"/>
    </row>
    <row r="1873" spans="1:4" s="388" customFormat="1">
      <c r="A1873" s="116"/>
      <c r="B1873" s="349" t="s">
        <v>23821</v>
      </c>
      <c r="C1873" s="124"/>
      <c r="D1873" s="166"/>
    </row>
    <row r="1874" spans="1:4" s="388" customFormat="1">
      <c r="A1874" s="116"/>
      <c r="B1874" s="118" t="s">
        <v>23822</v>
      </c>
      <c r="C1874" s="142">
        <v>27.13</v>
      </c>
      <c r="D1874" s="166"/>
    </row>
    <row r="1875" spans="1:4" s="388" customFormat="1">
      <c r="A1875" s="116"/>
      <c r="B1875" s="118" t="s">
        <v>23824</v>
      </c>
      <c r="C1875" s="142">
        <v>23.48</v>
      </c>
      <c r="D1875" s="166"/>
    </row>
    <row r="1876" spans="1:4" s="388" customFormat="1">
      <c r="A1876" s="116"/>
      <c r="B1876" s="118" t="s">
        <v>23826</v>
      </c>
      <c r="C1876" s="142">
        <v>23.06</v>
      </c>
      <c r="D1876" s="166"/>
    </row>
    <row r="1877" spans="1:4" s="388" customFormat="1">
      <c r="A1877" s="116"/>
      <c r="B1877" s="118" t="s">
        <v>23827</v>
      </c>
      <c r="C1877" s="142">
        <v>17.68</v>
      </c>
      <c r="D1877" s="166"/>
    </row>
    <row r="1878" spans="1:4" s="388" customFormat="1">
      <c r="A1878" s="116"/>
      <c r="B1878" s="118" t="s">
        <v>23828</v>
      </c>
      <c r="C1878" s="142">
        <v>17.16</v>
      </c>
      <c r="D1878" s="166"/>
    </row>
    <row r="1879" spans="1:4" s="388" customFormat="1">
      <c r="A1879" s="116"/>
      <c r="B1879" s="118" t="s">
        <v>23823</v>
      </c>
      <c r="C1879" s="142">
        <v>18.05</v>
      </c>
      <c r="D1879" s="166"/>
    </row>
    <row r="1880" spans="1:4" s="388" customFormat="1">
      <c r="A1880" s="116"/>
      <c r="B1880" s="118" t="s">
        <v>23825</v>
      </c>
      <c r="C1880" s="142">
        <v>18.78</v>
      </c>
      <c r="D1880" s="166"/>
    </row>
    <row r="1881" spans="1:4" s="388" customFormat="1">
      <c r="A1881" s="116"/>
      <c r="B1881" s="118" t="s">
        <v>23829</v>
      </c>
      <c r="C1881" s="142">
        <v>17.02</v>
      </c>
      <c r="D1881" s="166"/>
    </row>
    <row r="1882" spans="1:4" s="388" customFormat="1">
      <c r="A1882" s="116"/>
      <c r="B1882" s="434"/>
      <c r="C1882" s="124"/>
      <c r="D1882" s="166"/>
    </row>
    <row r="1883" spans="1:4" s="388" customFormat="1">
      <c r="A1883" s="116"/>
      <c r="B1883" s="349" t="s">
        <v>23830</v>
      </c>
      <c r="C1883" s="124"/>
      <c r="D1883" s="166"/>
    </row>
    <row r="1884" spans="1:4" s="388" customFormat="1">
      <c r="A1884" s="116"/>
      <c r="B1884" s="118" t="s">
        <v>23831</v>
      </c>
      <c r="C1884" s="142">
        <v>15.13</v>
      </c>
      <c r="D1884" s="166"/>
    </row>
    <row r="1885" spans="1:4" s="388" customFormat="1">
      <c r="A1885" s="116"/>
      <c r="B1885" s="349" t="s">
        <v>23877</v>
      </c>
      <c r="C1885" s="142"/>
      <c r="D1885" s="166"/>
    </row>
    <row r="1886" spans="1:4" s="388" customFormat="1">
      <c r="A1886" s="116"/>
      <c r="B1886" s="118" t="s">
        <v>23878</v>
      </c>
      <c r="C1886" s="142">
        <v>88.75</v>
      </c>
      <c r="D1886" s="166"/>
    </row>
    <row r="1887" spans="1:4" s="388" customFormat="1">
      <c r="A1887" s="116"/>
      <c r="B1887" s="118" t="s">
        <v>23879</v>
      </c>
      <c r="C1887" s="142">
        <v>88.87</v>
      </c>
      <c r="D1887" s="166"/>
    </row>
    <row r="1888" spans="1:4" s="388" customFormat="1">
      <c r="A1888" s="116"/>
      <c r="B1888" s="434"/>
      <c r="C1888" s="142"/>
      <c r="D1888" s="166"/>
    </row>
    <row r="1889" spans="1:4" s="388" customFormat="1">
      <c r="A1889" s="116"/>
      <c r="B1889" s="349" t="s">
        <v>23832</v>
      </c>
      <c r="C1889" s="142"/>
      <c r="D1889" s="166"/>
    </row>
    <row r="1890" spans="1:4" s="388" customFormat="1">
      <c r="A1890" s="116"/>
      <c r="B1890" s="118" t="s">
        <v>23833</v>
      </c>
      <c r="C1890" s="142">
        <v>18.68</v>
      </c>
      <c r="D1890" s="166"/>
    </row>
    <row r="1891" spans="1:4" s="388" customFormat="1">
      <c r="A1891" s="116"/>
      <c r="B1891" s="118" t="s">
        <v>23834</v>
      </c>
      <c r="C1891" s="142">
        <v>18.18</v>
      </c>
      <c r="D1891" s="166"/>
    </row>
    <row r="1892" spans="1:4" s="388" customFormat="1">
      <c r="A1892" s="116"/>
      <c r="B1892" s="118" t="s">
        <v>23837</v>
      </c>
      <c r="C1892" s="142">
        <v>27.81</v>
      </c>
      <c r="D1892" s="166"/>
    </row>
    <row r="1893" spans="1:4" s="388" customFormat="1">
      <c r="A1893" s="116"/>
      <c r="B1893" s="118" t="s">
        <v>23838</v>
      </c>
      <c r="C1893" s="142">
        <v>23.19</v>
      </c>
      <c r="D1893" s="166"/>
    </row>
    <row r="1894" spans="1:4" s="388" customFormat="1">
      <c r="A1894" s="116"/>
      <c r="B1894" s="118" t="s">
        <v>23839</v>
      </c>
      <c r="C1894" s="142">
        <v>22.42</v>
      </c>
      <c r="D1894" s="166"/>
    </row>
    <row r="1895" spans="1:4" s="388" customFormat="1">
      <c r="A1895" s="116"/>
      <c r="B1895" s="118" t="s">
        <v>23835</v>
      </c>
      <c r="C1895" s="142">
        <v>18.41</v>
      </c>
      <c r="D1895" s="166"/>
    </row>
    <row r="1896" spans="1:4" s="388" customFormat="1">
      <c r="A1896" s="116"/>
      <c r="B1896" s="118" t="s">
        <v>23836</v>
      </c>
      <c r="C1896" s="142">
        <v>18.809999999999999</v>
      </c>
      <c r="D1896" s="166"/>
    </row>
    <row r="1897" spans="1:4" s="388" customFormat="1">
      <c r="A1897" s="116"/>
      <c r="B1897" s="118" t="s">
        <v>23836</v>
      </c>
      <c r="C1897" s="142">
        <v>18.809999999999999</v>
      </c>
      <c r="D1897" s="166"/>
    </row>
    <row r="1898" spans="1:4" s="388" customFormat="1">
      <c r="A1898" s="116"/>
      <c r="B1898" s="118" t="s">
        <v>23840</v>
      </c>
      <c r="C1898" s="142">
        <v>18.100000000000001</v>
      </c>
      <c r="D1898" s="166"/>
    </row>
    <row r="1899" spans="1:4" s="388" customFormat="1">
      <c r="A1899" s="116"/>
      <c r="B1899" s="349" t="s">
        <v>23880</v>
      </c>
      <c r="C1899" s="142"/>
      <c r="D1899" s="166"/>
    </row>
    <row r="1900" spans="1:4" s="388" customFormat="1">
      <c r="A1900" s="116"/>
      <c r="B1900" s="137" t="s">
        <v>23881</v>
      </c>
      <c r="C1900" s="142">
        <v>65.52</v>
      </c>
      <c r="D1900" s="166"/>
    </row>
    <row r="1901" spans="1:4" s="388" customFormat="1">
      <c r="A1901" s="116"/>
      <c r="B1901" s="137" t="s">
        <v>23882</v>
      </c>
      <c r="C1901" s="142">
        <v>23.84</v>
      </c>
      <c r="D1901" s="166"/>
    </row>
    <row r="1902" spans="1:4" s="388" customFormat="1">
      <c r="A1902" s="116"/>
      <c r="B1902" s="137" t="s">
        <v>23883</v>
      </c>
      <c r="C1902" s="142">
        <v>64.42</v>
      </c>
      <c r="D1902" s="166"/>
    </row>
    <row r="1903" spans="1:4" s="388" customFormat="1">
      <c r="A1903" s="116"/>
      <c r="B1903" s="137" t="s">
        <v>23884</v>
      </c>
      <c r="C1903" s="142">
        <v>14.05</v>
      </c>
      <c r="D1903" s="166"/>
    </row>
    <row r="1904" spans="1:4" s="388" customFormat="1">
      <c r="A1904" s="116"/>
      <c r="B1904" s="137" t="s">
        <v>23885</v>
      </c>
      <c r="C1904" s="142">
        <v>18.170000000000002</v>
      </c>
      <c r="D1904" s="166"/>
    </row>
    <row r="1905" spans="1:4" s="388" customFormat="1">
      <c r="A1905" s="116"/>
      <c r="B1905" s="118"/>
      <c r="C1905" s="142"/>
      <c r="D1905" s="166"/>
    </row>
    <row r="1906" spans="1:4" s="388" customFormat="1">
      <c r="A1906" s="116"/>
      <c r="B1906" s="349" t="s">
        <v>23841</v>
      </c>
      <c r="C1906" s="142"/>
      <c r="D1906" s="166"/>
    </row>
    <row r="1907" spans="1:4" s="388" customFormat="1">
      <c r="A1907" s="116"/>
      <c r="B1907" s="118" t="s">
        <v>23842</v>
      </c>
      <c r="C1907" s="142">
        <v>18.3</v>
      </c>
      <c r="D1907" s="166"/>
    </row>
    <row r="1908" spans="1:4" s="388" customFormat="1">
      <c r="A1908" s="116"/>
      <c r="B1908" s="118" t="s">
        <v>23844</v>
      </c>
      <c r="C1908" s="142">
        <v>18.809999999999999</v>
      </c>
      <c r="D1908" s="166"/>
    </row>
    <row r="1909" spans="1:4" s="388" customFormat="1">
      <c r="A1909" s="116"/>
      <c r="B1909" s="118" t="s">
        <v>23843</v>
      </c>
      <c r="C1909" s="142">
        <v>18.77</v>
      </c>
      <c r="D1909" s="166"/>
    </row>
    <row r="1910" spans="1:4" s="388" customFormat="1">
      <c r="A1910" s="116"/>
      <c r="B1910" s="118" t="s">
        <v>25459</v>
      </c>
      <c r="C1910" s="142">
        <v>17.010000000000002</v>
      </c>
      <c r="D1910" s="166"/>
    </row>
    <row r="1911" spans="1:4" s="388" customFormat="1">
      <c r="A1911" s="116"/>
      <c r="B1911" s="118" t="s">
        <v>23845</v>
      </c>
      <c r="C1911" s="142">
        <v>72.510000000000005</v>
      </c>
      <c r="D1911" s="166"/>
    </row>
    <row r="1912" spans="1:4" s="388" customFormat="1">
      <c r="A1912" s="116"/>
      <c r="B1912" s="118"/>
      <c r="C1912" s="142"/>
      <c r="D1912" s="166"/>
    </row>
    <row r="1913" spans="1:4" s="388" customFormat="1">
      <c r="A1913" s="116"/>
      <c r="B1913" s="349" t="s">
        <v>23848</v>
      </c>
      <c r="C1913" s="142"/>
      <c r="D1913" s="166"/>
    </row>
    <row r="1914" spans="1:4" s="388" customFormat="1">
      <c r="A1914" s="116"/>
      <c r="B1914" s="118" t="s">
        <v>23846</v>
      </c>
      <c r="C1914" s="142">
        <v>43.78</v>
      </c>
      <c r="D1914" s="166"/>
    </row>
    <row r="1915" spans="1:4" s="388" customFormat="1">
      <c r="A1915" s="116"/>
      <c r="B1915" s="118" t="s">
        <v>23847</v>
      </c>
      <c r="C1915" s="142">
        <v>27.95</v>
      </c>
      <c r="D1915" s="166"/>
    </row>
    <row r="1916" spans="1:4" s="388" customFormat="1">
      <c r="A1916" s="116"/>
      <c r="B1916" s="349" t="s">
        <v>23886</v>
      </c>
      <c r="C1916" s="142"/>
      <c r="D1916" s="166"/>
    </row>
    <row r="1917" spans="1:4" s="388" customFormat="1">
      <c r="A1917" s="116"/>
      <c r="B1917" s="137" t="s">
        <v>23887</v>
      </c>
      <c r="C1917" s="142">
        <v>17.87</v>
      </c>
      <c r="D1917" s="166"/>
    </row>
    <row r="1918" spans="1:4" s="388" customFormat="1">
      <c r="A1918" s="116"/>
      <c r="B1918" s="137" t="s">
        <v>24126</v>
      </c>
      <c r="C1918" s="142">
        <v>29.59</v>
      </c>
      <c r="D1918" s="166"/>
    </row>
    <row r="1919" spans="1:4" s="388" customFormat="1">
      <c r="A1919" s="116"/>
      <c r="B1919" s="137" t="s">
        <v>25460</v>
      </c>
      <c r="C1919" s="142">
        <v>5.71</v>
      </c>
      <c r="D1919" s="166"/>
    </row>
    <row r="1920" spans="1:4" s="388" customFormat="1">
      <c r="A1920" s="116"/>
      <c r="B1920" s="137" t="s">
        <v>24130</v>
      </c>
      <c r="C1920" s="142">
        <v>14.17</v>
      </c>
      <c r="D1920" s="166"/>
    </row>
    <row r="1921" spans="1:4" s="87" customFormat="1">
      <c r="A1921" s="138"/>
      <c r="B1921" s="137"/>
      <c r="C1921" s="136"/>
      <c r="D1921" s="77"/>
    </row>
    <row r="1922" spans="1:4" s="388" customFormat="1">
      <c r="A1922" s="116"/>
      <c r="B1922" s="349" t="s">
        <v>23849</v>
      </c>
      <c r="C1922" s="142"/>
      <c r="D1922" s="77"/>
    </row>
    <row r="1923" spans="1:4" s="388" customFormat="1">
      <c r="A1923" s="116"/>
      <c r="B1923" s="137" t="s">
        <v>23850</v>
      </c>
      <c r="C1923" s="142">
        <v>45.32</v>
      </c>
      <c r="D1923" s="77"/>
    </row>
    <row r="1924" spans="1:4" s="388" customFormat="1">
      <c r="A1924" s="116"/>
      <c r="B1924" s="137" t="s">
        <v>23851</v>
      </c>
      <c r="C1924" s="142">
        <v>9.51</v>
      </c>
      <c r="D1924" s="77"/>
    </row>
    <row r="1925" spans="1:4" s="388" customFormat="1">
      <c r="A1925" s="116"/>
      <c r="B1925" s="137" t="s">
        <v>23852</v>
      </c>
      <c r="C1925" s="142">
        <v>6.1</v>
      </c>
      <c r="D1925" s="77"/>
    </row>
    <row r="1926" spans="1:4" s="388" customFormat="1">
      <c r="A1926" s="116"/>
      <c r="B1926" s="137" t="s">
        <v>23853</v>
      </c>
      <c r="C1926" s="142">
        <v>26.27</v>
      </c>
      <c r="D1926" s="77"/>
    </row>
    <row r="1927" spans="1:4" s="388" customFormat="1">
      <c r="A1927" s="116"/>
      <c r="B1927" s="137" t="s">
        <v>23854</v>
      </c>
      <c r="C1927" s="142">
        <v>29.93</v>
      </c>
      <c r="D1927" s="77"/>
    </row>
    <row r="1928" spans="1:4" s="388" customFormat="1">
      <c r="A1928" s="116"/>
      <c r="B1928" s="137" t="s">
        <v>23855</v>
      </c>
      <c r="C1928" s="142">
        <v>5.77</v>
      </c>
      <c r="D1928" s="77"/>
    </row>
    <row r="1929" spans="1:4" s="388" customFormat="1">
      <c r="A1929" s="116"/>
      <c r="B1929" s="137" t="s">
        <v>23856</v>
      </c>
      <c r="C1929" s="142">
        <v>17.84</v>
      </c>
      <c r="D1929" s="77"/>
    </row>
    <row r="1930" spans="1:4" s="388" customFormat="1">
      <c r="A1930" s="116"/>
      <c r="B1930" s="137" t="s">
        <v>23857</v>
      </c>
      <c r="C1930" s="142">
        <v>18.5</v>
      </c>
      <c r="D1930" s="166"/>
    </row>
    <row r="1931" spans="1:4" s="388" customFormat="1">
      <c r="A1931" s="116"/>
      <c r="B1931" s="137" t="s">
        <v>23857</v>
      </c>
      <c r="C1931" s="142">
        <v>18.5</v>
      </c>
      <c r="D1931" s="166"/>
    </row>
    <row r="1932" spans="1:4" s="388" customFormat="1">
      <c r="A1932" s="116"/>
      <c r="B1932" s="137" t="s">
        <v>23858</v>
      </c>
      <c r="C1932" s="142">
        <v>17.77</v>
      </c>
      <c r="D1932" s="166"/>
    </row>
    <row r="1933" spans="1:4" s="388" customFormat="1">
      <c r="A1933" s="116"/>
      <c r="B1933" s="349" t="s">
        <v>23888</v>
      </c>
      <c r="C1933" s="142"/>
      <c r="D1933" s="166"/>
    </row>
    <row r="1934" spans="1:4" s="388" customFormat="1">
      <c r="A1934" s="116"/>
      <c r="B1934" s="137" t="s">
        <v>23889</v>
      </c>
      <c r="C1934" s="142">
        <v>36.369999999999997</v>
      </c>
      <c r="D1934" s="166"/>
    </row>
    <row r="1935" spans="1:4" s="388" customFormat="1">
      <c r="A1935" s="116"/>
      <c r="B1935" s="137" t="s">
        <v>23890</v>
      </c>
      <c r="C1935" s="142">
        <v>37.340000000000003</v>
      </c>
      <c r="D1935" s="166"/>
    </row>
    <row r="1936" spans="1:4" s="388" customFormat="1">
      <c r="A1936" s="116"/>
      <c r="B1936" s="118" t="s">
        <v>23892</v>
      </c>
      <c r="C1936" s="142">
        <v>55.26</v>
      </c>
      <c r="D1936" s="166"/>
    </row>
    <row r="1937" spans="1:4" s="388" customFormat="1">
      <c r="A1937" s="116"/>
      <c r="B1937" s="118" t="s">
        <v>25461</v>
      </c>
      <c r="C1937" s="142">
        <v>30.19</v>
      </c>
      <c r="D1937" s="166"/>
    </row>
    <row r="1938" spans="1:4" s="388" customFormat="1">
      <c r="A1938" s="116"/>
      <c r="B1938" s="118" t="s">
        <v>23891</v>
      </c>
      <c r="C1938" s="142">
        <v>24.41</v>
      </c>
      <c r="D1938" s="166"/>
    </row>
    <row r="1939" spans="1:4" s="388" customFormat="1">
      <c r="A1939" s="116"/>
      <c r="B1939" s="434"/>
      <c r="C1939" s="142"/>
      <c r="D1939" s="166"/>
    </row>
    <row r="1940" spans="1:4" s="388" customFormat="1">
      <c r="A1940" s="116"/>
      <c r="B1940" s="349" t="s">
        <v>23859</v>
      </c>
      <c r="C1940" s="142"/>
      <c r="D1940" s="166"/>
    </row>
    <row r="1941" spans="1:4" s="388" customFormat="1">
      <c r="A1941" s="116"/>
      <c r="B1941" s="137" t="s">
        <v>23860</v>
      </c>
      <c r="C1941" s="142">
        <v>18.55</v>
      </c>
      <c r="D1941" s="166"/>
    </row>
    <row r="1942" spans="1:4" s="388" customFormat="1">
      <c r="A1942" s="116"/>
      <c r="B1942" s="137" t="s">
        <v>23861</v>
      </c>
      <c r="C1942" s="142">
        <v>17.899999999999999</v>
      </c>
      <c r="D1942" s="166"/>
    </row>
    <row r="1943" spans="1:4" s="388" customFormat="1">
      <c r="A1943" s="116"/>
      <c r="B1943" s="137" t="s">
        <v>23862</v>
      </c>
      <c r="C1943" s="142">
        <v>18.940000000000001</v>
      </c>
      <c r="D1943" s="166"/>
    </row>
    <row r="1944" spans="1:4" s="388" customFormat="1">
      <c r="A1944" s="116"/>
      <c r="B1944" s="137" t="s">
        <v>23860</v>
      </c>
      <c r="C1944" s="142">
        <v>18.55</v>
      </c>
      <c r="D1944" s="166"/>
    </row>
    <row r="1945" spans="1:4" s="388" customFormat="1">
      <c r="A1945" s="116"/>
      <c r="B1945" s="137" t="s">
        <v>23863</v>
      </c>
      <c r="C1945" s="142">
        <v>35.9</v>
      </c>
      <c r="D1945" s="166"/>
    </row>
    <row r="1946" spans="1:4" s="388" customFormat="1">
      <c r="A1946" s="116"/>
      <c r="B1946" s="137" t="s">
        <v>23864</v>
      </c>
      <c r="C1946" s="142">
        <v>36.58</v>
      </c>
      <c r="D1946" s="166"/>
    </row>
    <row r="1947" spans="1:4" s="388" customFormat="1">
      <c r="A1947" s="116"/>
      <c r="B1947" s="137" t="s">
        <v>23865</v>
      </c>
      <c r="C1947" s="142">
        <v>35.659999999999997</v>
      </c>
      <c r="D1947" s="166"/>
    </row>
    <row r="1948" spans="1:4" s="388" customFormat="1">
      <c r="A1948" s="116"/>
      <c r="B1948" s="349" t="s">
        <v>23914</v>
      </c>
      <c r="C1948" s="142"/>
      <c r="D1948" s="166"/>
    </row>
    <row r="1949" spans="1:4" s="388" customFormat="1">
      <c r="A1949" s="116"/>
      <c r="B1949" s="137" t="s">
        <v>25463</v>
      </c>
      <c r="C1949" s="142">
        <v>60.29</v>
      </c>
      <c r="D1949" s="166"/>
    </row>
    <row r="1950" spans="1:4" s="388" customFormat="1">
      <c r="A1950" s="116"/>
      <c r="B1950" s="137" t="s">
        <v>25462</v>
      </c>
      <c r="C1950" s="142">
        <v>61.47</v>
      </c>
      <c r="D1950" s="166"/>
    </row>
    <row r="1951" spans="1:4" s="388" customFormat="1">
      <c r="A1951" s="116"/>
      <c r="B1951" s="137" t="s">
        <v>25464</v>
      </c>
      <c r="C1951" s="142">
        <v>61.27</v>
      </c>
      <c r="D1951" s="166"/>
    </row>
    <row r="1952" spans="1:4" s="388" customFormat="1">
      <c r="A1952" s="116"/>
      <c r="B1952" s="137"/>
      <c r="C1952" s="142"/>
      <c r="D1952" s="166"/>
    </row>
    <row r="1953" spans="1:4" s="388" customFormat="1">
      <c r="A1953" s="116"/>
      <c r="B1953" s="349" t="s">
        <v>23866</v>
      </c>
      <c r="C1953" s="142"/>
      <c r="D1953" s="166"/>
    </row>
    <row r="1954" spans="1:4" s="388" customFormat="1">
      <c r="A1954" s="116"/>
      <c r="B1954" s="137" t="s">
        <v>23867</v>
      </c>
      <c r="C1954" s="142">
        <v>64.05</v>
      </c>
      <c r="D1954" s="166"/>
    </row>
    <row r="1955" spans="1:4" s="388" customFormat="1">
      <c r="A1955" s="116"/>
      <c r="B1955" s="137" t="s">
        <v>23868</v>
      </c>
      <c r="C1955" s="142">
        <v>18.29</v>
      </c>
      <c r="D1955" s="166"/>
    </row>
    <row r="1956" spans="1:4" s="388" customFormat="1">
      <c r="A1956" s="116"/>
      <c r="B1956" s="349" t="s">
        <v>23893</v>
      </c>
      <c r="C1956" s="142"/>
      <c r="D1956" s="166"/>
    </row>
    <row r="1957" spans="1:4" s="87" customFormat="1">
      <c r="A1957" s="43"/>
      <c r="B1957" s="121" t="s">
        <v>23898</v>
      </c>
      <c r="C1957" s="89">
        <v>12.6</v>
      </c>
      <c r="D1957" s="214"/>
    </row>
    <row r="1958" spans="1:4" s="87" customFormat="1">
      <c r="A1958" s="43"/>
      <c r="B1958" s="121" t="s">
        <v>25465</v>
      </c>
      <c r="C1958" s="89">
        <v>7.57</v>
      </c>
      <c r="D1958" s="214"/>
    </row>
    <row r="1959" spans="1:4" s="87" customFormat="1">
      <c r="A1959" s="43"/>
      <c r="B1959" s="121" t="s">
        <v>25466</v>
      </c>
      <c r="C1959" s="89">
        <v>8.86</v>
      </c>
      <c r="D1959" s="214"/>
    </row>
    <row r="1960" spans="1:4" s="87" customFormat="1">
      <c r="A1960" s="43"/>
      <c r="B1960" s="121" t="s">
        <v>25466</v>
      </c>
      <c r="C1960" s="89">
        <v>8.86</v>
      </c>
      <c r="D1960" s="214"/>
    </row>
    <row r="1961" spans="1:4" s="87" customFormat="1">
      <c r="A1961" s="43"/>
      <c r="B1961" s="121"/>
      <c r="C1961" s="89"/>
      <c r="D1961" s="214"/>
    </row>
    <row r="1962" spans="1:4" s="388" customFormat="1">
      <c r="A1962" s="116"/>
      <c r="B1962" s="349" t="s">
        <v>23895</v>
      </c>
      <c r="C1962" s="142"/>
      <c r="D1962" s="166"/>
    </row>
    <row r="1963" spans="1:4" s="388" customFormat="1">
      <c r="A1963" s="116"/>
      <c r="B1963" s="137" t="s">
        <v>23896</v>
      </c>
      <c r="C1963" s="142">
        <v>86.79</v>
      </c>
      <c r="D1963" s="166"/>
    </row>
    <row r="1964" spans="1:4" s="388" customFormat="1">
      <c r="A1964" s="116"/>
      <c r="B1964" s="137" t="s">
        <v>23897</v>
      </c>
      <c r="C1964" s="142">
        <v>86.8</v>
      </c>
      <c r="D1964" s="166"/>
    </row>
    <row r="1965" spans="1:4" s="388" customFormat="1">
      <c r="A1965" s="116"/>
      <c r="B1965" s="349"/>
      <c r="C1965" s="142"/>
      <c r="D1965" s="166"/>
    </row>
    <row r="1966" spans="1:4" s="388" customFormat="1">
      <c r="A1966" s="116"/>
      <c r="B1966" s="349" t="s">
        <v>23872</v>
      </c>
      <c r="C1966" s="142"/>
      <c r="D1966" s="166"/>
    </row>
    <row r="1967" spans="1:4" s="388" customFormat="1">
      <c r="A1967" s="116"/>
      <c r="B1967" s="137" t="s">
        <v>23865</v>
      </c>
      <c r="C1967" s="142">
        <v>35.659999999999997</v>
      </c>
      <c r="D1967" s="166"/>
    </row>
    <row r="1968" spans="1:4" s="388" customFormat="1">
      <c r="A1968" s="116"/>
      <c r="B1968" s="137" t="s">
        <v>23869</v>
      </c>
      <c r="C1968" s="142">
        <v>61.17</v>
      </c>
      <c r="D1968" s="166"/>
    </row>
    <row r="1969" spans="1:4" s="388" customFormat="1">
      <c r="A1969" s="116"/>
      <c r="B1969" s="137" t="s">
        <v>23870</v>
      </c>
      <c r="C1969" s="142">
        <v>61.21</v>
      </c>
      <c r="D1969" s="166"/>
    </row>
    <row r="1970" spans="1:4" s="388" customFormat="1">
      <c r="A1970" s="116"/>
      <c r="B1970" s="137" t="s">
        <v>23871</v>
      </c>
      <c r="C1970" s="142">
        <v>18.43</v>
      </c>
      <c r="D1970" s="166"/>
    </row>
    <row r="1971" spans="1:4" s="388" customFormat="1">
      <c r="A1971" s="116"/>
      <c r="B1971" s="349" t="s">
        <v>23899</v>
      </c>
      <c r="C1971" s="142"/>
      <c r="D1971" s="166"/>
    </row>
    <row r="1972" spans="1:4" s="388" customFormat="1">
      <c r="A1972" s="116"/>
      <c r="B1972" s="137" t="s">
        <v>23902</v>
      </c>
      <c r="C1972" s="142">
        <v>36.6</v>
      </c>
      <c r="D1972" s="166"/>
    </row>
    <row r="1973" spans="1:4" s="388" customFormat="1">
      <c r="A1973" s="116"/>
      <c r="B1973" s="137" t="s">
        <v>23901</v>
      </c>
      <c r="C1973" s="142">
        <v>36.42</v>
      </c>
      <c r="D1973" s="166"/>
    </row>
    <row r="1974" spans="1:4" s="388" customFormat="1">
      <c r="A1974" s="116"/>
      <c r="B1974" s="137" t="s">
        <v>23900</v>
      </c>
      <c r="C1974" s="142">
        <v>73.45</v>
      </c>
      <c r="D1974" s="166"/>
    </row>
    <row r="1975" spans="1:4" s="388" customFormat="1" ht="16.5" thickBot="1">
      <c r="A1975" s="116"/>
      <c r="B1975" s="76" t="s">
        <v>23903</v>
      </c>
      <c r="C1975" s="227">
        <v>36.090000000000003</v>
      </c>
      <c r="D1975" s="166"/>
    </row>
    <row r="1976" spans="1:4" s="388" customFormat="1" ht="16.5" thickBot="1">
      <c r="A1976" s="369"/>
      <c r="B1976" s="370" t="s">
        <v>23819</v>
      </c>
      <c r="C1976" s="354">
        <f>SUM(C1866:C1975)</f>
        <v>2546.059999999999</v>
      </c>
      <c r="D1976" s="166"/>
    </row>
    <row r="1977" spans="1:4" s="388" customFormat="1">
      <c r="A1977" s="404"/>
      <c r="B1977" s="405"/>
      <c r="C1977" s="406"/>
      <c r="D1977" s="166"/>
    </row>
    <row r="1978" spans="1:4" s="56" customFormat="1">
      <c r="A1978" s="43" t="s">
        <v>12719</v>
      </c>
      <c r="B1978" s="53" t="s">
        <v>24016</v>
      </c>
      <c r="C1978" s="97" t="s">
        <v>23311</v>
      </c>
      <c r="D1978" s="166">
        <f>C1982</f>
        <v>3300</v>
      </c>
    </row>
    <row r="1979" spans="1:4" s="57" customFormat="1">
      <c r="A1979" s="116"/>
      <c r="B1979" s="177" t="s">
        <v>24179</v>
      </c>
      <c r="C1979" s="142"/>
      <c r="D1979" s="163"/>
    </row>
    <row r="1980" spans="1:4" s="86" customFormat="1">
      <c r="A1980" s="116"/>
      <c r="B1980" s="177" t="s">
        <v>24180</v>
      </c>
      <c r="C1980" s="142">
        <v>1650</v>
      </c>
      <c r="D1980" s="163"/>
    </row>
    <row r="1981" spans="1:4" s="86" customFormat="1" ht="16.5" thickBot="1">
      <c r="A1981" s="116"/>
      <c r="B1981" s="177" t="s">
        <v>24178</v>
      </c>
      <c r="C1981" s="142">
        <v>1650</v>
      </c>
      <c r="D1981" s="163"/>
    </row>
    <row r="1982" spans="1:4" s="86" customFormat="1" ht="16.5" thickBot="1">
      <c r="A1982" s="116"/>
      <c r="B1982" s="370" t="s">
        <v>23819</v>
      </c>
      <c r="C1982" s="435">
        <f>SUM(C1980:C1981)</f>
        <v>3300</v>
      </c>
      <c r="D1982" s="178"/>
    </row>
    <row r="1983" spans="1:4" s="86" customFormat="1">
      <c r="A1983" s="96"/>
      <c r="B1983" s="167"/>
      <c r="C1983" s="227"/>
      <c r="D1983" s="407"/>
    </row>
    <row r="1984" spans="1:4" s="87" customFormat="1" ht="31.5">
      <c r="A1984" s="43" t="s">
        <v>12737</v>
      </c>
      <c r="B1984" s="53" t="s">
        <v>24017</v>
      </c>
      <c r="C1984" s="89" t="s">
        <v>223</v>
      </c>
      <c r="D1984" s="407">
        <f>C1989</f>
        <v>109.47</v>
      </c>
    </row>
    <row r="1985" spans="1:4" s="388" customFormat="1">
      <c r="A1985" s="116"/>
      <c r="B1985" s="434" t="s">
        <v>23688</v>
      </c>
      <c r="C1985" s="124"/>
      <c r="D1985" s="166"/>
    </row>
    <row r="1986" spans="1:4" s="87" customFormat="1">
      <c r="A1986" s="43"/>
      <c r="B1986" s="349" t="s">
        <v>23905</v>
      </c>
      <c r="C1986" s="89"/>
      <c r="D1986" s="407"/>
    </row>
    <row r="1987" spans="1:4" s="87" customFormat="1">
      <c r="A1987" s="43"/>
      <c r="B1987" s="137" t="s">
        <v>24033</v>
      </c>
      <c r="C1987" s="89">
        <v>109.47</v>
      </c>
      <c r="D1987" s="407"/>
    </row>
    <row r="1988" spans="1:4" s="87" customFormat="1" ht="16.5" thickBot="1">
      <c r="A1988" s="43"/>
      <c r="B1988" s="48"/>
      <c r="C1988" s="89"/>
      <c r="D1988" s="407"/>
    </row>
    <row r="1989" spans="1:4" s="87" customFormat="1" ht="16.5" thickBot="1">
      <c r="A1989" s="43"/>
      <c r="B1989" s="370" t="s">
        <v>24125</v>
      </c>
      <c r="C1989" s="354">
        <f>SUM(C1986:C1988)</f>
        <v>109.47</v>
      </c>
      <c r="D1989" s="414"/>
    </row>
    <row r="1990" spans="1:4" s="87" customFormat="1">
      <c r="A1990" s="43"/>
      <c r="B1990" s="53"/>
      <c r="C1990" s="89"/>
      <c r="D1990" s="407"/>
    </row>
    <row r="1991" spans="1:4" s="87" customFormat="1" ht="31.5">
      <c r="A1991" s="128" t="s">
        <v>12743</v>
      </c>
      <c r="B1991" s="54" t="s">
        <v>24018</v>
      </c>
      <c r="C1991" s="89" t="s">
        <v>223</v>
      </c>
      <c r="D1991" s="407">
        <f>C1996</f>
        <v>65.34</v>
      </c>
    </row>
    <row r="1992" spans="1:4" s="388" customFormat="1">
      <c r="A1992" s="116"/>
      <c r="B1992" s="434" t="s">
        <v>23688</v>
      </c>
      <c r="C1992" s="124"/>
      <c r="D1992" s="166"/>
    </row>
    <row r="1993" spans="1:4" s="87" customFormat="1">
      <c r="A1993" s="128"/>
      <c r="B1993" s="349" t="s">
        <v>24181</v>
      </c>
      <c r="C1993" s="89"/>
      <c r="D1993" s="407"/>
    </row>
    <row r="1994" spans="1:4" s="87" customFormat="1">
      <c r="A1994" s="128"/>
      <c r="B1994" s="54" t="s">
        <v>24084</v>
      </c>
      <c r="C1994" s="89">
        <v>65.34</v>
      </c>
      <c r="D1994" s="407"/>
    </row>
    <row r="1995" spans="1:4" s="87" customFormat="1" ht="16.5" thickBot="1">
      <c r="A1995" s="43"/>
      <c r="B1995" s="76"/>
      <c r="C1995" s="89"/>
      <c r="D1995" s="407"/>
    </row>
    <row r="1996" spans="1:4" s="87" customFormat="1" ht="16.5" thickBot="1">
      <c r="A1996" s="43"/>
      <c r="B1996" s="370" t="s">
        <v>24125</v>
      </c>
      <c r="C1996" s="354">
        <f>SUM(C1993:C1995)</f>
        <v>65.34</v>
      </c>
      <c r="D1996" s="414"/>
    </row>
    <row r="1997" spans="1:4" s="87" customFormat="1">
      <c r="A1997" s="43"/>
      <c r="B1997" s="405"/>
      <c r="C1997" s="415"/>
      <c r="D1997" s="414"/>
    </row>
    <row r="1998" spans="1:4" s="87" customFormat="1">
      <c r="A1998" s="43" t="s">
        <v>12753</v>
      </c>
      <c r="B1998" s="53" t="s">
        <v>24019</v>
      </c>
      <c r="C1998" s="216" t="s">
        <v>23311</v>
      </c>
      <c r="D1998" s="407">
        <f>C2005</f>
        <v>99.85</v>
      </c>
    </row>
    <row r="1999" spans="1:4" s="84" customFormat="1">
      <c r="A1999" s="116"/>
      <c r="B1999" s="683" t="s">
        <v>24589</v>
      </c>
      <c r="C1999" s="745"/>
      <c r="D1999" s="746"/>
    </row>
    <row r="2000" spans="1:4" s="84" customFormat="1" ht="15">
      <c r="A2000" s="662"/>
      <c r="B2000" s="741" t="s">
        <v>24591</v>
      </c>
      <c r="C2000" s="742">
        <v>50.65</v>
      </c>
      <c r="D2000" s="747"/>
    </row>
    <row r="2001" spans="1:4" s="84" customFormat="1" ht="15">
      <c r="A2001" s="662"/>
      <c r="B2001" s="741" t="s">
        <v>24589</v>
      </c>
      <c r="C2001" s="742"/>
      <c r="D2001" s="747"/>
    </row>
    <row r="2002" spans="1:4" s="84" customFormat="1" ht="15">
      <c r="A2002" s="662"/>
      <c r="B2002" s="741" t="s">
        <v>24593</v>
      </c>
      <c r="C2002" s="742">
        <v>17.86</v>
      </c>
      <c r="D2002" s="747"/>
    </row>
    <row r="2003" spans="1:4" s="84" customFormat="1" ht="15">
      <c r="A2003" s="662"/>
      <c r="B2003" s="741" t="s">
        <v>24594</v>
      </c>
      <c r="C2003" s="742">
        <v>31.34</v>
      </c>
      <c r="D2003" s="747"/>
    </row>
    <row r="2004" spans="1:4" s="84" customFormat="1" thickBot="1">
      <c r="A2004" s="684"/>
      <c r="B2004" s="743"/>
      <c r="C2004" s="744"/>
      <c r="D2004" s="748"/>
    </row>
    <row r="2005" spans="1:4" s="87" customFormat="1" ht="16.5" thickBot="1">
      <c r="A2005" s="43"/>
      <c r="B2005" s="370" t="s">
        <v>24125</v>
      </c>
      <c r="C2005" s="435">
        <f>SUM(C2000:C2004)</f>
        <v>99.85</v>
      </c>
      <c r="D2005" s="414"/>
    </row>
    <row r="2006" spans="1:4" s="87" customFormat="1">
      <c r="A2006" s="128"/>
      <c r="B2006" s="54"/>
      <c r="C2006" s="216"/>
      <c r="D2006" s="407"/>
    </row>
    <row r="2007" spans="1:4" s="87" customFormat="1">
      <c r="A2007" s="128" t="s">
        <v>12757</v>
      </c>
      <c r="B2007" s="140" t="s">
        <v>24020</v>
      </c>
      <c r="C2007" s="136" t="s">
        <v>223</v>
      </c>
      <c r="D2007" s="178">
        <f>C2013</f>
        <v>655</v>
      </c>
    </row>
    <row r="2008" spans="1:4" s="590" customFormat="1" ht="15">
      <c r="A2008" s="685"/>
      <c r="B2008" s="686" t="s">
        <v>25037</v>
      </c>
      <c r="C2008" s="742"/>
      <c r="D2008" s="747"/>
    </row>
    <row r="2009" spans="1:4" s="590" customFormat="1" ht="15">
      <c r="A2009" s="685"/>
      <c r="B2009" s="749" t="s">
        <v>25056</v>
      </c>
      <c r="C2009" s="739">
        <v>140</v>
      </c>
      <c r="D2009" s="747"/>
    </row>
    <row r="2010" spans="1:4" s="590" customFormat="1" ht="15">
      <c r="A2010" s="685"/>
      <c r="B2010" s="749" t="s">
        <v>25057</v>
      </c>
      <c r="C2010" s="739">
        <v>185</v>
      </c>
      <c r="D2010" s="747"/>
    </row>
    <row r="2011" spans="1:4" s="590" customFormat="1" ht="15">
      <c r="A2011" s="685"/>
      <c r="B2011" s="749" t="s">
        <v>25054</v>
      </c>
      <c r="C2011" s="739">
        <v>150</v>
      </c>
      <c r="D2011" s="747"/>
    </row>
    <row r="2012" spans="1:4" s="590" customFormat="1" thickBot="1">
      <c r="A2012" s="685"/>
      <c r="B2012" s="750" t="s">
        <v>25055</v>
      </c>
      <c r="C2012" s="751">
        <v>180</v>
      </c>
      <c r="D2012" s="747"/>
    </row>
    <row r="2013" spans="1:4" s="590" customFormat="1" ht="16.5" thickBot="1">
      <c r="A2013" s="685"/>
      <c r="B2013" s="370" t="s">
        <v>24125</v>
      </c>
      <c r="C2013" s="435">
        <f>SUM(C2008:C2012)</f>
        <v>655</v>
      </c>
      <c r="D2013" s="747"/>
    </row>
    <row r="2014" spans="1:4" s="87" customFormat="1">
      <c r="A2014" s="685"/>
      <c r="B2014" s="167"/>
      <c r="C2014" s="89"/>
      <c r="D2014" s="747"/>
    </row>
    <row r="2015" spans="1:4" s="87" customFormat="1" ht="31.5">
      <c r="A2015" s="43" t="s">
        <v>12809</v>
      </c>
      <c r="B2015" s="167" t="s">
        <v>24023</v>
      </c>
      <c r="C2015" s="89" t="s">
        <v>223</v>
      </c>
      <c r="D2015" s="407">
        <v>85</v>
      </c>
    </row>
    <row r="2016" spans="1:4" s="87" customFormat="1">
      <c r="A2016" s="43"/>
      <c r="B2016" s="167" t="s">
        <v>58</v>
      </c>
      <c r="C2016" s="89"/>
      <c r="D2016" s="407"/>
    </row>
    <row r="2017" spans="1:4" s="87" customFormat="1">
      <c r="A2017" s="43"/>
      <c r="B2017" s="167"/>
      <c r="C2017" s="89"/>
      <c r="D2017" s="407"/>
    </row>
    <row r="2018" spans="1:4" s="87" customFormat="1" ht="31.5">
      <c r="A2018" s="43" t="s">
        <v>12811</v>
      </c>
      <c r="B2018" s="167" t="s">
        <v>23435</v>
      </c>
      <c r="C2018" s="89" t="s">
        <v>223</v>
      </c>
      <c r="D2018" s="407">
        <v>60</v>
      </c>
    </row>
    <row r="2019" spans="1:4" s="87" customFormat="1">
      <c r="A2019" s="43"/>
      <c r="B2019" s="167" t="s">
        <v>58</v>
      </c>
      <c r="C2019" s="89"/>
      <c r="D2019" s="407"/>
    </row>
    <row r="2020" spans="1:4" s="87" customFormat="1">
      <c r="A2020" s="43"/>
      <c r="B2020" s="167"/>
      <c r="C2020" s="89"/>
      <c r="D2020" s="407"/>
    </row>
    <row r="2021" spans="1:4" s="87" customFormat="1" ht="31.5">
      <c r="A2021" s="43" t="s">
        <v>12821</v>
      </c>
      <c r="B2021" s="167" t="s">
        <v>24022</v>
      </c>
      <c r="C2021" s="89" t="s">
        <v>223</v>
      </c>
      <c r="D2021" s="407">
        <f>C2030</f>
        <v>119.57000000000001</v>
      </c>
    </row>
    <row r="2022" spans="1:4" s="388" customFormat="1">
      <c r="A2022" s="116"/>
      <c r="B2022" s="434" t="s">
        <v>23688</v>
      </c>
      <c r="C2022" s="124"/>
      <c r="D2022" s="166"/>
    </row>
    <row r="2023" spans="1:4" s="87" customFormat="1">
      <c r="A2023" s="128"/>
      <c r="B2023" s="349" t="s">
        <v>23886</v>
      </c>
      <c r="C2023" s="136"/>
      <c r="D2023" s="178"/>
    </row>
    <row r="2024" spans="1:4" s="86" customFormat="1">
      <c r="A2024" s="128"/>
      <c r="B2024" s="140" t="s">
        <v>24124</v>
      </c>
      <c r="C2024" s="136">
        <v>25.81</v>
      </c>
      <c r="D2024" s="200"/>
    </row>
    <row r="2025" spans="1:4" s="86" customFormat="1">
      <c r="A2025" s="128"/>
      <c r="B2025" s="140" t="s">
        <v>24126</v>
      </c>
      <c r="C2025" s="136">
        <v>39.590000000000003</v>
      </c>
      <c r="D2025" s="200"/>
    </row>
    <row r="2026" spans="1:4" s="86" customFormat="1">
      <c r="A2026" s="128"/>
      <c r="B2026" s="140" t="s">
        <v>24128</v>
      </c>
      <c r="C2026" s="136">
        <v>7.9</v>
      </c>
      <c r="D2026" s="200"/>
    </row>
    <row r="2027" spans="1:4" s="86" customFormat="1">
      <c r="A2027" s="128"/>
      <c r="B2027" s="140" t="s">
        <v>24127</v>
      </c>
      <c r="C2027" s="136">
        <v>23.64</v>
      </c>
      <c r="D2027" s="200"/>
    </row>
    <row r="2028" spans="1:4" s="86" customFormat="1">
      <c r="A2028" s="128"/>
      <c r="B2028" s="140" t="s">
        <v>24129</v>
      </c>
      <c r="C2028" s="136">
        <v>8.4600000000000009</v>
      </c>
      <c r="D2028" s="200"/>
    </row>
    <row r="2029" spans="1:4" s="86" customFormat="1" ht="16.5" thickBot="1">
      <c r="A2029" s="128"/>
      <c r="B2029" s="215" t="s">
        <v>24130</v>
      </c>
      <c r="C2029" s="202">
        <v>14.17</v>
      </c>
      <c r="D2029" s="200"/>
    </row>
    <row r="2030" spans="1:4" s="87" customFormat="1" ht="16.5" thickBot="1">
      <c r="A2030" s="128"/>
      <c r="B2030" s="370" t="s">
        <v>24125</v>
      </c>
      <c r="C2030" s="354">
        <f>SUM(C2024:C2029)</f>
        <v>119.57000000000001</v>
      </c>
      <c r="D2030" s="200"/>
    </row>
    <row r="2031" spans="1:4" s="87" customFormat="1" ht="16.5" thickBot="1">
      <c r="A2031" s="474"/>
      <c r="B2031" s="449"/>
      <c r="C2031" s="475"/>
      <c r="D2031" s="471"/>
    </row>
    <row r="2032" spans="1:4" s="86" customFormat="1" ht="16.5" thickBot="1">
      <c r="A2032" s="496" t="s">
        <v>26</v>
      </c>
      <c r="B2032" s="495" t="s">
        <v>14</v>
      </c>
      <c r="C2032" s="497"/>
      <c r="D2032" s="160"/>
    </row>
    <row r="2033" spans="1:4" s="86" customFormat="1" ht="47.25">
      <c r="A2033" s="32" t="s">
        <v>12901</v>
      </c>
      <c r="B2033" s="182" t="s">
        <v>23443</v>
      </c>
      <c r="C2033" s="127" t="s">
        <v>2</v>
      </c>
      <c r="D2033" s="166">
        <f>C2036</f>
        <v>9.66</v>
      </c>
    </row>
    <row r="2034" spans="1:4" s="86" customFormat="1">
      <c r="A2034" s="20"/>
      <c r="B2034" s="217" t="s">
        <v>25139</v>
      </c>
      <c r="C2034" s="132">
        <v>2.94</v>
      </c>
      <c r="D2034" s="189"/>
    </row>
    <row r="2035" spans="1:4" s="388" customFormat="1" ht="16.5" thickBot="1">
      <c r="A2035" s="138"/>
      <c r="B2035" s="140" t="s">
        <v>25140</v>
      </c>
      <c r="C2035" s="562">
        <v>6.72</v>
      </c>
      <c r="D2035" s="190"/>
    </row>
    <row r="2036" spans="1:4" s="87" customFormat="1" ht="16.5" thickBot="1">
      <c r="A2036" s="128"/>
      <c r="B2036" s="370" t="s">
        <v>24125</v>
      </c>
      <c r="C2036" s="354">
        <f>SUM(C2034:C2035)</f>
        <v>9.66</v>
      </c>
      <c r="D2036" s="200"/>
    </row>
    <row r="2037" spans="1:4" s="86" customFormat="1">
      <c r="A2037" s="20"/>
      <c r="B2037" s="217"/>
      <c r="C2037" s="132"/>
      <c r="D2037" s="189"/>
    </row>
    <row r="2038" spans="1:4" s="388" customFormat="1">
      <c r="A2038" s="572" t="s">
        <v>12981</v>
      </c>
      <c r="B2038" s="499" t="s">
        <v>24357</v>
      </c>
      <c r="C2038" s="562" t="s">
        <v>223</v>
      </c>
      <c r="D2038" s="190">
        <v>21</v>
      </c>
    </row>
    <row r="2039" spans="1:4" s="388" customFormat="1">
      <c r="A2039" s="138"/>
      <c r="B2039" s="140" t="s">
        <v>24364</v>
      </c>
      <c r="C2039" s="562"/>
      <c r="D2039" s="190"/>
    </row>
    <row r="2040" spans="1:4" s="388" customFormat="1">
      <c r="A2040" s="138"/>
      <c r="B2040" s="140"/>
      <c r="C2040" s="562"/>
      <c r="D2040" s="190"/>
    </row>
    <row r="2041" spans="1:4" s="86" customFormat="1" ht="47.25">
      <c r="A2041" s="113" t="s">
        <v>25443</v>
      </c>
      <c r="B2041" s="140" t="s">
        <v>25444</v>
      </c>
      <c r="C2041" s="216" t="s">
        <v>23311</v>
      </c>
      <c r="D2041" s="166">
        <f>C2048</f>
        <v>62.5</v>
      </c>
    </row>
    <row r="2042" spans="1:4" s="590" customFormat="1">
      <c r="A2042" s="685"/>
      <c r="B2042" s="749" t="s">
        <v>25056</v>
      </c>
      <c r="C2042" s="739">
        <v>4.5</v>
      </c>
      <c r="D2042" s="189"/>
    </row>
    <row r="2043" spans="1:4" s="590" customFormat="1">
      <c r="A2043" s="685"/>
      <c r="B2043" s="749" t="s">
        <v>25057</v>
      </c>
      <c r="C2043" s="739">
        <v>1.4</v>
      </c>
      <c r="D2043" s="189"/>
    </row>
    <row r="2044" spans="1:4" s="590" customFormat="1">
      <c r="A2044" s="685"/>
      <c r="B2044" s="749" t="s">
        <v>25058</v>
      </c>
      <c r="C2044" s="739">
        <v>5</v>
      </c>
      <c r="D2044" s="189"/>
    </row>
    <row r="2045" spans="1:4" s="590" customFormat="1">
      <c r="A2045" s="685"/>
      <c r="B2045" s="749" t="s">
        <v>25054</v>
      </c>
      <c r="C2045" s="739">
        <v>24</v>
      </c>
      <c r="D2045" s="189"/>
    </row>
    <row r="2046" spans="1:4" s="590" customFormat="1">
      <c r="A2046" s="685"/>
      <c r="B2046" s="750" t="s">
        <v>25055</v>
      </c>
      <c r="C2046" s="751">
        <v>10.6</v>
      </c>
      <c r="D2046" s="189"/>
    </row>
    <row r="2047" spans="1:4" s="86" customFormat="1" ht="16.5" thickBot="1">
      <c r="A2047" s="20"/>
      <c r="B2047" s="217" t="s">
        <v>24147</v>
      </c>
      <c r="C2047" s="144">
        <v>17</v>
      </c>
      <c r="D2047" s="189"/>
    </row>
    <row r="2048" spans="1:4" s="86" customFormat="1" ht="16.5" thickBot="1">
      <c r="A2048" s="141"/>
      <c r="B2048" s="370" t="s">
        <v>24125</v>
      </c>
      <c r="C2048" s="522">
        <f>SUM(C2042:C2047)</f>
        <v>62.5</v>
      </c>
      <c r="D2048" s="189"/>
    </row>
    <row r="2049" spans="1:4" s="86" customFormat="1">
      <c r="A2049" s="141"/>
      <c r="B2049" s="118"/>
      <c r="C2049" s="135"/>
      <c r="D2049" s="189"/>
    </row>
    <row r="2050" spans="1:4" s="86" customFormat="1">
      <c r="A2050" s="20" t="s">
        <v>13039</v>
      </c>
      <c r="B2050" s="217" t="s">
        <v>23397</v>
      </c>
      <c r="C2050" s="144" t="s">
        <v>23311</v>
      </c>
      <c r="D2050" s="166">
        <f>C2055</f>
        <v>162.68</v>
      </c>
    </row>
    <row r="2051" spans="1:4" s="86" customFormat="1">
      <c r="A2051" s="113"/>
      <c r="B2051" s="140" t="s">
        <v>24148</v>
      </c>
      <c r="C2051" s="216">
        <v>17.559999999999999</v>
      </c>
      <c r="D2051" s="164"/>
    </row>
    <row r="2052" spans="1:4" s="86" customFormat="1">
      <c r="A2052" s="113"/>
      <c r="B2052" s="140" t="s">
        <v>24148</v>
      </c>
      <c r="C2052" s="216">
        <v>17.559999999999999</v>
      </c>
      <c r="D2052" s="164"/>
    </row>
    <row r="2053" spans="1:4" s="86" customFormat="1">
      <c r="A2053" s="113"/>
      <c r="B2053" s="140" t="s">
        <v>24148</v>
      </c>
      <c r="C2053" s="216">
        <v>17.559999999999999</v>
      </c>
      <c r="D2053" s="164"/>
    </row>
    <row r="2054" spans="1:4" s="86" customFormat="1" ht="16.5" thickBot="1">
      <c r="A2054" s="113"/>
      <c r="B2054" s="167" t="s">
        <v>24291</v>
      </c>
      <c r="C2054" s="408">
        <v>110</v>
      </c>
      <c r="D2054" s="164"/>
    </row>
    <row r="2055" spans="1:4" s="86" customFormat="1" ht="16.5" thickBot="1">
      <c r="A2055" s="372"/>
      <c r="B2055" s="446" t="s">
        <v>23756</v>
      </c>
      <c r="C2055" s="522">
        <f>SUM(C2051:C2054)</f>
        <v>162.68</v>
      </c>
      <c r="D2055" s="164"/>
    </row>
    <row r="2056" spans="1:4" s="86" customFormat="1">
      <c r="A2056" s="113"/>
      <c r="B2056" s="444"/>
      <c r="C2056" s="603"/>
      <c r="D2056" s="164"/>
    </row>
    <row r="2057" spans="1:4" s="86" customFormat="1" ht="31.5">
      <c r="A2057" s="113" t="s">
        <v>13059</v>
      </c>
      <c r="B2057" s="140" t="s">
        <v>25115</v>
      </c>
      <c r="C2057" s="216" t="s">
        <v>23311</v>
      </c>
      <c r="D2057" s="163">
        <v>16</v>
      </c>
    </row>
    <row r="2058" spans="1:4" s="86" customFormat="1">
      <c r="A2058" s="113"/>
      <c r="B2058" s="140" t="s">
        <v>25116</v>
      </c>
      <c r="C2058" s="216"/>
      <c r="D2058" s="163"/>
    </row>
    <row r="2059" spans="1:4" s="86" customFormat="1">
      <c r="A2059" s="113"/>
      <c r="B2059" s="140"/>
      <c r="C2059" s="216"/>
      <c r="D2059" s="164"/>
    </row>
    <row r="2060" spans="1:4" s="388" customFormat="1">
      <c r="A2060" s="141" t="s">
        <v>24183</v>
      </c>
      <c r="B2060" s="137" t="s">
        <v>24182</v>
      </c>
      <c r="C2060" s="135" t="s">
        <v>5</v>
      </c>
      <c r="D2060" s="166">
        <f>C2071</f>
        <v>484.0200000000001</v>
      </c>
    </row>
    <row r="2061" spans="1:4" s="388" customFormat="1">
      <c r="A2061" s="141"/>
      <c r="B2061" s="137" t="s">
        <v>24184</v>
      </c>
      <c r="C2061" s="142">
        <v>192.72</v>
      </c>
      <c r="D2061" s="166"/>
    </row>
    <row r="2062" spans="1:4" s="388" customFormat="1">
      <c r="A2062" s="141"/>
      <c r="B2062" s="137" t="s">
        <v>24394</v>
      </c>
      <c r="C2062" s="142">
        <v>0.68</v>
      </c>
      <c r="D2062" s="166"/>
    </row>
    <row r="2063" spans="1:4" s="388" customFormat="1">
      <c r="A2063" s="141"/>
      <c r="B2063" s="137" t="s">
        <v>24393</v>
      </c>
      <c r="C2063" s="142">
        <v>193.92</v>
      </c>
      <c r="D2063" s="166"/>
    </row>
    <row r="2064" spans="1:4" s="388" customFormat="1">
      <c r="A2064" s="141"/>
      <c r="B2064" s="137" t="s">
        <v>24395</v>
      </c>
      <c r="C2064" s="142">
        <v>2.6</v>
      </c>
      <c r="D2064" s="166"/>
    </row>
    <row r="2065" spans="1:4" s="388" customFormat="1">
      <c r="A2065" s="141"/>
      <c r="B2065" s="137" t="s">
        <v>24396</v>
      </c>
      <c r="C2065" s="142">
        <v>2.6</v>
      </c>
      <c r="D2065" s="166"/>
    </row>
    <row r="2066" spans="1:4" s="388" customFormat="1">
      <c r="A2066" s="141"/>
      <c r="B2066" s="137" t="s">
        <v>24397</v>
      </c>
      <c r="C2066" s="752">
        <v>49.88</v>
      </c>
      <c r="D2066" s="166"/>
    </row>
    <row r="2067" spans="1:4" s="388" customFormat="1">
      <c r="A2067" s="141"/>
      <c r="B2067" s="137" t="s">
        <v>24398</v>
      </c>
      <c r="C2067" s="752">
        <v>1.72</v>
      </c>
      <c r="D2067" s="166"/>
    </row>
    <row r="2068" spans="1:4" s="388" customFormat="1">
      <c r="A2068" s="141"/>
      <c r="B2068" s="137" t="s">
        <v>25107</v>
      </c>
      <c r="C2068" s="752">
        <v>23.1</v>
      </c>
      <c r="D2068" s="166"/>
    </row>
    <row r="2069" spans="1:4" s="388" customFormat="1">
      <c r="A2069" s="141"/>
      <c r="B2069" s="137" t="s">
        <v>25108</v>
      </c>
      <c r="C2069" s="752">
        <v>16.8</v>
      </c>
      <c r="D2069" s="166"/>
    </row>
    <row r="2070" spans="1:4" s="388" customFormat="1" ht="16.5" thickBot="1">
      <c r="A2070" s="112"/>
      <c r="B2070" s="76"/>
      <c r="C2070" s="142"/>
      <c r="D2070" s="166"/>
    </row>
    <row r="2071" spans="1:4" s="86" customFormat="1" ht="16.5" thickBot="1">
      <c r="A2071" s="420"/>
      <c r="B2071" s="370" t="s">
        <v>23756</v>
      </c>
      <c r="C2071" s="436">
        <f>SUM(C2061:C2070)</f>
        <v>484.0200000000001</v>
      </c>
      <c r="D2071" s="362"/>
    </row>
    <row r="2072" spans="1:4" s="388" customFormat="1">
      <c r="A2072" s="112"/>
      <c r="B2072" s="76"/>
      <c r="C2072" s="136"/>
      <c r="D2072" s="166"/>
    </row>
    <row r="2073" spans="1:4" s="84" customFormat="1">
      <c r="A2073" s="141" t="s">
        <v>13291</v>
      </c>
      <c r="B2073" s="118" t="s">
        <v>24290</v>
      </c>
      <c r="C2073" s="135" t="s">
        <v>5</v>
      </c>
      <c r="D2073" s="77">
        <v>22</v>
      </c>
    </row>
    <row r="2074" spans="1:4" s="388" customFormat="1">
      <c r="A2074" s="128"/>
      <c r="B2074" s="54" t="s">
        <v>24301</v>
      </c>
      <c r="C2074" s="142"/>
      <c r="D2074" s="190"/>
    </row>
    <row r="2075" spans="1:4" s="84" customFormat="1">
      <c r="A2075" s="141"/>
      <c r="B2075" s="140"/>
      <c r="C2075" s="142"/>
      <c r="D2075" s="190"/>
    </row>
    <row r="2076" spans="1:4" s="84" customFormat="1">
      <c r="A2076" s="141" t="s">
        <v>13295</v>
      </c>
      <c r="B2076" s="118" t="s">
        <v>24289</v>
      </c>
      <c r="C2076" s="135" t="s">
        <v>5</v>
      </c>
      <c r="D2076" s="163">
        <v>260</v>
      </c>
    </row>
    <row r="2077" spans="1:4" s="590" customFormat="1">
      <c r="A2077" s="141"/>
      <c r="B2077" s="118"/>
      <c r="C2077" s="135"/>
      <c r="D2077" s="163"/>
    </row>
    <row r="2078" spans="1:4" s="388" customFormat="1">
      <c r="A2078" s="128"/>
      <c r="B2078" s="54" t="s">
        <v>24301</v>
      </c>
      <c r="C2078" s="142"/>
      <c r="D2078" s="190"/>
    </row>
    <row r="2079" spans="1:4" s="85" customFormat="1">
      <c r="A2079" s="141"/>
      <c r="B2079" s="118"/>
      <c r="C2079" s="135"/>
      <c r="D2079" s="164"/>
    </row>
    <row r="2080" spans="1:4" s="86" customFormat="1">
      <c r="A2080" s="113" t="s">
        <v>13321</v>
      </c>
      <c r="B2080" s="140" t="s">
        <v>24299</v>
      </c>
      <c r="C2080" s="136" t="s">
        <v>5</v>
      </c>
      <c r="D2080" s="163">
        <v>600</v>
      </c>
    </row>
    <row r="2081" spans="1:4" s="388" customFormat="1">
      <c r="A2081" s="128"/>
      <c r="B2081" s="54" t="s">
        <v>24301</v>
      </c>
      <c r="C2081" s="142"/>
      <c r="D2081" s="190"/>
    </row>
    <row r="2082" spans="1:4" s="388" customFormat="1">
      <c r="A2082" s="141"/>
      <c r="B2082" s="118"/>
      <c r="C2082" s="135"/>
      <c r="D2082" s="164"/>
    </row>
    <row r="2083" spans="1:4" s="85" customFormat="1">
      <c r="A2083" s="113" t="s">
        <v>13333</v>
      </c>
      <c r="B2083" s="140" t="s">
        <v>23330</v>
      </c>
      <c r="C2083" s="136" t="s">
        <v>5</v>
      </c>
      <c r="D2083" s="166">
        <f>C2094</f>
        <v>484.0200000000001</v>
      </c>
    </row>
    <row r="2084" spans="1:4" s="388" customFormat="1">
      <c r="A2084" s="141"/>
      <c r="B2084" s="137" t="s">
        <v>24184</v>
      </c>
      <c r="C2084" s="142">
        <v>192.72</v>
      </c>
      <c r="D2084" s="166"/>
    </row>
    <row r="2085" spans="1:4" s="388" customFormat="1">
      <c r="A2085" s="141"/>
      <c r="B2085" s="137" t="s">
        <v>24394</v>
      </c>
      <c r="C2085" s="142">
        <v>0.68</v>
      </c>
      <c r="D2085" s="166"/>
    </row>
    <row r="2086" spans="1:4" s="388" customFormat="1">
      <c r="A2086" s="141"/>
      <c r="B2086" s="137" t="s">
        <v>24393</v>
      </c>
      <c r="C2086" s="142">
        <v>193.92</v>
      </c>
      <c r="D2086" s="166"/>
    </row>
    <row r="2087" spans="1:4" s="388" customFormat="1">
      <c r="A2087" s="141"/>
      <c r="B2087" s="137" t="s">
        <v>24395</v>
      </c>
      <c r="C2087" s="142">
        <v>2.6</v>
      </c>
      <c r="D2087" s="166"/>
    </row>
    <row r="2088" spans="1:4" s="388" customFormat="1">
      <c r="A2088" s="141"/>
      <c r="B2088" s="137" t="s">
        <v>24396</v>
      </c>
      <c r="C2088" s="142">
        <v>2.6</v>
      </c>
      <c r="D2088" s="166"/>
    </row>
    <row r="2089" spans="1:4" s="388" customFormat="1">
      <c r="A2089" s="141"/>
      <c r="B2089" s="137" t="s">
        <v>24397</v>
      </c>
      <c r="C2089" s="752">
        <v>49.88</v>
      </c>
      <c r="D2089" s="166"/>
    </row>
    <row r="2090" spans="1:4" s="388" customFormat="1">
      <c r="A2090" s="141"/>
      <c r="B2090" s="137" t="s">
        <v>24398</v>
      </c>
      <c r="C2090" s="752">
        <v>1.72</v>
      </c>
      <c r="D2090" s="166"/>
    </row>
    <row r="2091" spans="1:4" s="388" customFormat="1">
      <c r="A2091" s="141"/>
      <c r="B2091" s="137" t="s">
        <v>25107</v>
      </c>
      <c r="C2091" s="752">
        <v>23.1</v>
      </c>
      <c r="D2091" s="166"/>
    </row>
    <row r="2092" spans="1:4" s="388" customFormat="1">
      <c r="A2092" s="141"/>
      <c r="B2092" s="137" t="s">
        <v>25108</v>
      </c>
      <c r="C2092" s="752">
        <v>16.8</v>
      </c>
      <c r="D2092" s="166"/>
    </row>
    <row r="2093" spans="1:4" s="388" customFormat="1" ht="16.5" thickBot="1">
      <c r="A2093" s="112"/>
      <c r="B2093" s="76"/>
      <c r="C2093" s="142"/>
      <c r="D2093" s="166"/>
    </row>
    <row r="2094" spans="1:4" s="86" customFormat="1" ht="16.5" thickBot="1">
      <c r="A2094" s="420"/>
      <c r="B2094" s="370" t="s">
        <v>23756</v>
      </c>
      <c r="C2094" s="436">
        <f>SUM(C2084:C2093)</f>
        <v>484.0200000000001</v>
      </c>
      <c r="D2094" s="362"/>
    </row>
    <row r="2095" spans="1:4" s="85" customFormat="1">
      <c r="A2095" s="113"/>
      <c r="B2095" s="140"/>
      <c r="C2095" s="136"/>
      <c r="D2095" s="164"/>
    </row>
    <row r="2096" spans="1:4" s="86" customFormat="1">
      <c r="A2096" s="113" t="s">
        <v>13345</v>
      </c>
      <c r="B2096" s="140" t="s">
        <v>24300</v>
      </c>
      <c r="C2096" s="136" t="s">
        <v>5</v>
      </c>
      <c r="D2096" s="163">
        <v>80</v>
      </c>
    </row>
    <row r="2097" spans="1:4" s="388" customFormat="1">
      <c r="A2097" s="128"/>
      <c r="B2097" s="54" t="s">
        <v>24301</v>
      </c>
      <c r="C2097" s="142"/>
      <c r="D2097" s="164"/>
    </row>
    <row r="2098" spans="1:4" s="388" customFormat="1">
      <c r="A2098" s="141"/>
      <c r="B2098" s="118"/>
      <c r="C2098" s="135"/>
      <c r="D2098" s="164"/>
    </row>
    <row r="2099" spans="1:4" s="86" customFormat="1" ht="31.5">
      <c r="A2099" s="128" t="s">
        <v>13364</v>
      </c>
      <c r="B2099" s="54" t="s">
        <v>24287</v>
      </c>
      <c r="C2099" s="136" t="s">
        <v>2</v>
      </c>
      <c r="D2099" s="163">
        <v>10</v>
      </c>
    </row>
    <row r="2100" spans="1:4" s="86" customFormat="1">
      <c r="A2100" s="141"/>
      <c r="B2100" s="118" t="s">
        <v>24288</v>
      </c>
      <c r="C2100" s="136"/>
      <c r="D2100" s="190"/>
    </row>
    <row r="2101" spans="1:4" s="388" customFormat="1">
      <c r="A2101" s="128"/>
      <c r="B2101" s="54" t="s">
        <v>24285</v>
      </c>
      <c r="C2101" s="142"/>
      <c r="D2101" s="190"/>
    </row>
    <row r="2102" spans="1:4" s="84" customFormat="1">
      <c r="A2102" s="141"/>
      <c r="B2102" s="140"/>
      <c r="C2102" s="142"/>
      <c r="D2102" s="190"/>
    </row>
    <row r="2103" spans="1:4" s="85" customFormat="1" ht="31.5">
      <c r="A2103" s="128" t="s">
        <v>13368</v>
      </c>
      <c r="B2103" s="54" t="s">
        <v>23389</v>
      </c>
      <c r="C2103" s="136" t="s">
        <v>2</v>
      </c>
      <c r="D2103" s="166">
        <v>28</v>
      </c>
    </row>
    <row r="2104" spans="1:4" s="85" customFormat="1">
      <c r="A2104" s="128"/>
      <c r="B2104" s="54" t="s">
        <v>24285</v>
      </c>
      <c r="C2104" s="142"/>
      <c r="D2104" s="190"/>
    </row>
    <row r="2105" spans="1:4" s="56" customFormat="1">
      <c r="A2105" s="128"/>
      <c r="B2105" s="54"/>
      <c r="C2105" s="142"/>
      <c r="D2105" s="190"/>
    </row>
    <row r="2106" spans="1:4" s="57" customFormat="1" ht="31.5">
      <c r="A2106" s="128" t="s">
        <v>118</v>
      </c>
      <c r="B2106" s="54" t="s">
        <v>241</v>
      </c>
      <c r="C2106" s="136" t="s">
        <v>2</v>
      </c>
      <c r="D2106" s="166">
        <v>25</v>
      </c>
    </row>
    <row r="2107" spans="1:4" s="86" customFormat="1">
      <c r="A2107" s="141"/>
      <c r="B2107" s="118" t="s">
        <v>24286</v>
      </c>
      <c r="C2107" s="136"/>
      <c r="D2107" s="190"/>
    </row>
    <row r="2108" spans="1:4" s="388" customFormat="1">
      <c r="A2108" s="128"/>
      <c r="B2108" s="54" t="s">
        <v>24285</v>
      </c>
      <c r="C2108" s="142"/>
      <c r="D2108" s="190"/>
    </row>
    <row r="2109" spans="1:4" s="84" customFormat="1">
      <c r="A2109" s="141"/>
      <c r="B2109" s="140"/>
      <c r="C2109" s="142"/>
      <c r="D2109" s="190"/>
    </row>
    <row r="2110" spans="1:4" s="84" customFormat="1" ht="31.5">
      <c r="A2110" s="141" t="s">
        <v>120</v>
      </c>
      <c r="B2110" s="137" t="s">
        <v>224</v>
      </c>
      <c r="C2110" s="136" t="s">
        <v>2</v>
      </c>
      <c r="D2110" s="166">
        <f>C2117</f>
        <v>31</v>
      </c>
    </row>
    <row r="2111" spans="1:4" s="56" customFormat="1">
      <c r="A2111" s="113"/>
      <c r="B2111" s="137" t="s">
        <v>24400</v>
      </c>
      <c r="C2111" s="136"/>
      <c r="D2111" s="190"/>
    </row>
    <row r="2112" spans="1:4" s="84" customFormat="1">
      <c r="A2112" s="138"/>
      <c r="B2112" s="687" t="s">
        <v>23731</v>
      </c>
      <c r="C2112" s="124"/>
      <c r="D2112" s="576"/>
    </row>
    <row r="2113" spans="1:4" s="84" customFormat="1">
      <c r="A2113" s="138"/>
      <c r="B2113" s="220" t="s">
        <v>24401</v>
      </c>
      <c r="C2113" s="124">
        <v>19</v>
      </c>
      <c r="D2113" s="576"/>
    </row>
    <row r="2114" spans="1:4" s="84" customFormat="1">
      <c r="A2114" s="138"/>
      <c r="B2114" s="220" t="s">
        <v>24402</v>
      </c>
      <c r="C2114" s="124">
        <v>9</v>
      </c>
      <c r="D2114" s="576"/>
    </row>
    <row r="2115" spans="1:4" s="84" customFormat="1">
      <c r="A2115" s="138"/>
      <c r="B2115" s="687" t="s">
        <v>23692</v>
      </c>
      <c r="C2115" s="124"/>
      <c r="D2115" s="576"/>
    </row>
    <row r="2116" spans="1:4" s="84" customFormat="1" ht="16.5" thickBot="1">
      <c r="A2116" s="359"/>
      <c r="B2116" s="222" t="s">
        <v>24404</v>
      </c>
      <c r="C2116" s="688">
        <v>3</v>
      </c>
      <c r="D2116" s="576"/>
    </row>
    <row r="2117" spans="1:4" s="84" customFormat="1" ht="16.5" thickBot="1">
      <c r="A2117" s="359"/>
      <c r="B2117" s="689" t="s">
        <v>24403</v>
      </c>
      <c r="C2117" s="690">
        <f>SUM(C2113:C2116)</f>
        <v>31</v>
      </c>
      <c r="D2117" s="576"/>
    </row>
    <row r="2118" spans="1:4" s="84" customFormat="1">
      <c r="A2118" s="138"/>
      <c r="B2118" s="485" t="s">
        <v>24295</v>
      </c>
      <c r="C2118" s="67"/>
      <c r="D2118" s="576"/>
    </row>
    <row r="2119" spans="1:4" s="590" customFormat="1">
      <c r="A2119" s="28"/>
      <c r="B2119" s="691"/>
      <c r="C2119" s="692"/>
      <c r="D2119" s="576"/>
    </row>
    <row r="2120" spans="1:4" s="143" customFormat="1">
      <c r="A2120" s="112" t="s">
        <v>13564</v>
      </c>
      <c r="B2120" s="121" t="s">
        <v>25126</v>
      </c>
      <c r="C2120" s="89" t="s">
        <v>10</v>
      </c>
      <c r="D2120" s="77">
        <f>C2123</f>
        <v>69.599999999999994</v>
      </c>
    </row>
    <row r="2121" spans="1:4" s="143" customFormat="1">
      <c r="A2121" s="112"/>
      <c r="B2121" s="121" t="s">
        <v>25130</v>
      </c>
      <c r="C2121" s="89">
        <v>18.600000000000001</v>
      </c>
      <c r="D2121" s="576"/>
    </row>
    <row r="2122" spans="1:4" s="143" customFormat="1" ht="16.5" thickBot="1">
      <c r="A2122" s="112"/>
      <c r="B2122" s="121" t="s">
        <v>25131</v>
      </c>
      <c r="C2122" s="89">
        <v>51</v>
      </c>
      <c r="D2122" s="576"/>
    </row>
    <row r="2123" spans="1:4" s="590" customFormat="1" ht="16.5" thickBot="1">
      <c r="A2123" s="359"/>
      <c r="B2123" s="689" t="s">
        <v>24403</v>
      </c>
      <c r="C2123" s="375">
        <f>SUM(C2119:C2122)</f>
        <v>69.599999999999994</v>
      </c>
      <c r="D2123" s="576"/>
    </row>
    <row r="2124" spans="1:4" s="143" customFormat="1">
      <c r="A2124" s="112"/>
      <c r="B2124" s="121"/>
      <c r="C2124" s="89"/>
      <c r="D2124" s="576"/>
    </row>
    <row r="2125" spans="1:4" s="143" customFormat="1">
      <c r="A2125" s="112" t="s">
        <v>13568</v>
      </c>
      <c r="B2125" s="121" t="s">
        <v>25127</v>
      </c>
      <c r="C2125" s="89" t="s">
        <v>10</v>
      </c>
      <c r="D2125" s="77">
        <f>C2128</f>
        <v>169.2</v>
      </c>
    </row>
    <row r="2126" spans="1:4" s="143" customFormat="1">
      <c r="A2126" s="112"/>
      <c r="B2126" s="121" t="s">
        <v>25132</v>
      </c>
      <c r="C2126" s="89">
        <v>106.2</v>
      </c>
      <c r="D2126" s="576"/>
    </row>
    <row r="2127" spans="1:4" s="143" customFormat="1" ht="16.5" thickBot="1">
      <c r="A2127" s="112"/>
      <c r="B2127" s="121" t="s">
        <v>25133</v>
      </c>
      <c r="C2127" s="89">
        <v>63</v>
      </c>
      <c r="D2127" s="576"/>
    </row>
    <row r="2128" spans="1:4" s="143" customFormat="1" ht="16.5" thickBot="1">
      <c r="A2128" s="112"/>
      <c r="B2128" s="689" t="s">
        <v>24403</v>
      </c>
      <c r="C2128" s="375">
        <f>SUM(C2124:C2127)</f>
        <v>169.2</v>
      </c>
      <c r="D2128" s="576"/>
    </row>
    <row r="2129" spans="1:4" s="84" customFormat="1">
      <c r="A2129" s="113"/>
      <c r="B2129" s="140"/>
      <c r="C2129" s="136"/>
      <c r="D2129" s="576"/>
    </row>
    <row r="2130" spans="1:4" s="87" customFormat="1" ht="47.25">
      <c r="A2130" s="102" t="s">
        <v>13588</v>
      </c>
      <c r="B2130" s="167" t="s">
        <v>24021</v>
      </c>
      <c r="C2130" s="136" t="s">
        <v>223</v>
      </c>
      <c r="D2130" s="190">
        <v>80</v>
      </c>
    </row>
    <row r="2131" spans="1:4" s="87" customFormat="1">
      <c r="A2131" s="102"/>
      <c r="B2131" s="167" t="s">
        <v>25058</v>
      </c>
      <c r="C2131" s="136"/>
      <c r="D2131" s="190"/>
    </row>
    <row r="2132" spans="1:4" s="56" customFormat="1">
      <c r="A2132" s="141"/>
      <c r="B2132" s="118"/>
      <c r="C2132" s="136"/>
      <c r="D2132" s="190"/>
    </row>
    <row r="2133" spans="1:4" s="84" customFormat="1" ht="47.25">
      <c r="A2133" s="141" t="s">
        <v>13644</v>
      </c>
      <c r="B2133" s="137" t="s">
        <v>23393</v>
      </c>
      <c r="C2133" s="136" t="s">
        <v>2</v>
      </c>
      <c r="D2133" s="166">
        <v>28</v>
      </c>
    </row>
    <row r="2134" spans="1:4" s="84" customFormat="1">
      <c r="A2134" s="112"/>
      <c r="B2134" s="122" t="s">
        <v>24399</v>
      </c>
      <c r="C2134" s="136"/>
      <c r="D2134" s="190"/>
    </row>
    <row r="2135" spans="1:4" s="84" customFormat="1">
      <c r="A2135" s="112"/>
      <c r="B2135" s="122"/>
      <c r="C2135" s="136"/>
      <c r="D2135" s="190"/>
    </row>
    <row r="2136" spans="1:4" s="84" customFormat="1" ht="31.5">
      <c r="A2136" s="113" t="s">
        <v>121</v>
      </c>
      <c r="B2136" s="140" t="s">
        <v>225</v>
      </c>
      <c r="C2136" s="136" t="s">
        <v>2</v>
      </c>
      <c r="D2136" s="166">
        <v>25</v>
      </c>
    </row>
    <row r="2137" spans="1:4" s="84" customFormat="1">
      <c r="A2137" s="113"/>
      <c r="B2137" s="122" t="s">
        <v>24399</v>
      </c>
      <c r="C2137" s="136"/>
      <c r="D2137" s="190"/>
    </row>
    <row r="2138" spans="1:4" s="84" customFormat="1">
      <c r="A2138" s="141"/>
      <c r="B2138" s="140"/>
      <c r="C2138" s="142"/>
      <c r="D2138" s="190"/>
    </row>
    <row r="2139" spans="1:4" s="84" customFormat="1" ht="31.5">
      <c r="A2139" s="141" t="s">
        <v>122</v>
      </c>
      <c r="B2139" s="140" t="s">
        <v>226</v>
      </c>
      <c r="C2139" s="136" t="s">
        <v>2</v>
      </c>
      <c r="D2139" s="166">
        <f>C2146</f>
        <v>31</v>
      </c>
    </row>
    <row r="2140" spans="1:4" s="388" customFormat="1">
      <c r="A2140" s="113"/>
      <c r="B2140" s="137" t="s">
        <v>24400</v>
      </c>
      <c r="C2140" s="136"/>
      <c r="D2140" s="190"/>
    </row>
    <row r="2141" spans="1:4" s="84" customFormat="1">
      <c r="A2141" s="138"/>
      <c r="B2141" s="687" t="s">
        <v>23731</v>
      </c>
      <c r="C2141" s="124"/>
      <c r="D2141" s="576"/>
    </row>
    <row r="2142" spans="1:4" s="84" customFormat="1">
      <c r="A2142" s="138"/>
      <c r="B2142" s="220" t="s">
        <v>24401</v>
      </c>
      <c r="C2142" s="124">
        <v>19</v>
      </c>
      <c r="D2142" s="576"/>
    </row>
    <row r="2143" spans="1:4" s="84" customFormat="1">
      <c r="A2143" s="138"/>
      <c r="B2143" s="220" t="s">
        <v>24402</v>
      </c>
      <c r="C2143" s="124">
        <v>9</v>
      </c>
      <c r="D2143" s="576"/>
    </row>
    <row r="2144" spans="1:4" s="84" customFormat="1">
      <c r="A2144" s="138"/>
      <c r="B2144" s="687" t="s">
        <v>23692</v>
      </c>
      <c r="C2144" s="124"/>
      <c r="D2144" s="576"/>
    </row>
    <row r="2145" spans="1:4" s="84" customFormat="1" ht="16.5" thickBot="1">
      <c r="A2145" s="359"/>
      <c r="B2145" s="222" t="s">
        <v>24404</v>
      </c>
      <c r="C2145" s="688">
        <v>3</v>
      </c>
      <c r="D2145" s="576"/>
    </row>
    <row r="2146" spans="1:4" s="84" customFormat="1" ht="16.5" thickBot="1">
      <c r="A2146" s="359"/>
      <c r="B2146" s="689" t="s">
        <v>24403</v>
      </c>
      <c r="C2146" s="690">
        <f>SUM(C2142:C2145)</f>
        <v>31</v>
      </c>
      <c r="D2146" s="576"/>
    </row>
    <row r="2147" spans="1:4" s="84" customFormat="1">
      <c r="A2147" s="138"/>
      <c r="B2147" s="485" t="s">
        <v>24295</v>
      </c>
      <c r="C2147" s="67"/>
      <c r="D2147" s="576"/>
    </row>
    <row r="2148" spans="1:4" s="84" customFormat="1">
      <c r="A2148" s="218"/>
      <c r="B2148" s="76"/>
      <c r="C2148" s="136"/>
      <c r="D2148" s="190"/>
    </row>
    <row r="2149" spans="1:4" s="84" customFormat="1" ht="47.25">
      <c r="A2149" s="112" t="s">
        <v>13676</v>
      </c>
      <c r="B2149" s="122" t="s">
        <v>23391</v>
      </c>
      <c r="C2149" s="136" t="s">
        <v>2</v>
      </c>
      <c r="D2149" s="166">
        <v>20</v>
      </c>
    </row>
    <row r="2150" spans="1:4" s="84" customFormat="1">
      <c r="A2150" s="112"/>
      <c r="B2150" s="122" t="s">
        <v>23392</v>
      </c>
      <c r="C2150" s="136"/>
      <c r="D2150" s="190"/>
    </row>
    <row r="2151" spans="1:4" s="84" customFormat="1">
      <c r="A2151" s="112"/>
      <c r="B2151" s="122"/>
      <c r="C2151" s="136"/>
      <c r="D2151" s="190"/>
    </row>
    <row r="2152" spans="1:4" s="84" customFormat="1" ht="47.25">
      <c r="A2152" s="141" t="s">
        <v>13714</v>
      </c>
      <c r="B2152" s="237" t="s">
        <v>23396</v>
      </c>
      <c r="C2152" s="136" t="s">
        <v>2</v>
      </c>
      <c r="D2152" s="166">
        <v>10</v>
      </c>
    </row>
    <row r="2153" spans="1:4" s="57" customFormat="1">
      <c r="A2153" s="112"/>
      <c r="B2153" s="122" t="s">
        <v>23392</v>
      </c>
      <c r="C2153" s="136"/>
      <c r="D2153" s="190"/>
    </row>
    <row r="2154" spans="1:4" s="86" customFormat="1">
      <c r="A2154" s="112"/>
      <c r="B2154" s="122"/>
      <c r="C2154" s="136"/>
      <c r="D2154" s="190"/>
    </row>
    <row r="2155" spans="1:4" s="87" customFormat="1">
      <c r="A2155" s="141" t="s">
        <v>13784</v>
      </c>
      <c r="B2155" s="118" t="s">
        <v>24405</v>
      </c>
      <c r="C2155" s="136" t="s">
        <v>2</v>
      </c>
      <c r="D2155" s="190">
        <f>C2162</f>
        <v>12</v>
      </c>
    </row>
    <row r="2156" spans="1:4" s="85" customFormat="1">
      <c r="A2156" s="112"/>
      <c r="B2156" s="121" t="s">
        <v>23390</v>
      </c>
      <c r="C2156" s="89"/>
      <c r="D2156" s="190"/>
    </row>
    <row r="2157" spans="1:4" s="84" customFormat="1">
      <c r="A2157" s="138"/>
      <c r="B2157" s="687" t="s">
        <v>23731</v>
      </c>
      <c r="C2157" s="124"/>
      <c r="D2157" s="190"/>
    </row>
    <row r="2158" spans="1:4" s="84" customFormat="1">
      <c r="A2158" s="138"/>
      <c r="B2158" s="220" t="s">
        <v>24407</v>
      </c>
      <c r="C2158" s="124">
        <v>6</v>
      </c>
      <c r="D2158" s="576"/>
    </row>
    <row r="2159" spans="1:4" s="84" customFormat="1">
      <c r="A2159" s="138"/>
      <c r="B2159" s="220" t="s">
        <v>24408</v>
      </c>
      <c r="C2159" s="124">
        <v>4</v>
      </c>
      <c r="D2159" s="576"/>
    </row>
    <row r="2160" spans="1:4" s="84" customFormat="1">
      <c r="A2160" s="138"/>
      <c r="B2160" s="687" t="s">
        <v>23692</v>
      </c>
      <c r="C2160" s="124"/>
      <c r="D2160" s="576"/>
    </row>
    <row r="2161" spans="1:4" s="84" customFormat="1" ht="16.5" thickBot="1">
      <c r="A2161" s="359"/>
      <c r="B2161" s="222" t="s">
        <v>24406</v>
      </c>
      <c r="C2161" s="688">
        <v>2</v>
      </c>
      <c r="D2161" s="576"/>
    </row>
    <row r="2162" spans="1:4" s="84" customFormat="1" ht="16.5" thickBot="1">
      <c r="A2162" s="359"/>
      <c r="B2162" s="689" t="s">
        <v>24403</v>
      </c>
      <c r="C2162" s="690">
        <f>SUM(C2158:C2161)</f>
        <v>12</v>
      </c>
      <c r="D2162" s="576"/>
    </row>
    <row r="2163" spans="1:4" s="84" customFormat="1">
      <c r="A2163" s="138"/>
      <c r="B2163" s="485" t="s">
        <v>24295</v>
      </c>
      <c r="C2163" s="67"/>
      <c r="D2163" s="576"/>
    </row>
    <row r="2164" spans="1:4" s="590" customFormat="1">
      <c r="A2164" s="28"/>
      <c r="B2164" s="691"/>
      <c r="C2164" s="67"/>
      <c r="D2164" s="693"/>
    </row>
    <row r="2165" spans="1:4" s="590" customFormat="1">
      <c r="A2165" s="28"/>
      <c r="B2165" s="691"/>
      <c r="C2165" s="67"/>
      <c r="D2165" s="693"/>
    </row>
    <row r="2166" spans="1:4" s="143" customFormat="1" ht="47.25">
      <c r="A2166" s="112" t="s">
        <v>13862</v>
      </c>
      <c r="B2166" s="121" t="s">
        <v>25128</v>
      </c>
      <c r="C2166" s="136" t="s">
        <v>2</v>
      </c>
      <c r="D2166" s="464">
        <v>20</v>
      </c>
    </row>
    <row r="2167" spans="1:4" s="143" customFormat="1">
      <c r="A2167" s="112"/>
      <c r="B2167" s="121" t="s">
        <v>58</v>
      </c>
      <c r="C2167" s="136"/>
      <c r="D2167" s="464"/>
    </row>
    <row r="2168" spans="1:4" s="143" customFormat="1">
      <c r="A2168" s="112"/>
      <c r="B2168" s="121"/>
      <c r="C2168" s="136"/>
      <c r="D2168" s="464"/>
    </row>
    <row r="2169" spans="1:4" s="143" customFormat="1" ht="31.5">
      <c r="A2169" s="112" t="s">
        <v>13872</v>
      </c>
      <c r="B2169" s="121" t="s">
        <v>25125</v>
      </c>
      <c r="C2169" s="136" t="s">
        <v>2</v>
      </c>
      <c r="D2169" s="464">
        <v>28</v>
      </c>
    </row>
    <row r="2170" spans="1:4" s="143" customFormat="1">
      <c r="A2170" s="112"/>
      <c r="B2170" s="121" t="s">
        <v>25129</v>
      </c>
      <c r="C2170" s="89"/>
      <c r="D2170" s="464"/>
    </row>
    <row r="2171" spans="1:4" s="84" customFormat="1">
      <c r="A2171" s="112"/>
      <c r="B2171" s="121"/>
      <c r="C2171" s="89"/>
      <c r="D2171" s="30"/>
    </row>
    <row r="2172" spans="1:4" s="85" customFormat="1" ht="31.5">
      <c r="A2172" s="141" t="s">
        <v>13920</v>
      </c>
      <c r="B2172" s="118" t="s">
        <v>23394</v>
      </c>
      <c r="C2172" s="136" t="s">
        <v>2</v>
      </c>
      <c r="D2172" s="166">
        <v>3</v>
      </c>
    </row>
    <row r="2173" spans="1:4" s="85" customFormat="1">
      <c r="A2173" s="112"/>
      <c r="B2173" s="121" t="s">
        <v>23395</v>
      </c>
      <c r="C2173" s="89"/>
      <c r="D2173" s="30"/>
    </row>
    <row r="2174" spans="1:4" s="388" customFormat="1" ht="16.5" thickBot="1">
      <c r="A2174" s="112"/>
      <c r="B2174" s="121"/>
      <c r="C2174" s="89"/>
      <c r="D2174" s="30"/>
    </row>
    <row r="2175" spans="1:4" s="85" customFormat="1" ht="16.5" thickBot="1">
      <c r="A2175" s="157" t="s">
        <v>27</v>
      </c>
      <c r="B2175" s="158" t="s">
        <v>15</v>
      </c>
      <c r="C2175" s="159"/>
      <c r="D2175" s="160"/>
    </row>
    <row r="2176" spans="1:4" s="85" customFormat="1" ht="31.5">
      <c r="A2176" s="304" t="s">
        <v>13926</v>
      </c>
      <c r="B2176" s="516" t="s">
        <v>23339</v>
      </c>
      <c r="C2176" s="26" t="s">
        <v>2</v>
      </c>
      <c r="D2176" s="185">
        <v>15</v>
      </c>
    </row>
    <row r="2177" spans="1:4" s="84" customFormat="1">
      <c r="A2177" s="239"/>
      <c r="B2177" s="219" t="s">
        <v>23398</v>
      </c>
      <c r="C2177" s="136"/>
      <c r="D2177" s="190"/>
    </row>
    <row r="2178" spans="1:4" s="85" customFormat="1">
      <c r="A2178" s="141"/>
      <c r="B2178" s="140"/>
      <c r="C2178" s="142"/>
      <c r="D2178" s="190"/>
    </row>
    <row r="2179" spans="1:4" s="85" customFormat="1" ht="31.5">
      <c r="A2179" s="141" t="s">
        <v>13962</v>
      </c>
      <c r="B2179" s="118" t="s">
        <v>23340</v>
      </c>
      <c r="C2179" s="135" t="s">
        <v>2</v>
      </c>
      <c r="D2179" s="166">
        <v>2</v>
      </c>
    </row>
    <row r="2180" spans="1:4" s="84" customFormat="1">
      <c r="A2180" s="239"/>
      <c r="B2180" s="219" t="s">
        <v>23398</v>
      </c>
      <c r="C2180" s="136"/>
      <c r="D2180" s="190"/>
    </row>
    <row r="2181" spans="1:4" s="85" customFormat="1">
      <c r="A2181" s="141"/>
      <c r="B2181" s="140"/>
      <c r="C2181" s="142"/>
      <c r="D2181" s="190"/>
    </row>
    <row r="2182" spans="1:4" s="85" customFormat="1" ht="31.5">
      <c r="A2182" s="141" t="s">
        <v>13970</v>
      </c>
      <c r="B2182" s="118" t="s">
        <v>23341</v>
      </c>
      <c r="C2182" s="135" t="s">
        <v>2</v>
      </c>
      <c r="D2182" s="166">
        <v>2</v>
      </c>
    </row>
    <row r="2183" spans="1:4" s="84" customFormat="1">
      <c r="A2183" s="239"/>
      <c r="B2183" s="219" t="s">
        <v>23398</v>
      </c>
      <c r="C2183" s="136"/>
      <c r="D2183" s="190"/>
    </row>
    <row r="2184" spans="1:4" s="85" customFormat="1">
      <c r="A2184" s="141"/>
      <c r="B2184" s="140"/>
      <c r="C2184" s="142"/>
      <c r="D2184" s="190"/>
    </row>
    <row r="2185" spans="1:4" s="85" customFormat="1">
      <c r="A2185" s="141" t="s">
        <v>13974</v>
      </c>
      <c r="B2185" s="118" t="s">
        <v>23342</v>
      </c>
      <c r="C2185" s="135" t="s">
        <v>2</v>
      </c>
      <c r="D2185" s="166">
        <v>2</v>
      </c>
    </row>
    <row r="2186" spans="1:4" s="84" customFormat="1">
      <c r="A2186" s="239"/>
      <c r="B2186" s="219" t="s">
        <v>23398</v>
      </c>
      <c r="C2186" s="136"/>
      <c r="D2186" s="190"/>
    </row>
    <row r="2187" spans="1:4" s="85" customFormat="1">
      <c r="A2187" s="141"/>
      <c r="B2187" s="140"/>
      <c r="C2187" s="142"/>
      <c r="D2187" s="190"/>
    </row>
    <row r="2188" spans="1:4" s="85" customFormat="1" ht="31.5">
      <c r="A2188" s="141" t="s">
        <v>13990</v>
      </c>
      <c r="B2188" s="118" t="s">
        <v>25397</v>
      </c>
      <c r="C2188" s="135" t="s">
        <v>2</v>
      </c>
      <c r="D2188" s="166">
        <v>3</v>
      </c>
    </row>
    <row r="2189" spans="1:4" s="84" customFormat="1">
      <c r="A2189" s="239"/>
      <c r="B2189" s="219" t="s">
        <v>23398</v>
      </c>
      <c r="C2189" s="136"/>
      <c r="D2189" s="190"/>
    </row>
    <row r="2190" spans="1:4" s="85" customFormat="1">
      <c r="A2190" s="141"/>
      <c r="B2190" s="140"/>
      <c r="C2190" s="142"/>
      <c r="D2190" s="190"/>
    </row>
    <row r="2191" spans="1:4" s="85" customFormat="1" ht="47.25">
      <c r="A2191" s="141" t="s">
        <v>14010</v>
      </c>
      <c r="B2191" s="118" t="s">
        <v>23343</v>
      </c>
      <c r="C2191" s="135" t="s">
        <v>2</v>
      </c>
      <c r="D2191" s="166">
        <v>10</v>
      </c>
    </row>
    <row r="2192" spans="1:4" s="85" customFormat="1">
      <c r="A2192" s="239"/>
      <c r="B2192" s="219" t="s">
        <v>23398</v>
      </c>
      <c r="C2192" s="136"/>
      <c r="D2192" s="190"/>
    </row>
    <row r="2193" spans="1:4" s="85" customFormat="1">
      <c r="A2193" s="141"/>
      <c r="B2193" s="140"/>
      <c r="C2193" s="142"/>
      <c r="D2193" s="190"/>
    </row>
    <row r="2194" spans="1:4" s="85" customFormat="1" ht="47.25">
      <c r="A2194" s="138" t="s">
        <v>14018</v>
      </c>
      <c r="B2194" s="118" t="s">
        <v>23934</v>
      </c>
      <c r="C2194" s="135" t="s">
        <v>2</v>
      </c>
      <c r="D2194" s="77">
        <v>30</v>
      </c>
    </row>
    <row r="2195" spans="1:4" s="85" customFormat="1">
      <c r="A2195" s="610"/>
      <c r="B2195" s="118" t="s">
        <v>23936</v>
      </c>
      <c r="C2195" s="124"/>
      <c r="D2195" s="77"/>
    </row>
    <row r="2196" spans="1:4" s="85" customFormat="1">
      <c r="A2196" s="610"/>
      <c r="B2196" s="135"/>
      <c r="C2196" s="124"/>
      <c r="D2196" s="77"/>
    </row>
    <row r="2197" spans="1:4" s="85" customFormat="1" ht="47.25">
      <c r="A2197" s="141" t="s">
        <v>14024</v>
      </c>
      <c r="B2197" s="118" t="s">
        <v>25398</v>
      </c>
      <c r="C2197" s="135" t="s">
        <v>2</v>
      </c>
      <c r="D2197" s="166">
        <v>2</v>
      </c>
    </row>
    <row r="2198" spans="1:4" s="56" customFormat="1">
      <c r="A2198" s="239"/>
      <c r="B2198" s="219" t="s">
        <v>23398</v>
      </c>
      <c r="C2198" s="136"/>
      <c r="D2198" s="190"/>
    </row>
    <row r="2199" spans="1:4" s="56" customFormat="1">
      <c r="A2199" s="141"/>
      <c r="B2199" s="140"/>
      <c r="C2199" s="142"/>
      <c r="D2199" s="190"/>
    </row>
    <row r="2200" spans="1:4" s="85" customFormat="1">
      <c r="A2200" s="141" t="s">
        <v>14026</v>
      </c>
      <c r="B2200" s="118" t="s">
        <v>25399</v>
      </c>
      <c r="C2200" s="135" t="s">
        <v>2</v>
      </c>
      <c r="D2200" s="166">
        <v>4</v>
      </c>
    </row>
    <row r="2201" spans="1:4" s="84" customFormat="1">
      <c r="A2201" s="239"/>
      <c r="B2201" s="219" t="s">
        <v>23398</v>
      </c>
      <c r="C2201" s="136"/>
      <c r="D2201" s="190"/>
    </row>
    <row r="2202" spans="1:4" s="85" customFormat="1">
      <c r="A2202" s="141"/>
      <c r="B2202" s="140"/>
      <c r="C2202" s="142"/>
      <c r="D2202" s="190"/>
    </row>
    <row r="2203" spans="1:4" s="56" customFormat="1" ht="31.5">
      <c r="A2203" s="141" t="s">
        <v>14256</v>
      </c>
      <c r="B2203" s="118" t="s">
        <v>23430</v>
      </c>
      <c r="C2203" s="136" t="s">
        <v>2</v>
      </c>
      <c r="D2203" s="166">
        <v>2</v>
      </c>
    </row>
    <row r="2204" spans="1:4" s="56" customFormat="1">
      <c r="A2204" s="239"/>
      <c r="B2204" s="219" t="s">
        <v>23398</v>
      </c>
      <c r="C2204" s="136"/>
      <c r="D2204" s="190"/>
    </row>
    <row r="2205" spans="1:4" s="56" customFormat="1">
      <c r="A2205" s="239"/>
      <c r="B2205" s="219"/>
      <c r="C2205" s="136"/>
      <c r="D2205" s="190"/>
    </row>
    <row r="2206" spans="1:4" s="85" customFormat="1">
      <c r="A2206" s="141" t="s">
        <v>14264</v>
      </c>
      <c r="B2206" s="140" t="s">
        <v>23431</v>
      </c>
      <c r="C2206" s="136" t="s">
        <v>2</v>
      </c>
      <c r="D2206" s="166">
        <v>45</v>
      </c>
    </row>
    <row r="2207" spans="1:4" s="56" customFormat="1">
      <c r="A2207" s="239"/>
      <c r="B2207" s="219" t="s">
        <v>23398</v>
      </c>
      <c r="C2207" s="136"/>
      <c r="D2207" s="190"/>
    </row>
    <row r="2208" spans="1:4" s="85" customFormat="1">
      <c r="A2208" s="239"/>
      <c r="B2208" s="219"/>
      <c r="C2208" s="136"/>
      <c r="D2208" s="190"/>
    </row>
    <row r="2209" spans="1:4" s="85" customFormat="1">
      <c r="A2209" s="239" t="s">
        <v>123</v>
      </c>
      <c r="B2209" s="219" t="s">
        <v>250</v>
      </c>
      <c r="C2209" s="136" t="s">
        <v>2</v>
      </c>
      <c r="D2209" s="166">
        <v>22</v>
      </c>
    </row>
    <row r="2210" spans="1:4" s="56" customFormat="1">
      <c r="A2210" s="141"/>
      <c r="B2210" s="140" t="s">
        <v>25064</v>
      </c>
      <c r="C2210" s="142"/>
      <c r="D2210" s="190"/>
    </row>
    <row r="2211" spans="1:4" s="388" customFormat="1">
      <c r="A2211" s="141"/>
      <c r="B2211" s="140"/>
      <c r="C2211" s="142"/>
      <c r="D2211" s="190"/>
    </row>
    <row r="2212" spans="1:4" s="388" customFormat="1" ht="31.5">
      <c r="A2212" s="572" t="s">
        <v>14383</v>
      </c>
      <c r="B2212" s="499" t="s">
        <v>25203</v>
      </c>
      <c r="C2212" s="562" t="s">
        <v>23311</v>
      </c>
      <c r="D2212" s="570">
        <v>200</v>
      </c>
    </row>
    <row r="2213" spans="1:4" s="388" customFormat="1">
      <c r="A2213" s="239"/>
      <c r="B2213" s="219" t="s">
        <v>23398</v>
      </c>
      <c r="C2213" s="136"/>
      <c r="D2213" s="190"/>
    </row>
    <row r="2214" spans="1:4" s="388" customFormat="1">
      <c r="A2214" s="141"/>
      <c r="B2214" s="140"/>
      <c r="C2214" s="142"/>
      <c r="D2214" s="190"/>
    </row>
    <row r="2215" spans="1:4" s="388" customFormat="1" ht="31.5">
      <c r="A2215" s="572" t="s">
        <v>14385</v>
      </c>
      <c r="B2215" s="499" t="s">
        <v>25204</v>
      </c>
      <c r="C2215" s="135" t="s">
        <v>10</v>
      </c>
      <c r="D2215" s="166">
        <v>450</v>
      </c>
    </row>
    <row r="2216" spans="1:4" s="388" customFormat="1">
      <c r="A2216" s="239"/>
      <c r="B2216" s="219" t="s">
        <v>23398</v>
      </c>
      <c r="C2216" s="136"/>
      <c r="D2216" s="190"/>
    </row>
    <row r="2217" spans="1:4" s="388" customFormat="1">
      <c r="A2217" s="141"/>
      <c r="B2217" s="140"/>
      <c r="C2217" s="142"/>
      <c r="D2217" s="190"/>
    </row>
    <row r="2218" spans="1:4" s="85" customFormat="1" ht="31.5">
      <c r="A2218" s="239" t="s">
        <v>124</v>
      </c>
      <c r="B2218" s="219" t="s">
        <v>275</v>
      </c>
      <c r="C2218" s="136" t="s">
        <v>2</v>
      </c>
      <c r="D2218" s="166">
        <v>2</v>
      </c>
    </row>
    <row r="2219" spans="1:4" s="85" customFormat="1">
      <c r="A2219" s="239"/>
      <c r="B2219" s="219" t="s">
        <v>23398</v>
      </c>
      <c r="C2219" s="136"/>
      <c r="D2219" s="190"/>
    </row>
    <row r="2220" spans="1:4" s="56" customFormat="1">
      <c r="A2220" s="239"/>
      <c r="B2220" s="219"/>
      <c r="C2220" s="136"/>
      <c r="D2220" s="190"/>
    </row>
    <row r="2221" spans="1:4" s="57" customFormat="1">
      <c r="A2221" s="103" t="s">
        <v>14404</v>
      </c>
      <c r="B2221" s="119" t="s">
        <v>25400</v>
      </c>
      <c r="C2221" s="136" t="s">
        <v>10</v>
      </c>
      <c r="D2221" s="166">
        <v>60</v>
      </c>
    </row>
    <row r="2222" spans="1:4" s="57" customFormat="1">
      <c r="A2222" s="239"/>
      <c r="B2222" s="219" t="s">
        <v>23398</v>
      </c>
      <c r="C2222" s="136"/>
      <c r="D2222" s="190"/>
    </row>
    <row r="2223" spans="1:4" s="84" customFormat="1">
      <c r="A2223" s="239"/>
      <c r="B2223" s="219"/>
      <c r="C2223" s="136"/>
      <c r="D2223" s="190"/>
    </row>
    <row r="2224" spans="1:4" s="84" customFormat="1" ht="47.25">
      <c r="A2224" s="113" t="s">
        <v>125</v>
      </c>
      <c r="B2224" s="165" t="s">
        <v>218</v>
      </c>
      <c r="C2224" s="136" t="s">
        <v>2</v>
      </c>
      <c r="D2224" s="166">
        <f>C2232</f>
        <v>4</v>
      </c>
    </row>
    <row r="2225" spans="1:4" s="84" customFormat="1">
      <c r="A2225" s="113"/>
      <c r="B2225" s="741" t="s">
        <v>24727</v>
      </c>
      <c r="C2225" s="136"/>
      <c r="D2225" s="166"/>
    </row>
    <row r="2226" spans="1:4" s="84" customFormat="1">
      <c r="A2226" s="113"/>
      <c r="B2226" s="741" t="s">
        <v>24837</v>
      </c>
      <c r="C2226" s="136">
        <v>2</v>
      </c>
      <c r="D2226" s="166"/>
    </row>
    <row r="2227" spans="1:4" s="86" customFormat="1">
      <c r="A2227" s="113"/>
      <c r="B2227" s="741" t="s">
        <v>24838</v>
      </c>
      <c r="C2227" s="136">
        <v>2</v>
      </c>
      <c r="D2227" s="166"/>
    </row>
    <row r="2228" spans="1:4" s="86" customFormat="1">
      <c r="A2228" s="113"/>
      <c r="B2228" s="741" t="s">
        <v>24817</v>
      </c>
      <c r="C2228" s="136">
        <v>1</v>
      </c>
      <c r="D2228" s="166"/>
    </row>
    <row r="2229" spans="1:4" s="86" customFormat="1">
      <c r="A2229" s="113"/>
      <c r="B2229" s="741" t="s">
        <v>24818</v>
      </c>
      <c r="C2229" s="136">
        <v>1</v>
      </c>
      <c r="D2229" s="166"/>
    </row>
    <row r="2230" spans="1:4" s="86" customFormat="1">
      <c r="A2230" s="113"/>
      <c r="B2230" s="741" t="s">
        <v>24817</v>
      </c>
      <c r="C2230" s="136">
        <v>1</v>
      </c>
      <c r="D2230" s="166"/>
    </row>
    <row r="2231" spans="1:4" s="86" customFormat="1" ht="16.5" thickBot="1">
      <c r="A2231" s="113"/>
      <c r="B2231" s="743" t="s">
        <v>24818</v>
      </c>
      <c r="C2231" s="136">
        <v>1</v>
      </c>
      <c r="D2231" s="166"/>
    </row>
    <row r="2232" spans="1:4" s="84" customFormat="1" ht="16.5" thickBot="1">
      <c r="A2232" s="113"/>
      <c r="B2232" s="689" t="s">
        <v>24403</v>
      </c>
      <c r="C2232" s="690">
        <f>SUM(C2228:C2231)</f>
        <v>4</v>
      </c>
      <c r="D2232" s="166"/>
    </row>
    <row r="2233" spans="1:4" s="590" customFormat="1">
      <c r="A2233" s="113"/>
      <c r="B2233" s="694"/>
      <c r="C2233" s="695"/>
      <c r="D2233" s="166"/>
    </row>
    <row r="2234" spans="1:4" s="143" customFormat="1" ht="31.5">
      <c r="A2234" s="615" t="s">
        <v>14415</v>
      </c>
      <c r="B2234" s="499" t="s">
        <v>25198</v>
      </c>
      <c r="C2234" s="562" t="s">
        <v>23376</v>
      </c>
      <c r="D2234" s="166">
        <v>9</v>
      </c>
    </row>
    <row r="2235" spans="1:4" s="143" customFormat="1">
      <c r="A2235" s="615"/>
      <c r="B2235" s="753" t="s">
        <v>24828</v>
      </c>
      <c r="C2235" s="562"/>
      <c r="D2235" s="166"/>
    </row>
    <row r="2236" spans="1:4" s="143" customFormat="1">
      <c r="A2236" s="615"/>
      <c r="B2236" s="753" t="s">
        <v>24829</v>
      </c>
      <c r="C2236" s="562"/>
      <c r="D2236" s="166"/>
    </row>
    <row r="2237" spans="1:4" s="143" customFormat="1">
      <c r="A2237" s="615"/>
      <c r="B2237" s="753" t="s">
        <v>24830</v>
      </c>
      <c r="C2237" s="562"/>
      <c r="D2237" s="166"/>
    </row>
    <row r="2238" spans="1:4" s="143" customFormat="1">
      <c r="A2238" s="615"/>
      <c r="B2238" s="753" t="s">
        <v>24831</v>
      </c>
      <c r="C2238" s="562"/>
      <c r="D2238" s="166"/>
    </row>
    <row r="2239" spans="1:4" s="143" customFormat="1">
      <c r="A2239" s="615"/>
      <c r="B2239" s="499"/>
      <c r="C2239" s="562"/>
      <c r="D2239" s="166"/>
    </row>
    <row r="2240" spans="1:4" s="57" customFormat="1">
      <c r="A2240" s="116" t="s">
        <v>14425</v>
      </c>
      <c r="B2240" s="119" t="s">
        <v>23344</v>
      </c>
      <c r="C2240" s="136" t="s">
        <v>2</v>
      </c>
      <c r="D2240" s="166">
        <v>38</v>
      </c>
    </row>
    <row r="2241" spans="1:4" s="85" customFormat="1">
      <c r="A2241" s="116"/>
      <c r="B2241" s="753" t="s">
        <v>24840</v>
      </c>
      <c r="C2241" s="136"/>
      <c r="D2241" s="166"/>
    </row>
    <row r="2242" spans="1:4" s="85" customFormat="1">
      <c r="A2242" s="116"/>
      <c r="B2242" s="119"/>
      <c r="C2242" s="136"/>
      <c r="D2242" s="166"/>
    </row>
    <row r="2243" spans="1:4" s="85" customFormat="1" ht="31.5">
      <c r="A2243" s="116" t="s">
        <v>14427</v>
      </c>
      <c r="B2243" s="119" t="s">
        <v>23421</v>
      </c>
      <c r="C2243" s="136" t="s">
        <v>2</v>
      </c>
      <c r="D2243" s="166">
        <v>1</v>
      </c>
    </row>
    <row r="2244" spans="1:4" s="85" customFormat="1">
      <c r="A2244" s="141"/>
      <c r="B2244" s="741" t="s">
        <v>24836</v>
      </c>
      <c r="C2244" s="135"/>
      <c r="D2244" s="166"/>
    </row>
    <row r="2245" spans="1:4" s="84" customFormat="1">
      <c r="A2245" s="116"/>
      <c r="B2245" s="119"/>
      <c r="C2245" s="136"/>
      <c r="D2245" s="166"/>
    </row>
    <row r="2246" spans="1:4" s="84" customFormat="1" ht="31.5">
      <c r="A2246" s="113" t="s">
        <v>126</v>
      </c>
      <c r="B2246" s="165" t="s">
        <v>217</v>
      </c>
      <c r="C2246" s="136" t="s">
        <v>2</v>
      </c>
      <c r="D2246" s="166">
        <f>C2264</f>
        <v>33</v>
      </c>
    </row>
    <row r="2247" spans="1:4" s="590" customFormat="1">
      <c r="A2247" s="113"/>
      <c r="B2247" s="579" t="s">
        <v>24727</v>
      </c>
      <c r="C2247" s="136"/>
      <c r="D2247" s="166"/>
    </row>
    <row r="2248" spans="1:4" s="590" customFormat="1">
      <c r="A2248" s="113"/>
      <c r="B2248" s="741" t="s">
        <v>24811</v>
      </c>
      <c r="C2248" s="136">
        <v>1</v>
      </c>
      <c r="D2248" s="166"/>
    </row>
    <row r="2249" spans="1:4" s="590" customFormat="1">
      <c r="A2249" s="113"/>
      <c r="B2249" s="741" t="s">
        <v>24812</v>
      </c>
      <c r="C2249" s="136">
        <v>1</v>
      </c>
      <c r="D2249" s="166"/>
    </row>
    <row r="2250" spans="1:4" s="590" customFormat="1">
      <c r="A2250" s="113"/>
      <c r="B2250" s="741" t="s">
        <v>24813</v>
      </c>
      <c r="C2250" s="136">
        <v>1</v>
      </c>
      <c r="D2250" s="166"/>
    </row>
    <row r="2251" spans="1:4" s="590" customFormat="1">
      <c r="A2251" s="113"/>
      <c r="B2251" s="741" t="s">
        <v>24819</v>
      </c>
      <c r="C2251" s="136">
        <v>3</v>
      </c>
      <c r="D2251" s="166"/>
    </row>
    <row r="2252" spans="1:4" s="590" customFormat="1">
      <c r="A2252" s="113"/>
      <c r="B2252" s="741" t="s">
        <v>24832</v>
      </c>
      <c r="C2252" s="136">
        <v>3</v>
      </c>
      <c r="D2252" s="166"/>
    </row>
    <row r="2253" spans="1:4" s="590" customFormat="1">
      <c r="A2253" s="113"/>
      <c r="B2253" s="741" t="s">
        <v>24819</v>
      </c>
      <c r="C2253" s="136">
        <v>3</v>
      </c>
      <c r="D2253" s="166"/>
    </row>
    <row r="2254" spans="1:4" s="590" customFormat="1">
      <c r="A2254" s="113"/>
      <c r="B2254" s="741" t="s">
        <v>24832</v>
      </c>
      <c r="C2254" s="136">
        <v>3</v>
      </c>
      <c r="D2254" s="166"/>
    </row>
    <row r="2255" spans="1:4" s="590" customFormat="1">
      <c r="A2255" s="113"/>
      <c r="B2255" s="579" t="s">
        <v>24769</v>
      </c>
      <c r="C2255" s="136"/>
      <c r="D2255" s="166"/>
    </row>
    <row r="2256" spans="1:4" s="590" customFormat="1">
      <c r="A2256" s="113"/>
      <c r="B2256" s="741" t="s">
        <v>24823</v>
      </c>
      <c r="C2256" s="136">
        <v>3</v>
      </c>
      <c r="D2256" s="166"/>
    </row>
    <row r="2257" spans="1:4" s="590" customFormat="1">
      <c r="A2257" s="113"/>
      <c r="B2257" s="741" t="s">
        <v>24833</v>
      </c>
      <c r="C2257" s="136">
        <v>3</v>
      </c>
      <c r="D2257" s="166"/>
    </row>
    <row r="2258" spans="1:4" s="590" customFormat="1">
      <c r="A2258" s="113"/>
      <c r="B2258" s="741" t="s">
        <v>24823</v>
      </c>
      <c r="C2258" s="136">
        <v>3</v>
      </c>
      <c r="D2258" s="166"/>
    </row>
    <row r="2259" spans="1:4" s="590" customFormat="1">
      <c r="A2259" s="113"/>
      <c r="B2259" s="741" t="s">
        <v>24833</v>
      </c>
      <c r="C2259" s="136">
        <v>3</v>
      </c>
      <c r="D2259" s="166"/>
    </row>
    <row r="2260" spans="1:4" s="590" customFormat="1">
      <c r="A2260" s="113"/>
      <c r="B2260" s="579" t="s">
        <v>24698</v>
      </c>
      <c r="C2260" s="136"/>
      <c r="D2260" s="166"/>
    </row>
    <row r="2261" spans="1:4" s="590" customFormat="1">
      <c r="A2261" s="113"/>
      <c r="B2261" s="741" t="s">
        <v>24823</v>
      </c>
      <c r="C2261" s="136">
        <v>3</v>
      </c>
      <c r="D2261" s="166"/>
    </row>
    <row r="2262" spans="1:4" s="590" customFormat="1">
      <c r="A2262" s="113"/>
      <c r="B2262" s="741" t="s">
        <v>24834</v>
      </c>
      <c r="C2262" s="136">
        <v>3</v>
      </c>
      <c r="D2262" s="166"/>
    </row>
    <row r="2263" spans="1:4" s="590" customFormat="1" ht="16.5" thickBot="1">
      <c r="A2263" s="113"/>
      <c r="B2263" s="743"/>
      <c r="C2263" s="136"/>
      <c r="D2263" s="166"/>
    </row>
    <row r="2264" spans="1:4" s="590" customFormat="1" ht="16.5" thickBot="1">
      <c r="A2264" s="113"/>
      <c r="B2264" s="593" t="s">
        <v>24153</v>
      </c>
      <c r="C2264" s="521">
        <f>SUM(C2248:C2263)</f>
        <v>33</v>
      </c>
      <c r="D2264" s="166"/>
    </row>
    <row r="2265" spans="1:4" s="85" customFormat="1">
      <c r="A2265" s="113"/>
      <c r="B2265" s="140"/>
      <c r="C2265" s="136"/>
      <c r="D2265" s="166"/>
    </row>
    <row r="2266" spans="1:4" s="85" customFormat="1">
      <c r="A2266" s="116" t="s">
        <v>14436</v>
      </c>
      <c r="B2266" s="119" t="s">
        <v>23422</v>
      </c>
      <c r="C2266" s="136" t="s">
        <v>2</v>
      </c>
      <c r="D2266" s="166">
        <v>4</v>
      </c>
    </row>
    <row r="2267" spans="1:4" s="85" customFormat="1">
      <c r="A2267" s="116"/>
      <c r="B2267" s="119" t="s">
        <v>58</v>
      </c>
      <c r="C2267" s="136"/>
      <c r="D2267" s="166"/>
    </row>
    <row r="2268" spans="1:4" s="57" customFormat="1">
      <c r="A2268" s="116"/>
      <c r="B2268" s="119"/>
      <c r="C2268" s="136"/>
      <c r="D2268" s="166"/>
    </row>
    <row r="2269" spans="1:4" s="57" customFormat="1" ht="31.5">
      <c r="A2269" s="116" t="s">
        <v>14440</v>
      </c>
      <c r="B2269" s="119" t="s">
        <v>23423</v>
      </c>
      <c r="C2269" s="136" t="s">
        <v>2</v>
      </c>
      <c r="D2269" s="166">
        <v>3</v>
      </c>
    </row>
    <row r="2270" spans="1:4" s="57" customFormat="1">
      <c r="A2270" s="116"/>
      <c r="B2270" s="741" t="s">
        <v>24727</v>
      </c>
      <c r="C2270" s="136"/>
      <c r="D2270" s="166"/>
    </row>
    <row r="2271" spans="1:4" s="85" customFormat="1">
      <c r="A2271" s="116"/>
      <c r="B2271" s="741" t="s">
        <v>24835</v>
      </c>
      <c r="C2271" s="136">
        <v>1</v>
      </c>
      <c r="D2271" s="166"/>
    </row>
    <row r="2272" spans="1:4" s="388" customFormat="1">
      <c r="A2272" s="116"/>
      <c r="B2272" s="741" t="s">
        <v>25062</v>
      </c>
      <c r="C2272" s="136">
        <v>1</v>
      </c>
      <c r="D2272" s="166"/>
    </row>
    <row r="2273" spans="1:4" s="388" customFormat="1" ht="16.5" thickBot="1">
      <c r="A2273" s="116"/>
      <c r="B2273" s="741" t="s">
        <v>25063</v>
      </c>
      <c r="C2273" s="136">
        <v>1</v>
      </c>
      <c r="D2273" s="166"/>
    </row>
    <row r="2274" spans="1:4" s="590" customFormat="1" ht="16.5" thickBot="1">
      <c r="A2274" s="113"/>
      <c r="B2274" s="593" t="s">
        <v>24153</v>
      </c>
      <c r="C2274" s="521">
        <f>SUM(C2271:C2273)</f>
        <v>3</v>
      </c>
      <c r="D2274" s="166"/>
    </row>
    <row r="2275" spans="1:4" s="388" customFormat="1">
      <c r="A2275" s="116"/>
      <c r="B2275" s="741"/>
      <c r="C2275" s="136"/>
      <c r="D2275" s="166"/>
    </row>
    <row r="2276" spans="1:4" s="58" customFormat="1" ht="47.25">
      <c r="A2276" s="113" t="s">
        <v>127</v>
      </c>
      <c r="B2276" s="140" t="s">
        <v>242</v>
      </c>
      <c r="C2276" s="136" t="s">
        <v>2</v>
      </c>
      <c r="D2276" s="166">
        <v>13</v>
      </c>
    </row>
    <row r="2277" spans="1:4" s="87" customFormat="1">
      <c r="A2277" s="113"/>
      <c r="B2277" s="741" t="s">
        <v>24769</v>
      </c>
      <c r="C2277" s="136"/>
      <c r="D2277" s="166"/>
    </row>
    <row r="2278" spans="1:4" s="87" customFormat="1">
      <c r="A2278" s="113"/>
      <c r="B2278" s="741" t="s">
        <v>24821</v>
      </c>
      <c r="C2278" s="136">
        <v>2</v>
      </c>
      <c r="D2278" s="166"/>
    </row>
    <row r="2279" spans="1:4" s="87" customFormat="1">
      <c r="A2279" s="113"/>
      <c r="B2279" s="741" t="s">
        <v>24822</v>
      </c>
      <c r="C2279" s="136">
        <v>2</v>
      </c>
      <c r="D2279" s="166"/>
    </row>
    <row r="2280" spans="1:4" s="87" customFormat="1">
      <c r="A2280" s="113"/>
      <c r="B2280" s="741" t="s">
        <v>24816</v>
      </c>
      <c r="C2280" s="136">
        <v>1</v>
      </c>
      <c r="D2280" s="166"/>
    </row>
    <row r="2281" spans="1:4" s="87" customFormat="1">
      <c r="A2281" s="113"/>
      <c r="B2281" s="741" t="s">
        <v>24816</v>
      </c>
      <c r="C2281" s="136">
        <v>1</v>
      </c>
      <c r="D2281" s="166"/>
    </row>
    <row r="2282" spans="1:4" s="87" customFormat="1">
      <c r="A2282" s="113"/>
      <c r="B2282" s="741" t="s">
        <v>24816</v>
      </c>
      <c r="C2282" s="136">
        <v>1</v>
      </c>
      <c r="D2282" s="166"/>
    </row>
    <row r="2283" spans="1:4" s="87" customFormat="1">
      <c r="A2283" s="113"/>
      <c r="B2283" s="741" t="s">
        <v>24816</v>
      </c>
      <c r="C2283" s="136">
        <v>1</v>
      </c>
      <c r="D2283" s="166"/>
    </row>
    <row r="2284" spans="1:4" s="87" customFormat="1">
      <c r="A2284" s="113"/>
      <c r="B2284" s="741" t="s">
        <v>24823</v>
      </c>
      <c r="C2284" s="136">
        <v>3</v>
      </c>
      <c r="D2284" s="166"/>
    </row>
    <row r="2285" spans="1:4" s="87" customFormat="1" ht="16.5" thickBot="1">
      <c r="A2285" s="113"/>
      <c r="B2285" s="743" t="s">
        <v>24822</v>
      </c>
      <c r="C2285" s="89">
        <v>2</v>
      </c>
      <c r="D2285" s="166"/>
    </row>
    <row r="2286" spans="1:4" s="87" customFormat="1" ht="16.5" thickBot="1">
      <c r="A2286" s="372"/>
      <c r="B2286" s="593" t="s">
        <v>24153</v>
      </c>
      <c r="C2286" s="521">
        <v>13</v>
      </c>
      <c r="D2286" s="352"/>
    </row>
    <row r="2287" spans="1:4" s="58" customFormat="1">
      <c r="A2287" s="113"/>
      <c r="B2287" s="217"/>
      <c r="C2287" s="132"/>
      <c r="D2287" s="166"/>
    </row>
    <row r="2288" spans="1:4" s="87" customFormat="1" ht="47.25">
      <c r="A2288" s="113" t="s">
        <v>128</v>
      </c>
      <c r="B2288" s="165" t="s">
        <v>219</v>
      </c>
      <c r="C2288" s="136" t="s">
        <v>2</v>
      </c>
      <c r="D2288" s="166">
        <f>C2312</f>
        <v>30</v>
      </c>
    </row>
    <row r="2289" spans="1:4" s="58" customFormat="1">
      <c r="A2289" s="113"/>
      <c r="B2289" s="741" t="s">
        <v>24727</v>
      </c>
      <c r="C2289" s="136"/>
      <c r="D2289" s="166"/>
    </row>
    <row r="2290" spans="1:4" s="87" customFormat="1">
      <c r="A2290" s="141"/>
      <c r="B2290" s="741" t="s">
        <v>24811</v>
      </c>
      <c r="C2290" s="142">
        <v>1</v>
      </c>
      <c r="D2290" s="166"/>
    </row>
    <row r="2291" spans="1:4" s="87" customFormat="1">
      <c r="A2291" s="141"/>
      <c r="B2291" s="741" t="s">
        <v>24812</v>
      </c>
      <c r="C2291" s="142">
        <v>1</v>
      </c>
      <c r="D2291" s="166"/>
    </row>
    <row r="2292" spans="1:4" s="87" customFormat="1">
      <c r="A2292" s="141"/>
      <c r="B2292" s="741" t="s">
        <v>24813</v>
      </c>
      <c r="C2292" s="142">
        <v>1</v>
      </c>
      <c r="D2292" s="166"/>
    </row>
    <row r="2293" spans="1:4" s="87" customFormat="1">
      <c r="A2293" s="141"/>
      <c r="B2293" s="741" t="s">
        <v>24814</v>
      </c>
      <c r="C2293" s="142">
        <v>2</v>
      </c>
      <c r="D2293" s="166"/>
    </row>
    <row r="2294" spans="1:4" s="87" customFormat="1">
      <c r="A2294" s="141"/>
      <c r="B2294" s="741" t="s">
        <v>24815</v>
      </c>
      <c r="C2294" s="142">
        <v>2</v>
      </c>
      <c r="D2294" s="166"/>
    </row>
    <row r="2295" spans="1:4" s="87" customFormat="1">
      <c r="A2295" s="141"/>
      <c r="B2295" s="741" t="s">
        <v>24816</v>
      </c>
      <c r="C2295" s="142">
        <v>1</v>
      </c>
      <c r="D2295" s="166"/>
    </row>
    <row r="2296" spans="1:4" s="87" customFormat="1">
      <c r="A2296" s="141"/>
      <c r="B2296" s="741" t="s">
        <v>24816</v>
      </c>
      <c r="C2296" s="142">
        <v>1</v>
      </c>
      <c r="D2296" s="166"/>
    </row>
    <row r="2297" spans="1:4" s="87" customFormat="1">
      <c r="A2297" s="141"/>
      <c r="B2297" s="741" t="s">
        <v>24817</v>
      </c>
      <c r="C2297" s="142">
        <v>1</v>
      </c>
      <c r="D2297" s="166"/>
    </row>
    <row r="2298" spans="1:4" s="87" customFormat="1">
      <c r="A2298" s="141"/>
      <c r="B2298" s="741" t="s">
        <v>24818</v>
      </c>
      <c r="C2298" s="142">
        <v>1</v>
      </c>
      <c r="D2298" s="166"/>
    </row>
    <row r="2299" spans="1:4" s="87" customFormat="1">
      <c r="A2299" s="141"/>
      <c r="B2299" s="741" t="s">
        <v>24817</v>
      </c>
      <c r="C2299" s="142">
        <v>1</v>
      </c>
      <c r="D2299" s="166"/>
    </row>
    <row r="2300" spans="1:4" s="87" customFormat="1">
      <c r="A2300" s="141"/>
      <c r="B2300" s="741" t="s">
        <v>24818</v>
      </c>
      <c r="C2300" s="142">
        <v>1</v>
      </c>
      <c r="D2300" s="166"/>
    </row>
    <row r="2301" spans="1:4" s="87" customFormat="1">
      <c r="A2301" s="141"/>
      <c r="B2301" s="741" t="s">
        <v>24819</v>
      </c>
      <c r="C2301" s="142">
        <v>3</v>
      </c>
      <c r="D2301" s="166"/>
    </row>
    <row r="2302" spans="1:4" s="87" customFormat="1">
      <c r="A2302" s="141"/>
      <c r="B2302" s="741" t="s">
        <v>24820</v>
      </c>
      <c r="C2302" s="142">
        <v>2</v>
      </c>
      <c r="D2302" s="166"/>
    </row>
    <row r="2303" spans="1:4" s="87" customFormat="1">
      <c r="A2303" s="141"/>
      <c r="B2303" s="741" t="s">
        <v>24816</v>
      </c>
      <c r="C2303" s="142">
        <v>1</v>
      </c>
      <c r="D2303" s="166"/>
    </row>
    <row r="2304" spans="1:4" s="87" customFormat="1">
      <c r="A2304" s="141"/>
      <c r="B2304" s="741" t="s">
        <v>24816</v>
      </c>
      <c r="C2304" s="142">
        <v>1</v>
      </c>
      <c r="D2304" s="166"/>
    </row>
    <row r="2305" spans="1:4" s="87" customFormat="1">
      <c r="A2305" s="141"/>
      <c r="B2305" s="140"/>
      <c r="C2305" s="142"/>
      <c r="D2305" s="166"/>
    </row>
    <row r="2306" spans="1:4" s="87" customFormat="1">
      <c r="A2306" s="141"/>
      <c r="B2306" s="741" t="s">
        <v>24698</v>
      </c>
      <c r="C2306" s="142"/>
      <c r="D2306" s="166"/>
    </row>
    <row r="2307" spans="1:4" s="87" customFormat="1">
      <c r="A2307" s="141"/>
      <c r="B2307" s="741" t="s">
        <v>24821</v>
      </c>
      <c r="C2307" s="142">
        <v>2</v>
      </c>
      <c r="D2307" s="166"/>
    </row>
    <row r="2308" spans="1:4" s="87" customFormat="1">
      <c r="A2308" s="141"/>
      <c r="B2308" s="741" t="s">
        <v>24824</v>
      </c>
      <c r="C2308" s="142">
        <v>1</v>
      </c>
      <c r="D2308" s="166"/>
    </row>
    <row r="2309" spans="1:4" s="87" customFormat="1">
      <c r="A2309" s="141"/>
      <c r="B2309" s="741" t="s">
        <v>24825</v>
      </c>
      <c r="C2309" s="142">
        <v>1</v>
      </c>
      <c r="D2309" s="166"/>
    </row>
    <row r="2310" spans="1:4" s="87" customFormat="1">
      <c r="A2310" s="141"/>
      <c r="B2310" s="741" t="s">
        <v>24826</v>
      </c>
      <c r="C2310" s="142">
        <v>1</v>
      </c>
      <c r="D2310" s="166"/>
    </row>
    <row r="2311" spans="1:4" s="87" customFormat="1" ht="16.5" thickBot="1">
      <c r="A2311" s="141"/>
      <c r="B2311" s="743" t="s">
        <v>24827</v>
      </c>
      <c r="C2311" s="227">
        <v>5</v>
      </c>
      <c r="D2311" s="166"/>
    </row>
    <row r="2312" spans="1:4" s="87" customFormat="1" ht="16.5" thickBot="1">
      <c r="A2312" s="141"/>
      <c r="B2312" s="593" t="s">
        <v>24153</v>
      </c>
      <c r="C2312" s="375">
        <f>SUM(C2290:C2311)</f>
        <v>30</v>
      </c>
      <c r="D2312" s="352"/>
    </row>
    <row r="2313" spans="1:4" s="87" customFormat="1">
      <c r="A2313" s="141"/>
      <c r="B2313" s="594"/>
      <c r="C2313" s="595"/>
      <c r="D2313" s="352"/>
    </row>
    <row r="2314" spans="1:4" s="143" customFormat="1" ht="31.5">
      <c r="A2314" s="624" t="s">
        <v>14486</v>
      </c>
      <c r="B2314" s="499" t="s">
        <v>25144</v>
      </c>
      <c r="C2314" s="562" t="s">
        <v>23376</v>
      </c>
      <c r="D2314" s="352">
        <v>10</v>
      </c>
    </row>
    <row r="2315" spans="1:4" s="87" customFormat="1">
      <c r="A2315" s="141"/>
      <c r="B2315" s="137" t="s">
        <v>25191</v>
      </c>
      <c r="C2315" s="136"/>
      <c r="D2315" s="190"/>
    </row>
    <row r="2316" spans="1:4" s="143" customFormat="1" ht="31.5">
      <c r="A2316" s="615" t="s">
        <v>14488</v>
      </c>
      <c r="B2316" s="499" t="s">
        <v>25161</v>
      </c>
      <c r="C2316" s="562" t="s">
        <v>23376</v>
      </c>
      <c r="D2316" s="657">
        <v>8</v>
      </c>
    </row>
    <row r="2317" spans="1:4" s="58" customFormat="1" ht="47.25">
      <c r="A2317" s="113" t="s">
        <v>129</v>
      </c>
      <c r="B2317" s="165" t="s">
        <v>23400</v>
      </c>
      <c r="C2317" s="136" t="s">
        <v>2</v>
      </c>
      <c r="D2317" s="166">
        <v>20</v>
      </c>
    </row>
    <row r="2318" spans="1:4" s="58" customFormat="1">
      <c r="A2318" s="141"/>
      <c r="B2318" s="137" t="s">
        <v>25191</v>
      </c>
      <c r="C2318" s="136"/>
      <c r="D2318" s="190"/>
    </row>
    <row r="2319" spans="1:4" s="87" customFormat="1">
      <c r="A2319" s="141"/>
      <c r="B2319" s="140"/>
      <c r="C2319" s="142"/>
      <c r="D2319" s="190"/>
    </row>
    <row r="2320" spans="1:4" s="87" customFormat="1" ht="31.5">
      <c r="A2320" s="113" t="s">
        <v>130</v>
      </c>
      <c r="B2320" s="165" t="s">
        <v>277</v>
      </c>
      <c r="C2320" s="136" t="s">
        <v>2</v>
      </c>
      <c r="D2320" s="166">
        <v>35</v>
      </c>
    </row>
    <row r="2321" spans="1:4" s="56" customFormat="1">
      <c r="A2321" s="113"/>
      <c r="B2321" s="137" t="s">
        <v>23399</v>
      </c>
      <c r="C2321" s="136"/>
      <c r="D2321" s="190"/>
    </row>
    <row r="2322" spans="1:4" s="86" customFormat="1">
      <c r="A2322" s="113"/>
      <c r="B2322" s="140"/>
      <c r="C2322" s="136"/>
      <c r="D2322" s="190"/>
    </row>
    <row r="2323" spans="1:4" s="86" customFormat="1">
      <c r="A2323" s="113" t="s">
        <v>131</v>
      </c>
      <c r="B2323" s="165" t="s">
        <v>278</v>
      </c>
      <c r="C2323" s="136" t="s">
        <v>2</v>
      </c>
      <c r="D2323" s="166">
        <v>4</v>
      </c>
    </row>
    <row r="2324" spans="1:4" s="86" customFormat="1">
      <c r="A2324" s="113"/>
      <c r="B2324" s="165" t="s">
        <v>279</v>
      </c>
      <c r="C2324" s="136"/>
      <c r="D2324" s="190"/>
    </row>
    <row r="2325" spans="1:4" s="86" customFormat="1">
      <c r="A2325" s="113"/>
      <c r="B2325" s="165"/>
      <c r="C2325" s="136"/>
      <c r="D2325" s="166"/>
    </row>
    <row r="2326" spans="1:4" s="58" customFormat="1" ht="31.5">
      <c r="A2326" s="141" t="s">
        <v>14515</v>
      </c>
      <c r="B2326" s="118" t="s">
        <v>23345</v>
      </c>
      <c r="C2326" s="136" t="s">
        <v>2</v>
      </c>
      <c r="D2326" s="166">
        <v>14</v>
      </c>
    </row>
    <row r="2327" spans="1:4" s="58" customFormat="1">
      <c r="A2327" s="141"/>
      <c r="B2327" s="137" t="s">
        <v>25191</v>
      </c>
      <c r="C2327" s="136"/>
      <c r="D2327" s="166"/>
    </row>
    <row r="2328" spans="1:4" s="87" customFormat="1">
      <c r="A2328" s="141"/>
      <c r="B2328" s="137"/>
      <c r="C2328" s="136"/>
      <c r="D2328" s="166"/>
    </row>
    <row r="2329" spans="1:4" s="86" customFormat="1" ht="47.25">
      <c r="A2329" s="113" t="s">
        <v>14587</v>
      </c>
      <c r="B2329" s="165" t="s">
        <v>23318</v>
      </c>
      <c r="C2329" s="136" t="s">
        <v>23319</v>
      </c>
      <c r="D2329" s="166">
        <f>C2332</f>
        <v>8580</v>
      </c>
    </row>
    <row r="2330" spans="1:4" s="86" customFormat="1">
      <c r="A2330" s="113"/>
      <c r="B2330" s="137" t="s">
        <v>23505</v>
      </c>
      <c r="C2330" s="136"/>
      <c r="D2330" s="166"/>
    </row>
    <row r="2331" spans="1:4" s="86" customFormat="1" ht="16.5" thickBot="1">
      <c r="A2331" s="113"/>
      <c r="B2331" s="167" t="s">
        <v>25082</v>
      </c>
      <c r="C2331" s="89"/>
      <c r="D2331" s="163"/>
    </row>
    <row r="2332" spans="1:4" s="86" customFormat="1" ht="16.5" thickBot="1">
      <c r="A2332" s="372"/>
      <c r="B2332" s="370" t="s">
        <v>24403</v>
      </c>
      <c r="C2332" s="575">
        <v>8580</v>
      </c>
      <c r="D2332" s="422"/>
    </row>
    <row r="2333" spans="1:4" s="58" customFormat="1">
      <c r="A2333" s="113"/>
      <c r="B2333" s="505"/>
      <c r="C2333" s="132"/>
      <c r="D2333" s="166"/>
    </row>
    <row r="2334" spans="1:4" s="86" customFormat="1" ht="31.5">
      <c r="A2334" s="113" t="s">
        <v>14592</v>
      </c>
      <c r="B2334" s="165" t="s">
        <v>23401</v>
      </c>
      <c r="C2334" s="136" t="s">
        <v>23319</v>
      </c>
      <c r="D2334" s="166">
        <f>C2336</f>
        <v>780</v>
      </c>
    </row>
    <row r="2335" spans="1:4" s="86" customFormat="1" ht="16.5" thickBot="1">
      <c r="A2335" s="113"/>
      <c r="B2335" s="167" t="s">
        <v>25083</v>
      </c>
      <c r="C2335" s="89"/>
      <c r="D2335" s="166"/>
    </row>
    <row r="2336" spans="1:4" s="86" customFormat="1" ht="16.5" thickBot="1">
      <c r="A2336" s="372"/>
      <c r="B2336" s="370" t="s">
        <v>24403</v>
      </c>
      <c r="C2336" s="575">
        <v>780</v>
      </c>
      <c r="D2336" s="422"/>
    </row>
    <row r="2337" spans="1:4" s="86" customFormat="1">
      <c r="A2337" s="113"/>
      <c r="B2337" s="444"/>
      <c r="C2337" s="430"/>
      <c r="D2337" s="163"/>
    </row>
    <row r="2338" spans="1:4" s="86" customFormat="1" ht="31.5">
      <c r="A2338" s="113" t="s">
        <v>136</v>
      </c>
      <c r="B2338" s="463" t="s">
        <v>25084</v>
      </c>
      <c r="C2338" s="597" t="s">
        <v>23311</v>
      </c>
      <c r="D2338" s="163">
        <v>300</v>
      </c>
    </row>
    <row r="2339" spans="1:4" s="86" customFormat="1">
      <c r="A2339" s="113"/>
      <c r="B2339" s="137" t="s">
        <v>59</v>
      </c>
      <c r="C2339" s="597"/>
      <c r="D2339" s="163"/>
    </row>
    <row r="2340" spans="1:4" s="86" customFormat="1">
      <c r="A2340" s="113"/>
      <c r="B2340" s="337"/>
      <c r="C2340" s="597"/>
      <c r="D2340" s="163"/>
    </row>
    <row r="2341" spans="1:4" s="86" customFormat="1" ht="31.5">
      <c r="A2341" s="113" t="s">
        <v>14590</v>
      </c>
      <c r="B2341" s="463" t="s">
        <v>25085</v>
      </c>
      <c r="C2341" s="597" t="s">
        <v>23311</v>
      </c>
      <c r="D2341" s="163">
        <v>200</v>
      </c>
    </row>
    <row r="2342" spans="1:4" s="86" customFormat="1">
      <c r="A2342" s="113"/>
      <c r="B2342" s="137" t="s">
        <v>59</v>
      </c>
      <c r="C2342" s="431"/>
      <c r="D2342" s="163"/>
    </row>
    <row r="2343" spans="1:4" s="86" customFormat="1">
      <c r="A2343" s="113"/>
      <c r="B2343" s="137"/>
      <c r="C2343" s="136"/>
      <c r="D2343" s="166"/>
    </row>
    <row r="2344" spans="1:4" s="86" customFormat="1" ht="31.5">
      <c r="A2344" s="113" t="s">
        <v>14596</v>
      </c>
      <c r="B2344" s="165" t="s">
        <v>23506</v>
      </c>
      <c r="C2344" s="136" t="s">
        <v>23319</v>
      </c>
      <c r="D2344" s="166">
        <f>C2347</f>
        <v>8580</v>
      </c>
    </row>
    <row r="2345" spans="1:4" s="86" customFormat="1">
      <c r="A2345" s="113"/>
      <c r="B2345" s="137" t="s">
        <v>23505</v>
      </c>
      <c r="C2345" s="136"/>
      <c r="D2345" s="166"/>
    </row>
    <row r="2346" spans="1:4" s="86" customFormat="1" ht="16.5" thickBot="1">
      <c r="A2346" s="113"/>
      <c r="B2346" s="167" t="s">
        <v>25082</v>
      </c>
      <c r="C2346" s="89"/>
      <c r="D2346" s="163"/>
    </row>
    <row r="2347" spans="1:4" s="58" customFormat="1" ht="16.5" thickBot="1">
      <c r="A2347" s="113"/>
      <c r="B2347" s="370" t="s">
        <v>24403</v>
      </c>
      <c r="C2347" s="575">
        <v>8580</v>
      </c>
      <c r="D2347" s="362"/>
    </row>
    <row r="2348" spans="1:4" s="86" customFormat="1">
      <c r="A2348" s="141"/>
      <c r="B2348" s="140"/>
      <c r="C2348" s="315"/>
      <c r="D2348" s="166"/>
    </row>
    <row r="2349" spans="1:4" s="86" customFormat="1" ht="47.25">
      <c r="A2349" s="113" t="s">
        <v>137</v>
      </c>
      <c r="B2349" s="47" t="s">
        <v>255</v>
      </c>
      <c r="C2349" s="136" t="s">
        <v>2</v>
      </c>
      <c r="D2349" s="166">
        <v>26</v>
      </c>
    </row>
    <row r="2350" spans="1:4" s="84" customFormat="1">
      <c r="A2350" s="141"/>
      <c r="B2350" s="137" t="s">
        <v>59</v>
      </c>
      <c r="C2350" s="136"/>
      <c r="D2350" s="190"/>
    </row>
    <row r="2351" spans="1:4" s="590" customFormat="1">
      <c r="A2351" s="141"/>
      <c r="B2351" s="137"/>
      <c r="C2351" s="136"/>
      <c r="D2351" s="190"/>
    </row>
    <row r="2352" spans="1:4" s="590" customFormat="1" ht="31.5">
      <c r="A2352" s="614" t="s">
        <v>14603</v>
      </c>
      <c r="B2352" s="499" t="s">
        <v>25202</v>
      </c>
      <c r="C2352" s="562" t="s">
        <v>23311</v>
      </c>
      <c r="D2352" s="570">
        <v>280</v>
      </c>
    </row>
    <row r="2353" spans="1:4" s="590" customFormat="1">
      <c r="A2353" s="141"/>
      <c r="B2353" s="137" t="s">
        <v>59</v>
      </c>
      <c r="C2353" s="136"/>
      <c r="D2353" s="190"/>
    </row>
    <row r="2354" spans="1:4" s="86" customFormat="1">
      <c r="A2354" s="141"/>
      <c r="B2354" s="137"/>
      <c r="C2354" s="136"/>
      <c r="D2354" s="166"/>
    </row>
    <row r="2355" spans="1:4" s="86" customFormat="1" ht="31.5">
      <c r="A2355" s="113" t="s">
        <v>138</v>
      </c>
      <c r="B2355" s="47" t="s">
        <v>23320</v>
      </c>
      <c r="C2355" s="136" t="s">
        <v>2</v>
      </c>
      <c r="D2355" s="166">
        <v>2</v>
      </c>
    </row>
    <row r="2356" spans="1:4" s="84" customFormat="1">
      <c r="A2356" s="141"/>
      <c r="B2356" s="137" t="s">
        <v>59</v>
      </c>
      <c r="C2356" s="136"/>
      <c r="D2356" s="190"/>
    </row>
    <row r="2357" spans="1:4" s="86" customFormat="1">
      <c r="A2357" s="141"/>
      <c r="B2357" s="137"/>
      <c r="C2357" s="136"/>
      <c r="D2357" s="166"/>
    </row>
    <row r="2358" spans="1:4" s="86" customFormat="1" ht="31.5">
      <c r="A2358" s="113" t="s">
        <v>14606</v>
      </c>
      <c r="B2358" s="47" t="s">
        <v>24856</v>
      </c>
      <c r="C2358" s="136" t="s">
        <v>2</v>
      </c>
      <c r="D2358" s="163">
        <v>1</v>
      </c>
    </row>
    <row r="2359" spans="1:4" s="84" customFormat="1">
      <c r="A2359" s="141"/>
      <c r="B2359" s="137" t="s">
        <v>59</v>
      </c>
      <c r="C2359" s="136"/>
      <c r="D2359" s="190"/>
    </row>
    <row r="2360" spans="1:4" s="86" customFormat="1">
      <c r="A2360" s="141"/>
      <c r="B2360" s="137"/>
      <c r="C2360" s="136"/>
      <c r="D2360" s="166"/>
    </row>
    <row r="2361" spans="1:4" s="86" customFormat="1" ht="47.25">
      <c r="A2361" s="113" t="s">
        <v>14608</v>
      </c>
      <c r="B2361" s="47" t="s">
        <v>24857</v>
      </c>
      <c r="C2361" s="136" t="s">
        <v>2</v>
      </c>
      <c r="D2361" s="163">
        <v>1</v>
      </c>
    </row>
    <row r="2362" spans="1:4" s="84" customFormat="1">
      <c r="A2362" s="141"/>
      <c r="B2362" s="137" t="s">
        <v>59</v>
      </c>
      <c r="C2362" s="136"/>
      <c r="D2362" s="190"/>
    </row>
    <row r="2363" spans="1:4" s="86" customFormat="1">
      <c r="A2363" s="141"/>
      <c r="B2363" s="137"/>
      <c r="C2363" s="136"/>
      <c r="D2363" s="166"/>
    </row>
    <row r="2364" spans="1:4" s="86" customFormat="1">
      <c r="A2364" s="113" t="s">
        <v>139</v>
      </c>
      <c r="B2364" s="47" t="s">
        <v>257</v>
      </c>
      <c r="C2364" s="136" t="s">
        <v>2</v>
      </c>
      <c r="D2364" s="166">
        <v>15</v>
      </c>
    </row>
    <row r="2365" spans="1:4" s="84" customFormat="1">
      <c r="A2365" s="141"/>
      <c r="B2365" s="137" t="s">
        <v>59</v>
      </c>
      <c r="C2365" s="136"/>
      <c r="D2365" s="190"/>
    </row>
    <row r="2366" spans="1:4" s="86" customFormat="1">
      <c r="A2366" s="141"/>
      <c r="B2366" s="137"/>
      <c r="C2366" s="136"/>
      <c r="D2366" s="190"/>
    </row>
    <row r="2367" spans="1:4" s="86" customFormat="1" ht="31.5">
      <c r="A2367" s="113" t="s">
        <v>14613</v>
      </c>
      <c r="B2367" s="47" t="s">
        <v>25401</v>
      </c>
      <c r="C2367" s="136" t="s">
        <v>2</v>
      </c>
      <c r="D2367" s="190">
        <v>8</v>
      </c>
    </row>
    <row r="2368" spans="1:4" s="84" customFormat="1">
      <c r="A2368" s="141"/>
      <c r="B2368" s="137" t="s">
        <v>23412</v>
      </c>
      <c r="C2368" s="136"/>
      <c r="D2368" s="190"/>
    </row>
    <row r="2369" spans="1:4" s="86" customFormat="1">
      <c r="A2369" s="141"/>
      <c r="B2369" s="137"/>
      <c r="C2369" s="136"/>
      <c r="D2369" s="166"/>
    </row>
    <row r="2370" spans="1:4" s="86" customFormat="1">
      <c r="A2370" s="141" t="s">
        <v>14615</v>
      </c>
      <c r="B2370" s="118" t="s">
        <v>23346</v>
      </c>
      <c r="C2370" s="136" t="s">
        <v>2</v>
      </c>
      <c r="D2370" s="166">
        <v>2</v>
      </c>
    </row>
    <row r="2371" spans="1:4" s="84" customFormat="1">
      <c r="A2371" s="141"/>
      <c r="B2371" s="137" t="s">
        <v>23412</v>
      </c>
      <c r="C2371" s="136"/>
      <c r="D2371" s="190"/>
    </row>
    <row r="2372" spans="1:4" s="86" customFormat="1">
      <c r="A2372" s="141"/>
      <c r="B2372" s="137"/>
      <c r="C2372" s="136"/>
      <c r="D2372" s="166"/>
    </row>
    <row r="2373" spans="1:4" s="86" customFormat="1" ht="31.5">
      <c r="A2373" s="141" t="s">
        <v>14617</v>
      </c>
      <c r="B2373" s="118" t="s">
        <v>23347</v>
      </c>
      <c r="C2373" s="136" t="s">
        <v>2</v>
      </c>
      <c r="D2373" s="166">
        <v>2</v>
      </c>
    </row>
    <row r="2374" spans="1:4" s="84" customFormat="1">
      <c r="A2374" s="141"/>
      <c r="B2374" s="137" t="s">
        <v>23433</v>
      </c>
      <c r="C2374" s="136"/>
      <c r="D2374" s="190"/>
    </row>
    <row r="2375" spans="1:4" s="86" customFormat="1">
      <c r="A2375" s="141"/>
      <c r="B2375" s="137"/>
      <c r="C2375" s="136"/>
      <c r="D2375" s="166"/>
    </row>
    <row r="2376" spans="1:4" s="86" customFormat="1">
      <c r="A2376" s="141" t="s">
        <v>14619</v>
      </c>
      <c r="B2376" s="118" t="s">
        <v>23348</v>
      </c>
      <c r="C2376" s="136" t="s">
        <v>2</v>
      </c>
      <c r="D2376" s="166">
        <v>4</v>
      </c>
    </row>
    <row r="2377" spans="1:4" s="84" customFormat="1">
      <c r="A2377" s="141"/>
      <c r="B2377" s="137" t="s">
        <v>23433</v>
      </c>
      <c r="C2377" s="136"/>
      <c r="D2377" s="190"/>
    </row>
    <row r="2378" spans="1:4" s="388" customFormat="1">
      <c r="A2378" s="138"/>
      <c r="B2378" s="512"/>
      <c r="C2378" s="135"/>
      <c r="D2378" s="190"/>
    </row>
    <row r="2379" spans="1:4" s="388" customFormat="1">
      <c r="A2379" s="572" t="s">
        <v>14621</v>
      </c>
      <c r="B2379" s="499" t="s">
        <v>24360</v>
      </c>
      <c r="C2379" s="562" t="s">
        <v>23376</v>
      </c>
      <c r="D2379" s="569">
        <v>1</v>
      </c>
    </row>
    <row r="2380" spans="1:4" s="388" customFormat="1">
      <c r="A2380" s="138"/>
      <c r="B2380" s="118" t="s">
        <v>23936</v>
      </c>
      <c r="C2380" s="562"/>
      <c r="D2380" s="190"/>
    </row>
    <row r="2381" spans="1:4" s="388" customFormat="1">
      <c r="A2381" s="138"/>
      <c r="B2381" s="140"/>
      <c r="C2381" s="562"/>
      <c r="D2381" s="190"/>
    </row>
    <row r="2382" spans="1:4" s="58" customFormat="1" ht="31.5">
      <c r="A2382" s="141" t="s">
        <v>14622</v>
      </c>
      <c r="B2382" s="118" t="s">
        <v>23444</v>
      </c>
      <c r="C2382" s="136" t="s">
        <v>2</v>
      </c>
      <c r="D2382" s="166">
        <v>1</v>
      </c>
    </row>
    <row r="2383" spans="1:4" s="57" customFormat="1">
      <c r="A2383" s="141"/>
      <c r="B2383" s="137" t="s">
        <v>23445</v>
      </c>
      <c r="C2383" s="136"/>
      <c r="D2383" s="190"/>
    </row>
    <row r="2384" spans="1:4" s="388" customFormat="1">
      <c r="A2384" s="138"/>
      <c r="B2384" s="118"/>
      <c r="C2384" s="562"/>
      <c r="D2384" s="190"/>
    </row>
    <row r="2385" spans="1:4" s="86" customFormat="1">
      <c r="A2385" s="141" t="s">
        <v>14632</v>
      </c>
      <c r="B2385" s="118" t="s">
        <v>23349</v>
      </c>
      <c r="C2385" s="136" t="s">
        <v>2</v>
      </c>
      <c r="D2385" s="166">
        <v>3</v>
      </c>
    </row>
    <row r="2386" spans="1:4" s="84" customFormat="1">
      <c r="A2386" s="141"/>
      <c r="B2386" s="137" t="s">
        <v>23433</v>
      </c>
      <c r="C2386" s="136"/>
      <c r="D2386" s="190"/>
    </row>
    <row r="2387" spans="1:4" s="86" customFormat="1">
      <c r="A2387" s="141"/>
      <c r="B2387" s="137"/>
      <c r="C2387" s="136"/>
      <c r="D2387" s="166"/>
    </row>
    <row r="2388" spans="1:4" s="86" customFormat="1">
      <c r="A2388" s="141" t="s">
        <v>14634</v>
      </c>
      <c r="B2388" s="118" t="s">
        <v>23350</v>
      </c>
      <c r="C2388" s="136" t="s">
        <v>2</v>
      </c>
      <c r="D2388" s="166">
        <v>4</v>
      </c>
    </row>
    <row r="2389" spans="1:4" s="84" customFormat="1">
      <c r="A2389" s="141"/>
      <c r="B2389" s="137" t="s">
        <v>23433</v>
      </c>
      <c r="C2389" s="136"/>
      <c r="D2389" s="190"/>
    </row>
    <row r="2390" spans="1:4" s="86" customFormat="1">
      <c r="A2390" s="141"/>
      <c r="B2390" s="137"/>
      <c r="C2390" s="136"/>
      <c r="D2390" s="166"/>
    </row>
    <row r="2391" spans="1:4" s="86" customFormat="1">
      <c r="A2391" s="141" t="s">
        <v>14636</v>
      </c>
      <c r="B2391" s="118" t="s">
        <v>23351</v>
      </c>
      <c r="C2391" s="136" t="s">
        <v>2</v>
      </c>
      <c r="D2391" s="166">
        <v>0</v>
      </c>
    </row>
    <row r="2392" spans="1:4" s="84" customFormat="1">
      <c r="A2392" s="141"/>
      <c r="B2392" s="137" t="s">
        <v>23433</v>
      </c>
      <c r="C2392" s="136"/>
      <c r="D2392" s="190"/>
    </row>
    <row r="2393" spans="1:4" s="86" customFormat="1">
      <c r="A2393" s="141"/>
      <c r="B2393" s="137"/>
      <c r="C2393" s="136"/>
      <c r="D2393" s="166"/>
    </row>
    <row r="2394" spans="1:4" s="86" customFormat="1">
      <c r="A2394" s="141" t="s">
        <v>14638</v>
      </c>
      <c r="B2394" s="118" t="s">
        <v>23352</v>
      </c>
      <c r="C2394" s="136" t="s">
        <v>2</v>
      </c>
      <c r="D2394" s="166">
        <v>4</v>
      </c>
    </row>
    <row r="2395" spans="1:4" s="84" customFormat="1">
      <c r="A2395" s="141"/>
      <c r="B2395" s="137" t="s">
        <v>23433</v>
      </c>
      <c r="C2395" s="136"/>
      <c r="D2395" s="190"/>
    </row>
    <row r="2396" spans="1:4" s="86" customFormat="1">
      <c r="A2396" s="141"/>
      <c r="B2396" s="137"/>
      <c r="C2396" s="136"/>
      <c r="D2396" s="166"/>
    </row>
    <row r="2397" spans="1:4" s="86" customFormat="1">
      <c r="A2397" s="141" t="s">
        <v>14640</v>
      </c>
      <c r="B2397" s="118" t="s">
        <v>23353</v>
      </c>
      <c r="C2397" s="136" t="s">
        <v>2</v>
      </c>
      <c r="D2397" s="166">
        <v>6</v>
      </c>
    </row>
    <row r="2398" spans="1:4" s="57" customFormat="1">
      <c r="A2398" s="141"/>
      <c r="B2398" s="137" t="s">
        <v>23433</v>
      </c>
      <c r="C2398" s="136"/>
      <c r="D2398" s="190"/>
    </row>
    <row r="2399" spans="1:4" s="57" customFormat="1">
      <c r="A2399" s="141"/>
      <c r="B2399" s="137"/>
      <c r="C2399" s="136"/>
      <c r="D2399" s="166"/>
    </row>
    <row r="2400" spans="1:4" s="57" customFormat="1">
      <c r="A2400" s="141" t="s">
        <v>14642</v>
      </c>
      <c r="B2400" s="118" t="s">
        <v>23354</v>
      </c>
      <c r="C2400" s="136" t="s">
        <v>2</v>
      </c>
      <c r="D2400" s="166">
        <v>4</v>
      </c>
    </row>
    <row r="2401" spans="1:4" s="57" customFormat="1">
      <c r="A2401" s="141"/>
      <c r="B2401" s="137" t="s">
        <v>23433</v>
      </c>
      <c r="C2401" s="136"/>
      <c r="D2401" s="190"/>
    </row>
    <row r="2402" spans="1:4" s="57" customFormat="1">
      <c r="A2402" s="141"/>
      <c r="B2402" s="137"/>
      <c r="C2402" s="136"/>
      <c r="D2402" s="166"/>
    </row>
    <row r="2403" spans="1:4" s="86" customFormat="1">
      <c r="A2403" s="141" t="s">
        <v>14646</v>
      </c>
      <c r="B2403" s="118" t="s">
        <v>23355</v>
      </c>
      <c r="C2403" s="136" t="s">
        <v>2</v>
      </c>
      <c r="D2403" s="166">
        <v>12</v>
      </c>
    </row>
    <row r="2404" spans="1:4" s="58" customFormat="1">
      <c r="A2404" s="141"/>
      <c r="B2404" s="137" t="s">
        <v>23433</v>
      </c>
      <c r="C2404" s="136"/>
      <c r="D2404" s="190"/>
    </row>
    <row r="2405" spans="1:4" s="84" customFormat="1">
      <c r="A2405" s="141"/>
      <c r="B2405" s="137"/>
      <c r="C2405" s="136"/>
      <c r="D2405" s="166"/>
    </row>
    <row r="2406" spans="1:4" s="84" customFormat="1" ht="47.25">
      <c r="A2406" s="141" t="s">
        <v>14648</v>
      </c>
      <c r="B2406" s="118" t="s">
        <v>23356</v>
      </c>
      <c r="C2406" s="136" t="s">
        <v>2</v>
      </c>
      <c r="D2406" s="166">
        <v>2</v>
      </c>
    </row>
    <row r="2407" spans="1:4" s="86" customFormat="1">
      <c r="A2407" s="141"/>
      <c r="B2407" s="137" t="s">
        <v>23433</v>
      </c>
      <c r="C2407" s="136"/>
      <c r="D2407" s="190"/>
    </row>
    <row r="2408" spans="1:4" s="84" customFormat="1">
      <c r="A2408" s="141"/>
      <c r="B2408" s="137"/>
      <c r="C2408" s="136"/>
      <c r="D2408" s="166"/>
    </row>
    <row r="2409" spans="1:4" s="87" customFormat="1">
      <c r="A2409" s="44" t="s">
        <v>140</v>
      </c>
      <c r="B2409" s="596" t="s">
        <v>243</v>
      </c>
      <c r="C2409" s="136" t="s">
        <v>2</v>
      </c>
      <c r="D2409" s="166">
        <v>4</v>
      </c>
    </row>
    <row r="2410" spans="1:4" s="58" customFormat="1">
      <c r="A2410" s="141"/>
      <c r="B2410" s="137" t="s">
        <v>23433</v>
      </c>
      <c r="C2410" s="136"/>
      <c r="D2410" s="190"/>
    </row>
    <row r="2411" spans="1:4" s="58" customFormat="1">
      <c r="A2411" s="141"/>
      <c r="B2411" s="118"/>
      <c r="C2411" s="136"/>
      <c r="D2411" s="190"/>
    </row>
    <row r="2412" spans="1:4" s="58" customFormat="1">
      <c r="A2412" s="44" t="s">
        <v>14678</v>
      </c>
      <c r="B2412" s="596" t="s">
        <v>23403</v>
      </c>
      <c r="C2412" s="136" t="s">
        <v>2</v>
      </c>
      <c r="D2412" s="166">
        <v>4</v>
      </c>
    </row>
    <row r="2413" spans="1:4" s="58" customFormat="1">
      <c r="A2413" s="141"/>
      <c r="B2413" s="137" t="s">
        <v>59</v>
      </c>
      <c r="C2413" s="136"/>
      <c r="D2413" s="190"/>
    </row>
    <row r="2414" spans="1:4" s="87" customFormat="1">
      <c r="A2414" s="141"/>
      <c r="B2414" s="137"/>
      <c r="C2414" s="136"/>
      <c r="D2414" s="190"/>
    </row>
    <row r="2415" spans="1:4" s="388" customFormat="1">
      <c r="A2415" s="138" t="s">
        <v>14708</v>
      </c>
      <c r="B2415" s="499" t="s">
        <v>25257</v>
      </c>
      <c r="C2415" s="562" t="s">
        <v>23376</v>
      </c>
      <c r="D2415" s="569">
        <v>3</v>
      </c>
    </row>
    <row r="2416" spans="1:4" s="87" customFormat="1">
      <c r="A2416" s="141"/>
      <c r="B2416" s="137" t="s">
        <v>23433</v>
      </c>
      <c r="C2416" s="136"/>
      <c r="D2416" s="190"/>
    </row>
    <row r="2417" spans="1:4" s="58" customFormat="1">
      <c r="A2417" s="141"/>
      <c r="B2417" s="137"/>
      <c r="C2417" s="136"/>
      <c r="D2417" s="190"/>
    </row>
    <row r="2418" spans="1:4" s="87" customFormat="1">
      <c r="A2418" s="141" t="s">
        <v>143</v>
      </c>
      <c r="B2418" s="140" t="s">
        <v>34</v>
      </c>
      <c r="C2418" s="136" t="s">
        <v>2</v>
      </c>
      <c r="D2418" s="166">
        <f>C2427</f>
        <v>410</v>
      </c>
    </row>
    <row r="2419" spans="1:4" s="85" customFormat="1">
      <c r="A2419" s="141"/>
      <c r="B2419" s="137" t="s">
        <v>59</v>
      </c>
      <c r="C2419" s="136"/>
      <c r="D2419" s="190"/>
    </row>
    <row r="2420" spans="1:4" s="388" customFormat="1">
      <c r="A2420" s="141"/>
      <c r="B2420" s="137" t="s">
        <v>25077</v>
      </c>
      <c r="C2420" s="136">
        <v>82</v>
      </c>
      <c r="D2420" s="190"/>
    </row>
    <row r="2421" spans="1:4" s="388" customFormat="1">
      <c r="A2421" s="141"/>
      <c r="B2421" s="137" t="s">
        <v>25070</v>
      </c>
      <c r="C2421" s="136">
        <v>100</v>
      </c>
      <c r="D2421" s="190"/>
    </row>
    <row r="2422" spans="1:4" s="388" customFormat="1">
      <c r="A2422" s="141"/>
      <c r="B2422" s="137" t="s">
        <v>25078</v>
      </c>
      <c r="C2422" s="136">
        <v>20</v>
      </c>
      <c r="D2422" s="190"/>
    </row>
    <row r="2423" spans="1:4" s="388" customFormat="1">
      <c r="A2423" s="141"/>
      <c r="B2423" s="137" t="s">
        <v>25069</v>
      </c>
      <c r="C2423" s="136">
        <v>194</v>
      </c>
      <c r="D2423" s="190"/>
    </row>
    <row r="2424" spans="1:4" s="388" customFormat="1">
      <c r="A2424" s="141"/>
      <c r="B2424" s="137" t="s">
        <v>25071</v>
      </c>
      <c r="C2424" s="136">
        <v>6</v>
      </c>
      <c r="D2424" s="190"/>
    </row>
    <row r="2425" spans="1:4" s="388" customFormat="1">
      <c r="A2425" s="141"/>
      <c r="B2425" s="137" t="s">
        <v>25079</v>
      </c>
      <c r="C2425" s="136">
        <v>3</v>
      </c>
      <c r="D2425" s="190"/>
    </row>
    <row r="2426" spans="1:4" s="388" customFormat="1" ht="16.5" thickBot="1">
      <c r="A2426" s="141"/>
      <c r="B2426" s="137" t="s">
        <v>25068</v>
      </c>
      <c r="C2426" s="136">
        <v>5</v>
      </c>
      <c r="D2426" s="190"/>
    </row>
    <row r="2427" spans="1:4" s="87" customFormat="1" ht="16.5" thickBot="1">
      <c r="A2427" s="141"/>
      <c r="B2427" s="593" t="s">
        <v>24153</v>
      </c>
      <c r="C2427" s="375">
        <f>SUM(C2420:C2426)</f>
        <v>410</v>
      </c>
      <c r="D2427" s="190"/>
    </row>
    <row r="2428" spans="1:4" s="58" customFormat="1">
      <c r="A2428" s="141"/>
      <c r="B2428" s="137"/>
      <c r="C2428" s="136"/>
      <c r="D2428" s="190"/>
    </row>
    <row r="2429" spans="1:4" s="87" customFormat="1">
      <c r="A2429" s="109" t="s">
        <v>144</v>
      </c>
      <c r="B2429" s="140" t="s">
        <v>35</v>
      </c>
      <c r="C2429" s="136" t="s">
        <v>2</v>
      </c>
      <c r="D2429" s="166">
        <f>C2435</f>
        <v>17</v>
      </c>
    </row>
    <row r="2430" spans="1:4" s="58" customFormat="1">
      <c r="A2430" s="141"/>
      <c r="B2430" s="137" t="s">
        <v>59</v>
      </c>
      <c r="C2430" s="136"/>
      <c r="D2430" s="190"/>
    </row>
    <row r="2431" spans="1:4" s="87" customFormat="1">
      <c r="A2431" s="141"/>
      <c r="B2431" s="137" t="s">
        <v>25066</v>
      </c>
      <c r="C2431" s="136">
        <v>10</v>
      </c>
      <c r="D2431" s="190"/>
    </row>
    <row r="2432" spans="1:4" s="87" customFormat="1">
      <c r="A2432" s="141"/>
      <c r="B2432" s="137" t="s">
        <v>25065</v>
      </c>
      <c r="C2432" s="136">
        <v>5</v>
      </c>
      <c r="D2432" s="190"/>
    </row>
    <row r="2433" spans="1:4" s="388" customFormat="1">
      <c r="A2433" s="141"/>
      <c r="B2433" s="137" t="s">
        <v>25076</v>
      </c>
      <c r="C2433" s="136">
        <v>1</v>
      </c>
      <c r="D2433" s="190"/>
    </row>
    <row r="2434" spans="1:4" s="87" customFormat="1" ht="16.5" thickBot="1">
      <c r="A2434" s="141"/>
      <c r="B2434" s="137" t="s">
        <v>25067</v>
      </c>
      <c r="C2434" s="136">
        <v>1</v>
      </c>
      <c r="D2434" s="190"/>
    </row>
    <row r="2435" spans="1:4" s="87" customFormat="1" ht="16.5" thickBot="1">
      <c r="A2435" s="141"/>
      <c r="B2435" s="593" t="s">
        <v>24153</v>
      </c>
      <c r="C2435" s="375">
        <f>SUM(C2431:C2434)</f>
        <v>17</v>
      </c>
      <c r="D2435" s="190"/>
    </row>
    <row r="2436" spans="1:4" s="388" customFormat="1">
      <c r="A2436" s="141"/>
      <c r="B2436" s="137"/>
      <c r="C2436" s="136"/>
      <c r="D2436" s="190"/>
    </row>
    <row r="2437" spans="1:4" s="388" customFormat="1">
      <c r="A2437" s="141" t="s">
        <v>14736</v>
      </c>
      <c r="B2437" s="140" t="s">
        <v>25080</v>
      </c>
      <c r="C2437" s="136" t="s">
        <v>2</v>
      </c>
      <c r="D2437" s="166">
        <f>C2440</f>
        <v>4</v>
      </c>
    </row>
    <row r="2438" spans="1:4" s="388" customFormat="1">
      <c r="A2438" s="141"/>
      <c r="B2438" s="137" t="s">
        <v>25073</v>
      </c>
      <c r="C2438" s="136">
        <v>2</v>
      </c>
      <c r="D2438" s="190"/>
    </row>
    <row r="2439" spans="1:4" s="388" customFormat="1" ht="16.5" thickBot="1">
      <c r="A2439" s="141"/>
      <c r="B2439" s="137" t="s">
        <v>25074</v>
      </c>
      <c r="C2439" s="136">
        <v>2</v>
      </c>
      <c r="D2439" s="190"/>
    </row>
    <row r="2440" spans="1:4" s="87" customFormat="1" ht="16.5" thickBot="1">
      <c r="A2440" s="141"/>
      <c r="B2440" s="593" t="s">
        <v>24153</v>
      </c>
      <c r="C2440" s="375">
        <f>SUM(C2436:C2439)</f>
        <v>4</v>
      </c>
      <c r="D2440" s="190"/>
    </row>
    <row r="2441" spans="1:4" s="388" customFormat="1">
      <c r="A2441" s="141"/>
      <c r="B2441" s="137"/>
      <c r="C2441" s="136"/>
      <c r="D2441" s="190"/>
    </row>
    <row r="2442" spans="1:4" s="388" customFormat="1">
      <c r="A2442" s="141" t="s">
        <v>14738</v>
      </c>
      <c r="B2442" s="140" t="s">
        <v>25072</v>
      </c>
      <c r="C2442" s="136" t="s">
        <v>2</v>
      </c>
      <c r="D2442" s="190">
        <f>C2445</f>
        <v>3</v>
      </c>
    </row>
    <row r="2443" spans="1:4" s="388" customFormat="1">
      <c r="A2443" s="141"/>
      <c r="B2443" s="137" t="s">
        <v>25067</v>
      </c>
      <c r="C2443" s="136">
        <v>2</v>
      </c>
      <c r="D2443" s="190"/>
    </row>
    <row r="2444" spans="1:4" s="388" customFormat="1" ht="16.5" thickBot="1">
      <c r="A2444" s="141"/>
      <c r="B2444" s="137" t="s">
        <v>25073</v>
      </c>
      <c r="C2444" s="136">
        <v>1</v>
      </c>
      <c r="D2444" s="190"/>
    </row>
    <row r="2445" spans="1:4" s="87" customFormat="1" ht="16.5" thickBot="1">
      <c r="A2445" s="141"/>
      <c r="B2445" s="593" t="s">
        <v>24153</v>
      </c>
      <c r="C2445" s="375">
        <f>SUM(C2441:C2444)</f>
        <v>3</v>
      </c>
      <c r="D2445" s="190"/>
    </row>
    <row r="2446" spans="1:4" s="87" customFormat="1">
      <c r="A2446" s="141"/>
      <c r="B2446" s="594"/>
      <c r="C2446" s="595"/>
      <c r="D2446" s="190"/>
    </row>
    <row r="2447" spans="1:4" s="388" customFormat="1">
      <c r="A2447" s="141" t="s">
        <v>14742</v>
      </c>
      <c r="B2447" s="140" t="s">
        <v>25081</v>
      </c>
      <c r="C2447" s="136" t="s">
        <v>2</v>
      </c>
      <c r="D2447" s="190">
        <f>C2448</f>
        <v>2</v>
      </c>
    </row>
    <row r="2448" spans="1:4" s="388" customFormat="1">
      <c r="A2448" s="141"/>
      <c r="B2448" s="137" t="s">
        <v>25075</v>
      </c>
      <c r="C2448" s="136">
        <v>2</v>
      </c>
      <c r="D2448" s="190"/>
    </row>
    <row r="2449" spans="1:4" s="58" customFormat="1">
      <c r="A2449" s="141"/>
      <c r="B2449" s="137"/>
      <c r="C2449" s="136"/>
      <c r="D2449" s="190"/>
    </row>
    <row r="2450" spans="1:4" s="87" customFormat="1" ht="31.5">
      <c r="A2450" s="109" t="s">
        <v>14860</v>
      </c>
      <c r="B2450" s="140" t="s">
        <v>23404</v>
      </c>
      <c r="C2450" s="136" t="s">
        <v>10</v>
      </c>
      <c r="D2450" s="166">
        <v>12000</v>
      </c>
    </row>
    <row r="2451" spans="1:4" s="87" customFormat="1">
      <c r="A2451" s="141"/>
      <c r="B2451" s="137" t="s">
        <v>59</v>
      </c>
      <c r="C2451" s="136"/>
      <c r="D2451" s="190"/>
    </row>
    <row r="2452" spans="1:4" s="87" customFormat="1">
      <c r="A2452" s="141"/>
      <c r="B2452" s="137"/>
      <c r="C2452" s="136"/>
      <c r="D2452" s="190"/>
    </row>
    <row r="2453" spans="1:4" s="58" customFormat="1" ht="31.5">
      <c r="A2453" s="109" t="s">
        <v>14862</v>
      </c>
      <c r="B2453" s="140" t="s">
        <v>23405</v>
      </c>
      <c r="C2453" s="136" t="s">
        <v>10</v>
      </c>
      <c r="D2453" s="166">
        <v>2700</v>
      </c>
    </row>
    <row r="2454" spans="1:4" s="58" customFormat="1">
      <c r="A2454" s="141"/>
      <c r="B2454" s="137" t="s">
        <v>59</v>
      </c>
      <c r="C2454" s="136"/>
      <c r="D2454" s="190"/>
    </row>
    <row r="2455" spans="1:4" s="58" customFormat="1">
      <c r="A2455" s="141"/>
      <c r="B2455" s="137"/>
      <c r="C2455" s="136"/>
      <c r="D2455" s="190"/>
    </row>
    <row r="2456" spans="1:4" s="58" customFormat="1" ht="31.5">
      <c r="A2456" s="109" t="s">
        <v>14864</v>
      </c>
      <c r="B2456" s="140" t="s">
        <v>23406</v>
      </c>
      <c r="C2456" s="136" t="s">
        <v>10</v>
      </c>
      <c r="D2456" s="166">
        <v>1100</v>
      </c>
    </row>
    <row r="2457" spans="1:4" s="87" customFormat="1">
      <c r="A2457" s="141"/>
      <c r="B2457" s="137" t="s">
        <v>59</v>
      </c>
      <c r="C2457" s="136"/>
      <c r="D2457" s="190"/>
    </row>
    <row r="2458" spans="1:4" s="87" customFormat="1">
      <c r="A2458" s="141"/>
      <c r="B2458" s="137"/>
      <c r="C2458" s="136"/>
      <c r="D2458" s="190"/>
    </row>
    <row r="2459" spans="1:4" s="87" customFormat="1" ht="31.5">
      <c r="A2459" s="109" t="s">
        <v>14866</v>
      </c>
      <c r="B2459" s="140" t="s">
        <v>23407</v>
      </c>
      <c r="C2459" s="136" t="s">
        <v>10</v>
      </c>
      <c r="D2459" s="166">
        <v>800</v>
      </c>
    </row>
    <row r="2460" spans="1:4" s="87" customFormat="1">
      <c r="A2460" s="141"/>
      <c r="B2460" s="137" t="s">
        <v>59</v>
      </c>
      <c r="C2460" s="136"/>
      <c r="D2460" s="190"/>
    </row>
    <row r="2461" spans="1:4" s="87" customFormat="1">
      <c r="A2461" s="141"/>
      <c r="B2461" s="137"/>
      <c r="C2461" s="136"/>
      <c r="D2461" s="190"/>
    </row>
    <row r="2462" spans="1:4" s="87" customFormat="1" ht="31.5">
      <c r="A2462" s="109" t="s">
        <v>14868</v>
      </c>
      <c r="B2462" s="140" t="s">
        <v>23408</v>
      </c>
      <c r="C2462" s="136" t="s">
        <v>10</v>
      </c>
      <c r="D2462" s="166">
        <v>550</v>
      </c>
    </row>
    <row r="2463" spans="1:4" s="56" customFormat="1">
      <c r="A2463" s="141"/>
      <c r="B2463" s="137" t="s">
        <v>59</v>
      </c>
      <c r="C2463" s="136"/>
      <c r="D2463" s="190"/>
    </row>
    <row r="2464" spans="1:4" s="388" customFormat="1">
      <c r="A2464" s="141"/>
      <c r="B2464" s="137"/>
      <c r="C2464" s="136"/>
      <c r="D2464" s="190"/>
    </row>
    <row r="2465" spans="1:4" s="87" customFormat="1" ht="31.5">
      <c r="A2465" s="141" t="s">
        <v>14872</v>
      </c>
      <c r="B2465" s="140" t="s">
        <v>25190</v>
      </c>
      <c r="C2465" s="136" t="s">
        <v>10</v>
      </c>
      <c r="D2465" s="166">
        <v>60</v>
      </c>
    </row>
    <row r="2466" spans="1:4" s="87" customFormat="1">
      <c r="A2466" s="141"/>
      <c r="B2466" s="137" t="s">
        <v>59</v>
      </c>
      <c r="C2466" s="136"/>
      <c r="D2466" s="190"/>
    </row>
    <row r="2467" spans="1:4" s="58" customFormat="1">
      <c r="A2467" s="141"/>
      <c r="B2467" s="137"/>
      <c r="C2467" s="136"/>
      <c r="D2467" s="190"/>
    </row>
    <row r="2468" spans="1:4" s="58" customFormat="1" ht="31.5">
      <c r="A2468" s="141" t="s">
        <v>14874</v>
      </c>
      <c r="B2468" s="140" t="s">
        <v>23411</v>
      </c>
      <c r="C2468" s="136" t="s">
        <v>10</v>
      </c>
      <c r="D2468" s="166">
        <v>1300</v>
      </c>
    </row>
    <row r="2469" spans="1:4" s="58" customFormat="1">
      <c r="A2469" s="141"/>
      <c r="B2469" s="137" t="s">
        <v>59</v>
      </c>
      <c r="C2469" s="136"/>
      <c r="D2469" s="190"/>
    </row>
    <row r="2470" spans="1:4" s="87" customFormat="1">
      <c r="A2470" s="141"/>
      <c r="B2470" s="137"/>
      <c r="C2470" s="136"/>
      <c r="D2470" s="190"/>
    </row>
    <row r="2471" spans="1:4" s="58" customFormat="1" ht="31.5">
      <c r="A2471" s="141" t="s">
        <v>14876</v>
      </c>
      <c r="B2471" s="140" t="s">
        <v>23409</v>
      </c>
      <c r="C2471" s="136" t="s">
        <v>10</v>
      </c>
      <c r="D2471" s="166">
        <v>700</v>
      </c>
    </row>
    <row r="2472" spans="1:4" s="87" customFormat="1">
      <c r="A2472" s="141"/>
      <c r="B2472" s="137" t="s">
        <v>59</v>
      </c>
      <c r="C2472" s="136"/>
      <c r="D2472" s="190"/>
    </row>
    <row r="2473" spans="1:4" s="87" customFormat="1">
      <c r="A2473" s="141"/>
      <c r="B2473" s="137"/>
      <c r="C2473" s="136"/>
      <c r="D2473" s="190"/>
    </row>
    <row r="2474" spans="1:4" s="87" customFormat="1" ht="31.5">
      <c r="A2474" s="141" t="s">
        <v>14880</v>
      </c>
      <c r="B2474" s="140" t="s">
        <v>24354</v>
      </c>
      <c r="C2474" s="136" t="s">
        <v>10</v>
      </c>
      <c r="D2474" s="166">
        <v>350</v>
      </c>
    </row>
    <row r="2475" spans="1:4" s="388" customFormat="1">
      <c r="A2475" s="141"/>
      <c r="B2475" s="137" t="s">
        <v>59</v>
      </c>
      <c r="C2475" s="136"/>
      <c r="D2475" s="190"/>
    </row>
    <row r="2476" spans="1:4" s="87" customFormat="1">
      <c r="A2476" s="141"/>
      <c r="B2476" s="137"/>
      <c r="C2476" s="136"/>
      <c r="D2476" s="190"/>
    </row>
    <row r="2477" spans="1:4" s="58" customFormat="1" ht="31.5">
      <c r="A2477" s="141" t="s">
        <v>14882</v>
      </c>
      <c r="B2477" s="140" t="s">
        <v>23504</v>
      </c>
      <c r="C2477" s="136" t="s">
        <v>10</v>
      </c>
      <c r="D2477" s="166">
        <v>250</v>
      </c>
    </row>
    <row r="2478" spans="1:4" s="56" customFormat="1">
      <c r="A2478" s="141"/>
      <c r="B2478" s="137" t="s">
        <v>59</v>
      </c>
      <c r="C2478" s="136"/>
      <c r="D2478" s="190"/>
    </row>
    <row r="2479" spans="1:4" s="85" customFormat="1">
      <c r="A2479" s="141"/>
      <c r="B2479" s="137"/>
      <c r="C2479" s="136"/>
      <c r="D2479" s="190"/>
    </row>
    <row r="2480" spans="1:4" s="87" customFormat="1" ht="31.5">
      <c r="A2480" s="141" t="s">
        <v>14884</v>
      </c>
      <c r="B2480" s="140" t="s">
        <v>24355</v>
      </c>
      <c r="C2480" s="136" t="s">
        <v>10</v>
      </c>
      <c r="D2480" s="190">
        <v>350</v>
      </c>
    </row>
    <row r="2481" spans="1:4" s="388" customFormat="1">
      <c r="A2481" s="141"/>
      <c r="B2481" s="137" t="s">
        <v>59</v>
      </c>
      <c r="C2481" s="136"/>
      <c r="D2481" s="190"/>
    </row>
    <row r="2482" spans="1:4" s="87" customFormat="1">
      <c r="A2482" s="141"/>
      <c r="B2482" s="137"/>
      <c r="C2482" s="136"/>
      <c r="D2482" s="190"/>
    </row>
    <row r="2483" spans="1:4" s="87" customFormat="1" ht="31.5">
      <c r="A2483" s="141" t="s">
        <v>14886</v>
      </c>
      <c r="B2483" s="140" t="s">
        <v>24356</v>
      </c>
      <c r="C2483" s="136" t="s">
        <v>10</v>
      </c>
      <c r="D2483" s="190">
        <v>250</v>
      </c>
    </row>
    <row r="2484" spans="1:4" s="87" customFormat="1">
      <c r="A2484" s="141"/>
      <c r="B2484" s="137" t="s">
        <v>59</v>
      </c>
      <c r="C2484" s="136"/>
      <c r="D2484" s="190"/>
    </row>
    <row r="2485" spans="1:4" s="87" customFormat="1">
      <c r="A2485" s="141"/>
      <c r="B2485" s="137"/>
      <c r="C2485" s="136"/>
      <c r="D2485" s="190"/>
    </row>
    <row r="2486" spans="1:4" s="388" customFormat="1">
      <c r="A2486" s="572" t="s">
        <v>14902</v>
      </c>
      <c r="B2486" s="499" t="s">
        <v>24358</v>
      </c>
      <c r="C2486" s="562" t="s">
        <v>23311</v>
      </c>
      <c r="D2486" s="569">
        <v>200</v>
      </c>
    </row>
    <row r="2487" spans="1:4" s="388" customFormat="1">
      <c r="A2487" s="138"/>
      <c r="B2487" s="118" t="s">
        <v>23936</v>
      </c>
      <c r="C2487" s="562"/>
      <c r="D2487" s="190"/>
    </row>
    <row r="2488" spans="1:4" s="388" customFormat="1">
      <c r="A2488" s="138"/>
      <c r="B2488" s="140"/>
      <c r="C2488" s="562"/>
      <c r="D2488" s="190"/>
    </row>
    <row r="2489" spans="1:4" s="388" customFormat="1" ht="31.5">
      <c r="A2489" s="629" t="s">
        <v>14904</v>
      </c>
      <c r="B2489" s="499" t="s">
        <v>24359</v>
      </c>
      <c r="C2489" s="619" t="s">
        <v>23311</v>
      </c>
      <c r="D2489" s="641">
        <v>400</v>
      </c>
    </row>
    <row r="2490" spans="1:4" s="388" customFormat="1">
      <c r="A2490" s="138"/>
      <c r="B2490" s="118" t="s">
        <v>23936</v>
      </c>
      <c r="C2490" s="562"/>
      <c r="D2490" s="190"/>
    </row>
    <row r="2491" spans="1:4" s="388" customFormat="1">
      <c r="A2491" s="138"/>
      <c r="B2491" s="118"/>
      <c r="C2491" s="562"/>
      <c r="D2491" s="190"/>
    </row>
    <row r="2492" spans="1:4" s="388" customFormat="1">
      <c r="A2492" s="138" t="s">
        <v>14922</v>
      </c>
      <c r="B2492" s="499" t="s">
        <v>25262</v>
      </c>
      <c r="C2492" s="562" t="s">
        <v>23311</v>
      </c>
      <c r="D2492" s="569">
        <v>150</v>
      </c>
    </row>
    <row r="2493" spans="1:4" s="388" customFormat="1">
      <c r="A2493" s="138"/>
      <c r="B2493" s="118" t="s">
        <v>23936</v>
      </c>
      <c r="C2493" s="562"/>
      <c r="D2493" s="190"/>
    </row>
    <row r="2494" spans="1:4" s="388" customFormat="1">
      <c r="A2494" s="138"/>
      <c r="B2494" s="118"/>
      <c r="C2494" s="562"/>
      <c r="D2494" s="190"/>
    </row>
    <row r="2495" spans="1:4" s="590" customFormat="1">
      <c r="A2495" s="138" t="s">
        <v>14926</v>
      </c>
      <c r="B2495" s="499" t="s">
        <v>25247</v>
      </c>
      <c r="C2495" s="562" t="s">
        <v>23311</v>
      </c>
      <c r="D2495" s="570">
        <v>200</v>
      </c>
    </row>
    <row r="2496" spans="1:4" s="388" customFormat="1">
      <c r="A2496" s="138"/>
      <c r="B2496" s="118" t="s">
        <v>23936</v>
      </c>
      <c r="C2496" s="562"/>
      <c r="D2496" s="190"/>
    </row>
    <row r="2497" spans="1:4" s="388" customFormat="1">
      <c r="A2497" s="138"/>
      <c r="B2497" s="118"/>
      <c r="C2497" s="562"/>
      <c r="D2497" s="190"/>
    </row>
    <row r="2498" spans="1:4" s="388" customFormat="1">
      <c r="A2498" s="138" t="s">
        <v>14928</v>
      </c>
      <c r="B2498" s="499" t="s">
        <v>25246</v>
      </c>
      <c r="C2498" s="562" t="s">
        <v>23311</v>
      </c>
      <c r="D2498" s="569">
        <v>350</v>
      </c>
    </row>
    <row r="2499" spans="1:4" s="388" customFormat="1">
      <c r="A2499" s="138"/>
      <c r="B2499" s="118" t="s">
        <v>23936</v>
      </c>
      <c r="C2499" s="562"/>
      <c r="D2499" s="190"/>
    </row>
    <row r="2500" spans="1:4" s="388" customFormat="1">
      <c r="A2500" s="138"/>
      <c r="B2500" s="118"/>
      <c r="C2500" s="562"/>
      <c r="D2500" s="190"/>
    </row>
    <row r="2501" spans="1:4" s="388" customFormat="1">
      <c r="A2501" s="138" t="s">
        <v>14930</v>
      </c>
      <c r="B2501" s="499" t="s">
        <v>25245</v>
      </c>
      <c r="C2501" s="562" t="s">
        <v>23311</v>
      </c>
      <c r="D2501" s="569">
        <v>580</v>
      </c>
    </row>
    <row r="2502" spans="1:4" s="388" customFormat="1">
      <c r="A2502" s="138"/>
      <c r="B2502" s="118" t="s">
        <v>23936</v>
      </c>
      <c r="C2502" s="562"/>
      <c r="D2502" s="190"/>
    </row>
    <row r="2503" spans="1:4" s="87" customFormat="1">
      <c r="A2503" s="141"/>
      <c r="B2503" s="140"/>
      <c r="C2503" s="136"/>
      <c r="D2503" s="190"/>
    </row>
    <row r="2504" spans="1:4" s="86" customFormat="1">
      <c r="A2504" s="141" t="s">
        <v>14994</v>
      </c>
      <c r="B2504" s="140" t="s">
        <v>23450</v>
      </c>
      <c r="C2504" s="136" t="s">
        <v>10</v>
      </c>
      <c r="D2504" s="166">
        <v>400</v>
      </c>
    </row>
    <row r="2505" spans="1:4" s="86" customFormat="1">
      <c r="A2505" s="141"/>
      <c r="B2505" s="137" t="s">
        <v>59</v>
      </c>
      <c r="C2505" s="136"/>
      <c r="D2505" s="190"/>
    </row>
    <row r="2506" spans="1:4" s="86" customFormat="1">
      <c r="A2506" s="141"/>
      <c r="B2506" s="140"/>
      <c r="C2506" s="136"/>
      <c r="D2506" s="190"/>
    </row>
    <row r="2507" spans="1:4" s="86" customFormat="1" ht="63">
      <c r="A2507" s="141" t="s">
        <v>150</v>
      </c>
      <c r="B2507" s="118" t="s">
        <v>263</v>
      </c>
      <c r="C2507" s="136" t="s">
        <v>2</v>
      </c>
      <c r="D2507" s="166">
        <v>1</v>
      </c>
    </row>
    <row r="2508" spans="1:4" s="86" customFormat="1">
      <c r="A2508" s="141"/>
      <c r="B2508" s="137" t="s">
        <v>59</v>
      </c>
      <c r="C2508" s="136"/>
      <c r="D2508" s="190"/>
    </row>
    <row r="2509" spans="1:4" s="86" customFormat="1">
      <c r="A2509" s="141"/>
      <c r="B2509" s="137"/>
      <c r="C2509" s="136"/>
      <c r="D2509" s="190"/>
    </row>
    <row r="2510" spans="1:4" s="86" customFormat="1" ht="47.25">
      <c r="A2510" s="116" t="s">
        <v>15096</v>
      </c>
      <c r="B2510" s="140" t="s">
        <v>23413</v>
      </c>
      <c r="C2510" s="136" t="s">
        <v>2</v>
      </c>
      <c r="D2510" s="166">
        <f>C2739</f>
        <v>1359</v>
      </c>
    </row>
    <row r="2511" spans="1:4" s="87" customFormat="1" ht="23.25" customHeight="1">
      <c r="A2511" s="43"/>
      <c r="B2511" s="434" t="s">
        <v>23688</v>
      </c>
      <c r="C2511" s="89"/>
      <c r="D2511" s="214"/>
    </row>
    <row r="2512" spans="1:4" s="87" customFormat="1">
      <c r="A2512" s="43"/>
      <c r="B2512" s="349" t="s">
        <v>23904</v>
      </c>
      <c r="C2512" s="89"/>
      <c r="D2512" s="214"/>
    </row>
    <row r="2513" spans="1:4" s="87" customFormat="1">
      <c r="A2513" s="43"/>
      <c r="B2513" s="118" t="s">
        <v>24858</v>
      </c>
      <c r="C2513" s="89">
        <v>4</v>
      </c>
      <c r="D2513" s="214"/>
    </row>
    <row r="2514" spans="1:4" s="87" customFormat="1">
      <c r="A2514" s="43"/>
      <c r="B2514" s="118" t="s">
        <v>24859</v>
      </c>
      <c r="C2514" s="89">
        <v>6</v>
      </c>
      <c r="D2514" s="214"/>
    </row>
    <row r="2515" spans="1:4" s="388" customFormat="1">
      <c r="A2515" s="116"/>
      <c r="B2515" s="177" t="s">
        <v>24860</v>
      </c>
      <c r="C2515" s="89">
        <v>4</v>
      </c>
      <c r="D2515" s="166"/>
    </row>
    <row r="2516" spans="1:4" s="388" customFormat="1">
      <c r="A2516" s="116"/>
      <c r="B2516" s="177" t="s">
        <v>24860</v>
      </c>
      <c r="C2516" s="89">
        <v>4</v>
      </c>
      <c r="D2516" s="166"/>
    </row>
    <row r="2517" spans="1:4" s="388" customFormat="1">
      <c r="A2517" s="116"/>
      <c r="B2517" s="177" t="s">
        <v>24860</v>
      </c>
      <c r="C2517" s="89">
        <v>4</v>
      </c>
      <c r="D2517" s="166"/>
    </row>
    <row r="2518" spans="1:4" s="388" customFormat="1">
      <c r="A2518" s="116"/>
      <c r="B2518" s="177" t="s">
        <v>24861</v>
      </c>
      <c r="C2518" s="142">
        <v>5</v>
      </c>
      <c r="D2518" s="166"/>
    </row>
    <row r="2519" spans="1:4" s="388" customFormat="1">
      <c r="A2519" s="116"/>
      <c r="B2519" s="177" t="s">
        <v>24862</v>
      </c>
      <c r="C2519" s="142">
        <v>5</v>
      </c>
      <c r="D2519" s="166"/>
    </row>
    <row r="2520" spans="1:4" s="388" customFormat="1">
      <c r="A2520" s="96"/>
      <c r="B2520" s="177" t="s">
        <v>24863</v>
      </c>
      <c r="C2520" s="89">
        <v>4</v>
      </c>
      <c r="D2520" s="214"/>
    </row>
    <row r="2521" spans="1:4" s="388" customFormat="1">
      <c r="A2521" s="96"/>
      <c r="B2521" s="177" t="s">
        <v>24864</v>
      </c>
      <c r="C2521" s="227">
        <v>1</v>
      </c>
      <c r="D2521" s="214"/>
    </row>
    <row r="2522" spans="1:4" s="388" customFormat="1">
      <c r="A2522" s="96"/>
      <c r="B2522" s="177" t="s">
        <v>24865</v>
      </c>
      <c r="C2522" s="227">
        <v>8</v>
      </c>
      <c r="D2522" s="214"/>
    </row>
    <row r="2523" spans="1:4" s="388" customFormat="1">
      <c r="A2523" s="96"/>
      <c r="B2523" s="177" t="s">
        <v>24866</v>
      </c>
      <c r="C2523" s="227">
        <v>8</v>
      </c>
      <c r="D2523" s="214"/>
    </row>
    <row r="2524" spans="1:4" s="388" customFormat="1">
      <c r="A2524" s="96"/>
      <c r="B2524" s="213" t="s">
        <v>24876</v>
      </c>
      <c r="C2524" s="227"/>
      <c r="D2524" s="214"/>
    </row>
    <row r="2525" spans="1:4" s="87" customFormat="1">
      <c r="A2525" s="43"/>
      <c r="B2525" s="118" t="s">
        <v>24872</v>
      </c>
      <c r="C2525" s="89">
        <v>3</v>
      </c>
      <c r="D2525" s="214"/>
    </row>
    <row r="2526" spans="1:4" s="87" customFormat="1">
      <c r="A2526" s="43"/>
      <c r="B2526" s="118" t="s">
        <v>24872</v>
      </c>
      <c r="C2526" s="89">
        <v>3</v>
      </c>
      <c r="D2526" s="214"/>
    </row>
    <row r="2527" spans="1:4" s="388" customFormat="1">
      <c r="A2527" s="96"/>
      <c r="B2527" s="177" t="s">
        <v>24873</v>
      </c>
      <c r="C2527" s="89">
        <v>1</v>
      </c>
      <c r="D2527" s="214"/>
    </row>
    <row r="2528" spans="1:4" s="388" customFormat="1">
      <c r="A2528" s="96"/>
      <c r="B2528" s="177" t="s">
        <v>24874</v>
      </c>
      <c r="C2528" s="89">
        <v>1</v>
      </c>
      <c r="D2528" s="214"/>
    </row>
    <row r="2529" spans="1:4" s="388" customFormat="1">
      <c r="A2529" s="96"/>
      <c r="B2529" s="177" t="s">
        <v>24875</v>
      </c>
      <c r="C2529" s="89">
        <v>1</v>
      </c>
      <c r="D2529" s="214"/>
    </row>
    <row r="2530" spans="1:4" s="87" customFormat="1">
      <c r="A2530" s="43"/>
      <c r="B2530" s="349" t="s">
        <v>23821</v>
      </c>
      <c r="C2530" s="89"/>
      <c r="D2530" s="214"/>
    </row>
    <row r="2531" spans="1:4" s="87" customFormat="1">
      <c r="A2531" s="43"/>
      <c r="B2531" s="118" t="s">
        <v>24867</v>
      </c>
      <c r="C2531" s="89">
        <v>6</v>
      </c>
      <c r="D2531" s="214"/>
    </row>
    <row r="2532" spans="1:4" s="87" customFormat="1">
      <c r="A2532" s="43"/>
      <c r="B2532" s="118" t="s">
        <v>24867</v>
      </c>
      <c r="C2532" s="89">
        <v>6</v>
      </c>
      <c r="D2532" s="214"/>
    </row>
    <row r="2533" spans="1:4" s="87" customFormat="1">
      <c r="A2533" s="43"/>
      <c r="B2533" s="118" t="s">
        <v>24867</v>
      </c>
      <c r="C2533" s="89">
        <v>6</v>
      </c>
      <c r="D2533" s="214"/>
    </row>
    <row r="2534" spans="1:4" s="87" customFormat="1">
      <c r="A2534" s="43"/>
      <c r="B2534" s="118" t="s">
        <v>24868</v>
      </c>
      <c r="C2534" s="89">
        <v>5</v>
      </c>
      <c r="D2534" s="214"/>
    </row>
    <row r="2535" spans="1:4" s="87" customFormat="1">
      <c r="A2535" s="43"/>
      <c r="B2535" s="118" t="s">
        <v>24869</v>
      </c>
      <c r="C2535" s="89">
        <v>4</v>
      </c>
      <c r="D2535" s="214"/>
    </row>
    <row r="2536" spans="1:4" s="87" customFormat="1">
      <c r="A2536" s="43"/>
      <c r="B2536" s="118" t="s">
        <v>24859</v>
      </c>
      <c r="C2536" s="89">
        <v>6</v>
      </c>
      <c r="D2536" s="214"/>
    </row>
    <row r="2537" spans="1:4" s="87" customFormat="1">
      <c r="A2537" s="43"/>
      <c r="B2537" s="118" t="s">
        <v>24859</v>
      </c>
      <c r="C2537" s="89">
        <v>6</v>
      </c>
      <c r="D2537" s="214"/>
    </row>
    <row r="2538" spans="1:4" s="87" customFormat="1">
      <c r="A2538" s="43"/>
      <c r="B2538" s="118" t="s">
        <v>24870</v>
      </c>
      <c r="C2538" s="89">
        <v>8</v>
      </c>
      <c r="D2538" s="214"/>
    </row>
    <row r="2539" spans="1:4" s="87" customFormat="1">
      <c r="A2539" s="43"/>
      <c r="B2539" s="118" t="s">
        <v>24871</v>
      </c>
      <c r="C2539" s="89">
        <v>2</v>
      </c>
      <c r="D2539" s="214"/>
    </row>
    <row r="2540" spans="1:4" s="388" customFormat="1">
      <c r="A2540" s="96"/>
      <c r="B2540" s="213" t="s">
        <v>24876</v>
      </c>
      <c r="C2540" s="227"/>
      <c r="D2540" s="214"/>
    </row>
    <row r="2541" spans="1:4" s="87" customFormat="1">
      <c r="A2541" s="43"/>
      <c r="B2541" s="118" t="s">
        <v>24872</v>
      </c>
      <c r="C2541" s="89">
        <v>3</v>
      </c>
      <c r="D2541" s="214"/>
    </row>
    <row r="2542" spans="1:4" s="87" customFormat="1">
      <c r="A2542" s="43"/>
      <c r="B2542" s="118" t="s">
        <v>24872</v>
      </c>
      <c r="C2542" s="89">
        <v>3</v>
      </c>
      <c r="D2542" s="214"/>
    </row>
    <row r="2543" spans="1:4" s="87" customFormat="1">
      <c r="A2543" s="43"/>
      <c r="B2543" s="349" t="s">
        <v>23830</v>
      </c>
      <c r="C2543" s="89"/>
      <c r="D2543" s="214"/>
    </row>
    <row r="2544" spans="1:4" s="87" customFormat="1">
      <c r="A2544" s="43"/>
      <c r="B2544" s="177" t="s">
        <v>24877</v>
      </c>
      <c r="C2544" s="89">
        <v>4</v>
      </c>
      <c r="D2544" s="214"/>
    </row>
    <row r="2545" spans="1:4" s="87" customFormat="1">
      <c r="A2545" s="43"/>
      <c r="B2545" s="177" t="s">
        <v>24879</v>
      </c>
      <c r="C2545" s="89">
        <v>1</v>
      </c>
      <c r="D2545" s="214"/>
    </row>
    <row r="2546" spans="1:4" s="87" customFormat="1">
      <c r="A2546" s="43"/>
      <c r="B2546" s="177" t="s">
        <v>24880</v>
      </c>
      <c r="C2546" s="89">
        <v>2</v>
      </c>
      <c r="D2546" s="214"/>
    </row>
    <row r="2547" spans="1:4" s="87" customFormat="1" ht="17.25" customHeight="1">
      <c r="A2547" s="43"/>
      <c r="B2547" s="177" t="s">
        <v>24878</v>
      </c>
      <c r="C2547" s="89">
        <v>4</v>
      </c>
      <c r="D2547" s="214"/>
    </row>
    <row r="2548" spans="1:4" s="87" customFormat="1">
      <c r="A2548" s="43"/>
      <c r="B2548" s="118" t="s">
        <v>24859</v>
      </c>
      <c r="C2548" s="89">
        <v>6</v>
      </c>
      <c r="D2548" s="214"/>
    </row>
    <row r="2549" spans="1:4" s="87" customFormat="1">
      <c r="A2549" s="43"/>
      <c r="B2549" s="118" t="s">
        <v>24881</v>
      </c>
      <c r="C2549" s="89">
        <v>2</v>
      </c>
      <c r="D2549" s="214"/>
    </row>
    <row r="2550" spans="1:4" s="87" customFormat="1">
      <c r="A2550" s="43"/>
      <c r="B2550" s="118" t="s">
        <v>24884</v>
      </c>
      <c r="C2550" s="89">
        <v>3</v>
      </c>
      <c r="D2550" s="214"/>
    </row>
    <row r="2551" spans="1:4" s="87" customFormat="1">
      <c r="A2551" s="43"/>
      <c r="B2551" s="118" t="s">
        <v>24882</v>
      </c>
      <c r="C2551" s="89">
        <v>26</v>
      </c>
      <c r="D2551" s="214"/>
    </row>
    <row r="2552" spans="1:4" s="388" customFormat="1">
      <c r="A2552" s="96"/>
      <c r="B2552" s="213" t="s">
        <v>24876</v>
      </c>
      <c r="C2552" s="227"/>
      <c r="D2552" s="214"/>
    </row>
    <row r="2553" spans="1:4" s="87" customFormat="1">
      <c r="A2553" s="43"/>
      <c r="B2553" s="118" t="s">
        <v>24894</v>
      </c>
      <c r="C2553" s="89">
        <v>1</v>
      </c>
      <c r="D2553" s="214"/>
    </row>
    <row r="2554" spans="1:4" s="87" customFormat="1">
      <c r="A2554" s="43"/>
      <c r="B2554" s="118" t="s">
        <v>24872</v>
      </c>
      <c r="C2554" s="89">
        <v>3</v>
      </c>
      <c r="D2554" s="214"/>
    </row>
    <row r="2555" spans="1:4" s="87" customFormat="1">
      <c r="A2555" s="43"/>
      <c r="B2555" s="118" t="s">
        <v>24883</v>
      </c>
      <c r="C2555" s="89">
        <v>6</v>
      </c>
      <c r="D2555" s="214"/>
    </row>
    <row r="2556" spans="1:4" s="87" customFormat="1">
      <c r="A2556" s="43"/>
      <c r="B2556" s="118" t="s">
        <v>24885</v>
      </c>
      <c r="C2556" s="89">
        <v>1</v>
      </c>
      <c r="D2556" s="214"/>
    </row>
    <row r="2557" spans="1:4" s="87" customFormat="1">
      <c r="A2557" s="43"/>
      <c r="B2557" s="349" t="s">
        <v>23832</v>
      </c>
      <c r="C2557" s="89"/>
      <c r="D2557" s="214"/>
    </row>
    <row r="2558" spans="1:4" s="87" customFormat="1">
      <c r="A2558" s="43"/>
      <c r="B2558" s="137" t="s">
        <v>24886</v>
      </c>
      <c r="C2558" s="89">
        <v>15</v>
      </c>
      <c r="D2558" s="214"/>
    </row>
    <row r="2559" spans="1:4" s="87" customFormat="1">
      <c r="A2559" s="43"/>
      <c r="B2559" s="137" t="s">
        <v>24887</v>
      </c>
      <c r="C2559" s="89">
        <v>9</v>
      </c>
      <c r="D2559" s="214"/>
    </row>
    <row r="2560" spans="1:4" s="87" customFormat="1">
      <c r="A2560" s="43"/>
      <c r="B2560" s="137" t="s">
        <v>24888</v>
      </c>
      <c r="C2560" s="89">
        <v>4</v>
      </c>
      <c r="D2560" s="214"/>
    </row>
    <row r="2561" spans="1:4" s="87" customFormat="1">
      <c r="A2561" s="43"/>
      <c r="B2561" s="118" t="s">
        <v>24889</v>
      </c>
      <c r="C2561" s="89">
        <v>11</v>
      </c>
      <c r="D2561" s="214"/>
    </row>
    <row r="2562" spans="1:4" s="87" customFormat="1">
      <c r="A2562" s="43"/>
      <c r="B2562" s="118" t="s">
        <v>24890</v>
      </c>
      <c r="C2562" s="89">
        <v>2</v>
      </c>
      <c r="D2562" s="214"/>
    </row>
    <row r="2563" spans="1:4" s="87" customFormat="1">
      <c r="A2563" s="43"/>
      <c r="B2563" s="137" t="s">
        <v>24891</v>
      </c>
      <c r="C2563" s="89">
        <v>2</v>
      </c>
      <c r="D2563" s="214"/>
    </row>
    <row r="2564" spans="1:4" s="87" customFormat="1">
      <c r="A2564" s="43"/>
      <c r="B2564" s="469" t="s">
        <v>24892</v>
      </c>
      <c r="C2564" s="89">
        <v>2</v>
      </c>
      <c r="D2564" s="214"/>
    </row>
    <row r="2565" spans="1:4" s="87" customFormat="1">
      <c r="A2565" s="43"/>
      <c r="B2565" s="118" t="s">
        <v>24871</v>
      </c>
      <c r="C2565" s="89">
        <v>2</v>
      </c>
      <c r="D2565" s="214"/>
    </row>
    <row r="2566" spans="1:4" s="87" customFormat="1">
      <c r="A2566" s="43"/>
      <c r="B2566" s="213" t="s">
        <v>24876</v>
      </c>
      <c r="C2566" s="227"/>
      <c r="D2566" s="214"/>
    </row>
    <row r="2567" spans="1:4" s="87" customFormat="1">
      <c r="A2567" s="43"/>
      <c r="B2567" s="118" t="s">
        <v>24893</v>
      </c>
      <c r="C2567" s="89">
        <v>8</v>
      </c>
      <c r="D2567" s="214"/>
    </row>
    <row r="2568" spans="1:4" s="87" customFormat="1">
      <c r="A2568" s="43"/>
      <c r="B2568" s="118" t="s">
        <v>24894</v>
      </c>
      <c r="C2568" s="89">
        <v>1</v>
      </c>
      <c r="D2568" s="214"/>
    </row>
    <row r="2569" spans="1:4" s="87" customFormat="1">
      <c r="A2569" s="43"/>
      <c r="B2569" s="349" t="s">
        <v>23841</v>
      </c>
      <c r="C2569" s="89"/>
      <c r="D2569" s="214"/>
    </row>
    <row r="2570" spans="1:4" s="87" customFormat="1">
      <c r="A2570" s="43"/>
      <c r="B2570" s="118" t="s">
        <v>24895</v>
      </c>
      <c r="C2570" s="89">
        <v>17</v>
      </c>
      <c r="D2570" s="214"/>
    </row>
    <row r="2571" spans="1:4" s="87" customFormat="1">
      <c r="A2571" s="43"/>
      <c r="B2571" s="76" t="s">
        <v>24896</v>
      </c>
      <c r="C2571" s="89">
        <v>2</v>
      </c>
      <c r="D2571" s="214"/>
    </row>
    <row r="2572" spans="1:4" s="87" customFormat="1">
      <c r="A2572" s="43"/>
      <c r="B2572" s="76" t="s">
        <v>24897</v>
      </c>
      <c r="C2572" s="89">
        <v>4</v>
      </c>
      <c r="D2572" s="214"/>
    </row>
    <row r="2573" spans="1:4" s="87" customFormat="1">
      <c r="A2573" s="43"/>
      <c r="B2573" s="76" t="s">
        <v>24898</v>
      </c>
      <c r="C2573" s="89">
        <v>4</v>
      </c>
      <c r="D2573" s="214"/>
    </row>
    <row r="2574" spans="1:4" s="87" customFormat="1">
      <c r="A2574" s="43"/>
      <c r="B2574" s="118" t="s">
        <v>24899</v>
      </c>
      <c r="C2574" s="89">
        <v>15</v>
      </c>
      <c r="D2574" s="214"/>
    </row>
    <row r="2575" spans="1:4" s="87" customFormat="1">
      <c r="A2575" s="43"/>
      <c r="B2575" s="118" t="s">
        <v>24900</v>
      </c>
      <c r="C2575" s="89">
        <v>24</v>
      </c>
      <c r="D2575" s="214"/>
    </row>
    <row r="2576" spans="1:4" s="87" customFormat="1">
      <c r="A2576" s="43"/>
      <c r="B2576" s="118" t="s">
        <v>24901</v>
      </c>
      <c r="C2576" s="89">
        <v>6</v>
      </c>
      <c r="D2576" s="214"/>
    </row>
    <row r="2577" spans="1:4" s="87" customFormat="1">
      <c r="A2577" s="43"/>
      <c r="B2577" s="348" t="s">
        <v>23848</v>
      </c>
      <c r="C2577" s="89"/>
      <c r="D2577" s="214"/>
    </row>
    <row r="2578" spans="1:4" s="87" customFormat="1">
      <c r="A2578" s="43"/>
      <c r="B2578" s="118" t="s">
        <v>24904</v>
      </c>
      <c r="C2578" s="89">
        <v>4</v>
      </c>
      <c r="D2578" s="214"/>
    </row>
    <row r="2579" spans="1:4" s="87" customFormat="1">
      <c r="A2579" s="43"/>
      <c r="B2579" s="118" t="s">
        <v>24905</v>
      </c>
      <c r="C2579" s="89">
        <v>23</v>
      </c>
      <c r="D2579" s="214"/>
    </row>
    <row r="2580" spans="1:4" s="87" customFormat="1">
      <c r="A2580" s="43"/>
      <c r="B2580" s="118" t="s">
        <v>24906</v>
      </c>
      <c r="C2580" s="89">
        <v>2</v>
      </c>
      <c r="D2580" s="214"/>
    </row>
    <row r="2581" spans="1:4" s="87" customFormat="1">
      <c r="A2581" s="43"/>
      <c r="B2581" s="118" t="s">
        <v>24907</v>
      </c>
      <c r="C2581" s="89">
        <v>1</v>
      </c>
      <c r="D2581" s="214"/>
    </row>
    <row r="2582" spans="1:4" s="87" customFormat="1">
      <c r="A2582" s="128"/>
      <c r="B2582" s="137" t="s">
        <v>24896</v>
      </c>
      <c r="C2582" s="89">
        <v>2</v>
      </c>
      <c r="D2582" s="214"/>
    </row>
    <row r="2583" spans="1:4" s="87" customFormat="1">
      <c r="A2583" s="128"/>
      <c r="B2583" s="137" t="s">
        <v>24908</v>
      </c>
      <c r="C2583" s="136">
        <v>10</v>
      </c>
      <c r="D2583" s="214"/>
    </row>
    <row r="2584" spans="1:4" s="87" customFormat="1">
      <c r="A2584" s="128"/>
      <c r="B2584" s="152" t="s">
        <v>24909</v>
      </c>
      <c r="C2584" s="136">
        <v>8</v>
      </c>
      <c r="D2584" s="214"/>
    </row>
    <row r="2585" spans="1:4" s="87" customFormat="1">
      <c r="A2585" s="128"/>
      <c r="B2585" s="137" t="s">
        <v>24912</v>
      </c>
      <c r="C2585" s="136">
        <v>3</v>
      </c>
      <c r="D2585" s="214"/>
    </row>
    <row r="2586" spans="1:4" s="87" customFormat="1">
      <c r="A2586" s="128"/>
      <c r="B2586" s="137" t="s">
        <v>24913</v>
      </c>
      <c r="C2586" s="89">
        <v>3</v>
      </c>
      <c r="D2586" s="214"/>
    </row>
    <row r="2587" spans="1:4" s="87" customFormat="1">
      <c r="A2587" s="43"/>
      <c r="B2587" s="76" t="s">
        <v>24910</v>
      </c>
      <c r="C2587" s="89">
        <v>2</v>
      </c>
      <c r="D2587" s="214"/>
    </row>
    <row r="2588" spans="1:4" s="87" customFormat="1">
      <c r="A2588" s="43"/>
      <c r="B2588" s="76" t="s">
        <v>24911</v>
      </c>
      <c r="C2588" s="89">
        <v>6</v>
      </c>
      <c r="D2588" s="214"/>
    </row>
    <row r="2589" spans="1:4" s="87" customFormat="1">
      <c r="A2589" s="43"/>
      <c r="B2589" s="76" t="s">
        <v>24053</v>
      </c>
      <c r="C2589" s="89">
        <v>3</v>
      </c>
      <c r="D2589" s="214"/>
    </row>
    <row r="2590" spans="1:4" s="87" customFormat="1">
      <c r="A2590" s="43"/>
      <c r="B2590" s="118" t="s">
        <v>24871</v>
      </c>
      <c r="C2590" s="89">
        <v>2</v>
      </c>
      <c r="D2590" s="214"/>
    </row>
    <row r="2591" spans="1:4" s="87" customFormat="1">
      <c r="A2591" s="43"/>
      <c r="B2591" s="213" t="s">
        <v>24876</v>
      </c>
      <c r="C2591" s="227"/>
      <c r="D2591" s="214"/>
    </row>
    <row r="2592" spans="1:4" s="87" customFormat="1">
      <c r="A2592" s="43"/>
      <c r="B2592" s="118" t="s">
        <v>24903</v>
      </c>
      <c r="C2592" s="89">
        <v>10</v>
      </c>
      <c r="D2592" s="214"/>
    </row>
    <row r="2593" spans="1:4" s="87" customFormat="1">
      <c r="A2593" s="43"/>
      <c r="B2593" s="118" t="s">
        <v>24902</v>
      </c>
      <c r="C2593" s="89">
        <v>2</v>
      </c>
      <c r="D2593" s="214"/>
    </row>
    <row r="2594" spans="1:4" s="388" customFormat="1">
      <c r="A2594" s="116"/>
      <c r="B2594" s="349" t="s">
        <v>23849</v>
      </c>
      <c r="C2594" s="142"/>
      <c r="D2594" s="77"/>
    </row>
    <row r="2595" spans="1:4" s="388" customFormat="1">
      <c r="A2595" s="116"/>
      <c r="B2595" s="137" t="s">
        <v>24914</v>
      </c>
      <c r="C2595" s="142">
        <v>6</v>
      </c>
      <c r="D2595" s="77"/>
    </row>
    <row r="2596" spans="1:4" s="388" customFormat="1">
      <c r="A2596" s="116"/>
      <c r="B2596" s="137" t="s">
        <v>24915</v>
      </c>
      <c r="C2596" s="142">
        <v>2</v>
      </c>
      <c r="D2596" s="77"/>
    </row>
    <row r="2597" spans="1:4" s="388" customFormat="1">
      <c r="A2597" s="116"/>
      <c r="B2597" s="137" t="s">
        <v>24916</v>
      </c>
      <c r="C2597" s="142">
        <v>1</v>
      </c>
      <c r="D2597" s="77"/>
    </row>
    <row r="2598" spans="1:4" s="388" customFormat="1">
      <c r="A2598" s="116"/>
      <c r="B2598" s="137" t="s">
        <v>24917</v>
      </c>
      <c r="C2598" s="142">
        <v>3</v>
      </c>
      <c r="D2598" s="77"/>
    </row>
    <row r="2599" spans="1:4" s="388" customFormat="1">
      <c r="A2599" s="116"/>
      <c r="B2599" s="137" t="s">
        <v>24918</v>
      </c>
      <c r="C2599" s="142">
        <v>9</v>
      </c>
      <c r="D2599" s="77"/>
    </row>
    <row r="2600" spans="1:4" s="388" customFormat="1">
      <c r="A2600" s="116"/>
      <c r="B2600" s="137" t="s">
        <v>24919</v>
      </c>
      <c r="C2600" s="142">
        <v>1</v>
      </c>
      <c r="D2600" s="77"/>
    </row>
    <row r="2601" spans="1:4" s="388" customFormat="1">
      <c r="A2601" s="116"/>
      <c r="B2601" s="137" t="s">
        <v>24921</v>
      </c>
      <c r="C2601" s="142">
        <v>16</v>
      </c>
      <c r="D2601" s="77"/>
    </row>
    <row r="2602" spans="1:4" s="388" customFormat="1">
      <c r="A2602" s="116"/>
      <c r="B2602" s="118" t="s">
        <v>24920</v>
      </c>
      <c r="C2602" s="89">
        <v>12</v>
      </c>
      <c r="D2602" s="166"/>
    </row>
    <row r="2603" spans="1:4" s="87" customFormat="1">
      <c r="A2603" s="43"/>
      <c r="B2603" s="213" t="s">
        <v>24876</v>
      </c>
      <c r="C2603" s="227"/>
      <c r="D2603" s="214"/>
    </row>
    <row r="2604" spans="1:4" s="388" customFormat="1">
      <c r="A2604" s="116"/>
      <c r="B2604" s="118" t="s">
        <v>24901</v>
      </c>
      <c r="C2604" s="89">
        <v>6</v>
      </c>
      <c r="D2604" s="166"/>
    </row>
    <row r="2605" spans="1:4" s="388" customFormat="1">
      <c r="A2605" s="116"/>
      <c r="B2605" s="349" t="s">
        <v>23859</v>
      </c>
      <c r="C2605" s="142"/>
      <c r="D2605" s="166"/>
    </row>
    <row r="2606" spans="1:4" s="388" customFormat="1">
      <c r="A2606" s="116"/>
      <c r="B2606" s="137" t="s">
        <v>24921</v>
      </c>
      <c r="C2606" s="142">
        <v>16</v>
      </c>
      <c r="D2606" s="166"/>
    </row>
    <row r="2607" spans="1:4" s="388" customFormat="1">
      <c r="A2607" s="116"/>
      <c r="B2607" s="137" t="s">
        <v>24922</v>
      </c>
      <c r="C2607" s="142">
        <v>27</v>
      </c>
      <c r="D2607" s="166"/>
    </row>
    <row r="2608" spans="1:4" s="388" customFormat="1">
      <c r="A2608" s="116"/>
      <c r="B2608" s="118" t="s">
        <v>24923</v>
      </c>
      <c r="C2608" s="89">
        <v>17</v>
      </c>
      <c r="D2608" s="166"/>
    </row>
    <row r="2609" spans="1:4" s="388" customFormat="1">
      <c r="A2609" s="116"/>
      <c r="B2609" s="213" t="s">
        <v>24876</v>
      </c>
      <c r="C2609" s="227"/>
      <c r="D2609" s="166"/>
    </row>
    <row r="2610" spans="1:4" s="388" customFormat="1">
      <c r="A2610" s="116"/>
      <c r="B2610" s="118" t="s">
        <v>24924</v>
      </c>
      <c r="C2610" s="89">
        <v>5</v>
      </c>
      <c r="D2610" s="166"/>
    </row>
    <row r="2611" spans="1:4" s="87" customFormat="1">
      <c r="A2611" s="43"/>
      <c r="B2611" s="348" t="s">
        <v>23908</v>
      </c>
      <c r="C2611" s="89"/>
      <c r="D2611" s="214"/>
    </row>
    <row r="2612" spans="1:4" s="87" customFormat="1">
      <c r="A2612" s="43"/>
      <c r="B2612" s="121" t="s">
        <v>24925</v>
      </c>
      <c r="C2612" s="89">
        <v>7</v>
      </c>
      <c r="D2612" s="214"/>
    </row>
    <row r="2613" spans="1:4" s="87" customFormat="1">
      <c r="A2613" s="43"/>
      <c r="B2613" s="121" t="s">
        <v>24926</v>
      </c>
      <c r="C2613" s="89">
        <v>7</v>
      </c>
      <c r="D2613" s="214"/>
    </row>
    <row r="2614" spans="1:4" s="87" customFormat="1">
      <c r="A2614" s="43"/>
      <c r="B2614" s="121" t="s">
        <v>24928</v>
      </c>
      <c r="C2614" s="89">
        <v>2</v>
      </c>
      <c r="D2614" s="214"/>
    </row>
    <row r="2615" spans="1:4" s="87" customFormat="1">
      <c r="A2615" s="43"/>
      <c r="B2615" s="121" t="s">
        <v>24929</v>
      </c>
      <c r="C2615" s="89">
        <v>2</v>
      </c>
      <c r="D2615" s="214"/>
    </row>
    <row r="2616" spans="1:4" s="87" customFormat="1">
      <c r="A2616" s="43"/>
      <c r="B2616" s="121" t="s">
        <v>24927</v>
      </c>
      <c r="C2616" s="89">
        <v>3</v>
      </c>
      <c r="D2616" s="214"/>
    </row>
    <row r="2617" spans="1:4" s="87" customFormat="1">
      <c r="A2617" s="43"/>
      <c r="B2617" s="118" t="s">
        <v>24930</v>
      </c>
      <c r="C2617" s="89">
        <v>3</v>
      </c>
      <c r="D2617" s="214"/>
    </row>
    <row r="2618" spans="1:4" s="87" customFormat="1">
      <c r="A2618" s="43"/>
      <c r="B2618" s="121" t="s">
        <v>24931</v>
      </c>
      <c r="C2618" s="89">
        <v>1</v>
      </c>
      <c r="D2618" s="214"/>
    </row>
    <row r="2619" spans="1:4" s="87" customFormat="1">
      <c r="A2619" s="43"/>
      <c r="B2619" s="121" t="s">
        <v>24932</v>
      </c>
      <c r="C2619" s="89">
        <v>1</v>
      </c>
      <c r="D2619" s="214"/>
    </row>
    <row r="2620" spans="1:4" s="87" customFormat="1">
      <c r="A2620" s="43"/>
      <c r="B2620" s="121" t="s">
        <v>24933</v>
      </c>
      <c r="C2620" s="89">
        <v>1</v>
      </c>
      <c r="D2620" s="214"/>
    </row>
    <row r="2621" spans="1:4" s="87" customFormat="1">
      <c r="A2621" s="43"/>
      <c r="B2621" s="76" t="s">
        <v>24934</v>
      </c>
      <c r="C2621" s="89">
        <v>3</v>
      </c>
      <c r="D2621" s="214"/>
    </row>
    <row r="2622" spans="1:4" s="87" customFormat="1">
      <c r="A2622" s="43"/>
      <c r="B2622" s="76" t="s">
        <v>24935</v>
      </c>
      <c r="C2622" s="89">
        <v>3</v>
      </c>
      <c r="D2622" s="214"/>
    </row>
    <row r="2623" spans="1:4" s="87" customFormat="1">
      <c r="A2623" s="43"/>
      <c r="B2623" s="118" t="s">
        <v>24937</v>
      </c>
      <c r="C2623" s="89">
        <v>6</v>
      </c>
      <c r="D2623" s="214"/>
    </row>
    <row r="2624" spans="1:4" s="87" customFormat="1">
      <c r="A2624" s="43"/>
      <c r="B2624" s="121" t="s">
        <v>24936</v>
      </c>
      <c r="C2624" s="89">
        <v>4</v>
      </c>
      <c r="D2624" s="214"/>
    </row>
    <row r="2625" spans="1:4" s="87" customFormat="1">
      <c r="A2625" s="43"/>
      <c r="B2625" s="213" t="s">
        <v>24876</v>
      </c>
      <c r="C2625" s="227"/>
      <c r="D2625" s="214"/>
    </row>
    <row r="2626" spans="1:4" s="87" customFormat="1">
      <c r="A2626" s="43"/>
      <c r="B2626" s="118" t="s">
        <v>24872</v>
      </c>
      <c r="C2626" s="89">
        <v>3</v>
      </c>
      <c r="D2626" s="214"/>
    </row>
    <row r="2627" spans="1:4" s="87" customFormat="1">
      <c r="A2627" s="43"/>
      <c r="B2627" s="348" t="s">
        <v>23866</v>
      </c>
      <c r="C2627" s="89"/>
      <c r="D2627" s="214"/>
    </row>
    <row r="2628" spans="1:4" s="87" customFormat="1">
      <c r="A2628" s="43"/>
      <c r="B2628" s="121" t="s">
        <v>24938</v>
      </c>
      <c r="C2628" s="89">
        <v>3</v>
      </c>
      <c r="D2628" s="214"/>
    </row>
    <row r="2629" spans="1:4" s="87" customFormat="1">
      <c r="A2629" s="43"/>
      <c r="B2629" s="118" t="s">
        <v>24939</v>
      </c>
      <c r="C2629" s="89">
        <v>5</v>
      </c>
      <c r="D2629" s="214"/>
    </row>
    <row r="2630" spans="1:4" s="87" customFormat="1">
      <c r="A2630" s="43"/>
      <c r="B2630" s="118" t="s">
        <v>24940</v>
      </c>
      <c r="C2630" s="89">
        <v>8</v>
      </c>
      <c r="D2630" s="214"/>
    </row>
    <row r="2631" spans="1:4" s="388" customFormat="1">
      <c r="A2631" s="116"/>
      <c r="B2631" s="349" t="s">
        <v>23872</v>
      </c>
      <c r="C2631" s="142"/>
      <c r="D2631" s="166"/>
    </row>
    <row r="2632" spans="1:4" s="388" customFormat="1">
      <c r="A2632" s="116"/>
      <c r="B2632" s="137" t="s">
        <v>24942</v>
      </c>
      <c r="C2632" s="142">
        <v>36</v>
      </c>
      <c r="D2632" s="166"/>
    </row>
    <row r="2633" spans="1:4" s="388" customFormat="1">
      <c r="A2633" s="116"/>
      <c r="B2633" s="118" t="s">
        <v>24943</v>
      </c>
      <c r="C2633" s="142">
        <v>12</v>
      </c>
      <c r="D2633" s="166"/>
    </row>
    <row r="2634" spans="1:4" s="388" customFormat="1">
      <c r="A2634" s="116"/>
      <c r="B2634" s="137" t="s">
        <v>24941</v>
      </c>
      <c r="C2634" s="142">
        <v>4</v>
      </c>
      <c r="D2634" s="166"/>
    </row>
    <row r="2635" spans="1:4" s="388" customFormat="1">
      <c r="A2635" s="96"/>
      <c r="B2635" s="213" t="s">
        <v>24876</v>
      </c>
      <c r="C2635" s="227"/>
      <c r="D2635" s="214"/>
    </row>
    <row r="2636" spans="1:4" s="388" customFormat="1">
      <c r="A2636" s="96"/>
      <c r="B2636" s="118" t="s">
        <v>24944</v>
      </c>
      <c r="C2636" s="89">
        <v>4</v>
      </c>
      <c r="D2636" s="214"/>
    </row>
    <row r="2637" spans="1:4" s="388" customFormat="1">
      <c r="A2637" s="96"/>
      <c r="B2637" s="137"/>
      <c r="C2637" s="227"/>
      <c r="D2637" s="214"/>
    </row>
    <row r="2638" spans="1:4" s="388" customFormat="1">
      <c r="A2638" s="116"/>
      <c r="B2638" s="348" t="s">
        <v>23820</v>
      </c>
      <c r="C2638" s="142"/>
      <c r="D2638" s="166"/>
    </row>
    <row r="2639" spans="1:4" s="388" customFormat="1">
      <c r="A2639" s="116"/>
      <c r="B2639" s="137" t="s">
        <v>24946</v>
      </c>
      <c r="C2639" s="142">
        <v>9</v>
      </c>
      <c r="D2639" s="166"/>
    </row>
    <row r="2640" spans="1:4" s="388" customFormat="1">
      <c r="A2640" s="96"/>
      <c r="B2640" s="137" t="s">
        <v>24945</v>
      </c>
      <c r="C2640" s="227">
        <v>18</v>
      </c>
      <c r="D2640" s="214"/>
    </row>
    <row r="2641" spans="1:4" s="87" customFormat="1">
      <c r="A2641" s="43"/>
      <c r="B2641" s="118" t="s">
        <v>24947</v>
      </c>
      <c r="C2641" s="89">
        <v>10</v>
      </c>
      <c r="D2641" s="214"/>
    </row>
    <row r="2642" spans="1:4" s="87" customFormat="1">
      <c r="A2642" s="43"/>
      <c r="B2642" s="213" t="s">
        <v>24876</v>
      </c>
      <c r="C2642" s="227"/>
      <c r="D2642" s="214"/>
    </row>
    <row r="2643" spans="1:4" s="87" customFormat="1">
      <c r="A2643" s="43"/>
      <c r="B2643" s="118" t="s">
        <v>24948</v>
      </c>
      <c r="C2643" s="89">
        <v>7</v>
      </c>
      <c r="D2643" s="214"/>
    </row>
    <row r="2644" spans="1:4" s="87" customFormat="1">
      <c r="A2644" s="43"/>
      <c r="B2644" s="349" t="s">
        <v>23910</v>
      </c>
      <c r="C2644" s="89"/>
      <c r="D2644" s="214"/>
    </row>
    <row r="2645" spans="1:4" s="87" customFormat="1">
      <c r="A2645" s="43"/>
      <c r="B2645" s="118" t="s">
        <v>24951</v>
      </c>
      <c r="C2645" s="89">
        <v>24</v>
      </c>
      <c r="D2645" s="214"/>
    </row>
    <row r="2646" spans="1:4" s="87" customFormat="1">
      <c r="A2646" s="43"/>
      <c r="B2646" s="118" t="s">
        <v>24952</v>
      </c>
      <c r="C2646" s="89">
        <v>19</v>
      </c>
      <c r="D2646" s="214"/>
    </row>
    <row r="2647" spans="1:4" s="87" customFormat="1">
      <c r="A2647" s="43"/>
      <c r="B2647" s="118" t="s">
        <v>24949</v>
      </c>
      <c r="C2647" s="89">
        <v>8</v>
      </c>
      <c r="D2647" s="214"/>
    </row>
    <row r="2648" spans="1:4" s="87" customFormat="1">
      <c r="A2648" s="43"/>
      <c r="B2648" s="118" t="s">
        <v>24950</v>
      </c>
      <c r="C2648" s="89">
        <v>7</v>
      </c>
      <c r="D2648" s="214"/>
    </row>
    <row r="2649" spans="1:4" s="84" customFormat="1">
      <c r="A2649" s="43"/>
      <c r="B2649" s="118" t="s">
        <v>24953</v>
      </c>
      <c r="C2649" s="89">
        <v>2</v>
      </c>
      <c r="D2649" s="214"/>
    </row>
    <row r="2650" spans="1:4" s="87" customFormat="1">
      <c r="A2650" s="43"/>
      <c r="B2650" s="213" t="s">
        <v>24876</v>
      </c>
      <c r="C2650" s="227"/>
      <c r="D2650" s="214"/>
    </row>
    <row r="2651" spans="1:4">
      <c r="A2651" s="43"/>
      <c r="B2651" s="118" t="s">
        <v>24901</v>
      </c>
      <c r="C2651" s="89">
        <v>6</v>
      </c>
      <c r="D2651" s="214"/>
    </row>
    <row r="2652" spans="1:4">
      <c r="A2652" s="43"/>
      <c r="B2652" s="118" t="s">
        <v>24954</v>
      </c>
      <c r="C2652" s="89">
        <v>1</v>
      </c>
      <c r="D2652" s="214"/>
    </row>
    <row r="2653" spans="1:4" s="388" customFormat="1">
      <c r="A2653" s="43"/>
      <c r="B2653" s="349" t="s">
        <v>23877</v>
      </c>
      <c r="C2653" s="124"/>
      <c r="D2653" s="214"/>
    </row>
    <row r="2654" spans="1:4">
      <c r="A2654" s="43"/>
      <c r="B2654" s="137" t="s">
        <v>24955</v>
      </c>
      <c r="C2654" s="661">
        <v>38</v>
      </c>
      <c r="D2654" s="214"/>
    </row>
    <row r="2655" spans="1:4">
      <c r="A2655" s="43"/>
      <c r="B2655" s="118" t="s">
        <v>24937</v>
      </c>
      <c r="C2655" s="89">
        <v>6</v>
      </c>
      <c r="D2655" s="214"/>
    </row>
    <row r="2656" spans="1:4" s="87" customFormat="1">
      <c r="A2656" s="43"/>
      <c r="B2656" s="213" t="s">
        <v>24876</v>
      </c>
      <c r="C2656" s="227"/>
      <c r="D2656" s="214"/>
    </row>
    <row r="2657" spans="1:4" s="87" customFormat="1">
      <c r="A2657" s="43"/>
      <c r="B2657" s="118" t="s">
        <v>24872</v>
      </c>
      <c r="C2657" s="89">
        <v>3</v>
      </c>
      <c r="D2657" s="214"/>
    </row>
    <row r="2658" spans="1:4" s="87" customFormat="1">
      <c r="A2658" s="43"/>
      <c r="B2658" s="349" t="s">
        <v>23880</v>
      </c>
      <c r="C2658" s="89"/>
      <c r="D2658" s="214"/>
    </row>
    <row r="2659" spans="1:4" s="87" customFormat="1">
      <c r="A2659" s="43"/>
      <c r="B2659" s="118" t="s">
        <v>24957</v>
      </c>
      <c r="C2659" s="89">
        <v>19</v>
      </c>
      <c r="D2659" s="214"/>
    </row>
    <row r="2660" spans="1:4" s="87" customFormat="1">
      <c r="A2660" s="43"/>
      <c r="B2660" s="121" t="s">
        <v>24956</v>
      </c>
      <c r="C2660" s="89">
        <v>2</v>
      </c>
      <c r="D2660" s="214"/>
    </row>
    <row r="2661" spans="1:4" s="87" customFormat="1">
      <c r="A2661" s="43"/>
      <c r="B2661" s="118" t="s">
        <v>24954</v>
      </c>
      <c r="C2661" s="89">
        <v>1</v>
      </c>
      <c r="D2661" s="214"/>
    </row>
    <row r="2662" spans="1:4" s="87" customFormat="1">
      <c r="A2662" s="43"/>
      <c r="B2662" s="118" t="s">
        <v>24958</v>
      </c>
      <c r="C2662" s="89">
        <v>14</v>
      </c>
      <c r="D2662" s="214"/>
    </row>
    <row r="2663" spans="1:4" s="87" customFormat="1">
      <c r="A2663" s="43"/>
      <c r="B2663" s="118" t="s">
        <v>24959</v>
      </c>
      <c r="C2663" s="89">
        <v>11</v>
      </c>
      <c r="D2663" s="214"/>
    </row>
    <row r="2664" spans="1:4" s="87" customFormat="1">
      <c r="A2664" s="43"/>
      <c r="B2664" s="213" t="s">
        <v>24876</v>
      </c>
      <c r="C2664" s="227"/>
      <c r="D2664" s="214"/>
    </row>
    <row r="2665" spans="1:4" s="87" customFormat="1">
      <c r="A2665" s="43"/>
      <c r="B2665" s="118" t="s">
        <v>24924</v>
      </c>
      <c r="C2665" s="89">
        <v>5</v>
      </c>
      <c r="D2665" s="214"/>
    </row>
    <row r="2666" spans="1:4" s="87" customFormat="1">
      <c r="A2666" s="43"/>
      <c r="B2666" s="349" t="s">
        <v>24110</v>
      </c>
      <c r="C2666" s="89"/>
      <c r="D2666" s="214"/>
    </row>
    <row r="2667" spans="1:4" s="87" customFormat="1">
      <c r="A2667" s="43"/>
      <c r="B2667" s="76" t="s">
        <v>24960</v>
      </c>
      <c r="C2667" s="89">
        <v>6</v>
      </c>
      <c r="D2667" s="214"/>
    </row>
    <row r="2668" spans="1:4" s="87" customFormat="1">
      <c r="A2668" s="43"/>
      <c r="B2668" s="76" t="s">
        <v>24961</v>
      </c>
      <c r="C2668" s="89">
        <v>4</v>
      </c>
      <c r="D2668" s="214"/>
    </row>
    <row r="2669" spans="1:4" s="87" customFormat="1">
      <c r="A2669" s="43"/>
      <c r="B2669" s="76" t="s">
        <v>24962</v>
      </c>
      <c r="C2669" s="89">
        <v>4</v>
      </c>
      <c r="D2669" s="214"/>
    </row>
    <row r="2670" spans="1:4" s="87" customFormat="1">
      <c r="A2670" s="43"/>
      <c r="B2670" s="76" t="s">
        <v>24963</v>
      </c>
      <c r="C2670" s="89">
        <v>2</v>
      </c>
      <c r="D2670" s="214"/>
    </row>
    <row r="2671" spans="1:4" s="87" customFormat="1">
      <c r="A2671" s="43"/>
      <c r="B2671" s="76" t="s">
        <v>24964</v>
      </c>
      <c r="C2671" s="89">
        <v>2</v>
      </c>
      <c r="D2671" s="214"/>
    </row>
    <row r="2672" spans="1:4" s="87" customFormat="1">
      <c r="A2672" s="43"/>
      <c r="B2672" s="76" t="s">
        <v>24965</v>
      </c>
      <c r="C2672" s="89">
        <v>3</v>
      </c>
      <c r="D2672" s="214"/>
    </row>
    <row r="2673" spans="1:4" s="87" customFormat="1">
      <c r="A2673" s="43"/>
      <c r="B2673" s="76" t="s">
        <v>24966</v>
      </c>
      <c r="C2673" s="89">
        <v>1</v>
      </c>
      <c r="D2673" s="214"/>
    </row>
    <row r="2674" spans="1:4" s="87" customFormat="1">
      <c r="A2674" s="43"/>
      <c r="B2674" s="76" t="s">
        <v>24967</v>
      </c>
      <c r="C2674" s="89">
        <v>1</v>
      </c>
      <c r="D2674" s="214"/>
    </row>
    <row r="2675" spans="1:4" s="87" customFormat="1">
      <c r="A2675" s="43"/>
      <c r="B2675" s="76" t="s">
        <v>24968</v>
      </c>
      <c r="C2675" s="89">
        <v>12</v>
      </c>
      <c r="D2675" s="214"/>
    </row>
    <row r="2676" spans="1:4" s="87" customFormat="1">
      <c r="A2676" s="43"/>
      <c r="B2676" s="118" t="s">
        <v>24957</v>
      </c>
      <c r="C2676" s="89">
        <v>19</v>
      </c>
      <c r="D2676" s="214"/>
    </row>
    <row r="2677" spans="1:4" s="87" customFormat="1">
      <c r="A2677" s="43"/>
      <c r="B2677" s="213" t="s">
        <v>24876</v>
      </c>
      <c r="C2677" s="227"/>
      <c r="D2677" s="214"/>
    </row>
    <row r="2678" spans="1:4" s="87" customFormat="1">
      <c r="A2678" s="43"/>
      <c r="B2678" s="118" t="s">
        <v>24901</v>
      </c>
      <c r="C2678" s="89">
        <v>6</v>
      </c>
      <c r="D2678" s="214"/>
    </row>
    <row r="2679" spans="1:4" s="87" customFormat="1">
      <c r="A2679" s="43"/>
      <c r="B2679" s="348" t="s">
        <v>23886</v>
      </c>
      <c r="C2679" s="89"/>
      <c r="D2679" s="214"/>
    </row>
    <row r="2680" spans="1:4" s="87" customFormat="1">
      <c r="A2680" s="43"/>
      <c r="B2680" s="76" t="s">
        <v>24963</v>
      </c>
      <c r="C2680" s="89">
        <v>2</v>
      </c>
      <c r="D2680" s="214"/>
    </row>
    <row r="2681" spans="1:4" s="87" customFormat="1">
      <c r="A2681" s="43"/>
      <c r="B2681" s="76" t="s">
        <v>24970</v>
      </c>
      <c r="C2681" s="89">
        <v>3</v>
      </c>
      <c r="D2681" s="214"/>
    </row>
    <row r="2682" spans="1:4" s="87" customFormat="1">
      <c r="A2682" s="43"/>
      <c r="B2682" s="76" t="s">
        <v>24913</v>
      </c>
      <c r="C2682" s="89">
        <v>3</v>
      </c>
      <c r="D2682" s="214"/>
    </row>
    <row r="2683" spans="1:4" s="87" customFormat="1">
      <c r="A2683" s="43"/>
      <c r="B2683" s="118" t="s">
        <v>24969</v>
      </c>
      <c r="C2683" s="89">
        <v>24</v>
      </c>
      <c r="D2683" s="214"/>
    </row>
    <row r="2684" spans="1:4" s="87" customFormat="1">
      <c r="A2684" s="43"/>
      <c r="B2684" s="118" t="s">
        <v>24971</v>
      </c>
      <c r="C2684" s="89">
        <v>6</v>
      </c>
      <c r="D2684" s="214"/>
    </row>
    <row r="2685" spans="1:4" s="87" customFormat="1">
      <c r="A2685" s="43"/>
      <c r="B2685" s="121" t="s">
        <v>24976</v>
      </c>
      <c r="C2685" s="89">
        <v>10</v>
      </c>
      <c r="D2685" s="214"/>
    </row>
    <row r="2686" spans="1:4" s="87" customFormat="1">
      <c r="A2686" s="43"/>
      <c r="B2686" s="121" t="s">
        <v>24972</v>
      </c>
      <c r="C2686" s="89">
        <v>5</v>
      </c>
      <c r="D2686" s="214"/>
    </row>
    <row r="2687" spans="1:4" s="87" customFormat="1">
      <c r="A2687" s="43"/>
      <c r="B2687" s="76" t="s">
        <v>24973</v>
      </c>
      <c r="C2687" s="89">
        <v>1</v>
      </c>
      <c r="D2687" s="214"/>
    </row>
    <row r="2688" spans="1:4" s="87" customFormat="1">
      <c r="A2688" s="43"/>
      <c r="B2688" s="121" t="s">
        <v>24974</v>
      </c>
      <c r="C2688" s="89">
        <v>4</v>
      </c>
      <c r="D2688" s="214"/>
    </row>
    <row r="2689" spans="1:4" s="87" customFormat="1">
      <c r="A2689" s="43"/>
      <c r="B2689" s="121" t="s">
        <v>24975</v>
      </c>
      <c r="C2689" s="89">
        <v>4</v>
      </c>
      <c r="D2689" s="214"/>
    </row>
    <row r="2690" spans="1:4" s="87" customFormat="1">
      <c r="A2690" s="43"/>
      <c r="B2690" s="213" t="s">
        <v>24876</v>
      </c>
      <c r="C2690" s="227"/>
      <c r="D2690" s="214"/>
    </row>
    <row r="2691" spans="1:4" s="87" customFormat="1">
      <c r="A2691" s="43"/>
      <c r="B2691" s="118" t="s">
        <v>24948</v>
      </c>
      <c r="C2691" s="89">
        <v>7</v>
      </c>
      <c r="D2691" s="214"/>
    </row>
    <row r="2692" spans="1:4" s="87" customFormat="1">
      <c r="A2692" s="43"/>
      <c r="B2692" s="348" t="s">
        <v>23888</v>
      </c>
      <c r="C2692" s="89"/>
      <c r="D2692" s="214"/>
    </row>
    <row r="2693" spans="1:4" s="87" customFormat="1">
      <c r="A2693" s="43"/>
      <c r="B2693" s="118" t="s">
        <v>24978</v>
      </c>
      <c r="C2693" s="89">
        <v>15</v>
      </c>
      <c r="D2693" s="214"/>
    </row>
    <row r="2694" spans="1:4" s="87" customFormat="1">
      <c r="A2694" s="43"/>
      <c r="B2694" s="118" t="s">
        <v>24981</v>
      </c>
      <c r="C2694" s="89">
        <v>12</v>
      </c>
      <c r="D2694" s="214"/>
    </row>
    <row r="2695" spans="1:4" s="87" customFormat="1">
      <c r="A2695" s="43"/>
      <c r="B2695" s="121" t="s">
        <v>24979</v>
      </c>
      <c r="C2695" s="89">
        <v>12</v>
      </c>
      <c r="D2695" s="214"/>
    </row>
    <row r="2696" spans="1:4" s="87" customFormat="1">
      <c r="A2696" s="43"/>
      <c r="B2696" s="121" t="s">
        <v>24977</v>
      </c>
      <c r="C2696" s="89">
        <v>7</v>
      </c>
      <c r="D2696" s="214"/>
    </row>
    <row r="2697" spans="1:4" s="87" customFormat="1">
      <c r="A2697" s="43"/>
      <c r="B2697" s="121" t="s">
        <v>24980</v>
      </c>
      <c r="C2697" s="89">
        <v>6</v>
      </c>
      <c r="D2697" s="214"/>
    </row>
    <row r="2698" spans="1:4" s="87" customFormat="1">
      <c r="A2698" s="43"/>
      <c r="B2698" s="213" t="s">
        <v>24876</v>
      </c>
      <c r="C2698" s="227"/>
      <c r="D2698" s="214"/>
    </row>
    <row r="2699" spans="1:4" s="87" customFormat="1">
      <c r="A2699" s="43"/>
      <c r="B2699" s="118" t="s">
        <v>24901</v>
      </c>
      <c r="C2699" s="89">
        <v>6</v>
      </c>
      <c r="D2699" s="214"/>
    </row>
    <row r="2700" spans="1:4" s="87" customFormat="1">
      <c r="A2700" s="43"/>
      <c r="B2700" s="348" t="s">
        <v>23914</v>
      </c>
      <c r="C2700" s="89"/>
      <c r="D2700" s="214"/>
    </row>
    <row r="2701" spans="1:4" s="87" customFormat="1">
      <c r="A2701" s="43"/>
      <c r="B2701" s="118" t="s">
        <v>24983</v>
      </c>
      <c r="C2701" s="89">
        <v>12</v>
      </c>
      <c r="D2701" s="214"/>
    </row>
    <row r="2702" spans="1:4" s="87" customFormat="1">
      <c r="A2702" s="43"/>
      <c r="B2702" s="121" t="s">
        <v>24982</v>
      </c>
      <c r="C2702" s="89">
        <v>6</v>
      </c>
      <c r="D2702" s="214"/>
    </row>
    <row r="2703" spans="1:4" s="87" customFormat="1">
      <c r="A2703" s="43"/>
      <c r="B2703" s="121" t="s">
        <v>24984</v>
      </c>
      <c r="C2703" s="89">
        <v>38</v>
      </c>
      <c r="D2703" s="214"/>
    </row>
    <row r="2704" spans="1:4" s="87" customFormat="1">
      <c r="A2704" s="43"/>
      <c r="B2704" s="213" t="s">
        <v>24876</v>
      </c>
      <c r="C2704" s="227"/>
      <c r="D2704" s="214"/>
    </row>
    <row r="2705" spans="1:4" s="87" customFormat="1">
      <c r="A2705" s="43"/>
      <c r="B2705" s="118" t="s">
        <v>24901</v>
      </c>
      <c r="C2705" s="89">
        <v>6</v>
      </c>
      <c r="D2705" s="214"/>
    </row>
    <row r="2706" spans="1:4" s="87" customFormat="1">
      <c r="A2706" s="43"/>
      <c r="B2706" s="348" t="s">
        <v>23895</v>
      </c>
      <c r="C2706" s="89"/>
      <c r="D2706" s="214"/>
    </row>
    <row r="2707" spans="1:4" s="87" customFormat="1">
      <c r="A2707" s="43"/>
      <c r="B2707" s="118" t="s">
        <v>24985</v>
      </c>
      <c r="C2707" s="89">
        <v>37</v>
      </c>
      <c r="D2707" s="214"/>
    </row>
    <row r="2708" spans="1:4" s="87" customFormat="1">
      <c r="A2708" s="43"/>
      <c r="B2708" s="348" t="s">
        <v>23893</v>
      </c>
      <c r="C2708" s="89"/>
      <c r="D2708" s="214"/>
    </row>
    <row r="2709" spans="1:4" s="87" customFormat="1">
      <c r="A2709" s="43"/>
      <c r="B2709" s="118" t="s">
        <v>24986</v>
      </c>
      <c r="C2709" s="89">
        <v>24</v>
      </c>
      <c r="D2709" s="214"/>
    </row>
    <row r="2710" spans="1:4" s="87" customFormat="1">
      <c r="A2710" s="43"/>
      <c r="B2710" s="118" t="s">
        <v>24983</v>
      </c>
      <c r="C2710" s="89">
        <v>12</v>
      </c>
      <c r="D2710" s="214"/>
    </row>
    <row r="2711" spans="1:4" s="87" customFormat="1">
      <c r="A2711" s="43"/>
      <c r="B2711" s="121" t="s">
        <v>24987</v>
      </c>
      <c r="C2711" s="89">
        <v>4</v>
      </c>
      <c r="D2711" s="214"/>
    </row>
    <row r="2712" spans="1:4" s="87" customFormat="1">
      <c r="A2712" s="128"/>
      <c r="B2712" s="118" t="s">
        <v>24988</v>
      </c>
      <c r="C2712" s="136">
        <v>4</v>
      </c>
      <c r="D2712" s="166"/>
    </row>
    <row r="2713" spans="1:4" s="87" customFormat="1">
      <c r="A2713" s="128"/>
      <c r="B2713" s="118" t="s">
        <v>24989</v>
      </c>
      <c r="C2713" s="136">
        <v>8</v>
      </c>
      <c r="D2713" s="166"/>
    </row>
    <row r="2714" spans="1:4" s="87" customFormat="1">
      <c r="A2714" s="128"/>
      <c r="B2714" s="213" t="s">
        <v>24876</v>
      </c>
      <c r="C2714" s="142"/>
      <c r="D2714" s="166"/>
    </row>
    <row r="2715" spans="1:4" s="87" customFormat="1">
      <c r="A2715" s="128"/>
      <c r="B2715" s="118" t="s">
        <v>24944</v>
      </c>
      <c r="C2715" s="136">
        <v>4</v>
      </c>
      <c r="D2715" s="166"/>
    </row>
    <row r="2716" spans="1:4" s="87" customFormat="1">
      <c r="A2716" s="128"/>
      <c r="B2716" s="349" t="s">
        <v>23899</v>
      </c>
      <c r="C2716" s="136"/>
      <c r="D2716" s="166"/>
    </row>
    <row r="2717" spans="1:4" s="87" customFormat="1">
      <c r="A2717" s="128"/>
      <c r="B2717" s="137" t="s">
        <v>24990</v>
      </c>
      <c r="C2717" s="136">
        <v>38</v>
      </c>
      <c r="D2717" s="166"/>
    </row>
    <row r="2718" spans="1:4" s="87" customFormat="1">
      <c r="A2718" s="128"/>
      <c r="B2718" s="118" t="s">
        <v>24983</v>
      </c>
      <c r="C2718" s="136">
        <v>12</v>
      </c>
      <c r="D2718" s="166"/>
    </row>
    <row r="2719" spans="1:4" s="87" customFormat="1">
      <c r="A2719" s="128"/>
      <c r="B2719" s="213" t="s">
        <v>24876</v>
      </c>
      <c r="C2719" s="142"/>
      <c r="D2719" s="166"/>
    </row>
    <row r="2720" spans="1:4" s="87" customFormat="1">
      <c r="A2720" s="128"/>
      <c r="B2720" s="118" t="s">
        <v>24944</v>
      </c>
      <c r="C2720" s="136">
        <v>4</v>
      </c>
      <c r="D2720" s="166"/>
    </row>
    <row r="2721" spans="1:4" s="87" customFormat="1">
      <c r="A2721" s="128"/>
      <c r="B2721" s="118" t="s">
        <v>24991</v>
      </c>
      <c r="C2721" s="136">
        <v>15</v>
      </c>
      <c r="D2721" s="166"/>
    </row>
    <row r="2722" spans="1:4" s="87" customFormat="1">
      <c r="A2722" s="128"/>
      <c r="B2722" s="118"/>
      <c r="C2722" s="136"/>
      <c r="D2722" s="166"/>
    </row>
    <row r="2723" spans="1:4" s="87" customFormat="1">
      <c r="A2723" s="128"/>
      <c r="B2723" s="349" t="s">
        <v>24698</v>
      </c>
      <c r="C2723" s="136"/>
      <c r="D2723" s="166"/>
    </row>
    <row r="2724" spans="1:4" s="87" customFormat="1">
      <c r="A2724" s="128"/>
      <c r="B2724" s="118" t="s">
        <v>24992</v>
      </c>
      <c r="C2724" s="136">
        <v>3</v>
      </c>
      <c r="D2724" s="166"/>
    </row>
    <row r="2725" spans="1:4" s="87" customFormat="1">
      <c r="A2725" s="128"/>
      <c r="B2725" s="118" t="s">
        <v>24994</v>
      </c>
      <c r="C2725" s="136">
        <v>1</v>
      </c>
      <c r="D2725" s="166"/>
    </row>
    <row r="2726" spans="1:4" s="87" customFormat="1">
      <c r="A2726" s="128"/>
      <c r="B2726" s="118" t="s">
        <v>24993</v>
      </c>
      <c r="C2726" s="136">
        <v>4</v>
      </c>
      <c r="D2726" s="166"/>
    </row>
    <row r="2727" spans="1:4" s="87" customFormat="1">
      <c r="A2727" s="128"/>
      <c r="B2727" s="118" t="s">
        <v>24995</v>
      </c>
      <c r="C2727" s="136">
        <v>1</v>
      </c>
      <c r="D2727" s="166"/>
    </row>
    <row r="2728" spans="1:4" s="87" customFormat="1">
      <c r="A2728" s="128"/>
      <c r="B2728" s="118" t="s">
        <v>24996</v>
      </c>
      <c r="C2728" s="136">
        <v>1</v>
      </c>
      <c r="D2728" s="166"/>
    </row>
    <row r="2729" spans="1:4" s="87" customFormat="1">
      <c r="A2729" s="128"/>
      <c r="B2729" s="118" t="s">
        <v>24997</v>
      </c>
      <c r="C2729" s="136">
        <v>2</v>
      </c>
      <c r="D2729" s="166"/>
    </row>
    <row r="2730" spans="1:4" s="87" customFormat="1">
      <c r="A2730" s="128"/>
      <c r="B2730" s="118" t="s">
        <v>24998</v>
      </c>
      <c r="C2730" s="136">
        <v>2</v>
      </c>
      <c r="D2730" s="166"/>
    </row>
    <row r="2731" spans="1:4" s="87" customFormat="1">
      <c r="A2731" s="128"/>
      <c r="B2731" s="118" t="s">
        <v>24999</v>
      </c>
      <c r="C2731" s="136">
        <v>4</v>
      </c>
      <c r="D2731" s="166"/>
    </row>
    <row r="2732" spans="1:4" s="87" customFormat="1">
      <c r="A2732" s="128"/>
      <c r="B2732" s="118" t="s">
        <v>25000</v>
      </c>
      <c r="C2732" s="136">
        <v>1</v>
      </c>
      <c r="D2732" s="166"/>
    </row>
    <row r="2733" spans="1:4" s="87" customFormat="1">
      <c r="A2733" s="128"/>
      <c r="B2733" s="118" t="s">
        <v>25002</v>
      </c>
      <c r="C2733" s="136">
        <v>20</v>
      </c>
      <c r="D2733" s="166"/>
    </row>
    <row r="2734" spans="1:4" s="87" customFormat="1">
      <c r="A2734" s="128"/>
      <c r="B2734" s="118" t="s">
        <v>25001</v>
      </c>
      <c r="C2734" s="136">
        <v>40</v>
      </c>
      <c r="D2734" s="166"/>
    </row>
    <row r="2735" spans="1:4" s="87" customFormat="1">
      <c r="A2735" s="128"/>
      <c r="B2735" s="213" t="s">
        <v>24876</v>
      </c>
      <c r="C2735" s="142"/>
      <c r="D2735" s="166"/>
    </row>
    <row r="2736" spans="1:4" s="87" customFormat="1">
      <c r="A2736" s="128"/>
      <c r="B2736" s="118" t="s">
        <v>25003</v>
      </c>
      <c r="C2736" s="136">
        <v>20</v>
      </c>
      <c r="D2736" s="166"/>
    </row>
    <row r="2737" spans="1:4" s="87" customFormat="1">
      <c r="A2737" s="128"/>
      <c r="B2737" s="118" t="s">
        <v>24991</v>
      </c>
      <c r="C2737" s="136">
        <v>15</v>
      </c>
      <c r="D2737" s="166"/>
    </row>
    <row r="2738" spans="1:4" s="87" customFormat="1" ht="16.5" thickBot="1">
      <c r="A2738" s="43"/>
      <c r="B2738" s="121"/>
      <c r="C2738" s="89"/>
      <c r="D2738" s="166"/>
    </row>
    <row r="2739" spans="1:4" s="87" customFormat="1" ht="16.5" thickBot="1">
      <c r="A2739" s="411"/>
      <c r="B2739" s="379" t="s">
        <v>23960</v>
      </c>
      <c r="C2739" s="525">
        <f>SUM(C2513:C2738)</f>
        <v>1359</v>
      </c>
      <c r="D2739" s="409"/>
    </row>
    <row r="2740" spans="1:4" s="87" customFormat="1">
      <c r="A2740" s="43"/>
      <c r="B2740" s="378"/>
      <c r="C2740" s="410"/>
      <c r="D2740" s="214"/>
    </row>
    <row r="2741" spans="1:4" s="56" customFormat="1">
      <c r="A2741" s="116" t="s">
        <v>15237</v>
      </c>
      <c r="B2741" s="140" t="s">
        <v>23415</v>
      </c>
      <c r="C2741" s="136" t="s">
        <v>2</v>
      </c>
      <c r="D2741" s="166">
        <v>4</v>
      </c>
    </row>
    <row r="2742" spans="1:4" s="85" customFormat="1">
      <c r="A2742" s="141"/>
      <c r="B2742" s="137" t="s">
        <v>59</v>
      </c>
      <c r="C2742" s="136"/>
      <c r="D2742" s="190"/>
    </row>
    <row r="2743" spans="1:4" s="85" customFormat="1">
      <c r="A2743" s="116"/>
      <c r="B2743" s="140"/>
      <c r="C2743" s="136"/>
      <c r="D2743" s="190"/>
    </row>
    <row r="2744" spans="1:4" s="56" customFormat="1">
      <c r="A2744" s="116" t="s">
        <v>153</v>
      </c>
      <c r="B2744" s="140" t="s">
        <v>244</v>
      </c>
      <c r="C2744" s="136" t="s">
        <v>2</v>
      </c>
      <c r="D2744" s="166">
        <f>C2775</f>
        <v>780</v>
      </c>
    </row>
    <row r="2745" spans="1:4" s="56" customFormat="1">
      <c r="A2745" s="141"/>
      <c r="B2745" s="137" t="s">
        <v>59</v>
      </c>
      <c r="C2745" s="136"/>
      <c r="D2745" s="164"/>
    </row>
    <row r="2746" spans="1:4" s="56" customFormat="1">
      <c r="A2746" s="116"/>
      <c r="B2746" s="140" t="s">
        <v>280</v>
      </c>
      <c r="C2746" s="136"/>
      <c r="D2746" s="190"/>
    </row>
    <row r="2747" spans="1:4" s="388" customFormat="1">
      <c r="A2747" s="116"/>
      <c r="B2747" s="434" t="s">
        <v>23692</v>
      </c>
      <c r="C2747" s="136"/>
      <c r="D2747" s="190"/>
    </row>
    <row r="2748" spans="1:4" s="388" customFormat="1">
      <c r="A2748" s="116"/>
      <c r="B2748" s="140" t="s">
        <v>24368</v>
      </c>
      <c r="C2748" s="136">
        <v>10</v>
      </c>
      <c r="D2748" s="190"/>
    </row>
    <row r="2749" spans="1:4" s="87" customFormat="1">
      <c r="A2749" s="128"/>
      <c r="B2749" s="434" t="s">
        <v>23688</v>
      </c>
      <c r="C2749" s="136"/>
      <c r="D2749" s="200"/>
    </row>
    <row r="2750" spans="1:4" s="87" customFormat="1">
      <c r="A2750" s="128"/>
      <c r="B2750" s="434" t="s">
        <v>24380</v>
      </c>
      <c r="C2750" s="136"/>
      <c r="D2750" s="200"/>
    </row>
    <row r="2751" spans="1:4" s="87" customFormat="1">
      <c r="A2751" s="128"/>
      <c r="B2751" s="118" t="s">
        <v>24371</v>
      </c>
      <c r="C2751" s="136">
        <v>52</v>
      </c>
      <c r="D2751" s="200"/>
    </row>
    <row r="2752" spans="1:4" s="87" customFormat="1">
      <c r="A2752" s="128"/>
      <c r="B2752" s="118" t="s">
        <v>24369</v>
      </c>
      <c r="C2752" s="136">
        <v>40</v>
      </c>
      <c r="D2752" s="200"/>
    </row>
    <row r="2753" spans="1:4" s="87" customFormat="1">
      <c r="A2753" s="128"/>
      <c r="B2753" s="118" t="s">
        <v>24370</v>
      </c>
      <c r="C2753" s="696">
        <v>6</v>
      </c>
      <c r="D2753" s="200"/>
    </row>
    <row r="2754" spans="1:4" s="87" customFormat="1">
      <c r="A2754" s="128"/>
      <c r="B2754" s="118" t="s">
        <v>24372</v>
      </c>
      <c r="C2754" s="696">
        <v>54</v>
      </c>
      <c r="D2754" s="200"/>
    </row>
    <row r="2755" spans="1:4" s="87" customFormat="1">
      <c r="A2755" s="128"/>
      <c r="B2755" s="118" t="s">
        <v>24373</v>
      </c>
      <c r="C2755" s="696">
        <v>30</v>
      </c>
      <c r="D2755" s="200"/>
    </row>
    <row r="2756" spans="1:4" s="87" customFormat="1">
      <c r="A2756" s="128"/>
      <c r="B2756" s="118" t="s">
        <v>24374</v>
      </c>
      <c r="C2756" s="136">
        <v>20</v>
      </c>
      <c r="D2756" s="200"/>
    </row>
    <row r="2757" spans="1:4" s="87" customFormat="1">
      <c r="A2757" s="128"/>
      <c r="B2757" s="118" t="s">
        <v>24375</v>
      </c>
      <c r="C2757" s="136">
        <v>28</v>
      </c>
      <c r="D2757" s="200"/>
    </row>
    <row r="2758" spans="1:4" s="87" customFormat="1">
      <c r="A2758" s="128"/>
      <c r="B2758" s="118" t="s">
        <v>24376</v>
      </c>
      <c r="C2758" s="136">
        <v>52</v>
      </c>
      <c r="D2758" s="200"/>
    </row>
    <row r="2759" spans="1:4" s="87" customFormat="1">
      <c r="A2759" s="128"/>
      <c r="B2759" s="118" t="s">
        <v>24377</v>
      </c>
      <c r="C2759" s="696">
        <v>24</v>
      </c>
      <c r="D2759" s="200"/>
    </row>
    <row r="2760" spans="1:4" s="87" customFormat="1">
      <c r="A2760" s="128"/>
      <c r="B2760" s="118" t="s">
        <v>24378</v>
      </c>
      <c r="C2760" s="136">
        <v>10</v>
      </c>
      <c r="D2760" s="200"/>
    </row>
    <row r="2761" spans="1:4" s="87" customFormat="1">
      <c r="A2761" s="128"/>
      <c r="B2761" s="118" t="s">
        <v>24379</v>
      </c>
      <c r="C2761" s="696">
        <v>12</v>
      </c>
      <c r="D2761" s="200"/>
    </row>
    <row r="2762" spans="1:4" s="87" customFormat="1">
      <c r="A2762" s="128"/>
      <c r="B2762" s="434" t="s">
        <v>24381</v>
      </c>
      <c r="C2762" s="696"/>
      <c r="D2762" s="200"/>
    </row>
    <row r="2763" spans="1:4" s="87" customFormat="1">
      <c r="A2763" s="128"/>
      <c r="B2763" s="118" t="s">
        <v>24384</v>
      </c>
      <c r="C2763" s="136">
        <v>106</v>
      </c>
      <c r="D2763" s="200"/>
    </row>
    <row r="2764" spans="1:4" s="87" customFormat="1">
      <c r="A2764" s="128"/>
      <c r="B2764" s="118" t="s">
        <v>24383</v>
      </c>
      <c r="C2764" s="136">
        <v>76</v>
      </c>
      <c r="D2764" s="200"/>
    </row>
    <row r="2765" spans="1:4" s="87" customFormat="1">
      <c r="A2765" s="128"/>
      <c r="B2765" s="118" t="s">
        <v>24382</v>
      </c>
      <c r="C2765" s="696">
        <v>4</v>
      </c>
      <c r="D2765" s="200"/>
    </row>
    <row r="2766" spans="1:4" s="87" customFormat="1">
      <c r="A2766" s="128"/>
      <c r="B2766" s="118" t="s">
        <v>24385</v>
      </c>
      <c r="C2766" s="696">
        <v>64</v>
      </c>
      <c r="D2766" s="200"/>
    </row>
    <row r="2767" spans="1:4" s="87" customFormat="1">
      <c r="A2767" s="128"/>
      <c r="B2767" s="118" t="s">
        <v>24386</v>
      </c>
      <c r="C2767" s="696">
        <v>72</v>
      </c>
      <c r="D2767" s="200"/>
    </row>
    <row r="2768" spans="1:4" s="87" customFormat="1">
      <c r="A2768" s="128"/>
      <c r="B2768" s="118" t="s">
        <v>24387</v>
      </c>
      <c r="C2768" s="136">
        <v>20</v>
      </c>
      <c r="D2768" s="200"/>
    </row>
    <row r="2769" spans="1:4" s="87" customFormat="1">
      <c r="A2769" s="128"/>
      <c r="B2769" s="118" t="s">
        <v>24388</v>
      </c>
      <c r="C2769" s="136">
        <v>28</v>
      </c>
      <c r="D2769" s="200"/>
    </row>
    <row r="2770" spans="1:4" s="87" customFormat="1">
      <c r="A2770" s="128"/>
      <c r="B2770" s="118" t="s">
        <v>24389</v>
      </c>
      <c r="C2770" s="136">
        <v>12</v>
      </c>
      <c r="D2770" s="200"/>
    </row>
    <row r="2771" spans="1:4" s="87" customFormat="1">
      <c r="A2771" s="128"/>
      <c r="B2771" s="118" t="s">
        <v>24390</v>
      </c>
      <c r="C2771" s="696">
        <v>4</v>
      </c>
      <c r="D2771" s="200"/>
    </row>
    <row r="2772" spans="1:4" s="87" customFormat="1">
      <c r="A2772" s="128"/>
      <c r="B2772" s="118" t="s">
        <v>24391</v>
      </c>
      <c r="C2772" s="136">
        <v>40</v>
      </c>
      <c r="D2772" s="200"/>
    </row>
    <row r="2773" spans="1:4" s="87" customFormat="1">
      <c r="A2773" s="128"/>
      <c r="B2773" s="118" t="s">
        <v>24392</v>
      </c>
      <c r="C2773" s="696">
        <v>16</v>
      </c>
      <c r="D2773" s="200"/>
    </row>
    <row r="2774" spans="1:4" s="388" customFormat="1" ht="16.5" thickBot="1">
      <c r="A2774" s="116"/>
      <c r="B2774" s="167"/>
      <c r="C2774" s="89"/>
      <c r="D2774" s="190"/>
    </row>
    <row r="2775" spans="1:4" s="56" customFormat="1" ht="16.5" thickBot="1">
      <c r="A2775" s="369"/>
      <c r="B2775" s="370" t="s">
        <v>23952</v>
      </c>
      <c r="C2775" s="521">
        <f>SUM(C2747:C2774)</f>
        <v>780</v>
      </c>
      <c r="D2775" s="520" t="s">
        <v>24367</v>
      </c>
    </row>
    <row r="2776" spans="1:4" s="56" customFormat="1">
      <c r="A2776" s="116"/>
      <c r="B2776" s="217"/>
      <c r="C2776" s="132"/>
      <c r="D2776" s="190"/>
    </row>
    <row r="2777" spans="1:4" s="56" customFormat="1">
      <c r="A2777" s="116" t="s">
        <v>154</v>
      </c>
      <c r="B2777" s="140" t="s">
        <v>245</v>
      </c>
      <c r="C2777" s="136" t="s">
        <v>2</v>
      </c>
      <c r="D2777" s="166">
        <v>30</v>
      </c>
    </row>
    <row r="2778" spans="1:4" s="56" customFormat="1">
      <c r="A2778" s="141"/>
      <c r="B2778" s="137" t="s">
        <v>59</v>
      </c>
      <c r="C2778" s="136"/>
      <c r="D2778" s="190"/>
    </row>
    <row r="2779" spans="1:4" s="85" customFormat="1">
      <c r="A2779" s="141"/>
      <c r="B2779" s="137"/>
      <c r="C2779" s="136"/>
      <c r="D2779" s="190"/>
    </row>
    <row r="2780" spans="1:4" s="56" customFormat="1">
      <c r="A2780" s="116" t="s">
        <v>15253</v>
      </c>
      <c r="B2780" s="140" t="s">
        <v>23416</v>
      </c>
      <c r="C2780" s="136" t="s">
        <v>2</v>
      </c>
      <c r="D2780" s="166">
        <v>4</v>
      </c>
    </row>
    <row r="2781" spans="1:4" s="85" customFormat="1">
      <c r="A2781" s="141"/>
      <c r="B2781" s="137" t="s">
        <v>59</v>
      </c>
      <c r="C2781" s="136"/>
      <c r="D2781" s="190"/>
    </row>
    <row r="2782" spans="1:4" s="85" customFormat="1">
      <c r="A2782" s="141"/>
      <c r="B2782" s="137"/>
      <c r="C2782" s="136"/>
      <c r="D2782" s="190"/>
    </row>
    <row r="2783" spans="1:4" s="56" customFormat="1" ht="47.25">
      <c r="A2783" s="138" t="s">
        <v>15279</v>
      </c>
      <c r="B2783" s="47" t="s">
        <v>23503</v>
      </c>
      <c r="C2783" s="136" t="s">
        <v>2</v>
      </c>
      <c r="D2783" s="166">
        <f>C2812</f>
        <v>439</v>
      </c>
    </row>
    <row r="2784" spans="1:4" s="87" customFormat="1">
      <c r="A2784" s="43"/>
      <c r="B2784" s="434" t="s">
        <v>23688</v>
      </c>
      <c r="C2784" s="89"/>
      <c r="D2784" s="214"/>
    </row>
    <row r="2785" spans="1:4" s="388" customFormat="1">
      <c r="A2785" s="116"/>
      <c r="B2785" s="137" t="s">
        <v>25004</v>
      </c>
      <c r="C2785" s="89">
        <v>20</v>
      </c>
      <c r="D2785" s="166"/>
    </row>
    <row r="2786" spans="1:4" s="87" customFormat="1">
      <c r="A2786" s="43"/>
      <c r="B2786" s="137" t="s">
        <v>25005</v>
      </c>
      <c r="C2786" s="89">
        <v>20</v>
      </c>
      <c r="D2786" s="214"/>
    </row>
    <row r="2787" spans="1:4" s="87" customFormat="1">
      <c r="A2787" s="43"/>
      <c r="B2787" s="137" t="s">
        <v>25006</v>
      </c>
      <c r="C2787" s="89">
        <v>45</v>
      </c>
      <c r="D2787" s="214"/>
    </row>
    <row r="2788" spans="1:4" s="87" customFormat="1">
      <c r="A2788" s="43"/>
      <c r="B2788" s="137" t="s">
        <v>25007</v>
      </c>
      <c r="C2788" s="89">
        <v>20</v>
      </c>
      <c r="D2788" s="214"/>
    </row>
    <row r="2789" spans="1:4" s="87" customFormat="1">
      <c r="A2789" s="43"/>
      <c r="B2789" s="137" t="s">
        <v>25008</v>
      </c>
      <c r="C2789" s="89">
        <v>25</v>
      </c>
      <c r="D2789" s="214"/>
    </row>
    <row r="2790" spans="1:4" s="87" customFormat="1">
      <c r="A2790" s="43"/>
      <c r="B2790" s="177" t="s">
        <v>25009</v>
      </c>
      <c r="C2790" s="89">
        <v>35</v>
      </c>
      <c r="D2790" s="214"/>
    </row>
    <row r="2791" spans="1:4" s="388" customFormat="1">
      <c r="A2791" s="116"/>
      <c r="B2791" s="137" t="s">
        <v>25010</v>
      </c>
      <c r="C2791" s="142">
        <v>18</v>
      </c>
      <c r="D2791" s="77"/>
    </row>
    <row r="2792" spans="1:4" s="388" customFormat="1">
      <c r="A2792" s="116"/>
      <c r="B2792" s="137" t="s">
        <v>25011</v>
      </c>
      <c r="C2792" s="142">
        <v>15</v>
      </c>
      <c r="D2792" s="166"/>
    </row>
    <row r="2793" spans="1:4" s="87" customFormat="1">
      <c r="A2793" s="43"/>
      <c r="B2793" s="177" t="s">
        <v>25012</v>
      </c>
      <c r="C2793" s="89">
        <v>28</v>
      </c>
      <c r="D2793" s="214"/>
    </row>
    <row r="2794" spans="1:4" s="87" customFormat="1">
      <c r="A2794" s="43"/>
      <c r="B2794" s="177" t="s">
        <v>25013</v>
      </c>
      <c r="C2794" s="89">
        <v>15</v>
      </c>
      <c r="D2794" s="214"/>
    </row>
    <row r="2795" spans="1:4" s="388" customFormat="1">
      <c r="A2795" s="116"/>
      <c r="B2795" s="137" t="s">
        <v>25014</v>
      </c>
      <c r="C2795" s="142">
        <v>15</v>
      </c>
      <c r="D2795" s="166"/>
    </row>
    <row r="2796" spans="1:4" s="388" customFormat="1">
      <c r="A2796" s="96"/>
      <c r="B2796" s="137"/>
      <c r="C2796" s="227"/>
      <c r="D2796" s="214"/>
    </row>
    <row r="2797" spans="1:4" s="388" customFormat="1">
      <c r="A2797" s="116"/>
      <c r="B2797" s="177" t="s">
        <v>25016</v>
      </c>
      <c r="C2797" s="142">
        <v>15</v>
      </c>
      <c r="D2797" s="166"/>
    </row>
    <row r="2798" spans="1:4" s="87" customFormat="1">
      <c r="A2798" s="43"/>
      <c r="B2798" s="137" t="s">
        <v>25017</v>
      </c>
      <c r="C2798" s="89">
        <v>15</v>
      </c>
      <c r="D2798" s="214"/>
    </row>
    <row r="2799" spans="1:4" s="388" customFormat="1">
      <c r="A2799" s="43"/>
      <c r="B2799" s="137" t="s">
        <v>25018</v>
      </c>
      <c r="C2799" s="142">
        <v>10</v>
      </c>
      <c r="D2799" s="214"/>
    </row>
    <row r="2800" spans="1:4" s="87" customFormat="1">
      <c r="A2800" s="43"/>
      <c r="B2800" s="137" t="s">
        <v>25019</v>
      </c>
      <c r="C2800" s="89">
        <v>10</v>
      </c>
      <c r="D2800" s="214"/>
    </row>
    <row r="2801" spans="1:4" s="87" customFormat="1">
      <c r="A2801" s="43"/>
      <c r="B2801" s="137" t="s">
        <v>25020</v>
      </c>
      <c r="C2801" s="89">
        <v>15</v>
      </c>
      <c r="D2801" s="214"/>
    </row>
    <row r="2802" spans="1:4" s="87" customFormat="1">
      <c r="A2802" s="43"/>
      <c r="B2802" s="177" t="s">
        <v>25021</v>
      </c>
      <c r="C2802" s="89">
        <v>20</v>
      </c>
      <c r="D2802" s="214"/>
    </row>
    <row r="2803" spans="1:4" s="87" customFormat="1">
      <c r="A2803" s="43"/>
      <c r="B2803" s="177" t="s">
        <v>25022</v>
      </c>
      <c r="C2803" s="89">
        <v>10</v>
      </c>
      <c r="D2803" s="214"/>
    </row>
    <row r="2804" spans="1:4" s="87" customFormat="1">
      <c r="A2804" s="43"/>
      <c r="B2804" s="177" t="s">
        <v>25023</v>
      </c>
      <c r="C2804" s="89">
        <v>10</v>
      </c>
      <c r="D2804" s="214"/>
    </row>
    <row r="2805" spans="1:4" s="87" customFormat="1">
      <c r="A2805" s="43"/>
      <c r="B2805" s="177" t="s">
        <v>25024</v>
      </c>
      <c r="C2805" s="89">
        <v>10</v>
      </c>
      <c r="D2805" s="214"/>
    </row>
    <row r="2806" spans="1:4" s="87" customFormat="1">
      <c r="A2806" s="43"/>
      <c r="B2806" s="177" t="s">
        <v>25025</v>
      </c>
      <c r="C2806" s="89">
        <v>10</v>
      </c>
      <c r="D2806" s="214"/>
    </row>
    <row r="2807" spans="1:4" s="87" customFormat="1">
      <c r="A2807" s="128"/>
      <c r="B2807" s="137" t="s">
        <v>25026</v>
      </c>
      <c r="C2807" s="136">
        <v>12</v>
      </c>
      <c r="D2807" s="166"/>
    </row>
    <row r="2808" spans="1:4" s="87" customFormat="1">
      <c r="A2808" s="128"/>
      <c r="B2808" s="118" t="s">
        <v>25015</v>
      </c>
      <c r="C2808" s="136">
        <v>26</v>
      </c>
      <c r="D2808" s="166"/>
    </row>
    <row r="2809" spans="1:4" s="87" customFormat="1">
      <c r="A2809" s="128"/>
      <c r="B2809" s="118"/>
      <c r="C2809" s="136"/>
      <c r="D2809" s="166"/>
    </row>
    <row r="2810" spans="1:4" s="87" customFormat="1">
      <c r="A2810" s="128"/>
      <c r="B2810" s="137" t="s">
        <v>25027</v>
      </c>
      <c r="C2810" s="136">
        <v>20</v>
      </c>
      <c r="D2810" s="166"/>
    </row>
    <row r="2811" spans="1:4" s="87" customFormat="1" ht="16.5" thickBot="1">
      <c r="A2811" s="43"/>
      <c r="B2811" s="121"/>
      <c r="C2811" s="89"/>
      <c r="D2811" s="166"/>
    </row>
    <row r="2812" spans="1:4" s="87" customFormat="1" ht="16.5" thickBot="1">
      <c r="A2812" s="411"/>
      <c r="B2812" s="379" t="s">
        <v>23960</v>
      </c>
      <c r="C2812" s="525">
        <f>SUM(C2785:C2811)</f>
        <v>439</v>
      </c>
      <c r="D2812" s="409"/>
    </row>
    <row r="2813" spans="1:4" s="56" customFormat="1">
      <c r="A2813" s="141"/>
      <c r="B2813" s="137" t="s">
        <v>59</v>
      </c>
      <c r="C2813" s="136"/>
      <c r="D2813" s="190"/>
    </row>
    <row r="2814" spans="1:4" s="56" customFormat="1">
      <c r="A2814" s="141"/>
      <c r="B2814" s="137"/>
      <c r="C2814" s="136"/>
      <c r="D2814" s="190"/>
    </row>
    <row r="2815" spans="1:4" s="56" customFormat="1" ht="31.5">
      <c r="A2815" s="138" t="s">
        <v>15415</v>
      </c>
      <c r="B2815" s="47" t="s">
        <v>23442</v>
      </c>
      <c r="C2815" s="136" t="s">
        <v>2</v>
      </c>
      <c r="D2815" s="166">
        <v>10</v>
      </c>
    </row>
    <row r="2816" spans="1:4" s="56" customFormat="1">
      <c r="A2816" s="141"/>
      <c r="B2816" s="137" t="s">
        <v>59</v>
      </c>
      <c r="C2816" s="136"/>
      <c r="D2816" s="190"/>
    </row>
    <row r="2817" spans="1:4" s="84" customFormat="1">
      <c r="A2817" s="141"/>
      <c r="B2817" s="137"/>
      <c r="C2817" s="136"/>
      <c r="D2817" s="190"/>
    </row>
    <row r="2818" spans="1:4" s="388" customFormat="1" ht="31.5">
      <c r="A2818" s="138" t="s">
        <v>15421</v>
      </c>
      <c r="B2818" s="499" t="s">
        <v>25258</v>
      </c>
      <c r="C2818" s="562" t="s">
        <v>23376</v>
      </c>
      <c r="D2818" s="569">
        <v>24</v>
      </c>
    </row>
    <row r="2819" spans="1:4" s="590" customFormat="1">
      <c r="A2819" s="141"/>
      <c r="B2819" s="137" t="s">
        <v>59</v>
      </c>
      <c r="C2819" s="136"/>
      <c r="D2819" s="190"/>
    </row>
    <row r="2820" spans="1:4" s="388" customFormat="1">
      <c r="A2820" s="116"/>
      <c r="B2820" s="140"/>
      <c r="C2820" s="136"/>
      <c r="D2820" s="190"/>
    </row>
    <row r="2821" spans="1:4" s="84" customFormat="1">
      <c r="A2821" s="138" t="s">
        <v>15533</v>
      </c>
      <c r="B2821" s="577" t="s">
        <v>24559</v>
      </c>
      <c r="C2821" s="136" t="s">
        <v>2</v>
      </c>
      <c r="D2821" s="166">
        <v>120</v>
      </c>
    </row>
    <row r="2822" spans="1:4" s="84" customFormat="1">
      <c r="A2822" s="141"/>
      <c r="B2822" s="137" t="s">
        <v>59</v>
      </c>
      <c r="C2822" s="136"/>
      <c r="D2822" s="190"/>
    </row>
    <row r="2823" spans="1:4" s="85" customFormat="1">
      <c r="A2823" s="116"/>
      <c r="B2823" s="140"/>
      <c r="C2823" s="136"/>
      <c r="D2823" s="190"/>
    </row>
    <row r="2824" spans="1:4" s="85" customFormat="1">
      <c r="A2824" s="141" t="s">
        <v>15535</v>
      </c>
      <c r="B2824" s="137" t="s">
        <v>24560</v>
      </c>
      <c r="C2824" s="136" t="s">
        <v>2</v>
      </c>
      <c r="D2824" s="166">
        <v>150</v>
      </c>
    </row>
    <row r="2825" spans="1:4" s="85" customFormat="1">
      <c r="A2825" s="141"/>
      <c r="B2825" s="137" t="s">
        <v>59</v>
      </c>
      <c r="C2825" s="136"/>
      <c r="D2825" s="190"/>
    </row>
    <row r="2826" spans="1:4" s="388" customFormat="1">
      <c r="A2826" s="141"/>
      <c r="B2826" s="137"/>
      <c r="C2826" s="136"/>
      <c r="D2826" s="190"/>
    </row>
    <row r="2827" spans="1:4" s="388" customFormat="1">
      <c r="A2827" s="141" t="s">
        <v>15549</v>
      </c>
      <c r="B2827" s="137" t="s">
        <v>24563</v>
      </c>
      <c r="C2827" s="136" t="s">
        <v>2</v>
      </c>
      <c r="D2827" s="166">
        <v>60</v>
      </c>
    </row>
    <row r="2828" spans="1:4" s="388" customFormat="1">
      <c r="A2828" s="141"/>
      <c r="B2828" s="137" t="s">
        <v>59</v>
      </c>
      <c r="C2828" s="136"/>
      <c r="D2828" s="190"/>
    </row>
    <row r="2829" spans="1:4" s="85" customFormat="1">
      <c r="A2829" s="116"/>
      <c r="B2829" s="140"/>
      <c r="C2829" s="136"/>
      <c r="D2829" s="190"/>
    </row>
    <row r="2830" spans="1:4" s="85" customFormat="1">
      <c r="A2830" s="138" t="s">
        <v>159</v>
      </c>
      <c r="B2830" s="47" t="s">
        <v>251</v>
      </c>
      <c r="C2830" s="136" t="s">
        <v>2</v>
      </c>
      <c r="D2830" s="166">
        <v>10</v>
      </c>
    </row>
    <row r="2831" spans="1:4" s="85" customFormat="1">
      <c r="A2831" s="141"/>
      <c r="B2831" s="137" t="s">
        <v>59</v>
      </c>
      <c r="C2831" s="136"/>
      <c r="D2831" s="190"/>
    </row>
    <row r="2832" spans="1:4" s="85" customFormat="1">
      <c r="A2832" s="116"/>
      <c r="B2832" s="140"/>
      <c r="C2832" s="136"/>
      <c r="D2832" s="190"/>
    </row>
    <row r="2833" spans="1:4" s="85" customFormat="1">
      <c r="A2833" s="138" t="s">
        <v>160</v>
      </c>
      <c r="B2833" s="47" t="s">
        <v>252</v>
      </c>
      <c r="C2833" s="136" t="s">
        <v>2</v>
      </c>
      <c r="D2833" s="166">
        <v>10</v>
      </c>
    </row>
    <row r="2834" spans="1:4" s="85" customFormat="1">
      <c r="A2834" s="141"/>
      <c r="B2834" s="137" t="s">
        <v>59</v>
      </c>
      <c r="C2834" s="136"/>
      <c r="D2834" s="190"/>
    </row>
    <row r="2835" spans="1:4" s="56" customFormat="1">
      <c r="A2835" s="141"/>
      <c r="B2835" s="137"/>
      <c r="C2835" s="136"/>
      <c r="D2835" s="190"/>
    </row>
    <row r="2836" spans="1:4" s="388" customFormat="1" ht="31.5">
      <c r="A2836" s="138" t="s">
        <v>15597</v>
      </c>
      <c r="B2836" s="47" t="s">
        <v>24409</v>
      </c>
      <c r="C2836" s="136" t="s">
        <v>23311</v>
      </c>
      <c r="D2836" s="77">
        <v>100</v>
      </c>
    </row>
    <row r="2837" spans="1:4" s="84" customFormat="1">
      <c r="A2837" s="141"/>
      <c r="B2837" s="137" t="s">
        <v>24415</v>
      </c>
      <c r="C2837" s="136"/>
      <c r="D2837" s="190"/>
    </row>
    <row r="2838" spans="1:4" s="84" customFormat="1">
      <c r="A2838" s="141"/>
      <c r="B2838" s="137"/>
      <c r="C2838" s="136"/>
      <c r="D2838" s="190"/>
    </row>
    <row r="2839" spans="1:4" s="388" customFormat="1" ht="31.5">
      <c r="A2839" s="138" t="s">
        <v>15599</v>
      </c>
      <c r="B2839" s="47" t="s">
        <v>24410</v>
      </c>
      <c r="C2839" s="136" t="s">
        <v>23311</v>
      </c>
      <c r="D2839" s="77">
        <v>450</v>
      </c>
    </row>
    <row r="2840" spans="1:4" s="84" customFormat="1">
      <c r="A2840" s="141"/>
      <c r="B2840" s="137" t="s">
        <v>24558</v>
      </c>
      <c r="C2840" s="136"/>
      <c r="D2840" s="190"/>
    </row>
    <row r="2841" spans="1:4" s="84" customFormat="1">
      <c r="A2841" s="141"/>
      <c r="B2841" s="137"/>
      <c r="C2841" s="136"/>
      <c r="D2841" s="190"/>
    </row>
    <row r="2842" spans="1:4" s="388" customFormat="1" ht="31.5">
      <c r="A2842" s="138" t="s">
        <v>15603</v>
      </c>
      <c r="B2842" s="47" t="s">
        <v>24411</v>
      </c>
      <c r="C2842" s="136" t="s">
        <v>23311</v>
      </c>
      <c r="D2842" s="77">
        <v>450</v>
      </c>
    </row>
    <row r="2843" spans="1:4" s="84" customFormat="1">
      <c r="A2843" s="141"/>
      <c r="B2843" s="137" t="s">
        <v>24558</v>
      </c>
      <c r="C2843" s="136"/>
      <c r="D2843" s="190"/>
    </row>
    <row r="2844" spans="1:4" s="84" customFormat="1">
      <c r="A2844" s="141"/>
      <c r="B2844" s="137"/>
      <c r="C2844" s="136"/>
      <c r="D2844" s="190"/>
    </row>
    <row r="2845" spans="1:4" s="388" customFormat="1" ht="31.5">
      <c r="A2845" s="138" t="s">
        <v>15605</v>
      </c>
      <c r="B2845" s="47" t="s">
        <v>24412</v>
      </c>
      <c r="C2845" s="136" t="s">
        <v>23311</v>
      </c>
      <c r="D2845" s="77">
        <v>570</v>
      </c>
    </row>
    <row r="2846" spans="1:4" s="84" customFormat="1">
      <c r="A2846" s="141"/>
      <c r="B2846" s="137" t="s">
        <v>24561</v>
      </c>
      <c r="C2846" s="136"/>
      <c r="D2846" s="190"/>
    </row>
    <row r="2847" spans="1:4" s="84" customFormat="1">
      <c r="A2847" s="141"/>
      <c r="B2847" s="137"/>
      <c r="C2847" s="136"/>
      <c r="D2847" s="190"/>
    </row>
    <row r="2848" spans="1:4" s="388" customFormat="1" ht="31.5">
      <c r="A2848" s="138" t="s">
        <v>15607</v>
      </c>
      <c r="B2848" s="47" t="s">
        <v>24413</v>
      </c>
      <c r="C2848" s="136" t="s">
        <v>23311</v>
      </c>
      <c r="D2848" s="77">
        <v>750</v>
      </c>
    </row>
    <row r="2849" spans="1:4" s="84" customFormat="1">
      <c r="A2849" s="141"/>
      <c r="B2849" s="137" t="s">
        <v>24416</v>
      </c>
      <c r="C2849" s="136"/>
      <c r="D2849" s="190"/>
    </row>
    <row r="2850" spans="1:4" s="84" customFormat="1">
      <c r="A2850" s="141"/>
      <c r="B2850" s="137"/>
      <c r="C2850" s="136"/>
      <c r="D2850" s="190"/>
    </row>
    <row r="2851" spans="1:4" s="87" customFormat="1" ht="31.5">
      <c r="A2851" s="138" t="s">
        <v>15617</v>
      </c>
      <c r="B2851" s="47" t="s">
        <v>24414</v>
      </c>
      <c r="C2851" s="136" t="s">
        <v>23311</v>
      </c>
      <c r="D2851" s="77">
        <v>1050</v>
      </c>
    </row>
    <row r="2852" spans="1:4" s="84" customFormat="1">
      <c r="A2852" s="141"/>
      <c r="B2852" s="137" t="s">
        <v>24417</v>
      </c>
      <c r="C2852" s="136"/>
      <c r="D2852" s="190"/>
    </row>
    <row r="2853" spans="1:4" s="84" customFormat="1">
      <c r="A2853" s="141"/>
      <c r="B2853" s="137"/>
      <c r="C2853" s="136"/>
      <c r="D2853" s="190"/>
    </row>
    <row r="2854" spans="1:4" s="84" customFormat="1" ht="31.5">
      <c r="A2854" s="141" t="s">
        <v>16485</v>
      </c>
      <c r="B2854" s="137" t="s">
        <v>24562</v>
      </c>
      <c r="C2854" s="136" t="s">
        <v>2</v>
      </c>
      <c r="D2854" s="166">
        <v>100</v>
      </c>
    </row>
    <row r="2855" spans="1:4" s="84" customFormat="1">
      <c r="A2855" s="141"/>
      <c r="B2855" s="137" t="s">
        <v>59</v>
      </c>
      <c r="C2855" s="136"/>
      <c r="D2855" s="190"/>
    </row>
    <row r="2856" spans="1:4" s="85" customFormat="1" ht="14.25" customHeight="1">
      <c r="A2856" s="141"/>
      <c r="B2856" s="220"/>
      <c r="C2856" s="220"/>
      <c r="D2856" s="77"/>
    </row>
    <row r="2857" spans="1:4" s="85" customFormat="1">
      <c r="A2857" s="141" t="s">
        <v>16493</v>
      </c>
      <c r="B2857" s="137" t="s">
        <v>23453</v>
      </c>
      <c r="C2857" s="136" t="s">
        <v>2</v>
      </c>
      <c r="D2857" s="166">
        <v>300</v>
      </c>
    </row>
    <row r="2858" spans="1:4" s="84" customFormat="1">
      <c r="A2858" s="141"/>
      <c r="B2858" s="137" t="s">
        <v>59</v>
      </c>
      <c r="C2858" s="136"/>
      <c r="D2858" s="190"/>
    </row>
    <row r="2859" spans="1:4" s="85" customFormat="1" ht="14.25" customHeight="1">
      <c r="A2859" s="116"/>
      <c r="B2859" s="140"/>
      <c r="C2859" s="139"/>
      <c r="D2859" s="190"/>
    </row>
    <row r="2860" spans="1:4" s="85" customFormat="1">
      <c r="A2860" s="141" t="s">
        <v>16497</v>
      </c>
      <c r="B2860" s="137" t="s">
        <v>23452</v>
      </c>
      <c r="C2860" s="136" t="s">
        <v>2</v>
      </c>
      <c r="D2860" s="166">
        <v>480</v>
      </c>
    </row>
    <row r="2861" spans="1:4" s="84" customFormat="1">
      <c r="A2861" s="141"/>
      <c r="B2861" s="137" t="s">
        <v>59</v>
      </c>
      <c r="C2861" s="136"/>
      <c r="D2861" s="190"/>
    </row>
    <row r="2862" spans="1:4" s="85" customFormat="1" ht="10.5" customHeight="1">
      <c r="A2862" s="116"/>
      <c r="B2862" s="140"/>
      <c r="C2862" s="139"/>
      <c r="D2862" s="190"/>
    </row>
    <row r="2863" spans="1:4" s="85" customFormat="1">
      <c r="A2863" s="141" t="s">
        <v>16501</v>
      </c>
      <c r="B2863" s="137" t="s">
        <v>23451</v>
      </c>
      <c r="C2863" s="136" t="s">
        <v>2</v>
      </c>
      <c r="D2863" s="166">
        <v>600</v>
      </c>
    </row>
    <row r="2864" spans="1:4" s="84" customFormat="1">
      <c r="A2864" s="141"/>
      <c r="B2864" s="137" t="s">
        <v>59</v>
      </c>
      <c r="C2864" s="136"/>
      <c r="D2864" s="190"/>
    </row>
    <row r="2865" spans="1:4" s="85" customFormat="1" ht="14.25" customHeight="1">
      <c r="A2865" s="116"/>
      <c r="B2865" s="140"/>
      <c r="C2865" s="139"/>
      <c r="D2865" s="190"/>
    </row>
    <row r="2866" spans="1:4" s="85" customFormat="1" ht="14.25" customHeight="1">
      <c r="A2866" s="104" t="s">
        <v>16596</v>
      </c>
      <c r="B2866" s="119" t="s">
        <v>23357</v>
      </c>
      <c r="C2866" s="136" t="s">
        <v>2</v>
      </c>
      <c r="D2866" s="166">
        <v>15</v>
      </c>
    </row>
    <row r="2867" spans="1:4" s="84" customFormat="1">
      <c r="A2867" s="141"/>
      <c r="B2867" s="137" t="s">
        <v>59</v>
      </c>
      <c r="C2867" s="136"/>
      <c r="D2867" s="190"/>
    </row>
    <row r="2868" spans="1:4" s="85" customFormat="1" ht="14.25" customHeight="1">
      <c r="A2868" s="116"/>
      <c r="B2868" s="140"/>
      <c r="C2868" s="139"/>
      <c r="D2868" s="190"/>
    </row>
    <row r="2869" spans="1:4" s="85" customFormat="1" ht="14.25" customHeight="1">
      <c r="A2869" s="116" t="s">
        <v>16598</v>
      </c>
      <c r="B2869" s="119" t="s">
        <v>23358</v>
      </c>
      <c r="C2869" s="136" t="s">
        <v>2</v>
      </c>
      <c r="D2869" s="166">
        <f>C2873</f>
        <v>45</v>
      </c>
    </row>
    <row r="2870" spans="1:4" s="84" customFormat="1">
      <c r="A2870" s="141"/>
      <c r="B2870" s="137" t="s">
        <v>59</v>
      </c>
      <c r="C2870" s="136"/>
      <c r="D2870" s="190"/>
    </row>
    <row r="2871" spans="1:4" s="84" customFormat="1">
      <c r="A2871" s="141"/>
      <c r="B2871" s="137" t="s">
        <v>24418</v>
      </c>
      <c r="C2871" s="136">
        <v>5</v>
      </c>
      <c r="D2871" s="190"/>
    </row>
    <row r="2872" spans="1:4" s="84" customFormat="1" ht="16.5" thickBot="1">
      <c r="A2872" s="141"/>
      <c r="B2872" s="137" t="s">
        <v>24423</v>
      </c>
      <c r="C2872" s="136">
        <v>40</v>
      </c>
      <c r="D2872" s="190"/>
    </row>
    <row r="2873" spans="1:4" s="84" customFormat="1" ht="16.5" thickBot="1">
      <c r="A2873" s="141"/>
      <c r="B2873" s="524" t="s">
        <v>23960</v>
      </c>
      <c r="C2873" s="525">
        <f>SUM(C2871:C2872)</f>
        <v>45</v>
      </c>
      <c r="D2873" s="190"/>
    </row>
    <row r="2874" spans="1:4" s="590" customFormat="1">
      <c r="A2874" s="141"/>
      <c r="B2874" s="604"/>
      <c r="C2874" s="584"/>
      <c r="D2874" s="190"/>
    </row>
    <row r="2875" spans="1:4" s="87" customFormat="1" ht="31.5">
      <c r="A2875" s="141" t="s">
        <v>16583</v>
      </c>
      <c r="B2875" s="137" t="s">
        <v>25118</v>
      </c>
      <c r="C2875" s="136" t="s">
        <v>2</v>
      </c>
      <c r="D2875" s="190">
        <v>1</v>
      </c>
    </row>
    <row r="2876" spans="1:4" s="87" customFormat="1">
      <c r="A2876" s="141"/>
      <c r="B2876" s="137" t="s">
        <v>25119</v>
      </c>
      <c r="C2876" s="136"/>
      <c r="D2876" s="190"/>
    </row>
    <row r="2877" spans="1:4" s="84" customFormat="1">
      <c r="A2877" s="141"/>
      <c r="B2877" s="137"/>
      <c r="C2877" s="136"/>
      <c r="D2877" s="190"/>
    </row>
    <row r="2878" spans="1:4" s="388" customFormat="1" ht="14.25" customHeight="1">
      <c r="A2878" s="104" t="s">
        <v>16600</v>
      </c>
      <c r="B2878" s="119" t="s">
        <v>24426</v>
      </c>
      <c r="C2878" s="136" t="s">
        <v>2</v>
      </c>
      <c r="D2878" s="166">
        <f>C2882</f>
        <v>3</v>
      </c>
    </row>
    <row r="2879" spans="1:4" s="84" customFormat="1">
      <c r="A2879" s="141"/>
      <c r="B2879" s="137" t="s">
        <v>59</v>
      </c>
      <c r="C2879" s="136"/>
      <c r="D2879" s="190"/>
    </row>
    <row r="2880" spans="1:4" s="84" customFormat="1">
      <c r="A2880" s="141"/>
      <c r="B2880" s="137" t="s">
        <v>24419</v>
      </c>
      <c r="C2880" s="136">
        <v>1</v>
      </c>
      <c r="D2880" s="190"/>
    </row>
    <row r="2881" spans="1:4" s="84" customFormat="1" ht="16.5" thickBot="1">
      <c r="A2881" s="141"/>
      <c r="B2881" s="137" t="s">
        <v>24424</v>
      </c>
      <c r="C2881" s="136">
        <v>2</v>
      </c>
      <c r="D2881" s="190"/>
    </row>
    <row r="2882" spans="1:4" s="84" customFormat="1" ht="16.5" thickBot="1">
      <c r="A2882" s="141"/>
      <c r="B2882" s="524" t="s">
        <v>23960</v>
      </c>
      <c r="C2882" s="525">
        <f>SUM(C2880:C2881)</f>
        <v>3</v>
      </c>
      <c r="D2882" s="190"/>
    </row>
    <row r="2883" spans="1:4" s="388" customFormat="1" ht="14.25" customHeight="1">
      <c r="A2883" s="116"/>
      <c r="B2883" s="140"/>
      <c r="C2883" s="139"/>
      <c r="D2883" s="190"/>
    </row>
    <row r="2884" spans="1:4" s="388" customFormat="1" ht="14.25" customHeight="1">
      <c r="A2884" s="104" t="s">
        <v>16602</v>
      </c>
      <c r="B2884" s="119" t="s">
        <v>24420</v>
      </c>
      <c r="C2884" s="136" t="s">
        <v>2</v>
      </c>
      <c r="D2884" s="166">
        <f>C2888</f>
        <v>5</v>
      </c>
    </row>
    <row r="2885" spans="1:4" s="84" customFormat="1">
      <c r="A2885" s="141"/>
      <c r="B2885" s="137" t="s">
        <v>59</v>
      </c>
      <c r="C2885" s="136"/>
      <c r="D2885" s="190"/>
    </row>
    <row r="2886" spans="1:4" s="84" customFormat="1">
      <c r="A2886" s="141"/>
      <c r="B2886" s="137" t="s">
        <v>25240</v>
      </c>
      <c r="C2886" s="136">
        <v>3</v>
      </c>
      <c r="D2886" s="190"/>
    </row>
    <row r="2887" spans="1:4" s="84" customFormat="1" ht="16.5" thickBot="1">
      <c r="A2887" s="141"/>
      <c r="B2887" s="137" t="s">
        <v>25241</v>
      </c>
      <c r="C2887" s="136">
        <v>2</v>
      </c>
      <c r="D2887" s="190"/>
    </row>
    <row r="2888" spans="1:4" s="84" customFormat="1" ht="16.5" thickBot="1">
      <c r="A2888" s="141"/>
      <c r="B2888" s="524" t="s">
        <v>23960</v>
      </c>
      <c r="C2888" s="525">
        <f>SUM(C2886:C2887)</f>
        <v>5</v>
      </c>
      <c r="D2888" s="190"/>
    </row>
    <row r="2889" spans="1:4" s="85" customFormat="1" ht="14.25" customHeight="1">
      <c r="A2889" s="116"/>
      <c r="B2889" s="140"/>
      <c r="C2889" s="139"/>
      <c r="D2889" s="190"/>
    </row>
    <row r="2890" spans="1:4" s="388" customFormat="1" ht="14.25" customHeight="1">
      <c r="A2890" s="104" t="s">
        <v>16604</v>
      </c>
      <c r="B2890" s="119" t="s">
        <v>24422</v>
      </c>
      <c r="C2890" s="136" t="s">
        <v>2</v>
      </c>
      <c r="D2890" s="166">
        <v>15</v>
      </c>
    </row>
    <row r="2891" spans="1:4" s="84" customFormat="1">
      <c r="A2891" s="141"/>
      <c r="B2891" s="137" t="s">
        <v>59</v>
      </c>
      <c r="C2891" s="136"/>
      <c r="D2891" s="190"/>
    </row>
    <row r="2892" spans="1:4" s="84" customFormat="1">
      <c r="A2892" s="141"/>
      <c r="B2892" s="137" t="s">
        <v>24421</v>
      </c>
      <c r="C2892" s="136">
        <v>6</v>
      </c>
      <c r="D2892" s="190"/>
    </row>
    <row r="2893" spans="1:4" s="84" customFormat="1" ht="16.5" thickBot="1">
      <c r="A2893" s="141"/>
      <c r="B2893" s="76" t="s">
        <v>24425</v>
      </c>
      <c r="C2893" s="89">
        <v>1</v>
      </c>
      <c r="D2893" s="190"/>
    </row>
    <row r="2894" spans="1:4" s="84" customFormat="1" ht="16.5" thickBot="1">
      <c r="A2894" s="465"/>
      <c r="B2894" s="524" t="s">
        <v>23960</v>
      </c>
      <c r="C2894" s="525">
        <f>SUM(C2892:C2893)</f>
        <v>7</v>
      </c>
      <c r="D2894" s="520"/>
    </row>
    <row r="2895" spans="1:4" s="388" customFormat="1" ht="14.25" customHeight="1">
      <c r="A2895" s="116"/>
      <c r="B2895" s="217"/>
      <c r="C2895" s="502"/>
      <c r="D2895" s="190"/>
    </row>
    <row r="2896" spans="1:4" s="388" customFormat="1" ht="14.25" customHeight="1">
      <c r="A2896" s="104" t="s">
        <v>16606</v>
      </c>
      <c r="B2896" s="119" t="s">
        <v>24583</v>
      </c>
      <c r="C2896" s="136" t="s">
        <v>2</v>
      </c>
      <c r="D2896" s="166">
        <v>32</v>
      </c>
    </row>
    <row r="2897" spans="1:4" s="388" customFormat="1" ht="14.25" customHeight="1">
      <c r="A2897" s="116"/>
      <c r="B2897" s="137" t="s">
        <v>59</v>
      </c>
      <c r="C2897" s="502"/>
      <c r="D2897" s="190"/>
    </row>
    <row r="2898" spans="1:4" s="388" customFormat="1" ht="14.25" customHeight="1">
      <c r="A2898" s="116"/>
      <c r="B2898" s="217"/>
      <c r="C2898" s="502"/>
      <c r="D2898" s="190"/>
    </row>
    <row r="2899" spans="1:4" s="388" customFormat="1" ht="14.25" customHeight="1">
      <c r="A2899" s="614" t="s">
        <v>16608</v>
      </c>
      <c r="B2899" s="499" t="s">
        <v>25205</v>
      </c>
      <c r="C2899" s="136" t="s">
        <v>2</v>
      </c>
      <c r="D2899" s="166">
        <v>25</v>
      </c>
    </row>
    <row r="2900" spans="1:4" s="388" customFormat="1" ht="14.25" customHeight="1">
      <c r="A2900" s="116"/>
      <c r="B2900" s="137" t="s">
        <v>59</v>
      </c>
      <c r="C2900" s="502"/>
      <c r="D2900" s="190"/>
    </row>
    <row r="2901" spans="1:4" s="388" customFormat="1" ht="14.25" customHeight="1">
      <c r="A2901" s="116"/>
      <c r="B2901" s="217"/>
      <c r="C2901" s="502"/>
      <c r="D2901" s="190"/>
    </row>
    <row r="2902" spans="1:4" s="85" customFormat="1" ht="14.25" customHeight="1">
      <c r="A2902" s="110" t="s">
        <v>16610</v>
      </c>
      <c r="B2902" s="119" t="s">
        <v>23359</v>
      </c>
      <c r="C2902" s="136" t="s">
        <v>2</v>
      </c>
      <c r="D2902" s="166">
        <v>40</v>
      </c>
    </row>
    <row r="2903" spans="1:4" s="84" customFormat="1">
      <c r="A2903" s="141"/>
      <c r="B2903" s="137" t="s">
        <v>59</v>
      </c>
      <c r="C2903" s="136"/>
      <c r="D2903" s="190"/>
    </row>
    <row r="2904" spans="1:4" s="85" customFormat="1" ht="14.25" customHeight="1">
      <c r="A2904" s="116"/>
      <c r="B2904" s="140"/>
      <c r="C2904" s="139"/>
      <c r="D2904" s="190"/>
    </row>
    <row r="2905" spans="1:4" s="85" customFormat="1" ht="14.25" customHeight="1">
      <c r="A2905" s="110" t="s">
        <v>16730</v>
      </c>
      <c r="B2905" s="119" t="s">
        <v>23360</v>
      </c>
      <c r="C2905" s="136" t="s">
        <v>10</v>
      </c>
      <c r="D2905" s="166">
        <v>450</v>
      </c>
    </row>
    <row r="2906" spans="1:4" s="84" customFormat="1">
      <c r="A2906" s="141"/>
      <c r="B2906" s="137" t="s">
        <v>59</v>
      </c>
      <c r="C2906" s="136"/>
      <c r="D2906" s="190"/>
    </row>
    <row r="2907" spans="1:4" s="85" customFormat="1" ht="14.25" customHeight="1">
      <c r="A2907" s="141"/>
      <c r="B2907" s="137"/>
      <c r="C2907" s="136"/>
      <c r="D2907" s="190"/>
    </row>
    <row r="2908" spans="1:4" s="590" customFormat="1">
      <c r="A2908" s="110" t="s">
        <v>16676</v>
      </c>
      <c r="B2908" s="119" t="s">
        <v>25260</v>
      </c>
      <c r="C2908" s="136" t="s">
        <v>2</v>
      </c>
      <c r="D2908" s="77">
        <v>562</v>
      </c>
    </row>
    <row r="2909" spans="1:4" s="388" customFormat="1">
      <c r="A2909" s="141"/>
      <c r="B2909" s="137" t="s">
        <v>59</v>
      </c>
      <c r="C2909" s="136"/>
      <c r="D2909" s="190"/>
    </row>
    <row r="2910" spans="1:4" s="388" customFormat="1">
      <c r="A2910" s="141"/>
      <c r="B2910" s="137"/>
      <c r="C2910" s="136"/>
      <c r="D2910" s="190"/>
    </row>
    <row r="2911" spans="1:4" s="590" customFormat="1">
      <c r="A2911" s="110" t="s">
        <v>16684</v>
      </c>
      <c r="B2911" s="119" t="s">
        <v>25259</v>
      </c>
      <c r="C2911" s="136" t="s">
        <v>2</v>
      </c>
      <c r="D2911" s="77">
        <v>2</v>
      </c>
    </row>
    <row r="2912" spans="1:4" s="388" customFormat="1">
      <c r="A2912" s="141"/>
      <c r="B2912" s="137" t="s">
        <v>59</v>
      </c>
      <c r="C2912" s="136"/>
      <c r="D2912" s="190"/>
    </row>
    <row r="2913" spans="1:4" s="388" customFormat="1">
      <c r="A2913" s="141"/>
      <c r="B2913" s="137"/>
      <c r="C2913" s="136"/>
      <c r="D2913" s="190"/>
    </row>
    <row r="2914" spans="1:4" s="85" customFormat="1" ht="14.25" customHeight="1">
      <c r="A2914" s="110" t="s">
        <v>16818</v>
      </c>
      <c r="B2914" s="119" t="s">
        <v>23361</v>
      </c>
      <c r="C2914" s="136" t="s">
        <v>10</v>
      </c>
      <c r="D2914" s="166">
        <v>100</v>
      </c>
    </row>
    <row r="2915" spans="1:4" s="56" customFormat="1">
      <c r="A2915" s="141"/>
      <c r="B2915" s="137" t="s">
        <v>59</v>
      </c>
      <c r="C2915" s="136"/>
      <c r="D2915" s="190"/>
    </row>
    <row r="2916" spans="1:4" s="56" customFormat="1">
      <c r="A2916" s="141"/>
      <c r="B2916" s="137"/>
      <c r="C2916" s="136"/>
      <c r="D2916" s="190"/>
    </row>
    <row r="2917" spans="1:4" s="56" customFormat="1">
      <c r="A2917" s="109" t="s">
        <v>16858</v>
      </c>
      <c r="B2917" s="119" t="s">
        <v>23362</v>
      </c>
      <c r="C2917" s="136" t="s">
        <v>10</v>
      </c>
      <c r="D2917" s="166">
        <v>1300</v>
      </c>
    </row>
    <row r="2918" spans="1:4" s="85" customFormat="1">
      <c r="A2918" s="141"/>
      <c r="B2918" s="137" t="s">
        <v>59</v>
      </c>
      <c r="C2918" s="136"/>
      <c r="D2918" s="190"/>
    </row>
    <row r="2919" spans="1:4" s="85" customFormat="1">
      <c r="A2919" s="141"/>
      <c r="B2919" s="137"/>
      <c r="C2919" s="136"/>
      <c r="D2919" s="190"/>
    </row>
    <row r="2920" spans="1:4" s="84" customFormat="1">
      <c r="A2920" s="109" t="s">
        <v>16874</v>
      </c>
      <c r="B2920" s="119" t="s">
        <v>24427</v>
      </c>
      <c r="C2920" s="136" t="s">
        <v>10</v>
      </c>
      <c r="D2920" s="166">
        <v>80</v>
      </c>
    </row>
    <row r="2921" spans="1:4" s="84" customFormat="1">
      <c r="A2921" s="141"/>
      <c r="B2921" s="137" t="s">
        <v>59</v>
      </c>
      <c r="C2921" s="136"/>
      <c r="D2921" s="190"/>
    </row>
    <row r="2922" spans="1:4" s="388" customFormat="1">
      <c r="A2922" s="141"/>
      <c r="B2922" s="137"/>
      <c r="C2922" s="136"/>
      <c r="D2922" s="190"/>
    </row>
    <row r="2923" spans="1:4" s="388" customFormat="1">
      <c r="A2923" s="141" t="s">
        <v>16882</v>
      </c>
      <c r="B2923" s="119" t="s">
        <v>24564</v>
      </c>
      <c r="C2923" s="136" t="s">
        <v>10</v>
      </c>
      <c r="D2923" s="190">
        <v>480</v>
      </c>
    </row>
    <row r="2924" spans="1:4" s="84" customFormat="1">
      <c r="A2924" s="141"/>
      <c r="B2924" s="137" t="s">
        <v>59</v>
      </c>
      <c r="C2924" s="136"/>
      <c r="D2924" s="190"/>
    </row>
    <row r="2925" spans="1:4" s="388" customFormat="1">
      <c r="A2925" s="141"/>
      <c r="B2925" s="137"/>
      <c r="C2925" s="136"/>
      <c r="D2925" s="190"/>
    </row>
    <row r="2926" spans="1:4" s="388" customFormat="1">
      <c r="A2926" s="141" t="s">
        <v>16884</v>
      </c>
      <c r="B2926" s="119" t="s">
        <v>24565</v>
      </c>
      <c r="C2926" s="136" t="s">
        <v>10</v>
      </c>
      <c r="D2926" s="190">
        <v>700</v>
      </c>
    </row>
    <row r="2927" spans="1:4" s="84" customFormat="1">
      <c r="A2927" s="141"/>
      <c r="B2927" s="137" t="s">
        <v>59</v>
      </c>
      <c r="C2927" s="136"/>
      <c r="D2927" s="190"/>
    </row>
    <row r="2928" spans="1:4" s="388" customFormat="1">
      <c r="A2928" s="141"/>
      <c r="B2928" s="137"/>
      <c r="C2928" s="136"/>
      <c r="D2928" s="190"/>
    </row>
    <row r="2929" spans="1:4" s="388" customFormat="1">
      <c r="A2929" s="141" t="s">
        <v>16886</v>
      </c>
      <c r="B2929" s="119" t="s">
        <v>24567</v>
      </c>
      <c r="C2929" s="136" t="s">
        <v>10</v>
      </c>
      <c r="D2929" s="190">
        <v>120</v>
      </c>
    </row>
    <row r="2930" spans="1:4" s="84" customFormat="1">
      <c r="A2930" s="141"/>
      <c r="B2930" s="137" t="s">
        <v>59</v>
      </c>
      <c r="C2930" s="136"/>
      <c r="D2930" s="190"/>
    </row>
    <row r="2931" spans="1:4" s="388" customFormat="1">
      <c r="A2931" s="141"/>
      <c r="B2931" s="137"/>
      <c r="C2931" s="136"/>
      <c r="D2931" s="190"/>
    </row>
    <row r="2932" spans="1:4" s="388" customFormat="1">
      <c r="A2932" s="141" t="s">
        <v>16888</v>
      </c>
      <c r="B2932" s="119" t="s">
        <v>24566</v>
      </c>
      <c r="C2932" s="136" t="s">
        <v>10</v>
      </c>
      <c r="D2932" s="190">
        <v>250</v>
      </c>
    </row>
    <row r="2933" spans="1:4" s="388" customFormat="1">
      <c r="A2933" s="141"/>
      <c r="B2933" s="137" t="s">
        <v>59</v>
      </c>
      <c r="C2933" s="136"/>
      <c r="D2933" s="190"/>
    </row>
    <row r="2934" spans="1:4" s="388" customFormat="1">
      <c r="A2934" s="141"/>
      <c r="B2934" s="137"/>
      <c r="C2934" s="136"/>
      <c r="D2934" s="190"/>
    </row>
    <row r="2935" spans="1:4" s="388" customFormat="1">
      <c r="A2935" s="141" t="s">
        <v>16890</v>
      </c>
      <c r="B2935" s="119" t="s">
        <v>24588</v>
      </c>
      <c r="C2935" s="136" t="s">
        <v>10</v>
      </c>
      <c r="D2935" s="190">
        <v>250</v>
      </c>
    </row>
    <row r="2936" spans="1:4" s="388" customFormat="1">
      <c r="A2936" s="141"/>
      <c r="B2936" s="137" t="s">
        <v>59</v>
      </c>
      <c r="C2936" s="136"/>
      <c r="D2936" s="190"/>
    </row>
    <row r="2937" spans="1:4" s="388" customFormat="1">
      <c r="A2937" s="141"/>
      <c r="B2937" s="137"/>
      <c r="C2937" s="136"/>
      <c r="D2937" s="190"/>
    </row>
    <row r="2938" spans="1:4" s="143" customFormat="1">
      <c r="A2938" s="615" t="s">
        <v>16892</v>
      </c>
      <c r="B2938" s="499" t="s">
        <v>25155</v>
      </c>
      <c r="C2938" s="136" t="s">
        <v>10</v>
      </c>
      <c r="D2938" s="657">
        <v>615</v>
      </c>
    </row>
    <row r="2939" spans="1:4" s="388" customFormat="1">
      <c r="A2939" s="141"/>
      <c r="B2939" s="137" t="s">
        <v>59</v>
      </c>
      <c r="C2939" s="136"/>
      <c r="D2939" s="190"/>
    </row>
    <row r="2940" spans="1:4" s="388" customFormat="1">
      <c r="A2940" s="141"/>
      <c r="B2940" s="137"/>
      <c r="C2940" s="136"/>
      <c r="D2940" s="190"/>
    </row>
    <row r="2941" spans="1:4" s="143" customFormat="1">
      <c r="A2941" s="615" t="s">
        <v>16894</v>
      </c>
      <c r="B2941" s="499" t="s">
        <v>25157</v>
      </c>
      <c r="C2941" s="136" t="s">
        <v>10</v>
      </c>
      <c r="D2941" s="657">
        <v>250</v>
      </c>
    </row>
    <row r="2942" spans="1:4" s="388" customFormat="1">
      <c r="A2942" s="141"/>
      <c r="B2942" s="137" t="s">
        <v>59</v>
      </c>
      <c r="C2942" s="136"/>
      <c r="D2942" s="190"/>
    </row>
    <row r="2943" spans="1:4" s="388" customFormat="1">
      <c r="A2943" s="141"/>
      <c r="B2943" s="137"/>
      <c r="C2943" s="136"/>
      <c r="D2943" s="190"/>
    </row>
    <row r="2944" spans="1:4" s="143" customFormat="1">
      <c r="A2944" s="615" t="s">
        <v>16896</v>
      </c>
      <c r="B2944" s="499" t="s">
        <v>25156</v>
      </c>
      <c r="C2944" s="136" t="s">
        <v>10</v>
      </c>
      <c r="D2944" s="657">
        <v>410</v>
      </c>
    </row>
    <row r="2945" spans="1:4" s="388" customFormat="1">
      <c r="A2945" s="141"/>
      <c r="B2945" s="137" t="s">
        <v>59</v>
      </c>
      <c r="C2945" s="136"/>
      <c r="D2945" s="190"/>
    </row>
    <row r="2946" spans="1:4" s="388" customFormat="1">
      <c r="A2946" s="141"/>
      <c r="B2946" s="137"/>
      <c r="C2946" s="136"/>
      <c r="D2946" s="190"/>
    </row>
    <row r="2947" spans="1:4" s="143" customFormat="1">
      <c r="A2947" s="615" t="s">
        <v>16898</v>
      </c>
      <c r="B2947" s="499" t="s">
        <v>25159</v>
      </c>
      <c r="C2947" s="136" t="s">
        <v>10</v>
      </c>
      <c r="D2947" s="657">
        <v>250</v>
      </c>
    </row>
    <row r="2948" spans="1:4" s="388" customFormat="1">
      <c r="A2948" s="141"/>
      <c r="B2948" s="137" t="s">
        <v>59</v>
      </c>
      <c r="C2948" s="136"/>
      <c r="D2948" s="190"/>
    </row>
    <row r="2949" spans="1:4" s="388" customFormat="1">
      <c r="A2949" s="141"/>
      <c r="B2949" s="137"/>
      <c r="C2949" s="136"/>
      <c r="D2949" s="190"/>
    </row>
    <row r="2950" spans="1:4" s="143" customFormat="1">
      <c r="A2950" s="615" t="s">
        <v>16888</v>
      </c>
      <c r="B2950" s="499" t="s">
        <v>25158</v>
      </c>
      <c r="C2950" s="136" t="s">
        <v>10</v>
      </c>
      <c r="D2950" s="657">
        <v>590</v>
      </c>
    </row>
    <row r="2951" spans="1:4" s="388" customFormat="1">
      <c r="A2951" s="141"/>
      <c r="B2951" s="137" t="s">
        <v>59</v>
      </c>
      <c r="C2951" s="136"/>
      <c r="D2951" s="190"/>
    </row>
    <row r="2952" spans="1:4" s="388" customFormat="1">
      <c r="A2952" s="141"/>
      <c r="B2952" s="137"/>
      <c r="C2952" s="136"/>
      <c r="D2952" s="190"/>
    </row>
    <row r="2953" spans="1:4" s="85" customFormat="1">
      <c r="A2953" s="109" t="s">
        <v>16904</v>
      </c>
      <c r="B2953" s="119" t="s">
        <v>23363</v>
      </c>
      <c r="C2953" s="136" t="s">
        <v>10</v>
      </c>
      <c r="D2953" s="166">
        <v>250</v>
      </c>
    </row>
    <row r="2954" spans="1:4" s="84" customFormat="1">
      <c r="A2954" s="141"/>
      <c r="B2954" s="137" t="s">
        <v>59</v>
      </c>
      <c r="C2954" s="136"/>
      <c r="D2954" s="190"/>
    </row>
    <row r="2955" spans="1:4" s="85" customFormat="1">
      <c r="A2955" s="141"/>
      <c r="B2955" s="137"/>
      <c r="C2955" s="136"/>
      <c r="D2955" s="190"/>
    </row>
    <row r="2956" spans="1:4" s="85" customFormat="1">
      <c r="A2956" s="109" t="s">
        <v>16906</v>
      </c>
      <c r="B2956" s="119" t="s">
        <v>23364</v>
      </c>
      <c r="C2956" s="136" t="s">
        <v>10</v>
      </c>
      <c r="D2956" s="166">
        <v>200</v>
      </c>
    </row>
    <row r="2957" spans="1:4" s="84" customFormat="1">
      <c r="A2957" s="141"/>
      <c r="B2957" s="137" t="s">
        <v>59</v>
      </c>
      <c r="C2957" s="136"/>
      <c r="D2957" s="190"/>
    </row>
    <row r="2958" spans="1:4" s="84" customFormat="1">
      <c r="A2958" s="141"/>
      <c r="B2958" s="137"/>
      <c r="C2958" s="136"/>
      <c r="D2958" s="190"/>
    </row>
    <row r="2959" spans="1:4" s="56" customFormat="1" ht="31.5">
      <c r="A2959" s="141" t="s">
        <v>16908</v>
      </c>
      <c r="B2959" s="118" t="s">
        <v>23365</v>
      </c>
      <c r="C2959" s="135" t="s">
        <v>10</v>
      </c>
      <c r="D2959" s="166">
        <v>200</v>
      </c>
    </row>
    <row r="2960" spans="1:4" s="85" customFormat="1">
      <c r="A2960" s="141"/>
      <c r="B2960" s="137" t="s">
        <v>59</v>
      </c>
      <c r="C2960" s="136"/>
      <c r="D2960" s="190"/>
    </row>
    <row r="2961" spans="1:4" s="85" customFormat="1">
      <c r="A2961" s="141"/>
      <c r="B2961" s="137"/>
      <c r="C2961" s="136"/>
      <c r="D2961" s="190"/>
    </row>
    <row r="2962" spans="1:4" s="56" customFormat="1">
      <c r="A2962" s="138" t="s">
        <v>162</v>
      </c>
      <c r="B2962" s="47" t="s">
        <v>253</v>
      </c>
      <c r="C2962" s="136" t="s">
        <v>23311</v>
      </c>
      <c r="D2962" s="166">
        <v>180</v>
      </c>
    </row>
    <row r="2963" spans="1:4" s="56" customFormat="1">
      <c r="A2963" s="141"/>
      <c r="B2963" s="137" t="s">
        <v>59</v>
      </c>
      <c r="C2963" s="220"/>
      <c r="D2963" s="77"/>
    </row>
    <row r="2964" spans="1:4" s="56" customFormat="1">
      <c r="A2964" s="116"/>
      <c r="B2964" s="140"/>
      <c r="C2964" s="220"/>
      <c r="D2964" s="77"/>
    </row>
    <row r="2965" spans="1:4" s="85" customFormat="1">
      <c r="A2965" s="138" t="s">
        <v>163</v>
      </c>
      <c r="B2965" s="47" t="s">
        <v>254</v>
      </c>
      <c r="C2965" s="136" t="s">
        <v>2</v>
      </c>
      <c r="D2965" s="166">
        <v>150</v>
      </c>
    </row>
    <row r="2966" spans="1:4" s="56" customFormat="1">
      <c r="A2966" s="138"/>
      <c r="B2966" s="137" t="s">
        <v>59</v>
      </c>
      <c r="C2966" s="220"/>
      <c r="D2966" s="77"/>
    </row>
    <row r="2967" spans="1:4" s="388" customFormat="1">
      <c r="A2967" s="138"/>
      <c r="B2967" s="137"/>
      <c r="C2967" s="220"/>
      <c r="D2967" s="77"/>
    </row>
    <row r="2968" spans="1:4" s="388" customFormat="1">
      <c r="A2968" s="138" t="s">
        <v>16962</v>
      </c>
      <c r="B2968" s="47" t="s">
        <v>24587</v>
      </c>
      <c r="C2968" s="135" t="s">
        <v>10</v>
      </c>
      <c r="D2968" s="77">
        <v>300</v>
      </c>
    </row>
    <row r="2969" spans="1:4" s="388" customFormat="1">
      <c r="A2969" s="138"/>
      <c r="B2969" s="137" t="s">
        <v>59</v>
      </c>
      <c r="C2969" s="220"/>
      <c r="D2969" s="77"/>
    </row>
    <row r="2970" spans="1:4" s="388" customFormat="1">
      <c r="A2970" s="138"/>
      <c r="B2970" s="137"/>
      <c r="C2970" s="220"/>
      <c r="D2970" s="77"/>
    </row>
    <row r="2971" spans="1:4" s="388" customFormat="1" ht="31.5">
      <c r="A2971" s="138" t="s">
        <v>16964</v>
      </c>
      <c r="B2971" s="47" t="s">
        <v>24586</v>
      </c>
      <c r="C2971" s="135" t="s">
        <v>10</v>
      </c>
      <c r="D2971" s="77">
        <v>400</v>
      </c>
    </row>
    <row r="2972" spans="1:4" s="388" customFormat="1">
      <c r="A2972" s="138"/>
      <c r="B2972" s="137" t="s">
        <v>59</v>
      </c>
      <c r="C2972" s="220"/>
      <c r="D2972" s="77"/>
    </row>
    <row r="2973" spans="1:4" s="388" customFormat="1">
      <c r="A2973" s="138"/>
      <c r="B2973" s="137"/>
      <c r="C2973" s="220"/>
      <c r="D2973" s="77"/>
    </row>
    <row r="2974" spans="1:4" s="56" customFormat="1">
      <c r="A2974" s="117" t="s">
        <v>16978</v>
      </c>
      <c r="B2974" s="523" t="s">
        <v>23420</v>
      </c>
      <c r="C2974" s="135" t="s">
        <v>10</v>
      </c>
      <c r="D2974" s="166">
        <v>500</v>
      </c>
    </row>
    <row r="2975" spans="1:4" s="56" customFormat="1">
      <c r="A2975" s="138"/>
      <c r="B2975" s="137" t="s">
        <v>59</v>
      </c>
      <c r="C2975" s="220"/>
      <c r="D2975" s="77"/>
    </row>
    <row r="2976" spans="1:4" s="388" customFormat="1">
      <c r="A2976" s="138"/>
      <c r="B2976" s="137"/>
      <c r="C2976" s="220"/>
      <c r="D2976" s="77"/>
    </row>
    <row r="2977" spans="1:4" s="388" customFormat="1">
      <c r="A2977" s="572" t="s">
        <v>17072</v>
      </c>
      <c r="B2977" s="499" t="s">
        <v>25216</v>
      </c>
      <c r="C2977" s="135" t="s">
        <v>2</v>
      </c>
      <c r="D2977" s="570">
        <v>7</v>
      </c>
    </row>
    <row r="2978" spans="1:4" s="388" customFormat="1">
      <c r="A2978" s="138"/>
      <c r="B2978" s="137" t="s">
        <v>59</v>
      </c>
      <c r="C2978" s="220"/>
      <c r="D2978" s="77"/>
    </row>
    <row r="2979" spans="1:4" s="388" customFormat="1">
      <c r="A2979" s="138"/>
      <c r="B2979" s="137"/>
      <c r="C2979" s="220"/>
      <c r="D2979" s="77"/>
    </row>
    <row r="2980" spans="1:4" s="388" customFormat="1">
      <c r="A2980" s="572" t="s">
        <v>17074</v>
      </c>
      <c r="B2980" s="499" t="s">
        <v>25217</v>
      </c>
      <c r="C2980" s="135" t="s">
        <v>2</v>
      </c>
      <c r="D2980" s="570">
        <v>24</v>
      </c>
    </row>
    <row r="2981" spans="1:4" s="388" customFormat="1">
      <c r="A2981" s="138"/>
      <c r="B2981" s="137" t="s">
        <v>59</v>
      </c>
      <c r="C2981" s="220"/>
      <c r="D2981" s="77"/>
    </row>
    <row r="2982" spans="1:4" s="388" customFormat="1">
      <c r="A2982" s="138"/>
      <c r="B2982" s="137"/>
      <c r="C2982" s="220"/>
      <c r="D2982" s="77"/>
    </row>
    <row r="2983" spans="1:4" s="388" customFormat="1">
      <c r="A2983" s="138" t="s">
        <v>17078</v>
      </c>
      <c r="B2983" s="137" t="s">
        <v>24572</v>
      </c>
      <c r="C2983" s="136" t="s">
        <v>2</v>
      </c>
      <c r="D2983" s="77">
        <v>250</v>
      </c>
    </row>
    <row r="2984" spans="1:4" s="388" customFormat="1">
      <c r="A2984" s="138"/>
      <c r="B2984" s="137" t="s">
        <v>59</v>
      </c>
      <c r="C2984" s="220"/>
      <c r="D2984" s="77"/>
    </row>
    <row r="2985" spans="1:4" s="388" customFormat="1">
      <c r="A2985" s="138"/>
      <c r="B2985" s="137"/>
      <c r="C2985" s="220"/>
      <c r="D2985" s="77"/>
    </row>
    <row r="2986" spans="1:4" s="388" customFormat="1">
      <c r="A2986" s="138" t="s">
        <v>17080</v>
      </c>
      <c r="B2986" s="137" t="s">
        <v>24573</v>
      </c>
      <c r="C2986" s="136" t="s">
        <v>2</v>
      </c>
      <c r="D2986" s="77">
        <v>30</v>
      </c>
    </row>
    <row r="2987" spans="1:4" s="388" customFormat="1">
      <c r="A2987" s="138"/>
      <c r="B2987" s="137" t="s">
        <v>59</v>
      </c>
      <c r="C2987" s="220"/>
      <c r="D2987" s="77"/>
    </row>
    <row r="2988" spans="1:4" s="388" customFormat="1">
      <c r="A2988" s="138"/>
      <c r="B2988" s="137"/>
      <c r="C2988" s="220"/>
      <c r="D2988" s="77"/>
    </row>
    <row r="2989" spans="1:4" s="388" customFormat="1">
      <c r="A2989" s="138" t="s">
        <v>17086</v>
      </c>
      <c r="B2989" s="137" t="s">
        <v>24574</v>
      </c>
      <c r="C2989" s="136" t="s">
        <v>2</v>
      </c>
      <c r="D2989" s="77">
        <v>26</v>
      </c>
    </row>
    <row r="2990" spans="1:4" s="388" customFormat="1">
      <c r="A2990" s="138"/>
      <c r="B2990" s="137" t="s">
        <v>59</v>
      </c>
      <c r="C2990" s="220"/>
      <c r="D2990" s="77"/>
    </row>
    <row r="2991" spans="1:4" s="388" customFormat="1">
      <c r="A2991" s="138"/>
      <c r="B2991" s="137"/>
      <c r="C2991" s="220"/>
      <c r="D2991" s="77"/>
    </row>
    <row r="2992" spans="1:4" s="388" customFormat="1">
      <c r="A2992" s="138" t="s">
        <v>17090</v>
      </c>
      <c r="B2992" s="137" t="s">
        <v>24575</v>
      </c>
      <c r="C2992" s="136" t="s">
        <v>2</v>
      </c>
      <c r="D2992" s="77">
        <v>40</v>
      </c>
    </row>
    <row r="2993" spans="1:4" s="388" customFormat="1">
      <c r="A2993" s="138"/>
      <c r="B2993" s="137" t="s">
        <v>59</v>
      </c>
      <c r="C2993" s="220"/>
      <c r="D2993" s="77"/>
    </row>
    <row r="2994" spans="1:4" s="388" customFormat="1">
      <c r="A2994" s="138"/>
      <c r="B2994" s="137"/>
      <c r="C2994" s="220"/>
      <c r="D2994" s="77"/>
    </row>
    <row r="2995" spans="1:4" s="388" customFormat="1">
      <c r="A2995" s="138" t="s">
        <v>17092</v>
      </c>
      <c r="B2995" s="137" t="s">
        <v>24577</v>
      </c>
      <c r="C2995" s="136" t="s">
        <v>2</v>
      </c>
      <c r="D2995" s="77">
        <v>30</v>
      </c>
    </row>
    <row r="2996" spans="1:4" s="388" customFormat="1">
      <c r="A2996" s="138"/>
      <c r="B2996" s="137" t="s">
        <v>59</v>
      </c>
      <c r="C2996" s="220"/>
      <c r="D2996" s="77"/>
    </row>
    <row r="2997" spans="1:4" s="388" customFormat="1">
      <c r="A2997" s="138"/>
      <c r="B2997" s="137"/>
      <c r="C2997" s="220"/>
      <c r="D2997" s="77"/>
    </row>
    <row r="2998" spans="1:4" s="388" customFormat="1">
      <c r="A2998" s="138" t="s">
        <v>17098</v>
      </c>
      <c r="B2998" s="137" t="s">
        <v>24576</v>
      </c>
      <c r="C2998" s="136" t="s">
        <v>2</v>
      </c>
      <c r="D2998" s="77">
        <v>25</v>
      </c>
    </row>
    <row r="2999" spans="1:4" s="388" customFormat="1">
      <c r="A2999" s="138"/>
      <c r="B2999" s="137" t="s">
        <v>59</v>
      </c>
      <c r="C2999" s="220"/>
      <c r="D2999" s="77"/>
    </row>
    <row r="3000" spans="1:4" s="388" customFormat="1">
      <c r="A3000" s="138"/>
      <c r="B3000" s="137"/>
      <c r="C3000" s="220"/>
      <c r="D3000" s="77"/>
    </row>
    <row r="3001" spans="1:4" s="388" customFormat="1">
      <c r="A3001" s="138" t="s">
        <v>17102</v>
      </c>
      <c r="B3001" s="137" t="s">
        <v>24578</v>
      </c>
      <c r="C3001" s="136" t="s">
        <v>2</v>
      </c>
      <c r="D3001" s="77">
        <v>28</v>
      </c>
    </row>
    <row r="3002" spans="1:4" s="388" customFormat="1">
      <c r="A3002" s="138"/>
      <c r="B3002" s="137" t="s">
        <v>59</v>
      </c>
      <c r="C3002" s="220"/>
      <c r="D3002" s="77"/>
    </row>
    <row r="3003" spans="1:4" s="388" customFormat="1">
      <c r="A3003" s="138"/>
      <c r="B3003" s="137"/>
      <c r="C3003" s="220"/>
      <c r="D3003" s="77"/>
    </row>
    <row r="3004" spans="1:4" s="590" customFormat="1">
      <c r="A3004" s="614" t="s">
        <v>17112</v>
      </c>
      <c r="B3004" s="499" t="s">
        <v>25200</v>
      </c>
      <c r="C3004" s="562" t="s">
        <v>23376</v>
      </c>
      <c r="D3004" s="570">
        <v>30</v>
      </c>
    </row>
    <row r="3005" spans="1:4" s="388" customFormat="1">
      <c r="A3005" s="138"/>
      <c r="B3005" s="137" t="s">
        <v>59</v>
      </c>
      <c r="C3005" s="220"/>
      <c r="D3005" s="77"/>
    </row>
    <row r="3006" spans="1:4" s="388" customFormat="1">
      <c r="A3006" s="138"/>
      <c r="B3006" s="137"/>
      <c r="C3006" s="220"/>
      <c r="D3006" s="77"/>
    </row>
    <row r="3007" spans="1:4" s="590" customFormat="1">
      <c r="A3007" s="614" t="s">
        <v>17114</v>
      </c>
      <c r="B3007" s="499" t="s">
        <v>25199</v>
      </c>
      <c r="C3007" s="562" t="s">
        <v>23376</v>
      </c>
      <c r="D3007" s="570">
        <v>30</v>
      </c>
    </row>
    <row r="3008" spans="1:4" s="388" customFormat="1">
      <c r="A3008" s="138"/>
      <c r="B3008" s="137" t="s">
        <v>59</v>
      </c>
      <c r="C3008" s="220"/>
      <c r="D3008" s="77"/>
    </row>
    <row r="3009" spans="1:4" s="56" customFormat="1" ht="23.25" customHeight="1">
      <c r="A3009" s="138" t="s">
        <v>17118</v>
      </c>
      <c r="B3009" s="529" t="s">
        <v>24568</v>
      </c>
      <c r="C3009" s="136" t="s">
        <v>2</v>
      </c>
      <c r="D3009" s="77">
        <v>100</v>
      </c>
    </row>
    <row r="3010" spans="1:4" s="388" customFormat="1">
      <c r="A3010" s="141"/>
      <c r="B3010" s="137" t="s">
        <v>59</v>
      </c>
      <c r="C3010" s="220"/>
      <c r="D3010" s="77"/>
    </row>
    <row r="3011" spans="1:4" s="388" customFormat="1">
      <c r="A3011" s="117"/>
      <c r="B3011" s="221"/>
      <c r="C3011" s="220"/>
      <c r="D3011" s="166"/>
    </row>
    <row r="3012" spans="1:4" s="388" customFormat="1">
      <c r="A3012" s="138" t="s">
        <v>17120</v>
      </c>
      <c r="B3012" s="529" t="s">
        <v>24569</v>
      </c>
      <c r="C3012" s="136" t="s">
        <v>2</v>
      </c>
      <c r="D3012" s="77">
        <v>80</v>
      </c>
    </row>
    <row r="3013" spans="1:4" s="388" customFormat="1">
      <c r="A3013" s="141"/>
      <c r="B3013" s="137" t="s">
        <v>59</v>
      </c>
      <c r="C3013" s="220"/>
      <c r="D3013" s="77"/>
    </row>
    <row r="3014" spans="1:4" s="388" customFormat="1">
      <c r="A3014" s="117"/>
      <c r="B3014" s="221"/>
      <c r="C3014" s="220"/>
      <c r="D3014" s="166"/>
    </row>
    <row r="3015" spans="1:4" s="388" customFormat="1">
      <c r="A3015" s="138" t="s">
        <v>17126</v>
      </c>
      <c r="B3015" s="529" t="s">
        <v>24570</v>
      </c>
      <c r="C3015" s="136" t="s">
        <v>2</v>
      </c>
      <c r="D3015" s="77">
        <v>70</v>
      </c>
    </row>
    <row r="3016" spans="1:4" s="388" customFormat="1">
      <c r="A3016" s="141"/>
      <c r="B3016" s="137" t="s">
        <v>59</v>
      </c>
      <c r="C3016" s="220"/>
      <c r="D3016" s="77"/>
    </row>
    <row r="3017" spans="1:4" s="388" customFormat="1">
      <c r="A3017" s="117"/>
      <c r="B3017" s="221"/>
      <c r="C3017" s="220"/>
      <c r="D3017" s="166"/>
    </row>
    <row r="3018" spans="1:4" s="388" customFormat="1">
      <c r="A3018" s="138" t="s">
        <v>17128</v>
      </c>
      <c r="B3018" s="529" t="s">
        <v>24571</v>
      </c>
      <c r="C3018" s="136" t="s">
        <v>2</v>
      </c>
      <c r="D3018" s="77">
        <v>80</v>
      </c>
    </row>
    <row r="3019" spans="1:4" s="388" customFormat="1">
      <c r="A3019" s="141"/>
      <c r="B3019" s="137" t="s">
        <v>59</v>
      </c>
      <c r="C3019" s="220"/>
      <c r="D3019" s="77"/>
    </row>
    <row r="3020" spans="1:4" s="85" customFormat="1">
      <c r="A3020" s="138"/>
      <c r="B3020" s="137"/>
      <c r="C3020" s="220"/>
      <c r="D3020" s="77"/>
    </row>
    <row r="3021" spans="1:4" s="388" customFormat="1">
      <c r="A3021" s="572" t="s">
        <v>17158</v>
      </c>
      <c r="B3021" s="499" t="s">
        <v>25224</v>
      </c>
      <c r="C3021" s="135" t="s">
        <v>2</v>
      </c>
      <c r="D3021" s="570">
        <v>40</v>
      </c>
    </row>
    <row r="3022" spans="1:4" s="388" customFormat="1">
      <c r="A3022" s="141"/>
      <c r="B3022" s="137" t="s">
        <v>59</v>
      </c>
      <c r="C3022" s="220"/>
      <c r="D3022" s="77"/>
    </row>
    <row r="3023" spans="1:4" s="388" customFormat="1">
      <c r="A3023" s="138"/>
      <c r="B3023" s="137"/>
      <c r="C3023" s="220"/>
      <c r="D3023" s="77"/>
    </row>
    <row r="3024" spans="1:4" s="388" customFormat="1">
      <c r="A3024" s="572" t="s">
        <v>17168</v>
      </c>
      <c r="B3024" s="499" t="s">
        <v>25215</v>
      </c>
      <c r="C3024" s="135" t="s">
        <v>2</v>
      </c>
      <c r="D3024" s="570">
        <v>346</v>
      </c>
    </row>
    <row r="3025" spans="1:4" s="388" customFormat="1">
      <c r="A3025" s="141"/>
      <c r="B3025" s="137" t="s">
        <v>59</v>
      </c>
      <c r="C3025" s="220"/>
      <c r="D3025" s="77"/>
    </row>
    <row r="3026" spans="1:4" s="388" customFormat="1">
      <c r="A3026" s="138"/>
      <c r="B3026" s="137"/>
      <c r="C3026" s="220"/>
      <c r="D3026" s="77"/>
    </row>
    <row r="3027" spans="1:4" s="388" customFormat="1">
      <c r="A3027" s="138" t="s">
        <v>17216</v>
      </c>
      <c r="B3027" s="137" t="s">
        <v>24579</v>
      </c>
      <c r="C3027" s="136" t="s">
        <v>2</v>
      </c>
      <c r="D3027" s="77">
        <v>710</v>
      </c>
    </row>
    <row r="3028" spans="1:4" s="388" customFormat="1">
      <c r="A3028" s="141"/>
      <c r="B3028" s="137" t="s">
        <v>59</v>
      </c>
      <c r="C3028" s="220"/>
      <c r="D3028" s="77"/>
    </row>
    <row r="3029" spans="1:4" s="388" customFormat="1">
      <c r="A3029" s="138"/>
      <c r="B3029" s="137"/>
      <c r="C3029" s="220"/>
      <c r="D3029" s="77"/>
    </row>
    <row r="3030" spans="1:4" s="388" customFormat="1" ht="18" customHeight="1">
      <c r="A3030" s="138" t="s">
        <v>17220</v>
      </c>
      <c r="B3030" s="137" t="s">
        <v>24580</v>
      </c>
      <c r="C3030" s="136" t="s">
        <v>2</v>
      </c>
      <c r="D3030" s="77">
        <v>95</v>
      </c>
    </row>
    <row r="3031" spans="1:4" s="388" customFormat="1" ht="18" customHeight="1">
      <c r="A3031" s="141"/>
      <c r="B3031" s="137" t="s">
        <v>59</v>
      </c>
      <c r="C3031" s="220"/>
      <c r="D3031" s="77"/>
    </row>
    <row r="3032" spans="1:4" s="388" customFormat="1" ht="18" customHeight="1">
      <c r="A3032" s="141"/>
      <c r="B3032" s="137"/>
      <c r="C3032" s="220"/>
      <c r="D3032" s="77"/>
    </row>
    <row r="3033" spans="1:4" s="609" customFormat="1" ht="18" customHeight="1">
      <c r="A3033" s="615" t="s">
        <v>17226</v>
      </c>
      <c r="B3033" s="526" t="s">
        <v>25178</v>
      </c>
      <c r="C3033" s="562" t="s">
        <v>23376</v>
      </c>
      <c r="D3033" s="77">
        <v>50</v>
      </c>
    </row>
    <row r="3034" spans="1:4" s="388" customFormat="1" ht="18" customHeight="1">
      <c r="A3034" s="141"/>
      <c r="B3034" s="137" t="s">
        <v>59</v>
      </c>
      <c r="C3034" s="220"/>
      <c r="D3034" s="77"/>
    </row>
    <row r="3035" spans="1:4" s="388" customFormat="1" ht="18" customHeight="1">
      <c r="A3035" s="138"/>
      <c r="B3035" s="137"/>
      <c r="C3035" s="220"/>
      <c r="D3035" s="77"/>
    </row>
    <row r="3036" spans="1:4" s="388" customFormat="1" ht="18" customHeight="1">
      <c r="A3036" s="138" t="s">
        <v>17228</v>
      </c>
      <c r="B3036" s="137" t="s">
        <v>24581</v>
      </c>
      <c r="C3036" s="136" t="s">
        <v>2</v>
      </c>
      <c r="D3036" s="77">
        <v>75</v>
      </c>
    </row>
    <row r="3037" spans="1:4" s="388" customFormat="1" ht="18" customHeight="1">
      <c r="A3037" s="141"/>
      <c r="B3037" s="137" t="s">
        <v>59</v>
      </c>
      <c r="C3037" s="220"/>
      <c r="D3037" s="77"/>
    </row>
    <row r="3038" spans="1:4" s="388" customFormat="1" ht="18" customHeight="1">
      <c r="A3038" s="138"/>
      <c r="B3038" s="137"/>
      <c r="C3038" s="220"/>
      <c r="D3038" s="77"/>
    </row>
    <row r="3039" spans="1:4" s="388" customFormat="1" ht="18" customHeight="1">
      <c r="A3039" s="138" t="s">
        <v>17230</v>
      </c>
      <c r="B3039" s="137" t="s">
        <v>24582</v>
      </c>
      <c r="C3039" s="136" t="s">
        <v>2</v>
      </c>
      <c r="D3039" s="77">
        <v>95</v>
      </c>
    </row>
    <row r="3040" spans="1:4" s="388" customFormat="1" ht="18" customHeight="1">
      <c r="A3040" s="141"/>
      <c r="B3040" s="137" t="s">
        <v>59</v>
      </c>
      <c r="C3040" s="220"/>
      <c r="D3040" s="77"/>
    </row>
    <row r="3041" spans="1:4" s="87" customFormat="1">
      <c r="A3041" s="138"/>
      <c r="B3041" s="137"/>
      <c r="C3041" s="136"/>
      <c r="D3041" s="77"/>
    </row>
    <row r="3042" spans="1:4" s="143" customFormat="1" ht="37.5" customHeight="1">
      <c r="A3042" s="614" t="s">
        <v>17276</v>
      </c>
      <c r="B3042" s="499" t="s">
        <v>25188</v>
      </c>
      <c r="C3042" s="562" t="s">
        <v>23376</v>
      </c>
      <c r="D3042" s="570">
        <v>5</v>
      </c>
    </row>
    <row r="3043" spans="1:4" s="388" customFormat="1">
      <c r="A3043" s="141"/>
      <c r="B3043" s="137" t="s">
        <v>59</v>
      </c>
      <c r="C3043" s="220"/>
      <c r="D3043" s="77"/>
    </row>
    <row r="3044" spans="1:4" s="617" customFormat="1">
      <c r="A3044" s="615"/>
      <c r="B3044" s="526"/>
      <c r="C3044" s="562"/>
      <c r="D3044" s="657"/>
    </row>
    <row r="3045" spans="1:4" s="388" customFormat="1">
      <c r="A3045" s="572" t="s">
        <v>17278</v>
      </c>
      <c r="B3045" s="499" t="s">
        <v>25207</v>
      </c>
      <c r="C3045" s="135" t="s">
        <v>2</v>
      </c>
      <c r="D3045" s="570">
        <v>4</v>
      </c>
    </row>
    <row r="3046" spans="1:4" s="388" customFormat="1">
      <c r="A3046" s="141"/>
      <c r="B3046" s="137" t="s">
        <v>59</v>
      </c>
      <c r="C3046" s="220"/>
      <c r="D3046" s="77"/>
    </row>
    <row r="3047" spans="1:4" s="617" customFormat="1">
      <c r="A3047" s="614"/>
      <c r="B3047" s="499"/>
      <c r="C3047" s="562"/>
      <c r="D3047" s="570"/>
    </row>
    <row r="3048" spans="1:4" s="87" customFormat="1">
      <c r="A3048" s="572" t="s">
        <v>17286</v>
      </c>
      <c r="B3048" s="499" t="s">
        <v>25219</v>
      </c>
      <c r="C3048" s="135" t="s">
        <v>2</v>
      </c>
      <c r="D3048" s="570">
        <v>20</v>
      </c>
    </row>
    <row r="3049" spans="1:4" s="388" customFormat="1">
      <c r="A3049" s="141"/>
      <c r="B3049" s="137" t="s">
        <v>59</v>
      </c>
      <c r="C3049" s="220"/>
      <c r="D3049" s="77"/>
    </row>
    <row r="3050" spans="1:4" s="388" customFormat="1">
      <c r="A3050" s="141"/>
      <c r="B3050" s="137"/>
      <c r="C3050" s="220"/>
      <c r="D3050" s="77"/>
    </row>
    <row r="3051" spans="1:4" s="388" customFormat="1">
      <c r="A3051" s="572" t="s">
        <v>17286</v>
      </c>
      <c r="B3051" s="499" t="s">
        <v>25219</v>
      </c>
      <c r="C3051" s="135" t="s">
        <v>2</v>
      </c>
      <c r="D3051" s="570">
        <v>20</v>
      </c>
    </row>
    <row r="3052" spans="1:4" s="388" customFormat="1">
      <c r="A3052" s="141"/>
      <c r="B3052" s="137" t="s">
        <v>59</v>
      </c>
      <c r="C3052" s="220"/>
      <c r="D3052" s="77"/>
    </row>
    <row r="3053" spans="1:4" s="388" customFormat="1">
      <c r="A3053" s="141"/>
      <c r="B3053" s="137"/>
      <c r="C3053" s="220"/>
      <c r="D3053" s="77"/>
    </row>
    <row r="3054" spans="1:4" s="388" customFormat="1">
      <c r="A3054" s="572" t="s">
        <v>17288</v>
      </c>
      <c r="B3054" s="499" t="s">
        <v>25231</v>
      </c>
      <c r="C3054" s="135" t="s">
        <v>2</v>
      </c>
      <c r="D3054" s="570">
        <v>45</v>
      </c>
    </row>
    <row r="3055" spans="1:4" s="388" customFormat="1">
      <c r="A3055" s="141"/>
      <c r="B3055" s="137" t="s">
        <v>59</v>
      </c>
      <c r="C3055" s="220"/>
      <c r="D3055" s="77"/>
    </row>
    <row r="3056" spans="1:4" s="388" customFormat="1">
      <c r="A3056" s="141"/>
      <c r="B3056" s="137"/>
      <c r="C3056" s="220"/>
      <c r="D3056" s="77"/>
    </row>
    <row r="3057" spans="1:4" s="143" customFormat="1">
      <c r="A3057" s="572" t="s">
        <v>17292</v>
      </c>
      <c r="B3057" s="499" t="s">
        <v>25220</v>
      </c>
      <c r="C3057" s="135" t="s">
        <v>2</v>
      </c>
      <c r="D3057" s="570">
        <v>15</v>
      </c>
    </row>
    <row r="3058" spans="1:4" s="143" customFormat="1">
      <c r="A3058" s="141"/>
      <c r="B3058" s="137" t="s">
        <v>59</v>
      </c>
      <c r="C3058" s="220"/>
      <c r="D3058" s="77"/>
    </row>
    <row r="3059" spans="1:4" s="143" customFormat="1">
      <c r="A3059" s="138"/>
      <c r="B3059" s="137"/>
      <c r="C3059" s="136"/>
      <c r="D3059" s="77"/>
    </row>
    <row r="3060" spans="1:4" s="143" customFormat="1">
      <c r="A3060" s="572" t="s">
        <v>17300</v>
      </c>
      <c r="B3060" s="499" t="s">
        <v>25233</v>
      </c>
      <c r="C3060" s="135" t="s">
        <v>2</v>
      </c>
      <c r="D3060" s="570">
        <v>3</v>
      </c>
    </row>
    <row r="3061" spans="1:4" s="143" customFormat="1">
      <c r="A3061" s="141"/>
      <c r="B3061" s="137" t="s">
        <v>59</v>
      </c>
      <c r="C3061" s="220"/>
      <c r="D3061" s="77"/>
    </row>
    <row r="3062" spans="1:4" s="143" customFormat="1">
      <c r="A3062" s="138"/>
      <c r="B3062" s="137"/>
      <c r="C3062" s="220"/>
      <c r="D3062" s="77"/>
    </row>
    <row r="3063" spans="1:4" s="143" customFormat="1">
      <c r="A3063" s="572" t="s">
        <v>17304</v>
      </c>
      <c r="B3063" s="499" t="s">
        <v>25235</v>
      </c>
      <c r="C3063" s="135" t="s">
        <v>2</v>
      </c>
      <c r="D3063" s="570">
        <v>5</v>
      </c>
    </row>
    <row r="3064" spans="1:4" s="143" customFormat="1">
      <c r="A3064" s="141"/>
      <c r="B3064" s="137" t="s">
        <v>59</v>
      </c>
      <c r="C3064" s="220"/>
      <c r="D3064" s="77"/>
    </row>
    <row r="3065" spans="1:4" s="143" customFormat="1">
      <c r="A3065" s="138"/>
      <c r="B3065" s="137"/>
      <c r="C3065" s="220"/>
      <c r="D3065" s="77"/>
    </row>
    <row r="3066" spans="1:4" s="143" customFormat="1">
      <c r="A3066" s="572" t="s">
        <v>17308</v>
      </c>
      <c r="B3066" s="499" t="s">
        <v>25236</v>
      </c>
      <c r="C3066" s="135" t="s">
        <v>2</v>
      </c>
      <c r="D3066" s="570">
        <v>10</v>
      </c>
    </row>
    <row r="3067" spans="1:4" s="143" customFormat="1">
      <c r="A3067" s="141"/>
      <c r="B3067" s="137" t="s">
        <v>59</v>
      </c>
      <c r="C3067" s="220"/>
      <c r="D3067" s="77"/>
    </row>
    <row r="3068" spans="1:4" s="143" customFormat="1">
      <c r="A3068" s="138"/>
      <c r="B3068" s="137"/>
      <c r="C3068" s="220"/>
      <c r="D3068" s="77"/>
    </row>
    <row r="3069" spans="1:4" s="143" customFormat="1">
      <c r="A3069" s="572" t="s">
        <v>17312</v>
      </c>
      <c r="B3069" s="499" t="s">
        <v>25237</v>
      </c>
      <c r="C3069" s="135" t="s">
        <v>2</v>
      </c>
      <c r="D3069" s="570">
        <v>35</v>
      </c>
    </row>
    <row r="3070" spans="1:4" s="143" customFormat="1">
      <c r="A3070" s="141"/>
      <c r="B3070" s="137" t="s">
        <v>59</v>
      </c>
      <c r="C3070" s="220"/>
      <c r="D3070" s="77"/>
    </row>
    <row r="3071" spans="1:4" s="143" customFormat="1">
      <c r="A3071" s="138"/>
      <c r="B3071" s="137"/>
      <c r="C3071" s="220"/>
      <c r="D3071" s="77"/>
    </row>
    <row r="3072" spans="1:4" s="612" customFormat="1">
      <c r="A3072" s="615" t="s">
        <v>17314</v>
      </c>
      <c r="B3072" s="499" t="s">
        <v>25179</v>
      </c>
      <c r="C3072" s="562" t="s">
        <v>23376</v>
      </c>
      <c r="D3072" s="657">
        <v>10</v>
      </c>
    </row>
    <row r="3073" spans="1:4" s="143" customFormat="1">
      <c r="A3073" s="141"/>
      <c r="B3073" s="137" t="s">
        <v>59</v>
      </c>
      <c r="C3073" s="220"/>
      <c r="D3073" s="77"/>
    </row>
    <row r="3074" spans="1:4" s="143" customFormat="1">
      <c r="A3074" s="138"/>
      <c r="B3074" s="137"/>
      <c r="C3074" s="220"/>
      <c r="D3074" s="77"/>
    </row>
    <row r="3075" spans="1:4" s="143" customFormat="1">
      <c r="A3075" s="572" t="s">
        <v>17316</v>
      </c>
      <c r="B3075" s="499" t="s">
        <v>25143</v>
      </c>
      <c r="C3075" s="135" t="s">
        <v>2</v>
      </c>
      <c r="D3075" s="570">
        <v>50</v>
      </c>
    </row>
    <row r="3076" spans="1:4" s="143" customFormat="1">
      <c r="A3076" s="141"/>
      <c r="B3076" s="137" t="s">
        <v>59</v>
      </c>
      <c r="C3076" s="220"/>
      <c r="D3076" s="77"/>
    </row>
    <row r="3077" spans="1:4" s="143" customFormat="1">
      <c r="A3077" s="138"/>
      <c r="B3077" s="137"/>
      <c r="C3077" s="220"/>
      <c r="D3077" s="77"/>
    </row>
    <row r="3078" spans="1:4" s="143" customFormat="1">
      <c r="A3078" s="572" t="s">
        <v>17318</v>
      </c>
      <c r="B3078" s="499" t="s">
        <v>25238</v>
      </c>
      <c r="C3078" s="135" t="s">
        <v>2</v>
      </c>
      <c r="D3078" s="570">
        <v>35</v>
      </c>
    </row>
    <row r="3079" spans="1:4" s="143" customFormat="1">
      <c r="A3079" s="141"/>
      <c r="B3079" s="137" t="s">
        <v>59</v>
      </c>
      <c r="C3079" s="220"/>
      <c r="D3079" s="77"/>
    </row>
    <row r="3080" spans="1:4" s="143" customFormat="1">
      <c r="A3080" s="138"/>
      <c r="B3080" s="137"/>
      <c r="C3080" s="220"/>
      <c r="D3080" s="77"/>
    </row>
    <row r="3081" spans="1:4" s="143" customFormat="1">
      <c r="A3081" s="572" t="s">
        <v>17320</v>
      </c>
      <c r="B3081" s="499" t="s">
        <v>25221</v>
      </c>
      <c r="C3081" s="135" t="s">
        <v>2</v>
      </c>
      <c r="D3081" s="570">
        <v>10</v>
      </c>
    </row>
    <row r="3082" spans="1:4" s="143" customFormat="1">
      <c r="A3082" s="141"/>
      <c r="B3082" s="137" t="s">
        <v>59</v>
      </c>
      <c r="C3082" s="220"/>
      <c r="D3082" s="77"/>
    </row>
    <row r="3083" spans="1:4" s="143" customFormat="1">
      <c r="A3083" s="138"/>
      <c r="B3083" s="137"/>
      <c r="C3083" s="220"/>
      <c r="D3083" s="77"/>
    </row>
    <row r="3084" spans="1:4" s="143" customFormat="1">
      <c r="A3084" s="572" t="s">
        <v>17322</v>
      </c>
      <c r="B3084" s="499" t="s">
        <v>25218</v>
      </c>
      <c r="C3084" s="135" t="s">
        <v>2</v>
      </c>
      <c r="D3084" s="570">
        <v>6</v>
      </c>
    </row>
    <row r="3085" spans="1:4" s="388" customFormat="1">
      <c r="A3085" s="141"/>
      <c r="B3085" s="137" t="s">
        <v>59</v>
      </c>
      <c r="C3085" s="220"/>
      <c r="D3085" s="77"/>
    </row>
    <row r="3086" spans="1:4" s="388" customFormat="1">
      <c r="A3086" s="141"/>
      <c r="B3086" s="137"/>
      <c r="C3086" s="220"/>
      <c r="D3086" s="77"/>
    </row>
    <row r="3087" spans="1:4" s="143" customFormat="1">
      <c r="A3087" s="615" t="s">
        <v>17358</v>
      </c>
      <c r="B3087" s="499" t="s">
        <v>25146</v>
      </c>
      <c r="C3087" s="562" t="s">
        <v>23376</v>
      </c>
      <c r="D3087" s="657">
        <v>85</v>
      </c>
    </row>
    <row r="3088" spans="1:4" s="388" customFormat="1">
      <c r="A3088" s="141"/>
      <c r="B3088" s="137" t="s">
        <v>59</v>
      </c>
      <c r="C3088" s="220"/>
      <c r="D3088" s="77"/>
    </row>
    <row r="3089" spans="1:4" s="388" customFormat="1">
      <c r="A3089" s="141"/>
      <c r="B3089" s="137"/>
      <c r="C3089" s="220"/>
      <c r="D3089" s="77"/>
    </row>
    <row r="3090" spans="1:4" s="143" customFormat="1">
      <c r="A3090" s="615" t="s">
        <v>17376</v>
      </c>
      <c r="B3090" s="499" t="s">
        <v>25145</v>
      </c>
      <c r="C3090" s="562" t="s">
        <v>23376</v>
      </c>
      <c r="D3090" s="657">
        <v>70</v>
      </c>
    </row>
    <row r="3091" spans="1:4" s="388" customFormat="1">
      <c r="A3091" s="572"/>
      <c r="B3091" s="137" t="s">
        <v>59</v>
      </c>
      <c r="C3091" s="135"/>
      <c r="D3091" s="570"/>
    </row>
    <row r="3092" spans="1:4" s="388" customFormat="1">
      <c r="A3092" s="141"/>
      <c r="B3092" s="137"/>
      <c r="C3092" s="220"/>
      <c r="D3092" s="77"/>
    </row>
    <row r="3093" spans="1:4" s="388" customFormat="1">
      <c r="A3093" s="572" t="s">
        <v>17380</v>
      </c>
      <c r="B3093" s="499" t="s">
        <v>25208</v>
      </c>
      <c r="C3093" s="135" t="s">
        <v>2</v>
      </c>
      <c r="D3093" s="570">
        <v>368</v>
      </c>
    </row>
    <row r="3094" spans="1:4" s="388" customFormat="1">
      <c r="A3094" s="572"/>
      <c r="B3094" s="137" t="s">
        <v>59</v>
      </c>
      <c r="C3094" s="135"/>
      <c r="D3094" s="570"/>
    </row>
    <row r="3095" spans="1:4" s="388" customFormat="1">
      <c r="A3095" s="141"/>
      <c r="B3095" s="137"/>
      <c r="C3095" s="220"/>
      <c r="D3095" s="77"/>
    </row>
    <row r="3096" spans="1:4" s="388" customFormat="1">
      <c r="A3096" s="572" t="s">
        <v>17382</v>
      </c>
      <c r="B3096" s="499" t="s">
        <v>25209</v>
      </c>
      <c r="C3096" s="135" t="s">
        <v>2</v>
      </c>
      <c r="D3096" s="570">
        <v>18</v>
      </c>
    </row>
    <row r="3097" spans="1:4" s="388" customFormat="1">
      <c r="A3097" s="572"/>
      <c r="B3097" s="137" t="s">
        <v>59</v>
      </c>
      <c r="C3097" s="135"/>
      <c r="D3097" s="570"/>
    </row>
    <row r="3098" spans="1:4" s="388" customFormat="1">
      <c r="A3098" s="141"/>
      <c r="B3098" s="137"/>
      <c r="C3098" s="220"/>
      <c r="D3098" s="77"/>
    </row>
    <row r="3099" spans="1:4" s="143" customFormat="1">
      <c r="A3099" s="615" t="s">
        <v>17384</v>
      </c>
      <c r="B3099" s="499" t="s">
        <v>25147</v>
      </c>
      <c r="C3099" s="562" t="s">
        <v>23376</v>
      </c>
      <c r="D3099" s="657">
        <v>70</v>
      </c>
    </row>
    <row r="3100" spans="1:4" s="388" customFormat="1">
      <c r="A3100" s="141"/>
      <c r="B3100" s="137" t="s">
        <v>59</v>
      </c>
      <c r="C3100" s="220"/>
      <c r="D3100" s="77"/>
    </row>
    <row r="3101" spans="1:4" s="388" customFormat="1">
      <c r="A3101" s="141"/>
      <c r="B3101" s="137"/>
      <c r="C3101" s="220"/>
      <c r="D3101" s="77"/>
    </row>
    <row r="3102" spans="1:4" s="143" customFormat="1">
      <c r="A3102" s="615" t="s">
        <v>17386</v>
      </c>
      <c r="B3102" s="499" t="s">
        <v>25148</v>
      </c>
      <c r="C3102" s="562" t="s">
        <v>23376</v>
      </c>
      <c r="D3102" s="657">
        <v>115</v>
      </c>
    </row>
    <row r="3103" spans="1:4" s="388" customFormat="1">
      <c r="A3103" s="141"/>
      <c r="B3103" s="137" t="s">
        <v>59</v>
      </c>
      <c r="C3103" s="220"/>
      <c r="D3103" s="77"/>
    </row>
    <row r="3104" spans="1:4" s="388" customFormat="1">
      <c r="A3104" s="141"/>
      <c r="B3104" s="137"/>
      <c r="C3104" s="220"/>
      <c r="D3104" s="77"/>
    </row>
    <row r="3105" spans="1:4" s="143" customFormat="1">
      <c r="A3105" s="615" t="s">
        <v>17388</v>
      </c>
      <c r="B3105" s="499" t="s">
        <v>25176</v>
      </c>
      <c r="C3105" s="562" t="s">
        <v>23376</v>
      </c>
      <c r="D3105" s="657">
        <v>20</v>
      </c>
    </row>
    <row r="3106" spans="1:4" s="388" customFormat="1">
      <c r="A3106" s="141"/>
      <c r="B3106" s="137" t="s">
        <v>59</v>
      </c>
      <c r="C3106" s="220"/>
      <c r="D3106" s="77"/>
    </row>
    <row r="3107" spans="1:4" s="388" customFormat="1">
      <c r="A3107" s="141"/>
      <c r="B3107" s="137"/>
      <c r="C3107" s="220"/>
      <c r="D3107" s="77"/>
    </row>
    <row r="3108" spans="1:4" s="143" customFormat="1">
      <c r="A3108" s="615" t="s">
        <v>17390</v>
      </c>
      <c r="B3108" s="499" t="s">
        <v>25149</v>
      </c>
      <c r="C3108" s="562" t="s">
        <v>23376</v>
      </c>
      <c r="D3108" s="657">
        <v>110</v>
      </c>
    </row>
    <row r="3109" spans="1:4" s="388" customFormat="1">
      <c r="A3109" s="141"/>
      <c r="B3109" s="137" t="s">
        <v>59</v>
      </c>
      <c r="C3109" s="220"/>
      <c r="D3109" s="77"/>
    </row>
    <row r="3110" spans="1:4" s="388" customFormat="1">
      <c r="A3110" s="141"/>
      <c r="B3110" s="137"/>
      <c r="C3110" s="220"/>
      <c r="D3110" s="77"/>
    </row>
    <row r="3111" spans="1:4" s="143" customFormat="1">
      <c r="A3111" s="615" t="s">
        <v>17392</v>
      </c>
      <c r="B3111" s="499" t="s">
        <v>25177</v>
      </c>
      <c r="C3111" s="562" t="s">
        <v>23376</v>
      </c>
      <c r="D3111" s="657">
        <v>50</v>
      </c>
    </row>
    <row r="3112" spans="1:4" s="388" customFormat="1">
      <c r="A3112" s="141"/>
      <c r="B3112" s="137" t="s">
        <v>59</v>
      </c>
      <c r="C3112" s="220"/>
      <c r="D3112" s="77"/>
    </row>
    <row r="3113" spans="1:4" s="388" customFormat="1">
      <c r="A3113" s="141"/>
      <c r="B3113" s="137"/>
      <c r="C3113" s="220"/>
      <c r="D3113" s="77"/>
    </row>
    <row r="3114" spans="1:4" s="143" customFormat="1">
      <c r="A3114" s="615" t="s">
        <v>17394</v>
      </c>
      <c r="B3114" s="499" t="s">
        <v>25150</v>
      </c>
      <c r="C3114" s="562" t="s">
        <v>23376</v>
      </c>
      <c r="D3114" s="657">
        <v>50</v>
      </c>
    </row>
    <row r="3115" spans="1:4" s="388" customFormat="1">
      <c r="A3115" s="141"/>
      <c r="B3115" s="137" t="s">
        <v>59</v>
      </c>
      <c r="C3115" s="220"/>
      <c r="D3115" s="77"/>
    </row>
    <row r="3116" spans="1:4" s="388" customFormat="1">
      <c r="A3116" s="141"/>
      <c r="B3116" s="137"/>
      <c r="C3116" s="220"/>
      <c r="D3116" s="77"/>
    </row>
    <row r="3117" spans="1:4" s="143" customFormat="1">
      <c r="A3117" s="615" t="s">
        <v>17398</v>
      </c>
      <c r="B3117" s="526" t="s">
        <v>25172</v>
      </c>
      <c r="C3117" s="562" t="s">
        <v>23376</v>
      </c>
      <c r="D3117" s="657">
        <v>760</v>
      </c>
    </row>
    <row r="3118" spans="1:4" s="388" customFormat="1">
      <c r="A3118" s="141"/>
      <c r="B3118" s="137" t="s">
        <v>59</v>
      </c>
      <c r="C3118" s="220"/>
      <c r="D3118" s="77"/>
    </row>
    <row r="3119" spans="1:4" s="388" customFormat="1">
      <c r="A3119" s="141"/>
      <c r="B3119" s="137"/>
      <c r="C3119" s="220"/>
      <c r="D3119" s="77"/>
    </row>
    <row r="3120" spans="1:4" s="143" customFormat="1">
      <c r="A3120" s="615" t="s">
        <v>17400</v>
      </c>
      <c r="B3120" s="526" t="s">
        <v>25184</v>
      </c>
      <c r="C3120" s="562" t="s">
        <v>23376</v>
      </c>
      <c r="D3120" s="657">
        <v>10</v>
      </c>
    </row>
    <row r="3121" spans="1:4" s="388" customFormat="1">
      <c r="A3121" s="141"/>
      <c r="B3121" s="137" t="s">
        <v>59</v>
      </c>
      <c r="C3121" s="220"/>
      <c r="D3121" s="77"/>
    </row>
    <row r="3122" spans="1:4" s="388" customFormat="1">
      <c r="A3122" s="141"/>
      <c r="B3122" s="137"/>
      <c r="C3122" s="220"/>
      <c r="D3122" s="77"/>
    </row>
    <row r="3123" spans="1:4" s="143" customFormat="1">
      <c r="A3123" s="615" t="s">
        <v>17402</v>
      </c>
      <c r="B3123" s="499" t="s">
        <v>25152</v>
      </c>
      <c r="C3123" s="562" t="s">
        <v>23376</v>
      </c>
      <c r="D3123" s="657">
        <v>180</v>
      </c>
    </row>
    <row r="3124" spans="1:4" s="388" customFormat="1">
      <c r="A3124" s="141"/>
      <c r="B3124" s="137" t="s">
        <v>59</v>
      </c>
      <c r="C3124" s="220"/>
      <c r="D3124" s="77"/>
    </row>
    <row r="3125" spans="1:4" s="388" customFormat="1">
      <c r="A3125" s="141"/>
      <c r="B3125" s="137"/>
      <c r="C3125" s="220"/>
      <c r="D3125" s="77"/>
    </row>
    <row r="3126" spans="1:4" s="143" customFormat="1">
      <c r="A3126" s="615" t="s">
        <v>17404</v>
      </c>
      <c r="B3126" s="499" t="s">
        <v>25153</v>
      </c>
      <c r="C3126" s="562" t="s">
        <v>23376</v>
      </c>
      <c r="D3126" s="657">
        <v>36</v>
      </c>
    </row>
    <row r="3127" spans="1:4" s="388" customFormat="1">
      <c r="A3127" s="141"/>
      <c r="B3127" s="137" t="s">
        <v>59</v>
      </c>
      <c r="C3127" s="220"/>
      <c r="D3127" s="77"/>
    </row>
    <row r="3128" spans="1:4" s="388" customFormat="1">
      <c r="A3128" s="141"/>
      <c r="B3128" s="137"/>
      <c r="C3128" s="220"/>
      <c r="D3128" s="77"/>
    </row>
    <row r="3129" spans="1:4" s="143" customFormat="1">
      <c r="A3129" s="615" t="s">
        <v>17406</v>
      </c>
      <c r="B3129" s="499" t="s">
        <v>25174</v>
      </c>
      <c r="C3129" s="562" t="s">
        <v>23376</v>
      </c>
      <c r="D3129" s="657">
        <v>24</v>
      </c>
    </row>
    <row r="3130" spans="1:4" s="388" customFormat="1">
      <c r="A3130" s="141"/>
      <c r="B3130" s="137" t="s">
        <v>59</v>
      </c>
      <c r="C3130" s="220"/>
      <c r="D3130" s="77"/>
    </row>
    <row r="3131" spans="1:4" s="388" customFormat="1">
      <c r="A3131" s="141"/>
      <c r="B3131" s="137"/>
      <c r="C3131" s="220"/>
      <c r="D3131" s="77"/>
    </row>
    <row r="3132" spans="1:4" s="143" customFormat="1">
      <c r="A3132" s="615" t="s">
        <v>17408</v>
      </c>
      <c r="B3132" s="499" t="s">
        <v>25151</v>
      </c>
      <c r="C3132" s="562" t="s">
        <v>23376</v>
      </c>
      <c r="D3132" s="657">
        <v>50</v>
      </c>
    </row>
    <row r="3133" spans="1:4" s="388" customFormat="1">
      <c r="A3133" s="141"/>
      <c r="B3133" s="137" t="s">
        <v>59</v>
      </c>
      <c r="C3133" s="220"/>
      <c r="D3133" s="77"/>
    </row>
    <row r="3134" spans="1:4" s="388" customFormat="1">
      <c r="A3134" s="141"/>
      <c r="B3134" s="137"/>
      <c r="C3134" s="220"/>
      <c r="D3134" s="77"/>
    </row>
    <row r="3135" spans="1:4" s="143" customFormat="1">
      <c r="A3135" s="615" t="s">
        <v>17410</v>
      </c>
      <c r="B3135" s="499" t="s">
        <v>25175</v>
      </c>
      <c r="C3135" s="562" t="s">
        <v>23376</v>
      </c>
      <c r="D3135" s="657">
        <v>25</v>
      </c>
    </row>
    <row r="3136" spans="1:4" s="388" customFormat="1">
      <c r="A3136" s="141"/>
      <c r="B3136" s="137" t="s">
        <v>59</v>
      </c>
      <c r="C3136" s="220"/>
      <c r="D3136" s="77"/>
    </row>
    <row r="3137" spans="1:4" s="388" customFormat="1">
      <c r="A3137" s="141"/>
      <c r="B3137" s="137"/>
      <c r="C3137" s="220"/>
      <c r="D3137" s="77"/>
    </row>
    <row r="3138" spans="1:4" s="143" customFormat="1">
      <c r="A3138" s="615" t="s">
        <v>17412</v>
      </c>
      <c r="B3138" s="499" t="s">
        <v>25154</v>
      </c>
      <c r="C3138" s="562" t="s">
        <v>23376</v>
      </c>
      <c r="D3138" s="658">
        <v>50</v>
      </c>
    </row>
    <row r="3139" spans="1:4" s="388" customFormat="1">
      <c r="A3139" s="141"/>
      <c r="B3139" s="137" t="s">
        <v>59</v>
      </c>
      <c r="C3139" s="220"/>
      <c r="D3139" s="77"/>
    </row>
    <row r="3140" spans="1:4" s="388" customFormat="1">
      <c r="A3140" s="141"/>
      <c r="B3140" s="137"/>
      <c r="C3140" s="220"/>
      <c r="D3140" s="77"/>
    </row>
    <row r="3141" spans="1:4" s="143" customFormat="1">
      <c r="A3141" s="615" t="s">
        <v>17414</v>
      </c>
      <c r="B3141" s="526" t="s">
        <v>25173</v>
      </c>
      <c r="C3141" s="562" t="s">
        <v>23376</v>
      </c>
      <c r="D3141" s="658">
        <v>15</v>
      </c>
    </row>
    <row r="3142" spans="1:4" s="388" customFormat="1">
      <c r="A3142" s="141"/>
      <c r="B3142" s="137" t="s">
        <v>59</v>
      </c>
      <c r="C3142" s="220"/>
      <c r="D3142" s="77"/>
    </row>
    <row r="3143" spans="1:4" s="388" customFormat="1">
      <c r="A3143" s="141"/>
      <c r="B3143" s="137"/>
      <c r="C3143" s="220"/>
      <c r="D3143" s="77"/>
    </row>
    <row r="3144" spans="1:4" s="388" customFormat="1">
      <c r="A3144" s="572" t="s">
        <v>17420</v>
      </c>
      <c r="B3144" s="499" t="s">
        <v>25222</v>
      </c>
      <c r="C3144" s="135" t="s">
        <v>2</v>
      </c>
      <c r="D3144" s="570">
        <v>420</v>
      </c>
    </row>
    <row r="3145" spans="1:4" s="388" customFormat="1">
      <c r="A3145" s="141"/>
      <c r="B3145" s="137" t="s">
        <v>59</v>
      </c>
      <c r="C3145" s="220"/>
      <c r="D3145" s="77"/>
    </row>
    <row r="3146" spans="1:4" s="388" customFormat="1">
      <c r="A3146" s="141"/>
      <c r="B3146" s="137"/>
      <c r="C3146" s="220"/>
      <c r="D3146" s="77"/>
    </row>
    <row r="3147" spans="1:4" s="388" customFormat="1">
      <c r="A3147" s="572" t="s">
        <v>17422</v>
      </c>
      <c r="B3147" s="499" t="s">
        <v>25223</v>
      </c>
      <c r="C3147" s="135" t="s">
        <v>2</v>
      </c>
      <c r="D3147" s="570">
        <v>44</v>
      </c>
    </row>
    <row r="3148" spans="1:4" s="388" customFormat="1">
      <c r="A3148" s="141"/>
      <c r="B3148" s="137" t="s">
        <v>59</v>
      </c>
      <c r="C3148" s="220"/>
      <c r="D3148" s="77"/>
    </row>
    <row r="3149" spans="1:4" s="388" customFormat="1">
      <c r="A3149" s="141"/>
      <c r="B3149" s="137"/>
      <c r="C3149" s="220"/>
      <c r="D3149" s="77"/>
    </row>
    <row r="3150" spans="1:4" s="388" customFormat="1">
      <c r="A3150" s="572" t="s">
        <v>17424</v>
      </c>
      <c r="B3150" s="499" t="s">
        <v>25239</v>
      </c>
      <c r="C3150" s="135" t="s">
        <v>2</v>
      </c>
      <c r="D3150" s="570">
        <v>88</v>
      </c>
    </row>
    <row r="3151" spans="1:4" s="388" customFormat="1">
      <c r="A3151" s="572"/>
      <c r="B3151" s="137" t="s">
        <v>59</v>
      </c>
      <c r="C3151" s="135"/>
      <c r="D3151" s="570"/>
    </row>
    <row r="3152" spans="1:4" s="388" customFormat="1">
      <c r="A3152" s="572"/>
      <c r="B3152" s="499"/>
      <c r="C3152" s="135"/>
      <c r="D3152" s="570"/>
    </row>
    <row r="3153" spans="1:4" s="143" customFormat="1">
      <c r="A3153" s="615" t="s">
        <v>17426</v>
      </c>
      <c r="B3153" s="526" t="s">
        <v>25169</v>
      </c>
      <c r="C3153" s="562" t="s">
        <v>23376</v>
      </c>
      <c r="D3153" s="658">
        <v>100</v>
      </c>
    </row>
    <row r="3154" spans="1:4" s="388" customFormat="1">
      <c r="A3154" s="141"/>
      <c r="B3154" s="137" t="s">
        <v>59</v>
      </c>
      <c r="C3154" s="220"/>
      <c r="D3154" s="77"/>
    </row>
    <row r="3155" spans="1:4" s="388" customFormat="1">
      <c r="A3155" s="141"/>
      <c r="B3155" s="137"/>
      <c r="C3155" s="220"/>
      <c r="D3155" s="77"/>
    </row>
    <row r="3156" spans="1:4" s="143" customFormat="1">
      <c r="A3156" s="615" t="s">
        <v>17428</v>
      </c>
      <c r="B3156" s="526" t="s">
        <v>25170</v>
      </c>
      <c r="C3156" s="562" t="s">
        <v>23376</v>
      </c>
      <c r="D3156" s="658">
        <v>90</v>
      </c>
    </row>
    <row r="3157" spans="1:4" s="388" customFormat="1">
      <c r="A3157" s="141"/>
      <c r="B3157" s="137" t="s">
        <v>59</v>
      </c>
      <c r="C3157" s="220"/>
      <c r="D3157" s="77"/>
    </row>
    <row r="3158" spans="1:4" s="388" customFormat="1">
      <c r="A3158" s="141"/>
      <c r="B3158" s="137"/>
      <c r="C3158" s="220"/>
      <c r="D3158" s="77"/>
    </row>
    <row r="3159" spans="1:4" s="143" customFormat="1">
      <c r="A3159" s="615" t="s">
        <v>17432</v>
      </c>
      <c r="B3159" s="526" t="s">
        <v>25171</v>
      </c>
      <c r="C3159" s="562" t="s">
        <v>23376</v>
      </c>
      <c r="D3159" s="658">
        <v>80</v>
      </c>
    </row>
    <row r="3160" spans="1:4" s="388" customFormat="1">
      <c r="A3160" s="141"/>
      <c r="B3160" s="137" t="s">
        <v>59</v>
      </c>
      <c r="C3160" s="220"/>
      <c r="D3160" s="77"/>
    </row>
    <row r="3161" spans="1:4" s="617" customFormat="1">
      <c r="A3161" s="615"/>
      <c r="B3161" s="526"/>
      <c r="C3161" s="562"/>
      <c r="D3161" s="658"/>
    </row>
    <row r="3162" spans="1:4" s="87" customFormat="1">
      <c r="A3162" s="572" t="s">
        <v>17434</v>
      </c>
      <c r="B3162" s="499" t="s">
        <v>25230</v>
      </c>
      <c r="C3162" s="135" t="s">
        <v>2</v>
      </c>
      <c r="D3162" s="570">
        <v>40</v>
      </c>
    </row>
    <row r="3163" spans="1:4" s="388" customFormat="1">
      <c r="A3163" s="141"/>
      <c r="B3163" s="137" t="s">
        <v>59</v>
      </c>
      <c r="C3163" s="220"/>
      <c r="D3163" s="77"/>
    </row>
    <row r="3164" spans="1:4" s="388" customFormat="1">
      <c r="A3164" s="141"/>
      <c r="B3164" s="137"/>
      <c r="C3164" s="220"/>
      <c r="D3164" s="77"/>
    </row>
    <row r="3165" spans="1:4" s="143" customFormat="1">
      <c r="A3165" s="614" t="s">
        <v>17442</v>
      </c>
      <c r="B3165" s="499" t="s">
        <v>25183</v>
      </c>
      <c r="C3165" s="562" t="s">
        <v>23376</v>
      </c>
      <c r="D3165" s="712">
        <v>50</v>
      </c>
    </row>
    <row r="3166" spans="1:4" s="388" customFormat="1">
      <c r="A3166" s="141"/>
      <c r="B3166" s="137" t="s">
        <v>59</v>
      </c>
      <c r="C3166" s="220"/>
      <c r="D3166" s="77"/>
    </row>
    <row r="3167" spans="1:4" s="388" customFormat="1">
      <c r="A3167" s="141"/>
      <c r="B3167" s="137"/>
      <c r="C3167" s="220"/>
      <c r="D3167" s="77"/>
    </row>
    <row r="3168" spans="1:4" s="388" customFormat="1">
      <c r="A3168" s="572" t="s">
        <v>17448</v>
      </c>
      <c r="B3168" s="499" t="s">
        <v>25206</v>
      </c>
      <c r="C3168" s="135" t="s">
        <v>2</v>
      </c>
      <c r="D3168" s="570">
        <v>1</v>
      </c>
    </row>
    <row r="3169" spans="1:4" s="388" customFormat="1">
      <c r="A3169" s="141"/>
      <c r="B3169" s="137" t="s">
        <v>59</v>
      </c>
      <c r="C3169" s="220"/>
      <c r="D3169" s="77"/>
    </row>
    <row r="3170" spans="1:4" s="388" customFormat="1">
      <c r="A3170" s="138"/>
      <c r="B3170" s="137"/>
      <c r="C3170" s="220"/>
      <c r="D3170" s="77"/>
    </row>
    <row r="3171" spans="1:4" s="388" customFormat="1">
      <c r="A3171" s="572" t="s">
        <v>17452</v>
      </c>
      <c r="B3171" s="499" t="s">
        <v>25214</v>
      </c>
      <c r="C3171" s="135" t="s">
        <v>2</v>
      </c>
      <c r="D3171" s="570">
        <v>180</v>
      </c>
    </row>
    <row r="3172" spans="1:4" s="388" customFormat="1">
      <c r="A3172" s="141"/>
      <c r="B3172" s="137" t="s">
        <v>59</v>
      </c>
      <c r="C3172" s="220"/>
      <c r="D3172" s="77"/>
    </row>
    <row r="3173" spans="1:4" s="388" customFormat="1">
      <c r="A3173" s="141"/>
      <c r="B3173" s="137"/>
      <c r="C3173" s="220"/>
      <c r="D3173" s="77"/>
    </row>
    <row r="3174" spans="1:4" s="143" customFormat="1">
      <c r="A3174" s="614" t="s">
        <v>17454</v>
      </c>
      <c r="B3174" s="499" t="s">
        <v>25187</v>
      </c>
      <c r="C3174" s="562" t="s">
        <v>23376</v>
      </c>
      <c r="D3174" s="712">
        <v>5</v>
      </c>
    </row>
    <row r="3175" spans="1:4" s="388" customFormat="1">
      <c r="A3175" s="141"/>
      <c r="B3175" s="137" t="s">
        <v>59</v>
      </c>
      <c r="C3175" s="220"/>
      <c r="D3175" s="77"/>
    </row>
    <row r="3176" spans="1:4" s="388" customFormat="1">
      <c r="A3176" s="141"/>
      <c r="B3176" s="137"/>
      <c r="C3176" s="220"/>
      <c r="D3176" s="77"/>
    </row>
    <row r="3177" spans="1:4" s="143" customFormat="1">
      <c r="A3177" s="615" t="s">
        <v>17456</v>
      </c>
      <c r="B3177" s="499" t="s">
        <v>25160</v>
      </c>
      <c r="C3177" s="562" t="s">
        <v>23376</v>
      </c>
      <c r="D3177" s="658">
        <v>20</v>
      </c>
    </row>
    <row r="3178" spans="1:4" s="388" customFormat="1">
      <c r="A3178" s="141"/>
      <c r="B3178" s="137" t="s">
        <v>59</v>
      </c>
      <c r="C3178" s="220"/>
      <c r="D3178" s="77"/>
    </row>
    <row r="3179" spans="1:4" s="388" customFormat="1">
      <c r="A3179" s="141"/>
      <c r="B3179" s="137"/>
      <c r="C3179" s="220"/>
      <c r="D3179" s="77"/>
    </row>
    <row r="3180" spans="1:4" s="388" customFormat="1">
      <c r="A3180" s="572" t="s">
        <v>17458</v>
      </c>
      <c r="B3180" s="499" t="s">
        <v>25234</v>
      </c>
      <c r="C3180" s="135" t="s">
        <v>2</v>
      </c>
      <c r="D3180" s="570">
        <v>5</v>
      </c>
    </row>
    <row r="3181" spans="1:4" s="388" customFormat="1">
      <c r="A3181" s="141"/>
      <c r="B3181" s="137" t="s">
        <v>59</v>
      </c>
      <c r="C3181" s="220"/>
      <c r="D3181" s="77"/>
    </row>
    <row r="3182" spans="1:4" s="388" customFormat="1">
      <c r="A3182" s="138"/>
      <c r="B3182" s="137"/>
      <c r="C3182" s="220"/>
      <c r="D3182" s="77"/>
    </row>
    <row r="3183" spans="1:4" s="388" customFormat="1">
      <c r="A3183" s="572" t="s">
        <v>17460</v>
      </c>
      <c r="B3183" s="499" t="s">
        <v>25211</v>
      </c>
      <c r="C3183" s="135" t="s">
        <v>2</v>
      </c>
      <c r="D3183" s="570">
        <v>10</v>
      </c>
    </row>
    <row r="3184" spans="1:4" s="388" customFormat="1">
      <c r="A3184" s="141"/>
      <c r="B3184" s="137" t="s">
        <v>59</v>
      </c>
      <c r="C3184" s="220"/>
      <c r="D3184" s="77"/>
    </row>
    <row r="3185" spans="1:4" s="388" customFormat="1">
      <c r="A3185" s="141"/>
      <c r="B3185" s="137"/>
      <c r="C3185" s="220"/>
      <c r="D3185" s="77"/>
    </row>
    <row r="3186" spans="1:4" s="388" customFormat="1">
      <c r="A3186" s="572" t="s">
        <v>17462</v>
      </c>
      <c r="B3186" s="499" t="s">
        <v>25212</v>
      </c>
      <c r="C3186" s="135" t="s">
        <v>2</v>
      </c>
      <c r="D3186" s="570">
        <v>10</v>
      </c>
    </row>
    <row r="3187" spans="1:4" s="388" customFormat="1">
      <c r="A3187" s="141"/>
      <c r="B3187" s="137" t="s">
        <v>59</v>
      </c>
      <c r="C3187" s="220"/>
      <c r="D3187" s="77"/>
    </row>
    <row r="3188" spans="1:4" s="388" customFormat="1">
      <c r="A3188" s="141"/>
      <c r="B3188" s="137"/>
      <c r="C3188" s="220"/>
      <c r="D3188" s="77"/>
    </row>
    <row r="3189" spans="1:4" s="388" customFormat="1">
      <c r="A3189" s="572" t="s">
        <v>17464</v>
      </c>
      <c r="B3189" s="499" t="s">
        <v>25213</v>
      </c>
      <c r="C3189" s="135" t="s">
        <v>2</v>
      </c>
      <c r="D3189" s="570">
        <v>10</v>
      </c>
    </row>
    <row r="3190" spans="1:4" s="388" customFormat="1">
      <c r="A3190" s="141"/>
      <c r="B3190" s="137" t="s">
        <v>59</v>
      </c>
      <c r="C3190" s="220"/>
      <c r="D3190" s="77"/>
    </row>
    <row r="3191" spans="1:4" s="388" customFormat="1">
      <c r="A3191" s="141"/>
      <c r="B3191" s="137"/>
      <c r="C3191" s="220"/>
      <c r="D3191" s="77"/>
    </row>
    <row r="3192" spans="1:4" s="388" customFormat="1">
      <c r="A3192" s="572" t="s">
        <v>17466</v>
      </c>
      <c r="B3192" s="499" t="s">
        <v>25232</v>
      </c>
      <c r="C3192" s="135" t="s">
        <v>2</v>
      </c>
      <c r="D3192" s="570">
        <v>10</v>
      </c>
    </row>
    <row r="3193" spans="1:4" s="388" customFormat="1">
      <c r="A3193" s="141"/>
      <c r="B3193" s="137" t="s">
        <v>59</v>
      </c>
      <c r="C3193" s="220"/>
      <c r="D3193" s="77"/>
    </row>
    <row r="3194" spans="1:4" s="388" customFormat="1">
      <c r="A3194" s="572"/>
      <c r="B3194" s="499"/>
      <c r="C3194" s="135"/>
      <c r="D3194" s="570"/>
    </row>
    <row r="3195" spans="1:4" s="388" customFormat="1">
      <c r="A3195" s="572" t="s">
        <v>17470</v>
      </c>
      <c r="B3195" s="499" t="s">
        <v>25186</v>
      </c>
      <c r="C3195" s="135" t="s">
        <v>2</v>
      </c>
      <c r="D3195" s="570">
        <v>90</v>
      </c>
    </row>
    <row r="3196" spans="1:4" s="388" customFormat="1">
      <c r="A3196" s="141"/>
      <c r="B3196" s="137" t="s">
        <v>59</v>
      </c>
      <c r="C3196" s="220"/>
      <c r="D3196" s="77"/>
    </row>
    <row r="3197" spans="1:4" s="388" customFormat="1">
      <c r="A3197" s="572"/>
      <c r="B3197" s="499"/>
      <c r="C3197" s="135"/>
      <c r="D3197" s="570"/>
    </row>
    <row r="3198" spans="1:4" s="388" customFormat="1">
      <c r="A3198" s="572" t="s">
        <v>17472</v>
      </c>
      <c r="B3198" s="499" t="s">
        <v>25228</v>
      </c>
      <c r="C3198" s="135" t="s">
        <v>2</v>
      </c>
      <c r="D3198" s="570">
        <v>60</v>
      </c>
    </row>
    <row r="3199" spans="1:4" s="388" customFormat="1">
      <c r="A3199" s="141"/>
      <c r="B3199" s="137" t="s">
        <v>59</v>
      </c>
      <c r="C3199" s="220"/>
      <c r="D3199" s="77"/>
    </row>
    <row r="3200" spans="1:4" s="388" customFormat="1">
      <c r="A3200" s="572"/>
      <c r="B3200" s="499"/>
      <c r="C3200" s="135"/>
      <c r="D3200" s="570"/>
    </row>
    <row r="3201" spans="1:4" s="388" customFormat="1">
      <c r="A3201" s="572" t="s">
        <v>17476</v>
      </c>
      <c r="B3201" s="499" t="s">
        <v>25227</v>
      </c>
      <c r="C3201" s="135" t="s">
        <v>2</v>
      </c>
      <c r="D3201" s="570">
        <v>20</v>
      </c>
    </row>
    <row r="3202" spans="1:4" s="388" customFormat="1">
      <c r="A3202" s="141"/>
      <c r="B3202" s="137" t="s">
        <v>59</v>
      </c>
      <c r="C3202" s="220"/>
      <c r="D3202" s="77"/>
    </row>
    <row r="3203" spans="1:4" s="388" customFormat="1">
      <c r="A3203" s="572"/>
      <c r="B3203" s="499"/>
      <c r="C3203" s="135"/>
      <c r="D3203" s="570"/>
    </row>
    <row r="3204" spans="1:4" s="388" customFormat="1">
      <c r="A3204" s="572" t="s">
        <v>17478</v>
      </c>
      <c r="B3204" s="499" t="s">
        <v>25226</v>
      </c>
      <c r="C3204" s="135" t="s">
        <v>2</v>
      </c>
      <c r="D3204" s="570">
        <v>30</v>
      </c>
    </row>
    <row r="3205" spans="1:4" s="388" customFormat="1">
      <c r="A3205" s="141"/>
      <c r="B3205" s="137" t="s">
        <v>59</v>
      </c>
      <c r="C3205" s="220"/>
      <c r="D3205" s="77"/>
    </row>
    <row r="3206" spans="1:4" s="388" customFormat="1">
      <c r="A3206" s="572"/>
      <c r="B3206" s="499"/>
      <c r="C3206" s="135"/>
      <c r="D3206" s="570"/>
    </row>
    <row r="3207" spans="1:4" s="388" customFormat="1">
      <c r="A3207" s="572" t="s">
        <v>17482</v>
      </c>
      <c r="B3207" s="499" t="s">
        <v>25225</v>
      </c>
      <c r="C3207" s="135" t="s">
        <v>2</v>
      </c>
      <c r="D3207" s="570">
        <v>8</v>
      </c>
    </row>
    <row r="3208" spans="1:4" s="388" customFormat="1">
      <c r="A3208" s="141"/>
      <c r="B3208" s="137" t="s">
        <v>59</v>
      </c>
      <c r="C3208" s="220"/>
      <c r="D3208" s="77"/>
    </row>
    <row r="3209" spans="1:4" s="388" customFormat="1">
      <c r="A3209" s="572"/>
      <c r="B3209" s="499"/>
      <c r="C3209" s="135"/>
      <c r="D3209" s="570"/>
    </row>
    <row r="3210" spans="1:4" s="388" customFormat="1">
      <c r="A3210" s="572" t="s">
        <v>17484</v>
      </c>
      <c r="B3210" s="499" t="s">
        <v>25210</v>
      </c>
      <c r="C3210" s="135" t="s">
        <v>2</v>
      </c>
      <c r="D3210" s="570">
        <v>190</v>
      </c>
    </row>
    <row r="3211" spans="1:4" s="388" customFormat="1">
      <c r="A3211" s="141"/>
      <c r="B3211" s="137" t="s">
        <v>59</v>
      </c>
      <c r="C3211" s="220"/>
      <c r="D3211" s="77"/>
    </row>
    <row r="3212" spans="1:4" s="388" customFormat="1">
      <c r="A3212" s="572"/>
      <c r="B3212" s="499"/>
      <c r="C3212" s="135"/>
      <c r="D3212" s="570"/>
    </row>
    <row r="3213" spans="1:4" s="388" customFormat="1">
      <c r="A3213" s="572" t="s">
        <v>17486</v>
      </c>
      <c r="B3213" s="499" t="s">
        <v>25229</v>
      </c>
      <c r="C3213" s="135" t="s">
        <v>2</v>
      </c>
      <c r="D3213" s="570">
        <v>40</v>
      </c>
    </row>
    <row r="3214" spans="1:4" s="388" customFormat="1">
      <c r="A3214" s="141"/>
      <c r="B3214" s="137" t="s">
        <v>59</v>
      </c>
      <c r="C3214" s="220"/>
      <c r="D3214" s="77"/>
    </row>
    <row r="3215" spans="1:4" s="388" customFormat="1">
      <c r="A3215" s="138"/>
      <c r="B3215" s="137"/>
      <c r="C3215" s="220"/>
      <c r="D3215" s="77"/>
    </row>
    <row r="3216" spans="1:4" s="388" customFormat="1">
      <c r="A3216" s="572" t="s">
        <v>17494</v>
      </c>
      <c r="B3216" s="499" t="s">
        <v>25261</v>
      </c>
      <c r="C3216" s="562" t="s">
        <v>2</v>
      </c>
      <c r="D3216" s="570">
        <v>630</v>
      </c>
    </row>
    <row r="3217" spans="1:4" s="388" customFormat="1">
      <c r="A3217" s="141"/>
      <c r="B3217" s="137" t="s">
        <v>59</v>
      </c>
      <c r="C3217" s="220"/>
      <c r="D3217" s="77"/>
    </row>
    <row r="3218" spans="1:4" s="388" customFormat="1">
      <c r="A3218" s="138"/>
      <c r="B3218" s="137"/>
      <c r="C3218" s="220"/>
      <c r="D3218" s="77"/>
    </row>
    <row r="3219" spans="1:4" s="56" customFormat="1">
      <c r="A3219" s="117" t="s">
        <v>17720</v>
      </c>
      <c r="B3219" s="523" t="s">
        <v>23366</v>
      </c>
      <c r="C3219" s="135" t="s">
        <v>10</v>
      </c>
      <c r="D3219" s="166">
        <v>300</v>
      </c>
    </row>
    <row r="3220" spans="1:4" s="85" customFormat="1">
      <c r="A3220" s="141"/>
      <c r="B3220" s="137" t="s">
        <v>59</v>
      </c>
      <c r="C3220" s="220"/>
      <c r="D3220" s="77"/>
    </row>
    <row r="3221" spans="1:4" s="85" customFormat="1">
      <c r="A3221" s="117"/>
      <c r="B3221" s="221"/>
      <c r="C3221" s="220"/>
      <c r="D3221" s="166"/>
    </row>
    <row r="3222" spans="1:4" s="56" customFormat="1" ht="20.25" customHeight="1">
      <c r="A3222" s="141" t="s">
        <v>17780</v>
      </c>
      <c r="B3222" s="118" t="s">
        <v>23367</v>
      </c>
      <c r="C3222" s="135" t="s">
        <v>2</v>
      </c>
      <c r="D3222" s="166">
        <v>2</v>
      </c>
    </row>
    <row r="3223" spans="1:4" s="56" customFormat="1">
      <c r="A3223" s="141"/>
      <c r="B3223" s="118" t="s">
        <v>23936</v>
      </c>
      <c r="C3223" s="136"/>
      <c r="D3223" s="190"/>
    </row>
    <row r="3224" spans="1:4" s="388" customFormat="1">
      <c r="A3224" s="141"/>
      <c r="B3224" s="118" t="s">
        <v>23692</v>
      </c>
      <c r="C3224" s="136"/>
      <c r="D3224" s="190"/>
    </row>
    <row r="3225" spans="1:4" s="388" customFormat="1">
      <c r="A3225" s="141"/>
      <c r="B3225" s="118" t="s">
        <v>23731</v>
      </c>
      <c r="C3225" s="136"/>
      <c r="D3225" s="190"/>
    </row>
    <row r="3226" spans="1:4" s="56" customFormat="1">
      <c r="A3226" s="116"/>
      <c r="B3226" s="140"/>
      <c r="C3226" s="139"/>
      <c r="D3226" s="190"/>
    </row>
    <row r="3227" spans="1:4" s="56" customFormat="1">
      <c r="A3227" s="138" t="s">
        <v>17988</v>
      </c>
      <c r="B3227" s="118" t="s">
        <v>23368</v>
      </c>
      <c r="C3227" s="135" t="s">
        <v>2</v>
      </c>
      <c r="D3227" s="166">
        <v>2</v>
      </c>
    </row>
    <row r="3228" spans="1:4" s="56" customFormat="1">
      <c r="A3228" s="116"/>
      <c r="B3228" s="118" t="s">
        <v>23936</v>
      </c>
      <c r="C3228" s="136"/>
      <c r="D3228" s="190"/>
    </row>
    <row r="3229" spans="1:4" s="388" customFormat="1">
      <c r="A3229" s="141"/>
      <c r="B3229" s="118" t="s">
        <v>23692</v>
      </c>
      <c r="C3229" s="136"/>
      <c r="D3229" s="190"/>
    </row>
    <row r="3230" spans="1:4" s="388" customFormat="1">
      <c r="A3230" s="141"/>
      <c r="B3230" s="118" t="s">
        <v>23731</v>
      </c>
      <c r="C3230" s="136"/>
      <c r="D3230" s="190"/>
    </row>
    <row r="3231" spans="1:4" s="388" customFormat="1">
      <c r="A3231" s="138"/>
      <c r="B3231" s="140"/>
      <c r="C3231" s="562"/>
      <c r="D3231" s="190"/>
    </row>
    <row r="3232" spans="1:4" s="388" customFormat="1">
      <c r="A3232" s="795"/>
      <c r="B3232" s="796" t="s">
        <v>25448</v>
      </c>
      <c r="C3232" s="814"/>
      <c r="D3232" s="815"/>
    </row>
    <row r="3233" spans="1:4" s="388" customFormat="1">
      <c r="A3233" s="138" t="s">
        <v>25263</v>
      </c>
      <c r="B3233" s="499" t="s">
        <v>24447</v>
      </c>
      <c r="C3233" s="562" t="s">
        <v>24448</v>
      </c>
      <c r="D3233" s="570">
        <v>3</v>
      </c>
    </row>
    <row r="3234" spans="1:4" s="388" customFormat="1">
      <c r="A3234" s="138" t="s">
        <v>25264</v>
      </c>
      <c r="B3234" s="499" t="s">
        <v>24449</v>
      </c>
      <c r="C3234" s="562" t="s">
        <v>24448</v>
      </c>
      <c r="D3234" s="570">
        <v>2</v>
      </c>
    </row>
    <row r="3235" spans="1:4" s="388" customFormat="1">
      <c r="A3235" s="138" t="s">
        <v>25265</v>
      </c>
      <c r="B3235" s="800" t="s">
        <v>24450</v>
      </c>
      <c r="C3235" s="801" t="s">
        <v>24448</v>
      </c>
      <c r="D3235" s="816">
        <v>24</v>
      </c>
    </row>
    <row r="3236" spans="1:4" s="388" customFormat="1">
      <c r="A3236" s="138" t="s">
        <v>25266</v>
      </c>
      <c r="B3236" s="804" t="s">
        <v>24451</v>
      </c>
      <c r="C3236" s="805" t="s">
        <v>24448</v>
      </c>
      <c r="D3236" s="817">
        <v>130</v>
      </c>
    </row>
    <row r="3237" spans="1:4" s="388" customFormat="1">
      <c r="A3237" s="138" t="s">
        <v>25267</v>
      </c>
      <c r="B3237" s="804" t="s">
        <v>24452</v>
      </c>
      <c r="C3237" s="805" t="s">
        <v>24448</v>
      </c>
      <c r="D3237" s="817">
        <v>130</v>
      </c>
    </row>
    <row r="3238" spans="1:4" s="388" customFormat="1">
      <c r="A3238" s="138" t="s">
        <v>25268</v>
      </c>
      <c r="B3238" s="804" t="s">
        <v>24453</v>
      </c>
      <c r="C3238" s="805" t="s">
        <v>24448</v>
      </c>
      <c r="D3238" s="817">
        <v>130</v>
      </c>
    </row>
    <row r="3239" spans="1:4" s="388" customFormat="1">
      <c r="A3239" s="138" t="s">
        <v>25269</v>
      </c>
      <c r="B3239" s="804" t="s">
        <v>24454</v>
      </c>
      <c r="C3239" s="805" t="s">
        <v>23311</v>
      </c>
      <c r="D3239" s="818">
        <v>15000</v>
      </c>
    </row>
    <row r="3240" spans="1:4" s="388" customFormat="1">
      <c r="A3240" s="138" t="s">
        <v>25270</v>
      </c>
      <c r="B3240" s="804" t="s">
        <v>24455</v>
      </c>
      <c r="C3240" s="805" t="s">
        <v>24448</v>
      </c>
      <c r="D3240" s="817">
        <v>145</v>
      </c>
    </row>
    <row r="3241" spans="1:4" s="388" customFormat="1">
      <c r="A3241" s="138" t="s">
        <v>25271</v>
      </c>
      <c r="B3241" s="804" t="s">
        <v>24456</v>
      </c>
      <c r="C3241" s="805" t="s">
        <v>23311</v>
      </c>
      <c r="D3241" s="817">
        <v>110</v>
      </c>
    </row>
    <row r="3242" spans="1:4" s="388" customFormat="1">
      <c r="A3242" s="138" t="s">
        <v>25272</v>
      </c>
      <c r="B3242" s="804" t="s">
        <v>24457</v>
      </c>
      <c r="C3242" s="805" t="s">
        <v>23376</v>
      </c>
      <c r="D3242" s="817">
        <v>300</v>
      </c>
    </row>
    <row r="3243" spans="1:4" s="388" customFormat="1">
      <c r="A3243" s="138"/>
      <c r="B3243" s="796" t="s">
        <v>25477</v>
      </c>
      <c r="C3243" s="562"/>
      <c r="D3243" s="570"/>
    </row>
    <row r="3244" spans="1:4" s="388" customFormat="1">
      <c r="A3244" s="138"/>
      <c r="B3244" s="499"/>
      <c r="C3244" s="562"/>
      <c r="D3244" s="569"/>
    </row>
    <row r="3245" spans="1:4" s="388" customFormat="1">
      <c r="A3245" s="138"/>
      <c r="B3245" s="512" t="s">
        <v>25449</v>
      </c>
      <c r="C3245" s="220"/>
      <c r="D3245" s="77"/>
    </row>
    <row r="3246" spans="1:4" s="388" customFormat="1">
      <c r="A3246" s="138" t="s">
        <v>25273</v>
      </c>
      <c r="B3246" s="499" t="s">
        <v>24314</v>
      </c>
      <c r="C3246" s="135" t="s">
        <v>2</v>
      </c>
      <c r="D3246" s="570">
        <v>1</v>
      </c>
    </row>
    <row r="3247" spans="1:4" s="388" customFormat="1">
      <c r="A3247" s="138" t="s">
        <v>25274</v>
      </c>
      <c r="B3247" s="499" t="s">
        <v>24315</v>
      </c>
      <c r="C3247" s="135" t="s">
        <v>2</v>
      </c>
      <c r="D3247" s="570">
        <v>1</v>
      </c>
    </row>
    <row r="3248" spans="1:4" s="388" customFormat="1">
      <c r="A3248" s="138" t="s">
        <v>25275</v>
      </c>
      <c r="B3248" s="499" t="s">
        <v>24316</v>
      </c>
      <c r="C3248" s="135" t="s">
        <v>2</v>
      </c>
      <c r="D3248" s="570">
        <v>1</v>
      </c>
    </row>
    <row r="3249" spans="1:4" s="388" customFormat="1">
      <c r="A3249" s="138" t="s">
        <v>25276</v>
      </c>
      <c r="B3249" s="499" t="s">
        <v>24317</v>
      </c>
      <c r="C3249" s="135" t="s">
        <v>2</v>
      </c>
      <c r="D3249" s="570">
        <v>1</v>
      </c>
    </row>
    <row r="3250" spans="1:4" s="388" customFormat="1">
      <c r="A3250" s="138" t="s">
        <v>25277</v>
      </c>
      <c r="B3250" s="499" t="s">
        <v>24318</v>
      </c>
      <c r="C3250" s="135" t="s">
        <v>2</v>
      </c>
      <c r="D3250" s="570">
        <v>1</v>
      </c>
    </row>
    <row r="3251" spans="1:4" s="388" customFormat="1">
      <c r="A3251" s="138" t="s">
        <v>25278</v>
      </c>
      <c r="B3251" s="499" t="s">
        <v>24319</v>
      </c>
      <c r="C3251" s="135" t="s">
        <v>2</v>
      </c>
      <c r="D3251" s="570">
        <v>1</v>
      </c>
    </row>
    <row r="3252" spans="1:4" s="388" customFormat="1">
      <c r="A3252" s="138" t="s">
        <v>25279</v>
      </c>
      <c r="B3252" s="499" t="s">
        <v>24320</v>
      </c>
      <c r="C3252" s="135" t="s">
        <v>2</v>
      </c>
      <c r="D3252" s="570">
        <v>1</v>
      </c>
    </row>
    <row r="3253" spans="1:4" s="388" customFormat="1">
      <c r="A3253" s="138" t="s">
        <v>25280</v>
      </c>
      <c r="B3253" s="499" t="s">
        <v>24321</v>
      </c>
      <c r="C3253" s="135" t="s">
        <v>2</v>
      </c>
      <c r="D3253" s="570">
        <v>1</v>
      </c>
    </row>
    <row r="3254" spans="1:4" s="388" customFormat="1">
      <c r="A3254" s="138" t="s">
        <v>25281</v>
      </c>
      <c r="B3254" s="499" t="s">
        <v>24322</v>
      </c>
      <c r="C3254" s="135" t="s">
        <v>2</v>
      </c>
      <c r="D3254" s="570">
        <v>1</v>
      </c>
    </row>
    <row r="3255" spans="1:4" s="388" customFormat="1">
      <c r="A3255" s="138" t="s">
        <v>25282</v>
      </c>
      <c r="B3255" s="499" t="s">
        <v>24323</v>
      </c>
      <c r="C3255" s="135" t="s">
        <v>2</v>
      </c>
      <c r="D3255" s="570">
        <v>1</v>
      </c>
    </row>
    <row r="3256" spans="1:4" s="388" customFormat="1">
      <c r="A3256" s="138" t="s">
        <v>25283</v>
      </c>
      <c r="B3256" s="499" t="s">
        <v>24324</v>
      </c>
      <c r="C3256" s="135" t="s">
        <v>2</v>
      </c>
      <c r="D3256" s="570">
        <v>1</v>
      </c>
    </row>
    <row r="3257" spans="1:4" s="590" customFormat="1">
      <c r="A3257" s="138" t="s">
        <v>25284</v>
      </c>
      <c r="B3257" s="499" t="s">
        <v>24325</v>
      </c>
      <c r="C3257" s="135" t="s">
        <v>2</v>
      </c>
      <c r="D3257" s="570">
        <v>1</v>
      </c>
    </row>
    <row r="3258" spans="1:4" s="590" customFormat="1">
      <c r="A3258" s="138" t="s">
        <v>25285</v>
      </c>
      <c r="B3258" s="499" t="s">
        <v>24326</v>
      </c>
      <c r="C3258" s="135" t="s">
        <v>2</v>
      </c>
      <c r="D3258" s="570">
        <v>1</v>
      </c>
    </row>
    <row r="3259" spans="1:4" s="590" customFormat="1">
      <c r="A3259" s="138" t="s">
        <v>25286</v>
      </c>
      <c r="B3259" s="499" t="s">
        <v>24327</v>
      </c>
      <c r="C3259" s="135" t="s">
        <v>2</v>
      </c>
      <c r="D3259" s="570">
        <v>1</v>
      </c>
    </row>
    <row r="3260" spans="1:4" s="590" customFormat="1">
      <c r="A3260" s="138" t="s">
        <v>25287</v>
      </c>
      <c r="B3260" s="499" t="s">
        <v>24328</v>
      </c>
      <c r="C3260" s="135" t="s">
        <v>2</v>
      </c>
      <c r="D3260" s="570">
        <v>1</v>
      </c>
    </row>
    <row r="3261" spans="1:4" s="590" customFormat="1">
      <c r="A3261" s="138" t="s">
        <v>25288</v>
      </c>
      <c r="B3261" s="499" t="s">
        <v>24329</v>
      </c>
      <c r="C3261" s="135" t="s">
        <v>2</v>
      </c>
      <c r="D3261" s="570">
        <v>1</v>
      </c>
    </row>
    <row r="3262" spans="1:4" s="590" customFormat="1">
      <c r="A3262" s="138" t="s">
        <v>25289</v>
      </c>
      <c r="B3262" s="499" t="s">
        <v>24330</v>
      </c>
      <c r="C3262" s="135" t="s">
        <v>2</v>
      </c>
      <c r="D3262" s="570">
        <v>1</v>
      </c>
    </row>
    <row r="3263" spans="1:4" s="590" customFormat="1">
      <c r="A3263" s="138" t="s">
        <v>25290</v>
      </c>
      <c r="B3263" s="499" t="s">
        <v>24331</v>
      </c>
      <c r="C3263" s="135" t="s">
        <v>2</v>
      </c>
      <c r="D3263" s="570">
        <v>1</v>
      </c>
    </row>
    <row r="3264" spans="1:4" s="590" customFormat="1">
      <c r="A3264" s="138" t="s">
        <v>25291</v>
      </c>
      <c r="B3264" s="499" t="s">
        <v>24332</v>
      </c>
      <c r="C3264" s="135" t="s">
        <v>2</v>
      </c>
      <c r="D3264" s="570">
        <v>1</v>
      </c>
    </row>
    <row r="3265" spans="1:4" s="590" customFormat="1" ht="31.5">
      <c r="A3265" s="138" t="s">
        <v>25292</v>
      </c>
      <c r="B3265" s="499" t="s">
        <v>25618</v>
      </c>
      <c r="C3265" s="135" t="s">
        <v>2</v>
      </c>
      <c r="D3265" s="570">
        <v>1</v>
      </c>
    </row>
    <row r="3266" spans="1:4" s="590" customFormat="1" ht="31.5">
      <c r="A3266" s="138" t="s">
        <v>25293</v>
      </c>
      <c r="B3266" s="499" t="s">
        <v>25619</v>
      </c>
      <c r="C3266" s="135" t="s">
        <v>2</v>
      </c>
      <c r="D3266" s="570">
        <v>1</v>
      </c>
    </row>
    <row r="3267" spans="1:4" s="590" customFormat="1" ht="31.5">
      <c r="A3267" s="138" t="s">
        <v>25294</v>
      </c>
      <c r="B3267" s="499" t="s">
        <v>25620</v>
      </c>
      <c r="C3267" s="135" t="s">
        <v>2</v>
      </c>
      <c r="D3267" s="570">
        <v>1</v>
      </c>
    </row>
    <row r="3268" spans="1:4" s="590" customFormat="1">
      <c r="A3268" s="138" t="s">
        <v>25295</v>
      </c>
      <c r="B3268" s="499" t="s">
        <v>24333</v>
      </c>
      <c r="C3268" s="135" t="s">
        <v>2</v>
      </c>
      <c r="D3268" s="570">
        <v>1</v>
      </c>
    </row>
    <row r="3269" spans="1:4" s="590" customFormat="1">
      <c r="A3269" s="138" t="s">
        <v>25296</v>
      </c>
      <c r="B3269" s="499" t="s">
        <v>24334</v>
      </c>
      <c r="C3269" s="135" t="s">
        <v>2</v>
      </c>
      <c r="D3269" s="570">
        <v>1</v>
      </c>
    </row>
    <row r="3270" spans="1:4" s="590" customFormat="1">
      <c r="A3270" s="138" t="s">
        <v>25297</v>
      </c>
      <c r="B3270" s="499" t="s">
        <v>24335</v>
      </c>
      <c r="C3270" s="135" t="s">
        <v>2</v>
      </c>
      <c r="D3270" s="570">
        <v>1</v>
      </c>
    </row>
    <row r="3271" spans="1:4" s="590" customFormat="1">
      <c r="A3271" s="138" t="s">
        <v>25298</v>
      </c>
      <c r="B3271" s="499" t="s">
        <v>24336</v>
      </c>
      <c r="C3271" s="135" t="s">
        <v>2</v>
      </c>
      <c r="D3271" s="570">
        <v>1</v>
      </c>
    </row>
    <row r="3272" spans="1:4" s="590" customFormat="1">
      <c r="A3272" s="138" t="s">
        <v>25299</v>
      </c>
      <c r="B3272" s="499" t="s">
        <v>24337</v>
      </c>
      <c r="C3272" s="135" t="s">
        <v>2</v>
      </c>
      <c r="D3272" s="570">
        <v>1</v>
      </c>
    </row>
    <row r="3273" spans="1:4" s="590" customFormat="1">
      <c r="A3273" s="138" t="s">
        <v>25300</v>
      </c>
      <c r="B3273" s="499" t="s">
        <v>24338</v>
      </c>
      <c r="C3273" s="135" t="s">
        <v>2</v>
      </c>
      <c r="D3273" s="570">
        <v>1</v>
      </c>
    </row>
    <row r="3274" spans="1:4" s="590" customFormat="1">
      <c r="A3274" s="138" t="s">
        <v>25301</v>
      </c>
      <c r="B3274" s="499" t="s">
        <v>24339</v>
      </c>
      <c r="C3274" s="135" t="s">
        <v>2</v>
      </c>
      <c r="D3274" s="570">
        <v>1</v>
      </c>
    </row>
    <row r="3275" spans="1:4" s="590" customFormat="1">
      <c r="A3275" s="138" t="s">
        <v>25302</v>
      </c>
      <c r="B3275" s="499" t="s">
        <v>24340</v>
      </c>
      <c r="C3275" s="135" t="s">
        <v>2</v>
      </c>
      <c r="D3275" s="570">
        <v>1</v>
      </c>
    </row>
    <row r="3276" spans="1:4" s="590" customFormat="1">
      <c r="A3276" s="138" t="s">
        <v>25303</v>
      </c>
      <c r="B3276" s="499" t="s">
        <v>24341</v>
      </c>
      <c r="C3276" s="135" t="s">
        <v>2</v>
      </c>
      <c r="D3276" s="570">
        <v>1</v>
      </c>
    </row>
    <row r="3277" spans="1:4" s="590" customFormat="1">
      <c r="A3277" s="138" t="s">
        <v>25304</v>
      </c>
      <c r="B3277" s="499" t="s">
        <v>24342</v>
      </c>
      <c r="C3277" s="135" t="s">
        <v>2</v>
      </c>
      <c r="D3277" s="570">
        <v>1</v>
      </c>
    </row>
    <row r="3278" spans="1:4" s="590" customFormat="1">
      <c r="A3278" s="138" t="s">
        <v>25305</v>
      </c>
      <c r="B3278" s="499" t="s">
        <v>24343</v>
      </c>
      <c r="C3278" s="135" t="s">
        <v>2</v>
      </c>
      <c r="D3278" s="570">
        <v>1</v>
      </c>
    </row>
    <row r="3279" spans="1:4" s="590" customFormat="1">
      <c r="A3279" s="138" t="s">
        <v>25306</v>
      </c>
      <c r="B3279" s="499" t="s">
        <v>24344</v>
      </c>
      <c r="C3279" s="135" t="s">
        <v>2</v>
      </c>
      <c r="D3279" s="570">
        <v>1</v>
      </c>
    </row>
    <row r="3280" spans="1:4" s="590" customFormat="1">
      <c r="A3280" s="138" t="s">
        <v>25307</v>
      </c>
      <c r="B3280" s="499" t="s">
        <v>24345</v>
      </c>
      <c r="C3280" s="135" t="s">
        <v>2</v>
      </c>
      <c r="D3280" s="570">
        <v>1</v>
      </c>
    </row>
    <row r="3281" spans="1:4" s="590" customFormat="1">
      <c r="A3281" s="138" t="s">
        <v>25308</v>
      </c>
      <c r="B3281" s="499" t="s">
        <v>24346</v>
      </c>
      <c r="C3281" s="135" t="s">
        <v>2</v>
      </c>
      <c r="D3281" s="570">
        <v>1</v>
      </c>
    </row>
    <row r="3282" spans="1:4" s="590" customFormat="1">
      <c r="A3282" s="138" t="s">
        <v>25309</v>
      </c>
      <c r="B3282" s="499" t="s">
        <v>24347</v>
      </c>
      <c r="C3282" s="135" t="s">
        <v>2</v>
      </c>
      <c r="D3282" s="570">
        <v>1</v>
      </c>
    </row>
    <row r="3283" spans="1:4" s="590" customFormat="1">
      <c r="A3283" s="138" t="s">
        <v>25310</v>
      </c>
      <c r="B3283" s="499" t="s">
        <v>24348</v>
      </c>
      <c r="C3283" s="135" t="s">
        <v>2</v>
      </c>
      <c r="D3283" s="570">
        <v>1</v>
      </c>
    </row>
    <row r="3284" spans="1:4" s="590" customFormat="1">
      <c r="A3284" s="138" t="s">
        <v>25311</v>
      </c>
      <c r="B3284" s="499" t="s">
        <v>24349</v>
      </c>
      <c r="C3284" s="135" t="s">
        <v>2</v>
      </c>
      <c r="D3284" s="570">
        <v>1</v>
      </c>
    </row>
    <row r="3285" spans="1:4" s="590" customFormat="1">
      <c r="A3285" s="138" t="s">
        <v>25312</v>
      </c>
      <c r="B3285" s="499" t="s">
        <v>24350</v>
      </c>
      <c r="C3285" s="135" t="s">
        <v>2</v>
      </c>
      <c r="D3285" s="570">
        <v>1</v>
      </c>
    </row>
    <row r="3286" spans="1:4" s="590" customFormat="1">
      <c r="A3286" s="138" t="s">
        <v>25313</v>
      </c>
      <c r="B3286" s="499" t="s">
        <v>24351</v>
      </c>
      <c r="C3286" s="135" t="s">
        <v>2</v>
      </c>
      <c r="D3286" s="570">
        <v>1</v>
      </c>
    </row>
    <row r="3287" spans="1:4" s="590" customFormat="1">
      <c r="A3287" s="138" t="s">
        <v>25314</v>
      </c>
      <c r="B3287" s="499" t="s">
        <v>24352</v>
      </c>
      <c r="C3287" s="135" t="s">
        <v>2</v>
      </c>
      <c r="D3287" s="570">
        <v>1</v>
      </c>
    </row>
    <row r="3288" spans="1:4" s="590" customFormat="1">
      <c r="A3288" s="138" t="s">
        <v>25315</v>
      </c>
      <c r="B3288" s="499" t="s">
        <v>24353</v>
      </c>
      <c r="C3288" s="135" t="s">
        <v>2</v>
      </c>
      <c r="D3288" s="570">
        <v>1</v>
      </c>
    </row>
    <row r="3289" spans="1:4" s="590" customFormat="1">
      <c r="A3289" s="138"/>
      <c r="B3289" s="796" t="s">
        <v>25477</v>
      </c>
      <c r="C3289" s="135"/>
      <c r="D3289" s="570"/>
    </row>
    <row r="3290" spans="1:4" s="590" customFormat="1">
      <c r="A3290" s="138"/>
      <c r="B3290" s="499"/>
      <c r="C3290" s="562"/>
      <c r="D3290" s="570"/>
    </row>
    <row r="3291" spans="1:4" s="590" customFormat="1">
      <c r="A3291" s="138"/>
      <c r="B3291" s="796" t="s">
        <v>24512</v>
      </c>
      <c r="C3291" s="562"/>
      <c r="D3291" s="570"/>
    </row>
    <row r="3292" spans="1:4" s="590" customFormat="1" ht="47.25">
      <c r="A3292" s="138" t="s">
        <v>25316</v>
      </c>
      <c r="B3292" s="499" t="s">
        <v>24478</v>
      </c>
      <c r="C3292" s="562" t="s">
        <v>24472</v>
      </c>
      <c r="D3292" s="570">
        <v>1</v>
      </c>
    </row>
    <row r="3293" spans="1:4" s="590" customFormat="1" ht="31.5">
      <c r="A3293" s="138" t="s">
        <v>25317</v>
      </c>
      <c r="B3293" s="499" t="s">
        <v>24479</v>
      </c>
      <c r="C3293" s="619" t="s">
        <v>24472</v>
      </c>
      <c r="D3293" s="710">
        <v>147</v>
      </c>
    </row>
    <row r="3294" spans="1:4" s="590" customFormat="1">
      <c r="A3294" s="138" t="s">
        <v>25318</v>
      </c>
      <c r="B3294" s="499" t="s">
        <v>24480</v>
      </c>
      <c r="C3294" s="562" t="s">
        <v>23311</v>
      </c>
      <c r="D3294" s="570">
        <v>128</v>
      </c>
    </row>
    <row r="3295" spans="1:4" s="590" customFormat="1">
      <c r="A3295" s="138" t="s">
        <v>25319</v>
      </c>
      <c r="B3295" s="499" t="s">
        <v>24481</v>
      </c>
      <c r="C3295" s="562" t="s">
        <v>24476</v>
      </c>
      <c r="D3295" s="570">
        <v>5</v>
      </c>
    </row>
    <row r="3296" spans="1:4" s="590" customFormat="1" ht="31.5">
      <c r="A3296" s="138" t="s">
        <v>25320</v>
      </c>
      <c r="B3296" s="499" t="s">
        <v>24482</v>
      </c>
      <c r="C3296" s="619" t="s">
        <v>24475</v>
      </c>
      <c r="D3296" s="710">
        <v>5</v>
      </c>
    </row>
    <row r="3297" spans="1:4" s="590" customFormat="1">
      <c r="A3297" s="138" t="s">
        <v>25321</v>
      </c>
      <c r="B3297" s="499" t="s">
        <v>24483</v>
      </c>
      <c r="C3297" s="562" t="s">
        <v>24473</v>
      </c>
      <c r="D3297" s="570">
        <v>1</v>
      </c>
    </row>
    <row r="3298" spans="1:4" s="590" customFormat="1" ht="31.5">
      <c r="A3298" s="138" t="s">
        <v>25322</v>
      </c>
      <c r="B3298" s="499" t="s">
        <v>24484</v>
      </c>
      <c r="C3298" s="619" t="s">
        <v>24473</v>
      </c>
      <c r="D3298" s="710">
        <v>3</v>
      </c>
    </row>
    <row r="3299" spans="1:4" s="388" customFormat="1" ht="31.5">
      <c r="A3299" s="138" t="s">
        <v>25323</v>
      </c>
      <c r="B3299" s="499" t="s">
        <v>24485</v>
      </c>
      <c r="C3299" s="619" t="s">
        <v>24473</v>
      </c>
      <c r="D3299" s="710">
        <v>4</v>
      </c>
    </row>
    <row r="3300" spans="1:4" s="388" customFormat="1" ht="31.5">
      <c r="A3300" s="138" t="s">
        <v>25324</v>
      </c>
      <c r="B3300" s="499" t="s">
        <v>24486</v>
      </c>
      <c r="C3300" s="619" t="s">
        <v>24473</v>
      </c>
      <c r="D3300" s="710">
        <v>9</v>
      </c>
    </row>
    <row r="3301" spans="1:4" s="388" customFormat="1" ht="31.5">
      <c r="A3301" s="138" t="s">
        <v>25325</v>
      </c>
      <c r="B3301" s="499" t="s">
        <v>24487</v>
      </c>
      <c r="C3301" s="619" t="s">
        <v>24473</v>
      </c>
      <c r="D3301" s="710">
        <v>3</v>
      </c>
    </row>
    <row r="3302" spans="1:4" s="388" customFormat="1" ht="31.5">
      <c r="A3302" s="138" t="s">
        <v>25326</v>
      </c>
      <c r="B3302" s="499" t="s">
        <v>24488</v>
      </c>
      <c r="C3302" s="619" t="s">
        <v>24473</v>
      </c>
      <c r="D3302" s="710">
        <v>3</v>
      </c>
    </row>
    <row r="3303" spans="1:4" s="388" customFormat="1">
      <c r="A3303" s="138" t="s">
        <v>25327</v>
      </c>
      <c r="B3303" s="499" t="s">
        <v>24489</v>
      </c>
      <c r="C3303" s="562" t="s">
        <v>24473</v>
      </c>
      <c r="D3303" s="570">
        <v>20</v>
      </c>
    </row>
    <row r="3304" spans="1:4" s="388" customFormat="1" ht="31.5">
      <c r="A3304" s="138" t="s">
        <v>25328</v>
      </c>
      <c r="B3304" s="499" t="s">
        <v>24490</v>
      </c>
      <c r="C3304" s="619" t="s">
        <v>24474</v>
      </c>
      <c r="D3304" s="710">
        <v>23</v>
      </c>
    </row>
    <row r="3305" spans="1:4" s="388" customFormat="1">
      <c r="A3305" s="138" t="s">
        <v>25329</v>
      </c>
      <c r="B3305" s="499" t="s">
        <v>24491</v>
      </c>
      <c r="C3305" s="562" t="s">
        <v>24473</v>
      </c>
      <c r="D3305" s="570">
        <v>2</v>
      </c>
    </row>
    <row r="3306" spans="1:4" s="388" customFormat="1">
      <c r="A3306" s="138" t="s">
        <v>25330</v>
      </c>
      <c r="B3306" s="499" t="s">
        <v>24492</v>
      </c>
      <c r="C3306" s="562" t="s">
        <v>24473</v>
      </c>
      <c r="D3306" s="570">
        <v>3</v>
      </c>
    </row>
    <row r="3307" spans="1:4" s="388" customFormat="1">
      <c r="A3307" s="138" t="s">
        <v>25331</v>
      </c>
      <c r="B3307" s="499" t="s">
        <v>24493</v>
      </c>
      <c r="C3307" s="562" t="s">
        <v>24473</v>
      </c>
      <c r="D3307" s="570">
        <v>2</v>
      </c>
    </row>
    <row r="3308" spans="1:4" s="388" customFormat="1">
      <c r="A3308" s="138" t="s">
        <v>25332</v>
      </c>
      <c r="B3308" s="499" t="s">
        <v>24494</v>
      </c>
      <c r="C3308" s="562" t="s">
        <v>24473</v>
      </c>
      <c r="D3308" s="570">
        <v>3</v>
      </c>
    </row>
    <row r="3309" spans="1:4" s="388" customFormat="1">
      <c r="A3309" s="138" t="s">
        <v>25333</v>
      </c>
      <c r="B3309" s="499" t="s">
        <v>24495</v>
      </c>
      <c r="C3309" s="562" t="s">
        <v>2</v>
      </c>
      <c r="D3309" s="570">
        <v>8</v>
      </c>
    </row>
    <row r="3310" spans="1:4" s="388" customFormat="1">
      <c r="A3310" s="138" t="s">
        <v>25334</v>
      </c>
      <c r="B3310" s="499" t="s">
        <v>24496</v>
      </c>
      <c r="C3310" s="562" t="s">
        <v>2</v>
      </c>
      <c r="D3310" s="570">
        <v>12</v>
      </c>
    </row>
    <row r="3311" spans="1:4" s="388" customFormat="1" ht="31.5">
      <c r="A3311" s="138" t="s">
        <v>25335</v>
      </c>
      <c r="B3311" s="499" t="s">
        <v>24497</v>
      </c>
      <c r="C3311" s="619" t="s">
        <v>2</v>
      </c>
      <c r="D3311" s="710">
        <v>2</v>
      </c>
    </row>
    <row r="3312" spans="1:4" s="388" customFormat="1">
      <c r="A3312" s="138" t="s">
        <v>25336</v>
      </c>
      <c r="B3312" s="499" t="s">
        <v>24498</v>
      </c>
      <c r="C3312" s="562" t="s">
        <v>24477</v>
      </c>
      <c r="D3312" s="570">
        <v>141</v>
      </c>
    </row>
    <row r="3313" spans="1:4" s="388" customFormat="1" ht="31.5">
      <c r="A3313" s="138" t="s">
        <v>25337</v>
      </c>
      <c r="B3313" s="499" t="s">
        <v>24499</v>
      </c>
      <c r="C3313" s="619" t="s">
        <v>24472</v>
      </c>
      <c r="D3313" s="710">
        <v>3</v>
      </c>
    </row>
    <row r="3314" spans="1:4" s="388" customFormat="1">
      <c r="A3314" s="138" t="s">
        <v>25338</v>
      </c>
      <c r="B3314" s="499" t="s">
        <v>24500</v>
      </c>
      <c r="C3314" s="562" t="s">
        <v>24475</v>
      </c>
      <c r="D3314" s="570">
        <v>5</v>
      </c>
    </row>
    <row r="3315" spans="1:4" s="388" customFormat="1">
      <c r="A3315" s="138" t="s">
        <v>25339</v>
      </c>
      <c r="B3315" s="499" t="s">
        <v>24501</v>
      </c>
      <c r="C3315" s="562" t="s">
        <v>23311</v>
      </c>
      <c r="D3315" s="570">
        <v>317.5</v>
      </c>
    </row>
    <row r="3316" spans="1:4" s="388" customFormat="1">
      <c r="A3316" s="138" t="s">
        <v>25340</v>
      </c>
      <c r="B3316" s="499" t="s">
        <v>24502</v>
      </c>
      <c r="C3316" s="562" t="s">
        <v>23311</v>
      </c>
      <c r="D3316" s="570">
        <v>465.4</v>
      </c>
    </row>
    <row r="3317" spans="1:4" s="388" customFormat="1">
      <c r="A3317" s="138" t="s">
        <v>25341</v>
      </c>
      <c r="B3317" s="499" t="s">
        <v>24503</v>
      </c>
      <c r="C3317" s="562" t="s">
        <v>23311</v>
      </c>
      <c r="D3317" s="570">
        <v>252.1</v>
      </c>
    </row>
    <row r="3318" spans="1:4" s="388" customFormat="1">
      <c r="A3318" s="138" t="s">
        <v>25342</v>
      </c>
      <c r="B3318" s="499" t="s">
        <v>24504</v>
      </c>
      <c r="C3318" s="562" t="s">
        <v>23311</v>
      </c>
      <c r="D3318" s="570">
        <v>114.2</v>
      </c>
    </row>
    <row r="3319" spans="1:4" s="388" customFormat="1">
      <c r="A3319" s="138" t="s">
        <v>25343</v>
      </c>
      <c r="B3319" s="499" t="s">
        <v>24505</v>
      </c>
      <c r="C3319" s="562" t="s">
        <v>23311</v>
      </c>
      <c r="D3319" s="570">
        <v>33.700000000000003</v>
      </c>
    </row>
    <row r="3320" spans="1:4" s="388" customFormat="1" ht="31.5">
      <c r="A3320" s="138" t="s">
        <v>25344</v>
      </c>
      <c r="B3320" s="499" t="s">
        <v>24506</v>
      </c>
      <c r="C3320" s="619" t="s">
        <v>24473</v>
      </c>
      <c r="D3320" s="710">
        <v>1</v>
      </c>
    </row>
    <row r="3321" spans="1:4" s="388" customFormat="1">
      <c r="A3321" s="138" t="s">
        <v>25345</v>
      </c>
      <c r="B3321" s="499" t="s">
        <v>24507</v>
      </c>
      <c r="C3321" s="562" t="s">
        <v>24473</v>
      </c>
      <c r="D3321" s="570">
        <v>2</v>
      </c>
    </row>
    <row r="3322" spans="1:4" s="388" customFormat="1">
      <c r="A3322" s="138" t="s">
        <v>25346</v>
      </c>
      <c r="B3322" s="499" t="s">
        <v>24508</v>
      </c>
      <c r="C3322" s="562" t="s">
        <v>24473</v>
      </c>
      <c r="D3322" s="570">
        <v>3</v>
      </c>
    </row>
    <row r="3323" spans="1:4" s="388" customFormat="1">
      <c r="A3323" s="138" t="s">
        <v>25347</v>
      </c>
      <c r="B3323" s="499" t="s">
        <v>24509</v>
      </c>
      <c r="C3323" s="562" t="s">
        <v>24473</v>
      </c>
      <c r="D3323" s="570">
        <v>2</v>
      </c>
    </row>
    <row r="3324" spans="1:4" s="388" customFormat="1">
      <c r="A3324" s="138" t="s">
        <v>25348</v>
      </c>
      <c r="B3324" s="499" t="s">
        <v>24510</v>
      </c>
      <c r="C3324" s="562" t="s">
        <v>2</v>
      </c>
      <c r="D3324" s="570">
        <v>1</v>
      </c>
    </row>
    <row r="3325" spans="1:4" s="388" customFormat="1">
      <c r="A3325" s="138" t="s">
        <v>25349</v>
      </c>
      <c r="B3325" s="499" t="s">
        <v>24511</v>
      </c>
      <c r="C3325" s="562" t="s">
        <v>2</v>
      </c>
      <c r="D3325" s="570">
        <v>6</v>
      </c>
    </row>
    <row r="3326" spans="1:4" s="388" customFormat="1">
      <c r="A3326" s="138"/>
      <c r="B3326" s="796" t="s">
        <v>25477</v>
      </c>
      <c r="C3326" s="135"/>
      <c r="D3326" s="570"/>
    </row>
    <row r="3327" spans="1:4" s="388" customFormat="1" ht="16.5" thickBot="1">
      <c r="A3327" s="180"/>
      <c r="B3327" s="123"/>
      <c r="C3327" s="513"/>
      <c r="D3327" s="169"/>
    </row>
    <row r="3328" spans="1:4" s="56" customFormat="1" ht="16.5" thickBot="1">
      <c r="A3328" s="157" t="s">
        <v>28</v>
      </c>
      <c r="B3328" s="158" t="s">
        <v>16</v>
      </c>
      <c r="C3328" s="159"/>
      <c r="D3328" s="160"/>
    </row>
    <row r="3329" spans="1:4" s="56" customFormat="1">
      <c r="A3329" s="50"/>
      <c r="B3329" s="161"/>
      <c r="C3329" s="206"/>
      <c r="D3329" s="223"/>
    </row>
    <row r="3330" spans="1:4" s="86" customFormat="1" ht="31.5">
      <c r="A3330" s="193" t="s">
        <v>164</v>
      </c>
      <c r="B3330" s="137" t="s">
        <v>246</v>
      </c>
      <c r="C3330" s="142" t="s">
        <v>5</v>
      </c>
      <c r="D3330" s="166">
        <f>C3336</f>
        <v>3594.8440000000001</v>
      </c>
    </row>
    <row r="3331" spans="1:4" s="84" customFormat="1">
      <c r="A3331" s="665"/>
      <c r="B3331" s="434" t="s">
        <v>23688</v>
      </c>
      <c r="C3331" s="124"/>
      <c r="D3331" s="164"/>
    </row>
    <row r="3332" spans="1:4" s="84" customFormat="1">
      <c r="A3332" s="610"/>
      <c r="B3332" s="118" t="s">
        <v>23690</v>
      </c>
      <c r="C3332" s="124">
        <v>3268.04</v>
      </c>
      <c r="D3332" s="164"/>
    </row>
    <row r="3333" spans="1:4" s="86" customFormat="1">
      <c r="A3333" s="317"/>
      <c r="B3333" s="666" t="s">
        <v>24149</v>
      </c>
      <c r="C3333" s="318">
        <f>SUM(C3332:C3332)</f>
        <v>3268.04</v>
      </c>
      <c r="D3333" s="164"/>
    </row>
    <row r="3334" spans="1:4" s="85" customFormat="1">
      <c r="A3334" s="113"/>
      <c r="B3334" s="140"/>
      <c r="C3334" s="136">
        <v>0.1</v>
      </c>
      <c r="D3334" s="166" t="s">
        <v>23764</v>
      </c>
    </row>
    <row r="3335" spans="1:4" s="85" customFormat="1">
      <c r="A3335" s="116"/>
      <c r="B3335" s="140" t="s">
        <v>23779</v>
      </c>
      <c r="C3335" s="345">
        <f>C3333*C3334</f>
        <v>326.80400000000003</v>
      </c>
      <c r="D3335" s="190"/>
    </row>
    <row r="3336" spans="1:4" s="85" customFormat="1">
      <c r="A3336" s="116"/>
      <c r="B3336" s="666" t="s">
        <v>23780</v>
      </c>
      <c r="C3336" s="346">
        <f>C3333+C3335</f>
        <v>3594.8440000000001</v>
      </c>
      <c r="D3336" s="190"/>
    </row>
    <row r="3337" spans="1:4" s="56" customFormat="1">
      <c r="A3337" s="116"/>
      <c r="B3337" s="140"/>
      <c r="C3337" s="142"/>
      <c r="D3337" s="190"/>
    </row>
    <row r="3338" spans="1:4" s="56" customFormat="1" ht="31.5">
      <c r="A3338" s="83" t="s">
        <v>18057</v>
      </c>
      <c r="B3338" s="237" t="s">
        <v>23419</v>
      </c>
      <c r="C3338" s="135" t="s">
        <v>5</v>
      </c>
      <c r="D3338" s="166">
        <v>1634.02</v>
      </c>
    </row>
    <row r="3339" spans="1:4" s="84" customFormat="1">
      <c r="A3339" s="665"/>
      <c r="B3339" s="434" t="s">
        <v>23688</v>
      </c>
      <c r="C3339" s="124"/>
      <c r="D3339" s="164"/>
    </row>
    <row r="3340" spans="1:4" s="84" customFormat="1">
      <c r="A3340" s="610"/>
      <c r="B3340" s="118" t="s">
        <v>24150</v>
      </c>
      <c r="C3340" s="124"/>
      <c r="D3340" s="164"/>
    </row>
    <row r="3341" spans="1:4" s="84" customFormat="1">
      <c r="A3341" s="697"/>
      <c r="B3341" s="121"/>
      <c r="C3341" s="62"/>
      <c r="D3341" s="164"/>
    </row>
    <row r="3342" spans="1:4" s="84" customFormat="1" ht="31.5">
      <c r="A3342" s="83" t="s">
        <v>18115</v>
      </c>
      <c r="B3342" s="237" t="s">
        <v>25442</v>
      </c>
      <c r="C3342" s="135" t="s">
        <v>5</v>
      </c>
      <c r="D3342" s="344">
        <f>C3350</f>
        <v>4255.4380000000001</v>
      </c>
    </row>
    <row r="3343" spans="1:4" s="84" customFormat="1">
      <c r="A3343" s="665"/>
      <c r="B3343" s="434" t="s">
        <v>23688</v>
      </c>
      <c r="C3343" s="124"/>
      <c r="D3343" s="164"/>
    </row>
    <row r="3344" spans="1:4" s="84" customFormat="1">
      <c r="A3344" s="610"/>
      <c r="B3344" s="118" t="s">
        <v>23690</v>
      </c>
      <c r="C3344" s="124">
        <v>3268.04</v>
      </c>
      <c r="D3344" s="164"/>
    </row>
    <row r="3345" spans="1:4" s="84" customFormat="1">
      <c r="A3345" s="665"/>
      <c r="B3345" s="434" t="s">
        <v>23692</v>
      </c>
      <c r="C3345" s="124"/>
      <c r="D3345" s="164"/>
    </row>
    <row r="3346" spans="1:4" s="84" customFormat="1">
      <c r="A3346" s="610"/>
      <c r="B3346" s="118" t="s">
        <v>23693</v>
      </c>
      <c r="C3346" s="124">
        <v>600.54</v>
      </c>
      <c r="D3346" s="164"/>
    </row>
    <row r="3347" spans="1:4" s="86" customFormat="1">
      <c r="A3347" s="317"/>
      <c r="B3347" s="666" t="s">
        <v>23732</v>
      </c>
      <c r="C3347" s="318">
        <f>SUM(C3344:C3346)</f>
        <v>3868.58</v>
      </c>
      <c r="D3347" s="164"/>
    </row>
    <row r="3348" spans="1:4" s="85" customFormat="1">
      <c r="A3348" s="113"/>
      <c r="B3348" s="140"/>
      <c r="C3348" s="136">
        <v>0.1</v>
      </c>
      <c r="D3348" s="166" t="s">
        <v>23764</v>
      </c>
    </row>
    <row r="3349" spans="1:4" s="56" customFormat="1">
      <c r="A3349" s="116"/>
      <c r="B3349" s="140" t="s">
        <v>23779</v>
      </c>
      <c r="C3349" s="345">
        <f>C3347*C3348</f>
        <v>386.858</v>
      </c>
      <c r="D3349" s="190"/>
    </row>
    <row r="3350" spans="1:4" s="56" customFormat="1">
      <c r="A3350" s="116"/>
      <c r="B3350" s="666" t="s">
        <v>23780</v>
      </c>
      <c r="C3350" s="346">
        <f>C3347+C3349</f>
        <v>4255.4380000000001</v>
      </c>
      <c r="D3350" s="190"/>
    </row>
    <row r="3351" spans="1:4" s="388" customFormat="1">
      <c r="A3351" s="96"/>
      <c r="B3351" s="736"/>
      <c r="C3351" s="678"/>
      <c r="D3351" s="190"/>
    </row>
    <row r="3352" spans="1:4" s="84" customFormat="1">
      <c r="A3352" s="96" t="s">
        <v>18150</v>
      </c>
      <c r="B3352" s="76" t="s">
        <v>24311</v>
      </c>
      <c r="C3352" s="29" t="s">
        <v>10</v>
      </c>
      <c r="D3352" s="163">
        <v>381.74</v>
      </c>
    </row>
    <row r="3353" spans="1:4" s="84" customFormat="1">
      <c r="A3353" s="96"/>
      <c r="B3353" s="76" t="s">
        <v>58</v>
      </c>
      <c r="C3353" s="29"/>
      <c r="D3353" s="164"/>
    </row>
    <row r="3354" spans="1:4" s="85" customFormat="1">
      <c r="A3354" s="116"/>
      <c r="B3354" s="140"/>
      <c r="C3354" s="142"/>
      <c r="D3354" s="190"/>
    </row>
    <row r="3355" spans="1:4" s="86" customFormat="1" ht="78.75">
      <c r="A3355" s="141" t="s">
        <v>166</v>
      </c>
      <c r="B3355" s="137" t="s">
        <v>264</v>
      </c>
      <c r="C3355" s="142" t="s">
        <v>5</v>
      </c>
      <c r="D3355" s="166">
        <f>C3372</f>
        <v>4672.6600000000008</v>
      </c>
    </row>
    <row r="3356" spans="1:4" s="84" customFormat="1">
      <c r="A3356" s="665"/>
      <c r="B3356" s="434" t="s">
        <v>23688</v>
      </c>
      <c r="C3356" s="124"/>
      <c r="D3356" s="164"/>
    </row>
    <row r="3357" spans="1:4" s="84" customFormat="1">
      <c r="A3357" s="610"/>
      <c r="B3357" s="118" t="s">
        <v>23690</v>
      </c>
      <c r="C3357" s="142">
        <v>3268.04</v>
      </c>
      <c r="D3357" s="164"/>
    </row>
    <row r="3358" spans="1:4" s="85" customFormat="1">
      <c r="A3358" s="116"/>
      <c r="B3358" s="118" t="s">
        <v>23800</v>
      </c>
      <c r="C3358" s="124"/>
      <c r="D3358" s="166"/>
    </row>
    <row r="3359" spans="1:4" s="87" customFormat="1">
      <c r="A3359" s="138"/>
      <c r="B3359" s="137" t="s">
        <v>23801</v>
      </c>
      <c r="C3359" s="136">
        <v>72.11</v>
      </c>
      <c r="D3359" s="77"/>
    </row>
    <row r="3360" spans="1:4" s="87" customFormat="1">
      <c r="A3360" s="138"/>
      <c r="B3360" s="137" t="s">
        <v>23802</v>
      </c>
      <c r="C3360" s="136">
        <v>72.11</v>
      </c>
      <c r="D3360" s="77"/>
    </row>
    <row r="3361" spans="1:4" s="87" customFormat="1">
      <c r="A3361" s="138"/>
      <c r="B3361" s="137" t="s">
        <v>23803</v>
      </c>
      <c r="C3361" s="136">
        <v>97.98</v>
      </c>
      <c r="D3361" s="77"/>
    </row>
    <row r="3362" spans="1:4" s="87" customFormat="1">
      <c r="A3362" s="138"/>
      <c r="B3362" s="137" t="s">
        <v>23804</v>
      </c>
      <c r="C3362" s="136">
        <v>0</v>
      </c>
      <c r="D3362" s="77"/>
    </row>
    <row r="3363" spans="1:4" s="87" customFormat="1">
      <c r="A3363" s="192"/>
      <c r="B3363" s="137" t="s">
        <v>23805</v>
      </c>
      <c r="C3363" s="136">
        <v>97.98</v>
      </c>
      <c r="D3363" s="77"/>
    </row>
    <row r="3364" spans="1:4" s="87" customFormat="1">
      <c r="A3364" s="192"/>
      <c r="B3364" s="137" t="s">
        <v>23807</v>
      </c>
      <c r="C3364" s="136">
        <v>103.35</v>
      </c>
      <c r="D3364" s="77"/>
    </row>
    <row r="3365" spans="1:4" s="87" customFormat="1">
      <c r="A3365" s="192"/>
      <c r="B3365" s="137" t="s">
        <v>23806</v>
      </c>
      <c r="C3365" s="136">
        <v>72.11</v>
      </c>
      <c r="D3365" s="77"/>
    </row>
    <row r="3366" spans="1:4" s="87" customFormat="1">
      <c r="A3366" s="192"/>
      <c r="B3366" s="137" t="s">
        <v>23808</v>
      </c>
      <c r="C3366" s="136">
        <v>72.11</v>
      </c>
      <c r="D3366" s="77"/>
    </row>
    <row r="3367" spans="1:4" s="87" customFormat="1">
      <c r="A3367" s="192"/>
      <c r="B3367" s="137" t="s">
        <v>23809</v>
      </c>
      <c r="C3367" s="136">
        <v>72.11</v>
      </c>
      <c r="D3367" s="77"/>
    </row>
    <row r="3368" spans="1:4" s="87" customFormat="1">
      <c r="A3368" s="192"/>
      <c r="B3368" s="137" t="s">
        <v>23810</v>
      </c>
      <c r="C3368" s="136">
        <v>72.11</v>
      </c>
      <c r="D3368" s="77"/>
    </row>
    <row r="3369" spans="1:4" s="87" customFormat="1">
      <c r="A3369" s="192"/>
      <c r="B3369" s="137" t="s">
        <v>23811</v>
      </c>
      <c r="C3369" s="136">
        <v>72.11</v>
      </c>
      <c r="D3369" s="77"/>
    </row>
    <row r="3370" spans="1:4" s="84" customFormat="1">
      <c r="A3370" s="665"/>
      <c r="B3370" s="434" t="s">
        <v>23692</v>
      </c>
      <c r="C3370" s="124"/>
      <c r="D3370" s="164"/>
    </row>
    <row r="3371" spans="1:4" s="84" customFormat="1">
      <c r="A3371" s="610"/>
      <c r="B3371" s="118" t="s">
        <v>23693</v>
      </c>
      <c r="C3371" s="142">
        <v>600.54</v>
      </c>
      <c r="D3371" s="164"/>
    </row>
    <row r="3372" spans="1:4" s="86" customFormat="1">
      <c r="A3372" s="317"/>
      <c r="B3372" s="666" t="s">
        <v>23732</v>
      </c>
      <c r="C3372" s="318">
        <f>SUM(C3357:C3371)</f>
        <v>4672.6600000000008</v>
      </c>
      <c r="D3372" s="164"/>
    </row>
    <row r="3373" spans="1:4" s="86" customFormat="1">
      <c r="A3373" s="317"/>
      <c r="B3373" s="666"/>
      <c r="C3373" s="318"/>
      <c r="D3373" s="164"/>
    </row>
    <row r="3374" spans="1:4" s="84" customFormat="1" ht="94.5">
      <c r="A3374" s="141" t="s">
        <v>18342</v>
      </c>
      <c r="B3374" s="118" t="s">
        <v>24517</v>
      </c>
      <c r="C3374" s="136" t="s">
        <v>5</v>
      </c>
      <c r="D3374" s="77">
        <f>C3406</f>
        <v>168.72999999999996</v>
      </c>
    </row>
    <row r="3375" spans="1:4" s="87" customFormat="1">
      <c r="A3375" s="43"/>
      <c r="B3375" s="434" t="s">
        <v>23688</v>
      </c>
      <c r="C3375" s="89"/>
      <c r="D3375" s="214"/>
    </row>
    <row r="3376" spans="1:4" s="87" customFormat="1">
      <c r="A3376" s="43"/>
      <c r="B3376" s="348" t="s">
        <v>23848</v>
      </c>
      <c r="C3376" s="89"/>
      <c r="D3376" s="214"/>
    </row>
    <row r="3377" spans="1:4" s="87" customFormat="1">
      <c r="A3377" s="43"/>
      <c r="B3377" s="76" t="s">
        <v>24048</v>
      </c>
      <c r="C3377" s="89">
        <v>2.75</v>
      </c>
      <c r="D3377" s="214"/>
    </row>
    <row r="3378" spans="1:4" s="87" customFormat="1">
      <c r="A3378" s="43"/>
      <c r="B3378" s="76" t="s">
        <v>24048</v>
      </c>
      <c r="C3378" s="89">
        <v>2.75</v>
      </c>
      <c r="D3378" s="214"/>
    </row>
    <row r="3379" spans="1:4" s="87" customFormat="1">
      <c r="A3379" s="43"/>
      <c r="B3379" s="76" t="s">
        <v>24049</v>
      </c>
      <c r="C3379" s="89">
        <v>12.7</v>
      </c>
      <c r="D3379" s="214"/>
    </row>
    <row r="3380" spans="1:4" s="87" customFormat="1">
      <c r="A3380" s="43"/>
      <c r="B3380" s="76" t="s">
        <v>24050</v>
      </c>
      <c r="C3380" s="89">
        <v>10.57</v>
      </c>
      <c r="D3380" s="214"/>
    </row>
    <row r="3381" spans="1:4" s="87" customFormat="1">
      <c r="A3381" s="43"/>
      <c r="B3381" s="76" t="s">
        <v>24519</v>
      </c>
      <c r="C3381" s="89">
        <v>4.66</v>
      </c>
      <c r="D3381" s="214"/>
    </row>
    <row r="3382" spans="1:4" s="87" customFormat="1">
      <c r="A3382" s="43"/>
      <c r="B3382" s="76" t="s">
        <v>24520</v>
      </c>
      <c r="C3382" s="89">
        <v>4.22</v>
      </c>
      <c r="D3382" s="214"/>
    </row>
    <row r="3383" spans="1:4" s="87" customFormat="1">
      <c r="A3383" s="43"/>
      <c r="B3383" s="76" t="s">
        <v>24521</v>
      </c>
      <c r="C3383" s="89">
        <v>2.6</v>
      </c>
      <c r="D3383" s="214"/>
    </row>
    <row r="3384" spans="1:4" s="87" customFormat="1">
      <c r="A3384" s="43"/>
      <c r="B3384" s="348" t="s">
        <v>24522</v>
      </c>
      <c r="C3384" s="89"/>
      <c r="D3384" s="214"/>
    </row>
    <row r="3385" spans="1:4" s="87" customFormat="1">
      <c r="A3385" s="43"/>
      <c r="B3385" s="76" t="s">
        <v>24080</v>
      </c>
      <c r="C3385" s="89">
        <v>13.28</v>
      </c>
      <c r="D3385" s="214"/>
    </row>
    <row r="3386" spans="1:4" s="87" customFormat="1">
      <c r="A3386" s="43"/>
      <c r="B3386" s="76" t="s">
        <v>24523</v>
      </c>
      <c r="C3386" s="89">
        <v>13.08</v>
      </c>
      <c r="D3386" s="214"/>
    </row>
    <row r="3387" spans="1:4" s="87" customFormat="1">
      <c r="A3387" s="43"/>
      <c r="B3387" s="76" t="s">
        <v>24524</v>
      </c>
      <c r="C3387" s="89">
        <v>5.52</v>
      </c>
      <c r="D3387" s="214"/>
    </row>
    <row r="3388" spans="1:4" s="87" customFormat="1">
      <c r="A3388" s="43"/>
      <c r="B3388" s="76" t="s">
        <v>24525</v>
      </c>
      <c r="C3388" s="89">
        <v>13.36</v>
      </c>
      <c r="D3388" s="214"/>
    </row>
    <row r="3389" spans="1:4" s="87" customFormat="1">
      <c r="A3389" s="43"/>
      <c r="B3389" s="348" t="s">
        <v>23886</v>
      </c>
      <c r="C3389" s="89"/>
      <c r="D3389" s="214"/>
    </row>
    <row r="3390" spans="1:4" s="87" customFormat="1">
      <c r="A3390" s="43"/>
      <c r="B3390" s="76" t="s">
        <v>24132</v>
      </c>
      <c r="C3390" s="89">
        <v>2.5499999999999998</v>
      </c>
      <c r="D3390" s="214"/>
    </row>
    <row r="3391" spans="1:4" s="87" customFormat="1">
      <c r="A3391" s="43"/>
      <c r="B3391" s="76" t="s">
        <v>24132</v>
      </c>
      <c r="C3391" s="89">
        <v>2.5499999999999998</v>
      </c>
      <c r="D3391" s="214"/>
    </row>
    <row r="3392" spans="1:4" s="87" customFormat="1">
      <c r="A3392" s="43"/>
      <c r="B3392" s="76" t="s">
        <v>24133</v>
      </c>
      <c r="C3392" s="89">
        <v>11.42</v>
      </c>
      <c r="D3392" s="214"/>
    </row>
    <row r="3393" spans="1:4" s="87" customFormat="1">
      <c r="A3393" s="43"/>
      <c r="B3393" s="76" t="s">
        <v>24134</v>
      </c>
      <c r="C3393" s="89">
        <v>12.11</v>
      </c>
      <c r="D3393" s="214"/>
    </row>
    <row r="3394" spans="1:4" s="87" customFormat="1">
      <c r="A3394" s="43"/>
      <c r="B3394" s="348" t="s">
        <v>23913</v>
      </c>
      <c r="C3394" s="89"/>
      <c r="D3394" s="214"/>
    </row>
    <row r="3395" spans="1:4" s="87" customFormat="1">
      <c r="A3395" s="43"/>
      <c r="B3395" s="76" t="s">
        <v>24116</v>
      </c>
      <c r="C3395" s="89">
        <v>2.52</v>
      </c>
      <c r="D3395" s="214"/>
    </row>
    <row r="3396" spans="1:4" s="87" customFormat="1">
      <c r="A3396" s="43"/>
      <c r="B3396" s="76" t="s">
        <v>24116</v>
      </c>
      <c r="C3396" s="89">
        <v>2.52</v>
      </c>
      <c r="D3396" s="214"/>
    </row>
    <row r="3397" spans="1:4" s="87" customFormat="1">
      <c r="A3397" s="43"/>
      <c r="B3397" s="76" t="s">
        <v>24117</v>
      </c>
      <c r="C3397" s="89">
        <v>14.41</v>
      </c>
      <c r="D3397" s="214"/>
    </row>
    <row r="3398" spans="1:4" s="87" customFormat="1">
      <c r="A3398" s="43"/>
      <c r="B3398" s="76" t="s">
        <v>24518</v>
      </c>
      <c r="C3398" s="89">
        <v>14.97</v>
      </c>
      <c r="D3398" s="214"/>
    </row>
    <row r="3399" spans="1:4" s="87" customFormat="1">
      <c r="A3399" s="43"/>
      <c r="B3399" s="76"/>
      <c r="C3399" s="89"/>
      <c r="D3399" s="214"/>
    </row>
    <row r="3400" spans="1:4" s="84" customFormat="1">
      <c r="A3400" s="665"/>
      <c r="B3400" s="434" t="s">
        <v>23692</v>
      </c>
      <c r="C3400" s="124"/>
      <c r="D3400" s="164"/>
    </row>
    <row r="3401" spans="1:4" s="87" customFormat="1">
      <c r="A3401" s="43"/>
      <c r="B3401" s="76" t="s">
        <v>24526</v>
      </c>
      <c r="C3401" s="89">
        <v>3.2</v>
      </c>
      <c r="D3401" s="214"/>
    </row>
    <row r="3402" spans="1:4" s="87" customFormat="1">
      <c r="A3402" s="43"/>
      <c r="B3402" s="76" t="s">
        <v>24526</v>
      </c>
      <c r="C3402" s="89">
        <v>3.2</v>
      </c>
      <c r="D3402" s="214"/>
    </row>
    <row r="3403" spans="1:4" s="87" customFormat="1">
      <c r="A3403" s="43"/>
      <c r="B3403" s="76" t="s">
        <v>24527</v>
      </c>
      <c r="C3403" s="89">
        <v>6.88</v>
      </c>
      <c r="D3403" s="214"/>
    </row>
    <row r="3404" spans="1:4" s="87" customFormat="1">
      <c r="A3404" s="43"/>
      <c r="B3404" s="76" t="s">
        <v>24528</v>
      </c>
      <c r="C3404" s="89">
        <v>6.91</v>
      </c>
      <c r="D3404" s="214"/>
    </row>
    <row r="3405" spans="1:4" s="87" customFormat="1" ht="16.5" thickBot="1">
      <c r="A3405" s="43"/>
      <c r="B3405" s="53"/>
      <c r="C3405" s="89"/>
      <c r="D3405" s="214"/>
    </row>
    <row r="3406" spans="1:4" s="87" customFormat="1" ht="16.5" thickBot="1">
      <c r="A3406" s="411"/>
      <c r="B3406" s="413" t="s">
        <v>23780</v>
      </c>
      <c r="C3406" s="363">
        <f>SUM(C3377:C3405)</f>
        <v>168.72999999999996</v>
      </c>
      <c r="D3406" s="409"/>
    </row>
    <row r="3407" spans="1:4" s="87" customFormat="1">
      <c r="A3407" s="411"/>
      <c r="B3407" s="573"/>
      <c r="C3407" s="415"/>
      <c r="D3407" s="409"/>
    </row>
    <row r="3408" spans="1:4" s="84" customFormat="1" ht="78.75">
      <c r="A3408" s="141" t="s">
        <v>167</v>
      </c>
      <c r="B3408" s="137" t="s">
        <v>24536</v>
      </c>
      <c r="C3408" s="135" t="s">
        <v>5</v>
      </c>
      <c r="D3408" s="409">
        <f>C3412</f>
        <v>393.6</v>
      </c>
    </row>
    <row r="3409" spans="1:4" s="84" customFormat="1">
      <c r="A3409" s="112"/>
      <c r="B3409" s="434" t="s">
        <v>23692</v>
      </c>
      <c r="C3409" s="135"/>
      <c r="D3409" s="409"/>
    </row>
    <row r="3410" spans="1:4" s="84" customFormat="1">
      <c r="A3410" s="112"/>
      <c r="B3410" s="137" t="s">
        <v>24537</v>
      </c>
      <c r="C3410" s="142">
        <v>256</v>
      </c>
      <c r="D3410" s="409"/>
    </row>
    <row r="3411" spans="1:4" s="84" customFormat="1" ht="16.5" thickBot="1">
      <c r="A3411" s="112"/>
      <c r="B3411" s="46" t="s">
        <v>24535</v>
      </c>
      <c r="C3411" s="168">
        <v>137.6</v>
      </c>
      <c r="D3411" s="409"/>
    </row>
    <row r="3412" spans="1:4" s="87" customFormat="1" ht="16.5" thickBot="1">
      <c r="A3412" s="411"/>
      <c r="B3412" s="413" t="s">
        <v>23780</v>
      </c>
      <c r="C3412" s="363">
        <f>SUM(C3410:C3411)</f>
        <v>393.6</v>
      </c>
      <c r="D3412" s="409"/>
    </row>
    <row r="3413" spans="1:4" s="87" customFormat="1">
      <c r="A3413" s="43"/>
      <c r="B3413" s="573"/>
      <c r="C3413" s="136"/>
      <c r="D3413" s="409"/>
    </row>
    <row r="3414" spans="1:4" s="56" customFormat="1" ht="78.75">
      <c r="A3414" s="116" t="s">
        <v>18328</v>
      </c>
      <c r="B3414" s="137" t="s">
        <v>24532</v>
      </c>
      <c r="C3414" s="136" t="s">
        <v>223</v>
      </c>
      <c r="D3414" s="409">
        <f>C3418</f>
        <v>186.17000000000002</v>
      </c>
    </row>
    <row r="3415" spans="1:4" s="388" customFormat="1">
      <c r="A3415" s="116"/>
      <c r="B3415" s="434" t="s">
        <v>23692</v>
      </c>
      <c r="C3415" s="136"/>
      <c r="D3415" s="409"/>
    </row>
    <row r="3416" spans="1:4" s="388" customFormat="1">
      <c r="A3416" s="116"/>
      <c r="B3416" s="137" t="s">
        <v>24538</v>
      </c>
      <c r="C3416" s="136">
        <v>23.3</v>
      </c>
      <c r="D3416" s="166"/>
    </row>
    <row r="3417" spans="1:4" s="388" customFormat="1" ht="16.5" thickBot="1">
      <c r="A3417" s="116"/>
      <c r="B3417" s="137" t="s">
        <v>24539</v>
      </c>
      <c r="C3417" s="136">
        <v>162.87</v>
      </c>
      <c r="D3417" s="166"/>
    </row>
    <row r="3418" spans="1:4" s="87" customFormat="1" ht="16.5" thickBot="1">
      <c r="A3418" s="411"/>
      <c r="B3418" s="413" t="s">
        <v>23780</v>
      </c>
      <c r="C3418" s="363">
        <f>SUM(C3416:C3417)</f>
        <v>186.17000000000002</v>
      </c>
      <c r="D3418" s="409"/>
    </row>
    <row r="3419" spans="1:4" s="388" customFormat="1">
      <c r="A3419" s="116"/>
      <c r="B3419" s="137"/>
      <c r="C3419" s="136"/>
      <c r="D3419" s="166"/>
    </row>
    <row r="3420" spans="1:4" s="56" customFormat="1" ht="47.25">
      <c r="A3420" s="116" t="s">
        <v>168</v>
      </c>
      <c r="B3420" s="137" t="s">
        <v>274</v>
      </c>
      <c r="C3420" s="142" t="s">
        <v>10</v>
      </c>
      <c r="D3420" s="166">
        <v>750</v>
      </c>
    </row>
    <row r="3421" spans="1:4" s="56" customFormat="1">
      <c r="A3421" s="138"/>
      <c r="B3421" s="137" t="s">
        <v>58</v>
      </c>
      <c r="C3421" s="142"/>
      <c r="D3421" s="77"/>
    </row>
    <row r="3422" spans="1:4" s="86" customFormat="1" ht="16.5" thickBot="1">
      <c r="A3422" s="224"/>
      <c r="B3422" s="46"/>
      <c r="C3422" s="168"/>
      <c r="D3422" s="212"/>
    </row>
    <row r="3423" spans="1:4" s="86" customFormat="1" ht="16.5" thickBot="1">
      <c r="A3423" s="157" t="s">
        <v>29</v>
      </c>
      <c r="B3423" s="158" t="s">
        <v>17</v>
      </c>
      <c r="C3423" s="159"/>
      <c r="D3423" s="160"/>
    </row>
    <row r="3424" spans="1:4" s="56" customFormat="1" ht="31.5">
      <c r="A3424" s="32" t="s">
        <v>169</v>
      </c>
      <c r="B3424" s="182" t="s">
        <v>249</v>
      </c>
      <c r="C3424" s="127" t="s">
        <v>5</v>
      </c>
      <c r="D3424" s="185">
        <f>C3429</f>
        <v>1707.7</v>
      </c>
    </row>
    <row r="3425" spans="1:4" s="56" customFormat="1">
      <c r="A3425" s="138"/>
      <c r="B3425" s="137" t="s">
        <v>24305</v>
      </c>
      <c r="C3425" s="208">
        <v>933.28</v>
      </c>
      <c r="D3425" s="77"/>
    </row>
    <row r="3426" spans="1:4" s="56" customFormat="1">
      <c r="A3426" s="138"/>
      <c r="B3426" s="137" t="s">
        <v>24306</v>
      </c>
      <c r="C3426" s="208">
        <v>227.64</v>
      </c>
      <c r="D3426" s="77"/>
    </row>
    <row r="3427" spans="1:4" s="56" customFormat="1">
      <c r="A3427" s="138"/>
      <c r="B3427" s="137" t="s">
        <v>24307</v>
      </c>
      <c r="C3427" s="208">
        <v>323.27999999999997</v>
      </c>
      <c r="D3427" s="77"/>
    </row>
    <row r="3428" spans="1:4" s="388" customFormat="1" ht="16.5" thickBot="1">
      <c r="A3428" s="138"/>
      <c r="B3428" s="76" t="s">
        <v>25134</v>
      </c>
      <c r="C3428" s="506">
        <v>223.5</v>
      </c>
      <c r="D3428" s="77"/>
    </row>
    <row r="3429" spans="1:4" s="56" customFormat="1" ht="16.5" thickBot="1">
      <c r="A3429" s="359"/>
      <c r="B3429" s="446" t="s">
        <v>24159</v>
      </c>
      <c r="C3429" s="509">
        <f>SUM(C3425:C3428)</f>
        <v>1707.7</v>
      </c>
      <c r="D3429" s="356"/>
    </row>
    <row r="3430" spans="1:4" s="56" customFormat="1">
      <c r="A3430" s="241"/>
      <c r="B3430" s="507"/>
      <c r="C3430" s="508"/>
      <c r="D3430" s="191"/>
    </row>
    <row r="3431" spans="1:4" s="56" customFormat="1" ht="31.5">
      <c r="A3431" s="134" t="s">
        <v>18442</v>
      </c>
      <c r="B3431" s="140" t="s">
        <v>23417</v>
      </c>
      <c r="C3431" s="136" t="s">
        <v>5</v>
      </c>
      <c r="D3431" s="166">
        <f>C3438</f>
        <v>456.64</v>
      </c>
    </row>
    <row r="3432" spans="1:4" s="56" customFormat="1">
      <c r="A3432" s="225"/>
      <c r="B3432" s="177" t="s">
        <v>24309</v>
      </c>
      <c r="C3432" s="173">
        <v>63</v>
      </c>
      <c r="D3432" s="226"/>
    </row>
    <row r="3433" spans="1:4" s="56" customFormat="1">
      <c r="A3433" s="192"/>
      <c r="B3433" s="177" t="s">
        <v>25136</v>
      </c>
      <c r="C3433" s="173">
        <v>181.44</v>
      </c>
      <c r="D3433" s="178"/>
    </row>
    <row r="3434" spans="1:4" s="85" customFormat="1">
      <c r="A3434" s="192"/>
      <c r="B3434" s="177" t="s">
        <v>24310</v>
      </c>
      <c r="C3434" s="173">
        <v>94.5</v>
      </c>
      <c r="D3434" s="178"/>
    </row>
    <row r="3435" spans="1:4" s="388" customFormat="1">
      <c r="A3435" s="192"/>
      <c r="B3435" s="177" t="s">
        <v>25135</v>
      </c>
      <c r="C3435" s="173">
        <v>63</v>
      </c>
      <c r="D3435" s="178"/>
    </row>
    <row r="3436" spans="1:4" s="388" customFormat="1">
      <c r="A3436" s="192"/>
      <c r="B3436" s="177" t="s">
        <v>25137</v>
      </c>
      <c r="C3436" s="173">
        <v>29.32</v>
      </c>
      <c r="D3436" s="178"/>
    </row>
    <row r="3437" spans="1:4" s="388" customFormat="1" ht="16.5" thickBot="1">
      <c r="A3437" s="192"/>
      <c r="B3437" s="177" t="s">
        <v>25138</v>
      </c>
      <c r="C3437" s="173">
        <v>25.38</v>
      </c>
      <c r="D3437" s="178"/>
    </row>
    <row r="3438" spans="1:4" s="85" customFormat="1" ht="16.5" thickBot="1">
      <c r="A3438" s="607"/>
      <c r="B3438" s="608" t="s">
        <v>23952</v>
      </c>
      <c r="C3438" s="384">
        <f>SUM(C3432:C3437)</f>
        <v>456.64</v>
      </c>
      <c r="D3438" s="519"/>
    </row>
    <row r="3439" spans="1:4" s="85" customFormat="1">
      <c r="A3439" s="116"/>
      <c r="B3439" s="217"/>
      <c r="C3439" s="315"/>
      <c r="D3439" s="190"/>
    </row>
    <row r="3440" spans="1:4" s="85" customFormat="1" ht="47.25">
      <c r="A3440" s="134" t="s">
        <v>18454</v>
      </c>
      <c r="B3440" s="140" t="s">
        <v>23418</v>
      </c>
      <c r="C3440" s="136" t="s">
        <v>5</v>
      </c>
      <c r="D3440" s="166">
        <f>C3447</f>
        <v>456.64</v>
      </c>
    </row>
    <row r="3441" spans="1:4" s="85" customFormat="1">
      <c r="A3441" s="192"/>
      <c r="B3441" s="177" t="s">
        <v>24309</v>
      </c>
      <c r="C3441" s="173">
        <v>63</v>
      </c>
      <c r="D3441" s="178"/>
    </row>
    <row r="3442" spans="1:4" s="85" customFormat="1">
      <c r="A3442" s="192"/>
      <c r="B3442" s="177" t="s">
        <v>25136</v>
      </c>
      <c r="C3442" s="173">
        <v>181.44</v>
      </c>
      <c r="D3442" s="178"/>
    </row>
    <row r="3443" spans="1:4" s="85" customFormat="1">
      <c r="A3443" s="192"/>
      <c r="B3443" s="177" t="s">
        <v>24310</v>
      </c>
      <c r="C3443" s="173">
        <v>94.5</v>
      </c>
      <c r="D3443" s="178"/>
    </row>
    <row r="3444" spans="1:4" s="388" customFormat="1">
      <c r="A3444" s="192"/>
      <c r="B3444" s="177" t="s">
        <v>25135</v>
      </c>
      <c r="C3444" s="173">
        <v>63</v>
      </c>
      <c r="D3444" s="178"/>
    </row>
    <row r="3445" spans="1:4" s="388" customFormat="1">
      <c r="A3445" s="192"/>
      <c r="B3445" s="177" t="s">
        <v>25137</v>
      </c>
      <c r="C3445" s="173">
        <v>29.32</v>
      </c>
      <c r="D3445" s="178"/>
    </row>
    <row r="3446" spans="1:4" s="388" customFormat="1" ht="16.5" thickBot="1">
      <c r="A3446" s="192"/>
      <c r="B3446" s="177" t="s">
        <v>25138</v>
      </c>
      <c r="C3446" s="173">
        <v>25.38</v>
      </c>
      <c r="D3446" s="178"/>
    </row>
    <row r="3447" spans="1:4" s="85" customFormat="1" ht="16.5" thickBot="1">
      <c r="A3447" s="192"/>
      <c r="B3447" s="608" t="s">
        <v>23952</v>
      </c>
      <c r="C3447" s="384">
        <f>SUM(C3441:C3446)</f>
        <v>456.64</v>
      </c>
      <c r="D3447" s="519"/>
    </row>
    <row r="3448" spans="1:4" s="86" customFormat="1">
      <c r="A3448" s="192"/>
      <c r="B3448" s="213"/>
      <c r="C3448" s="233"/>
      <c r="D3448" s="178"/>
    </row>
    <row r="3449" spans="1:4" s="86" customFormat="1" ht="31.5">
      <c r="A3449" s="141" t="s">
        <v>171</v>
      </c>
      <c r="B3449" s="137" t="s">
        <v>56</v>
      </c>
      <c r="C3449" s="136" t="s">
        <v>5</v>
      </c>
      <c r="D3449" s="166">
        <f>C3457</f>
        <v>2814.18</v>
      </c>
    </row>
    <row r="3450" spans="1:4" s="85" customFormat="1">
      <c r="A3450" s="192"/>
      <c r="B3450" s="177" t="s">
        <v>25120</v>
      </c>
      <c r="C3450" s="173">
        <v>420</v>
      </c>
      <c r="D3450" s="178"/>
    </row>
    <row r="3451" spans="1:4" s="85" customFormat="1">
      <c r="A3451" s="192"/>
      <c r="B3451" s="177" t="s">
        <v>25121</v>
      </c>
      <c r="C3451" s="173">
        <v>28.8</v>
      </c>
      <c r="D3451" s="178"/>
    </row>
    <row r="3452" spans="1:4" s="85" customFormat="1">
      <c r="A3452" s="192"/>
      <c r="B3452" s="177" t="s">
        <v>25141</v>
      </c>
      <c r="C3452" s="173">
        <v>28.98</v>
      </c>
      <c r="D3452" s="178"/>
    </row>
    <row r="3453" spans="1:4" s="388" customFormat="1">
      <c r="A3453" s="192"/>
      <c r="B3453" s="177" t="s">
        <v>25142</v>
      </c>
      <c r="C3453" s="173">
        <v>63</v>
      </c>
      <c r="D3453" s="178"/>
    </row>
    <row r="3454" spans="1:4" s="86" customFormat="1">
      <c r="A3454" s="225"/>
      <c r="B3454" s="177" t="s">
        <v>25122</v>
      </c>
      <c r="C3454" s="173">
        <v>96.5</v>
      </c>
      <c r="D3454" s="226"/>
    </row>
    <row r="3455" spans="1:4" s="86" customFormat="1">
      <c r="A3455" s="192"/>
      <c r="B3455" s="140" t="s">
        <v>25123</v>
      </c>
      <c r="C3455" s="173">
        <v>24.4</v>
      </c>
      <c r="D3455" s="178"/>
    </row>
    <row r="3456" spans="1:4" s="86" customFormat="1" ht="16.5" thickBot="1">
      <c r="A3456" s="192"/>
      <c r="B3456" s="177" t="s">
        <v>25124</v>
      </c>
      <c r="C3456" s="173">
        <v>2152.5</v>
      </c>
      <c r="D3456" s="178"/>
    </row>
    <row r="3457" spans="1:4" s="86" customFormat="1" ht="16.5" thickBot="1">
      <c r="A3457" s="192"/>
      <c r="B3457" s="379" t="s">
        <v>24153</v>
      </c>
      <c r="C3457" s="354">
        <f>SUM(C3450:C3456)</f>
        <v>2814.18</v>
      </c>
      <c r="D3457" s="178"/>
    </row>
    <row r="3458" spans="1:4" s="86" customFormat="1">
      <c r="A3458" s="192"/>
      <c r="B3458" s="177"/>
      <c r="C3458" s="173"/>
      <c r="D3458" s="178"/>
    </row>
    <row r="3459" spans="1:4" s="86" customFormat="1">
      <c r="A3459" s="141" t="s">
        <v>172</v>
      </c>
      <c r="B3459" s="137" t="s">
        <v>268</v>
      </c>
      <c r="C3459" s="136" t="s">
        <v>5</v>
      </c>
      <c r="D3459" s="166">
        <f>C3467</f>
        <v>2814.18</v>
      </c>
    </row>
    <row r="3460" spans="1:4" s="85" customFormat="1">
      <c r="A3460" s="192"/>
      <c r="B3460" s="177" t="s">
        <v>25120</v>
      </c>
      <c r="C3460" s="173">
        <v>420</v>
      </c>
      <c r="D3460" s="178"/>
    </row>
    <row r="3461" spans="1:4" s="85" customFormat="1">
      <c r="A3461" s="192"/>
      <c r="B3461" s="177" t="s">
        <v>25121</v>
      </c>
      <c r="C3461" s="173">
        <v>28.8</v>
      </c>
      <c r="D3461" s="178"/>
    </row>
    <row r="3462" spans="1:4" s="388" customFormat="1">
      <c r="A3462" s="192"/>
      <c r="B3462" s="177" t="s">
        <v>25141</v>
      </c>
      <c r="C3462" s="173">
        <v>28.98</v>
      </c>
      <c r="D3462" s="178"/>
    </row>
    <row r="3463" spans="1:4" s="388" customFormat="1">
      <c r="A3463" s="192"/>
      <c r="B3463" s="177" t="s">
        <v>25142</v>
      </c>
      <c r="C3463" s="173">
        <v>63</v>
      </c>
      <c r="D3463" s="178"/>
    </row>
    <row r="3464" spans="1:4" s="86" customFormat="1">
      <c r="A3464" s="225"/>
      <c r="B3464" s="177" t="s">
        <v>25122</v>
      </c>
      <c r="C3464" s="173">
        <v>96.5</v>
      </c>
      <c r="D3464" s="226"/>
    </row>
    <row r="3465" spans="1:4" s="86" customFormat="1">
      <c r="A3465" s="192"/>
      <c r="B3465" s="140" t="s">
        <v>25123</v>
      </c>
      <c r="C3465" s="173">
        <v>24.4</v>
      </c>
      <c r="D3465" s="178"/>
    </row>
    <row r="3466" spans="1:4" s="86" customFormat="1" ht="16.5" thickBot="1">
      <c r="A3466" s="192"/>
      <c r="B3466" s="177" t="s">
        <v>25124</v>
      </c>
      <c r="C3466" s="173">
        <v>2152.5</v>
      </c>
      <c r="D3466" s="178"/>
    </row>
    <row r="3467" spans="1:4" s="56" customFormat="1" ht="16.5" thickBot="1">
      <c r="A3467" s="465"/>
      <c r="B3467" s="379" t="s">
        <v>24153</v>
      </c>
      <c r="C3467" s="354">
        <f>SUM(C3460:C3466)</f>
        <v>2814.18</v>
      </c>
      <c r="D3467" s="362"/>
    </row>
    <row r="3468" spans="1:4" s="85" customFormat="1">
      <c r="A3468" s="192"/>
      <c r="B3468" s="605"/>
      <c r="C3468" s="606"/>
      <c r="D3468" s="164"/>
    </row>
    <row r="3469" spans="1:4" s="56" customFormat="1" ht="47.25">
      <c r="A3469" s="141" t="s">
        <v>18523</v>
      </c>
      <c r="B3469" s="118" t="s">
        <v>23369</v>
      </c>
      <c r="C3469" s="136" t="s">
        <v>5</v>
      </c>
      <c r="D3469" s="166">
        <f>C3728</f>
        <v>11901.94000000001</v>
      </c>
    </row>
    <row r="3470" spans="1:4" s="84" customFormat="1" ht="15">
      <c r="A3470" s="662"/>
      <c r="B3470" s="579" t="s">
        <v>24596</v>
      </c>
      <c r="C3470" s="742"/>
      <c r="D3470" s="747"/>
    </row>
    <row r="3471" spans="1:4" s="84" customFormat="1" ht="15">
      <c r="A3471" s="662"/>
      <c r="B3471" s="579" t="s">
        <v>24589</v>
      </c>
      <c r="C3471" s="742"/>
      <c r="D3471" s="747"/>
    </row>
    <row r="3472" spans="1:4" s="84" customFormat="1" ht="15">
      <c r="A3472" s="662"/>
      <c r="B3472" s="741" t="s">
        <v>24597</v>
      </c>
      <c r="C3472" s="742">
        <v>37.85</v>
      </c>
      <c r="D3472" s="747"/>
    </row>
    <row r="3473" spans="1:4" s="84" customFormat="1" ht="15">
      <c r="A3473" s="662"/>
      <c r="B3473" s="741" t="s">
        <v>24598</v>
      </c>
      <c r="C3473" s="742">
        <v>121.15</v>
      </c>
      <c r="D3473" s="747"/>
    </row>
    <row r="3474" spans="1:4" s="84" customFormat="1" ht="15">
      <c r="A3474" s="662"/>
      <c r="B3474" s="741" t="s">
        <v>24599</v>
      </c>
      <c r="C3474" s="742">
        <v>101.97</v>
      </c>
      <c r="D3474" s="747"/>
    </row>
    <row r="3475" spans="1:4" s="84" customFormat="1" ht="15">
      <c r="A3475" s="662"/>
      <c r="B3475" s="741" t="s">
        <v>24600</v>
      </c>
      <c r="C3475" s="742">
        <v>70.08</v>
      </c>
      <c r="D3475" s="747"/>
    </row>
    <row r="3476" spans="1:4" s="84" customFormat="1" ht="15">
      <c r="A3476" s="662"/>
      <c r="B3476" s="741" t="s">
        <v>24601</v>
      </c>
      <c r="C3476" s="742">
        <v>31.74</v>
      </c>
      <c r="D3476" s="747"/>
    </row>
    <row r="3477" spans="1:4" s="84" customFormat="1" ht="15">
      <c r="A3477" s="662"/>
      <c r="B3477" s="741" t="s">
        <v>24602</v>
      </c>
      <c r="C3477" s="742">
        <v>45.72</v>
      </c>
      <c r="D3477" s="747"/>
    </row>
    <row r="3478" spans="1:4" s="84" customFormat="1" ht="15">
      <c r="A3478" s="662"/>
      <c r="B3478" s="741" t="s">
        <v>24603</v>
      </c>
      <c r="C3478" s="742">
        <v>35.06</v>
      </c>
      <c r="D3478" s="747"/>
    </row>
    <row r="3479" spans="1:4" s="84" customFormat="1" ht="15">
      <c r="A3479" s="662"/>
      <c r="B3479" s="741" t="s">
        <v>24604</v>
      </c>
      <c r="C3479" s="742">
        <v>64.3</v>
      </c>
      <c r="D3479" s="747"/>
    </row>
    <row r="3480" spans="1:4" s="84" customFormat="1" ht="15">
      <c r="A3480" s="662"/>
      <c r="B3480" s="741" t="s">
        <v>24605</v>
      </c>
      <c r="C3480" s="742">
        <v>32.25</v>
      </c>
      <c r="D3480" s="747"/>
    </row>
    <row r="3481" spans="1:4" s="84" customFormat="1" ht="15">
      <c r="A3481" s="662"/>
      <c r="B3481" s="741" t="s">
        <v>24606</v>
      </c>
      <c r="C3481" s="742">
        <v>64.97</v>
      </c>
      <c r="D3481" s="747"/>
    </row>
    <row r="3482" spans="1:4" s="84" customFormat="1" ht="15">
      <c r="A3482" s="662"/>
      <c r="B3482" s="741" t="s">
        <v>24607</v>
      </c>
      <c r="C3482" s="742">
        <v>64.52</v>
      </c>
      <c r="D3482" s="747"/>
    </row>
    <row r="3483" spans="1:4" s="84" customFormat="1" ht="15">
      <c r="A3483" s="662"/>
      <c r="B3483" s="741" t="s">
        <v>24608</v>
      </c>
      <c r="C3483" s="742">
        <v>64.52</v>
      </c>
      <c r="D3483" s="747"/>
    </row>
    <row r="3484" spans="1:4" s="84" customFormat="1" ht="15">
      <c r="A3484" s="662"/>
      <c r="B3484" s="741" t="s">
        <v>24609</v>
      </c>
      <c r="C3484" s="742">
        <v>23.76</v>
      </c>
      <c r="D3484" s="747"/>
    </row>
    <row r="3485" spans="1:4" s="84" customFormat="1" ht="15">
      <c r="A3485" s="662"/>
      <c r="B3485" s="741" t="s">
        <v>24610</v>
      </c>
      <c r="C3485" s="742">
        <v>68.52</v>
      </c>
      <c r="D3485" s="747"/>
    </row>
    <row r="3486" spans="1:4" s="84" customFormat="1" ht="15">
      <c r="A3486" s="662"/>
      <c r="B3486" s="741" t="s">
        <v>24611</v>
      </c>
      <c r="C3486" s="742">
        <v>62.81</v>
      </c>
      <c r="D3486" s="747"/>
    </row>
    <row r="3487" spans="1:4" s="84" customFormat="1" ht="15">
      <c r="A3487" s="662"/>
      <c r="B3487" s="741" t="s">
        <v>24612</v>
      </c>
      <c r="C3487" s="742">
        <v>66.239999999999995</v>
      </c>
      <c r="D3487" s="747"/>
    </row>
    <row r="3488" spans="1:4" s="84" customFormat="1" ht="15">
      <c r="A3488" s="662"/>
      <c r="B3488" s="741" t="s">
        <v>24613</v>
      </c>
      <c r="C3488" s="742">
        <v>64.45</v>
      </c>
      <c r="D3488" s="747"/>
    </row>
    <row r="3489" spans="1:4" s="84" customFormat="1" ht="15">
      <c r="A3489" s="662"/>
      <c r="B3489" s="741" t="s">
        <v>24614</v>
      </c>
      <c r="C3489" s="742">
        <v>65.569999999999993</v>
      </c>
      <c r="D3489" s="747"/>
    </row>
    <row r="3490" spans="1:4" s="84" customFormat="1" ht="15">
      <c r="A3490" s="662"/>
      <c r="B3490" s="741" t="s">
        <v>24615</v>
      </c>
      <c r="C3490" s="742">
        <v>65.52</v>
      </c>
      <c r="D3490" s="747"/>
    </row>
    <row r="3491" spans="1:4" s="84" customFormat="1" ht="15">
      <c r="A3491" s="662"/>
      <c r="B3491" s="741" t="s">
        <v>24615</v>
      </c>
      <c r="C3491" s="742">
        <v>65.62</v>
      </c>
      <c r="D3491" s="747"/>
    </row>
    <row r="3492" spans="1:4" s="84" customFormat="1" ht="15">
      <c r="A3492" s="662"/>
      <c r="B3492" s="741" t="s">
        <v>24616</v>
      </c>
      <c r="C3492" s="742">
        <v>65.05</v>
      </c>
      <c r="D3492" s="747"/>
    </row>
    <row r="3493" spans="1:4" s="84" customFormat="1" ht="15">
      <c r="A3493" s="662"/>
      <c r="B3493" s="741" t="s">
        <v>24617</v>
      </c>
      <c r="C3493" s="742">
        <v>84.22</v>
      </c>
      <c r="D3493" s="747"/>
    </row>
    <row r="3494" spans="1:4" s="84" customFormat="1" ht="15">
      <c r="A3494" s="662"/>
      <c r="B3494" s="741" t="s">
        <v>24618</v>
      </c>
      <c r="C3494" s="742">
        <v>74.45</v>
      </c>
      <c r="D3494" s="747"/>
    </row>
    <row r="3495" spans="1:4" s="84" customFormat="1" ht="15">
      <c r="A3495" s="662"/>
      <c r="B3495" s="741" t="s">
        <v>24619</v>
      </c>
      <c r="C3495" s="742">
        <v>72.95</v>
      </c>
      <c r="D3495" s="747"/>
    </row>
    <row r="3496" spans="1:4" s="84" customFormat="1" ht="15">
      <c r="A3496" s="662"/>
      <c r="B3496" s="741" t="s">
        <v>24620</v>
      </c>
      <c r="C3496" s="742">
        <v>46.32</v>
      </c>
      <c r="D3496" s="747"/>
    </row>
    <row r="3497" spans="1:4" s="84" customFormat="1" ht="15">
      <c r="A3497" s="662"/>
      <c r="B3497" s="741" t="s">
        <v>24621</v>
      </c>
      <c r="C3497" s="742">
        <v>46.32</v>
      </c>
      <c r="D3497" s="747"/>
    </row>
    <row r="3498" spans="1:4" s="84" customFormat="1" ht="15">
      <c r="A3498" s="662"/>
      <c r="B3498" s="741" t="s">
        <v>24622</v>
      </c>
      <c r="C3498" s="742">
        <v>61.32</v>
      </c>
      <c r="D3498" s="747"/>
    </row>
    <row r="3499" spans="1:4" s="84" customFormat="1" ht="15">
      <c r="A3499" s="662"/>
      <c r="B3499" s="741" t="s">
        <v>24623</v>
      </c>
      <c r="C3499" s="742">
        <v>68.349999999999994</v>
      </c>
      <c r="D3499" s="747"/>
    </row>
    <row r="3500" spans="1:4" s="84" customFormat="1" ht="15">
      <c r="A3500" s="662"/>
      <c r="B3500" s="741" t="s">
        <v>24624</v>
      </c>
      <c r="C3500" s="742">
        <v>83.7</v>
      </c>
      <c r="D3500" s="747"/>
    </row>
    <row r="3501" spans="1:4" s="84" customFormat="1" ht="15">
      <c r="A3501" s="662"/>
      <c r="B3501" s="741" t="s">
        <v>24625</v>
      </c>
      <c r="C3501" s="742">
        <v>84.52</v>
      </c>
      <c r="D3501" s="747"/>
    </row>
    <row r="3502" spans="1:4" s="84" customFormat="1" ht="15">
      <c r="A3502" s="662"/>
      <c r="B3502" s="741" t="s">
        <v>24626</v>
      </c>
      <c r="C3502" s="742">
        <v>84.29</v>
      </c>
      <c r="D3502" s="747"/>
    </row>
    <row r="3503" spans="1:4" s="84" customFormat="1" ht="15">
      <c r="A3503" s="662"/>
      <c r="B3503" s="741" t="s">
        <v>24627</v>
      </c>
      <c r="C3503" s="742">
        <v>67.7</v>
      </c>
      <c r="D3503" s="747"/>
    </row>
    <row r="3504" spans="1:4" s="84" customFormat="1" ht="15">
      <c r="A3504" s="662"/>
      <c r="B3504" s="741" t="s">
        <v>24628</v>
      </c>
      <c r="C3504" s="742">
        <v>62.21</v>
      </c>
      <c r="D3504" s="747"/>
    </row>
    <row r="3505" spans="1:4" s="84" customFormat="1" ht="15">
      <c r="A3505" s="662"/>
      <c r="B3505" s="741" t="s">
        <v>24629</v>
      </c>
      <c r="C3505" s="742">
        <v>65.72</v>
      </c>
      <c r="D3505" s="747"/>
    </row>
    <row r="3506" spans="1:4" s="84" customFormat="1" ht="15">
      <c r="A3506" s="662"/>
      <c r="B3506" s="741" t="s">
        <v>24630</v>
      </c>
      <c r="C3506" s="742">
        <v>64.900000000000006</v>
      </c>
      <c r="D3506" s="747"/>
    </row>
    <row r="3507" spans="1:4" s="84" customFormat="1" ht="15">
      <c r="A3507" s="662"/>
      <c r="B3507" s="741" t="s">
        <v>24631</v>
      </c>
      <c r="C3507" s="742">
        <v>63.63</v>
      </c>
      <c r="D3507" s="747"/>
    </row>
    <row r="3508" spans="1:4" s="84" customFormat="1" ht="15">
      <c r="A3508" s="662"/>
      <c r="B3508" s="741" t="s">
        <v>24632</v>
      </c>
      <c r="C3508" s="742">
        <v>65.72</v>
      </c>
      <c r="D3508" s="747"/>
    </row>
    <row r="3509" spans="1:4" s="84" customFormat="1" ht="15">
      <c r="A3509" s="662"/>
      <c r="B3509" s="741" t="s">
        <v>24633</v>
      </c>
      <c r="C3509" s="742">
        <v>63.22</v>
      </c>
      <c r="D3509" s="747"/>
    </row>
    <row r="3510" spans="1:4" s="84" customFormat="1" ht="15">
      <c r="A3510" s="662"/>
      <c r="B3510" s="741" t="s">
        <v>24634</v>
      </c>
      <c r="C3510" s="742">
        <v>64.37</v>
      </c>
      <c r="D3510" s="747"/>
    </row>
    <row r="3511" spans="1:4" s="84" customFormat="1" ht="15">
      <c r="A3511" s="662"/>
      <c r="B3511" s="741" t="s">
        <v>24635</v>
      </c>
      <c r="C3511" s="742">
        <v>65.12</v>
      </c>
      <c r="D3511" s="747"/>
    </row>
    <row r="3512" spans="1:4" s="84" customFormat="1" ht="15">
      <c r="A3512" s="662"/>
      <c r="B3512" s="741" t="s">
        <v>24635</v>
      </c>
      <c r="C3512" s="742">
        <v>65.12</v>
      </c>
      <c r="D3512" s="747"/>
    </row>
    <row r="3513" spans="1:4" s="84" customFormat="1" ht="15">
      <c r="A3513" s="662"/>
      <c r="B3513" s="741" t="s">
        <v>24634</v>
      </c>
      <c r="C3513" s="742">
        <v>64.37</v>
      </c>
      <c r="D3513" s="747"/>
    </row>
    <row r="3514" spans="1:4" s="84" customFormat="1" ht="15">
      <c r="A3514" s="662"/>
      <c r="B3514" s="741" t="s">
        <v>24636</v>
      </c>
      <c r="C3514" s="742">
        <v>119.28</v>
      </c>
      <c r="D3514" s="747"/>
    </row>
    <row r="3515" spans="1:4" s="84" customFormat="1" ht="15">
      <c r="A3515" s="662"/>
      <c r="B3515" s="741" t="s">
        <v>24637</v>
      </c>
      <c r="C3515" s="742">
        <v>65.42</v>
      </c>
      <c r="D3515" s="747"/>
    </row>
    <row r="3516" spans="1:4" s="84" customFormat="1" ht="15">
      <c r="A3516" s="662"/>
      <c r="B3516" s="741" t="s">
        <v>24638</v>
      </c>
      <c r="C3516" s="742">
        <v>65.64</v>
      </c>
      <c r="D3516" s="747"/>
    </row>
    <row r="3517" spans="1:4" s="84" customFormat="1" ht="15">
      <c r="A3517" s="662"/>
      <c r="B3517" s="741" t="s">
        <v>24637</v>
      </c>
      <c r="C3517" s="742">
        <v>65.42</v>
      </c>
      <c r="D3517" s="747"/>
    </row>
    <row r="3518" spans="1:4" s="84" customFormat="1" ht="15">
      <c r="A3518" s="662"/>
      <c r="B3518" s="741" t="s">
        <v>24639</v>
      </c>
      <c r="C3518" s="742">
        <v>64.48</v>
      </c>
      <c r="D3518" s="747"/>
    </row>
    <row r="3519" spans="1:4" s="84" customFormat="1" ht="15">
      <c r="A3519" s="662"/>
      <c r="B3519" s="741" t="s">
        <v>24640</v>
      </c>
      <c r="C3519" s="742">
        <v>128.31</v>
      </c>
      <c r="D3519" s="747"/>
    </row>
    <row r="3520" spans="1:4" s="84" customFormat="1" ht="15">
      <c r="A3520" s="662"/>
      <c r="B3520" s="741" t="s">
        <v>24641</v>
      </c>
      <c r="C3520" s="742">
        <v>102.79</v>
      </c>
      <c r="D3520" s="747"/>
    </row>
    <row r="3521" spans="1:4" s="84" customFormat="1" ht="15">
      <c r="A3521" s="662"/>
      <c r="B3521" s="741" t="s">
        <v>24642</v>
      </c>
      <c r="C3521" s="742">
        <v>66.09</v>
      </c>
      <c r="D3521" s="747"/>
    </row>
    <row r="3522" spans="1:4" s="84" customFormat="1" ht="15">
      <c r="A3522" s="662"/>
      <c r="B3522" s="741" t="s">
        <v>24643</v>
      </c>
      <c r="C3522" s="742">
        <v>116.59</v>
      </c>
      <c r="D3522" s="747"/>
    </row>
    <row r="3523" spans="1:4" s="84" customFormat="1" ht="15">
      <c r="A3523" s="662"/>
      <c r="B3523" s="741" t="s">
        <v>24643</v>
      </c>
      <c r="C3523" s="742">
        <v>116.59</v>
      </c>
      <c r="D3523" s="747"/>
    </row>
    <row r="3524" spans="1:4" s="84" customFormat="1" ht="15">
      <c r="A3524" s="662"/>
      <c r="B3524" s="741" t="s">
        <v>24644</v>
      </c>
      <c r="C3524" s="742">
        <v>65.87</v>
      </c>
      <c r="D3524" s="747"/>
    </row>
    <row r="3525" spans="1:4" s="84" customFormat="1" ht="15">
      <c r="A3525" s="662"/>
      <c r="B3525" s="741" t="s">
        <v>24645</v>
      </c>
      <c r="C3525" s="742">
        <v>66.09</v>
      </c>
      <c r="D3525" s="747"/>
    </row>
    <row r="3526" spans="1:4" s="84" customFormat="1" ht="15">
      <c r="A3526" s="662"/>
      <c r="B3526" s="741" t="s">
        <v>24645</v>
      </c>
      <c r="C3526" s="742">
        <v>66.09</v>
      </c>
      <c r="D3526" s="747"/>
    </row>
    <row r="3527" spans="1:4" s="84" customFormat="1" ht="15">
      <c r="A3527" s="662"/>
      <c r="B3527" s="741" t="s">
        <v>24644</v>
      </c>
      <c r="C3527" s="742">
        <v>65.87</v>
      </c>
      <c r="D3527" s="747"/>
    </row>
    <row r="3528" spans="1:4" s="84" customFormat="1" ht="15">
      <c r="A3528" s="662"/>
      <c r="B3528" s="741" t="s">
        <v>24646</v>
      </c>
      <c r="C3528" s="742">
        <v>93.99</v>
      </c>
      <c r="D3528" s="747"/>
    </row>
    <row r="3529" spans="1:4" s="84" customFormat="1" ht="15">
      <c r="A3529" s="662"/>
      <c r="B3529" s="741" t="s">
        <v>24647</v>
      </c>
      <c r="C3529" s="742">
        <v>94.21</v>
      </c>
      <c r="D3529" s="747"/>
    </row>
    <row r="3530" spans="1:4" s="84" customFormat="1" ht="15">
      <c r="A3530" s="662"/>
      <c r="B3530" s="741" t="s">
        <v>24646</v>
      </c>
      <c r="C3530" s="742">
        <v>93.99</v>
      </c>
      <c r="D3530" s="747"/>
    </row>
    <row r="3531" spans="1:4" s="84" customFormat="1" ht="15">
      <c r="A3531" s="662"/>
      <c r="B3531" s="579" t="s">
        <v>24648</v>
      </c>
      <c r="C3531" s="742"/>
      <c r="D3531" s="747"/>
    </row>
    <row r="3532" spans="1:4" s="84" customFormat="1" ht="15">
      <c r="A3532" s="662"/>
      <c r="B3532" s="579"/>
      <c r="C3532" s="742"/>
      <c r="D3532" s="747"/>
    </row>
    <row r="3533" spans="1:4" s="84" customFormat="1" ht="15">
      <c r="A3533" s="662"/>
      <c r="B3533" s="579" t="s">
        <v>24590</v>
      </c>
      <c r="C3533" s="742"/>
      <c r="D3533" s="747"/>
    </row>
    <row r="3534" spans="1:4" s="84" customFormat="1" ht="15">
      <c r="A3534" s="662"/>
      <c r="B3534" s="741" t="s">
        <v>24649</v>
      </c>
      <c r="C3534" s="742">
        <v>155.31</v>
      </c>
      <c r="D3534" s="747"/>
    </row>
    <row r="3535" spans="1:4" s="84" customFormat="1" ht="15">
      <c r="A3535" s="662"/>
      <c r="B3535" s="741" t="s">
        <v>24650</v>
      </c>
      <c r="C3535" s="742">
        <v>155.31</v>
      </c>
      <c r="D3535" s="747"/>
    </row>
    <row r="3536" spans="1:4" s="84" customFormat="1" ht="15">
      <c r="A3536" s="662"/>
      <c r="B3536" s="741" t="s">
        <v>24651</v>
      </c>
      <c r="C3536" s="742">
        <v>106.67</v>
      </c>
      <c r="D3536" s="747"/>
    </row>
    <row r="3537" spans="1:4" s="84" customFormat="1" ht="15">
      <c r="A3537" s="662"/>
      <c r="B3537" s="741" t="s">
        <v>24651</v>
      </c>
      <c r="C3537" s="742">
        <v>106.67</v>
      </c>
      <c r="D3537" s="747"/>
    </row>
    <row r="3538" spans="1:4" s="84" customFormat="1" ht="15">
      <c r="A3538" s="662"/>
      <c r="B3538" s="741" t="s">
        <v>24652</v>
      </c>
      <c r="C3538" s="742">
        <v>100.11</v>
      </c>
      <c r="D3538" s="747"/>
    </row>
    <row r="3539" spans="1:4" s="84" customFormat="1" ht="15">
      <c r="A3539" s="662"/>
      <c r="B3539" s="741" t="s">
        <v>24653</v>
      </c>
      <c r="C3539" s="742">
        <v>100.11</v>
      </c>
      <c r="D3539" s="747"/>
    </row>
    <row r="3540" spans="1:4" s="84" customFormat="1" ht="15">
      <c r="A3540" s="662"/>
      <c r="B3540" s="741" t="s">
        <v>24654</v>
      </c>
      <c r="C3540" s="742">
        <v>56.47</v>
      </c>
      <c r="D3540" s="747"/>
    </row>
    <row r="3541" spans="1:4" s="84" customFormat="1" ht="15">
      <c r="A3541" s="662"/>
      <c r="B3541" s="741" t="s">
        <v>24655</v>
      </c>
      <c r="C3541" s="742">
        <v>80.040000000000006</v>
      </c>
      <c r="D3541" s="747"/>
    </row>
    <row r="3542" spans="1:4" s="84" customFormat="1" ht="15">
      <c r="A3542" s="662"/>
      <c r="B3542" s="741" t="s">
        <v>24656</v>
      </c>
      <c r="C3542" s="742">
        <v>101.6</v>
      </c>
      <c r="D3542" s="747"/>
    </row>
    <row r="3543" spans="1:4" s="84" customFormat="1" ht="15">
      <c r="A3543" s="662"/>
      <c r="B3543" s="741" t="s">
        <v>24657</v>
      </c>
      <c r="C3543" s="742">
        <v>83.02</v>
      </c>
      <c r="D3543" s="747"/>
    </row>
    <row r="3544" spans="1:4" s="84" customFormat="1" ht="15">
      <c r="A3544" s="662"/>
      <c r="B3544" s="741" t="s">
        <v>24658</v>
      </c>
      <c r="C3544" s="742">
        <v>46.17</v>
      </c>
      <c r="D3544" s="747"/>
    </row>
    <row r="3545" spans="1:4" s="84" customFormat="1" ht="15">
      <c r="A3545" s="662"/>
      <c r="B3545" s="741" t="s">
        <v>24659</v>
      </c>
      <c r="C3545" s="742">
        <v>64</v>
      </c>
      <c r="D3545" s="747"/>
    </row>
    <row r="3546" spans="1:4" s="84" customFormat="1" ht="15">
      <c r="A3546" s="662"/>
      <c r="B3546" s="741" t="s">
        <v>24660</v>
      </c>
      <c r="C3546" s="742">
        <v>125.92</v>
      </c>
      <c r="D3546" s="747"/>
    </row>
    <row r="3547" spans="1:4" s="84" customFormat="1" ht="15">
      <c r="A3547" s="662"/>
      <c r="B3547" s="741" t="s">
        <v>24661</v>
      </c>
      <c r="C3547" s="742">
        <v>88.55</v>
      </c>
      <c r="D3547" s="747"/>
    </row>
    <row r="3548" spans="1:4" s="84" customFormat="1" ht="15">
      <c r="A3548" s="662"/>
      <c r="B3548" s="741" t="s">
        <v>24662</v>
      </c>
      <c r="C3548" s="742">
        <v>60.35</v>
      </c>
      <c r="D3548" s="747"/>
    </row>
    <row r="3549" spans="1:4" s="84" customFormat="1" ht="15">
      <c r="A3549" s="662"/>
      <c r="B3549" s="741" t="s">
        <v>24663</v>
      </c>
      <c r="C3549" s="742">
        <v>69.67</v>
      </c>
      <c r="D3549" s="747"/>
    </row>
    <row r="3550" spans="1:4" s="84" customFormat="1" ht="15">
      <c r="A3550" s="662"/>
      <c r="B3550" s="741" t="s">
        <v>24664</v>
      </c>
      <c r="C3550" s="742">
        <v>115.78</v>
      </c>
      <c r="D3550" s="747"/>
    </row>
    <row r="3551" spans="1:4" s="84" customFormat="1" ht="15">
      <c r="A3551" s="662"/>
      <c r="B3551" s="741" t="s">
        <v>24665</v>
      </c>
      <c r="C3551" s="742">
        <v>46.17</v>
      </c>
      <c r="D3551" s="747"/>
    </row>
    <row r="3552" spans="1:4" s="84" customFormat="1" ht="15">
      <c r="A3552" s="662"/>
      <c r="B3552" s="741" t="s">
        <v>24666</v>
      </c>
      <c r="C3552" s="742">
        <v>43.04</v>
      </c>
      <c r="D3552" s="747"/>
    </row>
    <row r="3553" spans="1:4" s="84" customFormat="1" ht="15">
      <c r="A3553" s="662"/>
      <c r="B3553" s="741" t="s">
        <v>24667</v>
      </c>
      <c r="C3553" s="742">
        <v>49.01</v>
      </c>
      <c r="D3553" s="747"/>
    </row>
    <row r="3554" spans="1:4" s="84" customFormat="1" ht="15">
      <c r="A3554" s="662"/>
      <c r="B3554" s="741" t="s">
        <v>24668</v>
      </c>
      <c r="C3554" s="742">
        <v>44.9</v>
      </c>
      <c r="D3554" s="747"/>
    </row>
    <row r="3555" spans="1:4" s="84" customFormat="1" ht="15">
      <c r="A3555" s="662"/>
      <c r="B3555" s="741" t="s">
        <v>24669</v>
      </c>
      <c r="C3555" s="742">
        <v>54.48</v>
      </c>
      <c r="D3555" s="747"/>
    </row>
    <row r="3556" spans="1:4" s="84" customFormat="1" ht="15">
      <c r="A3556" s="662"/>
      <c r="B3556" s="741" t="s">
        <v>24670</v>
      </c>
      <c r="C3556" s="742">
        <v>97.65</v>
      </c>
      <c r="D3556" s="747"/>
    </row>
    <row r="3557" spans="1:4" s="84" customFormat="1" ht="15">
      <c r="A3557" s="662"/>
      <c r="B3557" s="741" t="s">
        <v>24671</v>
      </c>
      <c r="C3557" s="742">
        <v>97.65</v>
      </c>
      <c r="D3557" s="747"/>
    </row>
    <row r="3558" spans="1:4" s="84" customFormat="1" ht="15">
      <c r="A3558" s="662"/>
      <c r="B3558" s="741" t="s">
        <v>24672</v>
      </c>
      <c r="C3558" s="742">
        <v>158.44999999999999</v>
      </c>
      <c r="D3558" s="747"/>
    </row>
    <row r="3559" spans="1:4" s="84" customFormat="1" ht="15">
      <c r="A3559" s="662"/>
      <c r="B3559" s="741" t="s">
        <v>24673</v>
      </c>
      <c r="C3559" s="742">
        <v>128.97999999999999</v>
      </c>
      <c r="D3559" s="747"/>
    </row>
    <row r="3560" spans="1:4" s="84" customFormat="1" ht="15">
      <c r="A3560" s="662"/>
      <c r="B3560" s="741" t="s">
        <v>24674</v>
      </c>
      <c r="C3560" s="742">
        <v>19.54</v>
      </c>
      <c r="D3560" s="747"/>
    </row>
    <row r="3561" spans="1:4" s="84" customFormat="1" ht="15">
      <c r="A3561" s="662"/>
      <c r="B3561" s="741" t="s">
        <v>24675</v>
      </c>
      <c r="C3561" s="742">
        <v>179.63</v>
      </c>
      <c r="D3561" s="747"/>
    </row>
    <row r="3562" spans="1:4" s="84" customFormat="1" ht="15">
      <c r="A3562" s="662"/>
      <c r="B3562" s="741" t="s">
        <v>24676</v>
      </c>
      <c r="C3562" s="742">
        <v>96.3</v>
      </c>
      <c r="D3562" s="747"/>
    </row>
    <row r="3563" spans="1:4" s="84" customFormat="1" ht="15">
      <c r="A3563" s="662"/>
      <c r="B3563" s="741" t="s">
        <v>24677</v>
      </c>
      <c r="C3563" s="742">
        <v>77.650000000000006</v>
      </c>
      <c r="D3563" s="747"/>
    </row>
    <row r="3564" spans="1:4" s="84" customFormat="1" ht="15">
      <c r="A3564" s="662"/>
      <c r="B3564" s="741" t="s">
        <v>24678</v>
      </c>
      <c r="C3564" s="742">
        <v>96.98</v>
      </c>
      <c r="D3564" s="747"/>
    </row>
    <row r="3565" spans="1:4" s="84" customFormat="1" ht="15">
      <c r="A3565" s="662"/>
      <c r="B3565" s="741" t="s">
        <v>24679</v>
      </c>
      <c r="C3565" s="742">
        <v>127.93</v>
      </c>
      <c r="D3565" s="747"/>
    </row>
    <row r="3566" spans="1:4" s="84" customFormat="1" ht="15">
      <c r="A3566" s="662"/>
      <c r="B3566" s="741" t="s">
        <v>24680</v>
      </c>
      <c r="C3566" s="742">
        <v>85.41</v>
      </c>
      <c r="D3566" s="747"/>
    </row>
    <row r="3567" spans="1:4" s="84" customFormat="1" ht="15">
      <c r="A3567" s="662"/>
      <c r="B3567" s="741" t="s">
        <v>24681</v>
      </c>
      <c r="C3567" s="742">
        <v>78.959999999999994</v>
      </c>
      <c r="D3567" s="747"/>
    </row>
    <row r="3568" spans="1:4" s="84" customFormat="1" ht="15">
      <c r="A3568" s="662"/>
      <c r="B3568" s="741" t="s">
        <v>24682</v>
      </c>
      <c r="C3568" s="742">
        <v>79.290000000000006</v>
      </c>
      <c r="D3568" s="747"/>
    </row>
    <row r="3569" spans="1:4" s="84" customFormat="1" ht="15">
      <c r="A3569" s="662"/>
      <c r="B3569" s="741" t="s">
        <v>24683</v>
      </c>
      <c r="C3569" s="742">
        <v>76.87</v>
      </c>
      <c r="D3569" s="747"/>
    </row>
    <row r="3570" spans="1:4" s="84" customFormat="1" ht="15">
      <c r="A3570" s="662"/>
      <c r="B3570" s="741" t="s">
        <v>24684</v>
      </c>
      <c r="C3570" s="742">
        <v>35.06</v>
      </c>
      <c r="D3570" s="747"/>
    </row>
    <row r="3571" spans="1:4" s="84" customFormat="1" ht="15">
      <c r="A3571" s="662"/>
      <c r="B3571" s="741" t="s">
        <v>24685</v>
      </c>
      <c r="C3571" s="742">
        <v>35.06</v>
      </c>
      <c r="D3571" s="747"/>
    </row>
    <row r="3572" spans="1:4" s="84" customFormat="1" ht="15">
      <c r="A3572" s="662"/>
      <c r="B3572" s="741" t="s">
        <v>24686</v>
      </c>
      <c r="C3572" s="742">
        <v>137.11000000000001</v>
      </c>
      <c r="D3572" s="747"/>
    </row>
    <row r="3573" spans="1:4" s="84" customFormat="1" ht="15">
      <c r="A3573" s="662"/>
      <c r="B3573" s="741" t="s">
        <v>24687</v>
      </c>
      <c r="C3573" s="742">
        <v>98.24</v>
      </c>
      <c r="D3573" s="747"/>
    </row>
    <row r="3574" spans="1:4" s="84" customFormat="1" ht="15">
      <c r="A3574" s="662"/>
      <c r="B3574" s="741" t="s">
        <v>24687</v>
      </c>
      <c r="C3574" s="742">
        <v>98.24</v>
      </c>
      <c r="D3574" s="747"/>
    </row>
    <row r="3575" spans="1:4" s="84" customFormat="1" ht="15">
      <c r="A3575" s="662"/>
      <c r="B3575" s="741" t="s">
        <v>24688</v>
      </c>
      <c r="C3575" s="742">
        <v>134.94999999999999</v>
      </c>
      <c r="D3575" s="747"/>
    </row>
    <row r="3576" spans="1:4" s="84" customFormat="1" ht="15">
      <c r="A3576" s="662"/>
      <c r="B3576" s="741" t="s">
        <v>24689</v>
      </c>
      <c r="C3576" s="742">
        <v>93.77</v>
      </c>
      <c r="D3576" s="747"/>
    </row>
    <row r="3577" spans="1:4" s="84" customFormat="1" ht="15">
      <c r="A3577" s="662"/>
      <c r="B3577" s="741" t="s">
        <v>24690</v>
      </c>
      <c r="C3577" s="742">
        <v>141.06</v>
      </c>
      <c r="D3577" s="747"/>
    </row>
    <row r="3578" spans="1:4" s="84" customFormat="1" ht="15">
      <c r="A3578" s="662"/>
      <c r="B3578" s="741" t="s">
        <v>24691</v>
      </c>
      <c r="C3578" s="742">
        <v>130.55000000000001</v>
      </c>
      <c r="D3578" s="747"/>
    </row>
    <row r="3579" spans="1:4" s="84" customFormat="1" ht="15">
      <c r="A3579" s="662"/>
      <c r="B3579" s="741" t="s">
        <v>24691</v>
      </c>
      <c r="C3579" s="742">
        <v>130.55000000000001</v>
      </c>
      <c r="D3579" s="747"/>
    </row>
    <row r="3580" spans="1:4" s="84" customFormat="1" ht="15">
      <c r="A3580" s="662"/>
      <c r="B3580" s="579" t="s">
        <v>24692</v>
      </c>
      <c r="C3580" s="742"/>
      <c r="D3580" s="747"/>
    </row>
    <row r="3581" spans="1:4" s="84" customFormat="1" ht="15">
      <c r="A3581" s="662"/>
      <c r="B3581" s="579"/>
      <c r="C3581" s="742"/>
      <c r="D3581" s="747"/>
    </row>
    <row r="3582" spans="1:4" s="84" customFormat="1" ht="15">
      <c r="A3582" s="662"/>
      <c r="B3582" s="579" t="s">
        <v>24693</v>
      </c>
      <c r="C3582" s="742"/>
      <c r="D3582" s="747"/>
    </row>
    <row r="3583" spans="1:4" s="84" customFormat="1" ht="15">
      <c r="A3583" s="662"/>
      <c r="B3583" s="741" t="s">
        <v>24694</v>
      </c>
      <c r="C3583" s="742">
        <v>28.75</v>
      </c>
      <c r="D3583" s="747"/>
    </row>
    <row r="3584" spans="1:4" s="84" customFormat="1" ht="15">
      <c r="A3584" s="662"/>
      <c r="B3584" s="741" t="s">
        <v>24695</v>
      </c>
      <c r="C3584" s="742">
        <v>19.82</v>
      </c>
      <c r="D3584" s="747"/>
    </row>
    <row r="3585" spans="1:4" s="84" customFormat="1" ht="15">
      <c r="A3585" s="662"/>
      <c r="B3585" s="741" t="s">
        <v>24696</v>
      </c>
      <c r="C3585" s="742">
        <v>27.64</v>
      </c>
      <c r="D3585" s="747"/>
    </row>
    <row r="3586" spans="1:4" s="84" customFormat="1" ht="15">
      <c r="A3586" s="662"/>
      <c r="B3586" s="579" t="s">
        <v>24697</v>
      </c>
      <c r="C3586" s="742">
        <v>76.209999999999994</v>
      </c>
      <c r="D3586" s="747"/>
    </row>
    <row r="3587" spans="1:4" s="84" customFormat="1" ht="15">
      <c r="A3587" s="662"/>
      <c r="B3587" s="579"/>
      <c r="C3587" s="742"/>
      <c r="D3587" s="747"/>
    </row>
    <row r="3588" spans="1:4" s="84" customFormat="1" ht="15">
      <c r="A3588" s="662"/>
      <c r="B3588" s="579" t="s">
        <v>24698</v>
      </c>
      <c r="C3588" s="742"/>
      <c r="D3588" s="747"/>
    </row>
    <row r="3589" spans="1:4" s="84" customFormat="1" ht="15">
      <c r="A3589" s="662"/>
      <c r="B3589" s="741" t="s">
        <v>24699</v>
      </c>
      <c r="C3589" s="742">
        <v>27.41</v>
      </c>
      <c r="D3589" s="747"/>
    </row>
    <row r="3590" spans="1:4" s="84" customFormat="1" ht="15">
      <c r="A3590" s="662"/>
      <c r="B3590" s="741" t="s">
        <v>24700</v>
      </c>
      <c r="C3590" s="742">
        <v>81.03</v>
      </c>
      <c r="D3590" s="747"/>
    </row>
    <row r="3591" spans="1:4" s="84" customFormat="1" ht="15">
      <c r="A3591" s="662"/>
      <c r="B3591" s="741" t="s">
        <v>24701</v>
      </c>
      <c r="C3591" s="742">
        <v>69.12</v>
      </c>
      <c r="D3591" s="747"/>
    </row>
    <row r="3592" spans="1:4" s="84" customFormat="1" ht="15">
      <c r="A3592" s="662"/>
      <c r="B3592" s="741" t="s">
        <v>24702</v>
      </c>
      <c r="C3592" s="742">
        <v>53.56</v>
      </c>
      <c r="D3592" s="747"/>
    </row>
    <row r="3593" spans="1:4" s="84" customFormat="1" ht="15">
      <c r="A3593" s="662"/>
      <c r="B3593" s="741" t="s">
        <v>24703</v>
      </c>
      <c r="C3593" s="742">
        <v>83.7</v>
      </c>
      <c r="D3593" s="747"/>
    </row>
    <row r="3594" spans="1:4" s="84" customFormat="1" ht="15">
      <c r="A3594" s="662"/>
      <c r="B3594" s="741" t="s">
        <v>24704</v>
      </c>
      <c r="C3594" s="742">
        <v>161.44999999999999</v>
      </c>
      <c r="D3594" s="747"/>
    </row>
    <row r="3595" spans="1:4" s="84" customFormat="1" ht="15">
      <c r="A3595" s="662"/>
      <c r="B3595" s="741" t="s">
        <v>24705</v>
      </c>
      <c r="C3595" s="742"/>
      <c r="D3595" s="747"/>
    </row>
    <row r="3596" spans="1:4" s="56" customFormat="1">
      <c r="A3596" s="192"/>
      <c r="B3596" s="579" t="s">
        <v>24841</v>
      </c>
      <c r="C3596" s="142"/>
      <c r="D3596" s="77"/>
    </row>
    <row r="3597" spans="1:4" s="388" customFormat="1">
      <c r="A3597" s="192"/>
      <c r="B3597" s="579"/>
      <c r="C3597" s="142"/>
      <c r="D3597" s="77"/>
    </row>
    <row r="3598" spans="1:4" s="388" customFormat="1">
      <c r="A3598" s="192"/>
      <c r="B3598" s="579" t="s">
        <v>24706</v>
      </c>
      <c r="C3598" s="142"/>
      <c r="D3598" s="77"/>
    </row>
    <row r="3599" spans="1:4" s="388" customFormat="1">
      <c r="A3599" s="192"/>
      <c r="B3599" s="579" t="s">
        <v>24698</v>
      </c>
      <c r="C3599" s="142"/>
      <c r="D3599" s="77"/>
    </row>
    <row r="3600" spans="1:4" s="388" customFormat="1">
      <c r="A3600" s="192"/>
      <c r="B3600" s="741" t="s">
        <v>24707</v>
      </c>
      <c r="C3600" s="754">
        <v>310.35000000000002</v>
      </c>
      <c r="D3600" s="77"/>
    </row>
    <row r="3601" spans="1:4" s="388" customFormat="1">
      <c r="A3601" s="192"/>
      <c r="B3601" s="579" t="s">
        <v>24708</v>
      </c>
      <c r="C3601" s="754"/>
      <c r="D3601" s="77"/>
    </row>
    <row r="3602" spans="1:4" s="388" customFormat="1">
      <c r="A3602" s="192"/>
      <c r="B3602" s="741"/>
      <c r="C3602" s="754"/>
      <c r="D3602" s="77"/>
    </row>
    <row r="3603" spans="1:4" s="388" customFormat="1">
      <c r="A3603" s="192"/>
      <c r="B3603" s="579" t="s">
        <v>24709</v>
      </c>
      <c r="C3603" s="754"/>
      <c r="D3603" s="77"/>
    </row>
    <row r="3604" spans="1:4" s="84" customFormat="1" ht="15">
      <c r="A3604" s="662"/>
      <c r="B3604" s="579" t="s">
        <v>24589</v>
      </c>
      <c r="C3604" s="742"/>
      <c r="D3604" s="747"/>
    </row>
    <row r="3605" spans="1:4" s="84" customFormat="1" ht="15">
      <c r="A3605" s="662"/>
      <c r="B3605" s="741" t="s">
        <v>24710</v>
      </c>
      <c r="C3605" s="742">
        <v>99.15</v>
      </c>
      <c r="D3605" s="747"/>
    </row>
    <row r="3606" spans="1:4" s="84" customFormat="1" ht="15">
      <c r="A3606" s="662"/>
      <c r="B3606" s="741" t="s">
        <v>24711</v>
      </c>
      <c r="C3606" s="742">
        <v>39.049999999999997</v>
      </c>
      <c r="D3606" s="747"/>
    </row>
    <row r="3607" spans="1:4" s="84" customFormat="1" ht="15">
      <c r="A3607" s="662"/>
      <c r="B3607" s="741" t="s">
        <v>24712</v>
      </c>
      <c r="C3607" s="742">
        <v>15.59</v>
      </c>
      <c r="D3607" s="747"/>
    </row>
    <row r="3608" spans="1:4" s="84" customFormat="1" ht="15">
      <c r="A3608" s="662"/>
      <c r="B3608" s="741" t="s">
        <v>24713</v>
      </c>
      <c r="C3608" s="742">
        <v>26.48</v>
      </c>
      <c r="D3608" s="747"/>
    </row>
    <row r="3609" spans="1:4" s="84" customFormat="1" ht="15">
      <c r="A3609" s="662"/>
      <c r="B3609" s="579" t="s">
        <v>24714</v>
      </c>
      <c r="C3609" s="742"/>
      <c r="D3609" s="747"/>
    </row>
    <row r="3610" spans="1:4" s="84" customFormat="1" ht="15">
      <c r="A3610" s="662"/>
      <c r="B3610" s="741"/>
      <c r="C3610" s="742"/>
      <c r="D3610" s="747"/>
    </row>
    <row r="3611" spans="1:4" s="84" customFormat="1" ht="15">
      <c r="A3611" s="662"/>
      <c r="B3611" s="579" t="s">
        <v>24590</v>
      </c>
      <c r="C3611" s="742"/>
      <c r="D3611" s="747"/>
    </row>
    <row r="3612" spans="1:4" s="84" customFormat="1" ht="15">
      <c r="A3612" s="662"/>
      <c r="B3612" s="741" t="s">
        <v>24715</v>
      </c>
      <c r="C3612" s="742">
        <v>48.86</v>
      </c>
      <c r="D3612" s="747"/>
    </row>
    <row r="3613" spans="1:4" s="84" customFormat="1" ht="15">
      <c r="A3613" s="662"/>
      <c r="B3613" s="741" t="s">
        <v>24715</v>
      </c>
      <c r="C3613" s="742">
        <v>48.86</v>
      </c>
      <c r="D3613" s="747"/>
    </row>
    <row r="3614" spans="1:4" s="84" customFormat="1" ht="15">
      <c r="A3614" s="662"/>
      <c r="B3614" s="741" t="s">
        <v>24715</v>
      </c>
      <c r="C3614" s="742">
        <v>48.86</v>
      </c>
      <c r="D3614" s="747"/>
    </row>
    <row r="3615" spans="1:4" s="84" customFormat="1" ht="15">
      <c r="A3615" s="662"/>
      <c r="B3615" s="741" t="s">
        <v>24715</v>
      </c>
      <c r="C3615" s="742">
        <v>48.86</v>
      </c>
      <c r="D3615" s="747"/>
    </row>
    <row r="3616" spans="1:4" s="84" customFormat="1" ht="15">
      <c r="A3616" s="662"/>
      <c r="B3616" s="741" t="s">
        <v>24716</v>
      </c>
      <c r="C3616" s="742">
        <v>48.86</v>
      </c>
      <c r="D3616" s="747"/>
    </row>
    <row r="3617" spans="1:4" s="84" customFormat="1" ht="15">
      <c r="A3617" s="662"/>
      <c r="B3617" s="741" t="s">
        <v>24717</v>
      </c>
      <c r="C3617" s="742">
        <v>67.319999999999993</v>
      </c>
      <c r="D3617" s="747"/>
    </row>
    <row r="3618" spans="1:4" s="84" customFormat="1" ht="15">
      <c r="A3618" s="662"/>
      <c r="B3618" s="741" t="s">
        <v>24718</v>
      </c>
      <c r="C3618" s="742">
        <v>66.95</v>
      </c>
      <c r="D3618" s="747"/>
    </row>
    <row r="3619" spans="1:4" s="84" customFormat="1" ht="15">
      <c r="A3619" s="662"/>
      <c r="B3619" s="741" t="s">
        <v>24719</v>
      </c>
      <c r="C3619" s="742">
        <v>12.12</v>
      </c>
      <c r="D3619" s="747"/>
    </row>
    <row r="3620" spans="1:4" s="84" customFormat="1" ht="15">
      <c r="A3620" s="662"/>
      <c r="B3620" s="741" t="s">
        <v>24720</v>
      </c>
      <c r="C3620" s="742">
        <v>48.86</v>
      </c>
      <c r="D3620" s="747"/>
    </row>
    <row r="3621" spans="1:4" s="84" customFormat="1" ht="15">
      <c r="A3621" s="662"/>
      <c r="B3621" s="741" t="s">
        <v>24721</v>
      </c>
      <c r="C3621" s="742">
        <v>26.55</v>
      </c>
      <c r="D3621" s="747"/>
    </row>
    <row r="3622" spans="1:4" s="84" customFormat="1" ht="15">
      <c r="A3622" s="662"/>
      <c r="B3622" s="741" t="s">
        <v>24722</v>
      </c>
      <c r="C3622" s="742">
        <v>48.86</v>
      </c>
      <c r="D3622" s="747"/>
    </row>
    <row r="3623" spans="1:4" s="84" customFormat="1" ht="15">
      <c r="A3623" s="662"/>
      <c r="B3623" s="741" t="s">
        <v>24723</v>
      </c>
      <c r="C3623" s="742">
        <v>15.66</v>
      </c>
      <c r="D3623" s="747"/>
    </row>
    <row r="3624" spans="1:4" s="84" customFormat="1" ht="15">
      <c r="A3624" s="662"/>
      <c r="B3624" s="741" t="s">
        <v>24724</v>
      </c>
      <c r="C3624" s="742">
        <v>48.66</v>
      </c>
      <c r="D3624" s="747"/>
    </row>
    <row r="3625" spans="1:4" s="84" customFormat="1" ht="15">
      <c r="A3625" s="662"/>
      <c r="B3625" s="741" t="s">
        <v>24725</v>
      </c>
      <c r="C3625" s="742">
        <v>48.66</v>
      </c>
      <c r="D3625" s="747"/>
    </row>
    <row r="3626" spans="1:4" s="84" customFormat="1" ht="15">
      <c r="A3626" s="662"/>
      <c r="B3626" s="579" t="s">
        <v>24726</v>
      </c>
      <c r="C3626" s="742"/>
      <c r="D3626" s="747"/>
    </row>
    <row r="3627" spans="1:4" s="84" customFormat="1" ht="15">
      <c r="A3627" s="662"/>
      <c r="B3627" s="579" t="s">
        <v>24727</v>
      </c>
      <c r="C3627" s="742"/>
      <c r="D3627" s="747"/>
    </row>
    <row r="3628" spans="1:4" s="84" customFormat="1" ht="15">
      <c r="A3628" s="662"/>
      <c r="B3628" s="741" t="s">
        <v>24798</v>
      </c>
      <c r="C3628" s="742">
        <v>57.21</v>
      </c>
      <c r="D3628" s="747"/>
    </row>
    <row r="3629" spans="1:4" s="84" customFormat="1" ht="15">
      <c r="A3629" s="662"/>
      <c r="B3629" s="741"/>
      <c r="C3629" s="742"/>
      <c r="D3629" s="747"/>
    </row>
    <row r="3630" spans="1:4" s="84" customFormat="1" ht="15">
      <c r="A3630" s="662"/>
      <c r="B3630" s="579" t="s">
        <v>24799</v>
      </c>
      <c r="C3630" s="742"/>
      <c r="D3630" s="747"/>
    </row>
    <row r="3631" spans="1:4" s="84" customFormat="1" ht="15">
      <c r="A3631" s="662"/>
      <c r="B3631" s="741" t="s">
        <v>24842</v>
      </c>
      <c r="C3631" s="742"/>
      <c r="D3631" s="747"/>
    </row>
    <row r="3632" spans="1:4" s="84" customFormat="1" ht="15">
      <c r="A3632" s="662"/>
      <c r="B3632" s="741" t="s">
        <v>24800</v>
      </c>
      <c r="C3632" s="742">
        <v>18.600000000000001</v>
      </c>
      <c r="D3632" s="747"/>
    </row>
    <row r="3633" spans="1:4" s="84" customFormat="1" ht="15">
      <c r="A3633" s="662"/>
      <c r="B3633" s="741" t="s">
        <v>24801</v>
      </c>
      <c r="C3633" s="742">
        <v>2.25</v>
      </c>
      <c r="D3633" s="747"/>
    </row>
    <row r="3634" spans="1:4" s="84" customFormat="1" ht="15">
      <c r="A3634" s="662"/>
      <c r="B3634" s="579" t="s">
        <v>24802</v>
      </c>
      <c r="C3634" s="742"/>
      <c r="D3634" s="747"/>
    </row>
    <row r="3635" spans="1:4" s="84" customFormat="1" ht="15">
      <c r="A3635" s="662"/>
      <c r="B3635" s="579" t="s">
        <v>24592</v>
      </c>
      <c r="C3635" s="742"/>
      <c r="D3635" s="747"/>
    </row>
    <row r="3636" spans="1:4" s="84" customFormat="1" ht="15">
      <c r="A3636" s="662"/>
      <c r="B3636" s="741" t="s">
        <v>24589</v>
      </c>
      <c r="C3636" s="742"/>
      <c r="D3636" s="747"/>
    </row>
    <row r="3637" spans="1:4" s="84" customFormat="1" ht="15">
      <c r="A3637" s="662"/>
      <c r="B3637" s="741" t="s">
        <v>24844</v>
      </c>
      <c r="C3637" s="754">
        <v>5.31</v>
      </c>
      <c r="D3637" s="747"/>
    </row>
    <row r="3638" spans="1:4" s="84" customFormat="1" ht="15">
      <c r="A3638" s="662"/>
      <c r="B3638" s="741" t="s">
        <v>24589</v>
      </c>
      <c r="C3638" s="754"/>
      <c r="D3638" s="747"/>
    </row>
    <row r="3639" spans="1:4" s="84" customFormat="1" ht="15">
      <c r="A3639" s="662"/>
      <c r="B3639" s="741" t="s">
        <v>24845</v>
      </c>
      <c r="C3639" s="754">
        <v>1.87</v>
      </c>
      <c r="D3639" s="747"/>
    </row>
    <row r="3640" spans="1:4" s="84" customFormat="1" ht="15">
      <c r="A3640" s="662"/>
      <c r="B3640" s="741" t="s">
        <v>24846</v>
      </c>
      <c r="C3640" s="754">
        <v>2.29</v>
      </c>
      <c r="D3640" s="747"/>
    </row>
    <row r="3641" spans="1:4" s="84" customFormat="1" ht="15">
      <c r="A3641" s="662"/>
      <c r="B3641" s="741"/>
      <c r="C3641" s="754"/>
      <c r="D3641" s="747"/>
    </row>
    <row r="3642" spans="1:4" s="388" customFormat="1">
      <c r="A3642" s="116"/>
      <c r="B3642" s="819" t="s">
        <v>25469</v>
      </c>
      <c r="C3642" s="64"/>
      <c r="D3642" s="166"/>
    </row>
    <row r="3643" spans="1:4" s="388" customFormat="1">
      <c r="A3643" s="116"/>
      <c r="B3643" s="731" t="s">
        <v>24728</v>
      </c>
      <c r="C3643" s="64">
        <v>17.5</v>
      </c>
      <c r="D3643" s="166"/>
    </row>
    <row r="3644" spans="1:4" s="388" customFormat="1">
      <c r="A3644" s="116"/>
      <c r="B3644" s="731" t="s">
        <v>24729</v>
      </c>
      <c r="C3644" s="64">
        <v>9.08</v>
      </c>
      <c r="D3644" s="166"/>
    </row>
    <row r="3645" spans="1:4" s="87" customFormat="1">
      <c r="A3645" s="116"/>
      <c r="B3645" s="731" t="s">
        <v>24730</v>
      </c>
      <c r="C3645" s="602">
        <v>17.239999999999998</v>
      </c>
      <c r="D3645" s="166"/>
    </row>
    <row r="3646" spans="1:4" s="87" customFormat="1">
      <c r="A3646" s="116"/>
      <c r="B3646" s="731" t="s">
        <v>24731</v>
      </c>
      <c r="C3646" s="602">
        <v>9.18</v>
      </c>
      <c r="D3646" s="166"/>
    </row>
    <row r="3647" spans="1:4" s="87" customFormat="1">
      <c r="A3647" s="116"/>
      <c r="B3647" s="731" t="s">
        <v>24732</v>
      </c>
      <c r="C3647" s="602">
        <v>5.52</v>
      </c>
      <c r="D3647" s="166"/>
    </row>
    <row r="3648" spans="1:4" s="87" customFormat="1">
      <c r="A3648" s="116"/>
      <c r="B3648" s="731" t="s">
        <v>24733</v>
      </c>
      <c r="C3648" s="602">
        <v>5.52</v>
      </c>
      <c r="D3648" s="166"/>
    </row>
    <row r="3649" spans="1:4" s="87" customFormat="1">
      <c r="A3649" s="116"/>
      <c r="B3649" s="731" t="s">
        <v>24734</v>
      </c>
      <c r="C3649" s="602">
        <v>13.28</v>
      </c>
      <c r="D3649" s="166"/>
    </row>
    <row r="3650" spans="1:4" s="388" customFormat="1">
      <c r="A3650" s="116"/>
      <c r="B3650" s="731" t="s">
        <v>24735</v>
      </c>
      <c r="C3650" s="64">
        <v>13.08</v>
      </c>
      <c r="D3650" s="166"/>
    </row>
    <row r="3651" spans="1:4" s="87" customFormat="1">
      <c r="A3651" s="116"/>
      <c r="B3651" s="731" t="s">
        <v>24736</v>
      </c>
      <c r="C3651" s="602">
        <v>17.829999999999998</v>
      </c>
      <c r="D3651" s="166"/>
    </row>
    <row r="3652" spans="1:4" s="87" customFormat="1">
      <c r="A3652" s="116"/>
      <c r="B3652" s="731" t="s">
        <v>24737</v>
      </c>
      <c r="C3652" s="602">
        <v>29.63</v>
      </c>
      <c r="D3652" s="166"/>
    </row>
    <row r="3653" spans="1:4" s="388" customFormat="1">
      <c r="A3653" s="116"/>
      <c r="B3653" s="731" t="s">
        <v>24738</v>
      </c>
      <c r="C3653" s="64">
        <v>17.329999999999998</v>
      </c>
      <c r="D3653" s="166"/>
    </row>
    <row r="3654" spans="1:4" s="87" customFormat="1">
      <c r="A3654" s="116"/>
      <c r="B3654" s="731" t="s">
        <v>24739</v>
      </c>
      <c r="C3654" s="602">
        <v>6.18</v>
      </c>
      <c r="D3654" s="166"/>
    </row>
    <row r="3655" spans="1:4" s="87" customFormat="1">
      <c r="A3655" s="116"/>
      <c r="B3655" s="731" t="s">
        <v>24740</v>
      </c>
      <c r="C3655" s="602">
        <v>7.8</v>
      </c>
      <c r="D3655" s="166"/>
    </row>
    <row r="3656" spans="1:4" s="87" customFormat="1">
      <c r="A3656" s="116"/>
      <c r="B3656" s="731" t="s">
        <v>24741</v>
      </c>
      <c r="C3656" s="602">
        <v>12.7</v>
      </c>
      <c r="D3656" s="166"/>
    </row>
    <row r="3657" spans="1:4" s="87" customFormat="1">
      <c r="A3657" s="116"/>
      <c r="B3657" s="731" t="s">
        <v>24742</v>
      </c>
      <c r="C3657" s="602">
        <v>10.57</v>
      </c>
      <c r="D3657" s="166"/>
    </row>
    <row r="3658" spans="1:4" s="87" customFormat="1">
      <c r="A3658" s="116"/>
      <c r="B3658" s="731" t="s">
        <v>24743</v>
      </c>
      <c r="C3658" s="602">
        <v>2.75</v>
      </c>
      <c r="D3658" s="166"/>
    </row>
    <row r="3659" spans="1:4" s="87" customFormat="1">
      <c r="A3659" s="116"/>
      <c r="B3659" s="731" t="s">
        <v>24743</v>
      </c>
      <c r="C3659" s="602">
        <v>2.75</v>
      </c>
      <c r="D3659" s="166"/>
    </row>
    <row r="3660" spans="1:4" s="388" customFormat="1">
      <c r="A3660" s="116"/>
      <c r="B3660" s="731" t="s">
        <v>24744</v>
      </c>
      <c r="C3660" s="64">
        <v>15.69</v>
      </c>
      <c r="D3660" s="166"/>
    </row>
    <row r="3661" spans="1:4" s="87" customFormat="1">
      <c r="A3661" s="116"/>
      <c r="B3661" s="731" t="s">
        <v>24745</v>
      </c>
      <c r="C3661" s="602">
        <v>4.46</v>
      </c>
      <c r="D3661" s="166"/>
    </row>
    <row r="3662" spans="1:4" s="87" customFormat="1">
      <c r="A3662" s="116"/>
      <c r="B3662" s="731" t="s">
        <v>24746</v>
      </c>
      <c r="C3662" s="602">
        <v>10.42</v>
      </c>
      <c r="D3662" s="166"/>
    </row>
    <row r="3663" spans="1:4" s="87" customFormat="1">
      <c r="A3663" s="116"/>
      <c r="B3663" s="731" t="s">
        <v>24747</v>
      </c>
      <c r="C3663" s="602">
        <v>4.22</v>
      </c>
      <c r="D3663" s="166"/>
    </row>
    <row r="3664" spans="1:4" s="87" customFormat="1">
      <c r="A3664" s="116"/>
      <c r="B3664" s="731" t="s">
        <v>24748</v>
      </c>
      <c r="C3664" s="602">
        <v>25.36</v>
      </c>
      <c r="D3664" s="166"/>
    </row>
    <row r="3665" spans="1:4" s="87" customFormat="1">
      <c r="A3665" s="116"/>
      <c r="B3665" s="731" t="s">
        <v>24749</v>
      </c>
      <c r="C3665" s="602">
        <v>12.76</v>
      </c>
      <c r="D3665" s="166"/>
    </row>
    <row r="3666" spans="1:4" s="87" customFormat="1">
      <c r="A3666" s="116"/>
      <c r="B3666" s="731" t="s">
        <v>24750</v>
      </c>
      <c r="C3666" s="602">
        <v>23.6</v>
      </c>
      <c r="D3666" s="166"/>
    </row>
    <row r="3667" spans="1:4" s="87" customFormat="1">
      <c r="A3667" s="116"/>
      <c r="B3667" s="731" t="s">
        <v>24751</v>
      </c>
      <c r="C3667" s="602">
        <v>25.61</v>
      </c>
      <c r="D3667" s="166"/>
    </row>
    <row r="3668" spans="1:4" s="87" customFormat="1">
      <c r="A3668" s="116"/>
      <c r="B3668" s="731" t="s">
        <v>24752</v>
      </c>
      <c r="C3668" s="602">
        <v>29.3</v>
      </c>
      <c r="D3668" s="166"/>
    </row>
    <row r="3669" spans="1:4" s="87" customFormat="1">
      <c r="A3669" s="116"/>
      <c r="B3669" s="731" t="s">
        <v>24753</v>
      </c>
      <c r="C3669" s="602">
        <v>28.2</v>
      </c>
      <c r="D3669" s="166"/>
    </row>
    <row r="3670" spans="1:4" s="87" customFormat="1">
      <c r="A3670" s="116"/>
      <c r="B3670" s="731" t="s">
        <v>24754</v>
      </c>
      <c r="C3670" s="602">
        <v>23.57</v>
      </c>
      <c r="D3670" s="166"/>
    </row>
    <row r="3671" spans="1:4" s="87" customFormat="1">
      <c r="A3671" s="116"/>
      <c r="B3671" s="731" t="s">
        <v>24755</v>
      </c>
      <c r="C3671" s="602">
        <v>17.47</v>
      </c>
      <c r="D3671" s="166"/>
    </row>
    <row r="3672" spans="1:4" s="87" customFormat="1">
      <c r="A3672" s="116"/>
      <c r="B3672" s="731" t="s">
        <v>24756</v>
      </c>
      <c r="C3672" s="602">
        <v>6.65</v>
      </c>
      <c r="D3672" s="166"/>
    </row>
    <row r="3673" spans="1:4" s="87" customFormat="1">
      <c r="A3673" s="116"/>
      <c r="B3673" s="731" t="s">
        <v>24757</v>
      </c>
      <c r="C3673" s="602">
        <v>9.27</v>
      </c>
      <c r="D3673" s="166"/>
    </row>
    <row r="3674" spans="1:4" s="87" customFormat="1">
      <c r="A3674" s="116"/>
      <c r="B3674" s="731" t="s">
        <v>24758</v>
      </c>
      <c r="C3674" s="602">
        <v>13.81</v>
      </c>
      <c r="D3674" s="166"/>
    </row>
    <row r="3675" spans="1:4" s="87" customFormat="1">
      <c r="A3675" s="116"/>
      <c r="B3675" s="731" t="s">
        <v>24759</v>
      </c>
      <c r="C3675" s="602">
        <v>18.29</v>
      </c>
      <c r="D3675" s="166"/>
    </row>
    <row r="3676" spans="1:4" s="87" customFormat="1">
      <c r="A3676" s="116"/>
      <c r="B3676" s="731" t="s">
        <v>24760</v>
      </c>
      <c r="C3676" s="602">
        <v>29.25</v>
      </c>
      <c r="D3676" s="166"/>
    </row>
    <row r="3677" spans="1:4" s="87" customFormat="1">
      <c r="A3677" s="116"/>
      <c r="B3677" s="731" t="s">
        <v>24761</v>
      </c>
      <c r="C3677" s="602">
        <v>29.59</v>
      </c>
      <c r="D3677" s="166"/>
    </row>
    <row r="3678" spans="1:4" s="87" customFormat="1">
      <c r="A3678" s="116"/>
      <c r="B3678" s="731" t="s">
        <v>24754</v>
      </c>
      <c r="C3678" s="602">
        <v>23.57</v>
      </c>
      <c r="D3678" s="166"/>
    </row>
    <row r="3679" spans="1:4" s="87" customFormat="1">
      <c r="A3679" s="116"/>
      <c r="B3679" s="731" t="s">
        <v>24762</v>
      </c>
      <c r="C3679" s="602">
        <v>23.37</v>
      </c>
      <c r="D3679" s="166"/>
    </row>
    <row r="3680" spans="1:4" s="87" customFormat="1">
      <c r="A3680" s="116"/>
      <c r="B3680" s="731" t="s">
        <v>24763</v>
      </c>
      <c r="C3680" s="602">
        <v>52.36</v>
      </c>
      <c r="D3680" s="166"/>
    </row>
    <row r="3681" spans="1:4" s="87" customFormat="1">
      <c r="A3681" s="116"/>
      <c r="B3681" s="731" t="s">
        <v>24764</v>
      </c>
      <c r="C3681" s="602">
        <v>2.42</v>
      </c>
      <c r="D3681" s="166"/>
    </row>
    <row r="3682" spans="1:4" s="87" customFormat="1">
      <c r="A3682" s="116"/>
      <c r="B3682" s="731" t="s">
        <v>24764</v>
      </c>
      <c r="C3682" s="602">
        <v>2.42</v>
      </c>
      <c r="D3682" s="166"/>
    </row>
    <row r="3683" spans="1:4" s="87" customFormat="1">
      <c r="A3683" s="116"/>
      <c r="B3683" s="731" t="s">
        <v>24765</v>
      </c>
      <c r="C3683" s="602">
        <v>14.49</v>
      </c>
      <c r="D3683" s="166"/>
    </row>
    <row r="3684" spans="1:4" s="87" customFormat="1">
      <c r="A3684" s="116"/>
      <c r="B3684" s="731" t="s">
        <v>24766</v>
      </c>
      <c r="C3684" s="602">
        <v>15.11</v>
      </c>
      <c r="D3684" s="166"/>
    </row>
    <row r="3685" spans="1:4" s="87" customFormat="1">
      <c r="A3685" s="116"/>
      <c r="B3685" s="731" t="s">
        <v>24767</v>
      </c>
      <c r="C3685" s="602">
        <v>23.28</v>
      </c>
      <c r="D3685" s="166"/>
    </row>
    <row r="3686" spans="1:4" s="87" customFormat="1">
      <c r="A3686" s="116"/>
      <c r="B3686" s="731" t="s">
        <v>24761</v>
      </c>
      <c r="C3686" s="602">
        <v>29.59</v>
      </c>
      <c r="D3686" s="166"/>
    </row>
    <row r="3687" spans="1:4" s="87" customFormat="1">
      <c r="A3687" s="116"/>
      <c r="B3687" s="731" t="s">
        <v>24768</v>
      </c>
      <c r="C3687" s="602">
        <v>12.6</v>
      </c>
      <c r="D3687" s="166"/>
    </row>
    <row r="3688" spans="1:4" s="87" customFormat="1">
      <c r="A3688" s="116"/>
      <c r="B3688" s="731" t="s">
        <v>24767</v>
      </c>
      <c r="C3688" s="602">
        <v>23.28</v>
      </c>
      <c r="D3688" s="166"/>
    </row>
    <row r="3689" spans="1:4" s="87" customFormat="1">
      <c r="A3689" s="116"/>
      <c r="B3689" s="731" t="s">
        <v>24800</v>
      </c>
      <c r="C3689" s="602">
        <v>18.600000000000001</v>
      </c>
      <c r="D3689" s="166"/>
    </row>
    <row r="3690" spans="1:4" s="87" customFormat="1">
      <c r="A3690" s="116"/>
      <c r="B3690" s="731" t="s">
        <v>24801</v>
      </c>
      <c r="C3690" s="602">
        <v>2.25</v>
      </c>
      <c r="D3690" s="166"/>
    </row>
    <row r="3691" spans="1:4" s="87" customFormat="1">
      <c r="A3691" s="116"/>
      <c r="B3691" s="749"/>
      <c r="C3691" s="602"/>
      <c r="D3691" s="166"/>
    </row>
    <row r="3692" spans="1:4" s="87" customFormat="1">
      <c r="A3692" s="116"/>
      <c r="B3692" s="731" t="s">
        <v>25470</v>
      </c>
      <c r="C3692" s="602"/>
      <c r="D3692" s="166"/>
    </row>
    <row r="3693" spans="1:4" s="87" customFormat="1">
      <c r="A3693" s="116"/>
      <c r="B3693" s="731" t="s">
        <v>24770</v>
      </c>
      <c r="C3693" s="602">
        <v>88.75</v>
      </c>
      <c r="D3693" s="166"/>
    </row>
    <row r="3694" spans="1:4" s="87" customFormat="1">
      <c r="A3694" s="116"/>
      <c r="B3694" s="731" t="s">
        <v>24770</v>
      </c>
      <c r="C3694" s="602">
        <v>88.75</v>
      </c>
      <c r="D3694" s="166"/>
    </row>
    <row r="3695" spans="1:4" s="87" customFormat="1">
      <c r="A3695" s="116"/>
      <c r="B3695" s="731" t="s">
        <v>24771</v>
      </c>
      <c r="C3695" s="602">
        <v>14.31</v>
      </c>
      <c r="D3695" s="166"/>
    </row>
    <row r="3696" spans="1:4" s="87" customFormat="1">
      <c r="A3696" s="116"/>
      <c r="B3696" s="731" t="s">
        <v>24772</v>
      </c>
      <c r="C3696" s="602">
        <v>25.81</v>
      </c>
      <c r="D3696" s="166"/>
    </row>
    <row r="3697" spans="1:4" s="87" customFormat="1">
      <c r="A3697" s="116"/>
      <c r="B3697" s="731" t="s">
        <v>24773</v>
      </c>
      <c r="C3697" s="602">
        <v>2.5499999999999998</v>
      </c>
      <c r="D3697" s="166"/>
    </row>
    <row r="3698" spans="1:4" s="87" customFormat="1">
      <c r="A3698" s="116"/>
      <c r="B3698" s="731" t="s">
        <v>24774</v>
      </c>
      <c r="C3698" s="602">
        <v>2.54</v>
      </c>
      <c r="D3698" s="166"/>
    </row>
    <row r="3699" spans="1:4" s="87" customFormat="1">
      <c r="A3699" s="116"/>
      <c r="B3699" s="731" t="s">
        <v>24775</v>
      </c>
      <c r="C3699" s="602">
        <v>11.42</v>
      </c>
      <c r="D3699" s="166"/>
    </row>
    <row r="3700" spans="1:4" s="87" customFormat="1">
      <c r="A3700" s="116"/>
      <c r="B3700" s="731" t="s">
        <v>24776</v>
      </c>
      <c r="C3700" s="602">
        <v>12.11</v>
      </c>
      <c r="D3700" s="166"/>
    </row>
    <row r="3701" spans="1:4" s="87" customFormat="1">
      <c r="A3701" s="116"/>
      <c r="B3701" s="731" t="s">
        <v>24777</v>
      </c>
      <c r="C3701" s="602">
        <v>39.590000000000003</v>
      </c>
      <c r="D3701" s="166"/>
    </row>
    <row r="3702" spans="1:4" s="87" customFormat="1">
      <c r="A3702" s="116"/>
      <c r="B3702" s="731" t="s">
        <v>24778</v>
      </c>
      <c r="C3702" s="602">
        <v>23.64</v>
      </c>
      <c r="D3702" s="166"/>
    </row>
    <row r="3703" spans="1:4" s="87" customFormat="1">
      <c r="A3703" s="116"/>
      <c r="B3703" s="731" t="s">
        <v>24779</v>
      </c>
      <c r="C3703" s="602">
        <v>14.17</v>
      </c>
      <c r="D3703" s="166"/>
    </row>
    <row r="3704" spans="1:4" s="87" customFormat="1">
      <c r="A3704" s="116"/>
      <c r="B3704" s="731" t="s">
        <v>24780</v>
      </c>
      <c r="C3704" s="602">
        <v>23.1</v>
      </c>
      <c r="D3704" s="166"/>
    </row>
    <row r="3705" spans="1:4" s="87" customFormat="1">
      <c r="A3705" s="116"/>
      <c r="B3705" s="731" t="s">
        <v>24780</v>
      </c>
      <c r="C3705" s="602">
        <v>23.1</v>
      </c>
      <c r="D3705" s="166"/>
    </row>
    <row r="3706" spans="1:4" s="87" customFormat="1">
      <c r="A3706" s="116"/>
      <c r="B3706" s="731" t="s">
        <v>24781</v>
      </c>
      <c r="C3706" s="602">
        <v>12.6</v>
      </c>
      <c r="D3706" s="166"/>
    </row>
    <row r="3707" spans="1:4" s="87" customFormat="1">
      <c r="A3707" s="116"/>
      <c r="B3707" s="731" t="s">
        <v>24782</v>
      </c>
      <c r="C3707" s="602">
        <v>36.369999999999997</v>
      </c>
      <c r="D3707" s="166"/>
    </row>
    <row r="3708" spans="1:4" s="87" customFormat="1">
      <c r="A3708" s="116"/>
      <c r="B3708" s="731" t="s">
        <v>24783</v>
      </c>
      <c r="C3708" s="602">
        <v>24.41</v>
      </c>
      <c r="D3708" s="166"/>
    </row>
    <row r="3709" spans="1:4" s="87" customFormat="1">
      <c r="A3709" s="116"/>
      <c r="B3709" s="731" t="s">
        <v>24784</v>
      </c>
      <c r="C3709" s="602">
        <v>37.340000000000003</v>
      </c>
      <c r="D3709" s="166"/>
    </row>
    <row r="3710" spans="1:4" s="87" customFormat="1">
      <c r="A3710" s="116"/>
      <c r="B3710" s="731" t="s">
        <v>24785</v>
      </c>
      <c r="C3710" s="602">
        <v>55.26</v>
      </c>
      <c r="D3710" s="166"/>
    </row>
    <row r="3711" spans="1:4" s="87" customFormat="1">
      <c r="A3711" s="116"/>
      <c r="B3711" s="731" t="s">
        <v>24786</v>
      </c>
      <c r="C3711" s="602">
        <v>30.19</v>
      </c>
      <c r="D3711" s="166"/>
    </row>
    <row r="3712" spans="1:4" s="87" customFormat="1">
      <c r="A3712" s="116"/>
      <c r="B3712" s="731" t="s">
        <v>24787</v>
      </c>
      <c r="C3712" s="602">
        <v>2.52</v>
      </c>
      <c r="D3712" s="166"/>
    </row>
    <row r="3713" spans="1:4" s="87" customFormat="1">
      <c r="A3713" s="116"/>
      <c r="B3713" s="731" t="s">
        <v>24787</v>
      </c>
      <c r="C3713" s="602">
        <v>2.52</v>
      </c>
      <c r="D3713" s="166"/>
    </row>
    <row r="3714" spans="1:4" s="87" customFormat="1">
      <c r="A3714" s="116"/>
      <c r="B3714" s="731" t="s">
        <v>24788</v>
      </c>
      <c r="C3714" s="602">
        <v>14.41</v>
      </c>
      <c r="D3714" s="166"/>
    </row>
    <row r="3715" spans="1:4" s="87" customFormat="1">
      <c r="A3715" s="116"/>
      <c r="B3715" s="731" t="s">
        <v>24789</v>
      </c>
      <c r="C3715" s="602">
        <v>14.97</v>
      </c>
      <c r="D3715" s="166"/>
    </row>
    <row r="3716" spans="1:4" s="87" customFormat="1">
      <c r="A3716" s="116"/>
      <c r="B3716" s="749"/>
      <c r="C3716" s="602"/>
      <c r="D3716" s="166"/>
    </row>
    <row r="3717" spans="1:4" s="87" customFormat="1">
      <c r="A3717" s="116"/>
      <c r="B3717" s="731" t="s">
        <v>25471</v>
      </c>
      <c r="C3717" s="602"/>
      <c r="D3717" s="166"/>
    </row>
    <row r="3718" spans="1:4" s="87" customFormat="1">
      <c r="A3718" s="116"/>
      <c r="B3718" s="731" t="s">
        <v>24790</v>
      </c>
      <c r="C3718" s="602">
        <v>5.52</v>
      </c>
      <c r="D3718" s="166"/>
    </row>
    <row r="3719" spans="1:4" s="87" customFormat="1">
      <c r="A3719" s="116"/>
      <c r="B3719" s="731" t="s">
        <v>24791</v>
      </c>
      <c r="C3719" s="602">
        <v>12.79</v>
      </c>
      <c r="D3719" s="166"/>
    </row>
    <row r="3720" spans="1:4" s="87" customFormat="1">
      <c r="A3720" s="116"/>
      <c r="B3720" s="731" t="s">
        <v>24792</v>
      </c>
      <c r="C3720" s="602">
        <v>3.59</v>
      </c>
      <c r="D3720" s="166"/>
    </row>
    <row r="3721" spans="1:4" s="87" customFormat="1">
      <c r="A3721" s="116"/>
      <c r="B3721" s="731" t="s">
        <v>24793</v>
      </c>
      <c r="C3721" s="602">
        <v>3.59</v>
      </c>
      <c r="D3721" s="166"/>
    </row>
    <row r="3722" spans="1:4" s="87" customFormat="1">
      <c r="A3722" s="116"/>
      <c r="B3722" s="731" t="s">
        <v>24794</v>
      </c>
      <c r="C3722" s="602">
        <v>6.88</v>
      </c>
      <c r="D3722" s="166"/>
    </row>
    <row r="3723" spans="1:4" s="87" customFormat="1">
      <c r="A3723" s="116"/>
      <c r="B3723" s="731" t="s">
        <v>24795</v>
      </c>
      <c r="C3723" s="602">
        <v>6.91</v>
      </c>
      <c r="D3723" s="166"/>
    </row>
    <row r="3724" spans="1:4" s="87" customFormat="1">
      <c r="A3724" s="116"/>
      <c r="B3724" s="731" t="s">
        <v>24796</v>
      </c>
      <c r="C3724" s="602">
        <v>21.75</v>
      </c>
      <c r="D3724" s="166"/>
    </row>
    <row r="3725" spans="1:4" s="87" customFormat="1">
      <c r="A3725" s="116"/>
      <c r="B3725" s="731" t="s">
        <v>24797</v>
      </c>
      <c r="C3725" s="602">
        <v>49.59</v>
      </c>
      <c r="D3725" s="166"/>
    </row>
    <row r="3726" spans="1:4" s="87" customFormat="1">
      <c r="A3726" s="116"/>
      <c r="B3726" s="731" t="s">
        <v>25468</v>
      </c>
      <c r="C3726" s="602">
        <v>141.16999999999999</v>
      </c>
      <c r="D3726" s="166"/>
    </row>
    <row r="3727" spans="1:4" s="388" customFormat="1" ht="16.5" thickBot="1">
      <c r="A3727" s="662"/>
      <c r="B3727" s="698"/>
      <c r="C3727" s="742"/>
      <c r="D3727" s="77"/>
    </row>
    <row r="3728" spans="1:4" s="85" customFormat="1" ht="16.5" thickBot="1">
      <c r="A3728" s="611"/>
      <c r="B3728" s="428" t="s">
        <v>24308</v>
      </c>
      <c r="C3728" s="510">
        <f>SUM(C3470:C3727)</f>
        <v>11901.94000000001</v>
      </c>
      <c r="D3728" s="511"/>
    </row>
    <row r="3729" spans="1:4" s="85" customFormat="1">
      <c r="A3729" s="129"/>
      <c r="B3729" s="501"/>
      <c r="C3729" s="315"/>
      <c r="D3729" s="166"/>
    </row>
    <row r="3730" spans="1:4" s="85" customFormat="1">
      <c r="A3730" s="141" t="s">
        <v>18525</v>
      </c>
      <c r="B3730" s="118" t="s">
        <v>23370</v>
      </c>
      <c r="C3730" s="136" t="s">
        <v>5</v>
      </c>
      <c r="D3730" s="166">
        <f>C3992</f>
        <v>11901.94000000001</v>
      </c>
    </row>
    <row r="3731" spans="1:4" s="84" customFormat="1" ht="15">
      <c r="A3731" s="662"/>
      <c r="B3731" s="579" t="s">
        <v>24595</v>
      </c>
      <c r="C3731" s="742"/>
      <c r="D3731" s="747"/>
    </row>
    <row r="3732" spans="1:4" s="84" customFormat="1" ht="15">
      <c r="A3732" s="662"/>
      <c r="B3732" s="579" t="s">
        <v>24596</v>
      </c>
      <c r="C3732" s="742"/>
      <c r="D3732" s="747"/>
    </row>
    <row r="3733" spans="1:4" s="84" customFormat="1" ht="15">
      <c r="A3733" s="662"/>
      <c r="B3733" s="579" t="s">
        <v>24589</v>
      </c>
      <c r="C3733" s="742"/>
      <c r="D3733" s="747"/>
    </row>
    <row r="3734" spans="1:4" s="84" customFormat="1" ht="15">
      <c r="A3734" s="662"/>
      <c r="B3734" s="741" t="s">
        <v>24597</v>
      </c>
      <c r="C3734" s="742">
        <v>37.85</v>
      </c>
      <c r="D3734" s="747"/>
    </row>
    <row r="3735" spans="1:4" s="84" customFormat="1" ht="15">
      <c r="A3735" s="662"/>
      <c r="B3735" s="741" t="s">
        <v>24598</v>
      </c>
      <c r="C3735" s="742">
        <v>121.15</v>
      </c>
      <c r="D3735" s="747"/>
    </row>
    <row r="3736" spans="1:4" s="84" customFormat="1" ht="15">
      <c r="A3736" s="662"/>
      <c r="B3736" s="741" t="s">
        <v>24599</v>
      </c>
      <c r="C3736" s="742">
        <v>101.97</v>
      </c>
      <c r="D3736" s="747"/>
    </row>
    <row r="3737" spans="1:4" s="84" customFormat="1" ht="15">
      <c r="A3737" s="662"/>
      <c r="B3737" s="741" t="s">
        <v>24600</v>
      </c>
      <c r="C3737" s="742">
        <v>70.08</v>
      </c>
      <c r="D3737" s="747"/>
    </row>
    <row r="3738" spans="1:4" s="84" customFormat="1" ht="15">
      <c r="A3738" s="662"/>
      <c r="B3738" s="741" t="s">
        <v>24601</v>
      </c>
      <c r="C3738" s="742">
        <v>31.74</v>
      </c>
      <c r="D3738" s="747"/>
    </row>
    <row r="3739" spans="1:4" s="84" customFormat="1" ht="15">
      <c r="A3739" s="662"/>
      <c r="B3739" s="741" t="s">
        <v>24602</v>
      </c>
      <c r="C3739" s="742">
        <v>45.72</v>
      </c>
      <c r="D3739" s="747"/>
    </row>
    <row r="3740" spans="1:4" s="84" customFormat="1" ht="15">
      <c r="A3740" s="662"/>
      <c r="B3740" s="741" t="s">
        <v>24603</v>
      </c>
      <c r="C3740" s="742">
        <v>35.06</v>
      </c>
      <c r="D3740" s="747"/>
    </row>
    <row r="3741" spans="1:4" s="84" customFormat="1" ht="15">
      <c r="A3741" s="662"/>
      <c r="B3741" s="741" t="s">
        <v>24604</v>
      </c>
      <c r="C3741" s="742">
        <v>64.3</v>
      </c>
      <c r="D3741" s="747"/>
    </row>
    <row r="3742" spans="1:4" s="84" customFormat="1" ht="15">
      <c r="A3742" s="662"/>
      <c r="B3742" s="741" t="s">
        <v>24605</v>
      </c>
      <c r="C3742" s="742">
        <v>32.25</v>
      </c>
      <c r="D3742" s="747"/>
    </row>
    <row r="3743" spans="1:4" s="84" customFormat="1" ht="15">
      <c r="A3743" s="662"/>
      <c r="B3743" s="741" t="s">
        <v>24606</v>
      </c>
      <c r="C3743" s="742">
        <v>64.97</v>
      </c>
      <c r="D3743" s="747"/>
    </row>
    <row r="3744" spans="1:4" s="84" customFormat="1" ht="15">
      <c r="A3744" s="662"/>
      <c r="B3744" s="741" t="s">
        <v>24607</v>
      </c>
      <c r="C3744" s="742">
        <v>64.52</v>
      </c>
      <c r="D3744" s="747"/>
    </row>
    <row r="3745" spans="1:4" s="84" customFormat="1" ht="15">
      <c r="A3745" s="662"/>
      <c r="B3745" s="741" t="s">
        <v>24608</v>
      </c>
      <c r="C3745" s="742">
        <v>64.52</v>
      </c>
      <c r="D3745" s="747"/>
    </row>
    <row r="3746" spans="1:4" s="84" customFormat="1" ht="15">
      <c r="A3746" s="662"/>
      <c r="B3746" s="741" t="s">
        <v>24609</v>
      </c>
      <c r="C3746" s="742">
        <v>23.76</v>
      </c>
      <c r="D3746" s="747"/>
    </row>
    <row r="3747" spans="1:4" s="84" customFormat="1" ht="15">
      <c r="A3747" s="662"/>
      <c r="B3747" s="741" t="s">
        <v>24610</v>
      </c>
      <c r="C3747" s="742">
        <v>68.52</v>
      </c>
      <c r="D3747" s="747"/>
    </row>
    <row r="3748" spans="1:4" s="84" customFormat="1" ht="15">
      <c r="A3748" s="662"/>
      <c r="B3748" s="741" t="s">
        <v>24611</v>
      </c>
      <c r="C3748" s="742">
        <v>62.81</v>
      </c>
      <c r="D3748" s="747"/>
    </row>
    <row r="3749" spans="1:4" s="84" customFormat="1" ht="15">
      <c r="A3749" s="662"/>
      <c r="B3749" s="741" t="s">
        <v>24612</v>
      </c>
      <c r="C3749" s="742">
        <v>66.239999999999995</v>
      </c>
      <c r="D3749" s="747"/>
    </row>
    <row r="3750" spans="1:4" s="84" customFormat="1" ht="15">
      <c r="A3750" s="662"/>
      <c r="B3750" s="741" t="s">
        <v>24613</v>
      </c>
      <c r="C3750" s="742">
        <v>64.45</v>
      </c>
      <c r="D3750" s="747"/>
    </row>
    <row r="3751" spans="1:4" s="84" customFormat="1" ht="15">
      <c r="A3751" s="662"/>
      <c r="B3751" s="741" t="s">
        <v>24614</v>
      </c>
      <c r="C3751" s="742">
        <v>65.569999999999993</v>
      </c>
      <c r="D3751" s="747"/>
    </row>
    <row r="3752" spans="1:4" s="84" customFormat="1" ht="15">
      <c r="A3752" s="662"/>
      <c r="B3752" s="741" t="s">
        <v>24615</v>
      </c>
      <c r="C3752" s="742">
        <v>65.52</v>
      </c>
      <c r="D3752" s="747"/>
    </row>
    <row r="3753" spans="1:4" s="84" customFormat="1" ht="15">
      <c r="A3753" s="662"/>
      <c r="B3753" s="741" t="s">
        <v>24615</v>
      </c>
      <c r="C3753" s="742">
        <v>65.62</v>
      </c>
      <c r="D3753" s="747"/>
    </row>
    <row r="3754" spans="1:4" s="84" customFormat="1" ht="15">
      <c r="A3754" s="662"/>
      <c r="B3754" s="741" t="s">
        <v>24616</v>
      </c>
      <c r="C3754" s="742">
        <v>65.05</v>
      </c>
      <c r="D3754" s="747"/>
    </row>
    <row r="3755" spans="1:4" s="84" customFormat="1" ht="15">
      <c r="A3755" s="662"/>
      <c r="B3755" s="741" t="s">
        <v>24617</v>
      </c>
      <c r="C3755" s="742">
        <v>84.22</v>
      </c>
      <c r="D3755" s="747"/>
    </row>
    <row r="3756" spans="1:4" s="84" customFormat="1" ht="15">
      <c r="A3756" s="662"/>
      <c r="B3756" s="741" t="s">
        <v>24618</v>
      </c>
      <c r="C3756" s="742">
        <v>74.45</v>
      </c>
      <c r="D3756" s="747"/>
    </row>
    <row r="3757" spans="1:4" s="84" customFormat="1" ht="15">
      <c r="A3757" s="662"/>
      <c r="B3757" s="741" t="s">
        <v>24619</v>
      </c>
      <c r="C3757" s="742">
        <v>72.95</v>
      </c>
      <c r="D3757" s="747"/>
    </row>
    <row r="3758" spans="1:4" s="84" customFormat="1" ht="15">
      <c r="A3758" s="662"/>
      <c r="B3758" s="741" t="s">
        <v>24620</v>
      </c>
      <c r="C3758" s="742">
        <v>46.32</v>
      </c>
      <c r="D3758" s="747"/>
    </row>
    <row r="3759" spans="1:4" s="84" customFormat="1" ht="15">
      <c r="A3759" s="662"/>
      <c r="B3759" s="741" t="s">
        <v>24621</v>
      </c>
      <c r="C3759" s="742">
        <v>46.32</v>
      </c>
      <c r="D3759" s="747"/>
    </row>
    <row r="3760" spans="1:4" s="84" customFormat="1" ht="15">
      <c r="A3760" s="662"/>
      <c r="B3760" s="741" t="s">
        <v>24622</v>
      </c>
      <c r="C3760" s="742">
        <v>61.32</v>
      </c>
      <c r="D3760" s="747"/>
    </row>
    <row r="3761" spans="1:4" s="84" customFormat="1" ht="15">
      <c r="A3761" s="662"/>
      <c r="B3761" s="741" t="s">
        <v>24623</v>
      </c>
      <c r="C3761" s="742">
        <v>68.349999999999994</v>
      </c>
      <c r="D3761" s="747"/>
    </row>
    <row r="3762" spans="1:4" s="84" customFormat="1" ht="15">
      <c r="A3762" s="662"/>
      <c r="B3762" s="741" t="s">
        <v>24624</v>
      </c>
      <c r="C3762" s="742">
        <v>83.7</v>
      </c>
      <c r="D3762" s="747"/>
    </row>
    <row r="3763" spans="1:4" s="84" customFormat="1" ht="15">
      <c r="A3763" s="662"/>
      <c r="B3763" s="741" t="s">
        <v>24625</v>
      </c>
      <c r="C3763" s="742">
        <v>84.52</v>
      </c>
      <c r="D3763" s="747"/>
    </row>
    <row r="3764" spans="1:4" s="84" customFormat="1" ht="15">
      <c r="A3764" s="662"/>
      <c r="B3764" s="741" t="s">
        <v>24626</v>
      </c>
      <c r="C3764" s="742">
        <v>84.29</v>
      </c>
      <c r="D3764" s="747"/>
    </row>
    <row r="3765" spans="1:4" s="84" customFormat="1" ht="15">
      <c r="A3765" s="662"/>
      <c r="B3765" s="741" t="s">
        <v>24627</v>
      </c>
      <c r="C3765" s="742">
        <v>67.7</v>
      </c>
      <c r="D3765" s="747"/>
    </row>
    <row r="3766" spans="1:4" s="84" customFormat="1" ht="15">
      <c r="A3766" s="662"/>
      <c r="B3766" s="741" t="s">
        <v>24628</v>
      </c>
      <c r="C3766" s="742">
        <v>62.21</v>
      </c>
      <c r="D3766" s="747"/>
    </row>
    <row r="3767" spans="1:4" s="84" customFormat="1" ht="15">
      <c r="A3767" s="662"/>
      <c r="B3767" s="741" t="s">
        <v>24629</v>
      </c>
      <c r="C3767" s="742">
        <v>65.72</v>
      </c>
      <c r="D3767" s="747"/>
    </row>
    <row r="3768" spans="1:4" s="84" customFormat="1" ht="15">
      <c r="A3768" s="662"/>
      <c r="B3768" s="741" t="s">
        <v>24630</v>
      </c>
      <c r="C3768" s="742">
        <v>64.900000000000006</v>
      </c>
      <c r="D3768" s="747"/>
    </row>
    <row r="3769" spans="1:4" s="84" customFormat="1" ht="15">
      <c r="A3769" s="662"/>
      <c r="B3769" s="741" t="s">
        <v>24631</v>
      </c>
      <c r="C3769" s="742">
        <v>63.63</v>
      </c>
      <c r="D3769" s="747"/>
    </row>
    <row r="3770" spans="1:4" s="84" customFormat="1" ht="15">
      <c r="A3770" s="662"/>
      <c r="B3770" s="741" t="s">
        <v>24632</v>
      </c>
      <c r="C3770" s="742">
        <v>65.72</v>
      </c>
      <c r="D3770" s="747"/>
    </row>
    <row r="3771" spans="1:4" s="84" customFormat="1" ht="15">
      <c r="A3771" s="662"/>
      <c r="B3771" s="741" t="s">
        <v>24633</v>
      </c>
      <c r="C3771" s="742">
        <v>63.22</v>
      </c>
      <c r="D3771" s="747"/>
    </row>
    <row r="3772" spans="1:4" s="84" customFormat="1" ht="15">
      <c r="A3772" s="662"/>
      <c r="B3772" s="741" t="s">
        <v>24634</v>
      </c>
      <c r="C3772" s="742">
        <v>64.37</v>
      </c>
      <c r="D3772" s="747"/>
    </row>
    <row r="3773" spans="1:4" s="84" customFormat="1" ht="15">
      <c r="A3773" s="662"/>
      <c r="B3773" s="741" t="s">
        <v>24635</v>
      </c>
      <c r="C3773" s="742">
        <v>65.12</v>
      </c>
      <c r="D3773" s="747"/>
    </row>
    <row r="3774" spans="1:4" s="84" customFormat="1" ht="15">
      <c r="A3774" s="662"/>
      <c r="B3774" s="741" t="s">
        <v>24635</v>
      </c>
      <c r="C3774" s="742">
        <v>65.12</v>
      </c>
      <c r="D3774" s="747"/>
    </row>
    <row r="3775" spans="1:4" s="84" customFormat="1" ht="15">
      <c r="A3775" s="662"/>
      <c r="B3775" s="741" t="s">
        <v>24634</v>
      </c>
      <c r="C3775" s="742">
        <v>64.37</v>
      </c>
      <c r="D3775" s="747"/>
    </row>
    <row r="3776" spans="1:4" s="84" customFormat="1" ht="15">
      <c r="A3776" s="662"/>
      <c r="B3776" s="741" t="s">
        <v>24636</v>
      </c>
      <c r="C3776" s="742">
        <v>119.28</v>
      </c>
      <c r="D3776" s="747"/>
    </row>
    <row r="3777" spans="1:4" s="84" customFormat="1" ht="15">
      <c r="A3777" s="662"/>
      <c r="B3777" s="741" t="s">
        <v>24637</v>
      </c>
      <c r="C3777" s="742">
        <v>65.42</v>
      </c>
      <c r="D3777" s="747"/>
    </row>
    <row r="3778" spans="1:4" s="84" customFormat="1" ht="15">
      <c r="A3778" s="662"/>
      <c r="B3778" s="741" t="s">
        <v>24638</v>
      </c>
      <c r="C3778" s="742">
        <v>65.64</v>
      </c>
      <c r="D3778" s="747"/>
    </row>
    <row r="3779" spans="1:4" s="84" customFormat="1" ht="15">
      <c r="A3779" s="662"/>
      <c r="B3779" s="741" t="s">
        <v>24637</v>
      </c>
      <c r="C3779" s="742">
        <v>65.42</v>
      </c>
      <c r="D3779" s="747"/>
    </row>
    <row r="3780" spans="1:4" s="84" customFormat="1" ht="15">
      <c r="A3780" s="662"/>
      <c r="B3780" s="741" t="s">
        <v>24639</v>
      </c>
      <c r="C3780" s="742">
        <v>64.48</v>
      </c>
      <c r="D3780" s="747"/>
    </row>
    <row r="3781" spans="1:4" s="84" customFormat="1" ht="15">
      <c r="A3781" s="662"/>
      <c r="B3781" s="741" t="s">
        <v>24640</v>
      </c>
      <c r="C3781" s="742">
        <v>128.31</v>
      </c>
      <c r="D3781" s="747"/>
    </row>
    <row r="3782" spans="1:4" s="84" customFormat="1" ht="15">
      <c r="A3782" s="662"/>
      <c r="B3782" s="741" t="s">
        <v>24641</v>
      </c>
      <c r="C3782" s="742">
        <v>102.79</v>
      </c>
      <c r="D3782" s="747"/>
    </row>
    <row r="3783" spans="1:4" s="84" customFormat="1" ht="15">
      <c r="A3783" s="662"/>
      <c r="B3783" s="741" t="s">
        <v>24642</v>
      </c>
      <c r="C3783" s="742">
        <v>66.09</v>
      </c>
      <c r="D3783" s="747"/>
    </row>
    <row r="3784" spans="1:4" s="84" customFormat="1" ht="15">
      <c r="A3784" s="662"/>
      <c r="B3784" s="741" t="s">
        <v>24643</v>
      </c>
      <c r="C3784" s="742">
        <v>116.59</v>
      </c>
      <c r="D3784" s="747"/>
    </row>
    <row r="3785" spans="1:4" s="84" customFormat="1" ht="15">
      <c r="A3785" s="662"/>
      <c r="B3785" s="741" t="s">
        <v>24643</v>
      </c>
      <c r="C3785" s="742">
        <v>116.59</v>
      </c>
      <c r="D3785" s="747"/>
    </row>
    <row r="3786" spans="1:4" s="84" customFormat="1" ht="15">
      <c r="A3786" s="662"/>
      <c r="B3786" s="741" t="s">
        <v>24644</v>
      </c>
      <c r="C3786" s="742">
        <v>65.87</v>
      </c>
      <c r="D3786" s="747"/>
    </row>
    <row r="3787" spans="1:4" s="84" customFormat="1" ht="15">
      <c r="A3787" s="662"/>
      <c r="B3787" s="741" t="s">
        <v>24645</v>
      </c>
      <c r="C3787" s="742">
        <v>66.09</v>
      </c>
      <c r="D3787" s="747"/>
    </row>
    <row r="3788" spans="1:4" s="84" customFormat="1" ht="15">
      <c r="A3788" s="662"/>
      <c r="B3788" s="741" t="s">
        <v>24645</v>
      </c>
      <c r="C3788" s="742">
        <v>66.09</v>
      </c>
      <c r="D3788" s="747"/>
    </row>
    <row r="3789" spans="1:4" s="84" customFormat="1" ht="15">
      <c r="A3789" s="662"/>
      <c r="B3789" s="741" t="s">
        <v>24644</v>
      </c>
      <c r="C3789" s="742">
        <v>65.87</v>
      </c>
      <c r="D3789" s="747"/>
    </row>
    <row r="3790" spans="1:4" s="84" customFormat="1" ht="15">
      <c r="A3790" s="662"/>
      <c r="B3790" s="741" t="s">
        <v>24646</v>
      </c>
      <c r="C3790" s="742">
        <v>93.99</v>
      </c>
      <c r="D3790" s="747"/>
    </row>
    <row r="3791" spans="1:4" s="84" customFormat="1" ht="15">
      <c r="A3791" s="662"/>
      <c r="B3791" s="741" t="s">
        <v>24647</v>
      </c>
      <c r="C3791" s="742">
        <v>94.21</v>
      </c>
      <c r="D3791" s="747"/>
    </row>
    <row r="3792" spans="1:4" s="84" customFormat="1" ht="15">
      <c r="A3792" s="662"/>
      <c r="B3792" s="741" t="s">
        <v>24646</v>
      </c>
      <c r="C3792" s="742">
        <v>93.99</v>
      </c>
      <c r="D3792" s="747"/>
    </row>
    <row r="3793" spans="1:4" s="84" customFormat="1" ht="15">
      <c r="A3793" s="662"/>
      <c r="B3793" s="579" t="s">
        <v>24648</v>
      </c>
      <c r="C3793" s="742"/>
      <c r="D3793" s="747"/>
    </row>
    <row r="3794" spans="1:4" s="84" customFormat="1" ht="15">
      <c r="A3794" s="662"/>
      <c r="B3794" s="579"/>
      <c r="C3794" s="742"/>
      <c r="D3794" s="747"/>
    </row>
    <row r="3795" spans="1:4" s="84" customFormat="1" ht="15">
      <c r="A3795" s="662"/>
      <c r="B3795" s="579" t="s">
        <v>24590</v>
      </c>
      <c r="C3795" s="742"/>
      <c r="D3795" s="747"/>
    </row>
    <row r="3796" spans="1:4" s="84" customFormat="1" ht="15">
      <c r="A3796" s="662"/>
      <c r="B3796" s="741" t="s">
        <v>24649</v>
      </c>
      <c r="C3796" s="742">
        <v>155.31</v>
      </c>
      <c r="D3796" s="747"/>
    </row>
    <row r="3797" spans="1:4" s="84" customFormat="1" ht="15">
      <c r="A3797" s="662"/>
      <c r="B3797" s="741" t="s">
        <v>24650</v>
      </c>
      <c r="C3797" s="742">
        <v>155.31</v>
      </c>
      <c r="D3797" s="747"/>
    </row>
    <row r="3798" spans="1:4" s="84" customFormat="1" ht="15">
      <c r="A3798" s="662"/>
      <c r="B3798" s="741" t="s">
        <v>24651</v>
      </c>
      <c r="C3798" s="742">
        <v>106.67</v>
      </c>
      <c r="D3798" s="747"/>
    </row>
    <row r="3799" spans="1:4" s="84" customFormat="1" ht="15">
      <c r="A3799" s="662"/>
      <c r="B3799" s="741" t="s">
        <v>24651</v>
      </c>
      <c r="C3799" s="742">
        <v>106.67</v>
      </c>
      <c r="D3799" s="747"/>
    </row>
    <row r="3800" spans="1:4" s="84" customFormat="1" ht="15">
      <c r="A3800" s="662"/>
      <c r="B3800" s="741" t="s">
        <v>24652</v>
      </c>
      <c r="C3800" s="742">
        <v>100.11</v>
      </c>
      <c r="D3800" s="747"/>
    </row>
    <row r="3801" spans="1:4" s="84" customFormat="1" ht="15">
      <c r="A3801" s="662"/>
      <c r="B3801" s="741" t="s">
        <v>24653</v>
      </c>
      <c r="C3801" s="742">
        <v>100.11</v>
      </c>
      <c r="D3801" s="747"/>
    </row>
    <row r="3802" spans="1:4" s="84" customFormat="1" ht="15">
      <c r="A3802" s="662"/>
      <c r="B3802" s="741" t="s">
        <v>24654</v>
      </c>
      <c r="C3802" s="742">
        <v>56.47</v>
      </c>
      <c r="D3802" s="747"/>
    </row>
    <row r="3803" spans="1:4" s="84" customFormat="1" ht="15">
      <c r="A3803" s="662"/>
      <c r="B3803" s="741" t="s">
        <v>24655</v>
      </c>
      <c r="C3803" s="742">
        <v>80.040000000000006</v>
      </c>
      <c r="D3803" s="747"/>
    </row>
    <row r="3804" spans="1:4" s="84" customFormat="1" ht="15">
      <c r="A3804" s="662"/>
      <c r="B3804" s="741" t="s">
        <v>24656</v>
      </c>
      <c r="C3804" s="742">
        <v>101.6</v>
      </c>
      <c r="D3804" s="747"/>
    </row>
    <row r="3805" spans="1:4" s="84" customFormat="1" ht="15">
      <c r="A3805" s="662"/>
      <c r="B3805" s="741" t="s">
        <v>24657</v>
      </c>
      <c r="C3805" s="742">
        <v>83.02</v>
      </c>
      <c r="D3805" s="747"/>
    </row>
    <row r="3806" spans="1:4" s="84" customFormat="1" ht="15">
      <c r="A3806" s="662"/>
      <c r="B3806" s="741" t="s">
        <v>24658</v>
      </c>
      <c r="C3806" s="742">
        <v>46.17</v>
      </c>
      <c r="D3806" s="747"/>
    </row>
    <row r="3807" spans="1:4" s="84" customFormat="1" ht="15">
      <c r="A3807" s="662"/>
      <c r="B3807" s="741" t="s">
        <v>24659</v>
      </c>
      <c r="C3807" s="742">
        <v>64</v>
      </c>
      <c r="D3807" s="747"/>
    </row>
    <row r="3808" spans="1:4" s="84" customFormat="1" ht="15">
      <c r="A3808" s="662"/>
      <c r="B3808" s="741" t="s">
        <v>24660</v>
      </c>
      <c r="C3808" s="742">
        <v>125.92</v>
      </c>
      <c r="D3808" s="747"/>
    </row>
    <row r="3809" spans="1:4" s="84" customFormat="1" ht="15">
      <c r="A3809" s="662"/>
      <c r="B3809" s="741" t="s">
        <v>24661</v>
      </c>
      <c r="C3809" s="742">
        <v>88.55</v>
      </c>
      <c r="D3809" s="747"/>
    </row>
    <row r="3810" spans="1:4" s="84" customFormat="1" ht="15">
      <c r="A3810" s="662"/>
      <c r="B3810" s="741" t="s">
        <v>24662</v>
      </c>
      <c r="C3810" s="742">
        <v>60.35</v>
      </c>
      <c r="D3810" s="747"/>
    </row>
    <row r="3811" spans="1:4" s="84" customFormat="1" ht="15">
      <c r="A3811" s="662"/>
      <c r="B3811" s="741" t="s">
        <v>24663</v>
      </c>
      <c r="C3811" s="742">
        <v>69.67</v>
      </c>
      <c r="D3811" s="747"/>
    </row>
    <row r="3812" spans="1:4" s="84" customFormat="1" ht="15">
      <c r="A3812" s="662"/>
      <c r="B3812" s="741" t="s">
        <v>24664</v>
      </c>
      <c r="C3812" s="742">
        <v>115.78</v>
      </c>
      <c r="D3812" s="747"/>
    </row>
    <row r="3813" spans="1:4" s="84" customFormat="1" ht="15">
      <c r="A3813" s="662"/>
      <c r="B3813" s="741" t="s">
        <v>24665</v>
      </c>
      <c r="C3813" s="742">
        <v>46.17</v>
      </c>
      <c r="D3813" s="747"/>
    </row>
    <row r="3814" spans="1:4" s="84" customFormat="1" ht="15">
      <c r="A3814" s="662"/>
      <c r="B3814" s="741" t="s">
        <v>24666</v>
      </c>
      <c r="C3814" s="742">
        <v>43.04</v>
      </c>
      <c r="D3814" s="747"/>
    </row>
    <row r="3815" spans="1:4" s="84" customFormat="1" ht="15">
      <c r="A3815" s="662"/>
      <c r="B3815" s="741" t="s">
        <v>24667</v>
      </c>
      <c r="C3815" s="742">
        <v>49.01</v>
      </c>
      <c r="D3815" s="747"/>
    </row>
    <row r="3816" spans="1:4" s="84" customFormat="1" ht="15">
      <c r="A3816" s="662"/>
      <c r="B3816" s="741" t="s">
        <v>24668</v>
      </c>
      <c r="C3816" s="742">
        <v>44.9</v>
      </c>
      <c r="D3816" s="747"/>
    </row>
    <row r="3817" spans="1:4" s="84" customFormat="1" ht="15">
      <c r="A3817" s="662"/>
      <c r="B3817" s="741" t="s">
        <v>24669</v>
      </c>
      <c r="C3817" s="742">
        <v>54.48</v>
      </c>
      <c r="D3817" s="747"/>
    </row>
    <row r="3818" spans="1:4" s="84" customFormat="1" ht="15">
      <c r="A3818" s="662"/>
      <c r="B3818" s="741" t="s">
        <v>24670</v>
      </c>
      <c r="C3818" s="742">
        <v>97.65</v>
      </c>
      <c r="D3818" s="747"/>
    </row>
    <row r="3819" spans="1:4" s="84" customFormat="1" ht="15">
      <c r="A3819" s="662"/>
      <c r="B3819" s="741" t="s">
        <v>24671</v>
      </c>
      <c r="C3819" s="742">
        <v>97.65</v>
      </c>
      <c r="D3819" s="747"/>
    </row>
    <row r="3820" spans="1:4" s="84" customFormat="1" ht="15">
      <c r="A3820" s="662"/>
      <c r="B3820" s="741" t="s">
        <v>24672</v>
      </c>
      <c r="C3820" s="742">
        <v>158.44999999999999</v>
      </c>
      <c r="D3820" s="747"/>
    </row>
    <row r="3821" spans="1:4" s="84" customFormat="1" ht="15">
      <c r="A3821" s="662"/>
      <c r="B3821" s="741" t="s">
        <v>24673</v>
      </c>
      <c r="C3821" s="742">
        <v>128.97999999999999</v>
      </c>
      <c r="D3821" s="747"/>
    </row>
    <row r="3822" spans="1:4" s="84" customFormat="1" ht="15">
      <c r="A3822" s="662"/>
      <c r="B3822" s="741" t="s">
        <v>24674</v>
      </c>
      <c r="C3822" s="742">
        <v>19.54</v>
      </c>
      <c r="D3822" s="747"/>
    </row>
    <row r="3823" spans="1:4" s="84" customFormat="1" ht="15">
      <c r="A3823" s="662"/>
      <c r="B3823" s="741" t="s">
        <v>24675</v>
      </c>
      <c r="C3823" s="742">
        <v>179.63</v>
      </c>
      <c r="D3823" s="747"/>
    </row>
    <row r="3824" spans="1:4" s="84" customFormat="1" ht="15">
      <c r="A3824" s="662"/>
      <c r="B3824" s="741" t="s">
        <v>24676</v>
      </c>
      <c r="C3824" s="742">
        <v>96.3</v>
      </c>
      <c r="D3824" s="747"/>
    </row>
    <row r="3825" spans="1:4" s="84" customFormat="1" ht="15">
      <c r="A3825" s="662"/>
      <c r="B3825" s="741" t="s">
        <v>24677</v>
      </c>
      <c r="C3825" s="742">
        <v>77.650000000000006</v>
      </c>
      <c r="D3825" s="747"/>
    </row>
    <row r="3826" spans="1:4" s="84" customFormat="1" ht="15">
      <c r="A3826" s="662"/>
      <c r="B3826" s="741" t="s">
        <v>24678</v>
      </c>
      <c r="C3826" s="742">
        <v>96.98</v>
      </c>
      <c r="D3826" s="747"/>
    </row>
    <row r="3827" spans="1:4" s="84" customFormat="1" ht="15">
      <c r="A3827" s="662"/>
      <c r="B3827" s="741" t="s">
        <v>24679</v>
      </c>
      <c r="C3827" s="742">
        <v>127.93</v>
      </c>
      <c r="D3827" s="747"/>
    </row>
    <row r="3828" spans="1:4" s="84" customFormat="1" ht="15">
      <c r="A3828" s="662"/>
      <c r="B3828" s="741" t="s">
        <v>24680</v>
      </c>
      <c r="C3828" s="742">
        <v>85.41</v>
      </c>
      <c r="D3828" s="747"/>
    </row>
    <row r="3829" spans="1:4" s="84" customFormat="1" ht="15">
      <c r="A3829" s="662"/>
      <c r="B3829" s="741" t="s">
        <v>24681</v>
      </c>
      <c r="C3829" s="742">
        <v>78.959999999999994</v>
      </c>
      <c r="D3829" s="747"/>
    </row>
    <row r="3830" spans="1:4" s="84" customFormat="1" ht="15">
      <c r="A3830" s="662"/>
      <c r="B3830" s="741" t="s">
        <v>24682</v>
      </c>
      <c r="C3830" s="742">
        <v>79.290000000000006</v>
      </c>
      <c r="D3830" s="747"/>
    </row>
    <row r="3831" spans="1:4" s="84" customFormat="1" ht="15">
      <c r="A3831" s="662"/>
      <c r="B3831" s="741" t="s">
        <v>24683</v>
      </c>
      <c r="C3831" s="742">
        <v>76.87</v>
      </c>
      <c r="D3831" s="747"/>
    </row>
    <row r="3832" spans="1:4" s="84" customFormat="1" ht="15">
      <c r="A3832" s="662"/>
      <c r="B3832" s="741" t="s">
        <v>24684</v>
      </c>
      <c r="C3832" s="742">
        <v>35.06</v>
      </c>
      <c r="D3832" s="747"/>
    </row>
    <row r="3833" spans="1:4" s="84" customFormat="1" ht="15">
      <c r="A3833" s="662"/>
      <c r="B3833" s="741" t="s">
        <v>24685</v>
      </c>
      <c r="C3833" s="742">
        <v>35.06</v>
      </c>
      <c r="D3833" s="747"/>
    </row>
    <row r="3834" spans="1:4" s="84" customFormat="1" ht="15">
      <c r="A3834" s="662"/>
      <c r="B3834" s="741" t="s">
        <v>24686</v>
      </c>
      <c r="C3834" s="742">
        <v>137.11000000000001</v>
      </c>
      <c r="D3834" s="747"/>
    </row>
    <row r="3835" spans="1:4" s="84" customFormat="1" ht="15">
      <c r="A3835" s="662"/>
      <c r="B3835" s="741" t="s">
        <v>24687</v>
      </c>
      <c r="C3835" s="742">
        <v>98.24</v>
      </c>
      <c r="D3835" s="747"/>
    </row>
    <row r="3836" spans="1:4" s="84" customFormat="1" ht="15">
      <c r="A3836" s="662"/>
      <c r="B3836" s="741" t="s">
        <v>24687</v>
      </c>
      <c r="C3836" s="742">
        <v>98.24</v>
      </c>
      <c r="D3836" s="747"/>
    </row>
    <row r="3837" spans="1:4" s="84" customFormat="1" ht="15">
      <c r="A3837" s="662"/>
      <c r="B3837" s="741" t="s">
        <v>24688</v>
      </c>
      <c r="C3837" s="742">
        <v>134.94999999999999</v>
      </c>
      <c r="D3837" s="747"/>
    </row>
    <row r="3838" spans="1:4" s="84" customFormat="1" ht="15">
      <c r="A3838" s="662"/>
      <c r="B3838" s="741" t="s">
        <v>24689</v>
      </c>
      <c r="C3838" s="742">
        <v>93.77</v>
      </c>
      <c r="D3838" s="747"/>
    </row>
    <row r="3839" spans="1:4" s="84" customFormat="1" ht="15">
      <c r="A3839" s="662"/>
      <c r="B3839" s="741" t="s">
        <v>24690</v>
      </c>
      <c r="C3839" s="742">
        <v>141.06</v>
      </c>
      <c r="D3839" s="747"/>
    </row>
    <row r="3840" spans="1:4" s="84" customFormat="1" ht="15">
      <c r="A3840" s="662"/>
      <c r="B3840" s="741" t="s">
        <v>24691</v>
      </c>
      <c r="C3840" s="742">
        <v>130.55000000000001</v>
      </c>
      <c r="D3840" s="747"/>
    </row>
    <row r="3841" spans="1:4" s="84" customFormat="1" ht="15">
      <c r="A3841" s="662"/>
      <c r="B3841" s="741" t="s">
        <v>24691</v>
      </c>
      <c r="C3841" s="742">
        <v>130.55000000000001</v>
      </c>
      <c r="D3841" s="747"/>
    </row>
    <row r="3842" spans="1:4" s="84" customFormat="1" ht="15">
      <c r="A3842" s="662"/>
      <c r="B3842" s="579" t="s">
        <v>24692</v>
      </c>
      <c r="C3842" s="742"/>
      <c r="D3842" s="747"/>
    </row>
    <row r="3843" spans="1:4" s="84" customFormat="1" ht="15">
      <c r="A3843" s="662"/>
      <c r="B3843" s="579"/>
      <c r="C3843" s="742"/>
      <c r="D3843" s="747"/>
    </row>
    <row r="3844" spans="1:4" s="84" customFormat="1" ht="15">
      <c r="A3844" s="662"/>
      <c r="B3844" s="579" t="s">
        <v>24693</v>
      </c>
      <c r="C3844" s="742"/>
      <c r="D3844" s="747"/>
    </row>
    <row r="3845" spans="1:4" s="84" customFormat="1" ht="15">
      <c r="A3845" s="662"/>
      <c r="B3845" s="741" t="s">
        <v>24694</v>
      </c>
      <c r="C3845" s="742">
        <v>28.75</v>
      </c>
      <c r="D3845" s="747"/>
    </row>
    <row r="3846" spans="1:4" s="84" customFormat="1" ht="15">
      <c r="A3846" s="662"/>
      <c r="B3846" s="741" t="s">
        <v>24695</v>
      </c>
      <c r="C3846" s="742">
        <v>19.82</v>
      </c>
      <c r="D3846" s="747"/>
    </row>
    <row r="3847" spans="1:4" s="84" customFormat="1" ht="15">
      <c r="A3847" s="662"/>
      <c r="B3847" s="741" t="s">
        <v>24696</v>
      </c>
      <c r="C3847" s="742">
        <v>27.64</v>
      </c>
      <c r="D3847" s="747"/>
    </row>
    <row r="3848" spans="1:4" s="84" customFormat="1" ht="15">
      <c r="A3848" s="662"/>
      <c r="B3848" s="579" t="s">
        <v>24697</v>
      </c>
      <c r="C3848" s="742">
        <v>76.209999999999994</v>
      </c>
      <c r="D3848" s="747"/>
    </row>
    <row r="3849" spans="1:4" s="84" customFormat="1" ht="15">
      <c r="A3849" s="662"/>
      <c r="B3849" s="579"/>
      <c r="C3849" s="742"/>
      <c r="D3849" s="747"/>
    </row>
    <row r="3850" spans="1:4" s="84" customFormat="1" ht="15">
      <c r="A3850" s="662"/>
      <c r="B3850" s="579" t="s">
        <v>24698</v>
      </c>
      <c r="C3850" s="742"/>
      <c r="D3850" s="747"/>
    </row>
    <row r="3851" spans="1:4" s="84" customFormat="1" ht="15">
      <c r="A3851" s="662"/>
      <c r="B3851" s="741" t="s">
        <v>24699</v>
      </c>
      <c r="C3851" s="742">
        <v>27.41</v>
      </c>
      <c r="D3851" s="747"/>
    </row>
    <row r="3852" spans="1:4" s="84" customFormat="1" ht="15">
      <c r="A3852" s="662"/>
      <c r="B3852" s="741" t="s">
        <v>24700</v>
      </c>
      <c r="C3852" s="742">
        <v>81.03</v>
      </c>
      <c r="D3852" s="747"/>
    </row>
    <row r="3853" spans="1:4" s="84" customFormat="1" ht="15">
      <c r="A3853" s="662"/>
      <c r="B3853" s="741" t="s">
        <v>24701</v>
      </c>
      <c r="C3853" s="742">
        <v>69.12</v>
      </c>
      <c r="D3853" s="747"/>
    </row>
    <row r="3854" spans="1:4" s="84" customFormat="1" ht="15">
      <c r="A3854" s="662"/>
      <c r="B3854" s="741" t="s">
        <v>24702</v>
      </c>
      <c r="C3854" s="742">
        <v>53.56</v>
      </c>
      <c r="D3854" s="747"/>
    </row>
    <row r="3855" spans="1:4" s="84" customFormat="1" ht="15">
      <c r="A3855" s="662"/>
      <c r="B3855" s="741" t="s">
        <v>24703</v>
      </c>
      <c r="C3855" s="742">
        <v>83.7</v>
      </c>
      <c r="D3855" s="747"/>
    </row>
    <row r="3856" spans="1:4" s="84" customFormat="1" ht="15">
      <c r="A3856" s="662"/>
      <c r="B3856" s="741" t="s">
        <v>24704</v>
      </c>
      <c r="C3856" s="742">
        <v>161.44999999999999</v>
      </c>
      <c r="D3856" s="747"/>
    </row>
    <row r="3857" spans="1:4" s="84" customFormat="1" ht="15">
      <c r="A3857" s="662"/>
      <c r="B3857" s="741" t="s">
        <v>24705</v>
      </c>
      <c r="C3857" s="742"/>
      <c r="D3857" s="747"/>
    </row>
    <row r="3858" spans="1:4" s="388" customFormat="1">
      <c r="A3858" s="192"/>
      <c r="B3858" s="579" t="s">
        <v>24841</v>
      </c>
      <c r="C3858" s="142"/>
      <c r="D3858" s="77"/>
    </row>
    <row r="3859" spans="1:4" s="388" customFormat="1">
      <c r="A3859" s="192"/>
      <c r="B3859" s="579"/>
      <c r="C3859" s="142"/>
      <c r="D3859" s="77"/>
    </row>
    <row r="3860" spans="1:4" s="388" customFormat="1">
      <c r="A3860" s="192"/>
      <c r="B3860" s="579" t="s">
        <v>24706</v>
      </c>
      <c r="C3860" s="142"/>
      <c r="D3860" s="77"/>
    </row>
    <row r="3861" spans="1:4" s="388" customFormat="1">
      <c r="A3861" s="192"/>
      <c r="B3861" s="579" t="s">
        <v>24698</v>
      </c>
      <c r="C3861" s="142"/>
      <c r="D3861" s="77"/>
    </row>
    <row r="3862" spans="1:4" s="388" customFormat="1">
      <c r="A3862" s="192"/>
      <c r="B3862" s="741" t="s">
        <v>24707</v>
      </c>
      <c r="C3862" s="754">
        <v>310.35000000000002</v>
      </c>
      <c r="D3862" s="77"/>
    </row>
    <row r="3863" spans="1:4" s="388" customFormat="1">
      <c r="A3863" s="192"/>
      <c r="B3863" s="579" t="s">
        <v>24708</v>
      </c>
      <c r="C3863" s="754"/>
      <c r="D3863" s="77"/>
    </row>
    <row r="3864" spans="1:4" s="388" customFormat="1">
      <c r="A3864" s="192"/>
      <c r="B3864" s="741"/>
      <c r="C3864" s="754"/>
      <c r="D3864" s="77"/>
    </row>
    <row r="3865" spans="1:4" s="388" customFormat="1">
      <c r="A3865" s="192"/>
      <c r="B3865" s="579" t="s">
        <v>24709</v>
      </c>
      <c r="C3865" s="754"/>
      <c r="D3865" s="77"/>
    </row>
    <row r="3866" spans="1:4" s="84" customFormat="1" ht="15">
      <c r="A3866" s="662"/>
      <c r="B3866" s="579" t="s">
        <v>24589</v>
      </c>
      <c r="C3866" s="742"/>
      <c r="D3866" s="747"/>
    </row>
    <row r="3867" spans="1:4" s="84" customFormat="1" ht="15">
      <c r="A3867" s="662"/>
      <c r="B3867" s="741" t="s">
        <v>24710</v>
      </c>
      <c r="C3867" s="742">
        <v>99.15</v>
      </c>
      <c r="D3867" s="747"/>
    </row>
    <row r="3868" spans="1:4" s="84" customFormat="1" ht="15">
      <c r="A3868" s="662"/>
      <c r="B3868" s="741" t="s">
        <v>24711</v>
      </c>
      <c r="C3868" s="742">
        <v>39.049999999999997</v>
      </c>
      <c r="D3868" s="747"/>
    </row>
    <row r="3869" spans="1:4" s="84" customFormat="1" ht="15">
      <c r="A3869" s="662"/>
      <c r="B3869" s="741" t="s">
        <v>24712</v>
      </c>
      <c r="C3869" s="742">
        <v>15.59</v>
      </c>
      <c r="D3869" s="747"/>
    </row>
    <row r="3870" spans="1:4" s="84" customFormat="1" ht="15">
      <c r="A3870" s="662"/>
      <c r="B3870" s="741" t="s">
        <v>24713</v>
      </c>
      <c r="C3870" s="742">
        <v>26.48</v>
      </c>
      <c r="D3870" s="747"/>
    </row>
    <row r="3871" spans="1:4" s="84" customFormat="1" ht="15">
      <c r="A3871" s="662"/>
      <c r="B3871" s="579" t="s">
        <v>24714</v>
      </c>
      <c r="C3871" s="742"/>
      <c r="D3871" s="747"/>
    </row>
    <row r="3872" spans="1:4" s="84" customFormat="1" ht="15">
      <c r="A3872" s="662"/>
      <c r="B3872" s="741"/>
      <c r="C3872" s="742"/>
      <c r="D3872" s="747"/>
    </row>
    <row r="3873" spans="1:4" s="84" customFormat="1" ht="15">
      <c r="A3873" s="662"/>
      <c r="B3873" s="579" t="s">
        <v>24590</v>
      </c>
      <c r="C3873" s="742"/>
      <c r="D3873" s="747"/>
    </row>
    <row r="3874" spans="1:4" s="84" customFormat="1" ht="15">
      <c r="A3874" s="662"/>
      <c r="B3874" s="741" t="s">
        <v>24715</v>
      </c>
      <c r="C3874" s="742">
        <v>48.86</v>
      </c>
      <c r="D3874" s="747"/>
    </row>
    <row r="3875" spans="1:4" s="84" customFormat="1" ht="15">
      <c r="A3875" s="662"/>
      <c r="B3875" s="741" t="s">
        <v>24715</v>
      </c>
      <c r="C3875" s="742">
        <v>48.86</v>
      </c>
      <c r="D3875" s="747"/>
    </row>
    <row r="3876" spans="1:4" s="84" customFormat="1" ht="15">
      <c r="A3876" s="662"/>
      <c r="B3876" s="741" t="s">
        <v>24715</v>
      </c>
      <c r="C3876" s="742">
        <v>48.86</v>
      </c>
      <c r="D3876" s="747"/>
    </row>
    <row r="3877" spans="1:4" s="84" customFormat="1" ht="15">
      <c r="A3877" s="662"/>
      <c r="B3877" s="741" t="s">
        <v>24715</v>
      </c>
      <c r="C3877" s="742">
        <v>48.86</v>
      </c>
      <c r="D3877" s="747"/>
    </row>
    <row r="3878" spans="1:4" s="84" customFormat="1" ht="15">
      <c r="A3878" s="662"/>
      <c r="B3878" s="741" t="s">
        <v>24716</v>
      </c>
      <c r="C3878" s="742">
        <v>48.86</v>
      </c>
      <c r="D3878" s="747"/>
    </row>
    <row r="3879" spans="1:4" s="84" customFormat="1" ht="15">
      <c r="A3879" s="662"/>
      <c r="B3879" s="741" t="s">
        <v>24717</v>
      </c>
      <c r="C3879" s="742">
        <v>67.319999999999993</v>
      </c>
      <c r="D3879" s="747"/>
    </row>
    <row r="3880" spans="1:4" s="84" customFormat="1" ht="15">
      <c r="A3880" s="662"/>
      <c r="B3880" s="741" t="s">
        <v>24718</v>
      </c>
      <c r="C3880" s="742">
        <v>66.95</v>
      </c>
      <c r="D3880" s="747"/>
    </row>
    <row r="3881" spans="1:4" s="84" customFormat="1" ht="15">
      <c r="A3881" s="662"/>
      <c r="B3881" s="741" t="s">
        <v>24719</v>
      </c>
      <c r="C3881" s="742">
        <v>12.12</v>
      </c>
      <c r="D3881" s="747"/>
    </row>
    <row r="3882" spans="1:4" s="84" customFormat="1" ht="15">
      <c r="A3882" s="662"/>
      <c r="B3882" s="741" t="s">
        <v>24720</v>
      </c>
      <c r="C3882" s="742">
        <v>48.86</v>
      </c>
      <c r="D3882" s="747"/>
    </row>
    <row r="3883" spans="1:4" s="84" customFormat="1" ht="15">
      <c r="A3883" s="662"/>
      <c r="B3883" s="741" t="s">
        <v>24721</v>
      </c>
      <c r="C3883" s="742">
        <v>26.55</v>
      </c>
      <c r="D3883" s="747"/>
    </row>
    <row r="3884" spans="1:4" s="84" customFormat="1" ht="15">
      <c r="A3884" s="662"/>
      <c r="B3884" s="741" t="s">
        <v>24722</v>
      </c>
      <c r="C3884" s="742">
        <v>48.86</v>
      </c>
      <c r="D3884" s="747"/>
    </row>
    <row r="3885" spans="1:4" s="84" customFormat="1" ht="15">
      <c r="A3885" s="662"/>
      <c r="B3885" s="741" t="s">
        <v>24723</v>
      </c>
      <c r="C3885" s="742">
        <v>15.66</v>
      </c>
      <c r="D3885" s="747"/>
    </row>
    <row r="3886" spans="1:4" s="84" customFormat="1" ht="15">
      <c r="A3886" s="662"/>
      <c r="B3886" s="741" t="s">
        <v>24724</v>
      </c>
      <c r="C3886" s="742">
        <v>48.66</v>
      </c>
      <c r="D3886" s="747"/>
    </row>
    <row r="3887" spans="1:4" s="84" customFormat="1" ht="15">
      <c r="A3887" s="662"/>
      <c r="B3887" s="741" t="s">
        <v>24725</v>
      </c>
      <c r="C3887" s="742">
        <v>48.66</v>
      </c>
      <c r="D3887" s="747"/>
    </row>
    <row r="3888" spans="1:4" s="84" customFormat="1" ht="15">
      <c r="A3888" s="662"/>
      <c r="B3888" s="579" t="s">
        <v>24726</v>
      </c>
      <c r="C3888" s="742"/>
      <c r="D3888" s="747"/>
    </row>
    <row r="3889" spans="1:4" s="388" customFormat="1">
      <c r="A3889" s="192"/>
      <c r="B3889" s="698"/>
      <c r="C3889" s="227"/>
      <c r="D3889" s="77"/>
    </row>
    <row r="3890" spans="1:4" s="84" customFormat="1" ht="15">
      <c r="A3890" s="662"/>
      <c r="B3890" s="579" t="s">
        <v>24727</v>
      </c>
      <c r="C3890" s="742"/>
      <c r="D3890" s="747"/>
    </row>
    <row r="3891" spans="1:4" s="84" customFormat="1" ht="15">
      <c r="A3891" s="662"/>
      <c r="B3891" s="741" t="s">
        <v>24798</v>
      </c>
      <c r="C3891" s="742">
        <v>57.21</v>
      </c>
      <c r="D3891" s="747"/>
    </row>
    <row r="3892" spans="1:4" s="84" customFormat="1" ht="15">
      <c r="A3892" s="662"/>
      <c r="B3892" s="741"/>
      <c r="C3892" s="742"/>
      <c r="D3892" s="747"/>
    </row>
    <row r="3893" spans="1:4" s="84" customFormat="1" ht="15">
      <c r="A3893" s="662"/>
      <c r="B3893" s="579" t="s">
        <v>24799</v>
      </c>
      <c r="C3893" s="742"/>
      <c r="D3893" s="747"/>
    </row>
    <row r="3894" spans="1:4" s="84" customFormat="1" ht="15">
      <c r="A3894" s="662"/>
      <c r="B3894" s="741" t="s">
        <v>24842</v>
      </c>
      <c r="C3894" s="742"/>
      <c r="D3894" s="747"/>
    </row>
    <row r="3895" spans="1:4" s="84" customFormat="1" ht="15">
      <c r="A3895" s="662"/>
      <c r="B3895" s="741" t="s">
        <v>24800</v>
      </c>
      <c r="C3895" s="742">
        <v>18.600000000000001</v>
      </c>
      <c r="D3895" s="747"/>
    </row>
    <row r="3896" spans="1:4" s="84" customFormat="1" ht="15">
      <c r="A3896" s="662"/>
      <c r="B3896" s="741" t="s">
        <v>24801</v>
      </c>
      <c r="C3896" s="742">
        <v>2.25</v>
      </c>
      <c r="D3896" s="747"/>
    </row>
    <row r="3897" spans="1:4" s="84" customFormat="1" ht="15">
      <c r="A3897" s="662"/>
      <c r="B3897" s="579" t="s">
        <v>24802</v>
      </c>
      <c r="C3897" s="742"/>
      <c r="D3897" s="747"/>
    </row>
    <row r="3898" spans="1:4" s="84" customFormat="1" ht="15">
      <c r="A3898" s="662"/>
      <c r="B3898" s="579"/>
      <c r="C3898" s="742"/>
      <c r="D3898" s="747"/>
    </row>
    <row r="3899" spans="1:4" s="84" customFormat="1" ht="15">
      <c r="A3899" s="662"/>
      <c r="B3899" s="579" t="s">
        <v>24592</v>
      </c>
      <c r="C3899" s="742"/>
      <c r="D3899" s="747"/>
    </row>
    <row r="3900" spans="1:4" s="84" customFormat="1" ht="15">
      <c r="A3900" s="662"/>
      <c r="B3900" s="741" t="s">
        <v>24589</v>
      </c>
      <c r="C3900" s="742"/>
      <c r="D3900" s="747"/>
    </row>
    <row r="3901" spans="1:4" s="84" customFormat="1" ht="15">
      <c r="A3901" s="662"/>
      <c r="B3901" s="741" t="s">
        <v>24844</v>
      </c>
      <c r="C3901" s="742">
        <v>5.31</v>
      </c>
      <c r="D3901" s="747"/>
    </row>
    <row r="3902" spans="1:4" s="84" customFormat="1" ht="15">
      <c r="A3902" s="662"/>
      <c r="B3902" s="741" t="s">
        <v>24589</v>
      </c>
      <c r="C3902" s="742"/>
      <c r="D3902" s="747"/>
    </row>
    <row r="3903" spans="1:4" s="84" customFormat="1" ht="15">
      <c r="A3903" s="662"/>
      <c r="B3903" s="741" t="s">
        <v>24845</v>
      </c>
      <c r="C3903" s="742">
        <v>1.87</v>
      </c>
      <c r="D3903" s="747"/>
    </row>
    <row r="3904" spans="1:4" s="84" customFormat="1" ht="15">
      <c r="A3904" s="662"/>
      <c r="B3904" s="741" t="s">
        <v>24846</v>
      </c>
      <c r="C3904" s="742">
        <v>2.29</v>
      </c>
      <c r="D3904" s="747"/>
    </row>
    <row r="3905" spans="1:4" s="84" customFormat="1" ht="15">
      <c r="A3905" s="684"/>
      <c r="B3905" s="743"/>
      <c r="C3905" s="744"/>
      <c r="D3905" s="748"/>
    </row>
    <row r="3906" spans="1:4" s="388" customFormat="1">
      <c r="A3906" s="116"/>
      <c r="B3906" s="819" t="s">
        <v>25469</v>
      </c>
      <c r="C3906" s="64"/>
      <c r="D3906" s="166"/>
    </row>
    <row r="3907" spans="1:4" s="388" customFormat="1">
      <c r="A3907" s="116"/>
      <c r="B3907" s="731" t="s">
        <v>24728</v>
      </c>
      <c r="C3907" s="64">
        <v>17.5</v>
      </c>
      <c r="D3907" s="166"/>
    </row>
    <row r="3908" spans="1:4" s="388" customFormat="1">
      <c r="A3908" s="116"/>
      <c r="B3908" s="731" t="s">
        <v>24729</v>
      </c>
      <c r="C3908" s="64">
        <v>9.08</v>
      </c>
      <c r="D3908" s="166"/>
    </row>
    <row r="3909" spans="1:4" s="87" customFormat="1">
      <c r="A3909" s="116"/>
      <c r="B3909" s="731" t="s">
        <v>24730</v>
      </c>
      <c r="C3909" s="602">
        <v>17.239999999999998</v>
      </c>
      <c r="D3909" s="166"/>
    </row>
    <row r="3910" spans="1:4" s="87" customFormat="1">
      <c r="A3910" s="116"/>
      <c r="B3910" s="731" t="s">
        <v>24731</v>
      </c>
      <c r="C3910" s="602">
        <v>9.18</v>
      </c>
      <c r="D3910" s="166"/>
    </row>
    <row r="3911" spans="1:4" s="87" customFormat="1">
      <c r="A3911" s="116"/>
      <c r="B3911" s="731" t="s">
        <v>24732</v>
      </c>
      <c r="C3911" s="602">
        <v>5.52</v>
      </c>
      <c r="D3911" s="166"/>
    </row>
    <row r="3912" spans="1:4" s="87" customFormat="1">
      <c r="A3912" s="116"/>
      <c r="B3912" s="731" t="s">
        <v>24733</v>
      </c>
      <c r="C3912" s="602">
        <v>5.52</v>
      </c>
      <c r="D3912" s="166"/>
    </row>
    <row r="3913" spans="1:4" s="87" customFormat="1">
      <c r="A3913" s="116"/>
      <c r="B3913" s="731" t="s">
        <v>24734</v>
      </c>
      <c r="C3913" s="602">
        <v>13.28</v>
      </c>
      <c r="D3913" s="166"/>
    </row>
    <row r="3914" spans="1:4" s="388" customFormat="1">
      <c r="A3914" s="116"/>
      <c r="B3914" s="731" t="s">
        <v>24735</v>
      </c>
      <c r="C3914" s="64">
        <v>13.08</v>
      </c>
      <c r="D3914" s="166"/>
    </row>
    <row r="3915" spans="1:4" s="87" customFormat="1">
      <c r="A3915" s="116"/>
      <c r="B3915" s="731" t="s">
        <v>24736</v>
      </c>
      <c r="C3915" s="602">
        <v>17.829999999999998</v>
      </c>
      <c r="D3915" s="166"/>
    </row>
    <row r="3916" spans="1:4" s="87" customFormat="1">
      <c r="A3916" s="116"/>
      <c r="B3916" s="731" t="s">
        <v>24737</v>
      </c>
      <c r="C3916" s="602">
        <v>29.63</v>
      </c>
      <c r="D3916" s="166"/>
    </row>
    <row r="3917" spans="1:4" s="388" customFormat="1">
      <c r="A3917" s="116"/>
      <c r="B3917" s="731" t="s">
        <v>24738</v>
      </c>
      <c r="C3917" s="64">
        <v>17.329999999999998</v>
      </c>
      <c r="D3917" s="166"/>
    </row>
    <row r="3918" spans="1:4" s="87" customFormat="1">
      <c r="A3918" s="116"/>
      <c r="B3918" s="731" t="s">
        <v>24739</v>
      </c>
      <c r="C3918" s="602">
        <v>6.18</v>
      </c>
      <c r="D3918" s="166"/>
    </row>
    <row r="3919" spans="1:4" s="87" customFormat="1">
      <c r="A3919" s="116"/>
      <c r="B3919" s="731" t="s">
        <v>24740</v>
      </c>
      <c r="C3919" s="602">
        <v>7.8</v>
      </c>
      <c r="D3919" s="166"/>
    </row>
    <row r="3920" spans="1:4" s="87" customFormat="1">
      <c r="A3920" s="116"/>
      <c r="B3920" s="731" t="s">
        <v>24741</v>
      </c>
      <c r="C3920" s="602">
        <v>12.7</v>
      </c>
      <c r="D3920" s="166"/>
    </row>
    <row r="3921" spans="1:4" s="87" customFormat="1">
      <c r="A3921" s="116"/>
      <c r="B3921" s="731" t="s">
        <v>24742</v>
      </c>
      <c r="C3921" s="602">
        <v>10.57</v>
      </c>
      <c r="D3921" s="166"/>
    </row>
    <row r="3922" spans="1:4" s="87" customFormat="1">
      <c r="A3922" s="116"/>
      <c r="B3922" s="731" t="s">
        <v>24743</v>
      </c>
      <c r="C3922" s="602">
        <v>2.75</v>
      </c>
      <c r="D3922" s="166"/>
    </row>
    <row r="3923" spans="1:4" s="87" customFormat="1">
      <c r="A3923" s="116"/>
      <c r="B3923" s="731" t="s">
        <v>24743</v>
      </c>
      <c r="C3923" s="602">
        <v>2.75</v>
      </c>
      <c r="D3923" s="166"/>
    </row>
    <row r="3924" spans="1:4" s="388" customFormat="1">
      <c r="A3924" s="116"/>
      <c r="B3924" s="731" t="s">
        <v>24744</v>
      </c>
      <c r="C3924" s="64">
        <v>15.69</v>
      </c>
      <c r="D3924" s="166"/>
    </row>
    <row r="3925" spans="1:4" s="87" customFormat="1">
      <c r="A3925" s="116"/>
      <c r="B3925" s="731" t="s">
        <v>24745</v>
      </c>
      <c r="C3925" s="602">
        <v>4.46</v>
      </c>
      <c r="D3925" s="166"/>
    </row>
    <row r="3926" spans="1:4" s="87" customFormat="1">
      <c r="A3926" s="116"/>
      <c r="B3926" s="731" t="s">
        <v>24746</v>
      </c>
      <c r="C3926" s="602">
        <v>10.42</v>
      </c>
      <c r="D3926" s="166"/>
    </row>
    <row r="3927" spans="1:4" s="87" customFormat="1">
      <c r="A3927" s="116"/>
      <c r="B3927" s="731" t="s">
        <v>24747</v>
      </c>
      <c r="C3927" s="602">
        <v>4.22</v>
      </c>
      <c r="D3927" s="166"/>
    </row>
    <row r="3928" spans="1:4" s="87" customFormat="1">
      <c r="A3928" s="116"/>
      <c r="B3928" s="731" t="s">
        <v>24748</v>
      </c>
      <c r="C3928" s="602">
        <v>25.36</v>
      </c>
      <c r="D3928" s="166"/>
    </row>
    <row r="3929" spans="1:4" s="87" customFormat="1">
      <c r="A3929" s="116"/>
      <c r="B3929" s="731" t="s">
        <v>24749</v>
      </c>
      <c r="C3929" s="602">
        <v>12.76</v>
      </c>
      <c r="D3929" s="166"/>
    </row>
    <row r="3930" spans="1:4" s="87" customFormat="1">
      <c r="A3930" s="116"/>
      <c r="B3930" s="731" t="s">
        <v>24750</v>
      </c>
      <c r="C3930" s="602">
        <v>23.6</v>
      </c>
      <c r="D3930" s="166"/>
    </row>
    <row r="3931" spans="1:4" s="87" customFormat="1">
      <c r="A3931" s="116"/>
      <c r="B3931" s="731" t="s">
        <v>24751</v>
      </c>
      <c r="C3931" s="602">
        <v>25.61</v>
      </c>
      <c r="D3931" s="166"/>
    </row>
    <row r="3932" spans="1:4" s="87" customFormat="1">
      <c r="A3932" s="116"/>
      <c r="B3932" s="731" t="s">
        <v>24752</v>
      </c>
      <c r="C3932" s="602">
        <v>29.3</v>
      </c>
      <c r="D3932" s="166"/>
    </row>
    <row r="3933" spans="1:4" s="87" customFormat="1">
      <c r="A3933" s="116"/>
      <c r="B3933" s="731" t="s">
        <v>24753</v>
      </c>
      <c r="C3933" s="602">
        <v>28.2</v>
      </c>
      <c r="D3933" s="166"/>
    </row>
    <row r="3934" spans="1:4" s="87" customFormat="1">
      <c r="A3934" s="116"/>
      <c r="B3934" s="731" t="s">
        <v>24754</v>
      </c>
      <c r="C3934" s="602">
        <v>23.57</v>
      </c>
      <c r="D3934" s="166"/>
    </row>
    <row r="3935" spans="1:4" s="87" customFormat="1">
      <c r="A3935" s="116"/>
      <c r="B3935" s="731" t="s">
        <v>24755</v>
      </c>
      <c r="C3935" s="602">
        <v>17.47</v>
      </c>
      <c r="D3935" s="166"/>
    </row>
    <row r="3936" spans="1:4" s="87" customFormat="1">
      <c r="A3936" s="116"/>
      <c r="B3936" s="731" t="s">
        <v>24756</v>
      </c>
      <c r="C3936" s="602">
        <v>6.65</v>
      </c>
      <c r="D3936" s="166"/>
    </row>
    <row r="3937" spans="1:4" s="87" customFormat="1">
      <c r="A3937" s="116"/>
      <c r="B3937" s="731" t="s">
        <v>24757</v>
      </c>
      <c r="C3937" s="602">
        <v>9.27</v>
      </c>
      <c r="D3937" s="166"/>
    </row>
    <row r="3938" spans="1:4" s="87" customFormat="1">
      <c r="A3938" s="116"/>
      <c r="B3938" s="731" t="s">
        <v>24758</v>
      </c>
      <c r="C3938" s="602">
        <v>13.81</v>
      </c>
      <c r="D3938" s="166"/>
    </row>
    <row r="3939" spans="1:4" s="87" customFormat="1">
      <c r="A3939" s="116"/>
      <c r="B3939" s="731" t="s">
        <v>24759</v>
      </c>
      <c r="C3939" s="602">
        <v>18.29</v>
      </c>
      <c r="D3939" s="166"/>
    </row>
    <row r="3940" spans="1:4" s="87" customFormat="1">
      <c r="A3940" s="116"/>
      <c r="B3940" s="731" t="s">
        <v>24760</v>
      </c>
      <c r="C3940" s="602">
        <v>29.25</v>
      </c>
      <c r="D3940" s="166"/>
    </row>
    <row r="3941" spans="1:4" s="87" customFormat="1">
      <c r="A3941" s="116"/>
      <c r="B3941" s="731" t="s">
        <v>24761</v>
      </c>
      <c r="C3941" s="602">
        <v>29.59</v>
      </c>
      <c r="D3941" s="166"/>
    </row>
    <row r="3942" spans="1:4" s="87" customFormat="1">
      <c r="A3942" s="116"/>
      <c r="B3942" s="731" t="s">
        <v>24754</v>
      </c>
      <c r="C3942" s="602">
        <v>23.57</v>
      </c>
      <c r="D3942" s="166"/>
    </row>
    <row r="3943" spans="1:4" s="87" customFormat="1">
      <c r="A3943" s="116"/>
      <c r="B3943" s="731" t="s">
        <v>24762</v>
      </c>
      <c r="C3943" s="602">
        <v>23.37</v>
      </c>
      <c r="D3943" s="166"/>
    </row>
    <row r="3944" spans="1:4" s="87" customFormat="1">
      <c r="A3944" s="116"/>
      <c r="B3944" s="731" t="s">
        <v>24763</v>
      </c>
      <c r="C3944" s="602">
        <v>52.36</v>
      </c>
      <c r="D3944" s="166"/>
    </row>
    <row r="3945" spans="1:4" s="87" customFormat="1">
      <c r="A3945" s="116"/>
      <c r="B3945" s="731" t="s">
        <v>24764</v>
      </c>
      <c r="C3945" s="602">
        <v>2.42</v>
      </c>
      <c r="D3945" s="166"/>
    </row>
    <row r="3946" spans="1:4" s="87" customFormat="1">
      <c r="A3946" s="116"/>
      <c r="B3946" s="731" t="s">
        <v>24764</v>
      </c>
      <c r="C3946" s="602">
        <v>2.42</v>
      </c>
      <c r="D3946" s="166"/>
    </row>
    <row r="3947" spans="1:4" s="87" customFormat="1">
      <c r="A3947" s="116"/>
      <c r="B3947" s="731" t="s">
        <v>24765</v>
      </c>
      <c r="C3947" s="602">
        <v>14.49</v>
      </c>
      <c r="D3947" s="166"/>
    </row>
    <row r="3948" spans="1:4" s="87" customFormat="1">
      <c r="A3948" s="116"/>
      <c r="B3948" s="731" t="s">
        <v>24766</v>
      </c>
      <c r="C3948" s="602">
        <v>15.11</v>
      </c>
      <c r="D3948" s="166"/>
    </row>
    <row r="3949" spans="1:4" s="87" customFormat="1">
      <c r="A3949" s="116"/>
      <c r="B3949" s="731" t="s">
        <v>24767</v>
      </c>
      <c r="C3949" s="602">
        <v>23.28</v>
      </c>
      <c r="D3949" s="166"/>
    </row>
    <row r="3950" spans="1:4" s="87" customFormat="1">
      <c r="A3950" s="116"/>
      <c r="B3950" s="731" t="s">
        <v>24761</v>
      </c>
      <c r="C3950" s="602">
        <v>29.59</v>
      </c>
      <c r="D3950" s="166"/>
    </row>
    <row r="3951" spans="1:4" s="87" customFormat="1">
      <c r="A3951" s="116"/>
      <c r="B3951" s="731" t="s">
        <v>24768</v>
      </c>
      <c r="C3951" s="602">
        <v>12.6</v>
      </c>
      <c r="D3951" s="166"/>
    </row>
    <row r="3952" spans="1:4" s="87" customFormat="1">
      <c r="A3952" s="116"/>
      <c r="B3952" s="731" t="s">
        <v>24767</v>
      </c>
      <c r="C3952" s="602">
        <v>23.28</v>
      </c>
      <c r="D3952" s="166"/>
    </row>
    <row r="3953" spans="1:4" s="87" customFormat="1">
      <c r="A3953" s="116"/>
      <c r="B3953" s="731" t="s">
        <v>24800</v>
      </c>
      <c r="C3953" s="602">
        <v>18.600000000000001</v>
      </c>
      <c r="D3953" s="166"/>
    </row>
    <row r="3954" spans="1:4" s="87" customFormat="1">
      <c r="A3954" s="116"/>
      <c r="B3954" s="731" t="s">
        <v>24801</v>
      </c>
      <c r="C3954" s="602">
        <v>2.25</v>
      </c>
      <c r="D3954" s="166"/>
    </row>
    <row r="3955" spans="1:4" s="87" customFormat="1">
      <c r="A3955" s="116"/>
      <c r="B3955" s="749"/>
      <c r="C3955" s="602"/>
      <c r="D3955" s="166"/>
    </row>
    <row r="3956" spans="1:4" s="87" customFormat="1">
      <c r="A3956" s="116"/>
      <c r="B3956" s="731" t="s">
        <v>25470</v>
      </c>
      <c r="C3956" s="602"/>
      <c r="D3956" s="166"/>
    </row>
    <row r="3957" spans="1:4" s="87" customFormat="1">
      <c r="A3957" s="116"/>
      <c r="B3957" s="731" t="s">
        <v>24770</v>
      </c>
      <c r="C3957" s="602">
        <v>88.75</v>
      </c>
      <c r="D3957" s="166"/>
    </row>
    <row r="3958" spans="1:4" s="87" customFormat="1">
      <c r="A3958" s="116"/>
      <c r="B3958" s="731" t="s">
        <v>24770</v>
      </c>
      <c r="C3958" s="602">
        <v>88.75</v>
      </c>
      <c r="D3958" s="166"/>
    </row>
    <row r="3959" spans="1:4" s="87" customFormat="1">
      <c r="A3959" s="116"/>
      <c r="B3959" s="731" t="s">
        <v>24771</v>
      </c>
      <c r="C3959" s="602">
        <v>14.31</v>
      </c>
      <c r="D3959" s="166"/>
    </row>
    <row r="3960" spans="1:4" s="87" customFormat="1">
      <c r="A3960" s="116"/>
      <c r="B3960" s="731" t="s">
        <v>24772</v>
      </c>
      <c r="C3960" s="602">
        <v>25.81</v>
      </c>
      <c r="D3960" s="166"/>
    </row>
    <row r="3961" spans="1:4" s="87" customFormat="1">
      <c r="A3961" s="116"/>
      <c r="B3961" s="731" t="s">
        <v>24773</v>
      </c>
      <c r="C3961" s="602">
        <v>2.5499999999999998</v>
      </c>
      <c r="D3961" s="166"/>
    </row>
    <row r="3962" spans="1:4" s="87" customFormat="1">
      <c r="A3962" s="116"/>
      <c r="B3962" s="731" t="s">
        <v>24774</v>
      </c>
      <c r="C3962" s="602">
        <v>2.54</v>
      </c>
      <c r="D3962" s="166"/>
    </row>
    <row r="3963" spans="1:4" s="87" customFormat="1">
      <c r="A3963" s="116"/>
      <c r="B3963" s="731" t="s">
        <v>24775</v>
      </c>
      <c r="C3963" s="602">
        <v>11.42</v>
      </c>
      <c r="D3963" s="166"/>
    </row>
    <row r="3964" spans="1:4" s="87" customFormat="1">
      <c r="A3964" s="116"/>
      <c r="B3964" s="731" t="s">
        <v>24776</v>
      </c>
      <c r="C3964" s="602">
        <v>12.11</v>
      </c>
      <c r="D3964" s="166"/>
    </row>
    <row r="3965" spans="1:4" s="87" customFormat="1">
      <c r="A3965" s="116"/>
      <c r="B3965" s="731" t="s">
        <v>24777</v>
      </c>
      <c r="C3965" s="602">
        <v>39.590000000000003</v>
      </c>
      <c r="D3965" s="166"/>
    </row>
    <row r="3966" spans="1:4" s="87" customFormat="1">
      <c r="A3966" s="116"/>
      <c r="B3966" s="731" t="s">
        <v>24778</v>
      </c>
      <c r="C3966" s="602">
        <v>23.64</v>
      </c>
      <c r="D3966" s="166"/>
    </row>
    <row r="3967" spans="1:4" s="87" customFormat="1">
      <c r="A3967" s="116"/>
      <c r="B3967" s="731" t="s">
        <v>24779</v>
      </c>
      <c r="C3967" s="602">
        <v>14.17</v>
      </c>
      <c r="D3967" s="166"/>
    </row>
    <row r="3968" spans="1:4" s="87" customFormat="1">
      <c r="A3968" s="116"/>
      <c r="B3968" s="731" t="s">
        <v>24780</v>
      </c>
      <c r="C3968" s="602">
        <v>23.1</v>
      </c>
      <c r="D3968" s="166"/>
    </row>
    <row r="3969" spans="1:4" s="87" customFormat="1">
      <c r="A3969" s="116"/>
      <c r="B3969" s="731" t="s">
        <v>24780</v>
      </c>
      <c r="C3969" s="602">
        <v>23.1</v>
      </c>
      <c r="D3969" s="166"/>
    </row>
    <row r="3970" spans="1:4" s="87" customFormat="1">
      <c r="A3970" s="116"/>
      <c r="B3970" s="731" t="s">
        <v>24781</v>
      </c>
      <c r="C3970" s="602">
        <v>12.6</v>
      </c>
      <c r="D3970" s="166"/>
    </row>
    <row r="3971" spans="1:4" s="87" customFormat="1">
      <c r="A3971" s="116"/>
      <c r="B3971" s="731" t="s">
        <v>24782</v>
      </c>
      <c r="C3971" s="602">
        <v>36.369999999999997</v>
      </c>
      <c r="D3971" s="166"/>
    </row>
    <row r="3972" spans="1:4" s="87" customFormat="1">
      <c r="A3972" s="116"/>
      <c r="B3972" s="731" t="s">
        <v>24783</v>
      </c>
      <c r="C3972" s="602">
        <v>24.41</v>
      </c>
      <c r="D3972" s="166"/>
    </row>
    <row r="3973" spans="1:4" s="87" customFormat="1">
      <c r="A3973" s="116"/>
      <c r="B3973" s="731" t="s">
        <v>24784</v>
      </c>
      <c r="C3973" s="602">
        <v>37.340000000000003</v>
      </c>
      <c r="D3973" s="166"/>
    </row>
    <row r="3974" spans="1:4" s="87" customFormat="1">
      <c r="A3974" s="116"/>
      <c r="B3974" s="731" t="s">
        <v>24785</v>
      </c>
      <c r="C3974" s="602">
        <v>55.26</v>
      </c>
      <c r="D3974" s="166"/>
    </row>
    <row r="3975" spans="1:4" s="87" customFormat="1">
      <c r="A3975" s="116"/>
      <c r="B3975" s="731" t="s">
        <v>24786</v>
      </c>
      <c r="C3975" s="602">
        <v>30.19</v>
      </c>
      <c r="D3975" s="166"/>
    </row>
    <row r="3976" spans="1:4" s="87" customFormat="1">
      <c r="A3976" s="116"/>
      <c r="B3976" s="731" t="s">
        <v>24787</v>
      </c>
      <c r="C3976" s="602">
        <v>2.52</v>
      </c>
      <c r="D3976" s="166"/>
    </row>
    <row r="3977" spans="1:4" s="87" customFormat="1">
      <c r="A3977" s="116"/>
      <c r="B3977" s="731" t="s">
        <v>24787</v>
      </c>
      <c r="C3977" s="602">
        <v>2.52</v>
      </c>
      <c r="D3977" s="166"/>
    </row>
    <row r="3978" spans="1:4" s="87" customFormat="1">
      <c r="A3978" s="116"/>
      <c r="B3978" s="731" t="s">
        <v>24788</v>
      </c>
      <c r="C3978" s="602">
        <v>14.41</v>
      </c>
      <c r="D3978" s="166"/>
    </row>
    <row r="3979" spans="1:4" s="87" customFormat="1">
      <c r="A3979" s="116"/>
      <c r="B3979" s="731" t="s">
        <v>24789</v>
      </c>
      <c r="C3979" s="602">
        <v>14.97</v>
      </c>
      <c r="D3979" s="166"/>
    </row>
    <row r="3980" spans="1:4" s="87" customFormat="1">
      <c r="A3980" s="116"/>
      <c r="B3980" s="749"/>
      <c r="C3980" s="602"/>
      <c r="D3980" s="166"/>
    </row>
    <row r="3981" spans="1:4" s="87" customFormat="1">
      <c r="A3981" s="116"/>
      <c r="B3981" s="731" t="s">
        <v>25471</v>
      </c>
      <c r="C3981" s="602"/>
      <c r="D3981" s="166"/>
    </row>
    <row r="3982" spans="1:4" s="87" customFormat="1">
      <c r="A3982" s="116"/>
      <c r="B3982" s="731" t="s">
        <v>24790</v>
      </c>
      <c r="C3982" s="602">
        <v>5.52</v>
      </c>
      <c r="D3982" s="166"/>
    </row>
    <row r="3983" spans="1:4" s="87" customFormat="1">
      <c r="A3983" s="116"/>
      <c r="B3983" s="731" t="s">
        <v>24791</v>
      </c>
      <c r="C3983" s="602">
        <v>12.79</v>
      </c>
      <c r="D3983" s="166"/>
    </row>
    <row r="3984" spans="1:4" s="87" customFormat="1">
      <c r="A3984" s="116"/>
      <c r="B3984" s="731" t="s">
        <v>24792</v>
      </c>
      <c r="C3984" s="602">
        <v>3.59</v>
      </c>
      <c r="D3984" s="166"/>
    </row>
    <row r="3985" spans="1:4" s="87" customFormat="1">
      <c r="A3985" s="116"/>
      <c r="B3985" s="731" t="s">
        <v>24793</v>
      </c>
      <c r="C3985" s="602">
        <v>3.59</v>
      </c>
      <c r="D3985" s="166"/>
    </row>
    <row r="3986" spans="1:4" s="87" customFormat="1">
      <c r="A3986" s="116"/>
      <c r="B3986" s="731" t="s">
        <v>24794</v>
      </c>
      <c r="C3986" s="602">
        <v>6.88</v>
      </c>
      <c r="D3986" s="166"/>
    </row>
    <row r="3987" spans="1:4" s="87" customFormat="1">
      <c r="A3987" s="116"/>
      <c r="B3987" s="731" t="s">
        <v>24795</v>
      </c>
      <c r="C3987" s="602">
        <v>6.91</v>
      </c>
      <c r="D3987" s="166"/>
    </row>
    <row r="3988" spans="1:4" s="87" customFormat="1">
      <c r="A3988" s="116"/>
      <c r="B3988" s="731" t="s">
        <v>24796</v>
      </c>
      <c r="C3988" s="602">
        <v>21.75</v>
      </c>
      <c r="D3988" s="166"/>
    </row>
    <row r="3989" spans="1:4" s="87" customFormat="1">
      <c r="A3989" s="116"/>
      <c r="B3989" s="731" t="s">
        <v>24797</v>
      </c>
      <c r="C3989" s="602">
        <v>49.59</v>
      </c>
      <c r="D3989" s="166"/>
    </row>
    <row r="3990" spans="1:4" s="87" customFormat="1">
      <c r="A3990" s="116"/>
      <c r="B3990" s="731" t="s">
        <v>25468</v>
      </c>
      <c r="C3990" s="602">
        <v>141.16999999999999</v>
      </c>
      <c r="D3990" s="166"/>
    </row>
    <row r="3991" spans="1:4" s="87" customFormat="1" ht="16.5" thickBot="1">
      <c r="A3991" s="116"/>
      <c r="B3991" s="118"/>
      <c r="C3991" s="602"/>
      <c r="D3991" s="166"/>
    </row>
    <row r="3992" spans="1:4" s="388" customFormat="1" ht="16.5" thickBot="1">
      <c r="A3992" s="611"/>
      <c r="B3992" s="428" t="s">
        <v>24308</v>
      </c>
      <c r="C3992" s="510">
        <f>SUM(C3734:C3991)</f>
        <v>11901.94000000001</v>
      </c>
      <c r="D3992" s="511"/>
    </row>
    <row r="3993" spans="1:4" s="86" customFormat="1">
      <c r="A3993" s="129"/>
      <c r="B3993" s="140"/>
      <c r="C3993" s="502"/>
      <c r="D3993" s="166"/>
    </row>
    <row r="3994" spans="1:4" s="87" customFormat="1" ht="31.5">
      <c r="A3994" s="141" t="s">
        <v>18573</v>
      </c>
      <c r="B3994" s="118" t="s">
        <v>24843</v>
      </c>
      <c r="C3994" s="136" t="s">
        <v>5</v>
      </c>
      <c r="D3994" s="663">
        <f>C4004</f>
        <v>251.73999999999998</v>
      </c>
    </row>
    <row r="3995" spans="1:4" s="84" customFormat="1" ht="15">
      <c r="A3995" s="662"/>
      <c r="B3995" s="579" t="s">
        <v>24727</v>
      </c>
      <c r="C3995" s="742"/>
      <c r="D3995" s="747"/>
    </row>
    <row r="3996" spans="1:4" s="84" customFormat="1" ht="15">
      <c r="A3996" s="662"/>
      <c r="B3996" s="741" t="s">
        <v>24803</v>
      </c>
      <c r="C3996" s="742">
        <v>109.47</v>
      </c>
      <c r="D3996" s="747"/>
    </row>
    <row r="3997" spans="1:4" s="84" customFormat="1" ht="15">
      <c r="A3997" s="662"/>
      <c r="B3997" s="741" t="s">
        <v>24804</v>
      </c>
      <c r="C3997" s="742">
        <v>15.13</v>
      </c>
      <c r="D3997" s="747"/>
    </row>
    <row r="3998" spans="1:4" s="84" customFormat="1" ht="15">
      <c r="A3998" s="662"/>
      <c r="B3998" s="741" t="s">
        <v>24805</v>
      </c>
      <c r="C3998" s="742">
        <v>12.71</v>
      </c>
      <c r="D3998" s="747"/>
    </row>
    <row r="3999" spans="1:4" s="84" customFormat="1" ht="15">
      <c r="A3999" s="662"/>
      <c r="B3999" s="741" t="s">
        <v>24806</v>
      </c>
      <c r="C3999" s="742">
        <v>21.51</v>
      </c>
      <c r="D3999" s="747"/>
    </row>
    <row r="4000" spans="1:4" s="84" customFormat="1" ht="15">
      <c r="A4000" s="662"/>
      <c r="B4000" s="741" t="s">
        <v>24807</v>
      </c>
      <c r="C4000" s="742">
        <v>21.19</v>
      </c>
      <c r="D4000" s="747"/>
    </row>
    <row r="4001" spans="1:4" s="84" customFormat="1" ht="15">
      <c r="A4001" s="662"/>
      <c r="B4001" s="741" t="s">
        <v>24808</v>
      </c>
      <c r="C4001" s="742">
        <v>43.78</v>
      </c>
      <c r="D4001" s="747"/>
    </row>
    <row r="4002" spans="1:4" s="84" customFormat="1" ht="15">
      <c r="A4002" s="662"/>
      <c r="B4002" s="741" t="s">
        <v>24809</v>
      </c>
      <c r="C4002" s="742">
        <v>27.95</v>
      </c>
      <c r="D4002" s="747"/>
    </row>
    <row r="4003" spans="1:4" s="84" customFormat="1" thickBot="1">
      <c r="A4003" s="684"/>
      <c r="B4003" s="743" t="s">
        <v>24810</v>
      </c>
      <c r="C4003" s="744"/>
      <c r="D4003" s="748"/>
    </row>
    <row r="4004" spans="1:4" s="388" customFormat="1" ht="16.5" thickBot="1">
      <c r="A4004" s="611"/>
      <c r="B4004" s="428" t="s">
        <v>24308</v>
      </c>
      <c r="C4004" s="510">
        <f>SUM(C3996:C4003)</f>
        <v>251.73999999999998</v>
      </c>
      <c r="D4004" s="511"/>
    </row>
    <row r="4005" spans="1:4" s="84" customFormat="1" ht="15">
      <c r="A4005" s="699"/>
      <c r="B4005" s="753"/>
      <c r="C4005" s="742"/>
      <c r="D4005" s="747"/>
    </row>
    <row r="4006" spans="1:4" s="86" customFormat="1">
      <c r="A4006" s="243" t="s">
        <v>175</v>
      </c>
      <c r="B4006" s="515" t="s">
        <v>247</v>
      </c>
      <c r="C4006" s="136" t="s">
        <v>5</v>
      </c>
      <c r="D4006" s="166">
        <f>C4016</f>
        <v>10638.595000000001</v>
      </c>
    </row>
    <row r="4007" spans="1:4" s="84" customFormat="1">
      <c r="A4007" s="665"/>
      <c r="B4007" s="434" t="s">
        <v>23688</v>
      </c>
      <c r="C4007" s="124"/>
      <c r="D4007" s="164"/>
    </row>
    <row r="4008" spans="1:4" s="84" customFormat="1">
      <c r="A4008" s="610"/>
      <c r="B4008" s="118" t="s">
        <v>23690</v>
      </c>
      <c r="C4008" s="124">
        <v>3268.04</v>
      </c>
      <c r="D4008" s="164"/>
    </row>
    <row r="4009" spans="1:4" s="84" customFormat="1">
      <c r="A4009" s="665"/>
      <c r="B4009" s="434" t="s">
        <v>23692</v>
      </c>
      <c r="C4009" s="124"/>
      <c r="D4009" s="164"/>
    </row>
    <row r="4010" spans="1:4" s="84" customFormat="1">
      <c r="A4010" s="610"/>
      <c r="B4010" s="118" t="s">
        <v>23693</v>
      </c>
      <c r="C4010" s="124">
        <v>600.54</v>
      </c>
      <c r="D4010" s="164"/>
    </row>
    <row r="4011" spans="1:4" s="86" customFormat="1">
      <c r="A4011" s="317"/>
      <c r="B4011" s="666" t="s">
        <v>23732</v>
      </c>
      <c r="C4011" s="318">
        <f>SUM(C4008:C4010)</f>
        <v>3868.58</v>
      </c>
      <c r="D4011" s="164"/>
    </row>
    <row r="4012" spans="1:4" s="85" customFormat="1">
      <c r="A4012" s="113"/>
      <c r="B4012" s="140"/>
      <c r="C4012" s="136">
        <v>0.1</v>
      </c>
      <c r="D4012" s="166" t="s">
        <v>23764</v>
      </c>
    </row>
    <row r="4013" spans="1:4" s="85" customFormat="1">
      <c r="A4013" s="116"/>
      <c r="B4013" s="140" t="s">
        <v>23781</v>
      </c>
      <c r="C4013" s="345">
        <f>C4011*C4012</f>
        <v>386.858</v>
      </c>
      <c r="D4013" s="190"/>
    </row>
    <row r="4014" spans="1:4" s="85" customFormat="1">
      <c r="A4014" s="116"/>
      <c r="B4014" s="666" t="s">
        <v>23782</v>
      </c>
      <c r="C4014" s="346">
        <f>C4011+C4013</f>
        <v>4255.4380000000001</v>
      </c>
      <c r="D4014" s="190"/>
    </row>
    <row r="4015" spans="1:4" s="86" customFormat="1" ht="16.5" thickBot="1">
      <c r="A4015" s="41"/>
      <c r="B4015" s="323"/>
      <c r="C4015" s="89">
        <v>2.5</v>
      </c>
      <c r="D4015" s="166" t="s">
        <v>23765</v>
      </c>
    </row>
    <row r="4016" spans="1:4" s="57" customFormat="1" ht="16.5" thickBot="1">
      <c r="A4016" s="500"/>
      <c r="B4016" s="676" t="s">
        <v>23780</v>
      </c>
      <c r="C4016" s="503">
        <f>C4014*C4015</f>
        <v>10638.595000000001</v>
      </c>
      <c r="D4016" s="352"/>
    </row>
    <row r="4017" spans="1:4" s="85" customFormat="1">
      <c r="A4017" s="112"/>
      <c r="B4017" s="167"/>
      <c r="C4017" s="136"/>
      <c r="D4017" s="166"/>
    </row>
    <row r="4018" spans="1:4" s="85" customFormat="1" ht="31.5">
      <c r="A4018" s="112" t="s">
        <v>177</v>
      </c>
      <c r="B4018" s="76" t="s">
        <v>248</v>
      </c>
      <c r="C4018" s="142" t="s">
        <v>2</v>
      </c>
      <c r="D4018" s="166">
        <f>C4033</f>
        <v>66</v>
      </c>
    </row>
    <row r="4019" spans="1:4" s="85" customFormat="1">
      <c r="A4019" s="112"/>
      <c r="B4019" s="76" t="s">
        <v>59</v>
      </c>
      <c r="C4019" s="227"/>
      <c r="D4019" s="189"/>
    </row>
    <row r="4020" spans="1:4" s="388" customFormat="1">
      <c r="A4020" s="112"/>
      <c r="B4020" s="434" t="s">
        <v>23688</v>
      </c>
      <c r="C4020" s="227"/>
      <c r="D4020" s="189"/>
    </row>
    <row r="4021" spans="1:4" s="388" customFormat="1">
      <c r="A4021" s="112"/>
      <c r="B4021" s="118" t="s">
        <v>24847</v>
      </c>
      <c r="C4021" s="227"/>
      <c r="D4021" s="189"/>
    </row>
    <row r="4022" spans="1:4" s="388" customFormat="1">
      <c r="A4022" s="112"/>
      <c r="B4022" s="76" t="s">
        <v>24850</v>
      </c>
      <c r="C4022" s="227">
        <v>10</v>
      </c>
      <c r="D4022" s="189"/>
    </row>
    <row r="4023" spans="1:4" s="388" customFormat="1">
      <c r="A4023" s="112"/>
      <c r="B4023" s="76" t="s">
        <v>24848</v>
      </c>
      <c r="C4023" s="227">
        <v>14</v>
      </c>
      <c r="D4023" s="189"/>
    </row>
    <row r="4024" spans="1:4" s="388" customFormat="1">
      <c r="A4024" s="112"/>
      <c r="B4024" s="76" t="s">
        <v>24849</v>
      </c>
      <c r="C4024" s="227">
        <v>8</v>
      </c>
      <c r="D4024" s="189"/>
    </row>
    <row r="4025" spans="1:4" s="388" customFormat="1">
      <c r="A4025" s="112"/>
      <c r="B4025" s="118" t="s">
        <v>24851</v>
      </c>
      <c r="C4025" s="227"/>
      <c r="D4025" s="189"/>
    </row>
    <row r="4026" spans="1:4" s="388" customFormat="1">
      <c r="A4026" s="112"/>
      <c r="B4026" s="76" t="s">
        <v>24850</v>
      </c>
      <c r="C4026" s="227">
        <v>10</v>
      </c>
      <c r="D4026" s="189"/>
    </row>
    <row r="4027" spans="1:4" s="388" customFormat="1">
      <c r="A4027" s="112"/>
      <c r="B4027" s="76" t="s">
        <v>24848</v>
      </c>
      <c r="C4027" s="227">
        <v>14</v>
      </c>
      <c r="D4027" s="189"/>
    </row>
    <row r="4028" spans="1:4" s="388" customFormat="1">
      <c r="A4028" s="112"/>
      <c r="B4028" s="76" t="s">
        <v>24849</v>
      </c>
      <c r="C4028" s="227">
        <v>8</v>
      </c>
      <c r="D4028" s="189"/>
    </row>
    <row r="4029" spans="1:4" s="388" customFormat="1">
      <c r="A4029" s="112"/>
      <c r="B4029" s="76"/>
      <c r="C4029" s="227"/>
      <c r="D4029" s="189"/>
    </row>
    <row r="4030" spans="1:4" s="388" customFormat="1">
      <c r="A4030" s="112"/>
      <c r="B4030" s="434" t="s">
        <v>23692</v>
      </c>
      <c r="C4030" s="227"/>
      <c r="D4030" s="189"/>
    </row>
    <row r="4031" spans="1:4" s="388" customFormat="1">
      <c r="A4031" s="112"/>
      <c r="B4031" s="76" t="s">
        <v>24852</v>
      </c>
      <c r="C4031" s="227">
        <v>1</v>
      </c>
      <c r="D4031" s="189"/>
    </row>
    <row r="4032" spans="1:4" s="388" customFormat="1" ht="16.5" thickBot="1">
      <c r="A4032" s="112"/>
      <c r="B4032" s="76" t="s">
        <v>24853</v>
      </c>
      <c r="C4032" s="227">
        <v>1</v>
      </c>
      <c r="D4032" s="189"/>
    </row>
    <row r="4033" spans="1:4" s="388" customFormat="1" ht="16.5" thickBot="1">
      <c r="A4033" s="112"/>
      <c r="B4033" s="675" t="s">
        <v>23780</v>
      </c>
      <c r="C4033" s="581">
        <f>SUM(C4022:C4032)</f>
        <v>66</v>
      </c>
      <c r="D4033" s="580"/>
    </row>
    <row r="4034" spans="1:4" s="85" customFormat="1" ht="16.5" thickBot="1">
      <c r="A4034" s="201"/>
      <c r="B4034" s="46"/>
      <c r="C4034" s="376"/>
      <c r="D4034" s="228"/>
    </row>
    <row r="4035" spans="1:4" s="85" customFormat="1" ht="16.5" thickBot="1">
      <c r="A4035" s="157" t="s">
        <v>30</v>
      </c>
      <c r="B4035" s="158" t="s">
        <v>18</v>
      </c>
      <c r="C4035" s="159"/>
      <c r="D4035" s="160"/>
    </row>
    <row r="4036" spans="1:4" s="86" customFormat="1">
      <c r="A4036" s="234" t="s">
        <v>18606</v>
      </c>
      <c r="B4036" s="235" t="s">
        <v>23371</v>
      </c>
      <c r="C4036" s="127" t="s">
        <v>2</v>
      </c>
      <c r="D4036" s="166">
        <f>C4054</f>
        <v>33</v>
      </c>
    </row>
    <row r="4037" spans="1:4" s="388" customFormat="1">
      <c r="A4037" s="113"/>
      <c r="B4037" s="741" t="s">
        <v>24727</v>
      </c>
      <c r="C4037" s="142"/>
      <c r="D4037" s="166"/>
    </row>
    <row r="4038" spans="1:4" s="388" customFormat="1">
      <c r="A4038" s="113"/>
      <c r="B4038" s="741" t="s">
        <v>24811</v>
      </c>
      <c r="C4038" s="142">
        <v>1</v>
      </c>
      <c r="D4038" s="166"/>
    </row>
    <row r="4039" spans="1:4" s="388" customFormat="1">
      <c r="A4039" s="113"/>
      <c r="B4039" s="741" t="s">
        <v>24812</v>
      </c>
      <c r="C4039" s="142">
        <v>1</v>
      </c>
      <c r="D4039" s="166"/>
    </row>
    <row r="4040" spans="1:4" s="388" customFormat="1">
      <c r="A4040" s="113"/>
      <c r="B4040" s="741" t="s">
        <v>24813</v>
      </c>
      <c r="C4040" s="142">
        <v>1</v>
      </c>
      <c r="D4040" s="166"/>
    </row>
    <row r="4041" spans="1:4" s="388" customFormat="1">
      <c r="A4041" s="113"/>
      <c r="B4041" s="741" t="s">
        <v>24819</v>
      </c>
      <c r="C4041" s="142">
        <v>3</v>
      </c>
      <c r="D4041" s="166"/>
    </row>
    <row r="4042" spans="1:4" s="388" customFormat="1">
      <c r="A4042" s="113"/>
      <c r="B4042" s="741" t="s">
        <v>24832</v>
      </c>
      <c r="C4042" s="142">
        <v>3</v>
      </c>
      <c r="D4042" s="166"/>
    </row>
    <row r="4043" spans="1:4" s="388" customFormat="1">
      <c r="A4043" s="113"/>
      <c r="B4043" s="741" t="s">
        <v>24819</v>
      </c>
      <c r="C4043" s="142">
        <v>3</v>
      </c>
      <c r="D4043" s="166"/>
    </row>
    <row r="4044" spans="1:4" s="388" customFormat="1">
      <c r="A4044" s="113"/>
      <c r="B4044" s="741" t="s">
        <v>24832</v>
      </c>
      <c r="C4044" s="142">
        <v>3</v>
      </c>
      <c r="D4044" s="166"/>
    </row>
    <row r="4045" spans="1:4" s="388" customFormat="1">
      <c r="A4045" s="113"/>
      <c r="B4045" s="741" t="s">
        <v>24769</v>
      </c>
      <c r="C4045" s="142"/>
      <c r="D4045" s="166"/>
    </row>
    <row r="4046" spans="1:4" s="388" customFormat="1">
      <c r="A4046" s="113"/>
      <c r="B4046" s="741" t="s">
        <v>24823</v>
      </c>
      <c r="C4046" s="142">
        <v>3</v>
      </c>
      <c r="D4046" s="166"/>
    </row>
    <row r="4047" spans="1:4" s="388" customFormat="1">
      <c r="A4047" s="113"/>
      <c r="B4047" s="741" t="s">
        <v>24833</v>
      </c>
      <c r="C4047" s="142">
        <v>3</v>
      </c>
      <c r="D4047" s="166"/>
    </row>
    <row r="4048" spans="1:4" s="388" customFormat="1">
      <c r="A4048" s="113"/>
      <c r="B4048" s="741" t="s">
        <v>24823</v>
      </c>
      <c r="C4048" s="142">
        <v>3</v>
      </c>
      <c r="D4048" s="166"/>
    </row>
    <row r="4049" spans="1:4" s="388" customFormat="1">
      <c r="A4049" s="113"/>
      <c r="B4049" s="741" t="s">
        <v>24833</v>
      </c>
      <c r="C4049" s="142">
        <v>3</v>
      </c>
      <c r="D4049" s="166"/>
    </row>
    <row r="4050" spans="1:4" s="388" customFormat="1">
      <c r="A4050" s="113"/>
      <c r="B4050" s="741"/>
      <c r="C4050" s="142"/>
      <c r="D4050" s="166"/>
    </row>
    <row r="4051" spans="1:4" s="388" customFormat="1">
      <c r="A4051" s="113"/>
      <c r="B4051" s="741" t="s">
        <v>24698</v>
      </c>
      <c r="C4051" s="142"/>
      <c r="D4051" s="166"/>
    </row>
    <row r="4052" spans="1:4" s="388" customFormat="1">
      <c r="A4052" s="113"/>
      <c r="B4052" s="741" t="s">
        <v>24823</v>
      </c>
      <c r="C4052" s="136">
        <v>3</v>
      </c>
      <c r="D4052" s="166"/>
    </row>
    <row r="4053" spans="1:4" s="388" customFormat="1" ht="16.5" thickBot="1">
      <c r="A4053" s="113"/>
      <c r="B4053" s="743" t="s">
        <v>24834</v>
      </c>
      <c r="C4053" s="136">
        <v>3</v>
      </c>
      <c r="D4053" s="166"/>
    </row>
    <row r="4054" spans="1:4" s="388" customFormat="1" ht="16.5" thickBot="1">
      <c r="A4054" s="372"/>
      <c r="B4054" s="593" t="s">
        <v>24153</v>
      </c>
      <c r="C4054" s="601">
        <f>SUM(C4038:C4053)</f>
        <v>33</v>
      </c>
      <c r="D4054" s="352"/>
    </row>
    <row r="4055" spans="1:4" s="57" customFormat="1">
      <c r="A4055" s="131"/>
      <c r="B4055" s="120"/>
      <c r="C4055" s="132"/>
      <c r="D4055" s="214"/>
    </row>
    <row r="4056" spans="1:4" s="84" customFormat="1" ht="31.5">
      <c r="A4056" s="141" t="s">
        <v>18612</v>
      </c>
      <c r="B4056" s="118" t="s">
        <v>23372</v>
      </c>
      <c r="C4056" s="136" t="s">
        <v>2</v>
      </c>
      <c r="D4056" s="166">
        <v>12</v>
      </c>
    </row>
    <row r="4057" spans="1:4" s="84" customFormat="1">
      <c r="A4057" s="209"/>
      <c r="B4057" s="118" t="s">
        <v>23390</v>
      </c>
      <c r="C4057" s="187"/>
      <c r="D4057" s="166"/>
    </row>
    <row r="4058" spans="1:4" s="84" customFormat="1">
      <c r="A4058" s="113"/>
      <c r="B4058" s="140"/>
      <c r="C4058" s="136"/>
      <c r="D4058" s="166"/>
    </row>
    <row r="4059" spans="1:4" s="84" customFormat="1">
      <c r="A4059" s="105" t="s">
        <v>18633</v>
      </c>
      <c r="B4059" s="119" t="s">
        <v>23373</v>
      </c>
      <c r="C4059" s="136" t="s">
        <v>2</v>
      </c>
      <c r="D4059" s="166">
        <v>1</v>
      </c>
    </row>
    <row r="4060" spans="1:4" s="84" customFormat="1">
      <c r="A4060" s="116"/>
      <c r="B4060" s="119" t="s">
        <v>58</v>
      </c>
      <c r="C4060" s="136"/>
      <c r="D4060" s="166"/>
    </row>
    <row r="4061" spans="1:4" s="590" customFormat="1">
      <c r="A4061" s="116"/>
      <c r="B4061" s="119"/>
      <c r="C4061" s="136"/>
      <c r="D4061" s="166"/>
    </row>
    <row r="4062" spans="1:4" s="590" customFormat="1" ht="31.5">
      <c r="A4062" s="105" t="s">
        <v>18637</v>
      </c>
      <c r="B4062" s="119" t="s">
        <v>25197</v>
      </c>
      <c r="C4062" s="136" t="s">
        <v>2</v>
      </c>
      <c r="D4062" s="163">
        <f>C4066</f>
        <v>9</v>
      </c>
    </row>
    <row r="4063" spans="1:4" s="143" customFormat="1">
      <c r="A4063" s="615"/>
      <c r="B4063" s="741" t="s">
        <v>24828</v>
      </c>
      <c r="C4063" s="621">
        <v>3</v>
      </c>
      <c r="D4063" s="166"/>
    </row>
    <row r="4064" spans="1:4" s="143" customFormat="1">
      <c r="A4064" s="615"/>
      <c r="B4064" s="741" t="s">
        <v>24829</v>
      </c>
      <c r="C4064" s="621">
        <v>3</v>
      </c>
      <c r="D4064" s="166"/>
    </row>
    <row r="4065" spans="1:4" s="143" customFormat="1" ht="16.5" thickBot="1">
      <c r="A4065" s="615"/>
      <c r="B4065" s="743" t="s">
        <v>24830</v>
      </c>
      <c r="C4065" s="622">
        <v>3</v>
      </c>
      <c r="D4065" s="166"/>
    </row>
    <row r="4066" spans="1:4" s="388" customFormat="1" ht="16.5" thickBot="1">
      <c r="A4066" s="372"/>
      <c r="B4066" s="593" t="s">
        <v>24153</v>
      </c>
      <c r="C4066" s="521">
        <f>SUM(C4063:C4065)</f>
        <v>9</v>
      </c>
      <c r="D4066" s="352"/>
    </row>
    <row r="4067" spans="1:4" s="84" customFormat="1">
      <c r="A4067" s="116"/>
      <c r="B4067" s="119"/>
      <c r="C4067" s="136"/>
      <c r="D4067" s="166"/>
    </row>
    <row r="4068" spans="1:4" s="85" customFormat="1" ht="31.5">
      <c r="A4068" s="113" t="s">
        <v>179</v>
      </c>
      <c r="B4068" s="165" t="s">
        <v>220</v>
      </c>
      <c r="C4068" s="142" t="s">
        <v>2</v>
      </c>
      <c r="D4068" s="166">
        <f>C4089</f>
        <v>26</v>
      </c>
    </row>
    <row r="4069" spans="1:4" s="388" customFormat="1">
      <c r="A4069" s="113"/>
      <c r="B4069" s="741" t="s">
        <v>24727</v>
      </c>
      <c r="C4069" s="142"/>
      <c r="D4069" s="166"/>
    </row>
    <row r="4070" spans="1:4" s="388" customFormat="1">
      <c r="A4070" s="113"/>
      <c r="B4070" s="741" t="s">
        <v>24811</v>
      </c>
      <c r="C4070" s="142">
        <v>1</v>
      </c>
      <c r="D4070" s="166"/>
    </row>
    <row r="4071" spans="1:4" s="388" customFormat="1">
      <c r="A4071" s="113"/>
      <c r="B4071" s="741" t="s">
        <v>24812</v>
      </c>
      <c r="C4071" s="142">
        <v>1</v>
      </c>
      <c r="D4071" s="166"/>
    </row>
    <row r="4072" spans="1:4" s="388" customFormat="1">
      <c r="A4072" s="113"/>
      <c r="B4072" s="741" t="s">
        <v>24813</v>
      </c>
      <c r="C4072" s="142">
        <v>1</v>
      </c>
      <c r="D4072" s="166"/>
    </row>
    <row r="4073" spans="1:4" s="388" customFormat="1">
      <c r="A4073" s="113"/>
      <c r="B4073" s="741" t="s">
        <v>24814</v>
      </c>
      <c r="C4073" s="142">
        <v>2</v>
      </c>
      <c r="D4073" s="166"/>
    </row>
    <row r="4074" spans="1:4" s="388" customFormat="1">
      <c r="A4074" s="113"/>
      <c r="B4074" s="741" t="s">
        <v>24815</v>
      </c>
      <c r="C4074" s="142">
        <v>2</v>
      </c>
      <c r="D4074" s="166"/>
    </row>
    <row r="4075" spans="1:4" s="388" customFormat="1">
      <c r="A4075" s="113"/>
      <c r="B4075" s="741" t="s">
        <v>24817</v>
      </c>
      <c r="C4075" s="142">
        <v>1</v>
      </c>
      <c r="D4075" s="166"/>
    </row>
    <row r="4076" spans="1:4" s="388" customFormat="1">
      <c r="A4076" s="113"/>
      <c r="B4076" s="741" t="s">
        <v>24817</v>
      </c>
      <c r="C4076" s="142">
        <v>1</v>
      </c>
      <c r="D4076" s="166"/>
    </row>
    <row r="4077" spans="1:4" s="388" customFormat="1">
      <c r="A4077" s="113"/>
      <c r="B4077" s="741" t="s">
        <v>24819</v>
      </c>
      <c r="C4077" s="142">
        <v>3</v>
      </c>
      <c r="D4077" s="166"/>
    </row>
    <row r="4078" spans="1:4" s="388" customFormat="1">
      <c r="A4078" s="113"/>
      <c r="B4078" s="741" t="s">
        <v>24820</v>
      </c>
      <c r="C4078" s="142">
        <v>2</v>
      </c>
      <c r="D4078" s="166"/>
    </row>
    <row r="4079" spans="1:4" s="388" customFormat="1">
      <c r="A4079" s="113"/>
      <c r="B4079" s="741"/>
      <c r="C4079" s="142"/>
      <c r="D4079" s="166"/>
    </row>
    <row r="4080" spans="1:4" s="388" customFormat="1">
      <c r="A4080" s="113"/>
      <c r="B4080" s="741" t="s">
        <v>24769</v>
      </c>
      <c r="C4080" s="142"/>
      <c r="D4080" s="166"/>
    </row>
    <row r="4081" spans="1:4" s="388" customFormat="1">
      <c r="A4081" s="113"/>
      <c r="B4081" s="741" t="s">
        <v>24821</v>
      </c>
      <c r="C4081" s="142">
        <v>2</v>
      </c>
      <c r="D4081" s="166"/>
    </row>
    <row r="4082" spans="1:4" s="388" customFormat="1">
      <c r="A4082" s="113"/>
      <c r="B4082" s="741" t="s">
        <v>24822</v>
      </c>
      <c r="C4082" s="142">
        <v>2</v>
      </c>
      <c r="D4082" s="166"/>
    </row>
    <row r="4083" spans="1:4" s="388" customFormat="1">
      <c r="A4083" s="113"/>
      <c r="B4083" s="741" t="s">
        <v>24823</v>
      </c>
      <c r="C4083" s="142">
        <v>3</v>
      </c>
      <c r="D4083" s="166"/>
    </row>
    <row r="4084" spans="1:4" s="388" customFormat="1">
      <c r="A4084" s="113"/>
      <c r="B4084" s="741" t="s">
        <v>24822</v>
      </c>
      <c r="C4084" s="142">
        <v>2</v>
      </c>
      <c r="D4084" s="166"/>
    </row>
    <row r="4085" spans="1:4" s="388" customFormat="1">
      <c r="A4085" s="113"/>
      <c r="B4085" s="741"/>
      <c r="C4085" s="142"/>
      <c r="D4085" s="166"/>
    </row>
    <row r="4086" spans="1:4" s="388" customFormat="1">
      <c r="A4086" s="113"/>
      <c r="B4086" s="741" t="s">
        <v>24698</v>
      </c>
      <c r="C4086" s="142"/>
      <c r="D4086" s="166"/>
    </row>
    <row r="4087" spans="1:4" s="388" customFormat="1">
      <c r="A4087" s="113"/>
      <c r="B4087" s="741" t="s">
        <v>24821</v>
      </c>
      <c r="C4087" s="142">
        <v>2</v>
      </c>
      <c r="D4087" s="166"/>
    </row>
    <row r="4088" spans="1:4" s="388" customFormat="1" ht="16.5" thickBot="1">
      <c r="A4088" s="113"/>
      <c r="B4088" s="741" t="s">
        <v>24826</v>
      </c>
      <c r="C4088" s="142">
        <v>1</v>
      </c>
      <c r="D4088" s="166"/>
    </row>
    <row r="4089" spans="1:4" s="388" customFormat="1" ht="16.5" thickBot="1">
      <c r="A4089" s="113"/>
      <c r="B4089" s="593" t="s">
        <v>24153</v>
      </c>
      <c r="C4089" s="601">
        <f>SUM(C4070:C4088)</f>
        <v>26</v>
      </c>
      <c r="D4089" s="166"/>
    </row>
    <row r="4090" spans="1:4" s="84" customFormat="1">
      <c r="A4090" s="113"/>
      <c r="B4090" s="140"/>
      <c r="C4090" s="136"/>
      <c r="D4090" s="166"/>
    </row>
    <row r="4091" spans="1:4" s="84" customFormat="1" ht="31.5">
      <c r="A4091" s="141" t="s">
        <v>18646</v>
      </c>
      <c r="B4091" s="118" t="s">
        <v>23374</v>
      </c>
      <c r="C4091" s="135" t="s">
        <v>2</v>
      </c>
      <c r="D4091" s="166">
        <v>12</v>
      </c>
    </row>
    <row r="4092" spans="1:4" s="84" customFormat="1">
      <c r="A4092" s="141"/>
      <c r="B4092" s="118" t="s">
        <v>23390</v>
      </c>
      <c r="C4092" s="135"/>
      <c r="D4092" s="166"/>
    </row>
    <row r="4093" spans="1:4" s="84" customFormat="1">
      <c r="A4093" s="141"/>
      <c r="B4093" s="118"/>
      <c r="C4093" s="135"/>
      <c r="D4093" s="166"/>
    </row>
    <row r="4094" spans="1:4" s="84" customFormat="1" ht="31.5">
      <c r="A4094" s="141" t="s">
        <v>18650</v>
      </c>
      <c r="B4094" s="118" t="s">
        <v>24584</v>
      </c>
      <c r="C4094" s="135" t="s">
        <v>2</v>
      </c>
      <c r="D4094" s="166">
        <v>12</v>
      </c>
    </row>
    <row r="4095" spans="1:4" s="84" customFormat="1">
      <c r="A4095" s="141"/>
      <c r="B4095" s="119" t="s">
        <v>58</v>
      </c>
      <c r="C4095" s="135"/>
      <c r="D4095" s="166"/>
    </row>
    <row r="4096" spans="1:4" s="84" customFormat="1">
      <c r="A4096" s="141"/>
      <c r="B4096" s="118"/>
      <c r="C4096" s="135"/>
      <c r="D4096" s="166"/>
    </row>
    <row r="4097" spans="1:4" s="85" customFormat="1">
      <c r="A4097" s="141" t="s">
        <v>18670</v>
      </c>
      <c r="B4097" s="118" t="s">
        <v>23375</v>
      </c>
      <c r="C4097" s="136" t="s">
        <v>23376</v>
      </c>
      <c r="D4097" s="166">
        <v>38</v>
      </c>
    </row>
    <row r="4098" spans="1:4" s="85" customFormat="1">
      <c r="A4098" s="113"/>
      <c r="B4098" s="753" t="s">
        <v>24840</v>
      </c>
      <c r="C4098" s="136"/>
      <c r="D4098" s="166"/>
    </row>
    <row r="4099" spans="1:4" s="85" customFormat="1">
      <c r="A4099" s="113"/>
      <c r="B4099" s="140"/>
      <c r="C4099" s="136"/>
      <c r="D4099" s="166"/>
    </row>
    <row r="4100" spans="1:4" s="84" customFormat="1">
      <c r="A4100" s="116" t="s">
        <v>18704</v>
      </c>
      <c r="B4100" s="119" t="s">
        <v>23377</v>
      </c>
      <c r="C4100" s="136" t="s">
        <v>2</v>
      </c>
      <c r="D4100" s="166">
        <v>40</v>
      </c>
    </row>
    <row r="4101" spans="1:4" s="84" customFormat="1">
      <c r="A4101" s="116"/>
      <c r="B4101" s="119" t="s">
        <v>58</v>
      </c>
      <c r="C4101" s="136"/>
      <c r="D4101" s="166"/>
    </row>
    <row r="4102" spans="1:4" s="84" customFormat="1">
      <c r="A4102" s="116"/>
      <c r="B4102" s="119"/>
      <c r="C4102" s="136"/>
      <c r="D4102" s="166"/>
    </row>
    <row r="4103" spans="1:4" s="84" customFormat="1">
      <c r="A4103" s="116" t="s">
        <v>18708</v>
      </c>
      <c r="B4103" s="119" t="s">
        <v>23378</v>
      </c>
      <c r="C4103" s="136" t="s">
        <v>2</v>
      </c>
      <c r="D4103" s="166">
        <v>60</v>
      </c>
    </row>
    <row r="4104" spans="1:4" s="84" customFormat="1">
      <c r="A4104" s="113"/>
      <c r="B4104" s="119" t="s">
        <v>58</v>
      </c>
      <c r="C4104" s="136"/>
      <c r="D4104" s="166"/>
    </row>
    <row r="4105" spans="1:4" s="85" customFormat="1">
      <c r="A4105" s="113"/>
      <c r="B4105" s="140"/>
      <c r="C4105" s="136"/>
      <c r="D4105" s="166"/>
    </row>
    <row r="4106" spans="1:4" s="86" customFormat="1">
      <c r="A4106" s="116" t="s">
        <v>18710</v>
      </c>
      <c r="B4106" s="119" t="s">
        <v>23379</v>
      </c>
      <c r="C4106" s="136" t="s">
        <v>2</v>
      </c>
      <c r="D4106" s="166">
        <v>20</v>
      </c>
    </row>
    <row r="4107" spans="1:4" s="86" customFormat="1">
      <c r="A4107" s="116"/>
      <c r="B4107" s="119" t="s">
        <v>58</v>
      </c>
      <c r="C4107" s="136"/>
      <c r="D4107" s="166"/>
    </row>
    <row r="4108" spans="1:4" s="84" customFormat="1">
      <c r="A4108" s="116"/>
      <c r="B4108" s="119"/>
      <c r="C4108" s="136"/>
      <c r="D4108" s="166"/>
    </row>
    <row r="4109" spans="1:4" s="84" customFormat="1">
      <c r="A4109" s="116" t="s">
        <v>18728</v>
      </c>
      <c r="B4109" s="119" t="s">
        <v>23380</v>
      </c>
      <c r="C4109" s="136" t="s">
        <v>2</v>
      </c>
      <c r="D4109" s="166">
        <v>38</v>
      </c>
    </row>
    <row r="4110" spans="1:4" s="57" customFormat="1">
      <c r="A4110" s="116"/>
      <c r="B4110" s="753" t="s">
        <v>24840</v>
      </c>
      <c r="C4110" s="136"/>
      <c r="D4110" s="166"/>
    </row>
    <row r="4111" spans="1:4" s="58" customFormat="1">
      <c r="A4111" s="116"/>
      <c r="B4111" s="119"/>
      <c r="C4111" s="136"/>
      <c r="D4111" s="166"/>
    </row>
    <row r="4112" spans="1:4" s="84" customFormat="1" ht="31.5">
      <c r="A4112" s="113" t="s">
        <v>180</v>
      </c>
      <c r="B4112" s="165" t="s">
        <v>221</v>
      </c>
      <c r="C4112" s="142" t="s">
        <v>2</v>
      </c>
      <c r="D4112" s="166">
        <f>C4120</f>
        <v>8</v>
      </c>
    </row>
    <row r="4113" spans="1:4" s="84" customFormat="1">
      <c r="A4113" s="113"/>
      <c r="B4113" s="741" t="s">
        <v>24727</v>
      </c>
      <c r="C4113" s="136"/>
      <c r="D4113" s="166"/>
    </row>
    <row r="4114" spans="1:4" s="84" customFormat="1">
      <c r="A4114" s="113"/>
      <c r="B4114" s="741" t="s">
        <v>24837</v>
      </c>
      <c r="C4114" s="136">
        <v>2</v>
      </c>
      <c r="D4114" s="166"/>
    </row>
    <row r="4115" spans="1:4" s="57" customFormat="1">
      <c r="A4115" s="113"/>
      <c r="B4115" s="741" t="s">
        <v>24838</v>
      </c>
      <c r="C4115" s="136">
        <v>2</v>
      </c>
      <c r="D4115" s="166"/>
    </row>
    <row r="4116" spans="1:4" s="85" customFormat="1">
      <c r="A4116" s="113"/>
      <c r="B4116" s="741" t="s">
        <v>24817</v>
      </c>
      <c r="C4116" s="136">
        <v>1</v>
      </c>
      <c r="D4116" s="166"/>
    </row>
    <row r="4117" spans="1:4" s="85" customFormat="1">
      <c r="A4117" s="113"/>
      <c r="B4117" s="741" t="s">
        <v>24818</v>
      </c>
      <c r="C4117" s="136">
        <v>1</v>
      </c>
      <c r="D4117" s="166"/>
    </row>
    <row r="4118" spans="1:4" s="85" customFormat="1">
      <c r="A4118" s="113"/>
      <c r="B4118" s="741" t="s">
        <v>24817</v>
      </c>
      <c r="C4118" s="136">
        <v>1</v>
      </c>
      <c r="D4118" s="166"/>
    </row>
    <row r="4119" spans="1:4" s="85" customFormat="1" ht="16.5" thickBot="1">
      <c r="A4119" s="113"/>
      <c r="B4119" s="743" t="s">
        <v>24818</v>
      </c>
      <c r="C4119" s="89">
        <v>1</v>
      </c>
      <c r="D4119" s="166"/>
    </row>
    <row r="4120" spans="1:4" s="85" customFormat="1" ht="16.5" thickBot="1">
      <c r="A4120" s="372"/>
      <c r="B4120" s="593" t="s">
        <v>24153</v>
      </c>
      <c r="C4120" s="601">
        <f>SUM(C4114:C4119)</f>
        <v>8</v>
      </c>
      <c r="D4120" s="352"/>
    </row>
    <row r="4121" spans="1:4" s="85" customFormat="1">
      <c r="A4121" s="113"/>
      <c r="B4121" s="217"/>
      <c r="C4121" s="132"/>
      <c r="D4121" s="166"/>
    </row>
    <row r="4122" spans="1:4" s="85" customFormat="1">
      <c r="A4122" s="116" t="s">
        <v>18749</v>
      </c>
      <c r="B4122" s="119" t="s">
        <v>23381</v>
      </c>
      <c r="C4122" s="136" t="s">
        <v>2</v>
      </c>
      <c r="D4122" s="166">
        <v>4</v>
      </c>
    </row>
    <row r="4123" spans="1:4" s="86" customFormat="1">
      <c r="A4123" s="116"/>
      <c r="B4123" s="119" t="s">
        <v>25087</v>
      </c>
      <c r="C4123" s="136"/>
      <c r="D4123" s="166"/>
    </row>
    <row r="4124" spans="1:4" s="86" customFormat="1">
      <c r="A4124" s="113"/>
      <c r="B4124" s="137" t="s">
        <v>25088</v>
      </c>
      <c r="C4124" s="136"/>
      <c r="D4124" s="166"/>
    </row>
    <row r="4125" spans="1:4" s="86" customFormat="1">
      <c r="A4125" s="113"/>
      <c r="B4125" s="140"/>
      <c r="C4125" s="136"/>
      <c r="D4125" s="166"/>
    </row>
    <row r="4126" spans="1:4" s="86" customFormat="1">
      <c r="A4126" s="141" t="s">
        <v>18761</v>
      </c>
      <c r="B4126" s="119" t="s">
        <v>23382</v>
      </c>
      <c r="C4126" s="136" t="s">
        <v>2</v>
      </c>
      <c r="D4126" s="166">
        <v>2</v>
      </c>
    </row>
    <row r="4127" spans="1:4" s="86" customFormat="1">
      <c r="A4127" s="116"/>
      <c r="B4127" s="119" t="s">
        <v>58</v>
      </c>
      <c r="C4127" s="136"/>
      <c r="D4127" s="166"/>
    </row>
    <row r="4128" spans="1:4" s="57" customFormat="1">
      <c r="A4128" s="116"/>
      <c r="B4128" s="119"/>
      <c r="C4128" s="136"/>
      <c r="D4128" s="166"/>
    </row>
    <row r="4129" spans="1:4" s="86" customFormat="1" ht="27" customHeight="1">
      <c r="A4129" s="113" t="s">
        <v>18773</v>
      </c>
      <c r="B4129" s="165" t="s">
        <v>25090</v>
      </c>
      <c r="C4129" s="142" t="s">
        <v>2</v>
      </c>
      <c r="D4129" s="166">
        <v>40</v>
      </c>
    </row>
    <row r="4130" spans="1:4" s="86" customFormat="1">
      <c r="A4130" s="113"/>
      <c r="B4130" s="119" t="s">
        <v>58</v>
      </c>
      <c r="C4130" s="136"/>
      <c r="D4130" s="613"/>
    </row>
    <row r="4131" spans="1:4" s="86" customFormat="1">
      <c r="A4131" s="113"/>
      <c r="B4131" s="119"/>
      <c r="C4131" s="136"/>
      <c r="D4131" s="613"/>
    </row>
    <row r="4132" spans="1:4" s="612" customFormat="1">
      <c r="A4132" s="615" t="s">
        <v>18835</v>
      </c>
      <c r="B4132" s="526" t="s">
        <v>25180</v>
      </c>
      <c r="C4132" s="562" t="s">
        <v>23376</v>
      </c>
      <c r="D4132" s="657">
        <v>12</v>
      </c>
    </row>
    <row r="4133" spans="1:4" s="86" customFormat="1">
      <c r="A4133" s="113"/>
      <c r="B4133" s="119" t="s">
        <v>58</v>
      </c>
      <c r="C4133" s="136"/>
      <c r="D4133" s="613"/>
    </row>
    <row r="4134" spans="1:4" s="86" customFormat="1">
      <c r="A4134" s="113"/>
      <c r="B4134" s="119"/>
      <c r="C4134" s="136"/>
      <c r="D4134" s="613"/>
    </row>
    <row r="4135" spans="1:4" s="612" customFormat="1">
      <c r="A4135" s="615" t="s">
        <v>18833</v>
      </c>
      <c r="B4135" s="499" t="s">
        <v>25181</v>
      </c>
      <c r="C4135" s="562" t="s">
        <v>23376</v>
      </c>
      <c r="D4135" s="657">
        <v>38</v>
      </c>
    </row>
    <row r="4136" spans="1:4" s="86" customFormat="1">
      <c r="A4136" s="113"/>
      <c r="B4136" s="119" t="s">
        <v>58</v>
      </c>
      <c r="C4136" s="136"/>
      <c r="D4136" s="613"/>
    </row>
    <row r="4137" spans="1:4" s="86" customFormat="1">
      <c r="A4137" s="113"/>
      <c r="B4137" s="119"/>
      <c r="C4137" s="136"/>
      <c r="D4137" s="613"/>
    </row>
    <row r="4138" spans="1:4" s="612" customFormat="1" ht="31.5">
      <c r="A4138" s="614" t="s">
        <v>18648</v>
      </c>
      <c r="B4138" s="499" t="s">
        <v>24584</v>
      </c>
      <c r="C4138" s="562" t="s">
        <v>23376</v>
      </c>
      <c r="D4138" s="657">
        <v>12</v>
      </c>
    </row>
    <row r="4139" spans="1:4" s="86" customFormat="1">
      <c r="A4139" s="113"/>
      <c r="B4139" s="119" t="s">
        <v>58</v>
      </c>
      <c r="C4139" s="136"/>
      <c r="D4139" s="613"/>
    </row>
    <row r="4140" spans="1:4" s="86" customFormat="1">
      <c r="A4140" s="113"/>
      <c r="B4140" s="140"/>
      <c r="C4140" s="136"/>
      <c r="D4140" s="166"/>
    </row>
    <row r="4141" spans="1:4" s="56" customFormat="1" ht="31.5">
      <c r="A4141" s="113" t="s">
        <v>18921</v>
      </c>
      <c r="B4141" s="165" t="s">
        <v>23448</v>
      </c>
      <c r="C4141" s="135" t="s">
        <v>2</v>
      </c>
      <c r="D4141" s="166">
        <v>10</v>
      </c>
    </row>
    <row r="4142" spans="1:4" s="84" customFormat="1">
      <c r="A4142" s="113"/>
      <c r="B4142" s="47" t="s">
        <v>23433</v>
      </c>
      <c r="C4142" s="142"/>
      <c r="D4142" s="166"/>
    </row>
    <row r="4143" spans="1:4" s="56" customFormat="1">
      <c r="A4143" s="113"/>
      <c r="B4143" s="47"/>
      <c r="C4143" s="142"/>
      <c r="D4143" s="166"/>
    </row>
    <row r="4144" spans="1:4" s="58" customFormat="1" ht="31.5">
      <c r="A4144" s="113" t="s">
        <v>18925</v>
      </c>
      <c r="B4144" s="165" t="s">
        <v>23447</v>
      </c>
      <c r="C4144" s="135" t="s">
        <v>2</v>
      </c>
      <c r="D4144" s="166">
        <v>15</v>
      </c>
    </row>
    <row r="4145" spans="1:4" s="56" customFormat="1">
      <c r="A4145" s="113"/>
      <c r="B4145" s="47" t="s">
        <v>23433</v>
      </c>
      <c r="C4145" s="142"/>
      <c r="D4145" s="166"/>
    </row>
    <row r="4146" spans="1:4" s="56" customFormat="1">
      <c r="A4146" s="113"/>
      <c r="B4146" s="165"/>
      <c r="C4146" s="135"/>
      <c r="D4146" s="166"/>
    </row>
    <row r="4147" spans="1:4" s="56" customFormat="1" ht="31.5">
      <c r="A4147" s="141" t="s">
        <v>18941</v>
      </c>
      <c r="B4147" s="165" t="s">
        <v>23428</v>
      </c>
      <c r="C4147" s="135" t="s">
        <v>2</v>
      </c>
      <c r="D4147" s="166">
        <v>2</v>
      </c>
    </row>
    <row r="4148" spans="1:4" s="56" customFormat="1">
      <c r="A4148" s="141"/>
      <c r="B4148" s="165" t="s">
        <v>25243</v>
      </c>
      <c r="C4148" s="135"/>
      <c r="D4148" s="166"/>
    </row>
    <row r="4149" spans="1:4" s="56" customFormat="1">
      <c r="A4149" s="141"/>
      <c r="B4149" s="165"/>
      <c r="C4149" s="135"/>
      <c r="D4149" s="166"/>
    </row>
    <row r="4150" spans="1:4" s="56" customFormat="1">
      <c r="A4150" s="138" t="s">
        <v>18961</v>
      </c>
      <c r="B4150" s="118" t="s">
        <v>23383</v>
      </c>
      <c r="C4150" s="106" t="s">
        <v>23376</v>
      </c>
      <c r="D4150" s="166">
        <v>36</v>
      </c>
    </row>
    <row r="4151" spans="1:4" s="85" customFormat="1">
      <c r="A4151" s="138"/>
      <c r="B4151" s="118" t="s">
        <v>25089</v>
      </c>
      <c r="C4151" s="106"/>
      <c r="D4151" s="166"/>
    </row>
    <row r="4152" spans="1:4" s="85" customFormat="1">
      <c r="A4152" s="138"/>
      <c r="B4152" s="118"/>
      <c r="C4152" s="106"/>
      <c r="D4152" s="166"/>
    </row>
    <row r="4153" spans="1:4" s="85" customFormat="1">
      <c r="A4153" s="111" t="s">
        <v>18985</v>
      </c>
      <c r="B4153" s="119" t="s">
        <v>23384</v>
      </c>
      <c r="C4153" s="136" t="s">
        <v>2</v>
      </c>
      <c r="D4153" s="166">
        <v>1</v>
      </c>
    </row>
    <row r="4154" spans="1:4" s="85" customFormat="1">
      <c r="A4154" s="116"/>
      <c r="B4154" s="119" t="s">
        <v>58</v>
      </c>
      <c r="C4154" s="136"/>
      <c r="D4154" s="166"/>
    </row>
    <row r="4155" spans="1:4" s="56" customFormat="1">
      <c r="A4155" s="113"/>
      <c r="B4155" s="140"/>
      <c r="C4155" s="136"/>
      <c r="D4155" s="166"/>
    </row>
    <row r="4156" spans="1:4" s="85" customFormat="1" ht="31.5">
      <c r="A4156" s="113" t="s">
        <v>19037</v>
      </c>
      <c r="B4156" s="47" t="s">
        <v>25117</v>
      </c>
      <c r="C4156" s="142" t="s">
        <v>2</v>
      </c>
      <c r="D4156" s="166">
        <v>1</v>
      </c>
    </row>
    <row r="4157" spans="1:4" s="85" customFormat="1">
      <c r="A4157" s="116"/>
      <c r="B4157" s="140" t="s">
        <v>58</v>
      </c>
      <c r="C4157" s="136"/>
      <c r="D4157" s="166"/>
    </row>
    <row r="4158" spans="1:4" s="85" customFormat="1">
      <c r="A4158" s="116"/>
      <c r="B4158" s="140"/>
      <c r="C4158" s="136"/>
      <c r="D4158" s="166"/>
    </row>
    <row r="4159" spans="1:4" s="85" customFormat="1" ht="47.25">
      <c r="A4159" s="113" t="s">
        <v>19086</v>
      </c>
      <c r="B4159" s="47" t="s">
        <v>23321</v>
      </c>
      <c r="C4159" s="142" t="s">
        <v>2</v>
      </c>
      <c r="D4159" s="166">
        <v>1</v>
      </c>
    </row>
    <row r="4160" spans="1:4" s="84" customFormat="1">
      <c r="A4160" s="113"/>
      <c r="B4160" s="47" t="s">
        <v>261</v>
      </c>
      <c r="C4160" s="142"/>
      <c r="D4160" s="166"/>
    </row>
    <row r="4161" spans="1:4" s="85" customFormat="1">
      <c r="A4161" s="113"/>
      <c r="B4161" s="47"/>
      <c r="C4161" s="142"/>
      <c r="D4161" s="166"/>
    </row>
    <row r="4162" spans="1:4" s="86" customFormat="1" ht="31.5">
      <c r="A4162" s="141" t="s">
        <v>19088</v>
      </c>
      <c r="B4162" s="118" t="s">
        <v>23385</v>
      </c>
      <c r="C4162" s="136" t="s">
        <v>2</v>
      </c>
      <c r="D4162" s="166">
        <v>14</v>
      </c>
    </row>
    <row r="4163" spans="1:4" s="86" customFormat="1">
      <c r="A4163" s="116"/>
      <c r="B4163" s="140" t="s">
        <v>58</v>
      </c>
      <c r="C4163" s="136"/>
      <c r="D4163" s="166"/>
    </row>
    <row r="4164" spans="1:4" s="86" customFormat="1">
      <c r="A4164" s="116"/>
      <c r="B4164" s="140"/>
      <c r="C4164" s="136"/>
      <c r="D4164" s="166"/>
    </row>
    <row r="4165" spans="1:4" s="86" customFormat="1" ht="31.5">
      <c r="A4165" s="113" t="s">
        <v>19133</v>
      </c>
      <c r="B4165" s="47" t="s">
        <v>25028</v>
      </c>
      <c r="C4165" s="142" t="s">
        <v>2</v>
      </c>
      <c r="D4165" s="166">
        <f>C4240</f>
        <v>240</v>
      </c>
    </row>
    <row r="4166" spans="1:4" s="87" customFormat="1" ht="23.25" customHeight="1">
      <c r="A4166" s="128"/>
      <c r="B4166" s="434" t="s">
        <v>23688</v>
      </c>
      <c r="C4166" s="136"/>
      <c r="D4166" s="166"/>
    </row>
    <row r="4167" spans="1:4" s="87" customFormat="1">
      <c r="A4167" s="128"/>
      <c r="B4167" s="349" t="s">
        <v>23904</v>
      </c>
      <c r="C4167" s="136"/>
      <c r="D4167" s="166"/>
    </row>
    <row r="4168" spans="1:4" s="388" customFormat="1">
      <c r="A4168" s="116"/>
      <c r="B4168" s="213" t="s">
        <v>24876</v>
      </c>
      <c r="C4168" s="142"/>
      <c r="D4168" s="166"/>
    </row>
    <row r="4169" spans="1:4" s="87" customFormat="1">
      <c r="A4169" s="128"/>
      <c r="B4169" s="118" t="s">
        <v>24872</v>
      </c>
      <c r="C4169" s="136">
        <v>3</v>
      </c>
      <c r="D4169" s="166"/>
    </row>
    <row r="4170" spans="1:4" s="87" customFormat="1">
      <c r="A4170" s="128"/>
      <c r="B4170" s="118" t="s">
        <v>24872</v>
      </c>
      <c r="C4170" s="136">
        <v>3</v>
      </c>
      <c r="D4170" s="166"/>
    </row>
    <row r="4171" spans="1:4" s="388" customFormat="1">
      <c r="A4171" s="116"/>
      <c r="B4171" s="177" t="s">
        <v>24873</v>
      </c>
      <c r="C4171" s="136">
        <v>1</v>
      </c>
      <c r="D4171" s="166"/>
    </row>
    <row r="4172" spans="1:4" s="388" customFormat="1">
      <c r="A4172" s="116"/>
      <c r="B4172" s="177" t="s">
        <v>24874</v>
      </c>
      <c r="C4172" s="136">
        <v>1</v>
      </c>
      <c r="D4172" s="166"/>
    </row>
    <row r="4173" spans="1:4" s="388" customFormat="1">
      <c r="A4173" s="116"/>
      <c r="B4173" s="177" t="s">
        <v>24875</v>
      </c>
      <c r="C4173" s="136">
        <v>1</v>
      </c>
      <c r="D4173" s="166"/>
    </row>
    <row r="4174" spans="1:4" s="87" customFormat="1">
      <c r="A4174" s="128"/>
      <c r="B4174" s="349" t="s">
        <v>23821</v>
      </c>
      <c r="C4174" s="136"/>
      <c r="D4174" s="166"/>
    </row>
    <row r="4175" spans="1:4" s="388" customFormat="1">
      <c r="A4175" s="116"/>
      <c r="B4175" s="213" t="s">
        <v>24876</v>
      </c>
      <c r="C4175" s="142"/>
      <c r="D4175" s="166"/>
    </row>
    <row r="4176" spans="1:4" s="87" customFormat="1">
      <c r="A4176" s="128"/>
      <c r="B4176" s="118" t="s">
        <v>24924</v>
      </c>
      <c r="C4176" s="136">
        <v>5</v>
      </c>
      <c r="D4176" s="166"/>
    </row>
    <row r="4177" spans="1:4" s="87" customFormat="1">
      <c r="A4177" s="128"/>
      <c r="B4177" s="118" t="s">
        <v>24924</v>
      </c>
      <c r="C4177" s="136">
        <v>5</v>
      </c>
      <c r="D4177" s="166"/>
    </row>
    <row r="4178" spans="1:4" s="87" customFormat="1">
      <c r="A4178" s="128"/>
      <c r="B4178" s="349" t="s">
        <v>23830</v>
      </c>
      <c r="C4178" s="136"/>
      <c r="D4178" s="166"/>
    </row>
    <row r="4179" spans="1:4" s="388" customFormat="1">
      <c r="A4179" s="116"/>
      <c r="B4179" s="213" t="s">
        <v>24876</v>
      </c>
      <c r="C4179" s="142"/>
      <c r="D4179" s="166"/>
    </row>
    <row r="4180" spans="1:4" s="87" customFormat="1">
      <c r="A4180" s="128"/>
      <c r="B4180" s="118" t="s">
        <v>24902</v>
      </c>
      <c r="C4180" s="136">
        <v>2</v>
      </c>
      <c r="D4180" s="166"/>
    </row>
    <row r="4181" spans="1:4" s="87" customFormat="1">
      <c r="A4181" s="128"/>
      <c r="B4181" s="118" t="s">
        <v>24872</v>
      </c>
      <c r="C4181" s="136">
        <v>3</v>
      </c>
      <c r="D4181" s="166"/>
    </row>
    <row r="4182" spans="1:4" s="87" customFormat="1">
      <c r="A4182" s="128"/>
      <c r="B4182" s="118" t="s">
        <v>24883</v>
      </c>
      <c r="C4182" s="136">
        <v>6</v>
      </c>
      <c r="D4182" s="166"/>
    </row>
    <row r="4183" spans="1:4" s="87" customFormat="1">
      <c r="A4183" s="128"/>
      <c r="B4183" s="118" t="s">
        <v>24885</v>
      </c>
      <c r="C4183" s="136">
        <v>1</v>
      </c>
      <c r="D4183" s="166"/>
    </row>
    <row r="4184" spans="1:4" s="87" customFormat="1">
      <c r="A4184" s="128"/>
      <c r="B4184" s="349" t="s">
        <v>23832</v>
      </c>
      <c r="C4184" s="136"/>
      <c r="D4184" s="166"/>
    </row>
    <row r="4185" spans="1:4" s="87" customFormat="1">
      <c r="A4185" s="128"/>
      <c r="B4185" s="213" t="s">
        <v>24876</v>
      </c>
      <c r="C4185" s="142"/>
      <c r="D4185" s="166"/>
    </row>
    <row r="4186" spans="1:4" s="87" customFormat="1">
      <c r="A4186" s="128"/>
      <c r="B4186" s="118" t="s">
        <v>24893</v>
      </c>
      <c r="C4186" s="136">
        <v>8</v>
      </c>
      <c r="D4186" s="166"/>
    </row>
    <row r="4187" spans="1:4" s="87" customFormat="1">
      <c r="A4187" s="128"/>
      <c r="B4187" s="118" t="s">
        <v>24894</v>
      </c>
      <c r="C4187" s="136">
        <v>1</v>
      </c>
      <c r="D4187" s="166"/>
    </row>
    <row r="4188" spans="1:4" s="87" customFormat="1">
      <c r="A4188" s="128"/>
      <c r="B4188" s="349" t="s">
        <v>23841</v>
      </c>
      <c r="C4188" s="136"/>
      <c r="D4188" s="166"/>
    </row>
    <row r="4189" spans="1:4" s="87" customFormat="1">
      <c r="A4189" s="128"/>
      <c r="B4189" s="118" t="s">
        <v>24901</v>
      </c>
      <c r="C4189" s="136">
        <v>6</v>
      </c>
      <c r="D4189" s="166"/>
    </row>
    <row r="4190" spans="1:4" s="87" customFormat="1">
      <c r="A4190" s="128"/>
      <c r="B4190" s="348" t="s">
        <v>23848</v>
      </c>
      <c r="C4190" s="136"/>
      <c r="D4190" s="166"/>
    </row>
    <row r="4191" spans="1:4" s="87" customFormat="1">
      <c r="A4191" s="128"/>
      <c r="B4191" s="118" t="s">
        <v>24871</v>
      </c>
      <c r="C4191" s="136">
        <v>2</v>
      </c>
      <c r="D4191" s="166"/>
    </row>
    <row r="4192" spans="1:4" s="87" customFormat="1">
      <c r="A4192" s="128"/>
      <c r="B4192" s="213" t="s">
        <v>24876</v>
      </c>
      <c r="C4192" s="142"/>
      <c r="D4192" s="166"/>
    </row>
    <row r="4193" spans="1:4" s="87" customFormat="1">
      <c r="A4193" s="128"/>
      <c r="B4193" s="118" t="s">
        <v>24903</v>
      </c>
      <c r="C4193" s="136">
        <v>10</v>
      </c>
      <c r="D4193" s="166"/>
    </row>
    <row r="4194" spans="1:4" s="87" customFormat="1">
      <c r="A4194" s="128"/>
      <c r="B4194" s="118" t="s">
        <v>24902</v>
      </c>
      <c r="C4194" s="136">
        <v>2</v>
      </c>
      <c r="D4194" s="166"/>
    </row>
    <row r="4195" spans="1:4" s="87" customFormat="1">
      <c r="A4195" s="128"/>
      <c r="B4195" s="213" t="s">
        <v>24876</v>
      </c>
      <c r="C4195" s="142"/>
      <c r="D4195" s="166"/>
    </row>
    <row r="4196" spans="1:4" s="388" customFormat="1">
      <c r="A4196" s="116"/>
      <c r="B4196" s="118" t="s">
        <v>24901</v>
      </c>
      <c r="C4196" s="136">
        <v>6</v>
      </c>
      <c r="D4196" s="166"/>
    </row>
    <row r="4197" spans="1:4" s="388" customFormat="1">
      <c r="A4197" s="116"/>
      <c r="B4197" s="349" t="s">
        <v>23859</v>
      </c>
      <c r="C4197" s="142"/>
      <c r="D4197" s="166"/>
    </row>
    <row r="4198" spans="1:4" s="388" customFormat="1">
      <c r="A4198" s="116"/>
      <c r="B4198" s="213" t="s">
        <v>24876</v>
      </c>
      <c r="C4198" s="142"/>
      <c r="D4198" s="166"/>
    </row>
    <row r="4199" spans="1:4" s="388" customFormat="1">
      <c r="A4199" s="116"/>
      <c r="B4199" s="118" t="s">
        <v>24893</v>
      </c>
      <c r="C4199" s="136">
        <v>8</v>
      </c>
      <c r="D4199" s="166"/>
    </row>
    <row r="4200" spans="1:4" s="87" customFormat="1">
      <c r="A4200" s="128"/>
      <c r="B4200" s="348" t="s">
        <v>23908</v>
      </c>
      <c r="C4200" s="136"/>
      <c r="D4200" s="166"/>
    </row>
    <row r="4201" spans="1:4" s="87" customFormat="1">
      <c r="A4201" s="128"/>
      <c r="B4201" s="213" t="s">
        <v>24876</v>
      </c>
      <c r="C4201" s="142"/>
      <c r="D4201" s="166"/>
    </row>
    <row r="4202" spans="1:4" s="87" customFormat="1">
      <c r="A4202" s="128"/>
      <c r="B4202" s="118" t="s">
        <v>25031</v>
      </c>
      <c r="C4202" s="136">
        <v>13</v>
      </c>
      <c r="D4202" s="166"/>
    </row>
    <row r="4203" spans="1:4" s="388" customFormat="1">
      <c r="A4203" s="116"/>
      <c r="B4203" s="349" t="s">
        <v>23872</v>
      </c>
      <c r="C4203" s="142"/>
      <c r="D4203" s="166"/>
    </row>
    <row r="4204" spans="1:4" s="388" customFormat="1">
      <c r="A4204" s="116"/>
      <c r="B4204" s="213" t="s">
        <v>24876</v>
      </c>
      <c r="C4204" s="142"/>
      <c r="D4204" s="166"/>
    </row>
    <row r="4205" spans="1:4" s="388" customFormat="1">
      <c r="A4205" s="116"/>
      <c r="B4205" s="118" t="s">
        <v>25029</v>
      </c>
      <c r="C4205" s="136">
        <v>14</v>
      </c>
      <c r="D4205" s="166"/>
    </row>
    <row r="4206" spans="1:4" s="87" customFormat="1">
      <c r="A4206" s="128"/>
      <c r="B4206" s="700"/>
      <c r="C4206" s="586"/>
      <c r="D4206" s="166"/>
    </row>
    <row r="4207" spans="1:4" s="388" customFormat="1">
      <c r="A4207" s="116"/>
      <c r="B4207" s="348" t="s">
        <v>23820</v>
      </c>
      <c r="C4207" s="142"/>
      <c r="D4207" s="166"/>
    </row>
    <row r="4208" spans="1:4" s="87" customFormat="1">
      <c r="A4208" s="128"/>
      <c r="B4208" s="213" t="s">
        <v>24876</v>
      </c>
      <c r="C4208" s="142"/>
      <c r="D4208" s="166"/>
    </row>
    <row r="4209" spans="1:4" s="87" customFormat="1">
      <c r="A4209" s="128"/>
      <c r="B4209" s="118" t="s">
        <v>24948</v>
      </c>
      <c r="C4209" s="136">
        <v>7</v>
      </c>
      <c r="D4209" s="166"/>
    </row>
    <row r="4210" spans="1:4" s="87" customFormat="1">
      <c r="A4210" s="128"/>
      <c r="B4210" s="349" t="s">
        <v>23910</v>
      </c>
      <c r="C4210" s="136"/>
      <c r="D4210" s="166"/>
    </row>
    <row r="4211" spans="1:4" s="87" customFormat="1">
      <c r="A4211" s="128"/>
      <c r="B4211" s="213" t="s">
        <v>24876</v>
      </c>
      <c r="C4211" s="142"/>
      <c r="D4211" s="166"/>
    </row>
    <row r="4212" spans="1:4" s="84" customFormat="1">
      <c r="A4212" s="128"/>
      <c r="B4212" s="118" t="s">
        <v>24901</v>
      </c>
      <c r="C4212" s="136">
        <v>6</v>
      </c>
      <c r="D4212" s="166"/>
    </row>
    <row r="4213" spans="1:4" s="388" customFormat="1">
      <c r="A4213" s="128"/>
      <c r="B4213" s="349" t="s">
        <v>23877</v>
      </c>
      <c r="C4213" s="124"/>
      <c r="D4213" s="166"/>
    </row>
    <row r="4214" spans="1:4" s="87" customFormat="1">
      <c r="A4214" s="128"/>
      <c r="B4214" s="213" t="s">
        <v>24876</v>
      </c>
      <c r="C4214" s="142"/>
      <c r="D4214" s="166"/>
    </row>
    <row r="4215" spans="1:4" s="87" customFormat="1">
      <c r="A4215" s="128"/>
      <c r="B4215" s="118" t="s">
        <v>25031</v>
      </c>
      <c r="C4215" s="136">
        <v>13</v>
      </c>
      <c r="D4215" s="166"/>
    </row>
    <row r="4216" spans="1:4" s="87" customFormat="1">
      <c r="A4216" s="128"/>
      <c r="B4216" s="349" t="s">
        <v>23880</v>
      </c>
      <c r="C4216" s="586"/>
      <c r="D4216" s="166"/>
    </row>
    <row r="4217" spans="1:4" s="87" customFormat="1">
      <c r="A4217" s="128"/>
      <c r="B4217" s="213" t="s">
        <v>24876</v>
      </c>
      <c r="C4217" s="142"/>
      <c r="D4217" s="166"/>
    </row>
    <row r="4218" spans="1:4" s="87" customFormat="1">
      <c r="A4218" s="128"/>
      <c r="B4218" s="118" t="s">
        <v>24924</v>
      </c>
      <c r="C4218" s="136">
        <v>5</v>
      </c>
      <c r="D4218" s="166"/>
    </row>
    <row r="4219" spans="1:4" s="87" customFormat="1">
      <c r="A4219" s="128"/>
      <c r="B4219" s="349" t="s">
        <v>24110</v>
      </c>
      <c r="C4219" s="586"/>
      <c r="D4219" s="166"/>
    </row>
    <row r="4220" spans="1:4" s="87" customFormat="1">
      <c r="A4220" s="128"/>
      <c r="B4220" s="213" t="s">
        <v>24876</v>
      </c>
      <c r="C4220" s="142"/>
      <c r="D4220" s="166"/>
    </row>
    <row r="4221" spans="1:4" s="87" customFormat="1">
      <c r="A4221" s="128"/>
      <c r="B4221" s="118" t="s">
        <v>25030</v>
      </c>
      <c r="C4221" s="136">
        <v>16</v>
      </c>
      <c r="D4221" s="166"/>
    </row>
    <row r="4222" spans="1:4" s="87" customFormat="1">
      <c r="A4222" s="128"/>
      <c r="B4222" s="348" t="s">
        <v>23886</v>
      </c>
      <c r="C4222" s="586"/>
      <c r="D4222" s="166"/>
    </row>
    <row r="4223" spans="1:4" s="87" customFormat="1">
      <c r="A4223" s="128"/>
      <c r="B4223" s="213" t="s">
        <v>24876</v>
      </c>
      <c r="C4223" s="142"/>
      <c r="D4223" s="166"/>
    </row>
    <row r="4224" spans="1:4" s="87" customFormat="1">
      <c r="A4224" s="128"/>
      <c r="B4224" s="118" t="s">
        <v>25032</v>
      </c>
      <c r="C4224" s="136">
        <v>12</v>
      </c>
      <c r="D4224" s="166"/>
    </row>
    <row r="4225" spans="1:4" s="87" customFormat="1">
      <c r="A4225" s="128"/>
      <c r="B4225" s="348" t="s">
        <v>23888</v>
      </c>
      <c r="C4225" s="586"/>
      <c r="D4225" s="166"/>
    </row>
    <row r="4226" spans="1:4" s="87" customFormat="1">
      <c r="A4226" s="128"/>
      <c r="B4226" s="213" t="s">
        <v>24876</v>
      </c>
      <c r="C4226" s="142"/>
      <c r="D4226" s="166"/>
    </row>
    <row r="4227" spans="1:4" s="87" customFormat="1">
      <c r="A4227" s="128"/>
      <c r="B4227" s="118" t="s">
        <v>25030</v>
      </c>
      <c r="C4227" s="136">
        <v>16</v>
      </c>
      <c r="D4227" s="166"/>
    </row>
    <row r="4228" spans="1:4" s="87" customFormat="1">
      <c r="A4228" s="128"/>
      <c r="B4228" s="348" t="s">
        <v>23914</v>
      </c>
      <c r="C4228" s="586"/>
      <c r="D4228" s="166"/>
    </row>
    <row r="4229" spans="1:4" s="87" customFormat="1">
      <c r="A4229" s="128"/>
      <c r="B4229" s="213" t="s">
        <v>24876</v>
      </c>
      <c r="C4229" s="142"/>
      <c r="D4229" s="166"/>
    </row>
    <row r="4230" spans="1:4" s="87" customFormat="1">
      <c r="A4230" s="128"/>
      <c r="B4230" s="118" t="s">
        <v>25030</v>
      </c>
      <c r="C4230" s="136">
        <v>16</v>
      </c>
      <c r="D4230" s="166"/>
    </row>
    <row r="4231" spans="1:4" s="87" customFormat="1">
      <c r="A4231" s="128"/>
      <c r="B4231" s="348" t="s">
        <v>23893</v>
      </c>
      <c r="C4231" s="136"/>
      <c r="D4231" s="166"/>
    </row>
    <row r="4232" spans="1:4" s="87" customFormat="1">
      <c r="A4232" s="128"/>
      <c r="B4232" s="213" t="s">
        <v>24876</v>
      </c>
      <c r="C4232" s="142"/>
      <c r="D4232" s="166"/>
    </row>
    <row r="4233" spans="1:4" s="87" customFormat="1">
      <c r="A4233" s="128"/>
      <c r="B4233" s="118" t="s">
        <v>25029</v>
      </c>
      <c r="C4233" s="136">
        <v>14</v>
      </c>
      <c r="D4233" s="166"/>
    </row>
    <row r="4234" spans="1:4" s="87" customFormat="1">
      <c r="A4234" s="128"/>
      <c r="B4234" s="349" t="s">
        <v>23899</v>
      </c>
      <c r="C4234" s="586"/>
      <c r="D4234" s="166"/>
    </row>
    <row r="4235" spans="1:4" s="87" customFormat="1">
      <c r="A4235" s="128"/>
      <c r="B4235" s="213" t="s">
        <v>24876</v>
      </c>
      <c r="C4235" s="142"/>
      <c r="D4235" s="166"/>
    </row>
    <row r="4236" spans="1:4" s="87" customFormat="1">
      <c r="A4236" s="128"/>
      <c r="B4236" s="118" t="s">
        <v>25029</v>
      </c>
      <c r="C4236" s="136">
        <v>14</v>
      </c>
      <c r="D4236" s="166"/>
    </row>
    <row r="4237" spans="1:4" s="388" customFormat="1">
      <c r="A4237" s="113"/>
      <c r="B4237" s="349" t="s">
        <v>24698</v>
      </c>
      <c r="C4237" s="136"/>
      <c r="D4237" s="163"/>
    </row>
    <row r="4238" spans="1:4" s="87" customFormat="1">
      <c r="A4238" s="128"/>
      <c r="B4238" s="213" t="s">
        <v>24876</v>
      </c>
      <c r="C4238" s="142"/>
      <c r="D4238" s="166"/>
    </row>
    <row r="4239" spans="1:4" s="87" customFormat="1" ht="16.5" thickBot="1">
      <c r="A4239" s="128"/>
      <c r="B4239" s="121" t="s">
        <v>25003</v>
      </c>
      <c r="C4239" s="89">
        <v>20</v>
      </c>
      <c r="D4239" s="166"/>
    </row>
    <row r="4240" spans="1:4" s="87" customFormat="1" ht="16.5" thickBot="1">
      <c r="A4240" s="472"/>
      <c r="B4240" s="589" t="s">
        <v>23960</v>
      </c>
      <c r="C4240" s="525">
        <f>SUM(C4169:C4239)</f>
        <v>240</v>
      </c>
      <c r="D4240" s="352"/>
    </row>
    <row r="4241" spans="1:4" s="56" customFormat="1">
      <c r="A4241" s="113"/>
      <c r="B4241" s="381"/>
      <c r="C4241" s="315"/>
      <c r="D4241" s="166"/>
    </row>
    <row r="4242" spans="1:4" s="85" customFormat="1" ht="47.25">
      <c r="A4242" s="113" t="s">
        <v>19139</v>
      </c>
      <c r="B4242" s="47" t="s">
        <v>25034</v>
      </c>
      <c r="C4242" s="135" t="s">
        <v>2</v>
      </c>
      <c r="D4242" s="166">
        <v>30</v>
      </c>
    </row>
    <row r="4243" spans="1:4" s="56" customFormat="1" ht="16.5" customHeight="1">
      <c r="A4243" s="138"/>
      <c r="B4243" s="140" t="s">
        <v>25472</v>
      </c>
      <c r="C4243" s="135"/>
      <c r="D4243" s="166"/>
    </row>
    <row r="4244" spans="1:4" s="388" customFormat="1">
      <c r="A4244" s="138"/>
      <c r="B4244" s="140"/>
      <c r="C4244" s="135"/>
      <c r="D4244" s="166"/>
    </row>
    <row r="4245" spans="1:4" s="388" customFormat="1" ht="31.5">
      <c r="A4245" s="138" t="s">
        <v>19157</v>
      </c>
      <c r="B4245" s="140" t="s">
        <v>25474</v>
      </c>
      <c r="C4245" s="135" t="s">
        <v>2</v>
      </c>
      <c r="D4245" s="166">
        <v>15</v>
      </c>
    </row>
    <row r="4246" spans="1:4" s="388" customFormat="1">
      <c r="A4246" s="138"/>
      <c r="B4246" s="140" t="s">
        <v>25473</v>
      </c>
      <c r="C4246" s="135"/>
      <c r="D4246" s="166"/>
    </row>
    <row r="4247" spans="1:4" s="388" customFormat="1">
      <c r="A4247" s="138"/>
      <c r="B4247" s="140"/>
      <c r="C4247" s="135"/>
      <c r="D4247" s="166"/>
    </row>
    <row r="4248" spans="1:4" s="85" customFormat="1" ht="63">
      <c r="A4248" s="141" t="s">
        <v>19235</v>
      </c>
      <c r="B4248" s="469" t="s">
        <v>25035</v>
      </c>
      <c r="C4248" s="142" t="s">
        <v>2</v>
      </c>
      <c r="D4248" s="166">
        <f>C4458</f>
        <v>1271</v>
      </c>
    </row>
    <row r="4249" spans="1:4" s="87" customFormat="1" ht="23.25" customHeight="1">
      <c r="A4249" s="128"/>
      <c r="B4249" s="434" t="s">
        <v>23688</v>
      </c>
      <c r="C4249" s="136"/>
      <c r="D4249" s="166"/>
    </row>
    <row r="4250" spans="1:4" s="87" customFormat="1">
      <c r="A4250" s="128"/>
      <c r="B4250" s="349" t="s">
        <v>23904</v>
      </c>
      <c r="C4250" s="136"/>
      <c r="D4250" s="166"/>
    </row>
    <row r="4251" spans="1:4" s="87" customFormat="1">
      <c r="A4251" s="128"/>
      <c r="B4251" s="118" t="s">
        <v>24858</v>
      </c>
      <c r="C4251" s="136">
        <v>4</v>
      </c>
      <c r="D4251" s="166"/>
    </row>
    <row r="4252" spans="1:4" s="87" customFormat="1">
      <c r="A4252" s="128"/>
      <c r="B4252" s="118" t="s">
        <v>24859</v>
      </c>
      <c r="C4252" s="136">
        <v>6</v>
      </c>
      <c r="D4252" s="166"/>
    </row>
    <row r="4253" spans="1:4" s="388" customFormat="1">
      <c r="A4253" s="116"/>
      <c r="B4253" s="177" t="s">
        <v>24860</v>
      </c>
      <c r="C4253" s="136">
        <v>4</v>
      </c>
      <c r="D4253" s="166"/>
    </row>
    <row r="4254" spans="1:4" s="388" customFormat="1">
      <c r="A4254" s="116"/>
      <c r="B4254" s="177" t="s">
        <v>24860</v>
      </c>
      <c r="C4254" s="136">
        <v>4</v>
      </c>
      <c r="D4254" s="166"/>
    </row>
    <row r="4255" spans="1:4" s="388" customFormat="1">
      <c r="A4255" s="116"/>
      <c r="B4255" s="177" t="s">
        <v>24860</v>
      </c>
      <c r="C4255" s="136">
        <v>4</v>
      </c>
      <c r="D4255" s="166"/>
    </row>
    <row r="4256" spans="1:4" s="388" customFormat="1">
      <c r="A4256" s="116"/>
      <c r="B4256" s="177" t="s">
        <v>24861</v>
      </c>
      <c r="C4256" s="142">
        <v>5</v>
      </c>
      <c r="D4256" s="166"/>
    </row>
    <row r="4257" spans="1:4" s="388" customFormat="1">
      <c r="A4257" s="116"/>
      <c r="B4257" s="177" t="s">
        <v>24862</v>
      </c>
      <c r="C4257" s="142">
        <v>5</v>
      </c>
      <c r="D4257" s="166"/>
    </row>
    <row r="4258" spans="1:4" s="388" customFormat="1">
      <c r="A4258" s="116"/>
      <c r="B4258" s="177" t="s">
        <v>24863</v>
      </c>
      <c r="C4258" s="136">
        <v>4</v>
      </c>
      <c r="D4258" s="166"/>
    </row>
    <row r="4259" spans="1:4" s="388" customFormat="1">
      <c r="A4259" s="116"/>
      <c r="B4259" s="177" t="s">
        <v>24864</v>
      </c>
      <c r="C4259" s="142">
        <v>1</v>
      </c>
      <c r="D4259" s="166"/>
    </row>
    <row r="4260" spans="1:4" s="388" customFormat="1">
      <c r="A4260" s="116"/>
      <c r="B4260" s="177" t="s">
        <v>24865</v>
      </c>
      <c r="C4260" s="142">
        <v>8</v>
      </c>
      <c r="D4260" s="166"/>
    </row>
    <row r="4261" spans="1:4" s="388" customFormat="1">
      <c r="A4261" s="116"/>
      <c r="B4261" s="177" t="s">
        <v>24866</v>
      </c>
      <c r="C4261" s="142">
        <v>8</v>
      </c>
      <c r="D4261" s="166"/>
    </row>
    <row r="4262" spans="1:4" s="388" customFormat="1">
      <c r="A4262" s="116"/>
      <c r="B4262" s="213" t="s">
        <v>24876</v>
      </c>
      <c r="C4262" s="142"/>
      <c r="D4262" s="166"/>
    </row>
    <row r="4263" spans="1:4" s="87" customFormat="1">
      <c r="A4263" s="128"/>
      <c r="B4263" s="118" t="s">
        <v>24872</v>
      </c>
      <c r="C4263" s="136">
        <v>3</v>
      </c>
      <c r="D4263" s="166"/>
    </row>
    <row r="4264" spans="1:4" s="87" customFormat="1">
      <c r="A4264" s="128"/>
      <c r="B4264" s="118" t="s">
        <v>24872</v>
      </c>
      <c r="C4264" s="136">
        <v>3</v>
      </c>
      <c r="D4264" s="166"/>
    </row>
    <row r="4265" spans="1:4" s="388" customFormat="1">
      <c r="A4265" s="116"/>
      <c r="B4265" s="177" t="s">
        <v>24873</v>
      </c>
      <c r="C4265" s="136">
        <v>1</v>
      </c>
      <c r="D4265" s="166"/>
    </row>
    <row r="4266" spans="1:4" s="388" customFormat="1">
      <c r="A4266" s="116"/>
      <c r="B4266" s="177" t="s">
        <v>24874</v>
      </c>
      <c r="C4266" s="136">
        <v>1</v>
      </c>
      <c r="D4266" s="166"/>
    </row>
    <row r="4267" spans="1:4" s="388" customFormat="1">
      <c r="A4267" s="116"/>
      <c r="B4267" s="177" t="s">
        <v>24875</v>
      </c>
      <c r="C4267" s="136">
        <v>1</v>
      </c>
      <c r="D4267" s="166"/>
    </row>
    <row r="4268" spans="1:4" s="87" customFormat="1">
      <c r="A4268" s="128"/>
      <c r="B4268" s="349" t="s">
        <v>23821</v>
      </c>
      <c r="C4268" s="136"/>
      <c r="D4268" s="166"/>
    </row>
    <row r="4269" spans="1:4" s="87" customFormat="1">
      <c r="A4269" s="128"/>
      <c r="B4269" s="118" t="s">
        <v>24867</v>
      </c>
      <c r="C4269" s="136">
        <v>6</v>
      </c>
      <c r="D4269" s="166"/>
    </row>
    <row r="4270" spans="1:4" s="87" customFormat="1">
      <c r="A4270" s="128"/>
      <c r="B4270" s="118" t="s">
        <v>24867</v>
      </c>
      <c r="C4270" s="136">
        <v>6</v>
      </c>
      <c r="D4270" s="166"/>
    </row>
    <row r="4271" spans="1:4" s="87" customFormat="1">
      <c r="A4271" s="128"/>
      <c r="B4271" s="118" t="s">
        <v>24867</v>
      </c>
      <c r="C4271" s="136">
        <v>6</v>
      </c>
      <c r="D4271" s="166"/>
    </row>
    <row r="4272" spans="1:4" s="87" customFormat="1">
      <c r="A4272" s="128"/>
      <c r="B4272" s="118" t="s">
        <v>24868</v>
      </c>
      <c r="C4272" s="136">
        <v>5</v>
      </c>
      <c r="D4272" s="166"/>
    </row>
    <row r="4273" spans="1:4" s="87" customFormat="1">
      <c r="A4273" s="128"/>
      <c r="B4273" s="118" t="s">
        <v>24869</v>
      </c>
      <c r="C4273" s="136">
        <v>4</v>
      </c>
      <c r="D4273" s="166"/>
    </row>
    <row r="4274" spans="1:4" s="87" customFormat="1">
      <c r="A4274" s="128"/>
      <c r="B4274" s="118" t="s">
        <v>24859</v>
      </c>
      <c r="C4274" s="136">
        <v>6</v>
      </c>
      <c r="D4274" s="166"/>
    </row>
    <row r="4275" spans="1:4" s="87" customFormat="1">
      <c r="A4275" s="128"/>
      <c r="B4275" s="118" t="s">
        <v>24859</v>
      </c>
      <c r="C4275" s="136">
        <v>6</v>
      </c>
      <c r="D4275" s="166"/>
    </row>
    <row r="4276" spans="1:4" s="87" customFormat="1">
      <c r="A4276" s="128"/>
      <c r="B4276" s="118" t="s">
        <v>24870</v>
      </c>
      <c r="C4276" s="136">
        <v>8</v>
      </c>
      <c r="D4276" s="166"/>
    </row>
    <row r="4277" spans="1:4" s="87" customFormat="1">
      <c r="A4277" s="128"/>
      <c r="B4277" s="118" t="s">
        <v>24871</v>
      </c>
      <c r="C4277" s="136">
        <v>2</v>
      </c>
      <c r="D4277" s="166"/>
    </row>
    <row r="4278" spans="1:4" s="388" customFormat="1">
      <c r="A4278" s="116"/>
      <c r="B4278" s="213" t="s">
        <v>24876</v>
      </c>
      <c r="C4278" s="142"/>
      <c r="D4278" s="166"/>
    </row>
    <row r="4279" spans="1:4" s="87" customFormat="1">
      <c r="A4279" s="128"/>
      <c r="B4279" s="118" t="s">
        <v>24872</v>
      </c>
      <c r="C4279" s="136">
        <v>3</v>
      </c>
      <c r="D4279" s="166"/>
    </row>
    <row r="4280" spans="1:4" s="87" customFormat="1">
      <c r="A4280" s="128"/>
      <c r="B4280" s="118" t="s">
        <v>24872</v>
      </c>
      <c r="C4280" s="136">
        <v>3</v>
      </c>
      <c r="D4280" s="166"/>
    </row>
    <row r="4281" spans="1:4" s="87" customFormat="1">
      <c r="A4281" s="128"/>
      <c r="B4281" s="349" t="s">
        <v>23830</v>
      </c>
      <c r="C4281" s="136"/>
      <c r="D4281" s="166"/>
    </row>
    <row r="4282" spans="1:4" s="87" customFormat="1">
      <c r="A4282" s="128"/>
      <c r="B4282" s="177" t="s">
        <v>24877</v>
      </c>
      <c r="C4282" s="136">
        <v>4</v>
      </c>
      <c r="D4282" s="166"/>
    </row>
    <row r="4283" spans="1:4" s="87" customFormat="1">
      <c r="A4283" s="128"/>
      <c r="B4283" s="177" t="s">
        <v>24879</v>
      </c>
      <c r="C4283" s="136">
        <v>1</v>
      </c>
      <c r="D4283" s="166"/>
    </row>
    <row r="4284" spans="1:4" s="87" customFormat="1">
      <c r="A4284" s="128"/>
      <c r="B4284" s="177" t="s">
        <v>24880</v>
      </c>
      <c r="C4284" s="136">
        <v>2</v>
      </c>
      <c r="D4284" s="166"/>
    </row>
    <row r="4285" spans="1:4" s="87" customFormat="1" ht="17.25" customHeight="1">
      <c r="A4285" s="128"/>
      <c r="B4285" s="177" t="s">
        <v>24878</v>
      </c>
      <c r="C4285" s="136">
        <v>4</v>
      </c>
      <c r="D4285" s="166"/>
    </row>
    <row r="4286" spans="1:4" s="87" customFormat="1">
      <c r="A4286" s="128"/>
      <c r="B4286" s="118" t="s">
        <v>24859</v>
      </c>
      <c r="C4286" s="136">
        <v>6</v>
      </c>
      <c r="D4286" s="166"/>
    </row>
    <row r="4287" spans="1:4" s="87" customFormat="1">
      <c r="A4287" s="128"/>
      <c r="B4287" s="118" t="s">
        <v>24881</v>
      </c>
      <c r="C4287" s="136">
        <v>2</v>
      </c>
      <c r="D4287" s="166"/>
    </row>
    <row r="4288" spans="1:4" s="87" customFormat="1">
      <c r="A4288" s="128"/>
      <c r="B4288" s="118" t="s">
        <v>24884</v>
      </c>
      <c r="C4288" s="136">
        <v>3</v>
      </c>
      <c r="D4288" s="166"/>
    </row>
    <row r="4289" spans="1:4" s="87" customFormat="1">
      <c r="A4289" s="128"/>
      <c r="B4289" s="118" t="s">
        <v>24882</v>
      </c>
      <c r="C4289" s="136">
        <v>26</v>
      </c>
      <c r="D4289" s="166"/>
    </row>
    <row r="4290" spans="1:4" s="388" customFormat="1">
      <c r="A4290" s="116"/>
      <c r="B4290" s="213" t="s">
        <v>24876</v>
      </c>
      <c r="C4290" s="142"/>
      <c r="D4290" s="166"/>
    </row>
    <row r="4291" spans="1:4" s="87" customFormat="1">
      <c r="A4291" s="128"/>
      <c r="B4291" s="118" t="s">
        <v>24894</v>
      </c>
      <c r="C4291" s="136">
        <v>1</v>
      </c>
      <c r="D4291" s="166"/>
    </row>
    <row r="4292" spans="1:4" s="87" customFormat="1">
      <c r="A4292" s="128"/>
      <c r="B4292" s="118" t="s">
        <v>24872</v>
      </c>
      <c r="C4292" s="136">
        <v>3</v>
      </c>
      <c r="D4292" s="166"/>
    </row>
    <row r="4293" spans="1:4" s="87" customFormat="1">
      <c r="A4293" s="128"/>
      <c r="B4293" s="118" t="s">
        <v>24883</v>
      </c>
      <c r="C4293" s="136">
        <v>6</v>
      </c>
      <c r="D4293" s="166"/>
    </row>
    <row r="4294" spans="1:4" s="87" customFormat="1">
      <c r="A4294" s="128"/>
      <c r="B4294" s="118" t="s">
        <v>24885</v>
      </c>
      <c r="C4294" s="136">
        <v>1</v>
      </c>
      <c r="D4294" s="166"/>
    </row>
    <row r="4295" spans="1:4" s="87" customFormat="1">
      <c r="A4295" s="128"/>
      <c r="B4295" s="349" t="s">
        <v>23832</v>
      </c>
      <c r="C4295" s="136"/>
      <c r="D4295" s="166"/>
    </row>
    <row r="4296" spans="1:4" s="87" customFormat="1">
      <c r="A4296" s="128"/>
      <c r="B4296" s="137" t="s">
        <v>24886</v>
      </c>
      <c r="C4296" s="136">
        <v>15</v>
      </c>
      <c r="D4296" s="166"/>
    </row>
    <row r="4297" spans="1:4" s="87" customFormat="1">
      <c r="A4297" s="128"/>
      <c r="B4297" s="137" t="s">
        <v>24887</v>
      </c>
      <c r="C4297" s="136">
        <v>9</v>
      </c>
      <c r="D4297" s="166"/>
    </row>
    <row r="4298" spans="1:4" s="87" customFormat="1">
      <c r="A4298" s="128"/>
      <c r="B4298" s="137" t="s">
        <v>24888</v>
      </c>
      <c r="C4298" s="136">
        <v>4</v>
      </c>
      <c r="D4298" s="166"/>
    </row>
    <row r="4299" spans="1:4" s="87" customFormat="1">
      <c r="A4299" s="128"/>
      <c r="B4299" s="118" t="s">
        <v>24889</v>
      </c>
      <c r="C4299" s="136">
        <v>11</v>
      </c>
      <c r="D4299" s="166"/>
    </row>
    <row r="4300" spans="1:4" s="87" customFormat="1">
      <c r="A4300" s="128"/>
      <c r="B4300" s="118" t="s">
        <v>24890</v>
      </c>
      <c r="C4300" s="136">
        <v>2</v>
      </c>
      <c r="D4300" s="166"/>
    </row>
    <row r="4301" spans="1:4" s="87" customFormat="1">
      <c r="A4301" s="128"/>
      <c r="B4301" s="137" t="s">
        <v>24891</v>
      </c>
      <c r="C4301" s="136">
        <v>2</v>
      </c>
      <c r="D4301" s="166"/>
    </row>
    <row r="4302" spans="1:4" s="87" customFormat="1">
      <c r="A4302" s="128"/>
      <c r="B4302" s="469" t="s">
        <v>24892</v>
      </c>
      <c r="C4302" s="136">
        <v>2</v>
      </c>
      <c r="D4302" s="166"/>
    </row>
    <row r="4303" spans="1:4" s="87" customFormat="1">
      <c r="A4303" s="128"/>
      <c r="B4303" s="118" t="s">
        <v>24871</v>
      </c>
      <c r="C4303" s="136">
        <v>2</v>
      </c>
      <c r="D4303" s="166"/>
    </row>
    <row r="4304" spans="1:4" s="87" customFormat="1">
      <c r="A4304" s="128"/>
      <c r="B4304" s="213" t="s">
        <v>24876</v>
      </c>
      <c r="C4304" s="142"/>
      <c r="D4304" s="166"/>
    </row>
    <row r="4305" spans="1:4" s="87" customFormat="1">
      <c r="A4305" s="128"/>
      <c r="B4305" s="118" t="s">
        <v>24893</v>
      </c>
      <c r="C4305" s="136">
        <v>8</v>
      </c>
      <c r="D4305" s="166"/>
    </row>
    <row r="4306" spans="1:4" s="87" customFormat="1">
      <c r="A4306" s="128"/>
      <c r="B4306" s="118" t="s">
        <v>24894</v>
      </c>
      <c r="C4306" s="136">
        <v>1</v>
      </c>
      <c r="D4306" s="166"/>
    </row>
    <row r="4307" spans="1:4" s="87" customFormat="1">
      <c r="A4307" s="128"/>
      <c r="B4307" s="349" t="s">
        <v>23841</v>
      </c>
      <c r="C4307" s="136"/>
      <c r="D4307" s="166"/>
    </row>
    <row r="4308" spans="1:4" s="87" customFormat="1">
      <c r="A4308" s="128"/>
      <c r="B4308" s="118" t="s">
        <v>24895</v>
      </c>
      <c r="C4308" s="136">
        <v>17</v>
      </c>
      <c r="D4308" s="166"/>
    </row>
    <row r="4309" spans="1:4" s="87" customFormat="1">
      <c r="A4309" s="128"/>
      <c r="B4309" s="137" t="s">
        <v>24896</v>
      </c>
      <c r="C4309" s="136">
        <v>2</v>
      </c>
      <c r="D4309" s="166"/>
    </row>
    <row r="4310" spans="1:4" s="87" customFormat="1">
      <c r="A4310" s="128"/>
      <c r="B4310" s="137" t="s">
        <v>24897</v>
      </c>
      <c r="C4310" s="136">
        <v>4</v>
      </c>
      <c r="D4310" s="166"/>
    </row>
    <row r="4311" spans="1:4" s="87" customFormat="1">
      <c r="A4311" s="128"/>
      <c r="B4311" s="137" t="s">
        <v>24898</v>
      </c>
      <c r="C4311" s="136">
        <v>4</v>
      </c>
      <c r="D4311" s="166"/>
    </row>
    <row r="4312" spans="1:4" s="87" customFormat="1">
      <c r="A4312" s="128"/>
      <c r="B4312" s="118" t="s">
        <v>24899</v>
      </c>
      <c r="C4312" s="136">
        <v>15</v>
      </c>
      <c r="D4312" s="166"/>
    </row>
    <row r="4313" spans="1:4" s="87" customFormat="1">
      <c r="A4313" s="128"/>
      <c r="B4313" s="118" t="s">
        <v>24900</v>
      </c>
      <c r="C4313" s="136">
        <v>24</v>
      </c>
      <c r="D4313" s="166"/>
    </row>
    <row r="4314" spans="1:4" s="87" customFormat="1">
      <c r="A4314" s="128"/>
      <c r="B4314" s="118" t="s">
        <v>24901</v>
      </c>
      <c r="C4314" s="136">
        <v>6</v>
      </c>
      <c r="D4314" s="166"/>
    </row>
    <row r="4315" spans="1:4" s="87" customFormat="1">
      <c r="A4315" s="128"/>
      <c r="B4315" s="348" t="s">
        <v>23848</v>
      </c>
      <c r="C4315" s="136"/>
      <c r="D4315" s="166"/>
    </row>
    <row r="4316" spans="1:4" s="87" customFormat="1">
      <c r="A4316" s="128"/>
      <c r="B4316" s="118" t="s">
        <v>24904</v>
      </c>
      <c r="C4316" s="136">
        <v>4</v>
      </c>
      <c r="D4316" s="166"/>
    </row>
    <row r="4317" spans="1:4" s="87" customFormat="1">
      <c r="A4317" s="128"/>
      <c r="B4317" s="118" t="s">
        <v>24905</v>
      </c>
      <c r="C4317" s="136">
        <v>23</v>
      </c>
      <c r="D4317" s="166"/>
    </row>
    <row r="4318" spans="1:4" s="87" customFormat="1">
      <c r="A4318" s="128"/>
      <c r="B4318" s="118" t="s">
        <v>24906</v>
      </c>
      <c r="C4318" s="136">
        <v>2</v>
      </c>
      <c r="D4318" s="166"/>
    </row>
    <row r="4319" spans="1:4" s="87" customFormat="1">
      <c r="A4319" s="128"/>
      <c r="B4319" s="118" t="s">
        <v>24907</v>
      </c>
      <c r="C4319" s="136">
        <v>1</v>
      </c>
      <c r="D4319" s="166"/>
    </row>
    <row r="4320" spans="1:4" s="87" customFormat="1">
      <c r="A4320" s="128"/>
      <c r="B4320" s="137" t="s">
        <v>24896</v>
      </c>
      <c r="C4320" s="136">
        <v>2</v>
      </c>
      <c r="D4320" s="166"/>
    </row>
    <row r="4321" spans="1:4" s="87" customFormat="1">
      <c r="A4321" s="128"/>
      <c r="B4321" s="137" t="s">
        <v>24908</v>
      </c>
      <c r="C4321" s="136">
        <v>10</v>
      </c>
      <c r="D4321" s="166"/>
    </row>
    <row r="4322" spans="1:4" s="87" customFormat="1">
      <c r="A4322" s="128"/>
      <c r="B4322" s="152" t="s">
        <v>24909</v>
      </c>
      <c r="C4322" s="136">
        <v>8</v>
      </c>
      <c r="D4322" s="166"/>
    </row>
    <row r="4323" spans="1:4" s="87" customFormat="1">
      <c r="A4323" s="128"/>
      <c r="B4323" s="137" t="s">
        <v>24912</v>
      </c>
      <c r="C4323" s="136">
        <v>3</v>
      </c>
      <c r="D4323" s="166"/>
    </row>
    <row r="4324" spans="1:4" s="87" customFormat="1">
      <c r="A4324" s="128"/>
      <c r="B4324" s="137" t="s">
        <v>24913</v>
      </c>
      <c r="C4324" s="136">
        <v>3</v>
      </c>
      <c r="D4324" s="166"/>
    </row>
    <row r="4325" spans="1:4" s="87" customFormat="1">
      <c r="A4325" s="128"/>
      <c r="B4325" s="137" t="s">
        <v>24910</v>
      </c>
      <c r="C4325" s="136">
        <v>2</v>
      </c>
      <c r="D4325" s="166"/>
    </row>
    <row r="4326" spans="1:4" s="87" customFormat="1">
      <c r="A4326" s="128"/>
      <c r="B4326" s="137" t="s">
        <v>24911</v>
      </c>
      <c r="C4326" s="136">
        <v>6</v>
      </c>
      <c r="D4326" s="166"/>
    </row>
    <row r="4327" spans="1:4" s="87" customFormat="1">
      <c r="A4327" s="128"/>
      <c r="B4327" s="137" t="s">
        <v>24053</v>
      </c>
      <c r="C4327" s="136">
        <v>3</v>
      </c>
      <c r="D4327" s="166"/>
    </row>
    <row r="4328" spans="1:4" s="87" customFormat="1">
      <c r="A4328" s="128"/>
      <c r="B4328" s="118" t="s">
        <v>24871</v>
      </c>
      <c r="C4328" s="136">
        <v>2</v>
      </c>
      <c r="D4328" s="166"/>
    </row>
    <row r="4329" spans="1:4" s="87" customFormat="1">
      <c r="A4329" s="128"/>
      <c r="B4329" s="213" t="s">
        <v>24876</v>
      </c>
      <c r="C4329" s="142"/>
      <c r="D4329" s="166"/>
    </row>
    <row r="4330" spans="1:4" s="87" customFormat="1">
      <c r="A4330" s="128"/>
      <c r="B4330" s="118" t="s">
        <v>24903</v>
      </c>
      <c r="C4330" s="136">
        <v>10</v>
      </c>
      <c r="D4330" s="166"/>
    </row>
    <row r="4331" spans="1:4" s="87" customFormat="1">
      <c r="A4331" s="128"/>
      <c r="B4331" s="118" t="s">
        <v>24902</v>
      </c>
      <c r="C4331" s="136">
        <v>2</v>
      </c>
      <c r="D4331" s="166"/>
    </row>
    <row r="4332" spans="1:4" s="388" customFormat="1">
      <c r="A4332" s="116"/>
      <c r="B4332" s="349" t="s">
        <v>23849</v>
      </c>
      <c r="C4332" s="142"/>
      <c r="D4332" s="77"/>
    </row>
    <row r="4333" spans="1:4" s="388" customFormat="1">
      <c r="A4333" s="116"/>
      <c r="B4333" s="137" t="s">
        <v>24914</v>
      </c>
      <c r="C4333" s="142">
        <v>6</v>
      </c>
      <c r="D4333" s="77"/>
    </row>
    <row r="4334" spans="1:4" s="388" customFormat="1">
      <c r="A4334" s="116"/>
      <c r="B4334" s="137" t="s">
        <v>24915</v>
      </c>
      <c r="C4334" s="142">
        <v>2</v>
      </c>
      <c r="D4334" s="77"/>
    </row>
    <row r="4335" spans="1:4" s="388" customFormat="1">
      <c r="A4335" s="116"/>
      <c r="B4335" s="137" t="s">
        <v>24916</v>
      </c>
      <c r="C4335" s="142">
        <v>1</v>
      </c>
      <c r="D4335" s="77"/>
    </row>
    <row r="4336" spans="1:4" s="388" customFormat="1">
      <c r="A4336" s="116"/>
      <c r="B4336" s="137" t="s">
        <v>24917</v>
      </c>
      <c r="C4336" s="142">
        <v>3</v>
      </c>
      <c r="D4336" s="77"/>
    </row>
    <row r="4337" spans="1:4" s="388" customFormat="1">
      <c r="A4337" s="116"/>
      <c r="B4337" s="137" t="s">
        <v>24918</v>
      </c>
      <c r="C4337" s="142">
        <v>9</v>
      </c>
      <c r="D4337" s="77"/>
    </row>
    <row r="4338" spans="1:4" s="388" customFormat="1">
      <c r="A4338" s="116"/>
      <c r="B4338" s="137" t="s">
        <v>24919</v>
      </c>
      <c r="C4338" s="142">
        <v>1</v>
      </c>
      <c r="D4338" s="77"/>
    </row>
    <row r="4339" spans="1:4" s="388" customFormat="1">
      <c r="A4339" s="116"/>
      <c r="B4339" s="137" t="s">
        <v>24921</v>
      </c>
      <c r="C4339" s="142">
        <v>16</v>
      </c>
      <c r="D4339" s="77"/>
    </row>
    <row r="4340" spans="1:4" s="388" customFormat="1">
      <c r="A4340" s="116"/>
      <c r="B4340" s="118" t="s">
        <v>24920</v>
      </c>
      <c r="C4340" s="136">
        <v>12</v>
      </c>
      <c r="D4340" s="166"/>
    </row>
    <row r="4341" spans="1:4" s="87" customFormat="1">
      <c r="A4341" s="128"/>
      <c r="B4341" s="213" t="s">
        <v>24876</v>
      </c>
      <c r="C4341" s="142"/>
      <c r="D4341" s="166"/>
    </row>
    <row r="4342" spans="1:4" s="388" customFormat="1">
      <c r="A4342" s="116"/>
      <c r="B4342" s="118" t="s">
        <v>24901</v>
      </c>
      <c r="C4342" s="136">
        <v>6</v>
      </c>
      <c r="D4342" s="166"/>
    </row>
    <row r="4343" spans="1:4" s="388" customFormat="1">
      <c r="A4343" s="116"/>
      <c r="B4343" s="349" t="s">
        <v>23859</v>
      </c>
      <c r="C4343" s="142"/>
      <c r="D4343" s="166"/>
    </row>
    <row r="4344" spans="1:4" s="388" customFormat="1">
      <c r="A4344" s="116"/>
      <c r="B4344" s="137" t="s">
        <v>24921</v>
      </c>
      <c r="C4344" s="142">
        <v>16</v>
      </c>
      <c r="D4344" s="166"/>
    </row>
    <row r="4345" spans="1:4" s="388" customFormat="1">
      <c r="A4345" s="116"/>
      <c r="B4345" s="137" t="s">
        <v>24922</v>
      </c>
      <c r="C4345" s="142">
        <v>27</v>
      </c>
      <c r="D4345" s="166"/>
    </row>
    <row r="4346" spans="1:4" s="388" customFormat="1">
      <c r="A4346" s="116"/>
      <c r="B4346" s="118" t="s">
        <v>24923</v>
      </c>
      <c r="C4346" s="136">
        <v>17</v>
      </c>
      <c r="D4346" s="166"/>
    </row>
    <row r="4347" spans="1:4" s="388" customFormat="1">
      <c r="A4347" s="116"/>
      <c r="B4347" s="213" t="s">
        <v>24876</v>
      </c>
      <c r="C4347" s="142"/>
      <c r="D4347" s="166"/>
    </row>
    <row r="4348" spans="1:4" s="388" customFormat="1">
      <c r="A4348" s="116"/>
      <c r="B4348" s="118" t="s">
        <v>24924</v>
      </c>
      <c r="C4348" s="136">
        <v>5</v>
      </c>
      <c r="D4348" s="166"/>
    </row>
    <row r="4349" spans="1:4" s="87" customFormat="1">
      <c r="A4349" s="128"/>
      <c r="B4349" s="348" t="s">
        <v>23908</v>
      </c>
      <c r="C4349" s="136"/>
      <c r="D4349" s="166"/>
    </row>
    <row r="4350" spans="1:4" s="87" customFormat="1">
      <c r="A4350" s="128"/>
      <c r="B4350" s="118" t="s">
        <v>24925</v>
      </c>
      <c r="C4350" s="136">
        <v>7</v>
      </c>
      <c r="D4350" s="166"/>
    </row>
    <row r="4351" spans="1:4" s="87" customFormat="1">
      <c r="A4351" s="128"/>
      <c r="B4351" s="118" t="s">
        <v>24926</v>
      </c>
      <c r="C4351" s="136">
        <v>7</v>
      </c>
      <c r="D4351" s="166"/>
    </row>
    <row r="4352" spans="1:4" s="87" customFormat="1">
      <c r="A4352" s="128"/>
      <c r="B4352" s="118" t="s">
        <v>24928</v>
      </c>
      <c r="C4352" s="136">
        <v>2</v>
      </c>
      <c r="D4352" s="166"/>
    </row>
    <row r="4353" spans="1:4" s="87" customFormat="1">
      <c r="A4353" s="128"/>
      <c r="B4353" s="118" t="s">
        <v>24929</v>
      </c>
      <c r="C4353" s="136">
        <v>2</v>
      </c>
      <c r="D4353" s="166"/>
    </row>
    <row r="4354" spans="1:4" s="87" customFormat="1">
      <c r="A4354" s="128"/>
      <c r="B4354" s="118" t="s">
        <v>24927</v>
      </c>
      <c r="C4354" s="136">
        <v>3</v>
      </c>
      <c r="D4354" s="166"/>
    </row>
    <row r="4355" spans="1:4" s="87" customFormat="1">
      <c r="A4355" s="128"/>
      <c r="B4355" s="118" t="s">
        <v>24930</v>
      </c>
      <c r="C4355" s="136">
        <v>3</v>
      </c>
      <c r="D4355" s="166"/>
    </row>
    <row r="4356" spans="1:4" s="87" customFormat="1">
      <c r="A4356" s="128"/>
      <c r="B4356" s="118" t="s">
        <v>24931</v>
      </c>
      <c r="C4356" s="136">
        <v>1</v>
      </c>
      <c r="D4356" s="166"/>
    </row>
    <row r="4357" spans="1:4" s="87" customFormat="1">
      <c r="A4357" s="128"/>
      <c r="B4357" s="118" t="s">
        <v>24932</v>
      </c>
      <c r="C4357" s="136">
        <v>1</v>
      </c>
      <c r="D4357" s="166"/>
    </row>
    <row r="4358" spans="1:4" s="87" customFormat="1">
      <c r="A4358" s="128"/>
      <c r="B4358" s="118" t="s">
        <v>24933</v>
      </c>
      <c r="C4358" s="136">
        <v>1</v>
      </c>
      <c r="D4358" s="166"/>
    </row>
    <row r="4359" spans="1:4" s="87" customFormat="1">
      <c r="A4359" s="128"/>
      <c r="B4359" s="137" t="s">
        <v>24934</v>
      </c>
      <c r="C4359" s="136">
        <v>3</v>
      </c>
      <c r="D4359" s="166"/>
    </row>
    <row r="4360" spans="1:4" s="87" customFormat="1">
      <c r="A4360" s="128"/>
      <c r="B4360" s="137" t="s">
        <v>24935</v>
      </c>
      <c r="C4360" s="136">
        <v>3</v>
      </c>
      <c r="D4360" s="166"/>
    </row>
    <row r="4361" spans="1:4" s="87" customFormat="1">
      <c r="A4361" s="128"/>
      <c r="B4361" s="118" t="s">
        <v>24937</v>
      </c>
      <c r="C4361" s="136">
        <v>6</v>
      </c>
      <c r="D4361" s="166"/>
    </row>
    <row r="4362" spans="1:4" s="87" customFormat="1">
      <c r="A4362" s="128"/>
      <c r="B4362" s="118" t="s">
        <v>24936</v>
      </c>
      <c r="C4362" s="136">
        <v>4</v>
      </c>
      <c r="D4362" s="166"/>
    </row>
    <row r="4363" spans="1:4" s="87" customFormat="1">
      <c r="A4363" s="128"/>
      <c r="B4363" s="213" t="s">
        <v>24876</v>
      </c>
      <c r="C4363" s="142"/>
      <c r="D4363" s="166"/>
    </row>
    <row r="4364" spans="1:4" s="87" customFormat="1">
      <c r="A4364" s="128"/>
      <c r="B4364" s="118" t="s">
        <v>24872</v>
      </c>
      <c r="C4364" s="136">
        <v>3</v>
      </c>
      <c r="D4364" s="166"/>
    </row>
    <row r="4365" spans="1:4" s="87" customFormat="1">
      <c r="A4365" s="128"/>
      <c r="B4365" s="348" t="s">
        <v>23866</v>
      </c>
      <c r="C4365" s="136"/>
      <c r="D4365" s="166"/>
    </row>
    <row r="4366" spans="1:4" s="87" customFormat="1">
      <c r="A4366" s="128"/>
      <c r="B4366" s="118" t="s">
        <v>24938</v>
      </c>
      <c r="C4366" s="136">
        <v>3</v>
      </c>
      <c r="D4366" s="166"/>
    </row>
    <row r="4367" spans="1:4" s="87" customFormat="1">
      <c r="A4367" s="128"/>
      <c r="B4367" s="118" t="s">
        <v>24939</v>
      </c>
      <c r="C4367" s="136">
        <v>5</v>
      </c>
      <c r="D4367" s="166"/>
    </row>
    <row r="4368" spans="1:4" s="87" customFormat="1">
      <c r="A4368" s="128"/>
      <c r="B4368" s="118" t="s">
        <v>24940</v>
      </c>
      <c r="C4368" s="136">
        <v>8</v>
      </c>
      <c r="D4368" s="166"/>
    </row>
    <row r="4369" spans="1:4" s="388" customFormat="1">
      <c r="A4369" s="116"/>
      <c r="B4369" s="349" t="s">
        <v>23872</v>
      </c>
      <c r="C4369" s="142"/>
      <c r="D4369" s="166"/>
    </row>
    <row r="4370" spans="1:4" s="388" customFormat="1">
      <c r="A4370" s="116"/>
      <c r="B4370" s="137" t="s">
        <v>24942</v>
      </c>
      <c r="C4370" s="142">
        <v>36</v>
      </c>
      <c r="D4370" s="166"/>
    </row>
    <row r="4371" spans="1:4" s="388" customFormat="1">
      <c r="A4371" s="116"/>
      <c r="B4371" s="118" t="s">
        <v>24943</v>
      </c>
      <c r="C4371" s="142">
        <v>12</v>
      </c>
      <c r="D4371" s="166"/>
    </row>
    <row r="4372" spans="1:4" s="388" customFormat="1">
      <c r="A4372" s="116"/>
      <c r="B4372" s="137" t="s">
        <v>24941</v>
      </c>
      <c r="C4372" s="142">
        <v>4</v>
      </c>
      <c r="D4372" s="166"/>
    </row>
    <row r="4373" spans="1:4" s="388" customFormat="1">
      <c r="A4373" s="116"/>
      <c r="B4373" s="213" t="s">
        <v>24876</v>
      </c>
      <c r="C4373" s="142"/>
      <c r="D4373" s="166"/>
    </row>
    <row r="4374" spans="1:4" s="388" customFormat="1">
      <c r="A4374" s="116"/>
      <c r="B4374" s="118" t="s">
        <v>24944</v>
      </c>
      <c r="C4374" s="136">
        <v>4</v>
      </c>
      <c r="D4374" s="166"/>
    </row>
    <row r="4375" spans="1:4" s="388" customFormat="1">
      <c r="A4375" s="116"/>
      <c r="B4375" s="137"/>
      <c r="C4375" s="142"/>
      <c r="D4375" s="166"/>
    </row>
    <row r="4376" spans="1:4" s="388" customFormat="1">
      <c r="A4376" s="116"/>
      <c r="B4376" s="348" t="s">
        <v>23820</v>
      </c>
      <c r="C4376" s="142"/>
      <c r="D4376" s="166"/>
    </row>
    <row r="4377" spans="1:4" s="388" customFormat="1">
      <c r="A4377" s="116"/>
      <c r="B4377" s="137" t="s">
        <v>24946</v>
      </c>
      <c r="C4377" s="142">
        <v>9</v>
      </c>
      <c r="D4377" s="166"/>
    </row>
    <row r="4378" spans="1:4" s="388" customFormat="1">
      <c r="A4378" s="116"/>
      <c r="B4378" s="137" t="s">
        <v>24945</v>
      </c>
      <c r="C4378" s="142">
        <v>18</v>
      </c>
      <c r="D4378" s="166"/>
    </row>
    <row r="4379" spans="1:4" s="87" customFormat="1">
      <c r="A4379" s="128"/>
      <c r="B4379" s="118" t="s">
        <v>24947</v>
      </c>
      <c r="C4379" s="136">
        <v>10</v>
      </c>
      <c r="D4379" s="166"/>
    </row>
    <row r="4380" spans="1:4" s="87" customFormat="1">
      <c r="A4380" s="128"/>
      <c r="B4380" s="213" t="s">
        <v>24876</v>
      </c>
      <c r="C4380" s="142"/>
      <c r="D4380" s="166"/>
    </row>
    <row r="4381" spans="1:4" s="87" customFormat="1">
      <c r="A4381" s="128"/>
      <c r="B4381" s="118" t="s">
        <v>24948</v>
      </c>
      <c r="C4381" s="136">
        <v>7</v>
      </c>
      <c r="D4381" s="166"/>
    </row>
    <row r="4382" spans="1:4" s="87" customFormat="1">
      <c r="A4382" s="128"/>
      <c r="B4382" s="349" t="s">
        <v>23910</v>
      </c>
      <c r="C4382" s="136"/>
      <c r="D4382" s="166"/>
    </row>
    <row r="4383" spans="1:4" s="87" customFormat="1">
      <c r="A4383" s="128"/>
      <c r="B4383" s="118" t="s">
        <v>24951</v>
      </c>
      <c r="C4383" s="136">
        <v>24</v>
      </c>
      <c r="D4383" s="166"/>
    </row>
    <row r="4384" spans="1:4" s="87" customFormat="1">
      <c r="A4384" s="128"/>
      <c r="B4384" s="118" t="s">
        <v>24952</v>
      </c>
      <c r="C4384" s="136">
        <v>19</v>
      </c>
      <c r="D4384" s="166"/>
    </row>
    <row r="4385" spans="1:4" s="87" customFormat="1">
      <c r="A4385" s="128"/>
      <c r="B4385" s="118" t="s">
        <v>24949</v>
      </c>
      <c r="C4385" s="136">
        <v>8</v>
      </c>
      <c r="D4385" s="166"/>
    </row>
    <row r="4386" spans="1:4" s="87" customFormat="1">
      <c r="A4386" s="128"/>
      <c r="B4386" s="118" t="s">
        <v>24950</v>
      </c>
      <c r="C4386" s="136">
        <v>7</v>
      </c>
      <c r="D4386" s="166"/>
    </row>
    <row r="4387" spans="1:4" s="84" customFormat="1">
      <c r="A4387" s="128"/>
      <c r="B4387" s="118" t="s">
        <v>24953</v>
      </c>
      <c r="C4387" s="136">
        <v>2</v>
      </c>
      <c r="D4387" s="166"/>
    </row>
    <row r="4388" spans="1:4" s="87" customFormat="1">
      <c r="A4388" s="128"/>
      <c r="B4388" s="213" t="s">
        <v>24876</v>
      </c>
      <c r="C4388" s="142"/>
      <c r="D4388" s="166"/>
    </row>
    <row r="4389" spans="1:4" s="84" customFormat="1">
      <c r="A4389" s="128"/>
      <c r="B4389" s="118" t="s">
        <v>24901</v>
      </c>
      <c r="C4389" s="136">
        <v>6</v>
      </c>
      <c r="D4389" s="166"/>
    </row>
    <row r="4390" spans="1:4" s="84" customFormat="1">
      <c r="A4390" s="128"/>
      <c r="B4390" s="118" t="s">
        <v>24954</v>
      </c>
      <c r="C4390" s="136">
        <v>1</v>
      </c>
      <c r="D4390" s="166"/>
    </row>
    <row r="4391" spans="1:4" s="388" customFormat="1">
      <c r="A4391" s="128"/>
      <c r="B4391" s="349" t="s">
        <v>23877</v>
      </c>
      <c r="C4391" s="124"/>
      <c r="D4391" s="166"/>
    </row>
    <row r="4392" spans="1:4" s="84" customFormat="1">
      <c r="A4392" s="128"/>
      <c r="B4392" s="137" t="s">
        <v>24955</v>
      </c>
      <c r="C4392" s="142">
        <v>38</v>
      </c>
      <c r="D4392" s="166"/>
    </row>
    <row r="4393" spans="1:4" s="84" customFormat="1">
      <c r="A4393" s="128"/>
      <c r="B4393" s="118" t="s">
        <v>24937</v>
      </c>
      <c r="C4393" s="136">
        <v>6</v>
      </c>
      <c r="D4393" s="166"/>
    </row>
    <row r="4394" spans="1:4" s="87" customFormat="1">
      <c r="A4394" s="128"/>
      <c r="B4394" s="213" t="s">
        <v>24876</v>
      </c>
      <c r="C4394" s="142"/>
      <c r="D4394" s="166"/>
    </row>
    <row r="4395" spans="1:4" s="87" customFormat="1">
      <c r="A4395" s="128"/>
      <c r="B4395" s="118" t="s">
        <v>24872</v>
      </c>
      <c r="C4395" s="136">
        <v>3</v>
      </c>
      <c r="D4395" s="166"/>
    </row>
    <row r="4396" spans="1:4" s="87" customFormat="1">
      <c r="A4396" s="128"/>
      <c r="B4396" s="349" t="s">
        <v>23880</v>
      </c>
      <c r="C4396" s="136"/>
      <c r="D4396" s="166"/>
    </row>
    <row r="4397" spans="1:4" s="87" customFormat="1">
      <c r="A4397" s="128"/>
      <c r="B4397" s="118" t="s">
        <v>24957</v>
      </c>
      <c r="C4397" s="136">
        <v>19</v>
      </c>
      <c r="D4397" s="166"/>
    </row>
    <row r="4398" spans="1:4" s="87" customFormat="1">
      <c r="A4398" s="128"/>
      <c r="B4398" s="118" t="s">
        <v>24956</v>
      </c>
      <c r="C4398" s="136">
        <v>2</v>
      </c>
      <c r="D4398" s="166"/>
    </row>
    <row r="4399" spans="1:4" s="87" customFormat="1">
      <c r="A4399" s="128"/>
      <c r="B4399" s="118" t="s">
        <v>24954</v>
      </c>
      <c r="C4399" s="136">
        <v>1</v>
      </c>
      <c r="D4399" s="166"/>
    </row>
    <row r="4400" spans="1:4" s="87" customFormat="1">
      <c r="A4400" s="128"/>
      <c r="B4400" s="118" t="s">
        <v>24958</v>
      </c>
      <c r="C4400" s="136">
        <v>14</v>
      </c>
      <c r="D4400" s="166"/>
    </row>
    <row r="4401" spans="1:4" s="87" customFormat="1">
      <c r="A4401" s="43"/>
      <c r="B4401" s="118" t="s">
        <v>24959</v>
      </c>
      <c r="C4401" s="89">
        <v>11</v>
      </c>
      <c r="D4401" s="214"/>
    </row>
    <row r="4402" spans="1:4" s="87" customFormat="1">
      <c r="A4402" s="43"/>
      <c r="B4402" s="349" t="s">
        <v>24110</v>
      </c>
      <c r="C4402" s="89"/>
      <c r="D4402" s="214"/>
    </row>
    <row r="4403" spans="1:4" s="87" customFormat="1">
      <c r="A4403" s="43"/>
      <c r="B4403" s="76" t="s">
        <v>24960</v>
      </c>
      <c r="C4403" s="89">
        <v>6</v>
      </c>
      <c r="D4403" s="214"/>
    </row>
    <row r="4404" spans="1:4" s="87" customFormat="1">
      <c r="A4404" s="43"/>
      <c r="B4404" s="76" t="s">
        <v>24961</v>
      </c>
      <c r="C4404" s="89">
        <v>4</v>
      </c>
      <c r="D4404" s="214"/>
    </row>
    <row r="4405" spans="1:4" s="87" customFormat="1">
      <c r="A4405" s="43"/>
      <c r="B4405" s="76" t="s">
        <v>24962</v>
      </c>
      <c r="C4405" s="89">
        <v>4</v>
      </c>
      <c r="D4405" s="214"/>
    </row>
    <row r="4406" spans="1:4" s="87" customFormat="1">
      <c r="A4406" s="43"/>
      <c r="B4406" s="76" t="s">
        <v>24963</v>
      </c>
      <c r="C4406" s="89">
        <v>2</v>
      </c>
      <c r="D4406" s="214"/>
    </row>
    <row r="4407" spans="1:4" s="87" customFormat="1">
      <c r="A4407" s="43"/>
      <c r="B4407" s="76" t="s">
        <v>24964</v>
      </c>
      <c r="C4407" s="89">
        <v>2</v>
      </c>
      <c r="D4407" s="214"/>
    </row>
    <row r="4408" spans="1:4" s="87" customFormat="1">
      <c r="A4408" s="43"/>
      <c r="B4408" s="76" t="s">
        <v>24965</v>
      </c>
      <c r="C4408" s="89">
        <v>3</v>
      </c>
      <c r="D4408" s="214"/>
    </row>
    <row r="4409" spans="1:4" s="87" customFormat="1">
      <c r="A4409" s="43"/>
      <c r="B4409" s="76" t="s">
        <v>24966</v>
      </c>
      <c r="C4409" s="89">
        <v>1</v>
      </c>
      <c r="D4409" s="214"/>
    </row>
    <row r="4410" spans="1:4" s="87" customFormat="1">
      <c r="A4410" s="43"/>
      <c r="B4410" s="76" t="s">
        <v>24967</v>
      </c>
      <c r="C4410" s="89">
        <v>1</v>
      </c>
      <c r="D4410" s="214"/>
    </row>
    <row r="4411" spans="1:4" s="87" customFormat="1">
      <c r="A4411" s="43"/>
      <c r="B4411" s="76" t="s">
        <v>24968</v>
      </c>
      <c r="C4411" s="89">
        <v>12</v>
      </c>
      <c r="D4411" s="214"/>
    </row>
    <row r="4412" spans="1:4" s="87" customFormat="1">
      <c r="A4412" s="43"/>
      <c r="B4412" s="118" t="s">
        <v>24957</v>
      </c>
      <c r="C4412" s="89">
        <v>19</v>
      </c>
      <c r="D4412" s="214"/>
    </row>
    <row r="4413" spans="1:4" s="87" customFormat="1">
      <c r="A4413" s="43"/>
      <c r="B4413" s="348" t="s">
        <v>23886</v>
      </c>
      <c r="C4413" s="89"/>
      <c r="D4413" s="214"/>
    </row>
    <row r="4414" spans="1:4" s="87" customFormat="1">
      <c r="A4414" s="43"/>
      <c r="B4414" s="76" t="s">
        <v>24963</v>
      </c>
      <c r="C4414" s="89">
        <v>2</v>
      </c>
      <c r="D4414" s="214"/>
    </row>
    <row r="4415" spans="1:4" s="87" customFormat="1">
      <c r="A4415" s="43"/>
      <c r="B4415" s="76" t="s">
        <v>24970</v>
      </c>
      <c r="C4415" s="89">
        <v>3</v>
      </c>
      <c r="D4415" s="214"/>
    </row>
    <row r="4416" spans="1:4" s="87" customFormat="1">
      <c r="A4416" s="43"/>
      <c r="B4416" s="76" t="s">
        <v>24913</v>
      </c>
      <c r="C4416" s="89">
        <v>3</v>
      </c>
      <c r="D4416" s="214"/>
    </row>
    <row r="4417" spans="1:4" s="87" customFormat="1">
      <c r="A4417" s="43"/>
      <c r="B4417" s="118" t="s">
        <v>24969</v>
      </c>
      <c r="C4417" s="89">
        <v>24</v>
      </c>
      <c r="D4417" s="214"/>
    </row>
    <row r="4418" spans="1:4" s="87" customFormat="1">
      <c r="A4418" s="43"/>
      <c r="B4418" s="118" t="s">
        <v>24971</v>
      </c>
      <c r="C4418" s="89">
        <v>6</v>
      </c>
      <c r="D4418" s="214"/>
    </row>
    <row r="4419" spans="1:4" s="87" customFormat="1">
      <c r="A4419" s="43"/>
      <c r="B4419" s="121" t="s">
        <v>24976</v>
      </c>
      <c r="C4419" s="89">
        <v>10</v>
      </c>
      <c r="D4419" s="214"/>
    </row>
    <row r="4420" spans="1:4" s="87" customFormat="1">
      <c r="A4420" s="43"/>
      <c r="B4420" s="121" t="s">
        <v>24972</v>
      </c>
      <c r="C4420" s="89">
        <v>5</v>
      </c>
      <c r="D4420" s="214"/>
    </row>
    <row r="4421" spans="1:4" s="87" customFormat="1">
      <c r="A4421" s="43"/>
      <c r="B4421" s="76" t="s">
        <v>24973</v>
      </c>
      <c r="C4421" s="89">
        <v>1</v>
      </c>
      <c r="D4421" s="214"/>
    </row>
    <row r="4422" spans="1:4" s="87" customFormat="1">
      <c r="A4422" s="43"/>
      <c r="B4422" s="121" t="s">
        <v>24974</v>
      </c>
      <c r="C4422" s="89">
        <v>4</v>
      </c>
      <c r="D4422" s="214"/>
    </row>
    <row r="4423" spans="1:4" s="87" customFormat="1">
      <c r="A4423" s="43"/>
      <c r="B4423" s="121" t="s">
        <v>24975</v>
      </c>
      <c r="C4423" s="89">
        <v>4</v>
      </c>
      <c r="D4423" s="214"/>
    </row>
    <row r="4424" spans="1:4" s="87" customFormat="1">
      <c r="A4424" s="43"/>
      <c r="B4424" s="348" t="s">
        <v>23888</v>
      </c>
      <c r="C4424" s="89"/>
      <c r="D4424" s="214"/>
    </row>
    <row r="4425" spans="1:4" s="87" customFormat="1">
      <c r="A4425" s="43"/>
      <c r="B4425" s="118" t="s">
        <v>24978</v>
      </c>
      <c r="C4425" s="89">
        <v>15</v>
      </c>
      <c r="D4425" s="214"/>
    </row>
    <row r="4426" spans="1:4" s="87" customFormat="1">
      <c r="A4426" s="43"/>
      <c r="B4426" s="118" t="s">
        <v>24981</v>
      </c>
      <c r="C4426" s="89">
        <v>12</v>
      </c>
      <c r="D4426" s="214"/>
    </row>
    <row r="4427" spans="1:4" s="87" customFormat="1">
      <c r="A4427" s="43"/>
      <c r="B4427" s="121" t="s">
        <v>24979</v>
      </c>
      <c r="C4427" s="89">
        <v>12</v>
      </c>
      <c r="D4427" s="214"/>
    </row>
    <row r="4428" spans="1:4" s="87" customFormat="1">
      <c r="A4428" s="43"/>
      <c r="B4428" s="121" t="s">
        <v>24977</v>
      </c>
      <c r="C4428" s="89">
        <v>7</v>
      </c>
      <c r="D4428" s="214"/>
    </row>
    <row r="4429" spans="1:4" s="87" customFormat="1">
      <c r="A4429" s="43"/>
      <c r="B4429" s="121" t="s">
        <v>24980</v>
      </c>
      <c r="C4429" s="89">
        <v>6</v>
      </c>
      <c r="D4429" s="214"/>
    </row>
    <row r="4430" spans="1:4" s="87" customFormat="1">
      <c r="A4430" s="43"/>
      <c r="B4430" s="348" t="s">
        <v>23914</v>
      </c>
      <c r="C4430" s="89"/>
      <c r="D4430" s="214"/>
    </row>
    <row r="4431" spans="1:4" s="87" customFormat="1">
      <c r="A4431" s="43"/>
      <c r="B4431" s="118" t="s">
        <v>24983</v>
      </c>
      <c r="C4431" s="89">
        <v>12</v>
      </c>
      <c r="D4431" s="214"/>
    </row>
    <row r="4432" spans="1:4" s="87" customFormat="1">
      <c r="A4432" s="43"/>
      <c r="B4432" s="121" t="s">
        <v>24982</v>
      </c>
      <c r="C4432" s="89">
        <v>6</v>
      </c>
      <c r="D4432" s="214"/>
    </row>
    <row r="4433" spans="1:4" s="87" customFormat="1">
      <c r="A4433" s="43"/>
      <c r="B4433" s="121" t="s">
        <v>24984</v>
      </c>
      <c r="C4433" s="89">
        <v>38</v>
      </c>
      <c r="D4433" s="214"/>
    </row>
    <row r="4434" spans="1:4" s="87" customFormat="1">
      <c r="A4434" s="43"/>
      <c r="B4434" s="348" t="s">
        <v>23895</v>
      </c>
      <c r="C4434" s="89"/>
      <c r="D4434" s="214"/>
    </row>
    <row r="4435" spans="1:4" s="87" customFormat="1">
      <c r="A4435" s="43"/>
      <c r="B4435" s="118" t="s">
        <v>24985</v>
      </c>
      <c r="C4435" s="89">
        <v>37</v>
      </c>
      <c r="D4435" s="214"/>
    </row>
    <row r="4436" spans="1:4" s="87" customFormat="1">
      <c r="A4436" s="43"/>
      <c r="B4436" s="348" t="s">
        <v>23893</v>
      </c>
      <c r="C4436" s="89"/>
      <c r="D4436" s="214"/>
    </row>
    <row r="4437" spans="1:4" s="87" customFormat="1">
      <c r="A4437" s="43"/>
      <c r="B4437" s="118" t="s">
        <v>24986</v>
      </c>
      <c r="C4437" s="89">
        <v>24</v>
      </c>
      <c r="D4437" s="214"/>
    </row>
    <row r="4438" spans="1:4" s="87" customFormat="1">
      <c r="A4438" s="43"/>
      <c r="B4438" s="118" t="s">
        <v>24983</v>
      </c>
      <c r="C4438" s="89">
        <v>12</v>
      </c>
      <c r="D4438" s="214"/>
    </row>
    <row r="4439" spans="1:4" s="87" customFormat="1">
      <c r="A4439" s="43"/>
      <c r="B4439" s="121" t="s">
        <v>24987</v>
      </c>
      <c r="C4439" s="89">
        <v>4</v>
      </c>
      <c r="D4439" s="214"/>
    </row>
    <row r="4440" spans="1:4" s="87" customFormat="1">
      <c r="A4440" s="128"/>
      <c r="B4440" s="118" t="s">
        <v>24988</v>
      </c>
      <c r="C4440" s="136">
        <v>4</v>
      </c>
      <c r="D4440" s="166"/>
    </row>
    <row r="4441" spans="1:4" s="87" customFormat="1">
      <c r="A4441" s="128"/>
      <c r="B4441" s="118" t="s">
        <v>24989</v>
      </c>
      <c r="C4441" s="136">
        <v>8</v>
      </c>
      <c r="D4441" s="166"/>
    </row>
    <row r="4442" spans="1:4" s="87" customFormat="1">
      <c r="A4442" s="128"/>
      <c r="B4442" s="349" t="s">
        <v>23899</v>
      </c>
      <c r="C4442" s="136"/>
      <c r="D4442" s="166"/>
    </row>
    <row r="4443" spans="1:4" s="87" customFormat="1">
      <c r="A4443" s="128"/>
      <c r="B4443" s="137" t="s">
        <v>24990</v>
      </c>
      <c r="C4443" s="136">
        <v>38</v>
      </c>
      <c r="D4443" s="166"/>
    </row>
    <row r="4444" spans="1:4" s="87" customFormat="1">
      <c r="A4444" s="128"/>
      <c r="B4444" s="118" t="s">
        <v>24983</v>
      </c>
      <c r="C4444" s="136">
        <v>12</v>
      </c>
      <c r="D4444" s="166"/>
    </row>
    <row r="4445" spans="1:4" s="87" customFormat="1">
      <c r="A4445" s="128"/>
      <c r="B4445" s="349" t="s">
        <v>24698</v>
      </c>
      <c r="C4445" s="136"/>
      <c r="D4445" s="166"/>
    </row>
    <row r="4446" spans="1:4" s="87" customFormat="1">
      <c r="A4446" s="128"/>
      <c r="B4446" s="118" t="s">
        <v>24992</v>
      </c>
      <c r="C4446" s="136">
        <v>3</v>
      </c>
      <c r="D4446" s="166"/>
    </row>
    <row r="4447" spans="1:4" s="87" customFormat="1">
      <c r="A4447" s="128"/>
      <c r="B4447" s="118" t="s">
        <v>24994</v>
      </c>
      <c r="C4447" s="136">
        <v>1</v>
      </c>
      <c r="D4447" s="166"/>
    </row>
    <row r="4448" spans="1:4" s="87" customFormat="1">
      <c r="A4448" s="128"/>
      <c r="B4448" s="118" t="s">
        <v>24993</v>
      </c>
      <c r="C4448" s="136">
        <v>4</v>
      </c>
      <c r="D4448" s="166"/>
    </row>
    <row r="4449" spans="1:4" s="87" customFormat="1">
      <c r="A4449" s="128"/>
      <c r="B4449" s="118" t="s">
        <v>24995</v>
      </c>
      <c r="C4449" s="136">
        <v>1</v>
      </c>
      <c r="D4449" s="166"/>
    </row>
    <row r="4450" spans="1:4" s="87" customFormat="1">
      <c r="A4450" s="128"/>
      <c r="B4450" s="118" t="s">
        <v>24996</v>
      </c>
      <c r="C4450" s="136">
        <v>1</v>
      </c>
      <c r="D4450" s="166"/>
    </row>
    <row r="4451" spans="1:4" s="87" customFormat="1">
      <c r="A4451" s="128"/>
      <c r="B4451" s="118" t="s">
        <v>24997</v>
      </c>
      <c r="C4451" s="136">
        <v>2</v>
      </c>
      <c r="D4451" s="166"/>
    </row>
    <row r="4452" spans="1:4" s="87" customFormat="1">
      <c r="A4452" s="128"/>
      <c r="B4452" s="118" t="s">
        <v>24998</v>
      </c>
      <c r="C4452" s="136">
        <v>2</v>
      </c>
      <c r="D4452" s="166"/>
    </row>
    <row r="4453" spans="1:4" s="87" customFormat="1">
      <c r="A4453" s="128"/>
      <c r="B4453" s="118" t="s">
        <v>24999</v>
      </c>
      <c r="C4453" s="136">
        <v>4</v>
      </c>
      <c r="D4453" s="166"/>
    </row>
    <row r="4454" spans="1:4" s="87" customFormat="1">
      <c r="A4454" s="128"/>
      <c r="B4454" s="118" t="s">
        <v>25000</v>
      </c>
      <c r="C4454" s="136">
        <v>1</v>
      </c>
      <c r="D4454" s="166"/>
    </row>
    <row r="4455" spans="1:4" s="87" customFormat="1">
      <c r="A4455" s="128"/>
      <c r="B4455" s="118" t="s">
        <v>25002</v>
      </c>
      <c r="C4455" s="136">
        <v>20</v>
      </c>
      <c r="D4455" s="166"/>
    </row>
    <row r="4456" spans="1:4" s="87" customFormat="1">
      <c r="A4456" s="128"/>
      <c r="B4456" s="118" t="s">
        <v>25001</v>
      </c>
      <c r="C4456" s="136">
        <v>40</v>
      </c>
      <c r="D4456" s="166"/>
    </row>
    <row r="4457" spans="1:4" s="87" customFormat="1" ht="16.5" thickBot="1">
      <c r="A4457" s="43"/>
      <c r="B4457" s="121"/>
      <c r="C4457" s="89"/>
      <c r="D4457" s="166"/>
    </row>
    <row r="4458" spans="1:4" s="87" customFormat="1" ht="16.5" thickBot="1">
      <c r="A4458" s="411"/>
      <c r="B4458" s="379" t="s">
        <v>23960</v>
      </c>
      <c r="C4458" s="525">
        <f>SUM(C4251:C4457)</f>
        <v>1271</v>
      </c>
      <c r="D4458" s="409"/>
    </row>
    <row r="4459" spans="1:4" s="56" customFormat="1">
      <c r="A4459" s="113"/>
      <c r="B4459" s="140"/>
      <c r="C4459" s="136"/>
      <c r="D4459" s="163"/>
    </row>
    <row r="4460" spans="1:4" s="56" customFormat="1" ht="31.5">
      <c r="A4460" s="113" t="s">
        <v>185</v>
      </c>
      <c r="B4460" s="140" t="s">
        <v>262</v>
      </c>
      <c r="C4460" s="142" t="s">
        <v>2</v>
      </c>
      <c r="D4460" s="166">
        <f>C4473</f>
        <v>38</v>
      </c>
    </row>
    <row r="4461" spans="1:4" s="388" customFormat="1">
      <c r="A4461" s="218"/>
      <c r="B4461" s="349" t="s">
        <v>23821</v>
      </c>
      <c r="C4461" s="89"/>
      <c r="D4461" s="585"/>
    </row>
    <row r="4462" spans="1:4" s="388" customFormat="1">
      <c r="A4462" s="96"/>
      <c r="B4462" s="213" t="s">
        <v>24876</v>
      </c>
      <c r="C4462" s="227"/>
      <c r="D4462" s="214"/>
    </row>
    <row r="4463" spans="1:4" s="87" customFormat="1">
      <c r="A4463" s="43"/>
      <c r="B4463" s="118" t="s">
        <v>24871</v>
      </c>
      <c r="C4463" s="89">
        <v>3</v>
      </c>
      <c r="D4463" s="214"/>
    </row>
    <row r="4464" spans="1:4" s="388" customFormat="1">
      <c r="A4464" s="218"/>
      <c r="B4464" s="349" t="s">
        <v>23832</v>
      </c>
      <c r="C4464" s="89"/>
      <c r="D4464" s="585"/>
    </row>
    <row r="4465" spans="1:4" s="87" customFormat="1">
      <c r="A4465" s="43"/>
      <c r="B4465" s="118" t="s">
        <v>24871</v>
      </c>
      <c r="C4465" s="89">
        <v>2</v>
      </c>
      <c r="D4465" s="214"/>
    </row>
    <row r="4466" spans="1:4" s="388" customFormat="1">
      <c r="A4466" s="218"/>
      <c r="B4466" s="348" t="s">
        <v>23848</v>
      </c>
      <c r="C4466" s="89"/>
      <c r="D4466" s="585"/>
    </row>
    <row r="4467" spans="1:4" s="87" customFormat="1">
      <c r="A4467" s="43"/>
      <c r="B4467" s="118" t="s">
        <v>24871</v>
      </c>
      <c r="C4467" s="89">
        <v>2</v>
      </c>
      <c r="D4467" s="214"/>
    </row>
    <row r="4468" spans="1:4" s="84" customFormat="1">
      <c r="A4468" s="43"/>
      <c r="B4468" s="118" t="s">
        <v>24954</v>
      </c>
      <c r="C4468" s="89">
        <v>1</v>
      </c>
      <c r="D4468" s="214"/>
    </row>
    <row r="4469" spans="1:4" s="388" customFormat="1">
      <c r="A4469" s="113"/>
      <c r="B4469" s="349" t="s">
        <v>23899</v>
      </c>
      <c r="C4469" s="136"/>
      <c r="D4469" s="163"/>
    </row>
    <row r="4470" spans="1:4" s="388" customFormat="1">
      <c r="A4470" s="113"/>
      <c r="B4470" s="118" t="s">
        <v>24991</v>
      </c>
      <c r="C4470" s="136">
        <v>15</v>
      </c>
      <c r="D4470" s="163"/>
    </row>
    <row r="4471" spans="1:4" s="388" customFormat="1">
      <c r="A4471" s="113"/>
      <c r="B4471" s="349" t="s">
        <v>25033</v>
      </c>
      <c r="C4471" s="136">
        <v>15</v>
      </c>
      <c r="D4471" s="163"/>
    </row>
    <row r="4472" spans="1:4" s="388" customFormat="1" ht="16.5" thickBot="1">
      <c r="A4472" s="113"/>
      <c r="B4472" s="140"/>
      <c r="C4472" s="136"/>
      <c r="D4472" s="163"/>
    </row>
    <row r="4473" spans="1:4" s="87" customFormat="1" ht="16.5" thickBot="1">
      <c r="A4473" s="411"/>
      <c r="B4473" s="379" t="s">
        <v>23960</v>
      </c>
      <c r="C4473" s="525">
        <f>SUM(C4461:C4472)</f>
        <v>38</v>
      </c>
      <c r="D4473" s="409"/>
    </row>
    <row r="4474" spans="1:4" s="87" customFormat="1">
      <c r="A4474" s="411"/>
      <c r="B4474" s="701"/>
      <c r="C4474" s="584"/>
      <c r="D4474" s="409"/>
    </row>
    <row r="4475" spans="1:4" s="56" customFormat="1" ht="31.5">
      <c r="A4475" s="141" t="s">
        <v>19268</v>
      </c>
      <c r="B4475" s="137" t="s">
        <v>25242</v>
      </c>
      <c r="C4475" s="142" t="s">
        <v>2</v>
      </c>
      <c r="D4475" s="166">
        <v>2</v>
      </c>
    </row>
    <row r="4476" spans="1:4" s="56" customFormat="1">
      <c r="A4476" s="113"/>
      <c r="B4476" s="140" t="s">
        <v>23432</v>
      </c>
      <c r="C4476" s="136"/>
      <c r="D4476" s="163"/>
    </row>
    <row r="4477" spans="1:4" s="388" customFormat="1">
      <c r="A4477" s="113"/>
      <c r="B4477" s="140"/>
      <c r="C4477" s="136"/>
      <c r="D4477" s="163"/>
    </row>
    <row r="4478" spans="1:4" s="388" customFormat="1">
      <c r="A4478" s="614" t="s">
        <v>19404</v>
      </c>
      <c r="B4478" s="499" t="s">
        <v>25182</v>
      </c>
      <c r="C4478" s="562" t="s">
        <v>23376</v>
      </c>
      <c r="D4478" s="570">
        <v>2</v>
      </c>
    </row>
    <row r="4479" spans="1:4" s="388" customFormat="1">
      <c r="A4479" s="113"/>
      <c r="B4479" s="140" t="s">
        <v>23432</v>
      </c>
      <c r="C4479" s="136"/>
      <c r="D4479" s="163"/>
    </row>
    <row r="4480" spans="1:4" s="388" customFormat="1" ht="14.25" customHeight="1">
      <c r="A4480" s="113"/>
      <c r="B4480" s="140"/>
      <c r="C4480" s="136"/>
      <c r="D4480" s="163"/>
    </row>
    <row r="4481" spans="1:4" s="388" customFormat="1" ht="31.5">
      <c r="A4481" s="614" t="s">
        <v>25430</v>
      </c>
      <c r="B4481" s="499" t="s">
        <v>25417</v>
      </c>
      <c r="C4481" s="562" t="s">
        <v>23376</v>
      </c>
      <c r="D4481" s="755">
        <v>2</v>
      </c>
    </row>
    <row r="4482" spans="1:4" s="388" customFormat="1">
      <c r="A4482" s="113"/>
      <c r="B4482" s="140" t="s">
        <v>25447</v>
      </c>
      <c r="C4482" s="136"/>
      <c r="D4482" s="163"/>
    </row>
    <row r="4483" spans="1:4" s="388" customFormat="1" ht="14.25" customHeight="1">
      <c r="A4483" s="113"/>
      <c r="B4483" s="140"/>
      <c r="C4483" s="136"/>
      <c r="D4483" s="163"/>
    </row>
    <row r="4484" spans="1:4" s="388" customFormat="1">
      <c r="A4484" s="614" t="s">
        <v>25431</v>
      </c>
      <c r="B4484" s="731" t="s">
        <v>25418</v>
      </c>
      <c r="C4484" s="562" t="s">
        <v>23376</v>
      </c>
      <c r="D4484" s="755">
        <v>6</v>
      </c>
    </row>
    <row r="4485" spans="1:4" s="388" customFormat="1">
      <c r="A4485" s="113"/>
      <c r="B4485" s="140" t="s">
        <v>25447</v>
      </c>
      <c r="C4485" s="136"/>
      <c r="D4485" s="163"/>
    </row>
    <row r="4486" spans="1:4" s="388" customFormat="1" ht="14.25" customHeight="1">
      <c r="A4486" s="113"/>
      <c r="B4486" s="140"/>
      <c r="C4486" s="136"/>
      <c r="D4486" s="163"/>
    </row>
    <row r="4487" spans="1:4" s="388" customFormat="1">
      <c r="A4487" s="614" t="s">
        <v>25432</v>
      </c>
      <c r="B4487" s="731" t="s">
        <v>25419</v>
      </c>
      <c r="C4487" s="562" t="s">
        <v>23376</v>
      </c>
      <c r="D4487" s="755">
        <v>35</v>
      </c>
    </row>
    <row r="4488" spans="1:4" s="388" customFormat="1">
      <c r="A4488" s="113"/>
      <c r="B4488" s="140" t="s">
        <v>25447</v>
      </c>
      <c r="C4488" s="136"/>
      <c r="D4488" s="163"/>
    </row>
    <row r="4489" spans="1:4" s="388" customFormat="1" ht="14.25" customHeight="1">
      <c r="A4489" s="113"/>
      <c r="B4489" s="140"/>
      <c r="C4489" s="136"/>
      <c r="D4489" s="163"/>
    </row>
    <row r="4490" spans="1:4" s="388" customFormat="1">
      <c r="A4490" s="614" t="s">
        <v>25433</v>
      </c>
      <c r="B4490" s="731" t="s">
        <v>25420</v>
      </c>
      <c r="C4490" s="562" t="s">
        <v>23376</v>
      </c>
      <c r="D4490" s="755">
        <v>14</v>
      </c>
    </row>
    <row r="4491" spans="1:4" s="388" customFormat="1">
      <c r="A4491" s="113"/>
      <c r="B4491" s="140" t="s">
        <v>25447</v>
      </c>
      <c r="C4491" s="136"/>
      <c r="D4491" s="163"/>
    </row>
    <row r="4492" spans="1:4" s="388" customFormat="1" ht="14.25" customHeight="1">
      <c r="A4492" s="113"/>
      <c r="B4492" s="140"/>
      <c r="C4492" s="136"/>
      <c r="D4492" s="163"/>
    </row>
    <row r="4493" spans="1:4" s="388" customFormat="1">
      <c r="A4493" s="614" t="s">
        <v>25434</v>
      </c>
      <c r="B4493" s="731" t="s">
        <v>25421</v>
      </c>
      <c r="C4493" s="562" t="s">
        <v>23376</v>
      </c>
      <c r="D4493" s="755">
        <v>29</v>
      </c>
    </row>
    <row r="4494" spans="1:4" s="388" customFormat="1">
      <c r="A4494" s="113"/>
      <c r="B4494" s="140" t="s">
        <v>25447</v>
      </c>
      <c r="C4494" s="136"/>
      <c r="D4494" s="163"/>
    </row>
    <row r="4495" spans="1:4" s="388" customFormat="1" ht="14.25" customHeight="1">
      <c r="A4495" s="113"/>
      <c r="B4495" s="140"/>
      <c r="C4495" s="136"/>
      <c r="D4495" s="163"/>
    </row>
    <row r="4496" spans="1:4" s="388" customFormat="1">
      <c r="A4496" s="614" t="s">
        <v>25430</v>
      </c>
      <c r="B4496" s="731" t="s">
        <v>25422</v>
      </c>
      <c r="C4496" s="562" t="s">
        <v>23376</v>
      </c>
      <c r="D4496" s="755">
        <v>14</v>
      </c>
    </row>
    <row r="4497" spans="1:4" s="388" customFormat="1">
      <c r="A4497" s="113"/>
      <c r="B4497" s="140" t="s">
        <v>25447</v>
      </c>
      <c r="C4497" s="136"/>
      <c r="D4497" s="163"/>
    </row>
    <row r="4498" spans="1:4" s="388" customFormat="1" ht="14.25" customHeight="1">
      <c r="A4498" s="113"/>
      <c r="B4498" s="140"/>
      <c r="C4498" s="136"/>
      <c r="D4498" s="163"/>
    </row>
    <row r="4499" spans="1:4" s="388" customFormat="1">
      <c r="A4499" s="614" t="s">
        <v>25435</v>
      </c>
      <c r="B4499" s="731" t="s">
        <v>25423</v>
      </c>
      <c r="C4499" s="562" t="s">
        <v>23376</v>
      </c>
      <c r="D4499" s="755">
        <v>9</v>
      </c>
    </row>
    <row r="4500" spans="1:4" s="388" customFormat="1">
      <c r="A4500" s="113"/>
      <c r="B4500" s="140" t="s">
        <v>25447</v>
      </c>
      <c r="C4500" s="136"/>
      <c r="D4500" s="163"/>
    </row>
    <row r="4501" spans="1:4" s="388" customFormat="1" ht="14.25" customHeight="1">
      <c r="A4501" s="113"/>
      <c r="B4501" s="140"/>
      <c r="C4501" s="136"/>
      <c r="D4501" s="163"/>
    </row>
    <row r="4502" spans="1:4" s="388" customFormat="1">
      <c r="A4502" s="614" t="s">
        <v>25436</v>
      </c>
      <c r="B4502" s="731" t="s">
        <v>25424</v>
      </c>
      <c r="C4502" s="562" t="s">
        <v>23376</v>
      </c>
      <c r="D4502" s="755">
        <v>11</v>
      </c>
    </row>
    <row r="4503" spans="1:4" s="388" customFormat="1">
      <c r="A4503" s="113"/>
      <c r="B4503" s="140" t="s">
        <v>25447</v>
      </c>
      <c r="C4503" s="136"/>
      <c r="D4503" s="163"/>
    </row>
    <row r="4504" spans="1:4" s="388" customFormat="1" ht="14.25" customHeight="1">
      <c r="A4504" s="113"/>
      <c r="B4504" s="140"/>
      <c r="C4504" s="136"/>
      <c r="D4504" s="163"/>
    </row>
    <row r="4505" spans="1:4" s="388" customFormat="1">
      <c r="A4505" s="614" t="s">
        <v>25437</v>
      </c>
      <c r="B4505" s="731" t="s">
        <v>25425</v>
      </c>
      <c r="C4505" s="562" t="s">
        <v>23376</v>
      </c>
      <c r="D4505" s="755">
        <v>15</v>
      </c>
    </row>
    <row r="4506" spans="1:4" s="388" customFormat="1">
      <c r="A4506" s="113"/>
      <c r="B4506" s="140" t="s">
        <v>25447</v>
      </c>
      <c r="C4506" s="136"/>
      <c r="D4506" s="163"/>
    </row>
    <row r="4507" spans="1:4" s="388" customFormat="1" ht="14.25" customHeight="1">
      <c r="A4507" s="113"/>
      <c r="B4507" s="140"/>
      <c r="C4507" s="136"/>
      <c r="D4507" s="163"/>
    </row>
    <row r="4508" spans="1:4" s="388" customFormat="1">
      <c r="A4508" s="614" t="s">
        <v>25438</v>
      </c>
      <c r="B4508" s="731" t="s">
        <v>25426</v>
      </c>
      <c r="C4508" s="562" t="s">
        <v>23376</v>
      </c>
      <c r="D4508" s="755">
        <v>28</v>
      </c>
    </row>
    <row r="4509" spans="1:4" s="388" customFormat="1">
      <c r="A4509" s="113"/>
      <c r="B4509" s="140" t="s">
        <v>25447</v>
      </c>
      <c r="C4509" s="136"/>
      <c r="D4509" s="163"/>
    </row>
    <row r="4510" spans="1:4" s="388" customFormat="1" ht="14.25" customHeight="1">
      <c r="A4510" s="113"/>
      <c r="B4510" s="140"/>
      <c r="C4510" s="136"/>
      <c r="D4510" s="163"/>
    </row>
    <row r="4511" spans="1:4" s="388" customFormat="1">
      <c r="A4511" s="614" t="s">
        <v>25439</v>
      </c>
      <c r="B4511" s="731" t="s">
        <v>25427</v>
      </c>
      <c r="C4511" s="562" t="s">
        <v>23376</v>
      </c>
      <c r="D4511" s="755">
        <v>9</v>
      </c>
    </row>
    <row r="4512" spans="1:4" s="388" customFormat="1">
      <c r="A4512" s="113"/>
      <c r="B4512" s="140" t="s">
        <v>25447</v>
      </c>
      <c r="C4512" s="136"/>
      <c r="D4512" s="163"/>
    </row>
    <row r="4513" spans="1:4" s="388" customFormat="1" ht="14.25" customHeight="1">
      <c r="A4513" s="113"/>
      <c r="B4513" s="140"/>
      <c r="C4513" s="136"/>
      <c r="D4513" s="163"/>
    </row>
    <row r="4514" spans="1:4" s="388" customFormat="1">
      <c r="A4514" s="614" t="s">
        <v>25440</v>
      </c>
      <c r="B4514" s="731" t="s">
        <v>25428</v>
      </c>
      <c r="C4514" s="562" t="s">
        <v>23376</v>
      </c>
      <c r="D4514" s="755">
        <v>16</v>
      </c>
    </row>
    <row r="4515" spans="1:4" s="388" customFormat="1">
      <c r="A4515" s="113"/>
      <c r="B4515" s="140" t="s">
        <v>25447</v>
      </c>
      <c r="C4515" s="136"/>
      <c r="D4515" s="163"/>
    </row>
    <row r="4516" spans="1:4" s="388" customFormat="1" ht="14.25" customHeight="1">
      <c r="A4516" s="113"/>
      <c r="B4516" s="140"/>
      <c r="C4516" s="136"/>
      <c r="D4516" s="163"/>
    </row>
    <row r="4517" spans="1:4" s="388" customFormat="1">
      <c r="A4517" s="614" t="s">
        <v>25441</v>
      </c>
      <c r="B4517" s="731" t="s">
        <v>25429</v>
      </c>
      <c r="C4517" s="562" t="s">
        <v>23376</v>
      </c>
      <c r="D4517" s="755">
        <v>100</v>
      </c>
    </row>
    <row r="4518" spans="1:4" s="388" customFormat="1">
      <c r="A4518" s="113"/>
      <c r="B4518" s="140" t="s">
        <v>25447</v>
      </c>
      <c r="C4518" s="136"/>
      <c r="D4518" s="163"/>
    </row>
    <row r="4519" spans="1:4" s="388" customFormat="1" ht="14.25" customHeight="1">
      <c r="A4519" s="113"/>
      <c r="B4519" s="140"/>
      <c r="C4519" s="136"/>
      <c r="D4519" s="163"/>
    </row>
    <row r="4520" spans="1:4" s="85" customFormat="1">
      <c r="A4520" s="113" t="s">
        <v>190</v>
      </c>
      <c r="B4520" s="238" t="s">
        <v>259</v>
      </c>
      <c r="C4520" s="136" t="s">
        <v>2</v>
      </c>
      <c r="D4520" s="166">
        <f>C4529</f>
        <v>21</v>
      </c>
    </row>
    <row r="4521" spans="1:4" s="85" customFormat="1">
      <c r="A4521" s="116"/>
      <c r="B4521" s="140" t="s">
        <v>260</v>
      </c>
      <c r="C4521" s="136"/>
      <c r="D4521" s="190"/>
    </row>
    <row r="4522" spans="1:4" s="87" customFormat="1">
      <c r="A4522" s="141"/>
      <c r="B4522" s="434" t="s">
        <v>23688</v>
      </c>
      <c r="C4522" s="142"/>
      <c r="D4522" s="166"/>
    </row>
    <row r="4523" spans="1:4" s="87" customFormat="1">
      <c r="A4523" s="141"/>
      <c r="B4523" s="118" t="s">
        <v>24847</v>
      </c>
      <c r="C4523" s="142"/>
      <c r="D4523" s="166"/>
    </row>
    <row r="4524" spans="1:4" s="87" customFormat="1">
      <c r="A4524" s="112"/>
      <c r="B4524" s="76" t="s">
        <v>24850</v>
      </c>
      <c r="C4524" s="227">
        <v>10</v>
      </c>
      <c r="D4524" s="189"/>
    </row>
    <row r="4525" spans="1:4" s="87" customFormat="1">
      <c r="A4525" s="112"/>
      <c r="B4525" s="118" t="s">
        <v>24851</v>
      </c>
      <c r="C4525" s="227"/>
      <c r="D4525" s="189"/>
    </row>
    <row r="4526" spans="1:4" s="87" customFormat="1">
      <c r="A4526" s="112"/>
      <c r="B4526" s="76" t="s">
        <v>24850</v>
      </c>
      <c r="C4526" s="227">
        <v>10</v>
      </c>
      <c r="D4526" s="189"/>
    </row>
    <row r="4527" spans="1:4" s="87" customFormat="1">
      <c r="A4527" s="112"/>
      <c r="B4527" s="434" t="s">
        <v>23692</v>
      </c>
      <c r="C4527" s="227"/>
      <c r="D4527" s="189"/>
    </row>
    <row r="4528" spans="1:4" s="87" customFormat="1" ht="16.5" thickBot="1">
      <c r="A4528" s="112"/>
      <c r="B4528" s="76" t="s">
        <v>24852</v>
      </c>
      <c r="C4528" s="227">
        <v>1</v>
      </c>
      <c r="D4528" s="189"/>
    </row>
    <row r="4529" spans="1:4" s="87" customFormat="1" ht="16.5" thickBot="1">
      <c r="A4529" s="112"/>
      <c r="B4529" s="675" t="s">
        <v>23780</v>
      </c>
      <c r="C4529" s="581">
        <f>SUM(C4524:C4528)</f>
        <v>21</v>
      </c>
      <c r="D4529" s="580"/>
    </row>
    <row r="4530" spans="1:4" s="85" customFormat="1">
      <c r="A4530" s="113"/>
      <c r="B4530" s="140"/>
      <c r="C4530" s="136"/>
      <c r="D4530" s="166"/>
    </row>
    <row r="4531" spans="1:4" s="85" customFormat="1">
      <c r="A4531" s="113" t="s">
        <v>19516</v>
      </c>
      <c r="B4531" s="165" t="s">
        <v>24854</v>
      </c>
      <c r="C4531" s="136" t="s">
        <v>2</v>
      </c>
      <c r="D4531" s="166">
        <f>C4538</f>
        <v>28</v>
      </c>
    </row>
    <row r="4532" spans="1:4" s="85" customFormat="1">
      <c r="A4532" s="116"/>
      <c r="B4532" s="140" t="s">
        <v>260</v>
      </c>
      <c r="C4532" s="136"/>
      <c r="D4532" s="190"/>
    </row>
    <row r="4533" spans="1:4" s="388" customFormat="1">
      <c r="A4533" s="116"/>
      <c r="B4533" s="434" t="s">
        <v>23688</v>
      </c>
      <c r="C4533" s="136"/>
      <c r="D4533" s="190"/>
    </row>
    <row r="4534" spans="1:4" s="388" customFormat="1">
      <c r="A4534" s="116"/>
      <c r="B4534" s="118" t="s">
        <v>24847</v>
      </c>
      <c r="C4534" s="136"/>
      <c r="D4534" s="190"/>
    </row>
    <row r="4535" spans="1:4" s="388" customFormat="1">
      <c r="A4535" s="116"/>
      <c r="B4535" s="76" t="s">
        <v>24848</v>
      </c>
      <c r="C4535" s="227">
        <v>14</v>
      </c>
      <c r="D4535" s="190"/>
    </row>
    <row r="4536" spans="1:4" s="388" customFormat="1">
      <c r="A4536" s="116"/>
      <c r="B4536" s="118" t="s">
        <v>24851</v>
      </c>
      <c r="C4536" s="136"/>
      <c r="D4536" s="190"/>
    </row>
    <row r="4537" spans="1:4" s="388" customFormat="1" ht="16.5" thickBot="1">
      <c r="A4537" s="116"/>
      <c r="B4537" s="76" t="s">
        <v>24848</v>
      </c>
      <c r="C4537" s="227">
        <v>14</v>
      </c>
      <c r="D4537" s="190"/>
    </row>
    <row r="4538" spans="1:4" s="87" customFormat="1" ht="16.5" thickBot="1">
      <c r="A4538" s="112"/>
      <c r="B4538" s="675" t="s">
        <v>23780</v>
      </c>
      <c r="C4538" s="581">
        <f>SUM(C4535:C4537)</f>
        <v>28</v>
      </c>
      <c r="D4538" s="580"/>
    </row>
    <row r="4539" spans="1:4" s="85" customFormat="1">
      <c r="A4539" s="113"/>
      <c r="B4539" s="140"/>
      <c r="C4539" s="136"/>
      <c r="D4539" s="166"/>
    </row>
    <row r="4540" spans="1:4" s="388" customFormat="1">
      <c r="A4540" s="113" t="s">
        <v>19518</v>
      </c>
      <c r="B4540" s="165" t="s">
        <v>24855</v>
      </c>
      <c r="C4540" s="136" t="s">
        <v>2</v>
      </c>
      <c r="D4540" s="166">
        <f>C4543</f>
        <v>1</v>
      </c>
    </row>
    <row r="4541" spans="1:4" s="388" customFormat="1">
      <c r="A4541" s="116"/>
      <c r="B4541" s="140" t="s">
        <v>260</v>
      </c>
      <c r="C4541" s="136"/>
      <c r="D4541" s="190"/>
    </row>
    <row r="4542" spans="1:4" s="87" customFormat="1" ht="16.5" thickBot="1">
      <c r="A4542" s="112"/>
      <c r="B4542" s="434" t="s">
        <v>23692</v>
      </c>
      <c r="C4542" s="227"/>
      <c r="D4542" s="189"/>
    </row>
    <row r="4543" spans="1:4" s="87" customFormat="1" ht="16.5" thickBot="1">
      <c r="A4543" s="112"/>
      <c r="B4543" s="582" t="s">
        <v>24853</v>
      </c>
      <c r="C4543" s="581">
        <v>1</v>
      </c>
      <c r="D4543" s="580"/>
    </row>
    <row r="4544" spans="1:4" s="87" customFormat="1">
      <c r="A4544" s="112"/>
      <c r="B4544" s="76"/>
      <c r="C4544" s="583"/>
      <c r="D4544" s="189"/>
    </row>
    <row r="4545" spans="1:4" s="85" customFormat="1">
      <c r="A4545" s="113" t="s">
        <v>192</v>
      </c>
      <c r="B4545" s="165" t="s">
        <v>258</v>
      </c>
      <c r="C4545" s="136" t="s">
        <v>2</v>
      </c>
      <c r="D4545" s="166">
        <v>12</v>
      </c>
    </row>
    <row r="4546" spans="1:4" s="85" customFormat="1">
      <c r="A4546" s="116"/>
      <c r="B4546" s="140" t="s">
        <v>260</v>
      </c>
      <c r="C4546" s="136"/>
      <c r="D4546" s="190"/>
    </row>
    <row r="4547" spans="1:4" s="87" customFormat="1">
      <c r="A4547" s="112"/>
      <c r="B4547" s="76" t="s">
        <v>59</v>
      </c>
      <c r="C4547" s="227"/>
      <c r="D4547" s="189"/>
    </row>
    <row r="4548" spans="1:4" s="87" customFormat="1">
      <c r="A4548" s="112"/>
      <c r="B4548" s="118" t="s">
        <v>24847</v>
      </c>
      <c r="C4548" s="227"/>
      <c r="D4548" s="189"/>
    </row>
    <row r="4549" spans="1:4" s="87" customFormat="1">
      <c r="A4549" s="112"/>
      <c r="B4549" s="76" t="s">
        <v>24849</v>
      </c>
      <c r="C4549" s="227">
        <v>8</v>
      </c>
      <c r="D4549" s="189"/>
    </row>
    <row r="4550" spans="1:4" s="87" customFormat="1">
      <c r="A4550" s="112"/>
      <c r="B4550" s="118" t="s">
        <v>24851</v>
      </c>
      <c r="C4550" s="227"/>
      <c r="D4550" s="189"/>
    </row>
    <row r="4551" spans="1:4" s="87" customFormat="1">
      <c r="A4551" s="112"/>
      <c r="B4551" s="76" t="s">
        <v>24849</v>
      </c>
      <c r="C4551" s="227">
        <v>8</v>
      </c>
      <c r="D4551" s="189"/>
    </row>
    <row r="4552" spans="1:4" s="87" customFormat="1" ht="16.5" thickBot="1">
      <c r="A4552" s="112"/>
      <c r="B4552" s="76"/>
      <c r="C4552" s="227"/>
      <c r="D4552" s="189"/>
    </row>
    <row r="4553" spans="1:4" s="87" customFormat="1" ht="16.5" thickBot="1">
      <c r="A4553" s="112"/>
      <c r="B4553" s="675" t="s">
        <v>23780</v>
      </c>
      <c r="C4553" s="581">
        <f>SUM(C4548:C4552)</f>
        <v>16</v>
      </c>
      <c r="D4553" s="580"/>
    </row>
    <row r="4554" spans="1:4" s="107" customFormat="1">
      <c r="A4554" s="116"/>
      <c r="B4554" s="140"/>
      <c r="C4554" s="136"/>
      <c r="D4554" s="190"/>
    </row>
    <row r="4555" spans="1:4" s="107" customFormat="1">
      <c r="A4555" s="113" t="s">
        <v>19527</v>
      </c>
      <c r="B4555" s="140" t="s">
        <v>24312</v>
      </c>
      <c r="C4555" s="142" t="s">
        <v>2</v>
      </c>
      <c r="D4555" s="166">
        <v>1</v>
      </c>
    </row>
    <row r="4556" spans="1:4" s="107" customFormat="1">
      <c r="A4556" s="113"/>
      <c r="B4556" s="47" t="s">
        <v>261</v>
      </c>
      <c r="C4556" s="142"/>
      <c r="D4556" s="166"/>
    </row>
    <row r="4557" spans="1:4" s="107" customFormat="1">
      <c r="A4557" s="113"/>
      <c r="B4557" s="47"/>
      <c r="C4557" s="142"/>
      <c r="D4557" s="166"/>
    </row>
    <row r="4558" spans="1:4" ht="47.25">
      <c r="A4558" s="113" t="s">
        <v>19561</v>
      </c>
      <c r="B4558" s="165" t="s">
        <v>23449</v>
      </c>
      <c r="C4558" s="136" t="s">
        <v>2</v>
      </c>
      <c r="D4558" s="166">
        <v>1</v>
      </c>
    </row>
    <row r="4559" spans="1:4" s="84" customFormat="1">
      <c r="A4559" s="116"/>
      <c r="B4559" s="140" t="s">
        <v>23446</v>
      </c>
      <c r="C4559" s="136"/>
      <c r="D4559" s="190"/>
    </row>
    <row r="4560" spans="1:4" s="84" customFormat="1">
      <c r="A4560" s="113"/>
      <c r="B4560" s="140"/>
      <c r="C4560" s="136"/>
      <c r="D4560" s="166"/>
    </row>
    <row r="4561" spans="1:4" s="84" customFormat="1">
      <c r="A4561" s="113" t="s">
        <v>19563</v>
      </c>
      <c r="B4561" s="165" t="s">
        <v>23440</v>
      </c>
      <c r="C4561" s="136" t="s">
        <v>2</v>
      </c>
      <c r="D4561" s="166">
        <v>1</v>
      </c>
    </row>
    <row r="4562" spans="1:4" s="84" customFormat="1">
      <c r="A4562" s="116"/>
      <c r="B4562" s="140" t="s">
        <v>260</v>
      </c>
      <c r="C4562" s="136"/>
      <c r="D4562" s="190"/>
    </row>
    <row r="4563" spans="1:4" s="84" customFormat="1">
      <c r="A4563" s="96"/>
      <c r="B4563" s="167"/>
      <c r="C4563" s="136"/>
      <c r="D4563" s="190"/>
    </row>
    <row r="4564" spans="1:4" s="84" customFormat="1">
      <c r="A4564" s="113" t="s">
        <v>19595</v>
      </c>
      <c r="B4564" s="165" t="s">
        <v>23436</v>
      </c>
      <c r="C4564" s="136" t="s">
        <v>2</v>
      </c>
      <c r="D4564" s="166">
        <v>5</v>
      </c>
    </row>
    <row r="4565" spans="1:4" s="84" customFormat="1">
      <c r="A4565" s="116"/>
      <c r="B4565" s="140" t="s">
        <v>260</v>
      </c>
      <c r="C4565" s="136"/>
      <c r="D4565" s="190"/>
    </row>
    <row r="4566" spans="1:4" s="84" customFormat="1">
      <c r="A4566" s="96"/>
      <c r="B4566" s="167"/>
      <c r="C4566" s="136"/>
      <c r="D4566" s="190"/>
    </row>
    <row r="4567" spans="1:4" s="84" customFormat="1">
      <c r="A4567" s="113" t="s">
        <v>19599</v>
      </c>
      <c r="B4567" s="165" t="s">
        <v>23439</v>
      </c>
      <c r="C4567" s="136" t="s">
        <v>2</v>
      </c>
      <c r="D4567" s="166">
        <v>6</v>
      </c>
    </row>
    <row r="4568" spans="1:4">
      <c r="A4568" s="116"/>
      <c r="B4568" s="140" t="s">
        <v>260</v>
      </c>
      <c r="C4568" s="136"/>
      <c r="D4568" s="190"/>
    </row>
    <row r="4569" spans="1:4">
      <c r="A4569" s="96"/>
      <c r="B4569" s="167"/>
      <c r="C4569" s="136"/>
      <c r="D4569" s="190"/>
    </row>
    <row r="4570" spans="1:4">
      <c r="A4570" s="113" t="s">
        <v>19601</v>
      </c>
      <c r="B4570" s="165" t="s">
        <v>23437</v>
      </c>
      <c r="C4570" s="136" t="s">
        <v>2</v>
      </c>
      <c r="D4570" s="166">
        <v>4</v>
      </c>
    </row>
    <row r="4571" spans="1:4">
      <c r="A4571" s="116"/>
      <c r="B4571" s="140" t="s">
        <v>260</v>
      </c>
      <c r="C4571" s="136"/>
      <c r="D4571" s="166"/>
    </row>
    <row r="4572" spans="1:4">
      <c r="A4572" s="96"/>
      <c r="B4572" s="167"/>
      <c r="C4572" s="136"/>
      <c r="D4572" s="190"/>
    </row>
    <row r="4573" spans="1:4">
      <c r="A4573" s="113" t="s">
        <v>19603</v>
      </c>
      <c r="B4573" s="165" t="s">
        <v>23438</v>
      </c>
      <c r="C4573" s="136" t="s">
        <v>2</v>
      </c>
      <c r="D4573" s="166">
        <v>10</v>
      </c>
    </row>
    <row r="4574" spans="1:4">
      <c r="A4574" s="116"/>
      <c r="B4574" s="140" t="s">
        <v>260</v>
      </c>
      <c r="C4574" s="136"/>
      <c r="D4574" s="190"/>
    </row>
    <row r="4575" spans="1:4">
      <c r="A4575" s="96"/>
      <c r="B4575" s="167"/>
      <c r="C4575" s="136"/>
      <c r="D4575" s="190"/>
    </row>
    <row r="4576" spans="1:4" ht="94.5">
      <c r="A4576" s="141" t="s">
        <v>19605</v>
      </c>
      <c r="B4576" s="118" t="s">
        <v>24104</v>
      </c>
      <c r="C4576" s="142" t="s">
        <v>2</v>
      </c>
      <c r="D4576" s="166">
        <v>1</v>
      </c>
    </row>
    <row r="4577" spans="1:4">
      <c r="A4577" s="112"/>
      <c r="B4577" s="140" t="s">
        <v>23386</v>
      </c>
      <c r="C4577" s="142"/>
      <c r="D4577" s="166"/>
    </row>
    <row r="4578" spans="1:4" s="590" customFormat="1">
      <c r="A4578" s="112"/>
      <c r="B4578" s="140"/>
      <c r="C4578" s="142"/>
      <c r="D4578" s="166"/>
    </row>
    <row r="4579" spans="1:4" s="630" customFormat="1" ht="63">
      <c r="A4579" s="138" t="s">
        <v>19647</v>
      </c>
      <c r="B4579" s="499" t="s">
        <v>25256</v>
      </c>
      <c r="C4579" s="562" t="s">
        <v>23376</v>
      </c>
      <c r="D4579" s="570">
        <v>1</v>
      </c>
    </row>
    <row r="4580" spans="1:4" s="630" customFormat="1">
      <c r="A4580" s="28"/>
      <c r="B4580" s="47" t="s">
        <v>59</v>
      </c>
      <c r="C4580" s="562"/>
      <c r="D4580" s="570"/>
    </row>
    <row r="4581" spans="1:4">
      <c r="A4581" s="112"/>
      <c r="B4581" s="121"/>
      <c r="C4581" s="142"/>
      <c r="D4581" s="166"/>
    </row>
    <row r="4582" spans="1:4" ht="31.5">
      <c r="A4582" s="141" t="s">
        <v>193</v>
      </c>
      <c r="B4582" s="137" t="s">
        <v>23429</v>
      </c>
      <c r="C4582" s="142" t="s">
        <v>223</v>
      </c>
      <c r="D4582" s="166">
        <v>6</v>
      </c>
    </row>
    <row r="4583" spans="1:4">
      <c r="A4583" s="33"/>
      <c r="B4583" s="753" t="s">
        <v>25244</v>
      </c>
      <c r="C4583" s="142"/>
      <c r="D4583" s="166"/>
    </row>
    <row r="4584" spans="1:4" s="84" customFormat="1" ht="16.5" thickBot="1">
      <c r="A4584" s="180"/>
      <c r="B4584" s="222"/>
      <c r="C4584" s="229"/>
      <c r="D4584" s="169"/>
    </row>
    <row r="4585" spans="1:4" ht="16.5" thickBot="1">
      <c r="A4585" s="364" t="s">
        <v>23950</v>
      </c>
      <c r="B4585" s="837" t="s">
        <v>23958</v>
      </c>
      <c r="C4585" s="837"/>
      <c r="D4585" s="95"/>
    </row>
    <row r="4586" spans="1:4" s="86" customFormat="1">
      <c r="A4586" s="113"/>
      <c r="B4586" s="165"/>
      <c r="C4586" s="135"/>
      <c r="D4586" s="164"/>
    </row>
    <row r="4587" spans="1:4">
      <c r="A4587" s="141" t="s">
        <v>21847</v>
      </c>
      <c r="B4587" s="529" t="s">
        <v>23949</v>
      </c>
      <c r="C4587" s="135" t="s">
        <v>8</v>
      </c>
      <c r="D4587" s="200">
        <v>3249.9</v>
      </c>
    </row>
    <row r="4588" spans="1:4" s="86" customFormat="1">
      <c r="A4588" s="317"/>
      <c r="B4588" s="639" t="s">
        <v>24556</v>
      </c>
      <c r="C4588" s="318"/>
      <c r="D4588" s="164"/>
    </row>
    <row r="4589" spans="1:4" s="86" customFormat="1">
      <c r="A4589" s="317"/>
      <c r="B4589" s="740"/>
      <c r="C4589" s="318"/>
      <c r="D4589" s="164"/>
    </row>
    <row r="4590" spans="1:4" s="86" customFormat="1">
      <c r="A4590" s="113" t="s">
        <v>21939</v>
      </c>
      <c r="B4590" s="165" t="s">
        <v>24442</v>
      </c>
      <c r="C4590" s="135" t="s">
        <v>8</v>
      </c>
      <c r="D4590" s="163">
        <v>308.2</v>
      </c>
    </row>
    <row r="4591" spans="1:4" s="86" customFormat="1">
      <c r="A4591" s="218"/>
      <c r="B4591" s="165" t="s">
        <v>24555</v>
      </c>
      <c r="C4591" s="29"/>
      <c r="D4591" s="464"/>
    </row>
    <row r="4592" spans="1:4" s="84" customFormat="1" ht="16.5" thickBot="1">
      <c r="A4592" s="180"/>
      <c r="B4592" s="222"/>
      <c r="C4592" s="222"/>
      <c r="D4592" s="640"/>
    </row>
    <row r="4593" spans="1:4" s="86" customFormat="1" ht="16.5" thickBot="1">
      <c r="A4593" s="364" t="s">
        <v>25195</v>
      </c>
      <c r="B4593" s="837" t="s">
        <v>25196</v>
      </c>
      <c r="C4593" s="837"/>
      <c r="D4593" s="95"/>
    </row>
    <row r="4594" spans="1:4" s="84" customFormat="1" ht="31.5">
      <c r="A4594" s="25" t="s">
        <v>25476</v>
      </c>
      <c r="B4594" s="516" t="s">
        <v>25475</v>
      </c>
      <c r="C4594" s="26" t="s">
        <v>2</v>
      </c>
      <c r="D4594" s="756">
        <v>54</v>
      </c>
    </row>
    <row r="4595" spans="1:4" s="85" customFormat="1">
      <c r="A4595" s="138"/>
      <c r="B4595" s="118" t="s">
        <v>25036</v>
      </c>
      <c r="C4595" s="135"/>
      <c r="D4595" s="166"/>
    </row>
    <row r="4596" spans="1:4" s="388" customFormat="1">
      <c r="A4596" s="138"/>
      <c r="B4596" s="118"/>
      <c r="C4596" s="135"/>
      <c r="D4596" s="166"/>
    </row>
    <row r="4597" spans="1:4" s="590" customFormat="1">
      <c r="A4597" s="138" t="s">
        <v>22329</v>
      </c>
      <c r="B4597" s="499" t="s">
        <v>25250</v>
      </c>
      <c r="C4597" s="562" t="s">
        <v>23376</v>
      </c>
      <c r="D4597" s="570">
        <v>20</v>
      </c>
    </row>
    <row r="4598" spans="1:4" s="388" customFormat="1">
      <c r="A4598" s="614"/>
      <c r="B4598" s="499" t="s">
        <v>59</v>
      </c>
      <c r="C4598" s="562"/>
      <c r="D4598" s="569"/>
    </row>
    <row r="4599" spans="1:4" s="388" customFormat="1">
      <c r="A4599" s="614"/>
      <c r="B4599" s="499"/>
      <c r="C4599" s="562"/>
      <c r="D4599" s="569"/>
    </row>
    <row r="4600" spans="1:4" s="590" customFormat="1">
      <c r="A4600" s="138" t="s">
        <v>22369</v>
      </c>
      <c r="B4600" s="499" t="s">
        <v>25252</v>
      </c>
      <c r="C4600" s="562" t="s">
        <v>23311</v>
      </c>
      <c r="D4600" s="570">
        <v>400</v>
      </c>
    </row>
    <row r="4601" spans="1:4" s="388" customFormat="1">
      <c r="A4601" s="614"/>
      <c r="B4601" s="499" t="s">
        <v>59</v>
      </c>
      <c r="C4601" s="562"/>
      <c r="D4601" s="569"/>
    </row>
    <row r="4602" spans="1:4" s="388" customFormat="1">
      <c r="A4602" s="614"/>
      <c r="B4602" s="499"/>
      <c r="C4602" s="562"/>
      <c r="D4602" s="569"/>
    </row>
    <row r="4603" spans="1:4" s="590" customFormat="1">
      <c r="A4603" s="138" t="s">
        <v>22375</v>
      </c>
      <c r="B4603" s="499" t="s">
        <v>25251</v>
      </c>
      <c r="C4603" s="562" t="s">
        <v>23311</v>
      </c>
      <c r="D4603" s="570">
        <v>250</v>
      </c>
    </row>
    <row r="4604" spans="1:4" s="388" customFormat="1">
      <c r="A4604" s="614"/>
      <c r="B4604" s="499" t="s">
        <v>59</v>
      </c>
      <c r="C4604" s="562"/>
      <c r="D4604" s="569"/>
    </row>
    <row r="4605" spans="1:4" s="388" customFormat="1">
      <c r="A4605" s="614"/>
      <c r="B4605" s="499"/>
      <c r="C4605" s="562"/>
      <c r="D4605" s="569"/>
    </row>
    <row r="4606" spans="1:4" s="590" customFormat="1" ht="63">
      <c r="A4606" s="138" t="s">
        <v>22431</v>
      </c>
      <c r="B4606" s="499" t="s">
        <v>25254</v>
      </c>
      <c r="C4606" s="562" t="s">
        <v>23311</v>
      </c>
      <c r="D4606" s="570">
        <v>500</v>
      </c>
    </row>
    <row r="4607" spans="1:4" s="388" customFormat="1">
      <c r="A4607" s="614"/>
      <c r="B4607" s="499" t="s">
        <v>59</v>
      </c>
      <c r="C4607" s="562"/>
      <c r="D4607" s="569"/>
    </row>
    <row r="4608" spans="1:4" s="388" customFormat="1">
      <c r="A4608" s="614"/>
      <c r="B4608" s="499"/>
      <c r="C4608" s="562"/>
      <c r="D4608" s="569"/>
    </row>
    <row r="4609" spans="1:4" s="388" customFormat="1">
      <c r="A4609" s="614" t="s">
        <v>22455</v>
      </c>
      <c r="B4609" s="499" t="s">
        <v>25189</v>
      </c>
      <c r="C4609" s="562" t="s">
        <v>23376</v>
      </c>
      <c r="D4609" s="569">
        <v>20</v>
      </c>
    </row>
    <row r="4610" spans="1:4" s="388" customFormat="1">
      <c r="A4610" s="614"/>
      <c r="B4610" s="499" t="s">
        <v>59</v>
      </c>
      <c r="C4610" s="562"/>
      <c r="D4610" s="569"/>
    </row>
    <row r="4611" spans="1:4" s="388" customFormat="1">
      <c r="A4611" s="614"/>
      <c r="B4611" s="499"/>
      <c r="C4611" s="562"/>
      <c r="D4611" s="569"/>
    </row>
    <row r="4612" spans="1:4" s="388" customFormat="1">
      <c r="A4612" s="138" t="s">
        <v>22456</v>
      </c>
      <c r="B4612" s="499" t="s">
        <v>25249</v>
      </c>
      <c r="C4612" s="562" t="s">
        <v>23376</v>
      </c>
      <c r="D4612" s="570">
        <v>12</v>
      </c>
    </row>
    <row r="4613" spans="1:4" s="388" customFormat="1">
      <c r="A4613" s="614"/>
      <c r="B4613" s="499" t="s">
        <v>59</v>
      </c>
      <c r="C4613" s="562"/>
      <c r="D4613" s="569"/>
    </row>
    <row r="4614" spans="1:4" s="388" customFormat="1">
      <c r="A4614" s="614"/>
      <c r="B4614" s="499"/>
      <c r="C4614" s="562"/>
      <c r="D4614" s="569"/>
    </row>
    <row r="4615" spans="1:4" s="388" customFormat="1">
      <c r="A4615" s="138" t="s">
        <v>22506</v>
      </c>
      <c r="B4615" s="499" t="s">
        <v>25248</v>
      </c>
      <c r="C4615" s="562" t="s">
        <v>23376</v>
      </c>
      <c r="D4615" s="570">
        <v>12</v>
      </c>
    </row>
    <row r="4616" spans="1:4" s="388" customFormat="1">
      <c r="A4616" s="614"/>
      <c r="B4616" s="499" t="s">
        <v>59</v>
      </c>
      <c r="C4616" s="562"/>
      <c r="D4616" s="569"/>
    </row>
    <row r="4617" spans="1:4" s="388" customFormat="1">
      <c r="A4617" s="614"/>
      <c r="B4617" s="499"/>
      <c r="C4617" s="562"/>
      <c r="D4617" s="569"/>
    </row>
    <row r="4618" spans="1:4" s="590" customFormat="1">
      <c r="A4618" s="138" t="s">
        <v>22598</v>
      </c>
      <c r="B4618" s="499" t="s">
        <v>25253</v>
      </c>
      <c r="C4618" s="562" t="s">
        <v>23311</v>
      </c>
      <c r="D4618" s="570">
        <v>100</v>
      </c>
    </row>
    <row r="4619" spans="1:4" s="388" customFormat="1">
      <c r="A4619" s="614"/>
      <c r="B4619" s="499" t="s">
        <v>59</v>
      </c>
      <c r="C4619" s="562"/>
      <c r="D4619" s="569"/>
    </row>
    <row r="4620" spans="1:4" s="388" customFormat="1">
      <c r="A4620" s="614"/>
      <c r="B4620" s="499"/>
      <c r="C4620" s="562"/>
      <c r="D4620" s="569"/>
    </row>
    <row r="4621" spans="1:4" s="590" customFormat="1">
      <c r="A4621" s="138" t="s">
        <v>22594</v>
      </c>
      <c r="B4621" s="499" t="s">
        <v>25255</v>
      </c>
      <c r="C4621" s="562" t="s">
        <v>23311</v>
      </c>
      <c r="D4621" s="570">
        <v>20</v>
      </c>
    </row>
    <row r="4622" spans="1:4" s="388" customFormat="1">
      <c r="A4622" s="614"/>
      <c r="B4622" s="499" t="s">
        <v>59</v>
      </c>
      <c r="C4622" s="562"/>
      <c r="D4622" s="569"/>
    </row>
    <row r="4623" spans="1:4" s="388" customFormat="1">
      <c r="A4623" s="614"/>
      <c r="B4623" s="499"/>
      <c r="C4623" s="562"/>
      <c r="D4623" s="569"/>
    </row>
    <row r="4624" spans="1:4" s="388" customFormat="1">
      <c r="A4624" s="614" t="s">
        <v>22738</v>
      </c>
      <c r="B4624" s="499" t="s">
        <v>25185</v>
      </c>
      <c r="C4624" s="562" t="s">
        <v>23376</v>
      </c>
      <c r="D4624" s="569">
        <v>1334</v>
      </c>
    </row>
    <row r="4625" spans="1:4" s="388" customFormat="1">
      <c r="A4625" s="614"/>
      <c r="B4625" s="499" t="s">
        <v>59</v>
      </c>
      <c r="C4625" s="562"/>
      <c r="D4625" s="569"/>
    </row>
    <row r="4626" spans="1:4" s="388" customFormat="1" ht="16.5" thickBot="1">
      <c r="A4626" s="180"/>
      <c r="B4626" s="600"/>
      <c r="C4626" s="637"/>
      <c r="D4626" s="638"/>
    </row>
    <row r="4627" spans="1:4" s="388" customFormat="1" ht="16.5" thickBot="1">
      <c r="A4627" s="732">
        <v>23</v>
      </c>
      <c r="B4627" s="733" t="s">
        <v>25416</v>
      </c>
      <c r="C4627" s="734"/>
      <c r="D4627" s="735"/>
    </row>
    <row r="4628" spans="1:4" s="87" customFormat="1" ht="31.5">
      <c r="A4628" s="20" t="s">
        <v>24240</v>
      </c>
      <c r="B4628" s="448" t="s">
        <v>24242</v>
      </c>
      <c r="C4628" s="132" t="s">
        <v>23425</v>
      </c>
      <c r="D4628" s="585">
        <v>192</v>
      </c>
    </row>
    <row r="4629" spans="1:4" s="87" customFormat="1">
      <c r="A4629" s="113"/>
      <c r="B4629" s="237" t="s">
        <v>24243</v>
      </c>
      <c r="C4629" s="136"/>
      <c r="D4629" s="163"/>
    </row>
    <row r="4630" spans="1:4" s="87" customFormat="1">
      <c r="A4630" s="113"/>
      <c r="B4630" s="237"/>
      <c r="C4630" s="136"/>
      <c r="D4630" s="163"/>
    </row>
    <row r="4631" spans="1:4" s="87" customFormat="1" ht="63">
      <c r="A4631" s="113" t="s">
        <v>24241</v>
      </c>
      <c r="B4631" s="237" t="s">
        <v>24233</v>
      </c>
      <c r="C4631" s="136" t="s">
        <v>223</v>
      </c>
      <c r="D4631" s="163">
        <v>245.14</v>
      </c>
    </row>
    <row r="4632" spans="1:4" s="388" customFormat="1">
      <c r="A4632" s="28"/>
      <c r="B4632" s="470" t="s">
        <v>24244</v>
      </c>
      <c r="C4632" s="89"/>
      <c r="D4632" s="471"/>
    </row>
    <row r="4633" spans="1:4" s="388" customFormat="1">
      <c r="A4633" s="28"/>
      <c r="B4633" s="470"/>
      <c r="C4633" s="89"/>
      <c r="D4633" s="471"/>
    </row>
    <row r="4634" spans="1:4" s="388" customFormat="1" ht="31.5">
      <c r="A4634" s="113" t="s">
        <v>24247</v>
      </c>
      <c r="B4634" s="469" t="s">
        <v>24231</v>
      </c>
      <c r="C4634" s="136" t="s">
        <v>5</v>
      </c>
      <c r="D4634" s="200">
        <f>C4636</f>
        <v>140</v>
      </c>
    </row>
    <row r="4635" spans="1:4" s="86" customFormat="1">
      <c r="A4635" s="113"/>
      <c r="B4635" s="480" t="s">
        <v>23731</v>
      </c>
      <c r="C4635" s="52"/>
      <c r="D4635" s="163"/>
    </row>
    <row r="4636" spans="1:4" s="388" customFormat="1" ht="16.5" thickBot="1">
      <c r="A4636" s="28"/>
      <c r="B4636" s="479" t="s">
        <v>24224</v>
      </c>
      <c r="C4636" s="89">
        <v>140</v>
      </c>
      <c r="D4636" s="471"/>
    </row>
    <row r="4637" spans="1:4" s="87" customFormat="1" ht="16.5" thickBot="1">
      <c r="A4637" s="138"/>
      <c r="B4637" s="370" t="s">
        <v>23960</v>
      </c>
      <c r="C4637" s="363">
        <f>SUM(C4635:C4636)</f>
        <v>140</v>
      </c>
      <c r="D4637" s="77"/>
    </row>
    <row r="4638" spans="1:4" s="86" customFormat="1">
      <c r="A4638" s="113"/>
      <c r="B4638" s="482"/>
      <c r="C4638" s="483"/>
      <c r="D4638" s="231"/>
    </row>
    <row r="4639" spans="1:4" s="388" customFormat="1">
      <c r="A4639" s="481"/>
      <c r="B4639" s="442" t="s">
        <v>24248</v>
      </c>
      <c r="C4639" s="89"/>
      <c r="D4639" s="471"/>
    </row>
    <row r="4640" spans="1:4" s="87" customFormat="1" ht="47.25">
      <c r="A4640" s="113" t="s">
        <v>24249</v>
      </c>
      <c r="B4640" s="237" t="s">
        <v>24239</v>
      </c>
      <c r="C4640" s="136" t="s">
        <v>223</v>
      </c>
      <c r="D4640" s="231">
        <f>C4648</f>
        <v>1216.6599999999999</v>
      </c>
    </row>
    <row r="4641" spans="1:4" s="87" customFormat="1">
      <c r="A4641" s="113"/>
      <c r="B4641" s="480" t="s">
        <v>23731</v>
      </c>
      <c r="C4641" s="136"/>
      <c r="D4641" s="231"/>
    </row>
    <row r="4642" spans="1:4" s="87" customFormat="1">
      <c r="A4642" s="113"/>
      <c r="B4642" s="396" t="s">
        <v>24197</v>
      </c>
      <c r="C4642" s="136">
        <v>188.6</v>
      </c>
      <c r="D4642" s="231"/>
    </row>
    <row r="4643" spans="1:4" s="87" customFormat="1">
      <c r="A4643" s="113"/>
      <c r="B4643" s="396" t="s">
        <v>24198</v>
      </c>
      <c r="C4643" s="136">
        <v>158.02000000000001</v>
      </c>
      <c r="D4643" s="231"/>
    </row>
    <row r="4644" spans="1:4" s="87" customFormat="1">
      <c r="A4644" s="113"/>
      <c r="B4644" s="396" t="s">
        <v>24206</v>
      </c>
      <c r="C4644" s="136">
        <v>78.48</v>
      </c>
      <c r="D4644" s="231"/>
    </row>
    <row r="4645" spans="1:4" s="87" customFormat="1">
      <c r="A4645" s="113"/>
      <c r="B4645" s="749" t="s">
        <v>24211</v>
      </c>
      <c r="C4645" s="136">
        <v>169.12</v>
      </c>
      <c r="D4645" s="231"/>
    </row>
    <row r="4646" spans="1:4" s="87" customFormat="1">
      <c r="A4646" s="113"/>
      <c r="B4646" s="137" t="s">
        <v>24215</v>
      </c>
      <c r="C4646" s="136">
        <v>46.02</v>
      </c>
      <c r="D4646" s="231"/>
    </row>
    <row r="4647" spans="1:4" s="87" customFormat="1" ht="16.5" thickBot="1">
      <c r="A4647" s="113"/>
      <c r="B4647" s="399" t="s">
        <v>24229</v>
      </c>
      <c r="C4647" s="89">
        <v>576.41999999999996</v>
      </c>
      <c r="D4647" s="231"/>
    </row>
    <row r="4648" spans="1:4" s="86" customFormat="1" ht="16.5" thickBot="1">
      <c r="A4648" s="372"/>
      <c r="B4648" s="401" t="s">
        <v>23960</v>
      </c>
      <c r="C4648" s="384">
        <f>SUM(C4642:C4647)</f>
        <v>1216.6599999999999</v>
      </c>
      <c r="D4648" s="398"/>
    </row>
    <row r="4649" spans="1:4" s="86" customFormat="1">
      <c r="A4649" s="113"/>
      <c r="B4649" s="199"/>
      <c r="C4649" s="52"/>
      <c r="D4649" s="398"/>
    </row>
    <row r="4650" spans="1:4" s="87" customFormat="1" ht="47.25">
      <c r="A4650" s="113" t="s">
        <v>24245</v>
      </c>
      <c r="B4650" s="237" t="s">
        <v>24218</v>
      </c>
      <c r="C4650" s="136" t="s">
        <v>223</v>
      </c>
      <c r="D4650" s="163">
        <f>C4655</f>
        <v>168.20999999999998</v>
      </c>
    </row>
    <row r="4651" spans="1:4" s="87" customFormat="1">
      <c r="A4651" s="113"/>
      <c r="B4651" s="480" t="s">
        <v>23731</v>
      </c>
      <c r="C4651" s="136"/>
      <c r="D4651" s="163"/>
    </row>
    <row r="4652" spans="1:4" s="87" customFormat="1">
      <c r="A4652" s="113"/>
      <c r="B4652" s="396" t="s">
        <v>23993</v>
      </c>
      <c r="C4652" s="136">
        <v>92.21</v>
      </c>
      <c r="D4652" s="163"/>
    </row>
    <row r="4653" spans="1:4" s="87" customFormat="1">
      <c r="A4653" s="113"/>
      <c r="B4653" s="396" t="s">
        <v>24229</v>
      </c>
      <c r="C4653" s="136">
        <v>14</v>
      </c>
      <c r="D4653" s="163"/>
    </row>
    <row r="4654" spans="1:4" s="87" customFormat="1" ht="16.5" thickBot="1">
      <c r="A4654" s="113"/>
      <c r="B4654" s="237" t="s">
        <v>24215</v>
      </c>
      <c r="C4654" s="136">
        <v>62</v>
      </c>
      <c r="D4654" s="163"/>
    </row>
    <row r="4655" spans="1:4" s="86" customFormat="1" ht="16.5" thickBot="1">
      <c r="A4655" s="372"/>
      <c r="B4655" s="401" t="s">
        <v>23960</v>
      </c>
      <c r="C4655" s="384">
        <f>SUM(C4652:C4654)</f>
        <v>168.20999999999998</v>
      </c>
      <c r="D4655" s="398"/>
    </row>
    <row r="4656" spans="1:4" s="86" customFormat="1">
      <c r="A4656" s="113"/>
      <c r="B4656" s="199"/>
      <c r="C4656" s="52"/>
      <c r="D4656" s="398"/>
    </row>
    <row r="4657" spans="1:4" s="87" customFormat="1" ht="31.5">
      <c r="A4657" s="113" t="s">
        <v>24246</v>
      </c>
      <c r="B4657" s="461" t="s">
        <v>24226</v>
      </c>
      <c r="C4657" s="132" t="s">
        <v>223</v>
      </c>
      <c r="D4657" s="476">
        <f>C4664</f>
        <v>427.21999999999997</v>
      </c>
    </row>
    <row r="4658" spans="1:4" s="87" customFormat="1">
      <c r="A4658" s="128"/>
      <c r="B4658" s="434" t="s">
        <v>23688</v>
      </c>
      <c r="C4658" s="136"/>
      <c r="D4658" s="200"/>
    </row>
    <row r="4659" spans="1:4" s="87" customFormat="1">
      <c r="A4659" s="128"/>
      <c r="B4659" s="118" t="s">
        <v>24186</v>
      </c>
      <c r="C4659" s="136">
        <v>60.82</v>
      </c>
      <c r="D4659" s="200"/>
    </row>
    <row r="4660" spans="1:4" s="87" customFormat="1">
      <c r="A4660" s="128"/>
      <c r="B4660" s="118" t="s">
        <v>24200</v>
      </c>
      <c r="C4660" s="696">
        <v>130.91</v>
      </c>
      <c r="D4660" s="200"/>
    </row>
    <row r="4661" spans="1:4" s="87" customFormat="1">
      <c r="A4661" s="128"/>
      <c r="B4661" s="118" t="s">
        <v>24224</v>
      </c>
      <c r="C4661" s="136">
        <v>139.91999999999999</v>
      </c>
      <c r="D4661" s="200"/>
    </row>
    <row r="4662" spans="1:4" s="87" customFormat="1">
      <c r="A4662" s="128"/>
      <c r="B4662" s="118" t="s">
        <v>24210</v>
      </c>
      <c r="C4662" s="696">
        <v>83</v>
      </c>
      <c r="D4662" s="200"/>
    </row>
    <row r="4663" spans="1:4" s="87" customFormat="1" ht="16.5" thickBot="1">
      <c r="A4663" s="128"/>
      <c r="B4663" s="242" t="s">
        <v>24215</v>
      </c>
      <c r="C4663" s="696">
        <v>12.57</v>
      </c>
      <c r="D4663" s="200"/>
    </row>
    <row r="4664" spans="1:4" s="87" customFormat="1" ht="16.5" thickBot="1">
      <c r="A4664" s="128"/>
      <c r="B4664" s="370" t="s">
        <v>24125</v>
      </c>
      <c r="C4664" s="354">
        <f>SUM(C4659:C4663)</f>
        <v>427.21999999999997</v>
      </c>
      <c r="D4664" s="200"/>
    </row>
    <row r="4665" spans="1:4" s="87" customFormat="1">
      <c r="A4665" s="128"/>
      <c r="B4665" s="444"/>
      <c r="C4665" s="353"/>
      <c r="D4665" s="200"/>
    </row>
    <row r="4666" spans="1:4" s="87" customFormat="1" ht="47.25">
      <c r="A4666" s="113" t="s">
        <v>24250</v>
      </c>
      <c r="B4666" s="140" t="s">
        <v>24232</v>
      </c>
      <c r="C4666" s="136" t="s">
        <v>223</v>
      </c>
      <c r="D4666" s="200">
        <f>C4672</f>
        <v>230.4</v>
      </c>
    </row>
    <row r="4667" spans="1:4" s="87" customFormat="1">
      <c r="A4667" s="128"/>
      <c r="B4667" s="434" t="s">
        <v>23688</v>
      </c>
      <c r="C4667" s="136"/>
      <c r="D4667" s="200"/>
    </row>
    <row r="4668" spans="1:4" s="87" customFormat="1">
      <c r="A4668" s="128"/>
      <c r="B4668" s="118" t="s">
        <v>24200</v>
      </c>
      <c r="C4668" s="696">
        <v>134</v>
      </c>
      <c r="D4668" s="200"/>
    </row>
    <row r="4669" spans="1:4" s="87" customFormat="1">
      <c r="A4669" s="128"/>
      <c r="B4669" s="242" t="s">
        <v>24215</v>
      </c>
      <c r="C4669" s="696">
        <v>55</v>
      </c>
      <c r="D4669" s="200"/>
    </row>
    <row r="4670" spans="1:4" s="87" customFormat="1">
      <c r="A4670" s="128"/>
      <c r="B4670" s="118" t="s">
        <v>24224</v>
      </c>
      <c r="C4670" s="136">
        <v>14</v>
      </c>
      <c r="D4670" s="200"/>
    </row>
    <row r="4671" spans="1:4" s="87" customFormat="1" ht="16.5" thickBot="1">
      <c r="A4671" s="128"/>
      <c r="B4671" s="118" t="s">
        <v>24236</v>
      </c>
      <c r="C4671" s="696">
        <v>27.4</v>
      </c>
      <c r="D4671" s="200"/>
    </row>
    <row r="4672" spans="1:4" s="87" customFormat="1" ht="16.5" thickBot="1">
      <c r="A4672" s="472"/>
      <c r="B4672" s="387" t="s">
        <v>24125</v>
      </c>
      <c r="C4672" s="354">
        <f>SUM(C4668:C4671)</f>
        <v>230.4</v>
      </c>
      <c r="D4672" s="473"/>
    </row>
    <row r="4673" spans="1:4" s="87" customFormat="1">
      <c r="A4673" s="128"/>
      <c r="B4673" s="463"/>
      <c r="C4673" s="136"/>
      <c r="D4673" s="200"/>
    </row>
    <row r="4674" spans="1:4" s="87" customFormat="1" ht="31.5">
      <c r="A4674" s="113" t="s">
        <v>24251</v>
      </c>
      <c r="B4674" s="463" t="s">
        <v>24223</v>
      </c>
      <c r="C4674" s="136" t="s">
        <v>223</v>
      </c>
      <c r="D4674" s="200">
        <f>C4680</f>
        <v>403.3</v>
      </c>
    </row>
    <row r="4675" spans="1:4" s="87" customFormat="1">
      <c r="A4675" s="128"/>
      <c r="B4675" s="434" t="s">
        <v>23688</v>
      </c>
      <c r="C4675" s="136"/>
      <c r="D4675" s="200"/>
    </row>
    <row r="4676" spans="1:4" s="87" customFormat="1">
      <c r="A4676" s="128"/>
      <c r="B4676" s="118" t="s">
        <v>24186</v>
      </c>
      <c r="C4676" s="136">
        <v>55.41</v>
      </c>
      <c r="D4676" s="200"/>
    </row>
    <row r="4677" spans="1:4" s="87" customFormat="1">
      <c r="A4677" s="128"/>
      <c r="B4677" s="118" t="s">
        <v>24234</v>
      </c>
      <c r="C4677" s="136">
        <v>130.66</v>
      </c>
      <c r="D4677" s="200"/>
    </row>
    <row r="4678" spans="1:4" s="87" customFormat="1">
      <c r="A4678" s="128"/>
      <c r="B4678" s="118" t="s">
        <v>24210</v>
      </c>
      <c r="C4678" s="136">
        <v>76.739999999999995</v>
      </c>
      <c r="D4678" s="200"/>
    </row>
    <row r="4679" spans="1:4" s="87" customFormat="1" ht="16.5" thickBot="1">
      <c r="A4679" s="128"/>
      <c r="B4679" s="118" t="s">
        <v>24224</v>
      </c>
      <c r="C4679" s="136">
        <v>140.49</v>
      </c>
      <c r="D4679" s="200"/>
    </row>
    <row r="4680" spans="1:4" s="87" customFormat="1" ht="16.5" thickBot="1">
      <c r="A4680" s="128"/>
      <c r="B4680" s="370" t="s">
        <v>24125</v>
      </c>
      <c r="C4680" s="354">
        <f>SUM(C4676:C4679)</f>
        <v>403.3</v>
      </c>
      <c r="D4680" s="200"/>
    </row>
    <row r="4681" spans="1:4" s="86" customFormat="1">
      <c r="A4681" s="128"/>
      <c r="B4681" s="140"/>
      <c r="C4681" s="136"/>
      <c r="D4681" s="200"/>
    </row>
    <row r="4682" spans="1:4" s="388" customFormat="1">
      <c r="A4682" s="141"/>
      <c r="B4682" s="491" t="s">
        <v>24262</v>
      </c>
      <c r="C4682" s="136"/>
      <c r="D4682" s="77"/>
    </row>
    <row r="4683" spans="1:4" s="87" customFormat="1" ht="31.5">
      <c r="A4683" s="113" t="s">
        <v>24252</v>
      </c>
      <c r="B4683" s="122" t="s">
        <v>24189</v>
      </c>
      <c r="C4683" s="97" t="s">
        <v>223</v>
      </c>
      <c r="D4683" s="30">
        <f>C4687</f>
        <v>167.4</v>
      </c>
    </row>
    <row r="4684" spans="1:4" s="87" customFormat="1">
      <c r="A4684" s="112"/>
      <c r="B4684" s="441" t="s">
        <v>23731</v>
      </c>
      <c r="C4684" s="97"/>
      <c r="D4684" s="30"/>
    </row>
    <row r="4685" spans="1:4" s="87" customFormat="1">
      <c r="A4685" s="112"/>
      <c r="B4685" s="122" t="s">
        <v>24186</v>
      </c>
      <c r="C4685" s="89">
        <v>120.4</v>
      </c>
      <c r="D4685" s="30"/>
    </row>
    <row r="4686" spans="1:4" s="87" customFormat="1" ht="16.5" thickBot="1">
      <c r="A4686" s="112"/>
      <c r="B4686" s="237" t="s">
        <v>24200</v>
      </c>
      <c r="C4686" s="89">
        <v>47</v>
      </c>
      <c r="D4686" s="30"/>
    </row>
    <row r="4687" spans="1:4" s="86" customFormat="1" ht="16.5" thickBot="1">
      <c r="A4687" s="420"/>
      <c r="B4687" s="370" t="s">
        <v>23756</v>
      </c>
      <c r="C4687" s="436">
        <f>SUM(C4683:C4686)</f>
        <v>167.4</v>
      </c>
      <c r="D4687" s="362"/>
    </row>
    <row r="4688" spans="1:4" s="86" customFormat="1">
      <c r="A4688" s="128"/>
      <c r="B4688" s="405"/>
      <c r="C4688" s="440"/>
      <c r="D4688" s="164"/>
    </row>
    <row r="4689" spans="1:4" s="87" customFormat="1" ht="44.25" customHeight="1">
      <c r="A4689" s="113" t="s">
        <v>24253</v>
      </c>
      <c r="B4689" s="122" t="s">
        <v>24190</v>
      </c>
      <c r="C4689" s="466" t="s">
        <v>23425</v>
      </c>
      <c r="D4689" s="77">
        <f>C4694</f>
        <v>17</v>
      </c>
    </row>
    <row r="4690" spans="1:4" s="87" customFormat="1">
      <c r="A4690" s="141"/>
      <c r="B4690" s="441" t="s">
        <v>23731</v>
      </c>
      <c r="C4690" s="136"/>
      <c r="D4690" s="77"/>
    </row>
    <row r="4691" spans="1:4" s="87" customFormat="1">
      <c r="A4691" s="141"/>
      <c r="B4691" s="237" t="s">
        <v>24186</v>
      </c>
      <c r="C4691" s="136">
        <v>10</v>
      </c>
      <c r="D4691" s="77"/>
    </row>
    <row r="4692" spans="1:4" s="87" customFormat="1">
      <c r="A4692" s="141"/>
      <c r="B4692" s="237" t="s">
        <v>24215</v>
      </c>
      <c r="C4692" s="136">
        <v>4</v>
      </c>
      <c r="D4692" s="77"/>
    </row>
    <row r="4693" spans="1:4" s="87" customFormat="1" ht="16.5" thickBot="1">
      <c r="A4693" s="141"/>
      <c r="B4693" s="237" t="s">
        <v>24221</v>
      </c>
      <c r="C4693" s="136">
        <v>3</v>
      </c>
      <c r="D4693" s="77"/>
    </row>
    <row r="4694" spans="1:4" s="86" customFormat="1" ht="16.5" thickBot="1">
      <c r="A4694" s="372"/>
      <c r="B4694" s="370" t="s">
        <v>23756</v>
      </c>
      <c r="C4694" s="437">
        <f>SUM(C4691:C4693)</f>
        <v>17</v>
      </c>
      <c r="D4694" s="362" t="s">
        <v>23425</v>
      </c>
    </row>
    <row r="4695" spans="1:4" s="87" customFormat="1" ht="14.25" customHeight="1">
      <c r="A4695" s="141"/>
      <c r="B4695" s="448"/>
      <c r="C4695" s="132"/>
      <c r="D4695" s="77"/>
    </row>
    <row r="4696" spans="1:4" s="87" customFormat="1">
      <c r="A4696" s="113" t="s">
        <v>24254</v>
      </c>
      <c r="B4696" s="237" t="s">
        <v>24193</v>
      </c>
      <c r="C4696" s="136" t="s">
        <v>2</v>
      </c>
      <c r="D4696" s="163">
        <f>C4699</f>
        <v>6</v>
      </c>
    </row>
    <row r="4697" spans="1:4" s="87" customFormat="1">
      <c r="A4697" s="141"/>
      <c r="B4697" s="441" t="s">
        <v>23731</v>
      </c>
      <c r="C4697" s="136"/>
      <c r="D4697" s="77"/>
    </row>
    <row r="4698" spans="1:4" s="87" customFormat="1" ht="16.5" thickBot="1">
      <c r="A4698" s="141"/>
      <c r="B4698" s="122" t="s">
        <v>24186</v>
      </c>
      <c r="C4698" s="89">
        <v>6</v>
      </c>
      <c r="D4698" s="77"/>
    </row>
    <row r="4699" spans="1:4" s="86" customFormat="1" ht="16.5" thickBot="1">
      <c r="A4699" s="372"/>
      <c r="B4699" s="446" t="s">
        <v>23756</v>
      </c>
      <c r="C4699" s="451">
        <f>SUM(C4697:C4698)</f>
        <v>6</v>
      </c>
      <c r="D4699" s="362" t="s">
        <v>23425</v>
      </c>
    </row>
    <row r="4700" spans="1:4" s="87" customFormat="1">
      <c r="A4700" s="141"/>
      <c r="B4700" s="448"/>
      <c r="C4700" s="132"/>
      <c r="D4700" s="77"/>
    </row>
    <row r="4701" spans="1:4" s="86" customFormat="1" ht="78.75">
      <c r="A4701" s="113" t="s">
        <v>24255</v>
      </c>
      <c r="B4701" s="456" t="s">
        <v>24201</v>
      </c>
      <c r="C4701" s="136" t="s">
        <v>2</v>
      </c>
      <c r="D4701" s="459">
        <f>C4704</f>
        <v>30</v>
      </c>
    </row>
    <row r="4702" spans="1:4" s="87" customFormat="1">
      <c r="A4702" s="141"/>
      <c r="B4702" s="441" t="s">
        <v>23731</v>
      </c>
      <c r="C4702" s="136"/>
      <c r="D4702" s="77"/>
    </row>
    <row r="4703" spans="1:4" s="87" customFormat="1" ht="16.5" thickBot="1">
      <c r="A4703" s="141"/>
      <c r="B4703" s="122" t="s">
        <v>24200</v>
      </c>
      <c r="C4703" s="89">
        <v>30</v>
      </c>
      <c r="D4703" s="77"/>
    </row>
    <row r="4704" spans="1:4" s="86" customFormat="1" ht="16.5" thickBot="1">
      <c r="A4704" s="372"/>
      <c r="B4704" s="446" t="s">
        <v>23756</v>
      </c>
      <c r="C4704" s="451">
        <f>SUM(C4702:C4703)</f>
        <v>30</v>
      </c>
      <c r="D4704" s="77"/>
    </row>
    <row r="4705" spans="1:4" s="87" customFormat="1">
      <c r="A4705" s="141"/>
      <c r="B4705" s="448"/>
      <c r="C4705" s="132"/>
      <c r="D4705" s="77"/>
    </row>
    <row r="4706" spans="1:4" s="87" customFormat="1" ht="63">
      <c r="A4706" s="113" t="s">
        <v>24256</v>
      </c>
      <c r="B4706" s="456" t="s">
        <v>24202</v>
      </c>
      <c r="C4706" s="89" t="s">
        <v>5</v>
      </c>
      <c r="D4706" s="460">
        <f>C4709</f>
        <v>39</v>
      </c>
    </row>
    <row r="4707" spans="1:4" s="87" customFormat="1">
      <c r="A4707" s="141"/>
      <c r="B4707" s="441" t="s">
        <v>23731</v>
      </c>
      <c r="C4707" s="136"/>
      <c r="D4707" s="77"/>
    </row>
    <row r="4708" spans="1:4" s="87" customFormat="1" ht="16.5" thickBot="1">
      <c r="A4708" s="141"/>
      <c r="B4708" s="122" t="s">
        <v>24200</v>
      </c>
      <c r="C4708" s="89">
        <v>39</v>
      </c>
      <c r="D4708" s="77"/>
    </row>
    <row r="4709" spans="1:4" s="86" customFormat="1" ht="16.5" thickBot="1">
      <c r="A4709" s="372"/>
      <c r="B4709" s="446" t="s">
        <v>23756</v>
      </c>
      <c r="C4709" s="447">
        <f>SUM(C4707:C4708)</f>
        <v>39</v>
      </c>
      <c r="D4709" s="77"/>
    </row>
    <row r="4710" spans="1:4" s="87" customFormat="1">
      <c r="A4710" s="141"/>
      <c r="B4710" s="448"/>
      <c r="C4710" s="132"/>
      <c r="D4710" s="77"/>
    </row>
    <row r="4711" spans="1:4" s="87" customFormat="1" ht="31.5">
      <c r="A4711" s="113" t="s">
        <v>24257</v>
      </c>
      <c r="B4711" s="456" t="s">
        <v>24203</v>
      </c>
      <c r="C4711" s="136" t="s">
        <v>5</v>
      </c>
      <c r="D4711" s="460">
        <f>C4716</f>
        <v>137</v>
      </c>
    </row>
    <row r="4712" spans="1:4" s="87" customFormat="1">
      <c r="A4712" s="141"/>
      <c r="B4712" s="441" t="s">
        <v>23731</v>
      </c>
      <c r="C4712" s="136"/>
      <c r="D4712" s="77"/>
    </row>
    <row r="4713" spans="1:4" s="87" customFormat="1">
      <c r="A4713" s="141"/>
      <c r="B4713" s="237" t="s">
        <v>24200</v>
      </c>
      <c r="C4713" s="136">
        <v>30</v>
      </c>
      <c r="D4713" s="77"/>
    </row>
    <row r="4714" spans="1:4" s="87" customFormat="1">
      <c r="A4714" s="141"/>
      <c r="B4714" s="237" t="s">
        <v>24215</v>
      </c>
      <c r="C4714" s="136">
        <v>67</v>
      </c>
      <c r="D4714" s="77"/>
    </row>
    <row r="4715" spans="1:4" s="87" customFormat="1" ht="16.5" thickBot="1">
      <c r="A4715" s="141"/>
      <c r="B4715" s="396" t="s">
        <v>24229</v>
      </c>
      <c r="C4715" s="136">
        <v>40</v>
      </c>
      <c r="D4715" s="77"/>
    </row>
    <row r="4716" spans="1:4" s="86" customFormat="1" ht="16.5" thickBot="1">
      <c r="A4716" s="372"/>
      <c r="B4716" s="446" t="s">
        <v>23756</v>
      </c>
      <c r="C4716" s="447">
        <f>SUM(C4713:C4715)</f>
        <v>137</v>
      </c>
      <c r="D4716" s="77"/>
    </row>
    <row r="4717" spans="1:4" s="87" customFormat="1">
      <c r="A4717" s="141"/>
      <c r="B4717" s="448"/>
      <c r="C4717" s="132"/>
      <c r="D4717" s="77"/>
    </row>
    <row r="4718" spans="1:4" s="87" customFormat="1" ht="31.5">
      <c r="A4718" s="113" t="s">
        <v>24258</v>
      </c>
      <c r="B4718" s="461" t="s">
        <v>24204</v>
      </c>
      <c r="C4718" s="136" t="s">
        <v>5</v>
      </c>
      <c r="D4718" s="462">
        <f>C4721</f>
        <v>39</v>
      </c>
    </row>
    <row r="4719" spans="1:4" s="87" customFormat="1">
      <c r="A4719" s="141"/>
      <c r="B4719" s="441" t="s">
        <v>23731</v>
      </c>
      <c r="C4719" s="136"/>
      <c r="D4719" s="77"/>
    </row>
    <row r="4720" spans="1:4" s="87" customFormat="1" ht="16.5" thickBot="1">
      <c r="A4720" s="141"/>
      <c r="B4720" s="122" t="s">
        <v>24200</v>
      </c>
      <c r="C4720" s="89">
        <v>39</v>
      </c>
      <c r="D4720" s="77"/>
    </row>
    <row r="4721" spans="1:4" s="86" customFormat="1" ht="16.5" thickBot="1">
      <c r="A4721" s="372"/>
      <c r="B4721" s="446" t="s">
        <v>23756</v>
      </c>
      <c r="C4721" s="447">
        <f>SUM(C4719:C4720)</f>
        <v>39</v>
      </c>
      <c r="D4721" s="77"/>
    </row>
    <row r="4722" spans="1:4" s="86" customFormat="1">
      <c r="A4722" s="113"/>
      <c r="B4722" s="444"/>
      <c r="C4722" s="445"/>
      <c r="D4722" s="300"/>
    </row>
    <row r="4723" spans="1:4" s="87" customFormat="1" ht="63">
      <c r="A4723" s="113" t="s">
        <v>24259</v>
      </c>
      <c r="B4723" s="463" t="s">
        <v>24214</v>
      </c>
      <c r="C4723" s="136" t="s">
        <v>5</v>
      </c>
      <c r="D4723" s="163">
        <f>C4727</f>
        <v>84</v>
      </c>
    </row>
    <row r="4724" spans="1:4" s="87" customFormat="1">
      <c r="A4724" s="141"/>
      <c r="B4724" s="441" t="s">
        <v>23731</v>
      </c>
      <c r="C4724" s="136"/>
      <c r="D4724" s="163"/>
    </row>
    <row r="4725" spans="1:4" s="87" customFormat="1">
      <c r="A4725" s="141"/>
      <c r="B4725" s="442" t="s">
        <v>24210</v>
      </c>
      <c r="C4725" s="136">
        <v>84</v>
      </c>
      <c r="D4725" s="464"/>
    </row>
    <row r="4726" spans="1:4" s="87" customFormat="1" ht="16.5" thickBot="1">
      <c r="A4726" s="141"/>
      <c r="B4726" s="396" t="s">
        <v>24229</v>
      </c>
      <c r="C4726" s="136">
        <v>80</v>
      </c>
      <c r="D4726" s="464"/>
    </row>
    <row r="4727" spans="1:4" s="87" customFormat="1" ht="16.5" thickBot="1">
      <c r="A4727" s="141"/>
      <c r="B4727" s="446" t="s">
        <v>23756</v>
      </c>
      <c r="C4727" s="447">
        <f>SUM(C4724:C4725)</f>
        <v>84</v>
      </c>
      <c r="D4727" s="464"/>
    </row>
    <row r="4728" spans="1:4" s="87" customFormat="1">
      <c r="A4728" s="141"/>
      <c r="B4728" s="467"/>
      <c r="C4728" s="492"/>
      <c r="D4728" s="464"/>
    </row>
    <row r="4729" spans="1:4" s="87" customFormat="1">
      <c r="A4729" s="113" t="s">
        <v>24260</v>
      </c>
      <c r="B4729" s="237" t="s">
        <v>24191</v>
      </c>
      <c r="C4729" s="136" t="s">
        <v>223</v>
      </c>
      <c r="D4729" s="77">
        <f>C4733</f>
        <v>124</v>
      </c>
    </row>
    <row r="4730" spans="1:4" s="87" customFormat="1">
      <c r="A4730" s="141"/>
      <c r="B4730" s="441" t="s">
        <v>23731</v>
      </c>
      <c r="C4730" s="136"/>
      <c r="D4730" s="77"/>
    </row>
    <row r="4731" spans="1:4" s="87" customFormat="1">
      <c r="A4731" s="141"/>
      <c r="B4731" s="122" t="s">
        <v>24186</v>
      </c>
      <c r="C4731" s="89">
        <v>64</v>
      </c>
      <c r="D4731" s="77"/>
    </row>
    <row r="4732" spans="1:4" s="87" customFormat="1" ht="16.5" thickBot="1">
      <c r="A4732" s="141"/>
      <c r="B4732" s="122" t="s">
        <v>24200</v>
      </c>
      <c r="C4732" s="89">
        <v>60</v>
      </c>
      <c r="D4732" s="77"/>
    </row>
    <row r="4733" spans="1:4" s="86" customFormat="1" ht="16.5" thickBot="1">
      <c r="A4733" s="372"/>
      <c r="B4733" s="446" t="s">
        <v>23756</v>
      </c>
      <c r="C4733" s="447">
        <f>SUM(C4731:C4732)</f>
        <v>124</v>
      </c>
      <c r="D4733" s="362"/>
    </row>
    <row r="4734" spans="1:4" s="86" customFormat="1">
      <c r="A4734" s="113"/>
      <c r="B4734" s="444"/>
      <c r="C4734" s="445"/>
      <c r="D4734" s="164"/>
    </row>
    <row r="4735" spans="1:4" s="87" customFormat="1" ht="47.25">
      <c r="A4735" s="113" t="s">
        <v>24261</v>
      </c>
      <c r="B4735" s="237" t="s">
        <v>24192</v>
      </c>
      <c r="C4735" s="136" t="s">
        <v>223</v>
      </c>
      <c r="D4735" s="163">
        <f>C4740</f>
        <v>260.45</v>
      </c>
    </row>
    <row r="4736" spans="1:4" s="87" customFormat="1">
      <c r="A4736" s="141"/>
      <c r="B4736" s="441" t="s">
        <v>23731</v>
      </c>
      <c r="C4736" s="136"/>
      <c r="D4736" s="77"/>
    </row>
    <row r="4737" spans="1:4" s="87" customFormat="1">
      <c r="A4737" s="141"/>
      <c r="B4737" s="442" t="s">
        <v>24186</v>
      </c>
      <c r="C4737" s="136">
        <v>46.38</v>
      </c>
      <c r="D4737" s="77"/>
    </row>
    <row r="4738" spans="1:4" s="87" customFormat="1">
      <c r="A4738" s="141"/>
      <c r="B4738" s="396" t="s">
        <v>24219</v>
      </c>
      <c r="C4738" s="136">
        <v>137.33000000000001</v>
      </c>
      <c r="D4738" s="77"/>
    </row>
    <row r="4739" spans="1:4" s="87" customFormat="1" ht="16.5" thickBot="1">
      <c r="A4739" s="141"/>
      <c r="B4739" s="118" t="s">
        <v>24210</v>
      </c>
      <c r="C4739" s="136">
        <v>76.739999999999995</v>
      </c>
      <c r="D4739" s="77"/>
    </row>
    <row r="4740" spans="1:4" s="86" customFormat="1" ht="16.5" thickBot="1">
      <c r="A4740" s="372"/>
      <c r="B4740" s="446" t="s">
        <v>23756</v>
      </c>
      <c r="C4740" s="447">
        <f>SUM(C4737:C4739)</f>
        <v>260.45</v>
      </c>
      <c r="D4740" s="362"/>
    </row>
    <row r="4741" spans="1:4" s="87" customFormat="1">
      <c r="A4741" s="372"/>
      <c r="B4741" s="456"/>
      <c r="C4741" s="136"/>
      <c r="D4741" s="464"/>
    </row>
    <row r="4742" spans="1:4" s="87" customFormat="1">
      <c r="A4742" s="372"/>
      <c r="B4742" s="442" t="s">
        <v>24263</v>
      </c>
      <c r="C4742" s="136"/>
      <c r="D4742" s="464"/>
    </row>
    <row r="4743" spans="1:4" s="87" customFormat="1" ht="63">
      <c r="A4743" s="113" t="s">
        <v>24264</v>
      </c>
      <c r="B4743" s="237" t="s">
        <v>24213</v>
      </c>
      <c r="C4743" s="136" t="s">
        <v>2</v>
      </c>
      <c r="D4743" s="77">
        <f>C4748</f>
        <v>3</v>
      </c>
    </row>
    <row r="4744" spans="1:4" s="87" customFormat="1">
      <c r="A4744" s="113"/>
      <c r="B4744" s="441" t="s">
        <v>23731</v>
      </c>
      <c r="C4744" s="136"/>
      <c r="D4744" s="77"/>
    </row>
    <row r="4745" spans="1:4" s="87" customFormat="1">
      <c r="A4745" s="141"/>
      <c r="B4745" s="237" t="s">
        <v>24186</v>
      </c>
      <c r="C4745" s="136">
        <v>1</v>
      </c>
      <c r="D4745" s="77"/>
    </row>
    <row r="4746" spans="1:4" s="87" customFormat="1">
      <c r="A4746" s="141"/>
      <c r="B4746" s="237" t="s">
        <v>24200</v>
      </c>
      <c r="C4746" s="136">
        <v>1</v>
      </c>
      <c r="D4746" s="77"/>
    </row>
    <row r="4747" spans="1:4" s="86" customFormat="1" ht="16.5" thickBot="1">
      <c r="A4747" s="112"/>
      <c r="B4747" s="122" t="s">
        <v>24210</v>
      </c>
      <c r="C4747" s="89">
        <v>1</v>
      </c>
      <c r="D4747" s="77"/>
    </row>
    <row r="4748" spans="1:4" s="86" customFormat="1" ht="16.5" thickBot="1">
      <c r="A4748" s="112"/>
      <c r="B4748" s="370" t="s">
        <v>23756</v>
      </c>
      <c r="C4748" s="437">
        <f>SUM(C4744:C4747)</f>
        <v>3</v>
      </c>
      <c r="D4748" s="362" t="s">
        <v>23425</v>
      </c>
    </row>
    <row r="4749" spans="1:4" s="86" customFormat="1">
      <c r="A4749" s="112"/>
      <c r="B4749" s="405"/>
      <c r="C4749" s="438"/>
      <c r="D4749" s="439"/>
    </row>
    <row r="4750" spans="1:4" s="87" customFormat="1" ht="63">
      <c r="A4750" s="113" t="s">
        <v>24265</v>
      </c>
      <c r="B4750" s="122" t="s">
        <v>24185</v>
      </c>
      <c r="C4750" s="136" t="s">
        <v>2</v>
      </c>
      <c r="D4750" s="30">
        <f>C4753</f>
        <v>1</v>
      </c>
    </row>
    <row r="4751" spans="1:4" s="87" customFormat="1">
      <c r="A4751" s="112"/>
      <c r="B4751" s="441" t="s">
        <v>23731</v>
      </c>
      <c r="C4751" s="89"/>
      <c r="D4751" s="30"/>
    </row>
    <row r="4752" spans="1:4" s="87" customFormat="1" ht="16.5" thickBot="1">
      <c r="A4752" s="112"/>
      <c r="B4752" s="122" t="s">
        <v>24186</v>
      </c>
      <c r="C4752" s="89">
        <v>1</v>
      </c>
      <c r="D4752" s="30"/>
    </row>
    <row r="4753" spans="1:4" s="86" customFormat="1" ht="16.5" thickBot="1">
      <c r="A4753" s="420"/>
      <c r="B4753" s="370" t="s">
        <v>23756</v>
      </c>
      <c r="C4753" s="437">
        <f>SUM(C4751:C4752)</f>
        <v>1</v>
      </c>
      <c r="D4753" s="362" t="s">
        <v>23425</v>
      </c>
    </row>
    <row r="4754" spans="1:4" s="87" customFormat="1">
      <c r="A4754" s="141"/>
      <c r="B4754" s="237"/>
      <c r="C4754" s="136"/>
      <c r="D4754" s="77"/>
    </row>
    <row r="4755" spans="1:4" s="87" customFormat="1" ht="63">
      <c r="A4755" s="113" t="s">
        <v>24266</v>
      </c>
      <c r="B4755" s="237" t="s">
        <v>24194</v>
      </c>
      <c r="C4755" s="136" t="s">
        <v>2</v>
      </c>
      <c r="D4755" s="163">
        <f>C4764</f>
        <v>23</v>
      </c>
    </row>
    <row r="4756" spans="1:4" s="87" customFormat="1">
      <c r="A4756" s="141"/>
      <c r="B4756" s="441" t="s">
        <v>23731</v>
      </c>
      <c r="C4756" s="136"/>
      <c r="D4756" s="77"/>
    </row>
    <row r="4757" spans="1:4" s="87" customFormat="1">
      <c r="A4757" s="141"/>
      <c r="B4757" s="237" t="s">
        <v>24186</v>
      </c>
      <c r="C4757" s="136">
        <v>6</v>
      </c>
      <c r="D4757" s="77"/>
    </row>
    <row r="4758" spans="1:4" s="87" customFormat="1">
      <c r="A4758" s="141"/>
      <c r="B4758" s="237" t="s">
        <v>24200</v>
      </c>
      <c r="C4758" s="136">
        <v>1</v>
      </c>
      <c r="D4758" s="77"/>
    </row>
    <row r="4759" spans="1:4" s="87" customFormat="1">
      <c r="A4759" s="141"/>
      <c r="B4759" s="237" t="s">
        <v>24205</v>
      </c>
      <c r="C4759" s="136">
        <v>2</v>
      </c>
      <c r="D4759" s="77"/>
    </row>
    <row r="4760" spans="1:4" s="87" customFormat="1">
      <c r="A4760" s="141"/>
      <c r="B4760" s="237" t="s">
        <v>24210</v>
      </c>
      <c r="C4760" s="136">
        <v>2</v>
      </c>
      <c r="D4760" s="163"/>
    </row>
    <row r="4761" spans="1:4" s="87" customFormat="1">
      <c r="A4761" s="141"/>
      <c r="B4761" s="237" t="s">
        <v>24215</v>
      </c>
      <c r="C4761" s="136">
        <v>3</v>
      </c>
      <c r="D4761" s="163"/>
    </row>
    <row r="4762" spans="1:4" s="87" customFormat="1">
      <c r="A4762" s="141"/>
      <c r="B4762" s="396" t="s">
        <v>24219</v>
      </c>
      <c r="C4762" s="136">
        <v>4</v>
      </c>
      <c r="D4762" s="163"/>
    </row>
    <row r="4763" spans="1:4" s="87" customFormat="1" ht="16.5" thickBot="1">
      <c r="A4763" s="141"/>
      <c r="B4763" s="396" t="s">
        <v>24229</v>
      </c>
      <c r="C4763" s="136">
        <v>5</v>
      </c>
      <c r="D4763" s="163"/>
    </row>
    <row r="4764" spans="1:4" s="86" customFormat="1" ht="16.5" thickBot="1">
      <c r="A4764" s="372"/>
      <c r="B4764" s="446" t="s">
        <v>23756</v>
      </c>
      <c r="C4764" s="451">
        <f>SUM(C4757:C4763)</f>
        <v>23</v>
      </c>
      <c r="D4764" s="362" t="s">
        <v>23425</v>
      </c>
    </row>
    <row r="4765" spans="1:4" s="86" customFormat="1">
      <c r="A4765" s="113"/>
      <c r="B4765" s="337"/>
      <c r="C4765" s="443"/>
      <c r="D4765" s="77"/>
    </row>
    <row r="4766" spans="1:4" s="87" customFormat="1" ht="47.25">
      <c r="A4766" s="113" t="s">
        <v>24267</v>
      </c>
      <c r="B4766" s="237" t="s">
        <v>24199</v>
      </c>
      <c r="C4766" s="136" t="s">
        <v>2</v>
      </c>
      <c r="D4766" s="163">
        <f>C4772</f>
        <v>8</v>
      </c>
    </row>
    <row r="4767" spans="1:4" s="87" customFormat="1">
      <c r="A4767" s="141"/>
      <c r="B4767" s="441" t="s">
        <v>23731</v>
      </c>
      <c r="C4767" s="136"/>
      <c r="D4767" s="77"/>
    </row>
    <row r="4768" spans="1:4" s="87" customFormat="1">
      <c r="A4768" s="141"/>
      <c r="B4768" s="237" t="s">
        <v>24200</v>
      </c>
      <c r="C4768" s="136">
        <v>4</v>
      </c>
      <c r="D4768" s="77"/>
    </row>
    <row r="4769" spans="1:4" s="87" customFormat="1">
      <c r="A4769" s="141"/>
      <c r="B4769" s="237" t="s">
        <v>24210</v>
      </c>
      <c r="C4769" s="136">
        <v>2</v>
      </c>
      <c r="D4769" s="77"/>
    </row>
    <row r="4770" spans="1:4" s="87" customFormat="1">
      <c r="A4770" s="465"/>
      <c r="B4770" s="118" t="s">
        <v>24221</v>
      </c>
      <c r="C4770" s="195">
        <v>1</v>
      </c>
      <c r="D4770" s="77"/>
    </row>
    <row r="4771" spans="1:4" s="87" customFormat="1" ht="16.5" thickBot="1">
      <c r="A4771" s="465"/>
      <c r="B4771" s="118" t="s">
        <v>24224</v>
      </c>
      <c r="C4771" s="195">
        <v>1</v>
      </c>
      <c r="D4771" s="77"/>
    </row>
    <row r="4772" spans="1:4" s="86" customFormat="1" ht="16.5" thickBot="1">
      <c r="A4772" s="372"/>
      <c r="B4772" s="446" t="s">
        <v>23756</v>
      </c>
      <c r="C4772" s="451">
        <f>SUM(C4768:C4771)</f>
        <v>8</v>
      </c>
      <c r="D4772" s="362" t="s">
        <v>23425</v>
      </c>
    </row>
    <row r="4773" spans="1:4" s="86" customFormat="1">
      <c r="A4773" s="113"/>
      <c r="B4773" s="467"/>
      <c r="C4773" s="468"/>
      <c r="D4773" s="164"/>
    </row>
    <row r="4774" spans="1:4" s="87" customFormat="1" ht="63">
      <c r="A4774" s="113" t="s">
        <v>24268</v>
      </c>
      <c r="B4774" s="237" t="s">
        <v>24230</v>
      </c>
      <c r="C4774" s="136" t="s">
        <v>2</v>
      </c>
      <c r="D4774" s="163">
        <f>C4777</f>
        <v>1</v>
      </c>
    </row>
    <row r="4775" spans="1:4" s="87" customFormat="1">
      <c r="A4775" s="141"/>
      <c r="B4775" s="441" t="s">
        <v>23731</v>
      </c>
      <c r="C4775" s="136"/>
      <c r="D4775" s="77"/>
    </row>
    <row r="4776" spans="1:4" s="87" customFormat="1" ht="16.5" thickBot="1">
      <c r="A4776" s="465"/>
      <c r="B4776" s="118" t="s">
        <v>24224</v>
      </c>
      <c r="C4776" s="195">
        <v>1</v>
      </c>
      <c r="D4776" s="356"/>
    </row>
    <row r="4777" spans="1:4" s="86" customFormat="1" ht="16.5" thickBot="1">
      <c r="A4777" s="372"/>
      <c r="B4777" s="446" t="s">
        <v>23756</v>
      </c>
      <c r="C4777" s="451">
        <f>SUM(C4776:C4776)</f>
        <v>1</v>
      </c>
      <c r="D4777" s="362" t="s">
        <v>23425</v>
      </c>
    </row>
    <row r="4778" spans="1:4" s="86" customFormat="1">
      <c r="A4778" s="113"/>
      <c r="B4778" s="337"/>
      <c r="C4778" s="443"/>
      <c r="D4778" s="164"/>
    </row>
    <row r="4779" spans="1:4" s="86" customFormat="1" ht="31.5">
      <c r="A4779" s="113" t="s">
        <v>24269</v>
      </c>
      <c r="B4779" s="463" t="s">
        <v>24212</v>
      </c>
      <c r="C4779" s="136" t="s">
        <v>2</v>
      </c>
      <c r="D4779" s="163">
        <f>C4783</f>
        <v>4</v>
      </c>
    </row>
    <row r="4780" spans="1:4" s="86" customFormat="1">
      <c r="A4780" s="113"/>
      <c r="B4780" s="441" t="s">
        <v>23731</v>
      </c>
      <c r="C4780" s="443"/>
      <c r="D4780" s="164"/>
    </row>
    <row r="4781" spans="1:4" s="86" customFormat="1">
      <c r="A4781" s="218"/>
      <c r="B4781" s="122" t="s">
        <v>24210</v>
      </c>
      <c r="C4781" s="89">
        <v>3</v>
      </c>
      <c r="D4781" s="77"/>
    </row>
    <row r="4782" spans="1:4" s="86" customFormat="1" ht="16.5" thickBot="1">
      <c r="A4782" s="458"/>
      <c r="B4782" s="118" t="s">
        <v>24224</v>
      </c>
      <c r="C4782" s="216">
        <v>1</v>
      </c>
      <c r="D4782" s="356"/>
    </row>
    <row r="4783" spans="1:4" s="86" customFormat="1" ht="16.5" thickBot="1">
      <c r="A4783" s="458"/>
      <c r="B4783" s="446" t="s">
        <v>23756</v>
      </c>
      <c r="C4783" s="451">
        <f>SUM(C4780:C4782)</f>
        <v>4</v>
      </c>
      <c r="D4783" s="362" t="s">
        <v>23425</v>
      </c>
    </row>
    <row r="4784" spans="1:4" s="86" customFormat="1">
      <c r="A4784" s="113"/>
      <c r="B4784" s="337"/>
      <c r="C4784" s="443"/>
      <c r="D4784" s="164"/>
    </row>
    <row r="4785" spans="1:4" s="87" customFormat="1" ht="63">
      <c r="A4785" s="113" t="s">
        <v>24270</v>
      </c>
      <c r="B4785" s="237" t="s">
        <v>24208</v>
      </c>
      <c r="C4785" s="136" t="s">
        <v>2</v>
      </c>
      <c r="D4785" s="163">
        <f>C4788</f>
        <v>1</v>
      </c>
    </row>
    <row r="4786" spans="1:4" s="87" customFormat="1">
      <c r="A4786" s="141"/>
      <c r="B4786" s="441" t="s">
        <v>23731</v>
      </c>
      <c r="C4786" s="136"/>
      <c r="D4786" s="164"/>
    </row>
    <row r="4787" spans="1:4" s="87" customFormat="1" ht="16.5" thickBot="1">
      <c r="A4787" s="141"/>
      <c r="B4787" s="122" t="s">
        <v>24207</v>
      </c>
      <c r="C4787" s="89">
        <v>1</v>
      </c>
      <c r="D4787" s="77"/>
    </row>
    <row r="4788" spans="1:4" s="86" customFormat="1" ht="16.5" thickBot="1">
      <c r="A4788" s="372"/>
      <c r="B4788" s="446" t="s">
        <v>23756</v>
      </c>
      <c r="C4788" s="451">
        <f>SUM(C4786:C4787)</f>
        <v>1</v>
      </c>
      <c r="D4788" s="362" t="s">
        <v>23425</v>
      </c>
    </row>
    <row r="4789" spans="1:4" s="86" customFormat="1">
      <c r="A4789" s="218"/>
      <c r="B4789" s="449"/>
      <c r="C4789" s="457"/>
      <c r="D4789" s="77"/>
    </row>
    <row r="4790" spans="1:4" s="87" customFormat="1" ht="63">
      <c r="A4790" s="113" t="s">
        <v>24271</v>
      </c>
      <c r="B4790" s="122" t="s">
        <v>24209</v>
      </c>
      <c r="C4790" s="136" t="s">
        <v>2</v>
      </c>
      <c r="D4790" s="77">
        <f>C4793</f>
        <v>1</v>
      </c>
    </row>
    <row r="4791" spans="1:4" s="87" customFormat="1">
      <c r="A4791" s="141"/>
      <c r="B4791" s="441" t="s">
        <v>23731</v>
      </c>
      <c r="C4791" s="136"/>
      <c r="D4791" s="77"/>
    </row>
    <row r="4792" spans="1:4" s="87" customFormat="1" ht="16.5" thickBot="1">
      <c r="A4792" s="141"/>
      <c r="B4792" s="122" t="s">
        <v>24207</v>
      </c>
      <c r="C4792" s="89">
        <v>1</v>
      </c>
      <c r="D4792" s="77"/>
    </row>
    <row r="4793" spans="1:4" s="86" customFormat="1" ht="16.5" thickBot="1">
      <c r="A4793" s="372"/>
      <c r="B4793" s="446" t="s">
        <v>23756</v>
      </c>
      <c r="C4793" s="451">
        <f>SUM(C4791:C4792)</f>
        <v>1</v>
      </c>
      <c r="D4793" s="362" t="s">
        <v>23425</v>
      </c>
    </row>
    <row r="4794" spans="1:4" s="86" customFormat="1">
      <c r="A4794" s="218"/>
      <c r="B4794" s="449"/>
      <c r="C4794" s="457"/>
      <c r="D4794" s="30"/>
    </row>
    <row r="4795" spans="1:4" s="86" customFormat="1" ht="63">
      <c r="A4795" s="113" t="s">
        <v>24272</v>
      </c>
      <c r="B4795" s="463" t="s">
        <v>24216</v>
      </c>
      <c r="C4795" s="136" t="s">
        <v>2</v>
      </c>
      <c r="D4795" s="77">
        <f>C4798</f>
        <v>1</v>
      </c>
    </row>
    <row r="4796" spans="1:4" s="87" customFormat="1">
      <c r="A4796" s="141"/>
      <c r="B4796" s="441" t="s">
        <v>23731</v>
      </c>
      <c r="C4796" s="136"/>
      <c r="D4796" s="77"/>
    </row>
    <row r="4797" spans="1:4" s="86" customFormat="1" ht="16.5" thickBot="1">
      <c r="A4797" s="141"/>
      <c r="B4797" s="454" t="s">
        <v>24215</v>
      </c>
      <c r="C4797" s="136">
        <v>1</v>
      </c>
      <c r="D4797" s="77"/>
    </row>
    <row r="4798" spans="1:4" s="86" customFormat="1" ht="16.5" thickBot="1">
      <c r="A4798" s="141"/>
      <c r="B4798" s="446" t="s">
        <v>23756</v>
      </c>
      <c r="C4798" s="451">
        <f>SUM(C4796:C4797)</f>
        <v>1</v>
      </c>
      <c r="D4798" s="30" t="s">
        <v>23425</v>
      </c>
    </row>
    <row r="4799" spans="1:4" s="86" customFormat="1">
      <c r="A4799" s="141"/>
      <c r="B4799" s="449"/>
      <c r="C4799" s="136"/>
      <c r="D4799" s="77"/>
    </row>
    <row r="4800" spans="1:4" s="87" customFormat="1" ht="63">
      <c r="A4800" s="113" t="s">
        <v>24273</v>
      </c>
      <c r="B4800" s="122" t="s">
        <v>24237</v>
      </c>
      <c r="C4800" s="136" t="s">
        <v>2</v>
      </c>
      <c r="D4800" s="460">
        <f>C4805</f>
        <v>9</v>
      </c>
    </row>
    <row r="4801" spans="1:4" s="87" customFormat="1">
      <c r="A4801" s="664"/>
      <c r="B4801" s="441" t="s">
        <v>23731</v>
      </c>
      <c r="C4801" s="136"/>
      <c r="D4801" s="77"/>
    </row>
    <row r="4802" spans="1:4" s="87" customFormat="1">
      <c r="A4802" s="141"/>
      <c r="B4802" s="122" t="s">
        <v>24207</v>
      </c>
      <c r="C4802" s="89">
        <v>4</v>
      </c>
      <c r="D4802" s="77"/>
    </row>
    <row r="4803" spans="1:4" s="87" customFormat="1">
      <c r="A4803" s="465"/>
      <c r="B4803" s="477" t="s">
        <v>24215</v>
      </c>
      <c r="C4803" s="455">
        <v>1</v>
      </c>
      <c r="D4803" s="356"/>
    </row>
    <row r="4804" spans="1:4" s="87" customFormat="1" ht="16.5" thickBot="1">
      <c r="A4804" s="465"/>
      <c r="B4804" s="122" t="s">
        <v>24221</v>
      </c>
      <c r="C4804" s="136">
        <v>4</v>
      </c>
      <c r="D4804" s="356"/>
    </row>
    <row r="4805" spans="1:4" s="86" customFormat="1" ht="16.5" thickBot="1">
      <c r="A4805" s="372"/>
      <c r="B4805" s="446" t="s">
        <v>23756</v>
      </c>
      <c r="C4805" s="451">
        <f>SUM(C4802:C4804)</f>
        <v>9</v>
      </c>
      <c r="D4805" s="362" t="s">
        <v>23425</v>
      </c>
    </row>
    <row r="4806" spans="1:4" s="86" customFormat="1">
      <c r="A4806" s="141"/>
      <c r="B4806" s="454"/>
      <c r="C4806" s="136"/>
      <c r="D4806" s="77"/>
    </row>
    <row r="4807" spans="1:4" s="86" customFormat="1" ht="93" customHeight="1">
      <c r="A4807" s="113" t="s">
        <v>24274</v>
      </c>
      <c r="B4807" s="463" t="s">
        <v>24220</v>
      </c>
      <c r="C4807" s="136" t="s">
        <v>2</v>
      </c>
      <c r="D4807" s="77">
        <f>C4810</f>
        <v>8</v>
      </c>
    </row>
    <row r="4808" spans="1:4" s="86" customFormat="1" ht="16.5" customHeight="1">
      <c r="A4808" s="141"/>
      <c r="B4808" s="441" t="s">
        <v>23731</v>
      </c>
      <c r="C4808" s="136"/>
      <c r="D4808" s="30"/>
    </row>
    <row r="4809" spans="1:4" s="86" customFormat="1" ht="16.5" customHeight="1" thickBot="1">
      <c r="A4809" s="141"/>
      <c r="B4809" s="122" t="s">
        <v>24221</v>
      </c>
      <c r="C4809" s="136">
        <v>8</v>
      </c>
      <c r="D4809" s="30"/>
    </row>
    <row r="4810" spans="1:4" s="86" customFormat="1" ht="16.5" thickBot="1">
      <c r="A4810" s="141"/>
      <c r="B4810" s="446" t="s">
        <v>23756</v>
      </c>
      <c r="C4810" s="451">
        <f>SUM(C4806:C4809)</f>
        <v>8</v>
      </c>
      <c r="D4810" s="702" t="s">
        <v>23425</v>
      </c>
    </row>
    <row r="4811" spans="1:4" s="86" customFormat="1" ht="16.5" customHeight="1">
      <c r="A4811" s="141"/>
      <c r="B4811" s="373"/>
      <c r="C4811" s="136"/>
      <c r="D4811" s="77"/>
    </row>
    <row r="4812" spans="1:4" s="87" customFormat="1" ht="78.75">
      <c r="A4812" s="113" t="s">
        <v>24275</v>
      </c>
      <c r="B4812" s="122" t="s">
        <v>24217</v>
      </c>
      <c r="C4812" s="136" t="s">
        <v>2</v>
      </c>
      <c r="D4812" s="460">
        <f>C4815</f>
        <v>1</v>
      </c>
    </row>
    <row r="4813" spans="1:4" s="87" customFormat="1">
      <c r="A4813" s="664"/>
      <c r="B4813" s="441" t="s">
        <v>23731</v>
      </c>
      <c r="C4813" s="136"/>
      <c r="D4813" s="77"/>
    </row>
    <row r="4814" spans="1:4" s="87" customFormat="1" ht="16.5" thickBot="1">
      <c r="A4814" s="141"/>
      <c r="B4814" s="122" t="s">
        <v>24200</v>
      </c>
      <c r="C4814" s="89">
        <v>1</v>
      </c>
      <c r="D4814" s="77"/>
    </row>
    <row r="4815" spans="1:4" s="86" customFormat="1" ht="16.5" thickBot="1">
      <c r="A4815" s="372"/>
      <c r="B4815" s="446" t="s">
        <v>23756</v>
      </c>
      <c r="C4815" s="451">
        <f>SUM(C4813:C4814)</f>
        <v>1</v>
      </c>
      <c r="D4815" s="362" t="s">
        <v>23425</v>
      </c>
    </row>
    <row r="4816" spans="1:4" s="86" customFormat="1">
      <c r="A4816" s="113"/>
      <c r="B4816" s="449"/>
      <c r="C4816" s="450"/>
      <c r="D4816" s="77"/>
    </row>
    <row r="4817" spans="1:4" s="86" customFormat="1" ht="63">
      <c r="A4817" s="113" t="s">
        <v>24276</v>
      </c>
      <c r="B4817" s="463" t="s">
        <v>24235</v>
      </c>
      <c r="C4817" s="136" t="s">
        <v>2</v>
      </c>
      <c r="D4817" s="77">
        <f>C4823</f>
        <v>12</v>
      </c>
    </row>
    <row r="4818" spans="1:4" s="87" customFormat="1">
      <c r="A4818" s="141"/>
      <c r="B4818" s="441" t="s">
        <v>23731</v>
      </c>
      <c r="C4818" s="136"/>
      <c r="D4818" s="77"/>
    </row>
    <row r="4819" spans="1:4" s="86" customFormat="1">
      <c r="A4819" s="141"/>
      <c r="B4819" s="237" t="s">
        <v>24205</v>
      </c>
      <c r="C4819" s="136">
        <v>5</v>
      </c>
      <c r="D4819" s="77"/>
    </row>
    <row r="4820" spans="1:4" s="86" customFormat="1">
      <c r="A4820" s="141"/>
      <c r="B4820" s="237" t="s">
        <v>24215</v>
      </c>
      <c r="C4820" s="136">
        <v>2</v>
      </c>
      <c r="D4820" s="30"/>
    </row>
    <row r="4821" spans="1:4" s="86" customFormat="1">
      <c r="A4821" s="141"/>
      <c r="B4821" s="122" t="s">
        <v>24221</v>
      </c>
      <c r="C4821" s="136">
        <v>4</v>
      </c>
      <c r="D4821" s="30"/>
    </row>
    <row r="4822" spans="1:4" s="86" customFormat="1">
      <c r="A4822" s="141"/>
      <c r="B4822" s="237" t="s">
        <v>24224</v>
      </c>
      <c r="C4822" s="136">
        <v>1</v>
      </c>
      <c r="D4822" s="77"/>
    </row>
    <row r="4823" spans="1:4" s="86" customFormat="1">
      <c r="A4823" s="141"/>
      <c r="B4823" s="337" t="s">
        <v>23756</v>
      </c>
      <c r="C4823" s="443">
        <f>SUM(C4818:C4822)</f>
        <v>12</v>
      </c>
      <c r="D4823" s="324" t="s">
        <v>23425</v>
      </c>
    </row>
    <row r="4824" spans="1:4" s="87" customFormat="1" ht="14.25" customHeight="1">
      <c r="A4824" s="141"/>
      <c r="B4824" s="237"/>
      <c r="C4824" s="136"/>
      <c r="D4824" s="77"/>
    </row>
    <row r="4825" spans="1:4" s="87" customFormat="1">
      <c r="A4825" s="113"/>
      <c r="B4825" s="491" t="s">
        <v>24296</v>
      </c>
      <c r="C4825" s="136"/>
      <c r="D4825" s="163"/>
    </row>
    <row r="4826" spans="1:4" s="87" customFormat="1" ht="31.5">
      <c r="A4826" s="113" t="s">
        <v>24281</v>
      </c>
      <c r="B4826" s="237" t="s">
        <v>24279</v>
      </c>
      <c r="C4826" s="136" t="s">
        <v>5</v>
      </c>
      <c r="D4826" s="163">
        <v>38.369999999999997</v>
      </c>
    </row>
    <row r="4827" spans="1:4" s="84" customFormat="1">
      <c r="A4827" s="138"/>
      <c r="B4827" s="220" t="s">
        <v>24295</v>
      </c>
      <c r="C4827" s="220"/>
      <c r="D4827" s="576"/>
    </row>
    <row r="4828" spans="1:4" s="84" customFormat="1">
      <c r="A4828" s="138"/>
      <c r="B4828" s="220"/>
      <c r="C4828" s="220"/>
      <c r="D4828" s="576"/>
    </row>
    <row r="4829" spans="1:4" s="498" customFormat="1" ht="31.5">
      <c r="A4829" s="113" t="s">
        <v>24282</v>
      </c>
      <c r="B4829" s="118" t="s">
        <v>24280</v>
      </c>
      <c r="C4829" s="136" t="s">
        <v>23730</v>
      </c>
      <c r="D4829" s="163">
        <v>36</v>
      </c>
    </row>
    <row r="4830" spans="1:4" s="84" customFormat="1">
      <c r="A4830" s="138"/>
      <c r="B4830" s="220" t="s">
        <v>24295</v>
      </c>
      <c r="C4830" s="220"/>
      <c r="D4830" s="576"/>
    </row>
    <row r="4831" spans="1:4" s="84" customFormat="1">
      <c r="A4831" s="138"/>
      <c r="B4831" s="220"/>
      <c r="C4831" s="220"/>
      <c r="D4831" s="576"/>
    </row>
    <row r="4832" spans="1:4" s="498" customFormat="1">
      <c r="A4832" s="113" t="s">
        <v>24283</v>
      </c>
      <c r="B4832" s="499" t="s">
        <v>24292</v>
      </c>
      <c r="C4832" s="136" t="s">
        <v>5</v>
      </c>
      <c r="D4832" s="570">
        <v>176.52</v>
      </c>
    </row>
    <row r="4833" spans="1:4" s="84" customFormat="1">
      <c r="A4833" s="138"/>
      <c r="B4833" s="220" t="s">
        <v>24295</v>
      </c>
      <c r="C4833" s="220"/>
      <c r="D4833" s="576"/>
    </row>
    <row r="4834" spans="1:4" s="84" customFormat="1">
      <c r="A4834" s="138"/>
      <c r="B4834" s="220"/>
      <c r="C4834" s="220"/>
      <c r="D4834" s="576"/>
    </row>
    <row r="4835" spans="1:4" s="498" customFormat="1">
      <c r="A4835" s="113" t="s">
        <v>24284</v>
      </c>
      <c r="B4835" s="499" t="s">
        <v>24293</v>
      </c>
      <c r="C4835" s="136" t="s">
        <v>5</v>
      </c>
      <c r="D4835" s="570">
        <v>5.2</v>
      </c>
    </row>
    <row r="4836" spans="1:4" s="84" customFormat="1">
      <c r="A4836" s="138"/>
      <c r="B4836" s="220" t="s">
        <v>24295</v>
      </c>
      <c r="C4836" s="220"/>
      <c r="D4836" s="576"/>
    </row>
    <row r="4837" spans="1:4" s="84" customFormat="1">
      <c r="A4837" s="138"/>
      <c r="B4837" s="220"/>
      <c r="C4837" s="220"/>
      <c r="D4837" s="576"/>
    </row>
    <row r="4838" spans="1:4" s="84" customFormat="1">
      <c r="A4838" s="113" t="s">
        <v>24294</v>
      </c>
      <c r="B4838" s="499" t="s">
        <v>24297</v>
      </c>
      <c r="C4838" s="136" t="s">
        <v>5</v>
      </c>
      <c r="D4838" s="713">
        <v>47.48</v>
      </c>
    </row>
    <row r="4839" spans="1:4" s="84" customFormat="1">
      <c r="A4839" s="138"/>
      <c r="B4839" s="220" t="s">
        <v>24295</v>
      </c>
      <c r="C4839" s="220"/>
      <c r="D4839" s="576"/>
    </row>
    <row r="4840" spans="1:4" s="84" customFormat="1">
      <c r="A4840" s="138"/>
      <c r="B4840" s="220"/>
      <c r="C4840" s="220"/>
      <c r="D4840" s="576"/>
    </row>
    <row r="4841" spans="1:4" s="84" customFormat="1">
      <c r="A4841" s="113" t="s">
        <v>24298</v>
      </c>
      <c r="B4841" s="499" t="s">
        <v>25086</v>
      </c>
      <c r="C4841" s="136" t="s">
        <v>5</v>
      </c>
      <c r="D4841" s="570">
        <v>323.27</v>
      </c>
    </row>
    <row r="4842" spans="1:4" s="84" customFormat="1">
      <c r="A4842" s="138"/>
      <c r="B4842" s="220" t="s">
        <v>24295</v>
      </c>
      <c r="C4842" s="220"/>
      <c r="D4842" s="576"/>
    </row>
    <row r="4843" spans="1:4" s="84" customFormat="1" ht="16.5" thickBot="1">
      <c r="A4843" s="180"/>
      <c r="B4843" s="222"/>
      <c r="C4843" s="222"/>
      <c r="D4843" s="640"/>
    </row>
  </sheetData>
  <mergeCells count="8">
    <mergeCell ref="B7:C7"/>
    <mergeCell ref="B4593:C4593"/>
    <mergeCell ref="D8:D9"/>
    <mergeCell ref="B4585:C4585"/>
    <mergeCell ref="A10:B10"/>
    <mergeCell ref="A8:A9"/>
    <mergeCell ref="B8:B9"/>
    <mergeCell ref="C8:C9"/>
  </mergeCells>
  <hyperlinks>
    <hyperlink ref="A960" r:id="rId1" display="http://www2.rio.rj.gov.br/sco/composicaosco.cfm?item=1PJ20050454A201702" xr:uid="{00000000-0004-0000-0200-000000000000}"/>
    <hyperlink ref="A966" r:id="rId2" display="http://www2.rio.rj.gov.br/sco/composicaosco.cfm?item=1PJ20050451A201702" xr:uid="{00000000-0004-0000-0200-000001000000}"/>
  </hyperlinks>
  <printOptions horizontalCentered="1"/>
  <pageMargins left="0.51181102362204722" right="0.23622047244094491" top="0.78740157480314965" bottom="0.59055118110236227" header="0.31496062992125984" footer="0.31496062992125984"/>
  <pageSetup paperSize="9" scale="50" orientation="portrait" r:id="rId3"/>
  <headerFooter>
    <oddHeader xml:space="preserve">&amp;L
</oddHeader>
    <oddFooter>Página &amp;P de &amp;N</oddFooter>
  </headerFooter>
  <rowBreaks count="4" manualBreakCount="4">
    <brk id="2296" max="3" man="1"/>
    <brk id="2697" max="3" man="1"/>
    <brk id="3342" max="3" man="1"/>
    <brk id="3677" max="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3426"/>
  <sheetViews>
    <sheetView workbookViewId="0">
      <selection activeCell="D1" sqref="D1:F1048576"/>
    </sheetView>
  </sheetViews>
  <sheetFormatPr defaultRowHeight="15"/>
  <cols>
    <col min="1" max="1" width="13.75" style="307" customWidth="1"/>
    <col min="2" max="2" width="17.75" style="308" customWidth="1"/>
  </cols>
  <sheetData>
    <row r="1" spans="1:6">
      <c r="A1" s="307" t="s">
        <v>281</v>
      </c>
      <c r="B1" s="308" t="s">
        <v>282</v>
      </c>
    </row>
    <row r="2" spans="1:6">
      <c r="A2" s="307" t="s">
        <v>283</v>
      </c>
      <c r="B2" s="308">
        <v>143.94999999999999</v>
      </c>
      <c r="D2" s="308"/>
      <c r="F2" s="821"/>
    </row>
    <row r="3" spans="1:6">
      <c r="A3" s="307" t="s">
        <v>284</v>
      </c>
      <c r="B3" s="308">
        <v>131.36000000000001</v>
      </c>
    </row>
    <row r="4" spans="1:6">
      <c r="A4" s="307" t="s">
        <v>285</v>
      </c>
      <c r="B4" s="308">
        <v>143.94999999999999</v>
      </c>
      <c r="D4" s="308"/>
    </row>
    <row r="5" spans="1:6">
      <c r="A5" s="307" t="s">
        <v>286</v>
      </c>
      <c r="B5" s="308">
        <v>131.36000000000001</v>
      </c>
    </row>
    <row r="6" spans="1:6">
      <c r="A6" s="307" t="s">
        <v>287</v>
      </c>
      <c r="B6" s="308">
        <v>84.04</v>
      </c>
      <c r="D6" s="308"/>
    </row>
    <row r="7" spans="1:6">
      <c r="A7" s="307" t="s">
        <v>288</v>
      </c>
      <c r="B7" s="308">
        <v>76.69</v>
      </c>
    </row>
    <row r="8" spans="1:6">
      <c r="A8" s="307" t="s">
        <v>289</v>
      </c>
      <c r="B8" s="308">
        <v>162.34</v>
      </c>
    </row>
    <row r="9" spans="1:6">
      <c r="A9" s="307" t="s">
        <v>290</v>
      </c>
      <c r="B9" s="308">
        <v>148.13999999999999</v>
      </c>
    </row>
    <row r="10" spans="1:6">
      <c r="A10" s="307" t="s">
        <v>291</v>
      </c>
      <c r="B10" s="308">
        <v>376.83</v>
      </c>
    </row>
    <row r="11" spans="1:6">
      <c r="A11" s="307" t="s">
        <v>292</v>
      </c>
      <c r="B11" s="308">
        <v>343.88</v>
      </c>
    </row>
    <row r="12" spans="1:6">
      <c r="A12" s="307" t="s">
        <v>293</v>
      </c>
      <c r="B12" s="308">
        <v>198.79</v>
      </c>
    </row>
    <row r="13" spans="1:6">
      <c r="A13" s="307" t="s">
        <v>294</v>
      </c>
      <c r="B13" s="308">
        <v>181.41</v>
      </c>
    </row>
    <row r="14" spans="1:6">
      <c r="A14" s="307" t="s">
        <v>295</v>
      </c>
      <c r="B14" s="308">
        <v>80.03</v>
      </c>
    </row>
    <row r="15" spans="1:6">
      <c r="A15" s="307" t="s">
        <v>296</v>
      </c>
      <c r="B15" s="308">
        <v>73.03</v>
      </c>
    </row>
    <row r="16" spans="1:6">
      <c r="A16" s="307" t="s">
        <v>297</v>
      </c>
      <c r="B16" s="308">
        <v>74.87</v>
      </c>
    </row>
    <row r="17" spans="1:2">
      <c r="A17" s="307" t="s">
        <v>298</v>
      </c>
      <c r="B17" s="308">
        <v>68.319999999999993</v>
      </c>
    </row>
    <row r="18" spans="1:2">
      <c r="A18" s="307" t="s">
        <v>299</v>
      </c>
      <c r="B18" s="308">
        <v>178.13</v>
      </c>
    </row>
    <row r="19" spans="1:2">
      <c r="A19" s="307" t="s">
        <v>300</v>
      </c>
      <c r="B19" s="308">
        <v>162.56</v>
      </c>
    </row>
    <row r="20" spans="1:2">
      <c r="A20" s="307" t="s">
        <v>301</v>
      </c>
      <c r="B20" s="308">
        <v>50.33</v>
      </c>
    </row>
    <row r="21" spans="1:2">
      <c r="A21" s="307" t="s">
        <v>302</v>
      </c>
      <c r="B21" s="308">
        <v>45.93</v>
      </c>
    </row>
    <row r="22" spans="1:2">
      <c r="A22" s="307" t="s">
        <v>303</v>
      </c>
      <c r="B22" s="308">
        <v>314.11</v>
      </c>
    </row>
    <row r="23" spans="1:2">
      <c r="A23" s="307" t="s">
        <v>304</v>
      </c>
      <c r="B23" s="308">
        <v>286.64</v>
      </c>
    </row>
    <row r="24" spans="1:2">
      <c r="A24" s="307" t="s">
        <v>305</v>
      </c>
      <c r="B24" s="308">
        <v>376.83</v>
      </c>
    </row>
    <row r="25" spans="1:2">
      <c r="A25" s="307" t="s">
        <v>306</v>
      </c>
      <c r="B25" s="308">
        <v>343.88</v>
      </c>
    </row>
    <row r="26" spans="1:2">
      <c r="A26" s="307" t="s">
        <v>307</v>
      </c>
      <c r="B26" s="308">
        <v>606.48</v>
      </c>
    </row>
    <row r="27" spans="1:2">
      <c r="A27" s="307" t="s">
        <v>308</v>
      </c>
      <c r="B27" s="308">
        <v>553.44000000000005</v>
      </c>
    </row>
    <row r="28" spans="1:2">
      <c r="A28" s="307" t="s">
        <v>309</v>
      </c>
      <c r="B28" s="308">
        <v>692.3</v>
      </c>
    </row>
    <row r="29" spans="1:2">
      <c r="A29" s="307" t="s">
        <v>310</v>
      </c>
      <c r="B29" s="308">
        <v>631.76</v>
      </c>
    </row>
    <row r="30" spans="1:2">
      <c r="A30" s="307" t="s">
        <v>311</v>
      </c>
      <c r="B30" s="308">
        <v>906.85</v>
      </c>
    </row>
    <row r="31" spans="1:2">
      <c r="A31" s="307" t="s">
        <v>312</v>
      </c>
      <c r="B31" s="308">
        <v>827.54</v>
      </c>
    </row>
    <row r="32" spans="1:2">
      <c r="A32" s="307" t="s">
        <v>313</v>
      </c>
      <c r="B32" s="308">
        <v>906.85</v>
      </c>
    </row>
    <row r="33" spans="1:2">
      <c r="A33" s="307" t="s">
        <v>314</v>
      </c>
      <c r="B33" s="308">
        <v>827.54</v>
      </c>
    </row>
    <row r="34" spans="1:2">
      <c r="A34" s="307" t="s">
        <v>315</v>
      </c>
      <c r="B34" s="308">
        <v>1451.14</v>
      </c>
    </row>
    <row r="35" spans="1:2">
      <c r="A35" s="307" t="s">
        <v>316</v>
      </c>
      <c r="B35" s="308">
        <v>1324.24</v>
      </c>
    </row>
    <row r="36" spans="1:2">
      <c r="A36" s="307" t="s">
        <v>317</v>
      </c>
      <c r="B36" s="308">
        <v>1572.19</v>
      </c>
    </row>
    <row r="37" spans="1:2">
      <c r="A37" s="307" t="s">
        <v>318</v>
      </c>
      <c r="B37" s="308">
        <v>1434.7</v>
      </c>
    </row>
    <row r="38" spans="1:2">
      <c r="A38" s="307" t="s">
        <v>319</v>
      </c>
      <c r="B38" s="308">
        <v>1693.25</v>
      </c>
    </row>
    <row r="39" spans="1:2">
      <c r="A39" s="307" t="s">
        <v>320</v>
      </c>
      <c r="B39" s="308">
        <v>1545.17</v>
      </c>
    </row>
    <row r="40" spans="1:2">
      <c r="A40" s="307" t="s">
        <v>321</v>
      </c>
      <c r="B40" s="308">
        <v>2298.56</v>
      </c>
    </row>
    <row r="41" spans="1:2">
      <c r="A41" s="307" t="s">
        <v>322</v>
      </c>
      <c r="B41" s="308">
        <v>2097.54</v>
      </c>
    </row>
    <row r="42" spans="1:2">
      <c r="A42" s="307" t="s">
        <v>323</v>
      </c>
      <c r="B42" s="308">
        <v>2539.11</v>
      </c>
    </row>
    <row r="43" spans="1:2">
      <c r="A43" s="307" t="s">
        <v>324</v>
      </c>
      <c r="B43" s="308">
        <v>2317.06</v>
      </c>
    </row>
    <row r="44" spans="1:2">
      <c r="A44" s="307" t="s">
        <v>325</v>
      </c>
      <c r="B44" s="308">
        <v>2660.17</v>
      </c>
    </row>
    <row r="45" spans="1:2">
      <c r="A45" s="307" t="s">
        <v>326</v>
      </c>
      <c r="B45" s="308">
        <v>2427.5300000000002</v>
      </c>
    </row>
    <row r="46" spans="1:2">
      <c r="A46" s="307" t="s">
        <v>327</v>
      </c>
      <c r="B46" s="308">
        <v>875.59</v>
      </c>
    </row>
    <row r="47" spans="1:2">
      <c r="A47" s="307" t="s">
        <v>328</v>
      </c>
      <c r="B47" s="308">
        <v>799.02</v>
      </c>
    </row>
    <row r="48" spans="1:2">
      <c r="A48" s="307" t="s">
        <v>329</v>
      </c>
      <c r="B48" s="308">
        <v>875.59</v>
      </c>
    </row>
    <row r="49" spans="1:2">
      <c r="A49" s="307" t="s">
        <v>330</v>
      </c>
      <c r="B49" s="308">
        <v>799.02</v>
      </c>
    </row>
    <row r="50" spans="1:2">
      <c r="A50" s="307" t="s">
        <v>331</v>
      </c>
      <c r="B50" s="308">
        <v>847.5</v>
      </c>
    </row>
    <row r="51" spans="1:2">
      <c r="A51" s="307" t="s">
        <v>332</v>
      </c>
      <c r="B51" s="308">
        <v>773.38</v>
      </c>
    </row>
    <row r="52" spans="1:2">
      <c r="A52" s="307" t="s">
        <v>333</v>
      </c>
      <c r="B52" s="308">
        <v>565</v>
      </c>
    </row>
    <row r="53" spans="1:2">
      <c r="A53" s="307" t="s">
        <v>334</v>
      </c>
      <c r="B53" s="308">
        <v>515.59</v>
      </c>
    </row>
    <row r="54" spans="1:2">
      <c r="A54" s="307" t="s">
        <v>335</v>
      </c>
      <c r="B54" s="308">
        <v>565</v>
      </c>
    </row>
    <row r="55" spans="1:2">
      <c r="A55" s="307" t="s">
        <v>336</v>
      </c>
      <c r="B55" s="308">
        <v>515.59</v>
      </c>
    </row>
    <row r="56" spans="1:2">
      <c r="A56" s="307" t="s">
        <v>337</v>
      </c>
      <c r="B56" s="308">
        <v>1782.57</v>
      </c>
    </row>
    <row r="57" spans="1:2">
      <c r="A57" s="307" t="s">
        <v>338</v>
      </c>
      <c r="B57" s="308">
        <v>1626.68</v>
      </c>
    </row>
    <row r="58" spans="1:2">
      <c r="A58" s="307" t="s">
        <v>339</v>
      </c>
      <c r="B58" s="308">
        <v>1782.57</v>
      </c>
    </row>
    <row r="59" spans="1:2">
      <c r="A59" s="307" t="s">
        <v>340</v>
      </c>
      <c r="B59" s="308">
        <v>1626.68</v>
      </c>
    </row>
    <row r="60" spans="1:2">
      <c r="A60" s="307" t="s">
        <v>341</v>
      </c>
      <c r="B60" s="308">
        <v>2065.0700000000002</v>
      </c>
    </row>
    <row r="61" spans="1:2">
      <c r="A61" s="307" t="s">
        <v>342</v>
      </c>
      <c r="B61" s="308">
        <v>1884.48</v>
      </c>
    </row>
    <row r="62" spans="1:2">
      <c r="A62" s="307" t="s">
        <v>343</v>
      </c>
      <c r="B62" s="308">
        <v>1629.47</v>
      </c>
    </row>
    <row r="63" spans="1:2">
      <c r="A63" s="307" t="s">
        <v>344</v>
      </c>
      <c r="B63" s="308">
        <v>1486.97</v>
      </c>
    </row>
    <row r="64" spans="1:2">
      <c r="A64" s="307" t="s">
        <v>345</v>
      </c>
      <c r="B64" s="308">
        <v>1629.47</v>
      </c>
    </row>
    <row r="65" spans="1:2">
      <c r="A65" s="307" t="s">
        <v>346</v>
      </c>
      <c r="B65" s="308">
        <v>1486.97</v>
      </c>
    </row>
    <row r="66" spans="1:2">
      <c r="A66" s="307" t="s">
        <v>347</v>
      </c>
      <c r="B66" s="308">
        <v>5255.75</v>
      </c>
    </row>
    <row r="67" spans="1:2">
      <c r="A67" s="307" t="s">
        <v>348</v>
      </c>
      <c r="B67" s="308">
        <v>4796.13</v>
      </c>
    </row>
    <row r="68" spans="1:2">
      <c r="A68" s="307" t="s">
        <v>349</v>
      </c>
      <c r="B68" s="308">
        <v>5652.16</v>
      </c>
    </row>
    <row r="69" spans="1:2">
      <c r="A69" s="307" t="s">
        <v>350</v>
      </c>
      <c r="B69" s="308">
        <v>5157.8599999999997</v>
      </c>
    </row>
    <row r="70" spans="1:2">
      <c r="A70" s="307" t="s">
        <v>351</v>
      </c>
      <c r="B70" s="308">
        <v>1971.76</v>
      </c>
    </row>
    <row r="71" spans="1:2">
      <c r="A71" s="307" t="s">
        <v>352</v>
      </c>
      <c r="B71" s="308">
        <v>1799.32</v>
      </c>
    </row>
    <row r="72" spans="1:2">
      <c r="A72" s="307" t="s">
        <v>353</v>
      </c>
      <c r="B72" s="308">
        <v>2234.89</v>
      </c>
    </row>
    <row r="73" spans="1:2">
      <c r="A73" s="307" t="s">
        <v>354</v>
      </c>
      <c r="B73" s="308">
        <v>2039.44</v>
      </c>
    </row>
    <row r="74" spans="1:2">
      <c r="A74" s="307" t="s">
        <v>355</v>
      </c>
      <c r="B74" s="308">
        <v>2891</v>
      </c>
    </row>
    <row r="75" spans="1:2">
      <c r="A75" s="307" t="s">
        <v>356</v>
      </c>
      <c r="B75" s="308">
        <v>2638.18</v>
      </c>
    </row>
    <row r="76" spans="1:2">
      <c r="A76" s="307" t="s">
        <v>357</v>
      </c>
      <c r="B76" s="308">
        <v>3075.53</v>
      </c>
    </row>
    <row r="77" spans="1:2">
      <c r="A77" s="307" t="s">
        <v>358</v>
      </c>
      <c r="B77" s="308">
        <v>2806.57</v>
      </c>
    </row>
    <row r="78" spans="1:2">
      <c r="A78" s="307" t="s">
        <v>359</v>
      </c>
      <c r="B78" s="308">
        <v>1107.18</v>
      </c>
    </row>
    <row r="79" spans="1:2">
      <c r="A79" s="307" t="s">
        <v>360</v>
      </c>
      <c r="B79" s="308">
        <v>1010.36</v>
      </c>
    </row>
    <row r="80" spans="1:2">
      <c r="A80" s="307" t="s">
        <v>361</v>
      </c>
      <c r="B80" s="308">
        <v>154.1</v>
      </c>
    </row>
    <row r="81" spans="1:2">
      <c r="A81" s="307" t="s">
        <v>362</v>
      </c>
      <c r="B81" s="308">
        <v>139.63</v>
      </c>
    </row>
    <row r="82" spans="1:2">
      <c r="A82" s="307" t="s">
        <v>363</v>
      </c>
      <c r="B82" s="308">
        <v>160.32</v>
      </c>
    </row>
    <row r="83" spans="1:2">
      <c r="A83" s="307" t="s">
        <v>364</v>
      </c>
      <c r="B83" s="308">
        <v>145.02000000000001</v>
      </c>
    </row>
    <row r="84" spans="1:2">
      <c r="A84" s="307" t="s">
        <v>365</v>
      </c>
      <c r="B84" s="308">
        <v>79.260000000000005</v>
      </c>
    </row>
    <row r="85" spans="1:2">
      <c r="A85" s="307" t="s">
        <v>366</v>
      </c>
      <c r="B85" s="308">
        <v>68.7</v>
      </c>
    </row>
    <row r="86" spans="1:2">
      <c r="A86" s="307" t="s">
        <v>367</v>
      </c>
      <c r="B86" s="308">
        <v>62.87</v>
      </c>
    </row>
    <row r="87" spans="1:2">
      <c r="A87" s="307" t="s">
        <v>368</v>
      </c>
      <c r="B87" s="308">
        <v>54.49</v>
      </c>
    </row>
    <row r="88" spans="1:2">
      <c r="A88" s="307" t="s">
        <v>369</v>
      </c>
      <c r="B88" s="308">
        <v>160.62</v>
      </c>
    </row>
    <row r="89" spans="1:2">
      <c r="A89" s="307" t="s">
        <v>370</v>
      </c>
      <c r="B89" s="308">
        <v>146.57</v>
      </c>
    </row>
    <row r="90" spans="1:2">
      <c r="A90" s="307" t="s">
        <v>371</v>
      </c>
      <c r="B90" s="308">
        <v>153.41999999999999</v>
      </c>
    </row>
    <row r="91" spans="1:2">
      <c r="A91" s="307" t="s">
        <v>372</v>
      </c>
      <c r="B91" s="308">
        <v>132.96</v>
      </c>
    </row>
    <row r="92" spans="1:2">
      <c r="A92" s="307" t="s">
        <v>373</v>
      </c>
      <c r="B92" s="308">
        <v>103.3</v>
      </c>
    </row>
    <row r="93" spans="1:2">
      <c r="A93" s="307" t="s">
        <v>374</v>
      </c>
      <c r="B93" s="308">
        <v>89.51</v>
      </c>
    </row>
    <row r="94" spans="1:2">
      <c r="A94" s="307" t="s">
        <v>375</v>
      </c>
      <c r="B94" s="308">
        <v>281.87</v>
      </c>
    </row>
    <row r="95" spans="1:2">
      <c r="A95" s="307" t="s">
        <v>376</v>
      </c>
      <c r="B95" s="308">
        <v>257.22000000000003</v>
      </c>
    </row>
    <row r="96" spans="1:2">
      <c r="A96" s="307" t="s">
        <v>377</v>
      </c>
      <c r="B96" s="308">
        <v>2627.87</v>
      </c>
    </row>
    <row r="97" spans="1:2">
      <c r="A97" s="307" t="s">
        <v>378</v>
      </c>
      <c r="B97" s="308">
        <v>2398.06</v>
      </c>
    </row>
    <row r="98" spans="1:2">
      <c r="A98" s="307" t="s">
        <v>379</v>
      </c>
      <c r="B98" s="308">
        <v>263.11</v>
      </c>
    </row>
    <row r="99" spans="1:2">
      <c r="A99" s="307" t="s">
        <v>380</v>
      </c>
      <c r="B99" s="308">
        <v>240.1</v>
      </c>
    </row>
    <row r="100" spans="1:2">
      <c r="A100" s="307" t="s">
        <v>381</v>
      </c>
      <c r="B100" s="308">
        <v>86.91</v>
      </c>
    </row>
    <row r="101" spans="1:2">
      <c r="A101" s="307" t="s">
        <v>382</v>
      </c>
      <c r="B101" s="308">
        <v>79.31</v>
      </c>
    </row>
    <row r="102" spans="1:2">
      <c r="A102" s="307" t="s">
        <v>383</v>
      </c>
      <c r="B102" s="308">
        <v>86.91</v>
      </c>
    </row>
    <row r="103" spans="1:2">
      <c r="A103" s="307" t="s">
        <v>384</v>
      </c>
      <c r="B103" s="308">
        <v>79.31</v>
      </c>
    </row>
    <row r="104" spans="1:2">
      <c r="A104" s="307" t="s">
        <v>385</v>
      </c>
      <c r="B104" s="308">
        <v>86.91</v>
      </c>
    </row>
    <row r="105" spans="1:2">
      <c r="A105" s="307" t="s">
        <v>386</v>
      </c>
      <c r="B105" s="308">
        <v>79.31</v>
      </c>
    </row>
    <row r="106" spans="1:2">
      <c r="A106" s="307" t="s">
        <v>387</v>
      </c>
      <c r="B106" s="308">
        <v>680.94</v>
      </c>
    </row>
    <row r="107" spans="1:2">
      <c r="A107" s="307" t="s">
        <v>388</v>
      </c>
      <c r="B107" s="308">
        <v>621.39</v>
      </c>
    </row>
    <row r="108" spans="1:2">
      <c r="A108" s="307" t="s">
        <v>389</v>
      </c>
      <c r="B108" s="308">
        <v>87.51</v>
      </c>
    </row>
    <row r="109" spans="1:2">
      <c r="A109" s="307" t="s">
        <v>390</v>
      </c>
      <c r="B109" s="308">
        <v>79.86</v>
      </c>
    </row>
    <row r="110" spans="1:2">
      <c r="A110" s="307" t="s">
        <v>391</v>
      </c>
      <c r="B110" s="308">
        <v>375.88</v>
      </c>
    </row>
    <row r="111" spans="1:2">
      <c r="A111" s="307" t="s">
        <v>392</v>
      </c>
      <c r="B111" s="308">
        <v>343.01</v>
      </c>
    </row>
    <row r="112" spans="1:2">
      <c r="A112" s="307" t="s">
        <v>393</v>
      </c>
      <c r="B112" s="308">
        <v>151.21</v>
      </c>
    </row>
    <row r="113" spans="1:2">
      <c r="A113" s="307" t="s">
        <v>394</v>
      </c>
      <c r="B113" s="308">
        <v>137.09</v>
      </c>
    </row>
    <row r="114" spans="1:2">
      <c r="A114" s="307" t="s">
        <v>395</v>
      </c>
      <c r="B114" s="308">
        <v>434.56</v>
      </c>
    </row>
    <row r="115" spans="1:2">
      <c r="A115" s="307" t="s">
        <v>396</v>
      </c>
      <c r="B115" s="308">
        <v>396.56</v>
      </c>
    </row>
    <row r="116" spans="1:2">
      <c r="A116" s="307" t="s">
        <v>397</v>
      </c>
      <c r="B116" s="308">
        <v>87.51</v>
      </c>
    </row>
    <row r="117" spans="1:2">
      <c r="A117" s="307" t="s">
        <v>398</v>
      </c>
      <c r="B117" s="308">
        <v>79.86</v>
      </c>
    </row>
    <row r="118" spans="1:2">
      <c r="A118" s="307" t="s">
        <v>399</v>
      </c>
      <c r="B118" s="308">
        <v>87.51</v>
      </c>
    </row>
    <row r="119" spans="1:2">
      <c r="A119" s="307" t="s">
        <v>400</v>
      </c>
      <c r="B119" s="308">
        <v>79.86</v>
      </c>
    </row>
    <row r="120" spans="1:2">
      <c r="A120" s="307" t="s">
        <v>401</v>
      </c>
      <c r="B120" s="308">
        <v>87.51</v>
      </c>
    </row>
    <row r="121" spans="1:2">
      <c r="A121" s="307" t="s">
        <v>402</v>
      </c>
      <c r="B121" s="308">
        <v>79.86</v>
      </c>
    </row>
    <row r="122" spans="1:2">
      <c r="A122" s="307" t="s">
        <v>403</v>
      </c>
      <c r="B122" s="308">
        <v>87.51</v>
      </c>
    </row>
    <row r="123" spans="1:2">
      <c r="A123" s="307" t="s">
        <v>404</v>
      </c>
      <c r="B123" s="308">
        <v>79.86</v>
      </c>
    </row>
    <row r="124" spans="1:2">
      <c r="A124" s="307" t="s">
        <v>405</v>
      </c>
      <c r="B124" s="308">
        <v>161.87</v>
      </c>
    </row>
    <row r="125" spans="1:2">
      <c r="A125" s="307" t="s">
        <v>406</v>
      </c>
      <c r="B125" s="308">
        <v>140.27000000000001</v>
      </c>
    </row>
    <row r="126" spans="1:2">
      <c r="A126" s="307" t="s">
        <v>407</v>
      </c>
      <c r="B126" s="308">
        <v>224.74</v>
      </c>
    </row>
    <row r="127" spans="1:2">
      <c r="A127" s="307" t="s">
        <v>408</v>
      </c>
      <c r="B127" s="308">
        <v>194.76</v>
      </c>
    </row>
    <row r="128" spans="1:2">
      <c r="A128" s="307" t="s">
        <v>409</v>
      </c>
      <c r="B128" s="308">
        <v>447.16</v>
      </c>
    </row>
    <row r="129" spans="1:2">
      <c r="A129" s="307" t="s">
        <v>410</v>
      </c>
      <c r="B129" s="308">
        <v>405.41</v>
      </c>
    </row>
    <row r="130" spans="1:2">
      <c r="A130" s="307" t="s">
        <v>411</v>
      </c>
      <c r="B130" s="308">
        <v>362.5</v>
      </c>
    </row>
    <row r="131" spans="1:2">
      <c r="A131" s="307" t="s">
        <v>412</v>
      </c>
      <c r="B131" s="308">
        <v>330.23</v>
      </c>
    </row>
    <row r="132" spans="1:2">
      <c r="A132" s="307" t="s">
        <v>413</v>
      </c>
      <c r="B132" s="308">
        <v>463.69</v>
      </c>
    </row>
    <row r="133" spans="1:2">
      <c r="A133" s="307" t="s">
        <v>414</v>
      </c>
      <c r="B133" s="308">
        <v>423.14</v>
      </c>
    </row>
    <row r="134" spans="1:2">
      <c r="A134" s="307" t="s">
        <v>415</v>
      </c>
      <c r="B134" s="308">
        <v>106.93</v>
      </c>
    </row>
    <row r="135" spans="1:2">
      <c r="A135" s="307" t="s">
        <v>416</v>
      </c>
      <c r="B135" s="308">
        <v>96.94</v>
      </c>
    </row>
    <row r="136" spans="1:2">
      <c r="A136" s="307" t="s">
        <v>417</v>
      </c>
      <c r="B136" s="308">
        <v>11.65</v>
      </c>
    </row>
    <row r="137" spans="1:2">
      <c r="A137" s="307" t="s">
        <v>418</v>
      </c>
      <c r="B137" s="308">
        <v>10.1</v>
      </c>
    </row>
    <row r="138" spans="1:2">
      <c r="A138" s="307" t="s">
        <v>419</v>
      </c>
      <c r="B138" s="308">
        <v>14.76</v>
      </c>
    </row>
    <row r="139" spans="1:2">
      <c r="A139" s="307" t="s">
        <v>420</v>
      </c>
      <c r="B139" s="308">
        <v>12.79</v>
      </c>
    </row>
    <row r="140" spans="1:2">
      <c r="A140" s="307" t="s">
        <v>421</v>
      </c>
      <c r="B140" s="308">
        <v>17.87</v>
      </c>
    </row>
    <row r="141" spans="1:2">
      <c r="A141" s="307" t="s">
        <v>422</v>
      </c>
      <c r="B141" s="308">
        <v>15.49</v>
      </c>
    </row>
    <row r="142" spans="1:2">
      <c r="A142" s="307" t="s">
        <v>423</v>
      </c>
      <c r="B142" s="308">
        <v>21.75</v>
      </c>
    </row>
    <row r="143" spans="1:2">
      <c r="A143" s="307" t="s">
        <v>424</v>
      </c>
      <c r="B143" s="308">
        <v>18.86</v>
      </c>
    </row>
    <row r="144" spans="1:2">
      <c r="A144" s="307" t="s">
        <v>425</v>
      </c>
      <c r="B144" s="308">
        <v>143.91999999999999</v>
      </c>
    </row>
    <row r="145" spans="1:2">
      <c r="A145" s="307" t="s">
        <v>426</v>
      </c>
      <c r="B145" s="308">
        <v>131.33000000000001</v>
      </c>
    </row>
    <row r="146" spans="1:2">
      <c r="A146" s="307" t="s">
        <v>427</v>
      </c>
      <c r="B146" s="308">
        <v>113.85</v>
      </c>
    </row>
    <row r="147" spans="1:2">
      <c r="A147" s="307" t="s">
        <v>428</v>
      </c>
      <c r="B147" s="308">
        <v>103.89</v>
      </c>
    </row>
    <row r="148" spans="1:2">
      <c r="A148" s="307" t="s">
        <v>429</v>
      </c>
      <c r="B148" s="308">
        <v>143.91999999999999</v>
      </c>
    </row>
    <row r="149" spans="1:2">
      <c r="A149" s="307" t="s">
        <v>430</v>
      </c>
      <c r="B149" s="308">
        <v>131.33000000000001</v>
      </c>
    </row>
    <row r="150" spans="1:2">
      <c r="A150" s="307" t="s">
        <v>431</v>
      </c>
      <c r="B150" s="308">
        <v>3159.44</v>
      </c>
    </row>
    <row r="151" spans="1:2">
      <c r="A151" s="307" t="s">
        <v>432</v>
      </c>
      <c r="B151" s="308">
        <v>2883.14</v>
      </c>
    </row>
    <row r="152" spans="1:2">
      <c r="A152" s="307" t="s">
        <v>433</v>
      </c>
      <c r="B152" s="308">
        <v>143.91999999999999</v>
      </c>
    </row>
    <row r="153" spans="1:2">
      <c r="A153" s="307" t="s">
        <v>434</v>
      </c>
      <c r="B153" s="308">
        <v>131.33000000000001</v>
      </c>
    </row>
    <row r="154" spans="1:2">
      <c r="A154" s="307" t="s">
        <v>435</v>
      </c>
      <c r="B154" s="308">
        <v>143.91999999999999</v>
      </c>
    </row>
    <row r="155" spans="1:2">
      <c r="A155" s="307" t="s">
        <v>436</v>
      </c>
      <c r="B155" s="308">
        <v>131.33000000000001</v>
      </c>
    </row>
    <row r="156" spans="1:2">
      <c r="A156" s="307" t="s">
        <v>437</v>
      </c>
      <c r="B156" s="308">
        <v>113.97</v>
      </c>
    </row>
    <row r="157" spans="1:2">
      <c r="A157" s="307" t="s">
        <v>438</v>
      </c>
      <c r="B157" s="308">
        <v>104</v>
      </c>
    </row>
    <row r="158" spans="1:2">
      <c r="A158" s="307" t="s">
        <v>439</v>
      </c>
      <c r="B158" s="308">
        <v>155.94999999999999</v>
      </c>
    </row>
    <row r="159" spans="1:2">
      <c r="A159" s="307" t="s">
        <v>440</v>
      </c>
      <c r="B159" s="308">
        <v>142.31</v>
      </c>
    </row>
    <row r="160" spans="1:2">
      <c r="A160" s="307" t="s">
        <v>441</v>
      </c>
      <c r="B160" s="308">
        <v>41.97</v>
      </c>
    </row>
    <row r="161" spans="1:2">
      <c r="A161" s="307" t="s">
        <v>442</v>
      </c>
      <c r="B161" s="308">
        <v>38.299999999999997</v>
      </c>
    </row>
    <row r="162" spans="1:2">
      <c r="A162" s="307" t="s">
        <v>443</v>
      </c>
      <c r="B162" s="308">
        <v>83.98</v>
      </c>
    </row>
    <row r="163" spans="1:2">
      <c r="A163" s="307" t="s">
        <v>444</v>
      </c>
      <c r="B163" s="308">
        <v>76.63</v>
      </c>
    </row>
    <row r="164" spans="1:2">
      <c r="A164" s="307" t="s">
        <v>445</v>
      </c>
      <c r="B164" s="308">
        <v>41.97</v>
      </c>
    </row>
    <row r="165" spans="1:2">
      <c r="A165" s="307" t="s">
        <v>446</v>
      </c>
      <c r="B165" s="308">
        <v>38.299999999999997</v>
      </c>
    </row>
    <row r="166" spans="1:2">
      <c r="A166" s="307" t="s">
        <v>447</v>
      </c>
      <c r="B166" s="308">
        <v>83.98</v>
      </c>
    </row>
    <row r="167" spans="1:2">
      <c r="A167" s="307" t="s">
        <v>448</v>
      </c>
      <c r="B167" s="308">
        <v>76.63</v>
      </c>
    </row>
    <row r="168" spans="1:2">
      <c r="A168" s="307" t="s">
        <v>449</v>
      </c>
      <c r="B168" s="308">
        <v>606.48</v>
      </c>
    </row>
    <row r="169" spans="1:2">
      <c r="A169" s="307" t="s">
        <v>450</v>
      </c>
      <c r="B169" s="308">
        <v>553.44000000000005</v>
      </c>
    </row>
    <row r="170" spans="1:2">
      <c r="A170" s="307" t="s">
        <v>451</v>
      </c>
      <c r="B170" s="308">
        <v>553.16999999999996</v>
      </c>
    </row>
    <row r="171" spans="1:2">
      <c r="A171" s="307" t="s">
        <v>452</v>
      </c>
      <c r="B171" s="308">
        <v>504.79</v>
      </c>
    </row>
    <row r="172" spans="1:2">
      <c r="A172" s="307" t="s">
        <v>453</v>
      </c>
      <c r="B172" s="308">
        <v>553.16999999999996</v>
      </c>
    </row>
    <row r="173" spans="1:2">
      <c r="A173" s="307" t="s">
        <v>454</v>
      </c>
      <c r="B173" s="308">
        <v>504.79</v>
      </c>
    </row>
    <row r="174" spans="1:2">
      <c r="A174" s="307" t="s">
        <v>455</v>
      </c>
      <c r="B174" s="308">
        <v>392.57</v>
      </c>
    </row>
    <row r="175" spans="1:2">
      <c r="A175" s="307" t="s">
        <v>456</v>
      </c>
      <c r="B175" s="308">
        <v>358.24</v>
      </c>
    </row>
    <row r="176" spans="1:2">
      <c r="A176" s="307" t="s">
        <v>457</v>
      </c>
      <c r="B176" s="308">
        <v>906.85</v>
      </c>
    </row>
    <row r="177" spans="1:2">
      <c r="A177" s="307" t="s">
        <v>458</v>
      </c>
      <c r="B177" s="308">
        <v>827.54</v>
      </c>
    </row>
    <row r="178" spans="1:2">
      <c r="A178" s="307" t="s">
        <v>459</v>
      </c>
      <c r="B178" s="308">
        <v>1256.05</v>
      </c>
    </row>
    <row r="179" spans="1:2">
      <c r="A179" s="307" t="s">
        <v>460</v>
      </c>
      <c r="B179" s="308">
        <v>1146.21</v>
      </c>
    </row>
    <row r="180" spans="1:2">
      <c r="A180" s="307" t="s">
        <v>461</v>
      </c>
      <c r="B180" s="308">
        <v>11.93</v>
      </c>
    </row>
    <row r="181" spans="1:2">
      <c r="A181" s="307" t="s">
        <v>462</v>
      </c>
      <c r="B181" s="308">
        <v>10.89</v>
      </c>
    </row>
    <row r="182" spans="1:2">
      <c r="A182" s="307" t="s">
        <v>463</v>
      </c>
      <c r="B182" s="308">
        <v>36.090000000000003</v>
      </c>
    </row>
    <row r="183" spans="1:2">
      <c r="A183" s="307" t="s">
        <v>464</v>
      </c>
      <c r="B183" s="308">
        <v>32.93</v>
      </c>
    </row>
    <row r="184" spans="1:2">
      <c r="A184" s="307" t="s">
        <v>465</v>
      </c>
      <c r="B184" s="308">
        <v>93.11</v>
      </c>
    </row>
    <row r="185" spans="1:2">
      <c r="A185" s="307" t="s">
        <v>466</v>
      </c>
      <c r="B185" s="308">
        <v>84.96</v>
      </c>
    </row>
    <row r="186" spans="1:2">
      <c r="A186" s="307" t="s">
        <v>467</v>
      </c>
      <c r="B186" s="308">
        <v>164.74</v>
      </c>
    </row>
    <row r="187" spans="1:2">
      <c r="A187" s="307" t="s">
        <v>468</v>
      </c>
      <c r="B187" s="308">
        <v>150.34</v>
      </c>
    </row>
    <row r="188" spans="1:2">
      <c r="A188" s="307" t="s">
        <v>469</v>
      </c>
      <c r="B188" s="308">
        <v>164.74</v>
      </c>
    </row>
    <row r="189" spans="1:2">
      <c r="A189" s="307" t="s">
        <v>470</v>
      </c>
      <c r="B189" s="308">
        <v>150.34</v>
      </c>
    </row>
    <row r="190" spans="1:2">
      <c r="A190" s="307" t="s">
        <v>471</v>
      </c>
      <c r="B190" s="308">
        <v>164.74</v>
      </c>
    </row>
    <row r="191" spans="1:2">
      <c r="A191" s="307" t="s">
        <v>472</v>
      </c>
      <c r="B191" s="308">
        <v>150.34</v>
      </c>
    </row>
    <row r="192" spans="1:2">
      <c r="A192" s="307" t="s">
        <v>473</v>
      </c>
      <c r="B192" s="308">
        <v>50.13</v>
      </c>
    </row>
    <row r="193" spans="1:2">
      <c r="A193" s="307" t="s">
        <v>474</v>
      </c>
      <c r="B193" s="308">
        <v>45.75</v>
      </c>
    </row>
    <row r="194" spans="1:2">
      <c r="A194" s="307" t="s">
        <v>475</v>
      </c>
      <c r="B194" s="308">
        <v>24.06</v>
      </c>
    </row>
    <row r="195" spans="1:2">
      <c r="A195" s="307" t="s">
        <v>476</v>
      </c>
      <c r="B195" s="308">
        <v>21.95</v>
      </c>
    </row>
    <row r="196" spans="1:2">
      <c r="A196" s="307" t="s">
        <v>477</v>
      </c>
      <c r="B196" s="308">
        <v>13103.28</v>
      </c>
    </row>
    <row r="197" spans="1:2">
      <c r="A197" s="307" t="s">
        <v>478</v>
      </c>
      <c r="B197" s="308">
        <v>11957.37</v>
      </c>
    </row>
    <row r="198" spans="1:2">
      <c r="A198" s="307" t="s">
        <v>479</v>
      </c>
      <c r="B198" s="308">
        <v>4367.75</v>
      </c>
    </row>
    <row r="199" spans="1:2">
      <c r="A199" s="307" t="s">
        <v>480</v>
      </c>
      <c r="B199" s="308">
        <v>3985.78</v>
      </c>
    </row>
    <row r="200" spans="1:2">
      <c r="A200" s="307" t="s">
        <v>481</v>
      </c>
      <c r="B200" s="308">
        <v>4367.75</v>
      </c>
    </row>
    <row r="201" spans="1:2">
      <c r="A201" s="307" t="s">
        <v>482</v>
      </c>
      <c r="B201" s="308">
        <v>3985.78</v>
      </c>
    </row>
    <row r="202" spans="1:2">
      <c r="A202" s="307" t="s">
        <v>483</v>
      </c>
      <c r="B202" s="308">
        <v>13103.28</v>
      </c>
    </row>
    <row r="203" spans="1:2">
      <c r="A203" s="307" t="s">
        <v>484</v>
      </c>
      <c r="B203" s="308">
        <v>11957.37</v>
      </c>
    </row>
    <row r="204" spans="1:2">
      <c r="A204" s="307" t="s">
        <v>485</v>
      </c>
      <c r="B204" s="308">
        <v>13103.28</v>
      </c>
    </row>
    <row r="205" spans="1:2">
      <c r="A205" s="307" t="s">
        <v>486</v>
      </c>
      <c r="B205" s="308">
        <v>11957.37</v>
      </c>
    </row>
    <row r="206" spans="1:2">
      <c r="A206" s="307" t="s">
        <v>487</v>
      </c>
      <c r="B206" s="308">
        <v>13103.28</v>
      </c>
    </row>
    <row r="207" spans="1:2">
      <c r="A207" s="307" t="s">
        <v>488</v>
      </c>
      <c r="B207" s="308">
        <v>11957.37</v>
      </c>
    </row>
    <row r="208" spans="1:2">
      <c r="A208" s="307" t="s">
        <v>489</v>
      </c>
      <c r="B208" s="308">
        <v>13103.28</v>
      </c>
    </row>
    <row r="209" spans="1:2">
      <c r="A209" s="307" t="s">
        <v>490</v>
      </c>
      <c r="B209" s="308">
        <v>11957.37</v>
      </c>
    </row>
    <row r="210" spans="1:2">
      <c r="A210" s="307" t="s">
        <v>491</v>
      </c>
      <c r="B210" s="308">
        <v>85766.99</v>
      </c>
    </row>
    <row r="211" spans="1:2">
      <c r="A211" s="307" t="s">
        <v>492</v>
      </c>
      <c r="B211" s="308">
        <v>78266.5</v>
      </c>
    </row>
    <row r="212" spans="1:2">
      <c r="A212" s="307" t="s">
        <v>493</v>
      </c>
      <c r="B212" s="308">
        <v>31413.85</v>
      </c>
    </row>
    <row r="213" spans="1:2">
      <c r="A213" s="307" t="s">
        <v>494</v>
      </c>
      <c r="B213" s="308">
        <v>28666.65</v>
      </c>
    </row>
    <row r="214" spans="1:2">
      <c r="A214" s="307" t="s">
        <v>495</v>
      </c>
      <c r="B214" s="308">
        <v>318.60000000000002</v>
      </c>
    </row>
    <row r="215" spans="1:2">
      <c r="A215" s="307" t="s">
        <v>496</v>
      </c>
      <c r="B215" s="308">
        <v>283.73</v>
      </c>
    </row>
    <row r="216" spans="1:2">
      <c r="A216" s="307" t="s">
        <v>497</v>
      </c>
      <c r="B216" s="308">
        <v>316.41000000000003</v>
      </c>
    </row>
    <row r="217" spans="1:2">
      <c r="A217" s="307" t="s">
        <v>498</v>
      </c>
      <c r="B217" s="308">
        <v>279.44</v>
      </c>
    </row>
    <row r="218" spans="1:2">
      <c r="A218" s="307" t="s">
        <v>499</v>
      </c>
      <c r="B218" s="308">
        <v>316.41000000000003</v>
      </c>
    </row>
    <row r="219" spans="1:2">
      <c r="A219" s="307" t="s">
        <v>500</v>
      </c>
      <c r="B219" s="308">
        <v>279.44</v>
      </c>
    </row>
    <row r="220" spans="1:2">
      <c r="A220" s="307" t="s">
        <v>501</v>
      </c>
      <c r="B220" s="308">
        <v>1463.45</v>
      </c>
    </row>
    <row r="221" spans="1:2">
      <c r="A221" s="307" t="s">
        <v>502</v>
      </c>
      <c r="B221" s="308">
        <v>1335.47</v>
      </c>
    </row>
    <row r="222" spans="1:2">
      <c r="A222" s="307" t="s">
        <v>503</v>
      </c>
      <c r="B222" s="308">
        <v>2453.33</v>
      </c>
    </row>
    <row r="223" spans="1:2">
      <c r="A223" s="307" t="s">
        <v>504</v>
      </c>
      <c r="B223" s="308">
        <v>2238.7800000000002</v>
      </c>
    </row>
    <row r="224" spans="1:2">
      <c r="A224" s="307" t="s">
        <v>505</v>
      </c>
      <c r="B224" s="308">
        <v>2453.33</v>
      </c>
    </row>
    <row r="225" spans="1:2">
      <c r="A225" s="307" t="s">
        <v>506</v>
      </c>
      <c r="B225" s="308">
        <v>2238.7800000000002</v>
      </c>
    </row>
    <row r="226" spans="1:2">
      <c r="A226" s="307" t="s">
        <v>507</v>
      </c>
      <c r="B226" s="308">
        <v>46.67</v>
      </c>
    </row>
    <row r="227" spans="1:2">
      <c r="A227" s="307" t="s">
        <v>508</v>
      </c>
      <c r="B227" s="308">
        <v>43.41</v>
      </c>
    </row>
    <row r="228" spans="1:2">
      <c r="A228" s="307" t="s">
        <v>509</v>
      </c>
      <c r="B228" s="308">
        <v>73.459999999999994</v>
      </c>
    </row>
    <row r="229" spans="1:2">
      <c r="A229" s="307" t="s">
        <v>510</v>
      </c>
      <c r="B229" s="308">
        <v>69.22</v>
      </c>
    </row>
    <row r="230" spans="1:2">
      <c r="A230" s="307" t="s">
        <v>511</v>
      </c>
      <c r="B230" s="308">
        <v>154.78</v>
      </c>
    </row>
    <row r="231" spans="1:2">
      <c r="A231" s="307" t="s">
        <v>512</v>
      </c>
      <c r="B231" s="308">
        <v>147.59</v>
      </c>
    </row>
    <row r="232" spans="1:2">
      <c r="A232" s="307" t="s">
        <v>513</v>
      </c>
      <c r="B232" s="308">
        <v>17.63</v>
      </c>
    </row>
    <row r="233" spans="1:2">
      <c r="A233" s="307" t="s">
        <v>514</v>
      </c>
      <c r="B233" s="308">
        <v>16.18</v>
      </c>
    </row>
    <row r="234" spans="1:2">
      <c r="A234" s="307" t="s">
        <v>515</v>
      </c>
      <c r="B234" s="308">
        <v>22.05</v>
      </c>
    </row>
    <row r="235" spans="1:2">
      <c r="A235" s="307" t="s">
        <v>516</v>
      </c>
      <c r="B235" s="308">
        <v>20.38</v>
      </c>
    </row>
    <row r="236" spans="1:2">
      <c r="A236" s="307" t="s">
        <v>517</v>
      </c>
      <c r="B236" s="308">
        <v>31.8</v>
      </c>
    </row>
    <row r="237" spans="1:2">
      <c r="A237" s="307" t="s">
        <v>518</v>
      </c>
      <c r="B237" s="308">
        <v>29.78</v>
      </c>
    </row>
    <row r="238" spans="1:2">
      <c r="A238" s="307" t="s">
        <v>519</v>
      </c>
      <c r="B238" s="308">
        <v>162.34</v>
      </c>
    </row>
    <row r="239" spans="1:2">
      <c r="A239" s="307" t="s">
        <v>520</v>
      </c>
      <c r="B239" s="308">
        <v>148.13999999999999</v>
      </c>
    </row>
    <row r="240" spans="1:2">
      <c r="A240" s="307" t="s">
        <v>521</v>
      </c>
      <c r="B240" s="308">
        <v>119.96</v>
      </c>
    </row>
    <row r="241" spans="1:2">
      <c r="A241" s="307" t="s">
        <v>522</v>
      </c>
      <c r="B241" s="308">
        <v>109.47</v>
      </c>
    </row>
    <row r="242" spans="1:2">
      <c r="A242" s="307" t="s">
        <v>523</v>
      </c>
      <c r="B242" s="308">
        <v>162.34</v>
      </c>
    </row>
    <row r="243" spans="1:2">
      <c r="A243" s="307" t="s">
        <v>524</v>
      </c>
      <c r="B243" s="308">
        <v>148.13999999999999</v>
      </c>
    </row>
    <row r="244" spans="1:2">
      <c r="A244" s="307" t="s">
        <v>525</v>
      </c>
      <c r="B244" s="308">
        <v>175.92</v>
      </c>
    </row>
    <row r="245" spans="1:2">
      <c r="A245" s="307" t="s">
        <v>526</v>
      </c>
      <c r="B245" s="308">
        <v>160.54</v>
      </c>
    </row>
    <row r="246" spans="1:2">
      <c r="A246" s="307" t="s">
        <v>527</v>
      </c>
      <c r="B246" s="308">
        <v>175.92</v>
      </c>
    </row>
    <row r="247" spans="1:2">
      <c r="A247" s="307" t="s">
        <v>528</v>
      </c>
      <c r="B247" s="308">
        <v>160.54</v>
      </c>
    </row>
    <row r="248" spans="1:2">
      <c r="A248" s="307" t="s">
        <v>529</v>
      </c>
      <c r="B248" s="308">
        <v>345.84</v>
      </c>
    </row>
    <row r="249" spans="1:2">
      <c r="A249" s="307" t="s">
        <v>530</v>
      </c>
      <c r="B249" s="308">
        <v>315.60000000000002</v>
      </c>
    </row>
    <row r="250" spans="1:2">
      <c r="A250" s="307" t="s">
        <v>531</v>
      </c>
      <c r="B250" s="308">
        <v>288.69</v>
      </c>
    </row>
    <row r="251" spans="1:2">
      <c r="A251" s="307" t="s">
        <v>532</v>
      </c>
      <c r="B251" s="308">
        <v>263.44</v>
      </c>
    </row>
    <row r="252" spans="1:2">
      <c r="A252" s="307" t="s">
        <v>533</v>
      </c>
      <c r="B252" s="308">
        <v>243.59</v>
      </c>
    </row>
    <row r="253" spans="1:2">
      <c r="A253" s="307" t="s">
        <v>534</v>
      </c>
      <c r="B253" s="308">
        <v>222.28</v>
      </c>
    </row>
    <row r="254" spans="1:2">
      <c r="A254" s="307" t="s">
        <v>535</v>
      </c>
      <c r="B254" s="308">
        <v>264.64</v>
      </c>
    </row>
    <row r="255" spans="1:2">
      <c r="A255" s="307" t="s">
        <v>536</v>
      </c>
      <c r="B255" s="308">
        <v>241.5</v>
      </c>
    </row>
    <row r="256" spans="1:2">
      <c r="A256" s="307" t="s">
        <v>537</v>
      </c>
      <c r="B256" s="308">
        <v>461.62</v>
      </c>
    </row>
    <row r="257" spans="1:2">
      <c r="A257" s="307" t="s">
        <v>538</v>
      </c>
      <c r="B257" s="308">
        <v>421.25</v>
      </c>
    </row>
    <row r="258" spans="1:2">
      <c r="A258" s="307" t="s">
        <v>539</v>
      </c>
      <c r="B258" s="308">
        <v>230.05</v>
      </c>
    </row>
    <row r="259" spans="1:2">
      <c r="A259" s="307" t="s">
        <v>540</v>
      </c>
      <c r="B259" s="308">
        <v>209.93</v>
      </c>
    </row>
    <row r="260" spans="1:2">
      <c r="A260" s="307" t="s">
        <v>541</v>
      </c>
      <c r="B260" s="308">
        <v>162.38</v>
      </c>
    </row>
    <row r="261" spans="1:2">
      <c r="A261" s="307" t="s">
        <v>542</v>
      </c>
      <c r="B261" s="308">
        <v>148.18</v>
      </c>
    </row>
    <row r="262" spans="1:2">
      <c r="A262" s="307" t="s">
        <v>543</v>
      </c>
      <c r="B262" s="308">
        <v>150.35</v>
      </c>
    </row>
    <row r="263" spans="1:2">
      <c r="A263" s="307" t="s">
        <v>544</v>
      </c>
      <c r="B263" s="308">
        <v>137.19999999999999</v>
      </c>
    </row>
    <row r="264" spans="1:2">
      <c r="A264" s="307" t="s">
        <v>545</v>
      </c>
      <c r="B264" s="308">
        <v>589.42999999999995</v>
      </c>
    </row>
    <row r="265" spans="1:2">
      <c r="A265" s="307" t="s">
        <v>546</v>
      </c>
      <c r="B265" s="308">
        <v>537.88</v>
      </c>
    </row>
    <row r="266" spans="1:2">
      <c r="A266" s="307" t="s">
        <v>547</v>
      </c>
      <c r="B266" s="308">
        <v>143.91999999999999</v>
      </c>
    </row>
    <row r="267" spans="1:2">
      <c r="A267" s="307" t="s">
        <v>548</v>
      </c>
      <c r="B267" s="308">
        <v>131.33000000000001</v>
      </c>
    </row>
    <row r="268" spans="1:2">
      <c r="A268" s="307" t="s">
        <v>549</v>
      </c>
      <c r="B268" s="308">
        <v>215.94</v>
      </c>
    </row>
    <row r="269" spans="1:2">
      <c r="A269" s="307" t="s">
        <v>550</v>
      </c>
      <c r="B269" s="308">
        <v>197.05</v>
      </c>
    </row>
    <row r="270" spans="1:2">
      <c r="A270" s="307" t="s">
        <v>551</v>
      </c>
      <c r="B270" s="308">
        <v>215.94</v>
      </c>
    </row>
    <row r="271" spans="1:2">
      <c r="A271" s="307" t="s">
        <v>552</v>
      </c>
      <c r="B271" s="308">
        <v>197.05</v>
      </c>
    </row>
    <row r="272" spans="1:2">
      <c r="A272" s="307" t="s">
        <v>553</v>
      </c>
      <c r="B272" s="308">
        <v>171.94</v>
      </c>
    </row>
    <row r="273" spans="1:2">
      <c r="A273" s="307" t="s">
        <v>554</v>
      </c>
      <c r="B273" s="308">
        <v>156.9</v>
      </c>
    </row>
    <row r="274" spans="1:2">
      <c r="A274" s="307" t="s">
        <v>555</v>
      </c>
      <c r="B274" s="308">
        <v>187.15</v>
      </c>
    </row>
    <row r="275" spans="1:2">
      <c r="A275" s="307" t="s">
        <v>556</v>
      </c>
      <c r="B275" s="308">
        <v>170.78</v>
      </c>
    </row>
    <row r="276" spans="1:2">
      <c r="A276" s="307" t="s">
        <v>557</v>
      </c>
      <c r="B276" s="308">
        <v>209.54</v>
      </c>
    </row>
    <row r="277" spans="1:2">
      <c r="A277" s="307" t="s">
        <v>558</v>
      </c>
      <c r="B277" s="308">
        <v>191.21</v>
      </c>
    </row>
    <row r="278" spans="1:2">
      <c r="A278" s="307" t="s">
        <v>559</v>
      </c>
      <c r="B278" s="308">
        <v>215.94</v>
      </c>
    </row>
    <row r="279" spans="1:2">
      <c r="A279" s="307" t="s">
        <v>560</v>
      </c>
      <c r="B279" s="308">
        <v>197.05</v>
      </c>
    </row>
    <row r="280" spans="1:2">
      <c r="A280" s="307" t="s">
        <v>561</v>
      </c>
      <c r="B280" s="308">
        <v>215.94</v>
      </c>
    </row>
    <row r="281" spans="1:2">
      <c r="A281" s="307" t="s">
        <v>562</v>
      </c>
      <c r="B281" s="308">
        <v>197.05</v>
      </c>
    </row>
    <row r="282" spans="1:2">
      <c r="A282" s="307" t="s">
        <v>563</v>
      </c>
      <c r="B282" s="308">
        <v>243.59</v>
      </c>
    </row>
    <row r="283" spans="1:2">
      <c r="A283" s="307" t="s">
        <v>564</v>
      </c>
      <c r="B283" s="308">
        <v>222.28</v>
      </c>
    </row>
    <row r="284" spans="1:2">
      <c r="A284" s="307" t="s">
        <v>565</v>
      </c>
      <c r="B284" s="308">
        <v>392.45</v>
      </c>
    </row>
    <row r="285" spans="1:2">
      <c r="A285" s="307" t="s">
        <v>566</v>
      </c>
      <c r="B285" s="308">
        <v>358.13</v>
      </c>
    </row>
    <row r="286" spans="1:2">
      <c r="A286" s="307" t="s">
        <v>567</v>
      </c>
      <c r="B286" s="308">
        <v>172.76</v>
      </c>
    </row>
    <row r="287" spans="1:2">
      <c r="A287" s="307" t="s">
        <v>568</v>
      </c>
      <c r="B287" s="308">
        <v>157.65</v>
      </c>
    </row>
    <row r="288" spans="1:2">
      <c r="A288" s="307" t="s">
        <v>569</v>
      </c>
      <c r="B288" s="308">
        <v>1629.47</v>
      </c>
    </row>
    <row r="289" spans="1:2">
      <c r="A289" s="307" t="s">
        <v>570</v>
      </c>
      <c r="B289" s="308">
        <v>1486.97</v>
      </c>
    </row>
    <row r="290" spans="1:2">
      <c r="A290" s="307" t="s">
        <v>571</v>
      </c>
      <c r="B290" s="308">
        <v>359.91</v>
      </c>
    </row>
    <row r="291" spans="1:2">
      <c r="A291" s="307" t="s">
        <v>572</v>
      </c>
      <c r="B291" s="308">
        <v>328.43</v>
      </c>
    </row>
    <row r="292" spans="1:2">
      <c r="A292" s="307" t="s">
        <v>573</v>
      </c>
      <c r="B292" s="308">
        <v>209.54</v>
      </c>
    </row>
    <row r="293" spans="1:2">
      <c r="A293" s="307" t="s">
        <v>574</v>
      </c>
      <c r="B293" s="308">
        <v>191.21</v>
      </c>
    </row>
    <row r="294" spans="1:2">
      <c r="A294" s="307" t="s">
        <v>575</v>
      </c>
      <c r="B294" s="308">
        <v>143.91999999999999</v>
      </c>
    </row>
    <row r="295" spans="1:2">
      <c r="A295" s="307" t="s">
        <v>576</v>
      </c>
      <c r="B295" s="308">
        <v>131.33000000000001</v>
      </c>
    </row>
    <row r="296" spans="1:2">
      <c r="A296" s="307" t="s">
        <v>577</v>
      </c>
      <c r="B296" s="308">
        <v>205.66</v>
      </c>
    </row>
    <row r="297" spans="1:2">
      <c r="A297" s="307" t="s">
        <v>578</v>
      </c>
      <c r="B297" s="308">
        <v>187.68</v>
      </c>
    </row>
    <row r="298" spans="1:2">
      <c r="A298" s="307" t="s">
        <v>579</v>
      </c>
      <c r="B298" s="308">
        <v>319.93</v>
      </c>
    </row>
    <row r="299" spans="1:2">
      <c r="A299" s="307" t="s">
        <v>580</v>
      </c>
      <c r="B299" s="308">
        <v>291.95</v>
      </c>
    </row>
    <row r="300" spans="1:2">
      <c r="A300" s="307" t="s">
        <v>581</v>
      </c>
      <c r="B300" s="308">
        <v>319.93</v>
      </c>
    </row>
    <row r="301" spans="1:2">
      <c r="A301" s="307" t="s">
        <v>582</v>
      </c>
      <c r="B301" s="308">
        <v>291.95</v>
      </c>
    </row>
    <row r="302" spans="1:2">
      <c r="A302" s="307" t="s">
        <v>583</v>
      </c>
      <c r="B302" s="308">
        <v>319.93</v>
      </c>
    </row>
    <row r="303" spans="1:2">
      <c r="A303" s="307" t="s">
        <v>584</v>
      </c>
      <c r="B303" s="308">
        <v>291.95</v>
      </c>
    </row>
    <row r="304" spans="1:2">
      <c r="A304" s="307" t="s">
        <v>585</v>
      </c>
      <c r="B304" s="308">
        <v>239.94</v>
      </c>
    </row>
    <row r="305" spans="1:2">
      <c r="A305" s="307" t="s">
        <v>586</v>
      </c>
      <c r="B305" s="308">
        <v>218.96</v>
      </c>
    </row>
    <row r="306" spans="1:2">
      <c r="A306" s="307" t="s">
        <v>587</v>
      </c>
      <c r="B306" s="308">
        <v>214.79</v>
      </c>
    </row>
    <row r="307" spans="1:2">
      <c r="A307" s="307" t="s">
        <v>588</v>
      </c>
      <c r="B307" s="308">
        <v>196.01</v>
      </c>
    </row>
    <row r="308" spans="1:2">
      <c r="A308" s="307" t="s">
        <v>589</v>
      </c>
      <c r="B308" s="308">
        <v>399.9</v>
      </c>
    </row>
    <row r="309" spans="1:2">
      <c r="A309" s="307" t="s">
        <v>590</v>
      </c>
      <c r="B309" s="308">
        <v>364.93</v>
      </c>
    </row>
    <row r="310" spans="1:2">
      <c r="A310" s="307" t="s">
        <v>591</v>
      </c>
      <c r="B310" s="308">
        <v>159.94999999999999</v>
      </c>
    </row>
    <row r="311" spans="1:2">
      <c r="A311" s="307" t="s">
        <v>592</v>
      </c>
      <c r="B311" s="308">
        <v>145.97</v>
      </c>
    </row>
    <row r="312" spans="1:2">
      <c r="A312" s="307" t="s">
        <v>593</v>
      </c>
      <c r="B312" s="308">
        <v>95.97</v>
      </c>
    </row>
    <row r="313" spans="1:2">
      <c r="A313" s="307" t="s">
        <v>594</v>
      </c>
      <c r="B313" s="308">
        <v>87.58</v>
      </c>
    </row>
    <row r="314" spans="1:2">
      <c r="A314" s="307" t="s">
        <v>595</v>
      </c>
      <c r="B314" s="308">
        <v>376.83</v>
      </c>
    </row>
    <row r="315" spans="1:2">
      <c r="A315" s="307" t="s">
        <v>596</v>
      </c>
      <c r="B315" s="308">
        <v>343.88</v>
      </c>
    </row>
    <row r="316" spans="1:2">
      <c r="A316" s="307" t="s">
        <v>597</v>
      </c>
      <c r="B316" s="308">
        <v>906.85</v>
      </c>
    </row>
    <row r="317" spans="1:2">
      <c r="A317" s="307" t="s">
        <v>598</v>
      </c>
      <c r="B317" s="308">
        <v>827.54</v>
      </c>
    </row>
    <row r="318" spans="1:2">
      <c r="A318" s="307" t="s">
        <v>599</v>
      </c>
      <c r="B318" s="308">
        <v>134.82</v>
      </c>
    </row>
    <row r="319" spans="1:2">
      <c r="A319" s="307" t="s">
        <v>600</v>
      </c>
      <c r="B319" s="308">
        <v>123.03</v>
      </c>
    </row>
    <row r="320" spans="1:2">
      <c r="A320" s="307" t="s">
        <v>601</v>
      </c>
      <c r="B320" s="308">
        <v>227.63</v>
      </c>
    </row>
    <row r="321" spans="1:2">
      <c r="A321" s="307" t="s">
        <v>602</v>
      </c>
      <c r="B321" s="308">
        <v>207.72</v>
      </c>
    </row>
    <row r="322" spans="1:2">
      <c r="A322" s="307" t="s">
        <v>603</v>
      </c>
      <c r="B322" s="308">
        <v>1629.47</v>
      </c>
    </row>
    <row r="323" spans="1:2">
      <c r="A323" s="307" t="s">
        <v>604</v>
      </c>
      <c r="B323" s="308">
        <v>1486.97</v>
      </c>
    </row>
    <row r="324" spans="1:2">
      <c r="A324" s="307" t="s">
        <v>605</v>
      </c>
      <c r="B324" s="308">
        <v>285.7</v>
      </c>
    </row>
    <row r="325" spans="1:2">
      <c r="A325" s="307" t="s">
        <v>606</v>
      </c>
      <c r="B325" s="308">
        <v>260.70999999999998</v>
      </c>
    </row>
    <row r="326" spans="1:2">
      <c r="A326" s="307" t="s">
        <v>607</v>
      </c>
      <c r="B326" s="308">
        <v>142.62</v>
      </c>
    </row>
    <row r="327" spans="1:2">
      <c r="A327" s="307" t="s">
        <v>608</v>
      </c>
      <c r="B327" s="308">
        <v>130.13999999999999</v>
      </c>
    </row>
    <row r="328" spans="1:2">
      <c r="A328" s="307" t="s">
        <v>609</v>
      </c>
      <c r="B328" s="308">
        <v>40.729999999999997</v>
      </c>
    </row>
    <row r="329" spans="1:2">
      <c r="A329" s="307" t="s">
        <v>610</v>
      </c>
      <c r="B329" s="308">
        <v>37.17</v>
      </c>
    </row>
    <row r="330" spans="1:2">
      <c r="A330" s="307" t="s">
        <v>611</v>
      </c>
      <c r="B330" s="308">
        <v>48.89</v>
      </c>
    </row>
    <row r="331" spans="1:2">
      <c r="A331" s="307" t="s">
        <v>612</v>
      </c>
      <c r="B331" s="308">
        <v>44.62</v>
      </c>
    </row>
    <row r="332" spans="1:2">
      <c r="A332" s="307" t="s">
        <v>613</v>
      </c>
      <c r="B332" s="308">
        <v>142.32</v>
      </c>
    </row>
    <row r="333" spans="1:2">
      <c r="A333" s="307" t="s">
        <v>614</v>
      </c>
      <c r="B333" s="308">
        <v>129.87</v>
      </c>
    </row>
    <row r="334" spans="1:2">
      <c r="A334" s="307" t="s">
        <v>615</v>
      </c>
      <c r="B334" s="308">
        <v>142.32</v>
      </c>
    </row>
    <row r="335" spans="1:2">
      <c r="A335" s="307" t="s">
        <v>616</v>
      </c>
      <c r="B335" s="308">
        <v>129.87</v>
      </c>
    </row>
    <row r="336" spans="1:2">
      <c r="A336" s="307" t="s">
        <v>617</v>
      </c>
      <c r="B336" s="308">
        <v>86.91</v>
      </c>
    </row>
    <row r="337" spans="1:2">
      <c r="A337" s="307" t="s">
        <v>618</v>
      </c>
      <c r="B337" s="308">
        <v>79.31</v>
      </c>
    </row>
    <row r="338" spans="1:2">
      <c r="A338" s="307" t="s">
        <v>619</v>
      </c>
      <c r="B338" s="308">
        <v>3135.18</v>
      </c>
    </row>
    <row r="339" spans="1:2">
      <c r="A339" s="307" t="s">
        <v>620</v>
      </c>
      <c r="B339" s="308">
        <v>2861.01</v>
      </c>
    </row>
    <row r="340" spans="1:2">
      <c r="A340" s="307" t="s">
        <v>621</v>
      </c>
      <c r="B340" s="308">
        <v>162.34</v>
      </c>
    </row>
    <row r="341" spans="1:2">
      <c r="A341" s="307" t="s">
        <v>622</v>
      </c>
      <c r="B341" s="308">
        <v>148.13999999999999</v>
      </c>
    </row>
    <row r="342" spans="1:2">
      <c r="A342" s="307" t="s">
        <v>623</v>
      </c>
      <c r="B342" s="308">
        <v>162.34</v>
      </c>
    </row>
    <row r="343" spans="1:2">
      <c r="A343" s="307" t="s">
        <v>624</v>
      </c>
      <c r="B343" s="308">
        <v>148.13999999999999</v>
      </c>
    </row>
    <row r="344" spans="1:2">
      <c r="A344" s="307" t="s">
        <v>625</v>
      </c>
      <c r="B344" s="308">
        <v>376.83</v>
      </c>
    </row>
    <row r="345" spans="1:2">
      <c r="A345" s="307" t="s">
        <v>626</v>
      </c>
      <c r="B345" s="308">
        <v>343.88</v>
      </c>
    </row>
    <row r="346" spans="1:2">
      <c r="A346" s="307" t="s">
        <v>627</v>
      </c>
      <c r="B346" s="308">
        <v>143.91999999999999</v>
      </c>
    </row>
    <row r="347" spans="1:2">
      <c r="A347" s="307" t="s">
        <v>628</v>
      </c>
      <c r="B347" s="308">
        <v>131.33000000000001</v>
      </c>
    </row>
    <row r="348" spans="1:2">
      <c r="A348" s="307" t="s">
        <v>629</v>
      </c>
      <c r="B348" s="308">
        <v>376.83</v>
      </c>
    </row>
    <row r="349" spans="1:2">
      <c r="A349" s="307" t="s">
        <v>630</v>
      </c>
      <c r="B349" s="308">
        <v>343.88</v>
      </c>
    </row>
    <row r="350" spans="1:2">
      <c r="A350" s="307" t="s">
        <v>631</v>
      </c>
      <c r="B350" s="308">
        <v>906.85</v>
      </c>
    </row>
    <row r="351" spans="1:2">
      <c r="A351" s="307" t="s">
        <v>632</v>
      </c>
      <c r="B351" s="308">
        <v>827.54</v>
      </c>
    </row>
    <row r="352" spans="1:2">
      <c r="A352" s="307" t="s">
        <v>633</v>
      </c>
      <c r="B352" s="308">
        <v>606.48</v>
      </c>
    </row>
    <row r="353" spans="1:2">
      <c r="A353" s="307" t="s">
        <v>634</v>
      </c>
      <c r="B353" s="308">
        <v>553.44000000000005</v>
      </c>
    </row>
    <row r="354" spans="1:2">
      <c r="A354" s="307" t="s">
        <v>635</v>
      </c>
      <c r="B354" s="308">
        <v>162.34</v>
      </c>
    </row>
    <row r="355" spans="1:2">
      <c r="A355" s="307" t="s">
        <v>636</v>
      </c>
      <c r="B355" s="308">
        <v>148.13999999999999</v>
      </c>
    </row>
    <row r="356" spans="1:2">
      <c r="A356" s="307" t="s">
        <v>637</v>
      </c>
      <c r="B356" s="308">
        <v>882.59</v>
      </c>
    </row>
    <row r="357" spans="1:2">
      <c r="A357" s="307" t="s">
        <v>638</v>
      </c>
      <c r="B357" s="308">
        <v>805.41</v>
      </c>
    </row>
    <row r="358" spans="1:2">
      <c r="A358" s="307" t="s">
        <v>639</v>
      </c>
      <c r="B358" s="308">
        <v>135.91999999999999</v>
      </c>
    </row>
    <row r="359" spans="1:2">
      <c r="A359" s="307" t="s">
        <v>640</v>
      </c>
      <c r="B359" s="308">
        <v>124.03</v>
      </c>
    </row>
    <row r="360" spans="1:2">
      <c r="A360" s="307" t="s">
        <v>641</v>
      </c>
      <c r="B360" s="308">
        <v>135.91999999999999</v>
      </c>
    </row>
    <row r="361" spans="1:2">
      <c r="A361" s="307" t="s">
        <v>642</v>
      </c>
      <c r="B361" s="308">
        <v>124.03</v>
      </c>
    </row>
    <row r="362" spans="1:2">
      <c r="A362" s="307" t="s">
        <v>643</v>
      </c>
      <c r="B362" s="308">
        <v>135.91999999999999</v>
      </c>
    </row>
    <row r="363" spans="1:2">
      <c r="A363" s="307" t="s">
        <v>644</v>
      </c>
      <c r="B363" s="308">
        <v>124.03</v>
      </c>
    </row>
    <row r="364" spans="1:2">
      <c r="A364" s="307" t="s">
        <v>645</v>
      </c>
      <c r="B364" s="308">
        <v>135.91999999999999</v>
      </c>
    </row>
    <row r="365" spans="1:2">
      <c r="A365" s="307" t="s">
        <v>646</v>
      </c>
      <c r="B365" s="308">
        <v>124.03</v>
      </c>
    </row>
    <row r="366" spans="1:2">
      <c r="A366" s="307" t="s">
        <v>647</v>
      </c>
      <c r="B366" s="308">
        <v>135.91999999999999</v>
      </c>
    </row>
    <row r="367" spans="1:2">
      <c r="A367" s="307" t="s">
        <v>648</v>
      </c>
      <c r="B367" s="308">
        <v>124.03</v>
      </c>
    </row>
    <row r="368" spans="1:2">
      <c r="A368" s="307" t="s">
        <v>649</v>
      </c>
      <c r="B368" s="308">
        <v>135.91999999999999</v>
      </c>
    </row>
    <row r="369" spans="1:2">
      <c r="A369" s="307" t="s">
        <v>650</v>
      </c>
      <c r="B369" s="308">
        <v>124.03</v>
      </c>
    </row>
    <row r="370" spans="1:2">
      <c r="A370" s="307" t="s">
        <v>651</v>
      </c>
      <c r="B370" s="308">
        <v>135.91999999999999</v>
      </c>
    </row>
    <row r="371" spans="1:2">
      <c r="A371" s="307" t="s">
        <v>652</v>
      </c>
      <c r="B371" s="308">
        <v>124.03</v>
      </c>
    </row>
    <row r="372" spans="1:2">
      <c r="A372" s="307" t="s">
        <v>653</v>
      </c>
      <c r="B372" s="308">
        <v>135.91999999999999</v>
      </c>
    </row>
    <row r="373" spans="1:2">
      <c r="A373" s="307" t="s">
        <v>654</v>
      </c>
      <c r="B373" s="308">
        <v>124.03</v>
      </c>
    </row>
    <row r="374" spans="1:2">
      <c r="A374" s="307" t="s">
        <v>655</v>
      </c>
      <c r="B374" s="308">
        <v>135.91999999999999</v>
      </c>
    </row>
    <row r="375" spans="1:2">
      <c r="A375" s="307" t="s">
        <v>656</v>
      </c>
      <c r="B375" s="308">
        <v>124.03</v>
      </c>
    </row>
    <row r="376" spans="1:2">
      <c r="A376" s="307" t="s">
        <v>657</v>
      </c>
      <c r="B376" s="308">
        <v>135.91999999999999</v>
      </c>
    </row>
    <row r="377" spans="1:2">
      <c r="A377" s="307" t="s">
        <v>658</v>
      </c>
      <c r="B377" s="308">
        <v>124.03</v>
      </c>
    </row>
    <row r="378" spans="1:2">
      <c r="A378" s="307" t="s">
        <v>659</v>
      </c>
      <c r="B378" s="308">
        <v>135.91999999999999</v>
      </c>
    </row>
    <row r="379" spans="1:2">
      <c r="A379" s="307" t="s">
        <v>660</v>
      </c>
      <c r="B379" s="308">
        <v>124.03</v>
      </c>
    </row>
    <row r="380" spans="1:2">
      <c r="A380" s="307" t="s">
        <v>661</v>
      </c>
      <c r="B380" s="308">
        <v>135.91999999999999</v>
      </c>
    </row>
    <row r="381" spans="1:2">
      <c r="A381" s="307" t="s">
        <v>662</v>
      </c>
      <c r="B381" s="308">
        <v>124.03</v>
      </c>
    </row>
    <row r="382" spans="1:2">
      <c r="A382" s="307" t="s">
        <v>663</v>
      </c>
      <c r="B382" s="308">
        <v>135.91999999999999</v>
      </c>
    </row>
    <row r="383" spans="1:2">
      <c r="A383" s="307" t="s">
        <v>664</v>
      </c>
      <c r="B383" s="308">
        <v>124.03</v>
      </c>
    </row>
    <row r="384" spans="1:2">
      <c r="A384" s="307" t="s">
        <v>665</v>
      </c>
      <c r="B384" s="308">
        <v>135.91999999999999</v>
      </c>
    </row>
    <row r="385" spans="1:2">
      <c r="A385" s="307" t="s">
        <v>666</v>
      </c>
      <c r="B385" s="308">
        <v>124.03</v>
      </c>
    </row>
    <row r="386" spans="1:2">
      <c r="A386" s="307" t="s">
        <v>667</v>
      </c>
      <c r="B386" s="308">
        <v>135.91999999999999</v>
      </c>
    </row>
    <row r="387" spans="1:2">
      <c r="A387" s="307" t="s">
        <v>668</v>
      </c>
      <c r="B387" s="308">
        <v>124.03</v>
      </c>
    </row>
    <row r="388" spans="1:2">
      <c r="A388" s="307" t="s">
        <v>669</v>
      </c>
      <c r="B388" s="308">
        <v>135.91999999999999</v>
      </c>
    </row>
    <row r="389" spans="1:2">
      <c r="A389" s="307" t="s">
        <v>670</v>
      </c>
      <c r="B389" s="308">
        <v>124.03</v>
      </c>
    </row>
    <row r="390" spans="1:2">
      <c r="A390" s="307" t="s">
        <v>671</v>
      </c>
      <c r="B390" s="308">
        <v>2841.97</v>
      </c>
    </row>
    <row r="391" spans="1:2">
      <c r="A391" s="307" t="s">
        <v>672</v>
      </c>
      <c r="B391" s="308">
        <v>2593.44</v>
      </c>
    </row>
    <row r="392" spans="1:2">
      <c r="A392" s="307" t="s">
        <v>673</v>
      </c>
      <c r="B392" s="308">
        <v>133.02000000000001</v>
      </c>
    </row>
    <row r="393" spans="1:2">
      <c r="A393" s="307" t="s">
        <v>674</v>
      </c>
      <c r="B393" s="308">
        <v>121.39</v>
      </c>
    </row>
    <row r="394" spans="1:2">
      <c r="A394" s="307" t="s">
        <v>675</v>
      </c>
      <c r="B394" s="308">
        <v>138.13999999999999</v>
      </c>
    </row>
    <row r="395" spans="1:2">
      <c r="A395" s="307" t="s">
        <v>676</v>
      </c>
      <c r="B395" s="308">
        <v>126.06</v>
      </c>
    </row>
    <row r="396" spans="1:2">
      <c r="A396" s="307" t="s">
        <v>677</v>
      </c>
      <c r="B396" s="308">
        <v>153.49</v>
      </c>
    </row>
    <row r="397" spans="1:2">
      <c r="A397" s="307" t="s">
        <v>678</v>
      </c>
      <c r="B397" s="308">
        <v>140.06</v>
      </c>
    </row>
    <row r="398" spans="1:2">
      <c r="A398" s="307" t="s">
        <v>679</v>
      </c>
      <c r="B398" s="308">
        <v>81.180000000000007</v>
      </c>
    </row>
    <row r="399" spans="1:2">
      <c r="A399" s="307" t="s">
        <v>680</v>
      </c>
      <c r="B399" s="308">
        <v>74.08</v>
      </c>
    </row>
    <row r="400" spans="1:2">
      <c r="A400" s="307" t="s">
        <v>681</v>
      </c>
      <c r="B400" s="308">
        <v>93.22</v>
      </c>
    </row>
    <row r="401" spans="1:2">
      <c r="A401" s="307" t="s">
        <v>682</v>
      </c>
      <c r="B401" s="308">
        <v>85.06</v>
      </c>
    </row>
    <row r="402" spans="1:2">
      <c r="A402" s="307" t="s">
        <v>683</v>
      </c>
      <c r="B402" s="308">
        <v>135.33000000000001</v>
      </c>
    </row>
    <row r="403" spans="1:2">
      <c r="A403" s="307" t="s">
        <v>684</v>
      </c>
      <c r="B403" s="308">
        <v>123.49</v>
      </c>
    </row>
    <row r="404" spans="1:2">
      <c r="A404" s="307" t="s">
        <v>685</v>
      </c>
      <c r="B404" s="308">
        <v>162.38</v>
      </c>
    </row>
    <row r="405" spans="1:2">
      <c r="A405" s="307" t="s">
        <v>686</v>
      </c>
      <c r="B405" s="308">
        <v>148.18</v>
      </c>
    </row>
    <row r="406" spans="1:2">
      <c r="A406" s="307" t="s">
        <v>687</v>
      </c>
      <c r="B406" s="308">
        <v>194.87</v>
      </c>
    </row>
    <row r="407" spans="1:2">
      <c r="A407" s="307" t="s">
        <v>688</v>
      </c>
      <c r="B407" s="308">
        <v>177.83</v>
      </c>
    </row>
    <row r="408" spans="1:2">
      <c r="A408" s="307" t="s">
        <v>689</v>
      </c>
      <c r="B408" s="308">
        <v>233.84</v>
      </c>
    </row>
    <row r="409" spans="1:2">
      <c r="A409" s="307" t="s">
        <v>690</v>
      </c>
      <c r="B409" s="308">
        <v>213.39</v>
      </c>
    </row>
    <row r="410" spans="1:2">
      <c r="A410" s="307" t="s">
        <v>691</v>
      </c>
      <c r="B410" s="308">
        <v>404.5</v>
      </c>
    </row>
    <row r="411" spans="1:2">
      <c r="A411" s="307" t="s">
        <v>692</v>
      </c>
      <c r="B411" s="308">
        <v>369.12</v>
      </c>
    </row>
    <row r="412" spans="1:2">
      <c r="A412" s="307" t="s">
        <v>693</v>
      </c>
      <c r="B412" s="308">
        <v>88.47</v>
      </c>
    </row>
    <row r="413" spans="1:2">
      <c r="A413" s="307" t="s">
        <v>694</v>
      </c>
      <c r="B413" s="308">
        <v>80.739999999999995</v>
      </c>
    </row>
    <row r="414" spans="1:2">
      <c r="A414" s="307" t="s">
        <v>695</v>
      </c>
      <c r="B414" s="308">
        <v>265.45</v>
      </c>
    </row>
    <row r="415" spans="1:2">
      <c r="A415" s="307" t="s">
        <v>696</v>
      </c>
      <c r="B415" s="308">
        <v>242.23</v>
      </c>
    </row>
    <row r="416" spans="1:2">
      <c r="A416" s="307" t="s">
        <v>697</v>
      </c>
      <c r="B416" s="308">
        <v>318.52999999999997</v>
      </c>
    </row>
    <row r="417" spans="1:2">
      <c r="A417" s="307" t="s">
        <v>698</v>
      </c>
      <c r="B417" s="308">
        <v>290.67</v>
      </c>
    </row>
    <row r="418" spans="1:2">
      <c r="A418" s="307" t="s">
        <v>699</v>
      </c>
      <c r="B418" s="308">
        <v>382.24</v>
      </c>
    </row>
    <row r="419" spans="1:2">
      <c r="A419" s="307" t="s">
        <v>700</v>
      </c>
      <c r="B419" s="308">
        <v>348.81</v>
      </c>
    </row>
    <row r="420" spans="1:2">
      <c r="A420" s="307" t="s">
        <v>701</v>
      </c>
      <c r="B420" s="308">
        <v>162.19999999999999</v>
      </c>
    </row>
    <row r="421" spans="1:2">
      <c r="A421" s="307" t="s">
        <v>702</v>
      </c>
      <c r="B421" s="308">
        <v>148.02000000000001</v>
      </c>
    </row>
    <row r="422" spans="1:2">
      <c r="A422" s="307" t="s">
        <v>703</v>
      </c>
      <c r="B422" s="308">
        <v>122.19</v>
      </c>
    </row>
    <row r="423" spans="1:2">
      <c r="A423" s="307" t="s">
        <v>704</v>
      </c>
      <c r="B423" s="308">
        <v>111.5</v>
      </c>
    </row>
    <row r="424" spans="1:2">
      <c r="A424" s="307" t="s">
        <v>705</v>
      </c>
      <c r="B424" s="308">
        <v>122.19</v>
      </c>
    </row>
    <row r="425" spans="1:2">
      <c r="A425" s="307" t="s">
        <v>706</v>
      </c>
      <c r="B425" s="308">
        <v>111.5</v>
      </c>
    </row>
    <row r="426" spans="1:2">
      <c r="A426" s="307" t="s">
        <v>707</v>
      </c>
      <c r="B426" s="308">
        <v>48.45</v>
      </c>
    </row>
    <row r="427" spans="1:2">
      <c r="A427" s="307" t="s">
        <v>708</v>
      </c>
      <c r="B427" s="308">
        <v>44.21</v>
      </c>
    </row>
    <row r="428" spans="1:2">
      <c r="A428" s="307" t="s">
        <v>709</v>
      </c>
      <c r="B428" s="308">
        <v>3401.81</v>
      </c>
    </row>
    <row r="429" spans="1:2">
      <c r="A429" s="307" t="s">
        <v>710</v>
      </c>
      <c r="B429" s="308">
        <v>3104.32</v>
      </c>
    </row>
    <row r="430" spans="1:2">
      <c r="A430" s="307" t="s">
        <v>711</v>
      </c>
      <c r="B430" s="308">
        <v>4252.26</v>
      </c>
    </row>
    <row r="431" spans="1:2">
      <c r="A431" s="307" t="s">
        <v>712</v>
      </c>
      <c r="B431" s="308">
        <v>3880.39</v>
      </c>
    </row>
    <row r="432" spans="1:2">
      <c r="A432" s="307" t="s">
        <v>713</v>
      </c>
      <c r="B432" s="308">
        <v>4252.26</v>
      </c>
    </row>
    <row r="433" spans="1:2">
      <c r="A433" s="307" t="s">
        <v>714</v>
      </c>
      <c r="B433" s="308">
        <v>3880.39</v>
      </c>
    </row>
    <row r="434" spans="1:2">
      <c r="A434" s="307" t="s">
        <v>715</v>
      </c>
      <c r="B434" s="308">
        <v>6378.4</v>
      </c>
    </row>
    <row r="435" spans="1:2">
      <c r="A435" s="307" t="s">
        <v>716</v>
      </c>
      <c r="B435" s="308">
        <v>5820.6</v>
      </c>
    </row>
    <row r="436" spans="1:2">
      <c r="A436" s="307" t="s">
        <v>717</v>
      </c>
      <c r="B436" s="308">
        <v>5268.1</v>
      </c>
    </row>
    <row r="437" spans="1:2">
      <c r="A437" s="307" t="s">
        <v>718</v>
      </c>
      <c r="B437" s="308">
        <v>4807.3900000000003</v>
      </c>
    </row>
    <row r="438" spans="1:2">
      <c r="A438" s="307" t="s">
        <v>719</v>
      </c>
      <c r="B438" s="308">
        <v>1629.47</v>
      </c>
    </row>
    <row r="439" spans="1:2">
      <c r="A439" s="307" t="s">
        <v>720</v>
      </c>
      <c r="B439" s="308">
        <v>1486.97</v>
      </c>
    </row>
    <row r="440" spans="1:2">
      <c r="A440" s="307" t="s">
        <v>721</v>
      </c>
      <c r="B440" s="308">
        <v>1629.47</v>
      </c>
    </row>
    <row r="441" spans="1:2">
      <c r="A441" s="307" t="s">
        <v>722</v>
      </c>
      <c r="B441" s="308">
        <v>1486.97</v>
      </c>
    </row>
    <row r="442" spans="1:2">
      <c r="A442" s="307" t="s">
        <v>723</v>
      </c>
      <c r="B442" s="308">
        <v>143.9</v>
      </c>
    </row>
    <row r="443" spans="1:2">
      <c r="A443" s="307" t="s">
        <v>724</v>
      </c>
      <c r="B443" s="308">
        <v>131.32</v>
      </c>
    </row>
    <row r="444" spans="1:2">
      <c r="A444" s="307" t="s">
        <v>725</v>
      </c>
      <c r="B444" s="308">
        <v>143.9</v>
      </c>
    </row>
    <row r="445" spans="1:2">
      <c r="A445" s="307" t="s">
        <v>726</v>
      </c>
      <c r="B445" s="308">
        <v>131.32</v>
      </c>
    </row>
    <row r="446" spans="1:2">
      <c r="A446" s="307" t="s">
        <v>727</v>
      </c>
      <c r="B446" s="308">
        <v>243.2</v>
      </c>
    </row>
    <row r="447" spans="1:2">
      <c r="A447" s="307" t="s">
        <v>728</v>
      </c>
      <c r="B447" s="308">
        <v>221.93</v>
      </c>
    </row>
    <row r="448" spans="1:2">
      <c r="A448" s="307" t="s">
        <v>729</v>
      </c>
      <c r="B448" s="308">
        <v>1629.47</v>
      </c>
    </row>
    <row r="449" spans="1:2">
      <c r="A449" s="307" t="s">
        <v>730</v>
      </c>
      <c r="B449" s="308">
        <v>1486.97</v>
      </c>
    </row>
    <row r="450" spans="1:2">
      <c r="A450" s="307" t="s">
        <v>731</v>
      </c>
      <c r="B450" s="308">
        <v>162.34</v>
      </c>
    </row>
    <row r="451" spans="1:2">
      <c r="A451" s="307" t="s">
        <v>732</v>
      </c>
      <c r="B451" s="308">
        <v>148.13999999999999</v>
      </c>
    </row>
    <row r="452" spans="1:2">
      <c r="A452" s="307" t="s">
        <v>733</v>
      </c>
      <c r="B452" s="308">
        <v>1629.47</v>
      </c>
    </row>
    <row r="453" spans="1:2">
      <c r="A453" s="307" t="s">
        <v>734</v>
      </c>
      <c r="B453" s="308">
        <v>1486.97</v>
      </c>
    </row>
    <row r="454" spans="1:2">
      <c r="A454" s="307" t="s">
        <v>735</v>
      </c>
      <c r="B454" s="308">
        <v>1629.47</v>
      </c>
    </row>
    <row r="455" spans="1:2">
      <c r="A455" s="307" t="s">
        <v>736</v>
      </c>
      <c r="B455" s="308">
        <v>1486.97</v>
      </c>
    </row>
    <row r="456" spans="1:2">
      <c r="A456" s="307" t="s">
        <v>737</v>
      </c>
      <c r="B456" s="308">
        <v>1629.47</v>
      </c>
    </row>
    <row r="457" spans="1:2">
      <c r="A457" s="307" t="s">
        <v>738</v>
      </c>
      <c r="B457" s="308">
        <v>1486.97</v>
      </c>
    </row>
    <row r="458" spans="1:2">
      <c r="A458" s="307" t="s">
        <v>739</v>
      </c>
      <c r="B458" s="308">
        <v>237.67</v>
      </c>
    </row>
    <row r="459" spans="1:2">
      <c r="A459" s="307" t="s">
        <v>740</v>
      </c>
      <c r="B459" s="308">
        <v>216.88</v>
      </c>
    </row>
    <row r="460" spans="1:2">
      <c r="A460" s="307" t="s">
        <v>741</v>
      </c>
      <c r="B460" s="308">
        <v>1629.47</v>
      </c>
    </row>
    <row r="461" spans="1:2">
      <c r="A461" s="307" t="s">
        <v>742</v>
      </c>
      <c r="B461" s="308">
        <v>1486.97</v>
      </c>
    </row>
    <row r="462" spans="1:2">
      <c r="A462" s="307" t="s">
        <v>743</v>
      </c>
      <c r="B462" s="308">
        <v>286.83999999999997</v>
      </c>
    </row>
    <row r="463" spans="1:2">
      <c r="A463" s="307" t="s">
        <v>744</v>
      </c>
      <c r="B463" s="308">
        <v>261.75</v>
      </c>
    </row>
    <row r="464" spans="1:2">
      <c r="A464" s="307" t="s">
        <v>745</v>
      </c>
      <c r="B464" s="308">
        <v>286.83999999999997</v>
      </c>
    </row>
    <row r="465" spans="1:2">
      <c r="A465" s="307" t="s">
        <v>746</v>
      </c>
      <c r="B465" s="308">
        <v>261.75</v>
      </c>
    </row>
    <row r="466" spans="1:2">
      <c r="A466" s="307" t="s">
        <v>747</v>
      </c>
      <c r="B466" s="308">
        <v>100.16</v>
      </c>
    </row>
    <row r="467" spans="1:2">
      <c r="A467" s="307" t="s">
        <v>748</v>
      </c>
      <c r="B467" s="308">
        <v>91.4</v>
      </c>
    </row>
    <row r="468" spans="1:2">
      <c r="A468" s="307" t="s">
        <v>749</v>
      </c>
      <c r="B468" s="308">
        <v>100.16</v>
      </c>
    </row>
    <row r="469" spans="1:2">
      <c r="A469" s="307" t="s">
        <v>750</v>
      </c>
      <c r="B469" s="308">
        <v>91.4</v>
      </c>
    </row>
    <row r="470" spans="1:2">
      <c r="A470" s="307" t="s">
        <v>751</v>
      </c>
      <c r="B470" s="308">
        <v>149.5</v>
      </c>
    </row>
    <row r="471" spans="1:2">
      <c r="A471" s="307" t="s">
        <v>752</v>
      </c>
      <c r="B471" s="308">
        <v>136.41999999999999</v>
      </c>
    </row>
    <row r="472" spans="1:2">
      <c r="A472" s="307" t="s">
        <v>753</v>
      </c>
      <c r="B472" s="308">
        <v>655.64</v>
      </c>
    </row>
    <row r="473" spans="1:2">
      <c r="A473" s="307" t="s">
        <v>754</v>
      </c>
      <c r="B473" s="308">
        <v>598.29999999999995</v>
      </c>
    </row>
    <row r="474" spans="1:2">
      <c r="A474" s="307" t="s">
        <v>755</v>
      </c>
      <c r="B474" s="308">
        <v>688.43</v>
      </c>
    </row>
    <row r="475" spans="1:2">
      <c r="A475" s="307" t="s">
        <v>756</v>
      </c>
      <c r="B475" s="308">
        <v>628.22</v>
      </c>
    </row>
    <row r="476" spans="1:2">
      <c r="A476" s="307" t="s">
        <v>757</v>
      </c>
      <c r="B476" s="308">
        <v>819.56</v>
      </c>
    </row>
    <row r="477" spans="1:2">
      <c r="A477" s="307" t="s">
        <v>758</v>
      </c>
      <c r="B477" s="308">
        <v>747.89</v>
      </c>
    </row>
    <row r="478" spans="1:2">
      <c r="A478" s="307" t="s">
        <v>759</v>
      </c>
      <c r="B478" s="308">
        <v>86.6</v>
      </c>
    </row>
    <row r="479" spans="1:2">
      <c r="A479" s="307" t="s">
        <v>760</v>
      </c>
      <c r="B479" s="308">
        <v>83.38</v>
      </c>
    </row>
    <row r="480" spans="1:2">
      <c r="A480" s="307" t="s">
        <v>761</v>
      </c>
      <c r="B480" s="308">
        <v>10.75</v>
      </c>
    </row>
    <row r="481" spans="1:2">
      <c r="A481" s="307" t="s">
        <v>762</v>
      </c>
      <c r="B481" s="308">
        <v>9.52</v>
      </c>
    </row>
    <row r="482" spans="1:2">
      <c r="A482" s="307" t="s">
        <v>763</v>
      </c>
      <c r="B482" s="308">
        <v>24.09</v>
      </c>
    </row>
    <row r="483" spans="1:2">
      <c r="A483" s="307" t="s">
        <v>764</v>
      </c>
      <c r="B483" s="308">
        <v>20.88</v>
      </c>
    </row>
    <row r="484" spans="1:2">
      <c r="A484" s="307" t="s">
        <v>765</v>
      </c>
      <c r="B484" s="308">
        <v>102.21</v>
      </c>
    </row>
    <row r="485" spans="1:2">
      <c r="A485" s="307" t="s">
        <v>766</v>
      </c>
      <c r="B485" s="308">
        <v>92.05</v>
      </c>
    </row>
    <row r="486" spans="1:2">
      <c r="A486" s="307" t="s">
        <v>767</v>
      </c>
      <c r="B486" s="308">
        <v>134.44999999999999</v>
      </c>
    </row>
    <row r="487" spans="1:2">
      <c r="A487" s="307" t="s">
        <v>768</v>
      </c>
      <c r="B487" s="308">
        <v>121.08</v>
      </c>
    </row>
    <row r="488" spans="1:2">
      <c r="A488" s="307" t="s">
        <v>769</v>
      </c>
      <c r="B488" s="308">
        <v>110.55</v>
      </c>
    </row>
    <row r="489" spans="1:2">
      <c r="A489" s="307" t="s">
        <v>770</v>
      </c>
      <c r="B489" s="308">
        <v>99.55</v>
      </c>
    </row>
    <row r="490" spans="1:2">
      <c r="A490" s="307" t="s">
        <v>771</v>
      </c>
      <c r="B490" s="308">
        <v>149.25</v>
      </c>
    </row>
    <row r="491" spans="1:2">
      <c r="A491" s="307" t="s">
        <v>772</v>
      </c>
      <c r="B491" s="308">
        <v>134.4</v>
      </c>
    </row>
    <row r="492" spans="1:2">
      <c r="A492" s="307" t="s">
        <v>773</v>
      </c>
      <c r="B492" s="308">
        <v>119.38</v>
      </c>
    </row>
    <row r="493" spans="1:2">
      <c r="A493" s="307" t="s">
        <v>774</v>
      </c>
      <c r="B493" s="308">
        <v>107.51</v>
      </c>
    </row>
    <row r="494" spans="1:2">
      <c r="A494" s="307" t="s">
        <v>775</v>
      </c>
      <c r="B494" s="308">
        <v>165.83</v>
      </c>
    </row>
    <row r="495" spans="1:2">
      <c r="A495" s="307" t="s">
        <v>776</v>
      </c>
      <c r="B495" s="308">
        <v>149.33000000000001</v>
      </c>
    </row>
    <row r="496" spans="1:2">
      <c r="A496" s="307" t="s">
        <v>777</v>
      </c>
      <c r="B496" s="308">
        <v>138.16999999999999</v>
      </c>
    </row>
    <row r="497" spans="1:2">
      <c r="A497" s="307" t="s">
        <v>778</v>
      </c>
      <c r="B497" s="308">
        <v>124.42</v>
      </c>
    </row>
    <row r="498" spans="1:2">
      <c r="A498" s="307" t="s">
        <v>779</v>
      </c>
      <c r="B498" s="308">
        <v>193.45</v>
      </c>
    </row>
    <row r="499" spans="1:2">
      <c r="A499" s="307" t="s">
        <v>780</v>
      </c>
      <c r="B499" s="308">
        <v>174.21</v>
      </c>
    </row>
    <row r="500" spans="1:2">
      <c r="A500" s="307" t="s">
        <v>781</v>
      </c>
      <c r="B500" s="308">
        <v>137.82</v>
      </c>
    </row>
    <row r="501" spans="1:2">
      <c r="A501" s="307" t="s">
        <v>782</v>
      </c>
      <c r="B501" s="308">
        <v>124.1</v>
      </c>
    </row>
    <row r="502" spans="1:2">
      <c r="A502" s="307" t="s">
        <v>783</v>
      </c>
      <c r="B502" s="308">
        <v>149.80000000000001</v>
      </c>
    </row>
    <row r="503" spans="1:2">
      <c r="A503" s="307" t="s">
        <v>784</v>
      </c>
      <c r="B503" s="308">
        <v>134.88999999999999</v>
      </c>
    </row>
    <row r="504" spans="1:2">
      <c r="A504" s="307" t="s">
        <v>785</v>
      </c>
      <c r="B504" s="308">
        <v>161.77000000000001</v>
      </c>
    </row>
    <row r="505" spans="1:2">
      <c r="A505" s="307" t="s">
        <v>786</v>
      </c>
      <c r="B505" s="308">
        <v>145.66999999999999</v>
      </c>
    </row>
    <row r="506" spans="1:2">
      <c r="A506" s="307" t="s">
        <v>787</v>
      </c>
      <c r="B506" s="308">
        <v>195.26</v>
      </c>
    </row>
    <row r="507" spans="1:2">
      <c r="A507" s="307" t="s">
        <v>788</v>
      </c>
      <c r="B507" s="308">
        <v>175.82</v>
      </c>
    </row>
    <row r="508" spans="1:2">
      <c r="A508" s="307" t="s">
        <v>789</v>
      </c>
      <c r="B508" s="308">
        <v>214.41</v>
      </c>
    </row>
    <row r="509" spans="1:2">
      <c r="A509" s="307" t="s">
        <v>790</v>
      </c>
      <c r="B509" s="308">
        <v>194.57</v>
      </c>
    </row>
    <row r="510" spans="1:2">
      <c r="A510" s="307" t="s">
        <v>791</v>
      </c>
      <c r="B510" s="308">
        <v>238.23</v>
      </c>
    </row>
    <row r="511" spans="1:2">
      <c r="A511" s="307" t="s">
        <v>792</v>
      </c>
      <c r="B511" s="308">
        <v>216.19</v>
      </c>
    </row>
    <row r="512" spans="1:2">
      <c r="A512" s="307" t="s">
        <v>793</v>
      </c>
      <c r="B512" s="308">
        <v>256.10000000000002</v>
      </c>
    </row>
    <row r="513" spans="1:2">
      <c r="A513" s="307" t="s">
        <v>794</v>
      </c>
      <c r="B513" s="308">
        <v>232.4</v>
      </c>
    </row>
    <row r="514" spans="1:2">
      <c r="A514" s="307" t="s">
        <v>795</v>
      </c>
      <c r="B514" s="308">
        <v>357.38</v>
      </c>
    </row>
    <row r="515" spans="1:2">
      <c r="A515" s="307" t="s">
        <v>796</v>
      </c>
      <c r="B515" s="308">
        <v>324.31</v>
      </c>
    </row>
    <row r="516" spans="1:2">
      <c r="A516" s="307" t="s">
        <v>797</v>
      </c>
      <c r="B516" s="308">
        <v>78.61</v>
      </c>
    </row>
    <row r="517" spans="1:2">
      <c r="A517" s="307" t="s">
        <v>798</v>
      </c>
      <c r="B517" s="308">
        <v>70.790000000000006</v>
      </c>
    </row>
    <row r="518" spans="1:2">
      <c r="A518" s="307" t="s">
        <v>799</v>
      </c>
      <c r="B518" s="308">
        <v>110.56</v>
      </c>
    </row>
    <row r="519" spans="1:2">
      <c r="A519" s="307" t="s">
        <v>800</v>
      </c>
      <c r="B519" s="308">
        <v>99.56</v>
      </c>
    </row>
    <row r="520" spans="1:2">
      <c r="A520" s="307" t="s">
        <v>801</v>
      </c>
      <c r="B520" s="308">
        <v>85.03</v>
      </c>
    </row>
    <row r="521" spans="1:2">
      <c r="A521" s="307" t="s">
        <v>802</v>
      </c>
      <c r="B521" s="308">
        <v>76.569999999999993</v>
      </c>
    </row>
    <row r="522" spans="1:2">
      <c r="A522" s="307" t="s">
        <v>803</v>
      </c>
      <c r="B522" s="308">
        <v>122.73</v>
      </c>
    </row>
    <row r="523" spans="1:2">
      <c r="A523" s="307" t="s">
        <v>804</v>
      </c>
      <c r="B523" s="308">
        <v>110.52</v>
      </c>
    </row>
    <row r="524" spans="1:2">
      <c r="A524" s="307" t="s">
        <v>805</v>
      </c>
      <c r="B524" s="308">
        <v>91.83</v>
      </c>
    </row>
    <row r="525" spans="1:2">
      <c r="A525" s="307" t="s">
        <v>806</v>
      </c>
      <c r="B525" s="308">
        <v>82.7</v>
      </c>
    </row>
    <row r="526" spans="1:2">
      <c r="A526" s="307" t="s">
        <v>807</v>
      </c>
      <c r="B526" s="308">
        <v>126.35</v>
      </c>
    </row>
    <row r="527" spans="1:2">
      <c r="A527" s="307" t="s">
        <v>808</v>
      </c>
      <c r="B527" s="308">
        <v>113.79</v>
      </c>
    </row>
    <row r="528" spans="1:2">
      <c r="A528" s="307" t="s">
        <v>809</v>
      </c>
      <c r="B528" s="308">
        <v>106.29</v>
      </c>
    </row>
    <row r="529" spans="1:2">
      <c r="A529" s="307" t="s">
        <v>810</v>
      </c>
      <c r="B529" s="308">
        <v>95.72</v>
      </c>
    </row>
    <row r="530" spans="1:2">
      <c r="A530" s="307" t="s">
        <v>811</v>
      </c>
      <c r="B530" s="308">
        <v>148.81</v>
      </c>
    </row>
    <row r="531" spans="1:2">
      <c r="A531" s="307" t="s">
        <v>812</v>
      </c>
      <c r="B531" s="308">
        <v>134.01</v>
      </c>
    </row>
    <row r="532" spans="1:2">
      <c r="A532" s="307" t="s">
        <v>813</v>
      </c>
      <c r="B532" s="308">
        <v>127.56</v>
      </c>
    </row>
    <row r="533" spans="1:2">
      <c r="A533" s="307" t="s">
        <v>814</v>
      </c>
      <c r="B533" s="308">
        <v>114.87</v>
      </c>
    </row>
    <row r="534" spans="1:2">
      <c r="A534" s="307" t="s">
        <v>815</v>
      </c>
      <c r="B534" s="308">
        <v>144.55000000000001</v>
      </c>
    </row>
    <row r="535" spans="1:2">
      <c r="A535" s="307" t="s">
        <v>816</v>
      </c>
      <c r="B535" s="308">
        <v>130.16999999999999</v>
      </c>
    </row>
    <row r="536" spans="1:2">
      <c r="A536" s="307" t="s">
        <v>817</v>
      </c>
      <c r="B536" s="308">
        <v>170.06</v>
      </c>
    </row>
    <row r="537" spans="1:2">
      <c r="A537" s="307" t="s">
        <v>818</v>
      </c>
      <c r="B537" s="308">
        <v>153.13999999999999</v>
      </c>
    </row>
    <row r="538" spans="1:2">
      <c r="A538" s="307" t="s">
        <v>819</v>
      </c>
      <c r="B538" s="308">
        <v>212.58</v>
      </c>
    </row>
    <row r="539" spans="1:2">
      <c r="A539" s="307" t="s">
        <v>820</v>
      </c>
      <c r="B539" s="308">
        <v>191.44</v>
      </c>
    </row>
    <row r="540" spans="1:2">
      <c r="A540" s="307" t="s">
        <v>821</v>
      </c>
      <c r="B540" s="308">
        <v>255.11</v>
      </c>
    </row>
    <row r="541" spans="1:2">
      <c r="A541" s="307" t="s">
        <v>822</v>
      </c>
      <c r="B541" s="308">
        <v>229.73</v>
      </c>
    </row>
    <row r="542" spans="1:2">
      <c r="A542" s="307" t="s">
        <v>823</v>
      </c>
      <c r="B542" s="308">
        <v>297.63</v>
      </c>
    </row>
    <row r="543" spans="1:2">
      <c r="A543" s="307" t="s">
        <v>824</v>
      </c>
      <c r="B543" s="308">
        <v>268.02</v>
      </c>
    </row>
    <row r="544" spans="1:2">
      <c r="A544" s="307" t="s">
        <v>825</v>
      </c>
      <c r="B544" s="308">
        <v>340.16</v>
      </c>
    </row>
    <row r="545" spans="1:2">
      <c r="A545" s="307" t="s">
        <v>826</v>
      </c>
      <c r="B545" s="308">
        <v>306.32</v>
      </c>
    </row>
    <row r="546" spans="1:2">
      <c r="A546" s="307" t="s">
        <v>827</v>
      </c>
      <c r="B546" s="308">
        <v>106</v>
      </c>
    </row>
    <row r="547" spans="1:2">
      <c r="A547" s="307" t="s">
        <v>828</v>
      </c>
      <c r="B547" s="308">
        <v>95.45</v>
      </c>
    </row>
    <row r="548" spans="1:2">
      <c r="A548" s="307" t="s">
        <v>829</v>
      </c>
      <c r="B548" s="308">
        <v>115.24</v>
      </c>
    </row>
    <row r="549" spans="1:2">
      <c r="A549" s="307" t="s">
        <v>830</v>
      </c>
      <c r="B549" s="308">
        <v>103.77</v>
      </c>
    </row>
    <row r="550" spans="1:2">
      <c r="A550" s="307" t="s">
        <v>831</v>
      </c>
      <c r="B550" s="308">
        <v>124.45</v>
      </c>
    </row>
    <row r="551" spans="1:2">
      <c r="A551" s="307" t="s">
        <v>832</v>
      </c>
      <c r="B551" s="308">
        <v>112.07</v>
      </c>
    </row>
    <row r="552" spans="1:2">
      <c r="A552" s="307" t="s">
        <v>833</v>
      </c>
      <c r="B552" s="308">
        <v>150.21</v>
      </c>
    </row>
    <row r="553" spans="1:2">
      <c r="A553" s="307" t="s">
        <v>834</v>
      </c>
      <c r="B553" s="308">
        <v>135.26</v>
      </c>
    </row>
    <row r="554" spans="1:2">
      <c r="A554" s="307" t="s">
        <v>835</v>
      </c>
      <c r="B554" s="308">
        <v>183.23</v>
      </c>
    </row>
    <row r="555" spans="1:2">
      <c r="A555" s="307" t="s">
        <v>836</v>
      </c>
      <c r="B555" s="308">
        <v>165</v>
      </c>
    </row>
    <row r="556" spans="1:2">
      <c r="A556" s="307" t="s">
        <v>837</v>
      </c>
      <c r="B556" s="308">
        <v>202.77</v>
      </c>
    </row>
    <row r="557" spans="1:2">
      <c r="A557" s="307" t="s">
        <v>838</v>
      </c>
      <c r="B557" s="308">
        <v>182.59</v>
      </c>
    </row>
    <row r="558" spans="1:2">
      <c r="A558" s="307" t="s">
        <v>839</v>
      </c>
      <c r="B558" s="308">
        <v>247.84</v>
      </c>
    </row>
    <row r="559" spans="1:2">
      <c r="A559" s="307" t="s">
        <v>840</v>
      </c>
      <c r="B559" s="308">
        <v>223.17</v>
      </c>
    </row>
    <row r="560" spans="1:2">
      <c r="A560" s="307" t="s">
        <v>841</v>
      </c>
      <c r="B560" s="308">
        <v>285.38</v>
      </c>
    </row>
    <row r="561" spans="1:2">
      <c r="A561" s="307" t="s">
        <v>842</v>
      </c>
      <c r="B561" s="308">
        <v>256.98</v>
      </c>
    </row>
    <row r="562" spans="1:2">
      <c r="A562" s="307" t="s">
        <v>843</v>
      </c>
      <c r="B562" s="308">
        <v>342.47</v>
      </c>
    </row>
    <row r="563" spans="1:2">
      <c r="A563" s="307" t="s">
        <v>844</v>
      </c>
      <c r="B563" s="308">
        <v>308.39</v>
      </c>
    </row>
    <row r="564" spans="1:2">
      <c r="A564" s="307" t="s">
        <v>845</v>
      </c>
      <c r="B564" s="308">
        <v>399.53</v>
      </c>
    </row>
    <row r="565" spans="1:2">
      <c r="A565" s="307" t="s">
        <v>846</v>
      </c>
      <c r="B565" s="308">
        <v>359.76</v>
      </c>
    </row>
    <row r="566" spans="1:2">
      <c r="A566" s="307" t="s">
        <v>847</v>
      </c>
      <c r="B566" s="308">
        <v>456.62</v>
      </c>
    </row>
    <row r="567" spans="1:2">
      <c r="A567" s="307" t="s">
        <v>848</v>
      </c>
      <c r="B567" s="308">
        <v>411.17</v>
      </c>
    </row>
    <row r="568" spans="1:2">
      <c r="A568" s="307" t="s">
        <v>849</v>
      </c>
      <c r="B568" s="308">
        <v>164.55</v>
      </c>
    </row>
    <row r="569" spans="1:2">
      <c r="A569" s="307" t="s">
        <v>850</v>
      </c>
      <c r="B569" s="308">
        <v>149.41999999999999</v>
      </c>
    </row>
    <row r="570" spans="1:2">
      <c r="A570" s="307" t="s">
        <v>851</v>
      </c>
      <c r="B570" s="308">
        <v>183.24</v>
      </c>
    </row>
    <row r="571" spans="1:2">
      <c r="A571" s="307" t="s">
        <v>852</v>
      </c>
      <c r="B571" s="308">
        <v>166.29</v>
      </c>
    </row>
    <row r="572" spans="1:2">
      <c r="A572" s="307" t="s">
        <v>853</v>
      </c>
      <c r="B572" s="308">
        <v>197</v>
      </c>
    </row>
    <row r="573" spans="1:2">
      <c r="A573" s="307" t="s">
        <v>854</v>
      </c>
      <c r="B573" s="308">
        <v>178.77</v>
      </c>
    </row>
    <row r="574" spans="1:2">
      <c r="A574" s="307" t="s">
        <v>855</v>
      </c>
      <c r="B574" s="308">
        <v>274.89</v>
      </c>
    </row>
    <row r="575" spans="1:2">
      <c r="A575" s="307" t="s">
        <v>856</v>
      </c>
      <c r="B575" s="308">
        <v>249.45</v>
      </c>
    </row>
    <row r="576" spans="1:2">
      <c r="A576" s="307" t="s">
        <v>857</v>
      </c>
      <c r="B576" s="308">
        <v>332.78</v>
      </c>
    </row>
    <row r="577" spans="1:2">
      <c r="A577" s="307" t="s">
        <v>858</v>
      </c>
      <c r="B577" s="308">
        <v>301.99</v>
      </c>
    </row>
    <row r="578" spans="1:2">
      <c r="A578" s="307" t="s">
        <v>859</v>
      </c>
      <c r="B578" s="308">
        <v>399.34</v>
      </c>
    </row>
    <row r="579" spans="1:2">
      <c r="A579" s="307" t="s">
        <v>860</v>
      </c>
      <c r="B579" s="308">
        <v>362.39</v>
      </c>
    </row>
    <row r="580" spans="1:2">
      <c r="A580" s="307" t="s">
        <v>861</v>
      </c>
      <c r="B580" s="308">
        <v>532.47</v>
      </c>
    </row>
    <row r="581" spans="1:2">
      <c r="A581" s="307" t="s">
        <v>862</v>
      </c>
      <c r="B581" s="308">
        <v>483.2</v>
      </c>
    </row>
    <row r="582" spans="1:2">
      <c r="A582" s="307" t="s">
        <v>863</v>
      </c>
      <c r="B582" s="308">
        <v>665.59</v>
      </c>
    </row>
    <row r="583" spans="1:2">
      <c r="A583" s="307" t="s">
        <v>864</v>
      </c>
      <c r="B583" s="308">
        <v>604.01</v>
      </c>
    </row>
    <row r="584" spans="1:2">
      <c r="A584" s="307" t="s">
        <v>865</v>
      </c>
      <c r="B584" s="308">
        <v>798.72</v>
      </c>
    </row>
    <row r="585" spans="1:2">
      <c r="A585" s="307" t="s">
        <v>866</v>
      </c>
      <c r="B585" s="308">
        <v>724.81</v>
      </c>
    </row>
    <row r="586" spans="1:2">
      <c r="A586" s="307" t="s">
        <v>867</v>
      </c>
      <c r="B586" s="308">
        <v>931.85</v>
      </c>
    </row>
    <row r="587" spans="1:2">
      <c r="A587" s="307" t="s">
        <v>868</v>
      </c>
      <c r="B587" s="308">
        <v>845.62</v>
      </c>
    </row>
    <row r="588" spans="1:2">
      <c r="A588" s="307" t="s">
        <v>869</v>
      </c>
      <c r="B588" s="308">
        <v>1064.97</v>
      </c>
    </row>
    <row r="589" spans="1:2">
      <c r="A589" s="307" t="s">
        <v>870</v>
      </c>
      <c r="B589" s="308">
        <v>966.43</v>
      </c>
    </row>
    <row r="590" spans="1:2">
      <c r="A590" s="307" t="s">
        <v>871</v>
      </c>
      <c r="B590" s="308">
        <v>105.67</v>
      </c>
    </row>
    <row r="591" spans="1:2">
      <c r="A591" s="307" t="s">
        <v>872</v>
      </c>
      <c r="B591" s="308">
        <v>91.81</v>
      </c>
    </row>
    <row r="592" spans="1:2">
      <c r="A592" s="307" t="s">
        <v>873</v>
      </c>
      <c r="B592" s="308">
        <v>122.32</v>
      </c>
    </row>
    <row r="593" spans="1:2">
      <c r="A593" s="307" t="s">
        <v>874</v>
      </c>
      <c r="B593" s="308">
        <v>106.28</v>
      </c>
    </row>
    <row r="594" spans="1:2">
      <c r="A594" s="307" t="s">
        <v>875</v>
      </c>
      <c r="B594" s="308">
        <v>166.15</v>
      </c>
    </row>
    <row r="595" spans="1:2">
      <c r="A595" s="307" t="s">
        <v>876</v>
      </c>
      <c r="B595" s="308">
        <v>144.36000000000001</v>
      </c>
    </row>
    <row r="596" spans="1:2">
      <c r="A596" s="307" t="s">
        <v>877</v>
      </c>
      <c r="B596" s="308">
        <v>221.49</v>
      </c>
    </row>
    <row r="597" spans="1:2">
      <c r="A597" s="307" t="s">
        <v>878</v>
      </c>
      <c r="B597" s="308">
        <v>192.44</v>
      </c>
    </row>
    <row r="598" spans="1:2">
      <c r="A598" s="307" t="s">
        <v>879</v>
      </c>
      <c r="B598" s="308">
        <v>267.57</v>
      </c>
    </row>
    <row r="599" spans="1:2">
      <c r="A599" s="307" t="s">
        <v>880</v>
      </c>
      <c r="B599" s="308">
        <v>232.49</v>
      </c>
    </row>
    <row r="600" spans="1:2">
      <c r="A600" s="307" t="s">
        <v>881</v>
      </c>
      <c r="B600" s="308">
        <v>1517.25</v>
      </c>
    </row>
    <row r="601" spans="1:2">
      <c r="A601" s="307" t="s">
        <v>882</v>
      </c>
      <c r="B601" s="308">
        <v>1517.25</v>
      </c>
    </row>
    <row r="602" spans="1:2">
      <c r="A602" s="307" t="s">
        <v>883</v>
      </c>
      <c r="B602" s="308">
        <v>1821.75</v>
      </c>
    </row>
    <row r="603" spans="1:2">
      <c r="A603" s="307" t="s">
        <v>884</v>
      </c>
      <c r="B603" s="308">
        <v>1821.75</v>
      </c>
    </row>
    <row r="604" spans="1:2">
      <c r="A604" s="307" t="s">
        <v>885</v>
      </c>
      <c r="B604" s="308">
        <v>2184</v>
      </c>
    </row>
    <row r="605" spans="1:2">
      <c r="A605" s="307" t="s">
        <v>886</v>
      </c>
      <c r="B605" s="308">
        <v>2184</v>
      </c>
    </row>
    <row r="606" spans="1:2">
      <c r="A606" s="307" t="s">
        <v>887</v>
      </c>
      <c r="B606" s="308">
        <v>81.27</v>
      </c>
    </row>
    <row r="607" spans="1:2">
      <c r="A607" s="307" t="s">
        <v>888</v>
      </c>
      <c r="B607" s="308">
        <v>70.61</v>
      </c>
    </row>
    <row r="608" spans="1:2">
      <c r="A608" s="307" t="s">
        <v>889</v>
      </c>
      <c r="B608" s="308">
        <v>94.12</v>
      </c>
    </row>
    <row r="609" spans="1:2">
      <c r="A609" s="307" t="s">
        <v>890</v>
      </c>
      <c r="B609" s="308">
        <v>81.77</v>
      </c>
    </row>
    <row r="610" spans="1:2">
      <c r="A610" s="307" t="s">
        <v>891</v>
      </c>
      <c r="B610" s="308">
        <v>127.81</v>
      </c>
    </row>
    <row r="611" spans="1:2">
      <c r="A611" s="307" t="s">
        <v>892</v>
      </c>
      <c r="B611" s="308">
        <v>111.05</v>
      </c>
    </row>
    <row r="612" spans="1:2">
      <c r="A612" s="307" t="s">
        <v>893</v>
      </c>
      <c r="B612" s="308">
        <v>170.42</v>
      </c>
    </row>
    <row r="613" spans="1:2">
      <c r="A613" s="307" t="s">
        <v>894</v>
      </c>
      <c r="B613" s="308">
        <v>148.07</v>
      </c>
    </row>
    <row r="614" spans="1:2">
      <c r="A614" s="307" t="s">
        <v>895</v>
      </c>
      <c r="B614" s="308">
        <v>205.84</v>
      </c>
    </row>
    <row r="615" spans="1:2">
      <c r="A615" s="307" t="s">
        <v>896</v>
      </c>
      <c r="B615" s="308">
        <v>178.85</v>
      </c>
    </row>
    <row r="616" spans="1:2">
      <c r="A616" s="307" t="s">
        <v>897</v>
      </c>
      <c r="B616" s="308">
        <v>109.72</v>
      </c>
    </row>
    <row r="617" spans="1:2">
      <c r="A617" s="307" t="s">
        <v>898</v>
      </c>
      <c r="B617" s="308">
        <v>95.33</v>
      </c>
    </row>
    <row r="618" spans="1:2">
      <c r="A618" s="307" t="s">
        <v>899</v>
      </c>
      <c r="B618" s="308">
        <v>127.05</v>
      </c>
    </row>
    <row r="619" spans="1:2">
      <c r="A619" s="307" t="s">
        <v>900</v>
      </c>
      <c r="B619" s="308">
        <v>110.38</v>
      </c>
    </row>
    <row r="620" spans="1:2">
      <c r="A620" s="307" t="s">
        <v>901</v>
      </c>
      <c r="B620" s="308">
        <v>172.54</v>
      </c>
    </row>
    <row r="621" spans="1:2">
      <c r="A621" s="307" t="s">
        <v>902</v>
      </c>
      <c r="B621" s="308">
        <v>149.91</v>
      </c>
    </row>
    <row r="622" spans="1:2">
      <c r="A622" s="307" t="s">
        <v>903</v>
      </c>
      <c r="B622" s="308">
        <v>230.06</v>
      </c>
    </row>
    <row r="623" spans="1:2">
      <c r="A623" s="307" t="s">
        <v>904</v>
      </c>
      <c r="B623" s="308">
        <v>199.89</v>
      </c>
    </row>
    <row r="624" spans="1:2">
      <c r="A624" s="307" t="s">
        <v>905</v>
      </c>
      <c r="B624" s="308">
        <v>277.88</v>
      </c>
    </row>
    <row r="625" spans="1:2">
      <c r="A625" s="307" t="s">
        <v>906</v>
      </c>
      <c r="B625" s="308">
        <v>241.44</v>
      </c>
    </row>
    <row r="626" spans="1:2">
      <c r="A626" s="307" t="s">
        <v>907</v>
      </c>
      <c r="B626" s="308">
        <v>131.4</v>
      </c>
    </row>
    <row r="627" spans="1:2">
      <c r="A627" s="307" t="s">
        <v>908</v>
      </c>
      <c r="B627" s="308">
        <v>121.45</v>
      </c>
    </row>
    <row r="628" spans="1:2">
      <c r="A628" s="307" t="s">
        <v>909</v>
      </c>
      <c r="B628" s="308">
        <v>122.35</v>
      </c>
    </row>
    <row r="629" spans="1:2">
      <c r="A629" s="307" t="s">
        <v>910</v>
      </c>
      <c r="B629" s="308">
        <v>116.16</v>
      </c>
    </row>
    <row r="630" spans="1:2">
      <c r="A630" s="307" t="s">
        <v>911</v>
      </c>
      <c r="B630" s="308">
        <v>33.92</v>
      </c>
    </row>
    <row r="631" spans="1:2">
      <c r="A631" s="307" t="s">
        <v>912</v>
      </c>
      <c r="B631" s="308">
        <v>32.49</v>
      </c>
    </row>
    <row r="632" spans="1:2">
      <c r="A632" s="307" t="s">
        <v>913</v>
      </c>
      <c r="B632" s="308">
        <v>140.82</v>
      </c>
    </row>
    <row r="633" spans="1:2">
      <c r="A633" s="307" t="s">
        <v>914</v>
      </c>
      <c r="B633" s="308">
        <v>135.09</v>
      </c>
    </row>
    <row r="634" spans="1:2">
      <c r="A634" s="307" t="s">
        <v>915</v>
      </c>
      <c r="B634" s="308">
        <v>307.54000000000002</v>
      </c>
    </row>
    <row r="635" spans="1:2">
      <c r="A635" s="307" t="s">
        <v>916</v>
      </c>
      <c r="B635" s="308">
        <v>307.54000000000002</v>
      </c>
    </row>
    <row r="636" spans="1:2">
      <c r="A636" s="307" t="s">
        <v>917</v>
      </c>
      <c r="B636" s="308">
        <v>338.65</v>
      </c>
    </row>
    <row r="637" spans="1:2">
      <c r="A637" s="307" t="s">
        <v>918</v>
      </c>
      <c r="B637" s="308">
        <v>338.65</v>
      </c>
    </row>
    <row r="638" spans="1:2">
      <c r="A638" s="307" t="s">
        <v>919</v>
      </c>
      <c r="B638" s="308">
        <v>380.92</v>
      </c>
    </row>
    <row r="639" spans="1:2">
      <c r="A639" s="307" t="s">
        <v>920</v>
      </c>
      <c r="B639" s="308">
        <v>380.92</v>
      </c>
    </row>
    <row r="640" spans="1:2">
      <c r="A640" s="307" t="s">
        <v>921</v>
      </c>
      <c r="B640" s="308">
        <v>416.92</v>
      </c>
    </row>
    <row r="641" spans="1:2">
      <c r="A641" s="307" t="s">
        <v>922</v>
      </c>
      <c r="B641" s="308">
        <v>416.92</v>
      </c>
    </row>
    <row r="642" spans="1:2">
      <c r="A642" s="307" t="s">
        <v>923</v>
      </c>
      <c r="B642" s="308">
        <v>510.93</v>
      </c>
    </row>
    <row r="643" spans="1:2">
      <c r="A643" s="307" t="s">
        <v>924</v>
      </c>
      <c r="B643" s="308">
        <v>460.92</v>
      </c>
    </row>
    <row r="644" spans="1:2">
      <c r="A644" s="307" t="s">
        <v>925</v>
      </c>
      <c r="B644" s="308">
        <v>784.01</v>
      </c>
    </row>
    <row r="645" spans="1:2">
      <c r="A645" s="307" t="s">
        <v>926</v>
      </c>
      <c r="B645" s="308">
        <v>784.01</v>
      </c>
    </row>
    <row r="646" spans="1:2">
      <c r="A646" s="307" t="s">
        <v>927</v>
      </c>
      <c r="B646" s="308">
        <v>492.35</v>
      </c>
    </row>
    <row r="647" spans="1:2">
      <c r="A647" s="307" t="s">
        <v>928</v>
      </c>
      <c r="B647" s="308">
        <v>492.35</v>
      </c>
    </row>
    <row r="648" spans="1:2">
      <c r="A648" s="307" t="s">
        <v>929</v>
      </c>
      <c r="B648" s="308">
        <v>542.34</v>
      </c>
    </row>
    <row r="649" spans="1:2">
      <c r="A649" s="307" t="s">
        <v>930</v>
      </c>
      <c r="B649" s="308">
        <v>542.34</v>
      </c>
    </row>
    <row r="650" spans="1:2">
      <c r="A650" s="307" t="s">
        <v>931</v>
      </c>
      <c r="B650" s="308">
        <v>639.16999999999996</v>
      </c>
    </row>
    <row r="651" spans="1:2">
      <c r="A651" s="307" t="s">
        <v>932</v>
      </c>
      <c r="B651" s="308">
        <v>639.16999999999996</v>
      </c>
    </row>
    <row r="652" spans="1:2">
      <c r="A652" s="307" t="s">
        <v>933</v>
      </c>
      <c r="B652" s="308">
        <v>702.42</v>
      </c>
    </row>
    <row r="653" spans="1:2">
      <c r="A653" s="307" t="s">
        <v>934</v>
      </c>
      <c r="B653" s="308">
        <v>702.42</v>
      </c>
    </row>
    <row r="654" spans="1:2">
      <c r="A654" s="307" t="s">
        <v>935</v>
      </c>
      <c r="B654" s="308">
        <v>958.91</v>
      </c>
    </row>
    <row r="655" spans="1:2">
      <c r="A655" s="307" t="s">
        <v>936</v>
      </c>
      <c r="B655" s="308">
        <v>861.57</v>
      </c>
    </row>
    <row r="656" spans="1:2">
      <c r="A656" s="307" t="s">
        <v>937</v>
      </c>
      <c r="B656" s="308">
        <v>1504.57</v>
      </c>
    </row>
    <row r="657" spans="1:2">
      <c r="A657" s="307" t="s">
        <v>938</v>
      </c>
      <c r="B657" s="308">
        <v>1504.57</v>
      </c>
    </row>
    <row r="658" spans="1:2">
      <c r="A658" s="307" t="s">
        <v>939</v>
      </c>
      <c r="B658" s="308">
        <v>229.97</v>
      </c>
    </row>
    <row r="659" spans="1:2">
      <c r="A659" s="307" t="s">
        <v>940</v>
      </c>
      <c r="B659" s="308">
        <v>229.97</v>
      </c>
    </row>
    <row r="660" spans="1:2">
      <c r="A660" s="307" t="s">
        <v>941</v>
      </c>
      <c r="B660" s="308">
        <v>252.07</v>
      </c>
    </row>
    <row r="661" spans="1:2">
      <c r="A661" s="307" t="s">
        <v>942</v>
      </c>
      <c r="B661" s="308">
        <v>252.07</v>
      </c>
    </row>
    <row r="662" spans="1:2">
      <c r="A662" s="307" t="s">
        <v>943</v>
      </c>
      <c r="B662" s="308">
        <v>282.76</v>
      </c>
    </row>
    <row r="663" spans="1:2">
      <c r="A663" s="307" t="s">
        <v>944</v>
      </c>
      <c r="B663" s="308">
        <v>282.76</v>
      </c>
    </row>
    <row r="664" spans="1:2">
      <c r="A664" s="307" t="s">
        <v>945</v>
      </c>
      <c r="B664" s="308">
        <v>307.42</v>
      </c>
    </row>
    <row r="665" spans="1:2">
      <c r="A665" s="307" t="s">
        <v>946</v>
      </c>
      <c r="B665" s="308">
        <v>307.42</v>
      </c>
    </row>
    <row r="666" spans="1:2">
      <c r="A666" s="307" t="s">
        <v>947</v>
      </c>
      <c r="B666" s="308">
        <v>379.58</v>
      </c>
    </row>
    <row r="667" spans="1:2">
      <c r="A667" s="307" t="s">
        <v>948</v>
      </c>
      <c r="B667" s="308">
        <v>343.53</v>
      </c>
    </row>
    <row r="668" spans="1:2">
      <c r="A668" s="307" t="s">
        <v>949</v>
      </c>
      <c r="B668" s="308">
        <v>610.98</v>
      </c>
    </row>
    <row r="669" spans="1:2">
      <c r="A669" s="307" t="s">
        <v>950</v>
      </c>
      <c r="B669" s="308">
        <v>610.98</v>
      </c>
    </row>
    <row r="670" spans="1:2">
      <c r="A670" s="307" t="s">
        <v>951</v>
      </c>
      <c r="B670" s="308">
        <v>380.6</v>
      </c>
    </row>
    <row r="671" spans="1:2">
      <c r="A671" s="307" t="s">
        <v>952</v>
      </c>
      <c r="B671" s="308">
        <v>380.6</v>
      </c>
    </row>
    <row r="672" spans="1:2">
      <c r="A672" s="307" t="s">
        <v>953</v>
      </c>
      <c r="B672" s="308">
        <v>420.13</v>
      </c>
    </row>
    <row r="673" spans="1:2">
      <c r="A673" s="307" t="s">
        <v>954</v>
      </c>
      <c r="B673" s="308">
        <v>420.13</v>
      </c>
    </row>
    <row r="674" spans="1:2">
      <c r="A674" s="307" t="s">
        <v>955</v>
      </c>
      <c r="B674" s="308">
        <v>469.9</v>
      </c>
    </row>
    <row r="675" spans="1:2">
      <c r="A675" s="307" t="s">
        <v>956</v>
      </c>
      <c r="B675" s="308">
        <v>469.9</v>
      </c>
    </row>
    <row r="676" spans="1:2">
      <c r="A676" s="307" t="s">
        <v>957</v>
      </c>
      <c r="B676" s="308">
        <v>521.44000000000005</v>
      </c>
    </row>
    <row r="677" spans="1:2">
      <c r="A677" s="307" t="s">
        <v>958</v>
      </c>
      <c r="B677" s="308">
        <v>521.44000000000005</v>
      </c>
    </row>
    <row r="678" spans="1:2">
      <c r="A678" s="307" t="s">
        <v>959</v>
      </c>
      <c r="B678" s="308">
        <v>719.38</v>
      </c>
    </row>
    <row r="679" spans="1:2">
      <c r="A679" s="307" t="s">
        <v>960</v>
      </c>
      <c r="B679" s="308">
        <v>647.69000000000005</v>
      </c>
    </row>
    <row r="680" spans="1:2">
      <c r="A680" s="307" t="s">
        <v>961</v>
      </c>
      <c r="B680" s="308">
        <v>1194.77</v>
      </c>
    </row>
    <row r="681" spans="1:2">
      <c r="A681" s="307" t="s">
        <v>962</v>
      </c>
      <c r="B681" s="308">
        <v>1194.77</v>
      </c>
    </row>
    <row r="682" spans="1:2">
      <c r="A682" s="307" t="s">
        <v>963</v>
      </c>
      <c r="B682" s="308">
        <v>323.95999999999998</v>
      </c>
    </row>
    <row r="683" spans="1:2">
      <c r="A683" s="307" t="s">
        <v>964</v>
      </c>
      <c r="B683" s="308">
        <v>323.95999999999998</v>
      </c>
    </row>
    <row r="684" spans="1:2">
      <c r="A684" s="307" t="s">
        <v>965</v>
      </c>
      <c r="B684" s="308">
        <v>365.34</v>
      </c>
    </row>
    <row r="685" spans="1:2">
      <c r="A685" s="307" t="s">
        <v>966</v>
      </c>
      <c r="B685" s="308">
        <v>365.34</v>
      </c>
    </row>
    <row r="686" spans="1:2">
      <c r="A686" s="307" t="s">
        <v>967</v>
      </c>
      <c r="B686" s="308">
        <v>557.48</v>
      </c>
    </row>
    <row r="687" spans="1:2">
      <c r="A687" s="307" t="s">
        <v>968</v>
      </c>
      <c r="B687" s="308">
        <v>557.48</v>
      </c>
    </row>
    <row r="688" spans="1:2">
      <c r="A688" s="307" t="s">
        <v>969</v>
      </c>
      <c r="B688" s="308">
        <v>851.21</v>
      </c>
    </row>
    <row r="689" spans="1:2">
      <c r="A689" s="307" t="s">
        <v>970</v>
      </c>
      <c r="B689" s="308">
        <v>851.21</v>
      </c>
    </row>
    <row r="690" spans="1:2">
      <c r="A690" s="307" t="s">
        <v>971</v>
      </c>
      <c r="B690" s="308">
        <v>1100.52</v>
      </c>
    </row>
    <row r="691" spans="1:2">
      <c r="A691" s="307" t="s">
        <v>972</v>
      </c>
      <c r="B691" s="308">
        <v>968.4</v>
      </c>
    </row>
    <row r="692" spans="1:2">
      <c r="A692" s="307" t="s">
        <v>973</v>
      </c>
      <c r="B692" s="308">
        <v>7.11</v>
      </c>
    </row>
    <row r="693" spans="1:2">
      <c r="A693" s="307" t="s">
        <v>974</v>
      </c>
      <c r="B693" s="308">
        <v>6.28</v>
      </c>
    </row>
    <row r="694" spans="1:2">
      <c r="A694" s="307" t="s">
        <v>975</v>
      </c>
      <c r="B694" s="308">
        <v>5.69</v>
      </c>
    </row>
    <row r="695" spans="1:2">
      <c r="A695" s="307" t="s">
        <v>976</v>
      </c>
      <c r="B695" s="308">
        <v>5.16</v>
      </c>
    </row>
    <row r="696" spans="1:2">
      <c r="A696" s="307" t="s">
        <v>977</v>
      </c>
      <c r="B696" s="308">
        <v>5.03</v>
      </c>
    </row>
    <row r="697" spans="1:2">
      <c r="A697" s="307" t="s">
        <v>978</v>
      </c>
      <c r="B697" s="308">
        <v>4.5999999999999996</v>
      </c>
    </row>
    <row r="698" spans="1:2">
      <c r="A698" s="307" t="s">
        <v>979</v>
      </c>
      <c r="B698" s="308">
        <v>1.73</v>
      </c>
    </row>
    <row r="699" spans="1:2">
      <c r="A699" s="307" t="s">
        <v>980</v>
      </c>
      <c r="B699" s="308">
        <v>1.61</v>
      </c>
    </row>
    <row r="700" spans="1:2">
      <c r="A700" s="307" t="s">
        <v>981</v>
      </c>
      <c r="B700" s="308">
        <v>8.5500000000000007</v>
      </c>
    </row>
    <row r="701" spans="1:2">
      <c r="A701" s="307" t="s">
        <v>982</v>
      </c>
      <c r="B701" s="308">
        <v>7.41</v>
      </c>
    </row>
    <row r="702" spans="1:2">
      <c r="A702" s="307" t="s">
        <v>983</v>
      </c>
      <c r="B702" s="308">
        <v>6.31</v>
      </c>
    </row>
    <row r="703" spans="1:2">
      <c r="A703" s="307" t="s">
        <v>984</v>
      </c>
      <c r="B703" s="308">
        <v>5.47</v>
      </c>
    </row>
    <row r="704" spans="1:2">
      <c r="A704" s="307" t="s">
        <v>985</v>
      </c>
      <c r="B704" s="308">
        <v>7.71</v>
      </c>
    </row>
    <row r="705" spans="1:2">
      <c r="A705" s="307" t="s">
        <v>986</v>
      </c>
      <c r="B705" s="308">
        <v>6.68</v>
      </c>
    </row>
    <row r="706" spans="1:2">
      <c r="A706" s="307" t="s">
        <v>987</v>
      </c>
      <c r="B706" s="308">
        <v>6.17</v>
      </c>
    </row>
    <row r="707" spans="1:2">
      <c r="A707" s="307" t="s">
        <v>988</v>
      </c>
      <c r="B707" s="308">
        <v>5.34</v>
      </c>
    </row>
    <row r="708" spans="1:2">
      <c r="A708" s="307" t="s">
        <v>989</v>
      </c>
      <c r="B708" s="308">
        <v>9.11</v>
      </c>
    </row>
    <row r="709" spans="1:2">
      <c r="A709" s="307" t="s">
        <v>990</v>
      </c>
      <c r="B709" s="308">
        <v>7.9</v>
      </c>
    </row>
    <row r="710" spans="1:2">
      <c r="A710" s="307" t="s">
        <v>991</v>
      </c>
      <c r="B710" s="308">
        <v>7.77</v>
      </c>
    </row>
    <row r="711" spans="1:2">
      <c r="A711" s="307" t="s">
        <v>992</v>
      </c>
      <c r="B711" s="308">
        <v>6.73</v>
      </c>
    </row>
    <row r="712" spans="1:2">
      <c r="A712" s="307" t="s">
        <v>993</v>
      </c>
      <c r="B712" s="308">
        <v>9.36</v>
      </c>
    </row>
    <row r="713" spans="1:2">
      <c r="A713" s="307" t="s">
        <v>994</v>
      </c>
      <c r="B713" s="308">
        <v>8.26</v>
      </c>
    </row>
    <row r="714" spans="1:2">
      <c r="A714" s="307" t="s">
        <v>995</v>
      </c>
      <c r="B714" s="308">
        <v>15.54</v>
      </c>
    </row>
    <row r="715" spans="1:2">
      <c r="A715" s="307" t="s">
        <v>996</v>
      </c>
      <c r="B715" s="308">
        <v>13.47</v>
      </c>
    </row>
    <row r="716" spans="1:2">
      <c r="A716" s="307" t="s">
        <v>997</v>
      </c>
      <c r="B716" s="308">
        <v>0.93</v>
      </c>
    </row>
    <row r="717" spans="1:2">
      <c r="A717" s="307" t="s">
        <v>998</v>
      </c>
      <c r="B717" s="308">
        <v>0.8</v>
      </c>
    </row>
    <row r="718" spans="1:2">
      <c r="A718" s="307" t="s">
        <v>999</v>
      </c>
      <c r="B718" s="308">
        <v>0.26</v>
      </c>
    </row>
    <row r="719" spans="1:2">
      <c r="A719" s="307" t="s">
        <v>1000</v>
      </c>
      <c r="B719" s="308">
        <v>0.22</v>
      </c>
    </row>
    <row r="720" spans="1:2">
      <c r="A720" s="307" t="s">
        <v>1001</v>
      </c>
      <c r="B720" s="308">
        <v>1.86</v>
      </c>
    </row>
    <row r="721" spans="1:2">
      <c r="A721" s="307" t="s">
        <v>1002</v>
      </c>
      <c r="B721" s="308">
        <v>1.61</v>
      </c>
    </row>
    <row r="722" spans="1:2">
      <c r="A722" s="307" t="s">
        <v>1003</v>
      </c>
      <c r="B722" s="308">
        <v>192.72</v>
      </c>
    </row>
    <row r="723" spans="1:2">
      <c r="A723" s="307" t="s">
        <v>1004</v>
      </c>
      <c r="B723" s="308">
        <v>167.05</v>
      </c>
    </row>
    <row r="724" spans="1:2">
      <c r="A724" s="307" t="s">
        <v>1005</v>
      </c>
      <c r="B724" s="308">
        <v>2.23</v>
      </c>
    </row>
    <row r="725" spans="1:2">
      <c r="A725" s="307" t="s">
        <v>1006</v>
      </c>
      <c r="B725" s="308">
        <v>1.94</v>
      </c>
    </row>
    <row r="726" spans="1:2">
      <c r="A726" s="307" t="s">
        <v>1007</v>
      </c>
      <c r="B726" s="308">
        <v>2020.55</v>
      </c>
    </row>
    <row r="727" spans="1:2">
      <c r="A727" s="307" t="s">
        <v>1008</v>
      </c>
      <c r="B727" s="308">
        <v>1751.41</v>
      </c>
    </row>
    <row r="728" spans="1:2">
      <c r="A728" s="307" t="s">
        <v>1009</v>
      </c>
      <c r="B728" s="308">
        <v>1942.83</v>
      </c>
    </row>
    <row r="729" spans="1:2">
      <c r="A729" s="307" t="s">
        <v>1010</v>
      </c>
      <c r="B729" s="308">
        <v>1684.05</v>
      </c>
    </row>
    <row r="730" spans="1:2">
      <c r="A730" s="307" t="s">
        <v>1011</v>
      </c>
      <c r="B730" s="308">
        <v>39.630000000000003</v>
      </c>
    </row>
    <row r="731" spans="1:2">
      <c r="A731" s="307" t="s">
        <v>1012</v>
      </c>
      <c r="B731" s="308">
        <v>34.35</v>
      </c>
    </row>
    <row r="732" spans="1:2">
      <c r="A732" s="307" t="s">
        <v>1013</v>
      </c>
      <c r="B732" s="308">
        <v>57.5</v>
      </c>
    </row>
    <row r="733" spans="1:2">
      <c r="A733" s="307" t="s">
        <v>1014</v>
      </c>
      <c r="B733" s="308">
        <v>49.84</v>
      </c>
    </row>
    <row r="734" spans="1:2">
      <c r="A734" s="307" t="s">
        <v>1015</v>
      </c>
      <c r="B734" s="308">
        <v>77.709999999999994</v>
      </c>
    </row>
    <row r="735" spans="1:2">
      <c r="A735" s="307" t="s">
        <v>1016</v>
      </c>
      <c r="B735" s="308">
        <v>67.36</v>
      </c>
    </row>
    <row r="736" spans="1:2">
      <c r="A736" s="307" t="s">
        <v>1017</v>
      </c>
      <c r="B736" s="308">
        <v>31.78</v>
      </c>
    </row>
    <row r="737" spans="1:2">
      <c r="A737" s="307" t="s">
        <v>1018</v>
      </c>
      <c r="B737" s="308">
        <v>31.37</v>
      </c>
    </row>
    <row r="738" spans="1:2">
      <c r="A738" s="307" t="s">
        <v>1019</v>
      </c>
      <c r="B738" s="308">
        <v>56.85</v>
      </c>
    </row>
    <row r="739" spans="1:2">
      <c r="A739" s="307" t="s">
        <v>1020</v>
      </c>
      <c r="B739" s="308">
        <v>56.13</v>
      </c>
    </row>
    <row r="740" spans="1:2">
      <c r="A740" s="307" t="s">
        <v>1021</v>
      </c>
      <c r="B740" s="308">
        <v>95.18</v>
      </c>
    </row>
    <row r="741" spans="1:2">
      <c r="A741" s="307" t="s">
        <v>1022</v>
      </c>
      <c r="B741" s="308">
        <v>93.97</v>
      </c>
    </row>
    <row r="742" spans="1:2">
      <c r="A742" s="307" t="s">
        <v>1023</v>
      </c>
      <c r="B742" s="308">
        <v>0.27</v>
      </c>
    </row>
    <row r="743" spans="1:2">
      <c r="A743" s="307" t="s">
        <v>1024</v>
      </c>
      <c r="B743" s="308">
        <v>0.26</v>
      </c>
    </row>
    <row r="744" spans="1:2">
      <c r="A744" s="307" t="s">
        <v>1025</v>
      </c>
      <c r="B744" s="308">
        <v>1</v>
      </c>
    </row>
    <row r="745" spans="1:2">
      <c r="A745" s="307" t="s">
        <v>1026</v>
      </c>
      <c r="B745" s="308">
        <v>0.97</v>
      </c>
    </row>
    <row r="746" spans="1:2">
      <c r="A746" s="307" t="s">
        <v>1027</v>
      </c>
      <c r="B746" s="308">
        <v>3798.12</v>
      </c>
    </row>
    <row r="747" spans="1:2">
      <c r="A747" s="307" t="s">
        <v>1028</v>
      </c>
      <c r="B747" s="308">
        <v>3559.86</v>
      </c>
    </row>
    <row r="748" spans="1:2">
      <c r="A748" s="307" t="s">
        <v>1029</v>
      </c>
      <c r="B748" s="308">
        <v>276.62</v>
      </c>
    </row>
    <row r="749" spans="1:2">
      <c r="A749" s="307" t="s">
        <v>1030</v>
      </c>
      <c r="B749" s="308">
        <v>239.71</v>
      </c>
    </row>
    <row r="750" spans="1:2">
      <c r="A750" s="307" t="s">
        <v>1031</v>
      </c>
      <c r="B750" s="308">
        <v>362.02</v>
      </c>
    </row>
    <row r="751" spans="1:2">
      <c r="A751" s="307" t="s">
        <v>1032</v>
      </c>
      <c r="B751" s="308">
        <v>313.72000000000003</v>
      </c>
    </row>
    <row r="752" spans="1:2">
      <c r="A752" s="307" t="s">
        <v>1033</v>
      </c>
      <c r="B752" s="308">
        <v>0.06</v>
      </c>
    </row>
    <row r="753" spans="1:2">
      <c r="A753" s="307" t="s">
        <v>1034</v>
      </c>
      <c r="B753" s="308">
        <v>0.06</v>
      </c>
    </row>
    <row r="754" spans="1:2">
      <c r="A754" s="307" t="s">
        <v>1035</v>
      </c>
      <c r="B754" s="308">
        <v>284.2</v>
      </c>
    </row>
    <row r="755" spans="1:2">
      <c r="A755" s="307" t="s">
        <v>1036</v>
      </c>
      <c r="B755" s="308">
        <v>284.2</v>
      </c>
    </row>
    <row r="756" spans="1:2">
      <c r="A756" s="307" t="s">
        <v>1037</v>
      </c>
      <c r="B756" s="308">
        <v>207.98</v>
      </c>
    </row>
    <row r="757" spans="1:2">
      <c r="A757" s="307" t="s">
        <v>1038</v>
      </c>
      <c r="B757" s="308">
        <v>207.98</v>
      </c>
    </row>
    <row r="758" spans="1:2">
      <c r="A758" s="307" t="s">
        <v>1039</v>
      </c>
      <c r="B758" s="308">
        <v>5942.09</v>
      </c>
    </row>
    <row r="759" spans="1:2">
      <c r="A759" s="307" t="s">
        <v>1040</v>
      </c>
      <c r="B759" s="308">
        <v>5273.59</v>
      </c>
    </row>
    <row r="760" spans="1:2">
      <c r="A760" s="307" t="s">
        <v>1041</v>
      </c>
      <c r="B760" s="308">
        <v>6093.85</v>
      </c>
    </row>
    <row r="761" spans="1:2">
      <c r="A761" s="307" t="s">
        <v>1042</v>
      </c>
      <c r="B761" s="308">
        <v>5421.87</v>
      </c>
    </row>
    <row r="762" spans="1:2">
      <c r="A762" s="307" t="s">
        <v>1043</v>
      </c>
      <c r="B762" s="308">
        <v>6397.36</v>
      </c>
    </row>
    <row r="763" spans="1:2">
      <c r="A763" s="307" t="s">
        <v>1044</v>
      </c>
      <c r="B763" s="308">
        <v>5718.43</v>
      </c>
    </row>
    <row r="764" spans="1:2">
      <c r="A764" s="307" t="s">
        <v>1045</v>
      </c>
      <c r="B764" s="308">
        <v>9688.23</v>
      </c>
    </row>
    <row r="765" spans="1:2">
      <c r="A765" s="307" t="s">
        <v>1046</v>
      </c>
      <c r="B765" s="308">
        <v>8560.25</v>
      </c>
    </row>
    <row r="766" spans="1:2">
      <c r="A766" s="307" t="s">
        <v>1047</v>
      </c>
      <c r="B766" s="308">
        <v>9839.99</v>
      </c>
    </row>
    <row r="767" spans="1:2">
      <c r="A767" s="307" t="s">
        <v>1048</v>
      </c>
      <c r="B767" s="308">
        <v>8708.5300000000007</v>
      </c>
    </row>
    <row r="768" spans="1:2">
      <c r="A768" s="307" t="s">
        <v>1049</v>
      </c>
      <c r="B768" s="308">
        <v>10143.5</v>
      </c>
    </row>
    <row r="769" spans="1:2">
      <c r="A769" s="307" t="s">
        <v>1050</v>
      </c>
      <c r="B769" s="308">
        <v>9005.09</v>
      </c>
    </row>
    <row r="770" spans="1:2">
      <c r="A770" s="307" t="s">
        <v>1051</v>
      </c>
      <c r="B770" s="308">
        <v>15036.55</v>
      </c>
    </row>
    <row r="771" spans="1:2">
      <c r="A771" s="307" t="s">
        <v>1052</v>
      </c>
      <c r="B771" s="308">
        <v>13356.71</v>
      </c>
    </row>
    <row r="772" spans="1:2">
      <c r="A772" s="307" t="s">
        <v>1053</v>
      </c>
      <c r="B772" s="308">
        <v>11503.38</v>
      </c>
    </row>
    <row r="773" spans="1:2">
      <c r="A773" s="307" t="s">
        <v>1054</v>
      </c>
      <c r="B773" s="308">
        <v>10218.25</v>
      </c>
    </row>
    <row r="774" spans="1:2">
      <c r="A774" s="307" t="s">
        <v>1055</v>
      </c>
      <c r="B774" s="308">
        <v>9777.8700000000008</v>
      </c>
    </row>
    <row r="775" spans="1:2">
      <c r="A775" s="307" t="s">
        <v>1056</v>
      </c>
      <c r="B775" s="308">
        <v>8685.51</v>
      </c>
    </row>
    <row r="776" spans="1:2">
      <c r="A776" s="307" t="s">
        <v>1057</v>
      </c>
      <c r="B776" s="308">
        <v>9038.36</v>
      </c>
    </row>
    <row r="777" spans="1:2">
      <c r="A777" s="307" t="s">
        <v>1058</v>
      </c>
      <c r="B777" s="308">
        <v>8028.62</v>
      </c>
    </row>
    <row r="778" spans="1:2">
      <c r="A778" s="307" t="s">
        <v>1059</v>
      </c>
      <c r="B778" s="308">
        <v>6902.02</v>
      </c>
    </row>
    <row r="779" spans="1:2">
      <c r="A779" s="307" t="s">
        <v>1060</v>
      </c>
      <c r="B779" s="308">
        <v>6130.94</v>
      </c>
    </row>
    <row r="780" spans="1:2">
      <c r="A780" s="307" t="s">
        <v>1061</v>
      </c>
      <c r="B780" s="308">
        <v>5874.94</v>
      </c>
    </row>
    <row r="781" spans="1:2">
      <c r="A781" s="307" t="s">
        <v>1062</v>
      </c>
      <c r="B781" s="308">
        <v>5218.6099999999997</v>
      </c>
    </row>
    <row r="782" spans="1:2">
      <c r="A782" s="307" t="s">
        <v>1063</v>
      </c>
      <c r="B782" s="308">
        <v>10517.37</v>
      </c>
    </row>
    <row r="783" spans="1:2">
      <c r="A783" s="307" t="s">
        <v>1064</v>
      </c>
      <c r="B783" s="308">
        <v>9342.4</v>
      </c>
    </row>
    <row r="784" spans="1:2">
      <c r="A784" s="307" t="s">
        <v>1065</v>
      </c>
      <c r="B784" s="308">
        <v>8052.36</v>
      </c>
    </row>
    <row r="785" spans="1:2">
      <c r="A785" s="307" t="s">
        <v>1066</v>
      </c>
      <c r="B785" s="308">
        <v>7152.77</v>
      </c>
    </row>
    <row r="786" spans="1:2">
      <c r="A786" s="307" t="s">
        <v>1067</v>
      </c>
      <c r="B786" s="308">
        <v>6860.94</v>
      </c>
    </row>
    <row r="787" spans="1:2">
      <c r="A787" s="307" t="s">
        <v>1068</v>
      </c>
      <c r="B787" s="308">
        <v>6094.46</v>
      </c>
    </row>
    <row r="788" spans="1:2">
      <c r="A788" s="307" t="s">
        <v>1069</v>
      </c>
      <c r="B788" s="308">
        <v>6326.86</v>
      </c>
    </row>
    <row r="789" spans="1:2">
      <c r="A789" s="307" t="s">
        <v>1070</v>
      </c>
      <c r="B789" s="308">
        <v>5620.04</v>
      </c>
    </row>
    <row r="790" spans="1:2">
      <c r="A790" s="307" t="s">
        <v>1071</v>
      </c>
      <c r="B790" s="308">
        <v>4847.8500000000004</v>
      </c>
    </row>
    <row r="791" spans="1:2">
      <c r="A791" s="307" t="s">
        <v>1072</v>
      </c>
      <c r="B791" s="308">
        <v>4306.26</v>
      </c>
    </row>
    <row r="792" spans="1:2">
      <c r="A792" s="307" t="s">
        <v>1073</v>
      </c>
      <c r="B792" s="308">
        <v>4108.34</v>
      </c>
    </row>
    <row r="793" spans="1:2">
      <c r="A793" s="307" t="s">
        <v>1074</v>
      </c>
      <c r="B793" s="308">
        <v>3649.37</v>
      </c>
    </row>
    <row r="794" spans="1:2">
      <c r="A794" s="307" t="s">
        <v>1075</v>
      </c>
      <c r="B794" s="308">
        <v>363.23</v>
      </c>
    </row>
    <row r="795" spans="1:2">
      <c r="A795" s="307" t="s">
        <v>1076</v>
      </c>
      <c r="B795" s="308">
        <v>315.02999999999997</v>
      </c>
    </row>
    <row r="796" spans="1:2">
      <c r="A796" s="307" t="s">
        <v>1077</v>
      </c>
      <c r="B796" s="308">
        <v>196.71</v>
      </c>
    </row>
    <row r="797" spans="1:2">
      <c r="A797" s="307" t="s">
        <v>1078</v>
      </c>
      <c r="B797" s="308">
        <v>171.69</v>
      </c>
    </row>
    <row r="798" spans="1:2">
      <c r="A798" s="307" t="s">
        <v>1079</v>
      </c>
      <c r="B798" s="308">
        <v>2051.23</v>
      </c>
    </row>
    <row r="799" spans="1:2">
      <c r="A799" s="307" t="s">
        <v>1080</v>
      </c>
      <c r="B799" s="308">
        <v>1784.92</v>
      </c>
    </row>
    <row r="800" spans="1:2">
      <c r="A800" s="307" t="s">
        <v>1081</v>
      </c>
      <c r="B800" s="308">
        <v>1232.46</v>
      </c>
    </row>
    <row r="801" spans="1:2">
      <c r="A801" s="307" t="s">
        <v>1082</v>
      </c>
      <c r="B801" s="308">
        <v>1072.45</v>
      </c>
    </row>
    <row r="802" spans="1:2">
      <c r="A802" s="307" t="s">
        <v>1083</v>
      </c>
      <c r="B802" s="308">
        <v>1439.31</v>
      </c>
    </row>
    <row r="803" spans="1:2">
      <c r="A803" s="307" t="s">
        <v>1084</v>
      </c>
      <c r="B803" s="308">
        <v>1252.45</v>
      </c>
    </row>
    <row r="804" spans="1:2">
      <c r="A804" s="307" t="s">
        <v>1085</v>
      </c>
      <c r="B804" s="308">
        <v>861.86</v>
      </c>
    </row>
    <row r="805" spans="1:2">
      <c r="A805" s="307" t="s">
        <v>1086</v>
      </c>
      <c r="B805" s="308">
        <v>749.97</v>
      </c>
    </row>
    <row r="806" spans="1:2">
      <c r="A806" s="307" t="s">
        <v>1087</v>
      </c>
      <c r="B806" s="308">
        <v>1640.99</v>
      </c>
    </row>
    <row r="807" spans="1:2">
      <c r="A807" s="307" t="s">
        <v>1088</v>
      </c>
      <c r="B807" s="308">
        <v>1427.94</v>
      </c>
    </row>
    <row r="808" spans="1:2">
      <c r="A808" s="307" t="s">
        <v>1089</v>
      </c>
      <c r="B808" s="308">
        <v>985.97</v>
      </c>
    </row>
    <row r="809" spans="1:2">
      <c r="A809" s="307" t="s">
        <v>1090</v>
      </c>
      <c r="B809" s="308">
        <v>857.96</v>
      </c>
    </row>
    <row r="810" spans="1:2">
      <c r="A810" s="307" t="s">
        <v>1091</v>
      </c>
      <c r="B810" s="308">
        <v>1151.44</v>
      </c>
    </row>
    <row r="811" spans="1:2">
      <c r="A811" s="307" t="s">
        <v>1092</v>
      </c>
      <c r="B811" s="308">
        <v>1001.95</v>
      </c>
    </row>
    <row r="812" spans="1:2">
      <c r="A812" s="307" t="s">
        <v>1093</v>
      </c>
      <c r="B812" s="308">
        <v>689.49</v>
      </c>
    </row>
    <row r="813" spans="1:2">
      <c r="A813" s="307" t="s">
        <v>1094</v>
      </c>
      <c r="B813" s="308">
        <v>599.97</v>
      </c>
    </row>
    <row r="814" spans="1:2">
      <c r="A814" s="307" t="s">
        <v>1095</v>
      </c>
      <c r="B814" s="308">
        <v>1461.79</v>
      </c>
    </row>
    <row r="815" spans="1:2">
      <c r="A815" s="307" t="s">
        <v>1096</v>
      </c>
      <c r="B815" s="308">
        <v>1266.94</v>
      </c>
    </row>
    <row r="816" spans="1:2">
      <c r="A816" s="307" t="s">
        <v>1097</v>
      </c>
      <c r="B816" s="308">
        <v>1023.25</v>
      </c>
    </row>
    <row r="817" spans="1:2">
      <c r="A817" s="307" t="s">
        <v>1098</v>
      </c>
      <c r="B817" s="308">
        <v>886.86</v>
      </c>
    </row>
    <row r="818" spans="1:2">
      <c r="A818" s="307" t="s">
        <v>1099</v>
      </c>
      <c r="B818" s="308">
        <v>730.89</v>
      </c>
    </row>
    <row r="819" spans="1:2">
      <c r="A819" s="307" t="s">
        <v>1100</v>
      </c>
      <c r="B819" s="308">
        <v>633.47</v>
      </c>
    </row>
    <row r="820" spans="1:2">
      <c r="A820" s="307" t="s">
        <v>1101</v>
      </c>
      <c r="B820" s="308">
        <v>2.62</v>
      </c>
    </row>
    <row r="821" spans="1:2">
      <c r="A821" s="307" t="s">
        <v>1102</v>
      </c>
      <c r="B821" s="308">
        <v>2.2799999999999998</v>
      </c>
    </row>
    <row r="822" spans="1:2">
      <c r="A822" s="307" t="s">
        <v>1103</v>
      </c>
      <c r="B822" s="308">
        <v>1.83</v>
      </c>
    </row>
    <row r="823" spans="1:2">
      <c r="A823" s="307" t="s">
        <v>1104</v>
      </c>
      <c r="B823" s="308">
        <v>1.59</v>
      </c>
    </row>
    <row r="824" spans="1:2">
      <c r="A824" s="307" t="s">
        <v>1105</v>
      </c>
      <c r="B824" s="308">
        <v>2.35</v>
      </c>
    </row>
    <row r="825" spans="1:2">
      <c r="A825" s="307" t="s">
        <v>1106</v>
      </c>
      <c r="B825" s="308">
        <v>2.0299999999999998</v>
      </c>
    </row>
    <row r="826" spans="1:2">
      <c r="A826" s="307" t="s">
        <v>1107</v>
      </c>
      <c r="B826" s="308">
        <v>1.41</v>
      </c>
    </row>
    <row r="827" spans="1:2">
      <c r="A827" s="307" t="s">
        <v>1108</v>
      </c>
      <c r="B827" s="308">
        <v>1.22</v>
      </c>
    </row>
    <row r="828" spans="1:2">
      <c r="A828" s="307" t="s">
        <v>1109</v>
      </c>
      <c r="B828" s="308">
        <v>2.79</v>
      </c>
    </row>
    <row r="829" spans="1:2">
      <c r="A829" s="307" t="s">
        <v>1110</v>
      </c>
      <c r="B829" s="308">
        <v>2.46</v>
      </c>
    </row>
    <row r="830" spans="1:2">
      <c r="A830" s="307" t="s">
        <v>1111</v>
      </c>
      <c r="B830" s="308">
        <v>4.43</v>
      </c>
    </row>
    <row r="831" spans="1:2">
      <c r="A831" s="307" t="s">
        <v>1112</v>
      </c>
      <c r="B831" s="308">
        <v>3.92</v>
      </c>
    </row>
    <row r="832" spans="1:2">
      <c r="A832" s="307" t="s">
        <v>1113</v>
      </c>
      <c r="B832" s="308">
        <v>5.71</v>
      </c>
    </row>
    <row r="833" spans="1:2">
      <c r="A833" s="307" t="s">
        <v>1114</v>
      </c>
      <c r="B833" s="308">
        <v>5.1100000000000003</v>
      </c>
    </row>
    <row r="834" spans="1:2">
      <c r="A834" s="307" t="s">
        <v>1115</v>
      </c>
      <c r="B834" s="308">
        <v>6099.3</v>
      </c>
    </row>
    <row r="835" spans="1:2">
      <c r="A835" s="307" t="s">
        <v>1116</v>
      </c>
      <c r="B835" s="308">
        <v>5416.52</v>
      </c>
    </row>
    <row r="836" spans="1:2">
      <c r="A836" s="307" t="s">
        <v>1117</v>
      </c>
      <c r="B836" s="308">
        <v>1.97</v>
      </c>
    </row>
    <row r="837" spans="1:2">
      <c r="A837" s="307" t="s">
        <v>1118</v>
      </c>
      <c r="B837" s="308">
        <v>1.75</v>
      </c>
    </row>
    <row r="838" spans="1:2">
      <c r="A838" s="307" t="s">
        <v>1119</v>
      </c>
      <c r="B838" s="308">
        <v>1.36</v>
      </c>
    </row>
    <row r="839" spans="1:2">
      <c r="A839" s="307" t="s">
        <v>1120</v>
      </c>
      <c r="B839" s="308">
        <v>1.21</v>
      </c>
    </row>
    <row r="840" spans="1:2">
      <c r="A840" s="307" t="s">
        <v>1121</v>
      </c>
      <c r="B840" s="308">
        <v>5483.22</v>
      </c>
    </row>
    <row r="841" spans="1:2">
      <c r="A841" s="307" t="s">
        <v>1122</v>
      </c>
      <c r="B841" s="308">
        <v>4869.92</v>
      </c>
    </row>
    <row r="842" spans="1:2">
      <c r="A842" s="307" t="s">
        <v>1123</v>
      </c>
      <c r="B842" s="308">
        <v>2.68</v>
      </c>
    </row>
    <row r="843" spans="1:2">
      <c r="A843" s="307" t="s">
        <v>1124</v>
      </c>
      <c r="B843" s="308">
        <v>2.38</v>
      </c>
    </row>
    <row r="844" spans="1:2">
      <c r="A844" s="307" t="s">
        <v>1125</v>
      </c>
      <c r="B844" s="308">
        <v>2.19</v>
      </c>
    </row>
    <row r="845" spans="1:2">
      <c r="A845" s="307" t="s">
        <v>1126</v>
      </c>
      <c r="B845" s="308">
        <v>1.94</v>
      </c>
    </row>
    <row r="846" spans="1:2">
      <c r="A846" s="307" t="s">
        <v>1127</v>
      </c>
      <c r="B846" s="308">
        <v>6099.3</v>
      </c>
    </row>
    <row r="847" spans="1:2">
      <c r="A847" s="307" t="s">
        <v>1128</v>
      </c>
      <c r="B847" s="308">
        <v>5416.52</v>
      </c>
    </row>
    <row r="848" spans="1:2">
      <c r="A848" s="307" t="s">
        <v>1129</v>
      </c>
      <c r="B848" s="308">
        <v>5080.16</v>
      </c>
    </row>
    <row r="849" spans="1:2">
      <c r="A849" s="307" t="s">
        <v>1130</v>
      </c>
      <c r="B849" s="308">
        <v>4511.45</v>
      </c>
    </row>
    <row r="850" spans="1:2">
      <c r="A850" s="307" t="s">
        <v>1131</v>
      </c>
      <c r="B850" s="308">
        <v>3621.23</v>
      </c>
    </row>
    <row r="851" spans="1:2">
      <c r="A851" s="307" t="s">
        <v>1132</v>
      </c>
      <c r="B851" s="308">
        <v>3263.36</v>
      </c>
    </row>
    <row r="852" spans="1:2">
      <c r="A852" s="307" t="s">
        <v>1133</v>
      </c>
      <c r="B852" s="308">
        <v>1.63</v>
      </c>
    </row>
    <row r="853" spans="1:2">
      <c r="A853" s="307" t="s">
        <v>1134</v>
      </c>
      <c r="B853" s="308">
        <v>1.41</v>
      </c>
    </row>
    <row r="854" spans="1:2">
      <c r="A854" s="307" t="s">
        <v>1135</v>
      </c>
      <c r="B854" s="308">
        <v>1.36</v>
      </c>
    </row>
    <row r="855" spans="1:2">
      <c r="A855" s="307" t="s">
        <v>1136</v>
      </c>
      <c r="B855" s="308">
        <v>1.21</v>
      </c>
    </row>
    <row r="856" spans="1:2">
      <c r="A856" s="307" t="s">
        <v>1137</v>
      </c>
      <c r="B856" s="308">
        <v>8.68</v>
      </c>
    </row>
    <row r="857" spans="1:2">
      <c r="A857" s="307" t="s">
        <v>1138</v>
      </c>
      <c r="B857" s="308">
        <v>7.66</v>
      </c>
    </row>
    <row r="858" spans="1:2">
      <c r="A858" s="307" t="s">
        <v>1139</v>
      </c>
      <c r="B858" s="308">
        <v>11.76</v>
      </c>
    </row>
    <row r="859" spans="1:2">
      <c r="A859" s="307" t="s">
        <v>1140</v>
      </c>
      <c r="B859" s="308">
        <v>10.4</v>
      </c>
    </row>
    <row r="860" spans="1:2">
      <c r="A860" s="307" t="s">
        <v>1141</v>
      </c>
      <c r="B860" s="308">
        <v>63</v>
      </c>
    </row>
    <row r="861" spans="1:2">
      <c r="A861" s="307" t="s">
        <v>1142</v>
      </c>
      <c r="B861" s="308">
        <v>55.78</v>
      </c>
    </row>
    <row r="862" spans="1:2">
      <c r="A862" s="307" t="s">
        <v>1143</v>
      </c>
      <c r="B862" s="308">
        <v>15.29</v>
      </c>
    </row>
    <row r="863" spans="1:2">
      <c r="A863" s="307" t="s">
        <v>1144</v>
      </c>
      <c r="B863" s="308">
        <v>13.55</v>
      </c>
    </row>
    <row r="864" spans="1:2">
      <c r="A864" s="307" t="s">
        <v>1145</v>
      </c>
      <c r="B864" s="308">
        <v>20.64</v>
      </c>
    </row>
    <row r="865" spans="1:2">
      <c r="A865" s="307" t="s">
        <v>1146</v>
      </c>
      <c r="B865" s="308">
        <v>18.29</v>
      </c>
    </row>
    <row r="866" spans="1:2">
      <c r="A866" s="307" t="s">
        <v>1147</v>
      </c>
      <c r="B866" s="308">
        <v>0.23</v>
      </c>
    </row>
    <row r="867" spans="1:2">
      <c r="A867" s="307" t="s">
        <v>1148</v>
      </c>
      <c r="B867" s="308">
        <v>0.2</v>
      </c>
    </row>
    <row r="868" spans="1:2">
      <c r="A868" s="307" t="s">
        <v>1149</v>
      </c>
      <c r="B868" s="308">
        <v>7004.73</v>
      </c>
    </row>
    <row r="869" spans="1:2">
      <c r="A869" s="307" t="s">
        <v>1150</v>
      </c>
      <c r="B869" s="308">
        <v>6222.18</v>
      </c>
    </row>
    <row r="870" spans="1:2">
      <c r="A870" s="307" t="s">
        <v>1151</v>
      </c>
      <c r="B870" s="308">
        <v>5603.78</v>
      </c>
    </row>
    <row r="871" spans="1:2">
      <c r="A871" s="307" t="s">
        <v>1152</v>
      </c>
      <c r="B871" s="308">
        <v>4977.74</v>
      </c>
    </row>
    <row r="872" spans="1:2">
      <c r="A872" s="307" t="s">
        <v>1153</v>
      </c>
      <c r="B872" s="308">
        <v>5603.78</v>
      </c>
    </row>
    <row r="873" spans="1:2">
      <c r="A873" s="307" t="s">
        <v>1154</v>
      </c>
      <c r="B873" s="308">
        <v>4977.74</v>
      </c>
    </row>
    <row r="874" spans="1:2">
      <c r="A874" s="307" t="s">
        <v>1155</v>
      </c>
      <c r="B874" s="308">
        <v>4202.0200000000004</v>
      </c>
    </row>
    <row r="875" spans="1:2">
      <c r="A875" s="307" t="s">
        <v>1156</v>
      </c>
      <c r="B875" s="308">
        <v>3732.59</v>
      </c>
    </row>
    <row r="876" spans="1:2">
      <c r="A876" s="307" t="s">
        <v>1157</v>
      </c>
      <c r="B876" s="308">
        <v>8422.1200000000008</v>
      </c>
    </row>
    <row r="877" spans="1:2">
      <c r="A877" s="307" t="s">
        <v>1158</v>
      </c>
      <c r="B877" s="308">
        <v>7481.22</v>
      </c>
    </row>
    <row r="878" spans="1:2">
      <c r="A878" s="307" t="s">
        <v>1159</v>
      </c>
      <c r="B878" s="308">
        <v>7004.73</v>
      </c>
    </row>
    <row r="879" spans="1:2">
      <c r="A879" s="307" t="s">
        <v>1160</v>
      </c>
      <c r="B879" s="308">
        <v>6222.18</v>
      </c>
    </row>
    <row r="880" spans="1:2">
      <c r="A880" s="307" t="s">
        <v>1161</v>
      </c>
      <c r="B880" s="308">
        <v>7004.73</v>
      </c>
    </row>
    <row r="881" spans="1:2">
      <c r="A881" s="307" t="s">
        <v>1162</v>
      </c>
      <c r="B881" s="308">
        <v>6222.18</v>
      </c>
    </row>
    <row r="882" spans="1:2">
      <c r="A882" s="307" t="s">
        <v>1163</v>
      </c>
      <c r="B882" s="308">
        <v>5603.78</v>
      </c>
    </row>
    <row r="883" spans="1:2">
      <c r="A883" s="307" t="s">
        <v>1164</v>
      </c>
      <c r="B883" s="308">
        <v>4977.74</v>
      </c>
    </row>
    <row r="884" spans="1:2">
      <c r="A884" s="307" t="s">
        <v>1165</v>
      </c>
      <c r="B884" s="308">
        <v>9818.9500000000007</v>
      </c>
    </row>
    <row r="885" spans="1:2">
      <c r="A885" s="307" t="s">
        <v>1166</v>
      </c>
      <c r="B885" s="308">
        <v>8722</v>
      </c>
    </row>
    <row r="886" spans="1:2">
      <c r="A886" s="307" t="s">
        <v>1167</v>
      </c>
      <c r="B886" s="308">
        <v>8422.1200000000008</v>
      </c>
    </row>
    <row r="887" spans="1:2">
      <c r="A887" s="307" t="s">
        <v>1168</v>
      </c>
      <c r="B887" s="308">
        <v>7481.22</v>
      </c>
    </row>
    <row r="888" spans="1:2">
      <c r="A888" s="307" t="s">
        <v>1169</v>
      </c>
      <c r="B888" s="308">
        <v>8422.1200000000008</v>
      </c>
    </row>
    <row r="889" spans="1:2">
      <c r="A889" s="307" t="s">
        <v>1170</v>
      </c>
      <c r="B889" s="308">
        <v>7481.22</v>
      </c>
    </row>
    <row r="890" spans="1:2">
      <c r="A890" s="307" t="s">
        <v>1171</v>
      </c>
      <c r="B890" s="308">
        <v>7004.73</v>
      </c>
    </row>
    <row r="891" spans="1:2">
      <c r="A891" s="307" t="s">
        <v>1172</v>
      </c>
      <c r="B891" s="308">
        <v>6222.18</v>
      </c>
    </row>
    <row r="892" spans="1:2">
      <c r="A892" s="307" t="s">
        <v>1173</v>
      </c>
      <c r="B892" s="308">
        <v>25221.34</v>
      </c>
    </row>
    <row r="893" spans="1:2">
      <c r="A893" s="307" t="s">
        <v>1174</v>
      </c>
      <c r="B893" s="308">
        <v>22376.16</v>
      </c>
    </row>
    <row r="894" spans="1:2">
      <c r="A894" s="307" t="s">
        <v>1175</v>
      </c>
      <c r="B894" s="308">
        <v>13742.89</v>
      </c>
    </row>
    <row r="895" spans="1:2">
      <c r="A895" s="307" t="s">
        <v>1176</v>
      </c>
      <c r="B895" s="308">
        <v>12220.63</v>
      </c>
    </row>
    <row r="896" spans="1:2">
      <c r="A896" s="307" t="s">
        <v>1177</v>
      </c>
      <c r="B896" s="308">
        <v>17676.93</v>
      </c>
    </row>
    <row r="897" spans="1:2">
      <c r="A897" s="307" t="s">
        <v>1178</v>
      </c>
      <c r="B897" s="308">
        <v>15707.43</v>
      </c>
    </row>
    <row r="898" spans="1:2">
      <c r="A898" s="307" t="s">
        <v>1179</v>
      </c>
      <c r="B898" s="308">
        <v>10039.719999999999</v>
      </c>
    </row>
    <row r="899" spans="1:2">
      <c r="A899" s="307" t="s">
        <v>1180</v>
      </c>
      <c r="B899" s="308">
        <v>8958.81</v>
      </c>
    </row>
    <row r="900" spans="1:2">
      <c r="A900" s="307" t="s">
        <v>1181</v>
      </c>
      <c r="B900" s="308">
        <v>11113.5</v>
      </c>
    </row>
    <row r="901" spans="1:2">
      <c r="A901" s="307" t="s">
        <v>1182</v>
      </c>
      <c r="B901" s="308">
        <v>9976.7900000000009</v>
      </c>
    </row>
    <row r="902" spans="1:2">
      <c r="A902" s="307" t="s">
        <v>1183</v>
      </c>
      <c r="B902" s="308">
        <v>9878.67</v>
      </c>
    </row>
    <row r="903" spans="1:2">
      <c r="A903" s="307" t="s">
        <v>1184</v>
      </c>
      <c r="B903" s="308">
        <v>8868.25</v>
      </c>
    </row>
    <row r="904" spans="1:2">
      <c r="A904" s="307" t="s">
        <v>1185</v>
      </c>
      <c r="B904" s="308">
        <v>2.65</v>
      </c>
    </row>
    <row r="905" spans="1:2">
      <c r="A905" s="307" t="s">
        <v>1186</v>
      </c>
      <c r="B905" s="308">
        <v>2.39</v>
      </c>
    </row>
    <row r="906" spans="1:2">
      <c r="A906" s="307" t="s">
        <v>1187</v>
      </c>
      <c r="B906" s="308">
        <v>17.97</v>
      </c>
    </row>
    <row r="907" spans="1:2">
      <c r="A907" s="307" t="s">
        <v>1188</v>
      </c>
      <c r="B907" s="308">
        <v>16.25</v>
      </c>
    </row>
    <row r="908" spans="1:2">
      <c r="A908" s="307" t="s">
        <v>1189</v>
      </c>
      <c r="B908" s="308">
        <v>5.24</v>
      </c>
    </row>
    <row r="909" spans="1:2">
      <c r="A909" s="307" t="s">
        <v>1190</v>
      </c>
      <c r="B909" s="308">
        <v>4.58</v>
      </c>
    </row>
    <row r="910" spans="1:2">
      <c r="A910" s="307" t="s">
        <v>1191</v>
      </c>
      <c r="B910" s="308">
        <v>1.68</v>
      </c>
    </row>
    <row r="911" spans="1:2">
      <c r="A911" s="307" t="s">
        <v>1192</v>
      </c>
      <c r="B911" s="308">
        <v>1.47</v>
      </c>
    </row>
    <row r="912" spans="1:2">
      <c r="A912" s="307" t="s">
        <v>1193</v>
      </c>
      <c r="B912" s="308">
        <v>0.68</v>
      </c>
    </row>
    <row r="913" spans="1:2">
      <c r="A913" s="307" t="s">
        <v>1194</v>
      </c>
      <c r="B913" s="308">
        <v>0.6</v>
      </c>
    </row>
    <row r="914" spans="1:2">
      <c r="A914" s="307" t="s">
        <v>1195</v>
      </c>
      <c r="B914" s="308">
        <v>5.79</v>
      </c>
    </row>
    <row r="915" spans="1:2">
      <c r="A915" s="307" t="s">
        <v>1196</v>
      </c>
      <c r="B915" s="308">
        <v>5.0199999999999996</v>
      </c>
    </row>
    <row r="916" spans="1:2">
      <c r="A916" s="307" t="s">
        <v>1197</v>
      </c>
      <c r="B916" s="308">
        <v>49.33</v>
      </c>
    </row>
    <row r="917" spans="1:2">
      <c r="A917" s="307" t="s">
        <v>1198</v>
      </c>
      <c r="B917" s="308">
        <v>46.77</v>
      </c>
    </row>
    <row r="918" spans="1:2">
      <c r="A918" s="307" t="s">
        <v>1199</v>
      </c>
      <c r="B918" s="308">
        <v>47.53</v>
      </c>
    </row>
    <row r="919" spans="1:2">
      <c r="A919" s="307" t="s">
        <v>1200</v>
      </c>
      <c r="B919" s="308">
        <v>44.97</v>
      </c>
    </row>
    <row r="920" spans="1:2">
      <c r="A920" s="307" t="s">
        <v>1201</v>
      </c>
      <c r="B920" s="308">
        <v>125.38</v>
      </c>
    </row>
    <row r="921" spans="1:2">
      <c r="A921" s="307" t="s">
        <v>1202</v>
      </c>
      <c r="B921" s="308">
        <v>118.03</v>
      </c>
    </row>
    <row r="922" spans="1:2">
      <c r="A922" s="307" t="s">
        <v>1203</v>
      </c>
      <c r="B922" s="308">
        <v>168.92</v>
      </c>
    </row>
    <row r="923" spans="1:2">
      <c r="A923" s="307" t="s">
        <v>1204</v>
      </c>
      <c r="B923" s="308">
        <v>159.79</v>
      </c>
    </row>
    <row r="924" spans="1:2">
      <c r="A924" s="307" t="s">
        <v>1205</v>
      </c>
      <c r="B924" s="308">
        <v>167.12</v>
      </c>
    </row>
    <row r="925" spans="1:2">
      <c r="A925" s="307" t="s">
        <v>1206</v>
      </c>
      <c r="B925" s="308">
        <v>157.99</v>
      </c>
    </row>
    <row r="926" spans="1:2">
      <c r="A926" s="307" t="s">
        <v>1207</v>
      </c>
      <c r="B926" s="308">
        <v>138.77000000000001</v>
      </c>
    </row>
    <row r="927" spans="1:2">
      <c r="A927" s="307" t="s">
        <v>1208</v>
      </c>
      <c r="B927" s="308">
        <v>130.57</v>
      </c>
    </row>
    <row r="928" spans="1:2">
      <c r="A928" s="307" t="s">
        <v>1209</v>
      </c>
      <c r="B928" s="308">
        <v>182.32</v>
      </c>
    </row>
    <row r="929" spans="1:2">
      <c r="A929" s="307" t="s">
        <v>1210</v>
      </c>
      <c r="B929" s="308">
        <v>172.33</v>
      </c>
    </row>
    <row r="930" spans="1:2">
      <c r="A930" s="307" t="s">
        <v>1211</v>
      </c>
      <c r="B930" s="308">
        <v>180.51</v>
      </c>
    </row>
    <row r="931" spans="1:2">
      <c r="A931" s="307" t="s">
        <v>1212</v>
      </c>
      <c r="B931" s="308">
        <v>170.52</v>
      </c>
    </row>
    <row r="932" spans="1:2">
      <c r="A932" s="307" t="s">
        <v>1213</v>
      </c>
      <c r="B932" s="308">
        <v>66.55</v>
      </c>
    </row>
    <row r="933" spans="1:2">
      <c r="A933" s="307" t="s">
        <v>1214</v>
      </c>
      <c r="B933" s="308">
        <v>57.67</v>
      </c>
    </row>
    <row r="934" spans="1:2">
      <c r="A934" s="307" t="s">
        <v>1215</v>
      </c>
      <c r="B934" s="308">
        <v>60.79</v>
      </c>
    </row>
    <row r="935" spans="1:2">
      <c r="A935" s="307" t="s">
        <v>1216</v>
      </c>
      <c r="B935" s="308">
        <v>52.67</v>
      </c>
    </row>
    <row r="936" spans="1:2">
      <c r="A936" s="307" t="s">
        <v>1217</v>
      </c>
      <c r="B936" s="308">
        <v>57.33</v>
      </c>
    </row>
    <row r="937" spans="1:2">
      <c r="A937" s="307" t="s">
        <v>1218</v>
      </c>
      <c r="B937" s="308">
        <v>49.68</v>
      </c>
    </row>
    <row r="938" spans="1:2">
      <c r="A938" s="307" t="s">
        <v>1219</v>
      </c>
      <c r="B938" s="308">
        <v>72.55</v>
      </c>
    </row>
    <row r="939" spans="1:2">
      <c r="A939" s="307" t="s">
        <v>1220</v>
      </c>
      <c r="B939" s="308">
        <v>62.86</v>
      </c>
    </row>
    <row r="940" spans="1:2">
      <c r="A940" s="307" t="s">
        <v>1221</v>
      </c>
      <c r="B940" s="308">
        <v>63.7</v>
      </c>
    </row>
    <row r="941" spans="1:2">
      <c r="A941" s="307" t="s">
        <v>1222</v>
      </c>
      <c r="B941" s="308">
        <v>55.19</v>
      </c>
    </row>
    <row r="942" spans="1:2">
      <c r="A942" s="307" t="s">
        <v>1223</v>
      </c>
      <c r="B942" s="308">
        <v>54.8</v>
      </c>
    </row>
    <row r="943" spans="1:2">
      <c r="A943" s="307" t="s">
        <v>1224</v>
      </c>
      <c r="B943" s="308">
        <v>47.48</v>
      </c>
    </row>
    <row r="944" spans="1:2">
      <c r="A944" s="307" t="s">
        <v>1225</v>
      </c>
      <c r="B944" s="308">
        <v>166.42</v>
      </c>
    </row>
    <row r="945" spans="1:2">
      <c r="A945" s="307" t="s">
        <v>1226</v>
      </c>
      <c r="B945" s="308">
        <v>144.19999999999999</v>
      </c>
    </row>
    <row r="946" spans="1:2">
      <c r="A946" s="307" t="s">
        <v>1227</v>
      </c>
      <c r="B946" s="308">
        <v>152.04</v>
      </c>
    </row>
    <row r="947" spans="1:2">
      <c r="A947" s="307" t="s">
        <v>1228</v>
      </c>
      <c r="B947" s="308">
        <v>131.74</v>
      </c>
    </row>
    <row r="948" spans="1:2">
      <c r="A948" s="307" t="s">
        <v>1229</v>
      </c>
      <c r="B948" s="308">
        <v>143.38</v>
      </c>
    </row>
    <row r="949" spans="1:2">
      <c r="A949" s="307" t="s">
        <v>1230</v>
      </c>
      <c r="B949" s="308">
        <v>124.23</v>
      </c>
    </row>
    <row r="950" spans="1:2">
      <c r="A950" s="307" t="s">
        <v>1231</v>
      </c>
      <c r="B950" s="308">
        <v>52.43</v>
      </c>
    </row>
    <row r="951" spans="1:2">
      <c r="A951" s="307" t="s">
        <v>1232</v>
      </c>
      <c r="B951" s="308">
        <v>45.43</v>
      </c>
    </row>
    <row r="952" spans="1:2">
      <c r="A952" s="307" t="s">
        <v>1233</v>
      </c>
      <c r="B952" s="308">
        <v>46.64</v>
      </c>
    </row>
    <row r="953" spans="1:2">
      <c r="A953" s="307" t="s">
        <v>1234</v>
      </c>
      <c r="B953" s="308">
        <v>40.42</v>
      </c>
    </row>
    <row r="954" spans="1:2">
      <c r="A954" s="307" t="s">
        <v>1235</v>
      </c>
      <c r="B954" s="308">
        <v>36.92</v>
      </c>
    </row>
    <row r="955" spans="1:2">
      <c r="A955" s="307" t="s">
        <v>1236</v>
      </c>
      <c r="B955" s="308">
        <v>31.99</v>
      </c>
    </row>
    <row r="956" spans="1:2">
      <c r="A956" s="307" t="s">
        <v>1237</v>
      </c>
      <c r="B956" s="308">
        <v>131.12</v>
      </c>
    </row>
    <row r="957" spans="1:2">
      <c r="A957" s="307" t="s">
        <v>1238</v>
      </c>
      <c r="B957" s="308">
        <v>113.62</v>
      </c>
    </row>
    <row r="958" spans="1:2">
      <c r="A958" s="307" t="s">
        <v>1239</v>
      </c>
      <c r="B958" s="308">
        <v>116.65</v>
      </c>
    </row>
    <row r="959" spans="1:2">
      <c r="A959" s="307" t="s">
        <v>1240</v>
      </c>
      <c r="B959" s="308">
        <v>101.07</v>
      </c>
    </row>
    <row r="960" spans="1:2">
      <c r="A960" s="307" t="s">
        <v>1241</v>
      </c>
      <c r="B960" s="308">
        <v>92.38</v>
      </c>
    </row>
    <row r="961" spans="1:2">
      <c r="A961" s="307" t="s">
        <v>1242</v>
      </c>
      <c r="B961" s="308">
        <v>80.040000000000006</v>
      </c>
    </row>
    <row r="962" spans="1:2">
      <c r="A962" s="307" t="s">
        <v>1243</v>
      </c>
      <c r="B962" s="308">
        <v>72.569999999999993</v>
      </c>
    </row>
    <row r="963" spans="1:2">
      <c r="A963" s="307" t="s">
        <v>1244</v>
      </c>
      <c r="B963" s="308">
        <v>62.88</v>
      </c>
    </row>
    <row r="964" spans="1:2">
      <c r="A964" s="307" t="s">
        <v>1245</v>
      </c>
      <c r="B964" s="308">
        <v>63.73</v>
      </c>
    </row>
    <row r="965" spans="1:2">
      <c r="A965" s="307" t="s">
        <v>1246</v>
      </c>
      <c r="B965" s="308">
        <v>55.22</v>
      </c>
    </row>
    <row r="966" spans="1:2">
      <c r="A966" s="307" t="s">
        <v>1247</v>
      </c>
      <c r="B966" s="308">
        <v>57.16</v>
      </c>
    </row>
    <row r="967" spans="1:2">
      <c r="A967" s="307" t="s">
        <v>1248</v>
      </c>
      <c r="B967" s="308">
        <v>49.53</v>
      </c>
    </row>
    <row r="968" spans="1:2">
      <c r="A968" s="307" t="s">
        <v>1249</v>
      </c>
      <c r="B968" s="308">
        <v>37.86</v>
      </c>
    </row>
    <row r="969" spans="1:2">
      <c r="A969" s="307" t="s">
        <v>1250</v>
      </c>
      <c r="B969" s="308">
        <v>32.799999999999997</v>
      </c>
    </row>
    <row r="970" spans="1:2">
      <c r="A970" s="307" t="s">
        <v>1251</v>
      </c>
      <c r="B970" s="308">
        <v>27.48</v>
      </c>
    </row>
    <row r="971" spans="1:2">
      <c r="A971" s="307" t="s">
        <v>1252</v>
      </c>
      <c r="B971" s="308">
        <v>23.81</v>
      </c>
    </row>
    <row r="972" spans="1:2">
      <c r="A972" s="307" t="s">
        <v>1253</v>
      </c>
      <c r="B972" s="308">
        <v>22.07</v>
      </c>
    </row>
    <row r="973" spans="1:2">
      <c r="A973" s="307" t="s">
        <v>1254</v>
      </c>
      <c r="B973" s="308">
        <v>19.12</v>
      </c>
    </row>
    <row r="974" spans="1:2">
      <c r="A974" s="307" t="s">
        <v>1255</v>
      </c>
      <c r="B974" s="308">
        <v>94.66</v>
      </c>
    </row>
    <row r="975" spans="1:2">
      <c r="A975" s="307" t="s">
        <v>60</v>
      </c>
      <c r="B975" s="308">
        <v>82.02</v>
      </c>
    </row>
    <row r="976" spans="1:2">
      <c r="A976" s="307" t="s">
        <v>1256</v>
      </c>
      <c r="B976" s="308">
        <v>68.73</v>
      </c>
    </row>
    <row r="977" spans="1:2">
      <c r="A977" s="307" t="s">
        <v>1257</v>
      </c>
      <c r="B977" s="308">
        <v>59.55</v>
      </c>
    </row>
    <row r="978" spans="1:2">
      <c r="A978" s="307" t="s">
        <v>1258</v>
      </c>
      <c r="B978" s="308">
        <v>55.24</v>
      </c>
    </row>
    <row r="979" spans="1:2">
      <c r="A979" s="307" t="s">
        <v>1259</v>
      </c>
      <c r="B979" s="308">
        <v>47.86</v>
      </c>
    </row>
    <row r="980" spans="1:2">
      <c r="A980" s="307" t="s">
        <v>1260</v>
      </c>
      <c r="B980" s="308">
        <v>63.53</v>
      </c>
    </row>
    <row r="981" spans="1:2">
      <c r="A981" s="307" t="s">
        <v>1261</v>
      </c>
      <c r="B981" s="308">
        <v>55.05</v>
      </c>
    </row>
    <row r="982" spans="1:2">
      <c r="A982" s="307" t="s">
        <v>1262</v>
      </c>
      <c r="B982" s="308">
        <v>56.2</v>
      </c>
    </row>
    <row r="983" spans="1:2">
      <c r="A983" s="307" t="s">
        <v>1263</v>
      </c>
      <c r="B983" s="308">
        <v>48.7</v>
      </c>
    </row>
    <row r="984" spans="1:2">
      <c r="A984" s="307" t="s">
        <v>1264</v>
      </c>
      <c r="B984" s="308">
        <v>47.3</v>
      </c>
    </row>
    <row r="985" spans="1:2">
      <c r="A985" s="307" t="s">
        <v>1265</v>
      </c>
      <c r="B985" s="308">
        <v>40.99</v>
      </c>
    </row>
    <row r="986" spans="1:2">
      <c r="A986" s="307" t="s">
        <v>1266</v>
      </c>
      <c r="B986" s="308">
        <v>10.44</v>
      </c>
    </row>
    <row r="987" spans="1:2">
      <c r="A987" s="307" t="s">
        <v>1267</v>
      </c>
      <c r="B987" s="308">
        <v>9.0500000000000007</v>
      </c>
    </row>
    <row r="988" spans="1:2">
      <c r="A988" s="307" t="s">
        <v>1268</v>
      </c>
      <c r="B988" s="308">
        <v>7.2</v>
      </c>
    </row>
    <row r="989" spans="1:2">
      <c r="A989" s="307" t="s">
        <v>1269</v>
      </c>
      <c r="B989" s="308">
        <v>6.24</v>
      </c>
    </row>
    <row r="990" spans="1:2">
      <c r="A990" s="307" t="s">
        <v>1270</v>
      </c>
      <c r="B990" s="308">
        <v>7.23</v>
      </c>
    </row>
    <row r="991" spans="1:2">
      <c r="A991" s="307" t="s">
        <v>1271</v>
      </c>
      <c r="B991" s="308">
        <v>6.26</v>
      </c>
    </row>
    <row r="992" spans="1:2">
      <c r="A992" s="307" t="s">
        <v>1272</v>
      </c>
      <c r="B992" s="308">
        <v>26.15</v>
      </c>
    </row>
    <row r="993" spans="1:2">
      <c r="A993" s="307" t="s">
        <v>1273</v>
      </c>
      <c r="B993" s="308">
        <v>22.66</v>
      </c>
    </row>
    <row r="994" spans="1:2">
      <c r="A994" s="307" t="s">
        <v>1274</v>
      </c>
      <c r="B994" s="308">
        <v>18.079999999999998</v>
      </c>
    </row>
    <row r="995" spans="1:2">
      <c r="A995" s="307" t="s">
        <v>1275</v>
      </c>
      <c r="B995" s="308">
        <v>15.66</v>
      </c>
    </row>
    <row r="996" spans="1:2">
      <c r="A996" s="307" t="s">
        <v>1276</v>
      </c>
      <c r="B996" s="308">
        <v>18.09</v>
      </c>
    </row>
    <row r="997" spans="1:2">
      <c r="A997" s="307" t="s">
        <v>1277</v>
      </c>
      <c r="B997" s="308">
        <v>15.68</v>
      </c>
    </row>
    <row r="998" spans="1:2">
      <c r="A998" s="307" t="s">
        <v>1278</v>
      </c>
      <c r="B998" s="308">
        <v>35.450000000000003</v>
      </c>
    </row>
    <row r="999" spans="1:2">
      <c r="A999" s="307" t="s">
        <v>1279</v>
      </c>
      <c r="B999" s="308">
        <v>30.72</v>
      </c>
    </row>
    <row r="1000" spans="1:2">
      <c r="A1000" s="307" t="s">
        <v>1280</v>
      </c>
      <c r="B1000" s="308">
        <v>24.58</v>
      </c>
    </row>
    <row r="1001" spans="1:2">
      <c r="A1001" s="307" t="s">
        <v>1281</v>
      </c>
      <c r="B1001" s="308">
        <v>21.3</v>
      </c>
    </row>
    <row r="1002" spans="1:2">
      <c r="A1002" s="307" t="s">
        <v>1282</v>
      </c>
      <c r="B1002" s="308">
        <v>19.66</v>
      </c>
    </row>
    <row r="1003" spans="1:2">
      <c r="A1003" s="307" t="s">
        <v>1283</v>
      </c>
      <c r="B1003" s="308">
        <v>17.03</v>
      </c>
    </row>
    <row r="1004" spans="1:2">
      <c r="A1004" s="307" t="s">
        <v>1284</v>
      </c>
      <c r="B1004" s="308">
        <v>88.71</v>
      </c>
    </row>
    <row r="1005" spans="1:2">
      <c r="A1005" s="307" t="s">
        <v>1285</v>
      </c>
      <c r="B1005" s="308">
        <v>76.87</v>
      </c>
    </row>
    <row r="1006" spans="1:2">
      <c r="A1006" s="307" t="s">
        <v>1286</v>
      </c>
      <c r="B1006" s="308">
        <v>61.47</v>
      </c>
    </row>
    <row r="1007" spans="1:2">
      <c r="A1007" s="307" t="s">
        <v>1287</v>
      </c>
      <c r="B1007" s="308">
        <v>53.26</v>
      </c>
    </row>
    <row r="1008" spans="1:2">
      <c r="A1008" s="307" t="s">
        <v>1288</v>
      </c>
      <c r="B1008" s="308">
        <v>49.17</v>
      </c>
    </row>
    <row r="1009" spans="1:2">
      <c r="A1009" s="307" t="s">
        <v>1289</v>
      </c>
      <c r="B1009" s="308">
        <v>42.6</v>
      </c>
    </row>
    <row r="1010" spans="1:2">
      <c r="A1010" s="307" t="s">
        <v>1290</v>
      </c>
      <c r="B1010" s="308">
        <v>6.89</v>
      </c>
    </row>
    <row r="1011" spans="1:2">
      <c r="A1011" s="307" t="s">
        <v>61</v>
      </c>
      <c r="B1011" s="308">
        <v>5.97</v>
      </c>
    </row>
    <row r="1012" spans="1:2">
      <c r="A1012" s="307" t="s">
        <v>1291</v>
      </c>
      <c r="B1012" s="308">
        <v>3.79</v>
      </c>
    </row>
    <row r="1013" spans="1:2">
      <c r="A1013" s="307" t="s">
        <v>1292</v>
      </c>
      <c r="B1013" s="308">
        <v>3.28</v>
      </c>
    </row>
    <row r="1014" spans="1:2">
      <c r="A1014" s="307" t="s">
        <v>1293</v>
      </c>
      <c r="B1014" s="308">
        <v>1.9</v>
      </c>
    </row>
    <row r="1015" spans="1:2">
      <c r="A1015" s="307" t="s">
        <v>1294</v>
      </c>
      <c r="B1015" s="308">
        <v>1.64</v>
      </c>
    </row>
    <row r="1016" spans="1:2">
      <c r="A1016" s="307" t="s">
        <v>1295</v>
      </c>
      <c r="B1016" s="308">
        <v>17.27</v>
      </c>
    </row>
    <row r="1017" spans="1:2">
      <c r="A1017" s="307" t="s">
        <v>1296</v>
      </c>
      <c r="B1017" s="308">
        <v>14.96</v>
      </c>
    </row>
    <row r="1018" spans="1:2">
      <c r="A1018" s="307" t="s">
        <v>1297</v>
      </c>
      <c r="B1018" s="308">
        <v>11.54</v>
      </c>
    </row>
    <row r="1019" spans="1:2">
      <c r="A1019" s="307" t="s">
        <v>1298</v>
      </c>
      <c r="B1019" s="308">
        <v>10</v>
      </c>
    </row>
    <row r="1020" spans="1:2">
      <c r="A1020" s="307" t="s">
        <v>1299</v>
      </c>
      <c r="B1020" s="308">
        <v>13.81</v>
      </c>
    </row>
    <row r="1021" spans="1:2">
      <c r="A1021" s="307" t="s">
        <v>1300</v>
      </c>
      <c r="B1021" s="308">
        <v>11.97</v>
      </c>
    </row>
    <row r="1022" spans="1:2">
      <c r="A1022" s="307" t="s">
        <v>1301</v>
      </c>
      <c r="B1022" s="308">
        <v>8.4600000000000009</v>
      </c>
    </row>
    <row r="1023" spans="1:2">
      <c r="A1023" s="307" t="s">
        <v>1302</v>
      </c>
      <c r="B1023" s="308">
        <v>7.33</v>
      </c>
    </row>
    <row r="1024" spans="1:2">
      <c r="A1024" s="307" t="s">
        <v>1303</v>
      </c>
      <c r="B1024" s="308">
        <v>4.04</v>
      </c>
    </row>
    <row r="1025" spans="1:2">
      <c r="A1025" s="307" t="s">
        <v>1304</v>
      </c>
      <c r="B1025" s="308">
        <v>3.5</v>
      </c>
    </row>
    <row r="1026" spans="1:2">
      <c r="A1026" s="307" t="s">
        <v>1305</v>
      </c>
      <c r="B1026" s="308">
        <v>2.09</v>
      </c>
    </row>
    <row r="1027" spans="1:2">
      <c r="A1027" s="307" t="s">
        <v>1306</v>
      </c>
      <c r="B1027" s="308">
        <v>1.81</v>
      </c>
    </row>
    <row r="1028" spans="1:2">
      <c r="A1028" s="307" t="s">
        <v>1307</v>
      </c>
      <c r="B1028" s="308">
        <v>2.25</v>
      </c>
    </row>
    <row r="1029" spans="1:2">
      <c r="A1029" s="307" t="s">
        <v>1308</v>
      </c>
      <c r="B1029" s="308">
        <v>1.95</v>
      </c>
    </row>
    <row r="1030" spans="1:2">
      <c r="A1030" s="307" t="s">
        <v>1309</v>
      </c>
      <c r="B1030" s="308">
        <v>1.1200000000000001</v>
      </c>
    </row>
    <row r="1031" spans="1:2">
      <c r="A1031" s="307" t="s">
        <v>1310</v>
      </c>
      <c r="B1031" s="308">
        <v>0.97</v>
      </c>
    </row>
    <row r="1032" spans="1:2">
      <c r="A1032" s="307" t="s">
        <v>1311</v>
      </c>
      <c r="B1032" s="308">
        <v>3.79</v>
      </c>
    </row>
    <row r="1033" spans="1:2">
      <c r="A1033" s="307" t="s">
        <v>1312</v>
      </c>
      <c r="B1033" s="308">
        <v>3.28</v>
      </c>
    </row>
    <row r="1034" spans="1:2">
      <c r="A1034" s="307" t="s">
        <v>1313</v>
      </c>
      <c r="B1034" s="308">
        <v>1.9</v>
      </c>
    </row>
    <row r="1035" spans="1:2">
      <c r="A1035" s="307" t="s">
        <v>1314</v>
      </c>
      <c r="B1035" s="308">
        <v>1.64</v>
      </c>
    </row>
    <row r="1036" spans="1:2">
      <c r="A1036" s="307" t="s">
        <v>1315</v>
      </c>
      <c r="B1036" s="308">
        <v>6.38</v>
      </c>
    </row>
    <row r="1037" spans="1:2">
      <c r="A1037" s="307" t="s">
        <v>1316</v>
      </c>
      <c r="B1037" s="308">
        <v>5.53</v>
      </c>
    </row>
    <row r="1038" spans="1:2">
      <c r="A1038" s="307" t="s">
        <v>1317</v>
      </c>
      <c r="B1038" s="308">
        <v>13.81</v>
      </c>
    </row>
    <row r="1039" spans="1:2">
      <c r="A1039" s="307" t="s">
        <v>1318</v>
      </c>
      <c r="B1039" s="308">
        <v>11.97</v>
      </c>
    </row>
    <row r="1040" spans="1:2">
      <c r="A1040" s="307" t="s">
        <v>1319</v>
      </c>
      <c r="B1040" s="308">
        <v>6.88</v>
      </c>
    </row>
    <row r="1041" spans="1:2">
      <c r="A1041" s="307" t="s">
        <v>1320</v>
      </c>
      <c r="B1041" s="308">
        <v>5.96</v>
      </c>
    </row>
    <row r="1042" spans="1:2">
      <c r="A1042" s="307" t="s">
        <v>1321</v>
      </c>
      <c r="B1042" s="308">
        <v>4.04</v>
      </c>
    </row>
    <row r="1043" spans="1:2">
      <c r="A1043" s="307" t="s">
        <v>1322</v>
      </c>
      <c r="B1043" s="308">
        <v>3.5</v>
      </c>
    </row>
    <row r="1044" spans="1:2">
      <c r="A1044" s="307" t="s">
        <v>1323</v>
      </c>
      <c r="B1044" s="308">
        <v>2.09</v>
      </c>
    </row>
    <row r="1045" spans="1:2">
      <c r="A1045" s="307" t="s">
        <v>1324</v>
      </c>
      <c r="B1045" s="308">
        <v>1.81</v>
      </c>
    </row>
    <row r="1046" spans="1:2">
      <c r="A1046" s="307" t="s">
        <v>1325</v>
      </c>
      <c r="B1046" s="308">
        <v>2.25</v>
      </c>
    </row>
    <row r="1047" spans="1:2">
      <c r="A1047" s="307" t="s">
        <v>1326</v>
      </c>
      <c r="B1047" s="308">
        <v>1.95</v>
      </c>
    </row>
    <row r="1048" spans="1:2">
      <c r="A1048" s="307" t="s">
        <v>1327</v>
      </c>
      <c r="B1048" s="308">
        <v>1.1200000000000001</v>
      </c>
    </row>
    <row r="1049" spans="1:2">
      <c r="A1049" s="307" t="s">
        <v>1328</v>
      </c>
      <c r="B1049" s="308">
        <v>0.97</v>
      </c>
    </row>
    <row r="1050" spans="1:2">
      <c r="A1050" s="307" t="s">
        <v>1329</v>
      </c>
      <c r="B1050" s="308">
        <v>3.79</v>
      </c>
    </row>
    <row r="1051" spans="1:2">
      <c r="A1051" s="307" t="s">
        <v>62</v>
      </c>
      <c r="B1051" s="308">
        <v>3.28</v>
      </c>
    </row>
    <row r="1052" spans="1:2">
      <c r="A1052" s="307" t="s">
        <v>1330</v>
      </c>
      <c r="B1052" s="308">
        <v>3.4</v>
      </c>
    </row>
    <row r="1053" spans="1:2">
      <c r="A1053" s="307" t="s">
        <v>1331</v>
      </c>
      <c r="B1053" s="308">
        <v>2.95</v>
      </c>
    </row>
    <row r="1054" spans="1:2">
      <c r="A1054" s="307" t="s">
        <v>1332</v>
      </c>
      <c r="B1054" s="308">
        <v>9.65</v>
      </c>
    </row>
    <row r="1055" spans="1:2">
      <c r="A1055" s="307" t="s">
        <v>1333</v>
      </c>
      <c r="B1055" s="308">
        <v>8.36</v>
      </c>
    </row>
    <row r="1056" spans="1:2">
      <c r="A1056" s="307" t="s">
        <v>1334</v>
      </c>
      <c r="B1056" s="308">
        <v>8.68</v>
      </c>
    </row>
    <row r="1057" spans="1:2">
      <c r="A1057" s="307" t="s">
        <v>1335</v>
      </c>
      <c r="B1057" s="308">
        <v>7.52</v>
      </c>
    </row>
    <row r="1058" spans="1:2">
      <c r="A1058" s="307" t="s">
        <v>1336</v>
      </c>
      <c r="B1058" s="308">
        <v>9.65</v>
      </c>
    </row>
    <row r="1059" spans="1:2">
      <c r="A1059" s="307" t="s">
        <v>1337</v>
      </c>
      <c r="B1059" s="308">
        <v>8.36</v>
      </c>
    </row>
    <row r="1060" spans="1:2">
      <c r="A1060" s="307" t="s">
        <v>1338</v>
      </c>
      <c r="B1060" s="308">
        <v>4.0199999999999996</v>
      </c>
    </row>
    <row r="1061" spans="1:2">
      <c r="A1061" s="307" t="s">
        <v>1339</v>
      </c>
      <c r="B1061" s="308">
        <v>3.48</v>
      </c>
    </row>
    <row r="1062" spans="1:2">
      <c r="A1062" s="307" t="s">
        <v>1340</v>
      </c>
      <c r="B1062" s="308">
        <v>3.64</v>
      </c>
    </row>
    <row r="1063" spans="1:2">
      <c r="A1063" s="307" t="s">
        <v>1341</v>
      </c>
      <c r="B1063" s="308">
        <v>3.15</v>
      </c>
    </row>
    <row r="1064" spans="1:2">
      <c r="A1064" s="307" t="s">
        <v>1342</v>
      </c>
      <c r="B1064" s="308">
        <v>2.25</v>
      </c>
    </row>
    <row r="1065" spans="1:2">
      <c r="A1065" s="307" t="s">
        <v>1343</v>
      </c>
      <c r="B1065" s="308">
        <v>1.95</v>
      </c>
    </row>
    <row r="1066" spans="1:2">
      <c r="A1066" s="307" t="s">
        <v>1344</v>
      </c>
      <c r="B1066" s="308">
        <v>1.1200000000000001</v>
      </c>
    </row>
    <row r="1067" spans="1:2">
      <c r="A1067" s="307" t="s">
        <v>1345</v>
      </c>
      <c r="B1067" s="308">
        <v>0.97</v>
      </c>
    </row>
    <row r="1068" spans="1:2">
      <c r="A1068" s="307" t="s">
        <v>1346</v>
      </c>
      <c r="B1068" s="308">
        <v>6.88</v>
      </c>
    </row>
    <row r="1069" spans="1:2">
      <c r="A1069" s="307" t="s">
        <v>63</v>
      </c>
      <c r="B1069" s="308">
        <v>5.96</v>
      </c>
    </row>
    <row r="1070" spans="1:2">
      <c r="A1070" s="307" t="s">
        <v>1347</v>
      </c>
      <c r="B1070" s="308">
        <v>6.38</v>
      </c>
    </row>
    <row r="1071" spans="1:2">
      <c r="A1071" s="307" t="s">
        <v>1348</v>
      </c>
      <c r="B1071" s="308">
        <v>5.53</v>
      </c>
    </row>
    <row r="1072" spans="1:2">
      <c r="A1072" s="307" t="s">
        <v>1349</v>
      </c>
      <c r="B1072" s="308">
        <v>3.79</v>
      </c>
    </row>
    <row r="1073" spans="1:2">
      <c r="A1073" s="307" t="s">
        <v>1350</v>
      </c>
      <c r="B1073" s="308">
        <v>3.28</v>
      </c>
    </row>
    <row r="1074" spans="1:2">
      <c r="A1074" s="307" t="s">
        <v>1351</v>
      </c>
      <c r="B1074" s="308">
        <v>6.38</v>
      </c>
    </row>
    <row r="1075" spans="1:2">
      <c r="A1075" s="307" t="s">
        <v>1352</v>
      </c>
      <c r="B1075" s="308">
        <v>5.53</v>
      </c>
    </row>
    <row r="1076" spans="1:2">
      <c r="A1076" s="307" t="s">
        <v>1353</v>
      </c>
      <c r="B1076" s="308">
        <v>20.68</v>
      </c>
    </row>
    <row r="1077" spans="1:2">
      <c r="A1077" s="307" t="s">
        <v>1354</v>
      </c>
      <c r="B1077" s="308">
        <v>17.91</v>
      </c>
    </row>
    <row r="1078" spans="1:2">
      <c r="A1078" s="307" t="s">
        <v>1355</v>
      </c>
      <c r="B1078" s="308">
        <v>17.260000000000002</v>
      </c>
    </row>
    <row r="1079" spans="1:2">
      <c r="A1079" s="307" t="s">
        <v>1356</v>
      </c>
      <c r="B1079" s="308">
        <v>14.95</v>
      </c>
    </row>
    <row r="1080" spans="1:2">
      <c r="A1080" s="307" t="s">
        <v>1357</v>
      </c>
      <c r="B1080" s="308">
        <v>1.1399999999999999</v>
      </c>
    </row>
    <row r="1081" spans="1:2">
      <c r="A1081" s="307" t="s">
        <v>1358</v>
      </c>
      <c r="B1081" s="308">
        <v>0.99</v>
      </c>
    </row>
    <row r="1082" spans="1:2">
      <c r="A1082" s="307" t="s">
        <v>1359</v>
      </c>
      <c r="B1082" s="308">
        <v>0.71</v>
      </c>
    </row>
    <row r="1083" spans="1:2">
      <c r="A1083" s="307" t="s">
        <v>1360</v>
      </c>
      <c r="B1083" s="308">
        <v>0.62</v>
      </c>
    </row>
    <row r="1084" spans="1:2">
      <c r="A1084" s="307" t="s">
        <v>1361</v>
      </c>
      <c r="B1084" s="308">
        <v>6.26</v>
      </c>
    </row>
    <row r="1085" spans="1:2">
      <c r="A1085" s="307" t="s">
        <v>1362</v>
      </c>
      <c r="B1085" s="308">
        <v>5.43</v>
      </c>
    </row>
    <row r="1086" spans="1:2">
      <c r="A1086" s="307" t="s">
        <v>1363</v>
      </c>
      <c r="B1086" s="308">
        <v>4.55</v>
      </c>
    </row>
    <row r="1087" spans="1:2">
      <c r="A1087" s="307" t="s">
        <v>1364</v>
      </c>
      <c r="B1087" s="308">
        <v>3.94</v>
      </c>
    </row>
    <row r="1088" spans="1:2">
      <c r="A1088" s="307" t="s">
        <v>1365</v>
      </c>
      <c r="B1088" s="308">
        <v>2.25</v>
      </c>
    </row>
    <row r="1089" spans="1:2">
      <c r="A1089" s="307" t="s">
        <v>1366</v>
      </c>
      <c r="B1089" s="308">
        <v>1.95</v>
      </c>
    </row>
    <row r="1090" spans="1:2">
      <c r="A1090" s="307" t="s">
        <v>1367</v>
      </c>
      <c r="B1090" s="308">
        <v>11.54</v>
      </c>
    </row>
    <row r="1091" spans="1:2">
      <c r="A1091" s="307" t="s">
        <v>64</v>
      </c>
      <c r="B1091" s="308">
        <v>10</v>
      </c>
    </row>
    <row r="1092" spans="1:2">
      <c r="A1092" s="307" t="s">
        <v>1368</v>
      </c>
      <c r="B1092" s="308">
        <v>6.88</v>
      </c>
    </row>
    <row r="1093" spans="1:2">
      <c r="A1093" s="307" t="s">
        <v>1369</v>
      </c>
      <c r="B1093" s="308">
        <v>5.96</v>
      </c>
    </row>
    <row r="1094" spans="1:2">
      <c r="A1094" s="307" t="s">
        <v>1370</v>
      </c>
      <c r="B1094" s="308">
        <v>6.38</v>
      </c>
    </row>
    <row r="1095" spans="1:2">
      <c r="A1095" s="307" t="s">
        <v>1371</v>
      </c>
      <c r="B1095" s="308">
        <v>5.53</v>
      </c>
    </row>
    <row r="1096" spans="1:2">
      <c r="A1096" s="307" t="s">
        <v>1372</v>
      </c>
      <c r="B1096" s="308">
        <v>11.54</v>
      </c>
    </row>
    <row r="1097" spans="1:2">
      <c r="A1097" s="307" t="s">
        <v>1373</v>
      </c>
      <c r="B1097" s="308">
        <v>10</v>
      </c>
    </row>
    <row r="1098" spans="1:2">
      <c r="A1098" s="307" t="s">
        <v>1374</v>
      </c>
      <c r="B1098" s="308">
        <v>20.68</v>
      </c>
    </row>
    <row r="1099" spans="1:2">
      <c r="A1099" s="307" t="s">
        <v>1375</v>
      </c>
      <c r="B1099" s="308">
        <v>17.91</v>
      </c>
    </row>
    <row r="1100" spans="1:2">
      <c r="A1100" s="307" t="s">
        <v>1376</v>
      </c>
      <c r="B1100" s="308">
        <v>17.260000000000002</v>
      </c>
    </row>
    <row r="1101" spans="1:2">
      <c r="A1101" s="307" t="s">
        <v>1377</v>
      </c>
      <c r="B1101" s="308">
        <v>14.95</v>
      </c>
    </row>
    <row r="1102" spans="1:2">
      <c r="A1102" s="307" t="s">
        <v>1378</v>
      </c>
      <c r="B1102" s="308">
        <v>12.59</v>
      </c>
    </row>
    <row r="1103" spans="1:2">
      <c r="A1103" s="307" t="s">
        <v>1379</v>
      </c>
      <c r="B1103" s="308">
        <v>10.9</v>
      </c>
    </row>
    <row r="1104" spans="1:2">
      <c r="A1104" s="307" t="s">
        <v>1380</v>
      </c>
      <c r="B1104" s="308">
        <v>8.4600000000000009</v>
      </c>
    </row>
    <row r="1105" spans="1:2">
      <c r="A1105" s="307" t="s">
        <v>1381</v>
      </c>
      <c r="B1105" s="308">
        <v>7.33</v>
      </c>
    </row>
    <row r="1106" spans="1:2">
      <c r="A1106" s="307" t="s">
        <v>1382</v>
      </c>
      <c r="B1106" s="308">
        <v>6.39</v>
      </c>
    </row>
    <row r="1107" spans="1:2">
      <c r="A1107" s="307" t="s">
        <v>1383</v>
      </c>
      <c r="B1107" s="308">
        <v>5.53</v>
      </c>
    </row>
    <row r="1108" spans="1:2">
      <c r="A1108" s="307" t="s">
        <v>1384</v>
      </c>
      <c r="B1108" s="308">
        <v>1.1200000000000001</v>
      </c>
    </row>
    <row r="1109" spans="1:2">
      <c r="A1109" s="307" t="s">
        <v>1385</v>
      </c>
      <c r="B1109" s="308">
        <v>0.97</v>
      </c>
    </row>
    <row r="1110" spans="1:2">
      <c r="A1110" s="307" t="s">
        <v>1386</v>
      </c>
      <c r="B1110" s="308">
        <v>0.71</v>
      </c>
    </row>
    <row r="1111" spans="1:2">
      <c r="A1111" s="307" t="s">
        <v>1387</v>
      </c>
      <c r="B1111" s="308">
        <v>0.62</v>
      </c>
    </row>
    <row r="1112" spans="1:2">
      <c r="A1112" s="307" t="s">
        <v>1388</v>
      </c>
      <c r="B1112" s="308">
        <v>6.88</v>
      </c>
    </row>
    <row r="1113" spans="1:2">
      <c r="A1113" s="307" t="s">
        <v>1389</v>
      </c>
      <c r="B1113" s="308">
        <v>5.96</v>
      </c>
    </row>
    <row r="1114" spans="1:2">
      <c r="A1114" s="307" t="s">
        <v>1390</v>
      </c>
      <c r="B1114" s="308">
        <v>4.55</v>
      </c>
    </row>
    <row r="1115" spans="1:2">
      <c r="A1115" s="307" t="s">
        <v>1391</v>
      </c>
      <c r="B1115" s="308">
        <v>3.94</v>
      </c>
    </row>
    <row r="1116" spans="1:2">
      <c r="A1116" s="307" t="s">
        <v>1392</v>
      </c>
      <c r="B1116" s="308">
        <v>3.44</v>
      </c>
    </row>
    <row r="1117" spans="1:2">
      <c r="A1117" s="307" t="s">
        <v>1393</v>
      </c>
      <c r="B1117" s="308">
        <v>2.98</v>
      </c>
    </row>
    <row r="1118" spans="1:2">
      <c r="A1118" s="307" t="s">
        <v>1394</v>
      </c>
      <c r="B1118" s="308">
        <v>1267.1400000000001</v>
      </c>
    </row>
    <row r="1119" spans="1:2">
      <c r="A1119" s="307" t="s">
        <v>1395</v>
      </c>
      <c r="B1119" s="308">
        <v>1097.95</v>
      </c>
    </row>
    <row r="1120" spans="1:2">
      <c r="A1120" s="307" t="s">
        <v>1396</v>
      </c>
      <c r="B1120" s="308">
        <v>13.81</v>
      </c>
    </row>
    <row r="1121" spans="1:2">
      <c r="A1121" s="307" t="s">
        <v>65</v>
      </c>
      <c r="B1121" s="308">
        <v>11.97</v>
      </c>
    </row>
    <row r="1122" spans="1:2">
      <c r="A1122" s="307" t="s">
        <v>1397</v>
      </c>
      <c r="B1122" s="308">
        <v>11.54</v>
      </c>
    </row>
    <row r="1123" spans="1:2">
      <c r="A1123" s="307" t="s">
        <v>1398</v>
      </c>
      <c r="B1123" s="308">
        <v>10</v>
      </c>
    </row>
    <row r="1124" spans="1:2">
      <c r="A1124" s="307" t="s">
        <v>1399</v>
      </c>
      <c r="B1124" s="308">
        <v>6.88</v>
      </c>
    </row>
    <row r="1125" spans="1:2">
      <c r="A1125" s="307" t="s">
        <v>1400</v>
      </c>
      <c r="B1125" s="308">
        <v>5.96</v>
      </c>
    </row>
    <row r="1126" spans="1:2">
      <c r="A1126" s="307" t="s">
        <v>1401</v>
      </c>
      <c r="B1126" s="308">
        <v>23.09</v>
      </c>
    </row>
    <row r="1127" spans="1:2">
      <c r="A1127" s="307" t="s">
        <v>1402</v>
      </c>
      <c r="B1127" s="308">
        <v>20.010000000000002</v>
      </c>
    </row>
    <row r="1128" spans="1:2">
      <c r="A1128" s="307" t="s">
        <v>1403</v>
      </c>
      <c r="B1128" s="308">
        <v>17.260000000000002</v>
      </c>
    </row>
    <row r="1129" spans="1:2">
      <c r="A1129" s="307" t="s">
        <v>1404</v>
      </c>
      <c r="B1129" s="308">
        <v>14.95</v>
      </c>
    </row>
    <row r="1130" spans="1:2">
      <c r="A1130" s="307" t="s">
        <v>1405</v>
      </c>
      <c r="B1130" s="308">
        <v>27.61</v>
      </c>
    </row>
    <row r="1131" spans="1:2">
      <c r="A1131" s="307" t="s">
        <v>1406</v>
      </c>
      <c r="B1131" s="308">
        <v>23.92</v>
      </c>
    </row>
    <row r="1132" spans="1:2">
      <c r="A1132" s="307" t="s">
        <v>1407</v>
      </c>
      <c r="B1132" s="308">
        <v>16.809999999999999</v>
      </c>
    </row>
    <row r="1133" spans="1:2">
      <c r="A1133" s="307" t="s">
        <v>1408</v>
      </c>
      <c r="B1133" s="308">
        <v>14.57</v>
      </c>
    </row>
    <row r="1134" spans="1:2">
      <c r="A1134" s="307" t="s">
        <v>1409</v>
      </c>
      <c r="B1134" s="308">
        <v>12.59</v>
      </c>
    </row>
    <row r="1135" spans="1:2">
      <c r="A1135" s="307" t="s">
        <v>1410</v>
      </c>
      <c r="B1135" s="308">
        <v>10.9</v>
      </c>
    </row>
    <row r="1136" spans="1:2">
      <c r="A1136" s="307" t="s">
        <v>1411</v>
      </c>
      <c r="B1136" s="308">
        <v>8.4600000000000009</v>
      </c>
    </row>
    <row r="1137" spans="1:2">
      <c r="A1137" s="307" t="s">
        <v>1412</v>
      </c>
      <c r="B1137" s="308">
        <v>7.33</v>
      </c>
    </row>
    <row r="1138" spans="1:2">
      <c r="A1138" s="307" t="s">
        <v>1413</v>
      </c>
      <c r="B1138" s="308">
        <v>1.52</v>
      </c>
    </row>
    <row r="1139" spans="1:2">
      <c r="A1139" s="307" t="s">
        <v>1414</v>
      </c>
      <c r="B1139" s="308">
        <v>1.31</v>
      </c>
    </row>
    <row r="1140" spans="1:2">
      <c r="A1140" s="307" t="s">
        <v>1415</v>
      </c>
      <c r="B1140" s="308">
        <v>1.1200000000000001</v>
      </c>
    </row>
    <row r="1141" spans="1:2">
      <c r="A1141" s="307" t="s">
        <v>1416</v>
      </c>
      <c r="B1141" s="308">
        <v>0.97</v>
      </c>
    </row>
    <row r="1142" spans="1:2">
      <c r="A1142" s="307" t="s">
        <v>1417</v>
      </c>
      <c r="B1142" s="308">
        <v>6.88</v>
      </c>
    </row>
    <row r="1143" spans="1:2">
      <c r="A1143" s="307" t="s">
        <v>1418</v>
      </c>
      <c r="B1143" s="308">
        <v>5.96</v>
      </c>
    </row>
    <row r="1144" spans="1:2">
      <c r="A1144" s="307" t="s">
        <v>1419</v>
      </c>
      <c r="B1144" s="308">
        <v>4.55</v>
      </c>
    </row>
    <row r="1145" spans="1:2">
      <c r="A1145" s="307" t="s">
        <v>1420</v>
      </c>
      <c r="B1145" s="308">
        <v>3.94</v>
      </c>
    </row>
    <row r="1146" spans="1:2">
      <c r="A1146" s="307" t="s">
        <v>1421</v>
      </c>
      <c r="B1146" s="308">
        <v>3.44</v>
      </c>
    </row>
    <row r="1147" spans="1:2">
      <c r="A1147" s="307" t="s">
        <v>1422</v>
      </c>
      <c r="B1147" s="308">
        <v>2.98</v>
      </c>
    </row>
    <row r="1148" spans="1:2">
      <c r="A1148" s="307" t="s">
        <v>1423</v>
      </c>
      <c r="B1148" s="308">
        <v>1267.1199999999999</v>
      </c>
    </row>
    <row r="1149" spans="1:2">
      <c r="A1149" s="307" t="s">
        <v>1424</v>
      </c>
      <c r="B1149" s="308">
        <v>1097.93</v>
      </c>
    </row>
    <row r="1150" spans="1:2">
      <c r="A1150" s="307" t="s">
        <v>1425</v>
      </c>
      <c r="B1150" s="308">
        <v>10.57</v>
      </c>
    </row>
    <row r="1151" spans="1:2">
      <c r="A1151" s="307" t="s">
        <v>66</v>
      </c>
      <c r="B1151" s="308">
        <v>9.16</v>
      </c>
    </row>
    <row r="1152" spans="1:2">
      <c r="A1152" s="307" t="s">
        <v>1426</v>
      </c>
      <c r="B1152" s="308">
        <v>8.8000000000000007</v>
      </c>
    </row>
    <row r="1153" spans="1:2">
      <c r="A1153" s="307" t="s">
        <v>1427</v>
      </c>
      <c r="B1153" s="308">
        <v>7.63</v>
      </c>
    </row>
    <row r="1154" spans="1:2">
      <c r="A1154" s="307" t="s">
        <v>1428</v>
      </c>
      <c r="B1154" s="308">
        <v>5.29</v>
      </c>
    </row>
    <row r="1155" spans="1:2">
      <c r="A1155" s="307" t="s">
        <v>1429</v>
      </c>
      <c r="B1155" s="308">
        <v>4.58</v>
      </c>
    </row>
    <row r="1156" spans="1:2">
      <c r="A1156" s="307" t="s">
        <v>1430</v>
      </c>
      <c r="B1156" s="308">
        <v>42.27</v>
      </c>
    </row>
    <row r="1157" spans="1:2">
      <c r="A1157" s="307" t="s">
        <v>1431</v>
      </c>
      <c r="B1157" s="308">
        <v>36.619999999999997</v>
      </c>
    </row>
    <row r="1158" spans="1:2">
      <c r="A1158" s="307" t="s">
        <v>1432</v>
      </c>
      <c r="B1158" s="308">
        <v>9022.7199999999993</v>
      </c>
    </row>
    <row r="1159" spans="1:2">
      <c r="A1159" s="307" t="s">
        <v>1433</v>
      </c>
      <c r="B1159" s="308">
        <v>7817.97</v>
      </c>
    </row>
    <row r="1160" spans="1:2">
      <c r="A1160" s="307" t="s">
        <v>1434</v>
      </c>
      <c r="B1160" s="308">
        <v>1223.4100000000001</v>
      </c>
    </row>
    <row r="1161" spans="1:2">
      <c r="A1161" s="307" t="s">
        <v>1435</v>
      </c>
      <c r="B1161" s="308">
        <v>1060.0899999999999</v>
      </c>
    </row>
    <row r="1162" spans="1:2">
      <c r="A1162" s="307" t="s">
        <v>1436</v>
      </c>
      <c r="B1162" s="308">
        <v>2.66</v>
      </c>
    </row>
    <row r="1163" spans="1:2">
      <c r="A1163" s="307" t="s">
        <v>1437</v>
      </c>
      <c r="B1163" s="308">
        <v>2.2999999999999998</v>
      </c>
    </row>
    <row r="1164" spans="1:2">
      <c r="A1164" s="307" t="s">
        <v>1438</v>
      </c>
      <c r="B1164" s="308">
        <v>633.57000000000005</v>
      </c>
    </row>
    <row r="1165" spans="1:2">
      <c r="A1165" s="307" t="s">
        <v>1439</v>
      </c>
      <c r="B1165" s="308">
        <v>548.97</v>
      </c>
    </row>
    <row r="1166" spans="1:2">
      <c r="A1166" s="307" t="s">
        <v>1440</v>
      </c>
      <c r="B1166" s="308">
        <v>633.57000000000005</v>
      </c>
    </row>
    <row r="1167" spans="1:2">
      <c r="A1167" s="307" t="s">
        <v>1441</v>
      </c>
      <c r="B1167" s="308">
        <v>548.97</v>
      </c>
    </row>
    <row r="1168" spans="1:2">
      <c r="A1168" s="307" t="s">
        <v>1442</v>
      </c>
      <c r="B1168" s="308">
        <v>1.54</v>
      </c>
    </row>
    <row r="1169" spans="1:2">
      <c r="A1169" s="307" t="s">
        <v>1443</v>
      </c>
      <c r="B1169" s="308">
        <v>1.33</v>
      </c>
    </row>
    <row r="1170" spans="1:2">
      <c r="A1170" s="307" t="s">
        <v>1444</v>
      </c>
      <c r="B1170" s="308">
        <v>121.8</v>
      </c>
    </row>
    <row r="1171" spans="1:2">
      <c r="A1171" s="307" t="s">
        <v>67</v>
      </c>
      <c r="B1171" s="308">
        <v>105.53</v>
      </c>
    </row>
    <row r="1172" spans="1:2">
      <c r="A1172" s="307" t="s">
        <v>1445</v>
      </c>
      <c r="B1172" s="308">
        <v>98.66</v>
      </c>
    </row>
    <row r="1173" spans="1:2">
      <c r="A1173" s="307" t="s">
        <v>1446</v>
      </c>
      <c r="B1173" s="308">
        <v>85.48</v>
      </c>
    </row>
    <row r="1174" spans="1:2">
      <c r="A1174" s="307" t="s">
        <v>1447</v>
      </c>
      <c r="B1174" s="308">
        <v>58.34</v>
      </c>
    </row>
    <row r="1175" spans="1:2">
      <c r="A1175" s="307" t="s">
        <v>1448</v>
      </c>
      <c r="B1175" s="308">
        <v>50.55</v>
      </c>
    </row>
    <row r="1176" spans="1:2">
      <c r="A1176" s="307" t="s">
        <v>1449</v>
      </c>
      <c r="B1176" s="308">
        <v>4.6100000000000003</v>
      </c>
    </row>
    <row r="1177" spans="1:2">
      <c r="A1177" s="307" t="s">
        <v>1450</v>
      </c>
      <c r="B1177" s="308">
        <v>3.99</v>
      </c>
    </row>
    <row r="1178" spans="1:2">
      <c r="A1178" s="307" t="s">
        <v>1451</v>
      </c>
      <c r="B1178" s="308">
        <v>3.16</v>
      </c>
    </row>
    <row r="1179" spans="1:2">
      <c r="A1179" s="307" t="s">
        <v>1452</v>
      </c>
      <c r="B1179" s="308">
        <v>2.74</v>
      </c>
    </row>
    <row r="1180" spans="1:2">
      <c r="A1180" s="307" t="s">
        <v>1453</v>
      </c>
      <c r="B1180" s="308">
        <v>1.89</v>
      </c>
    </row>
    <row r="1181" spans="1:2">
      <c r="A1181" s="307" t="s">
        <v>1454</v>
      </c>
      <c r="B1181" s="308">
        <v>1.64</v>
      </c>
    </row>
    <row r="1182" spans="1:2">
      <c r="A1182" s="307" t="s">
        <v>1455</v>
      </c>
      <c r="B1182" s="308">
        <v>18796.740000000002</v>
      </c>
    </row>
    <row r="1183" spans="1:2">
      <c r="A1183" s="307" t="s">
        <v>1456</v>
      </c>
      <c r="B1183" s="308">
        <v>16287.64</v>
      </c>
    </row>
    <row r="1184" spans="1:2">
      <c r="A1184" s="307" t="s">
        <v>1457</v>
      </c>
      <c r="B1184" s="308">
        <v>25191.3</v>
      </c>
    </row>
    <row r="1185" spans="1:2">
      <c r="A1185" s="307" t="s">
        <v>1458</v>
      </c>
      <c r="B1185" s="308">
        <v>21828.63</v>
      </c>
    </row>
    <row r="1186" spans="1:2">
      <c r="A1186" s="307" t="s">
        <v>1459</v>
      </c>
      <c r="B1186" s="308">
        <v>0.96</v>
      </c>
    </row>
    <row r="1187" spans="1:2">
      <c r="A1187" s="307" t="s">
        <v>1460</v>
      </c>
      <c r="B1187" s="308">
        <v>0.83</v>
      </c>
    </row>
    <row r="1188" spans="1:2">
      <c r="A1188" s="307" t="s">
        <v>1461</v>
      </c>
      <c r="B1188" s="308">
        <v>0.66</v>
      </c>
    </row>
    <row r="1189" spans="1:2">
      <c r="A1189" s="307" t="s">
        <v>1462</v>
      </c>
      <c r="B1189" s="308">
        <v>0.56999999999999995</v>
      </c>
    </row>
    <row r="1190" spans="1:2">
      <c r="A1190" s="307" t="s">
        <v>1463</v>
      </c>
      <c r="B1190" s="308">
        <v>64209.34</v>
      </c>
    </row>
    <row r="1191" spans="1:2">
      <c r="A1191" s="307" t="s">
        <v>1464</v>
      </c>
      <c r="B1191" s="308">
        <v>55637.919999999998</v>
      </c>
    </row>
    <row r="1192" spans="1:2">
      <c r="A1192" s="307" t="s">
        <v>1465</v>
      </c>
      <c r="B1192" s="308">
        <v>103428.89</v>
      </c>
    </row>
    <row r="1193" spans="1:2">
      <c r="A1193" s="307" t="s">
        <v>1466</v>
      </c>
      <c r="B1193" s="308">
        <v>89621.98</v>
      </c>
    </row>
    <row r="1194" spans="1:2">
      <c r="A1194" s="307" t="s">
        <v>1467</v>
      </c>
      <c r="B1194" s="308">
        <v>48908.19</v>
      </c>
    </row>
    <row r="1195" spans="1:2">
      <c r="A1195" s="307" t="s">
        <v>1468</v>
      </c>
      <c r="B1195" s="308">
        <v>42379.519999999997</v>
      </c>
    </row>
    <row r="1196" spans="1:2">
      <c r="A1196" s="307" t="s">
        <v>1469</v>
      </c>
      <c r="B1196" s="308">
        <v>7698.78</v>
      </c>
    </row>
    <row r="1197" spans="1:2">
      <c r="A1197" s="307" t="s">
        <v>1470</v>
      </c>
      <c r="B1197" s="308">
        <v>6671.03</v>
      </c>
    </row>
    <row r="1198" spans="1:2">
      <c r="A1198" s="307" t="s">
        <v>1471</v>
      </c>
      <c r="B1198" s="308">
        <v>129.18</v>
      </c>
    </row>
    <row r="1199" spans="1:2">
      <c r="A1199" s="307" t="s">
        <v>1472</v>
      </c>
      <c r="B1199" s="308">
        <v>111.94</v>
      </c>
    </row>
    <row r="1200" spans="1:2">
      <c r="A1200" s="307" t="s">
        <v>1473</v>
      </c>
      <c r="B1200" s="308">
        <v>23009.54</v>
      </c>
    </row>
    <row r="1201" spans="1:2">
      <c r="A1201" s="307" t="s">
        <v>1474</v>
      </c>
      <c r="B1201" s="308">
        <v>19938.04</v>
      </c>
    </row>
    <row r="1202" spans="1:2">
      <c r="A1202" s="307" t="s">
        <v>1475</v>
      </c>
      <c r="B1202" s="308">
        <v>4621.6000000000004</v>
      </c>
    </row>
    <row r="1203" spans="1:2">
      <c r="A1203" s="307" t="s">
        <v>1476</v>
      </c>
      <c r="B1203" s="308">
        <v>4004.68</v>
      </c>
    </row>
    <row r="1204" spans="1:2">
      <c r="A1204" s="307" t="s">
        <v>1477</v>
      </c>
      <c r="B1204" s="308">
        <v>9198.14</v>
      </c>
    </row>
    <row r="1205" spans="1:2">
      <c r="A1205" s="307" t="s">
        <v>1478</v>
      </c>
      <c r="B1205" s="308">
        <v>7970.27</v>
      </c>
    </row>
    <row r="1206" spans="1:2">
      <c r="A1206" s="307" t="s">
        <v>1479</v>
      </c>
      <c r="B1206" s="308">
        <v>8510.59</v>
      </c>
    </row>
    <row r="1207" spans="1:2">
      <c r="A1207" s="307" t="s">
        <v>1480</v>
      </c>
      <c r="B1207" s="308">
        <v>7374.49</v>
      </c>
    </row>
    <row r="1208" spans="1:2">
      <c r="A1208" s="307" t="s">
        <v>1481</v>
      </c>
      <c r="B1208" s="308">
        <v>7798.15</v>
      </c>
    </row>
    <row r="1209" spans="1:2">
      <c r="A1209" s="307" t="s">
        <v>1482</v>
      </c>
      <c r="B1209" s="308">
        <v>6757.16</v>
      </c>
    </row>
    <row r="1210" spans="1:2">
      <c r="A1210" s="307" t="s">
        <v>1483</v>
      </c>
      <c r="B1210" s="308">
        <v>8784.57</v>
      </c>
    </row>
    <row r="1211" spans="1:2">
      <c r="A1211" s="307" t="s">
        <v>1484</v>
      </c>
      <c r="B1211" s="308">
        <v>7611.96</v>
      </c>
    </row>
    <row r="1212" spans="1:2">
      <c r="A1212" s="307" t="s">
        <v>1485</v>
      </c>
      <c r="B1212" s="308">
        <v>5528.26</v>
      </c>
    </row>
    <row r="1213" spans="1:2">
      <c r="A1213" s="307" t="s">
        <v>1486</v>
      </c>
      <c r="B1213" s="308">
        <v>4790.28</v>
      </c>
    </row>
    <row r="1214" spans="1:2">
      <c r="A1214" s="307" t="s">
        <v>1487</v>
      </c>
      <c r="B1214" s="308">
        <v>8945.7199999999993</v>
      </c>
    </row>
    <row r="1215" spans="1:2">
      <c r="A1215" s="307" t="s">
        <v>1488</v>
      </c>
      <c r="B1215" s="308">
        <v>7751.54</v>
      </c>
    </row>
    <row r="1216" spans="1:2">
      <c r="A1216" s="307" t="s">
        <v>1489</v>
      </c>
      <c r="B1216" s="308">
        <v>7661.77</v>
      </c>
    </row>
    <row r="1217" spans="1:2">
      <c r="A1217" s="307" t="s">
        <v>1490</v>
      </c>
      <c r="B1217" s="308">
        <v>6638.9</v>
      </c>
    </row>
    <row r="1218" spans="1:2">
      <c r="A1218" s="307" t="s">
        <v>1491</v>
      </c>
      <c r="B1218" s="308">
        <v>11445.04</v>
      </c>
    </row>
    <row r="1219" spans="1:2">
      <c r="A1219" s="307" t="s">
        <v>1492</v>
      </c>
      <c r="B1219" s="308">
        <v>9917.11</v>
      </c>
    </row>
    <row r="1220" spans="1:2">
      <c r="A1220" s="307" t="s">
        <v>25482</v>
      </c>
      <c r="B1220" s="308">
        <v>1352.9</v>
      </c>
    </row>
    <row r="1221" spans="1:2">
      <c r="A1221" s="307" t="s">
        <v>25483</v>
      </c>
      <c r="B1221" s="308">
        <v>1172.31</v>
      </c>
    </row>
    <row r="1222" spans="1:2">
      <c r="A1222" s="307" t="s">
        <v>25484</v>
      </c>
      <c r="B1222" s="308">
        <v>1691.13</v>
      </c>
    </row>
    <row r="1223" spans="1:2">
      <c r="A1223" s="307" t="s">
        <v>25485</v>
      </c>
      <c r="B1223" s="308">
        <v>1465.39</v>
      </c>
    </row>
    <row r="1224" spans="1:2">
      <c r="A1224" s="307" t="s">
        <v>25486</v>
      </c>
      <c r="B1224" s="308">
        <v>2536.6999999999998</v>
      </c>
    </row>
    <row r="1225" spans="1:2">
      <c r="A1225" s="307" t="s">
        <v>25487</v>
      </c>
      <c r="B1225" s="308">
        <v>2198.09</v>
      </c>
    </row>
    <row r="1226" spans="1:2">
      <c r="A1226" s="307" t="s">
        <v>1493</v>
      </c>
      <c r="B1226" s="308">
        <v>125.88</v>
      </c>
    </row>
    <row r="1227" spans="1:2">
      <c r="A1227" s="307" t="s">
        <v>1494</v>
      </c>
      <c r="B1227" s="308">
        <v>109.32</v>
      </c>
    </row>
    <row r="1228" spans="1:2">
      <c r="A1228" s="307" t="s">
        <v>1495</v>
      </c>
      <c r="B1228" s="308">
        <v>115.38</v>
      </c>
    </row>
    <row r="1229" spans="1:2">
      <c r="A1229" s="307" t="s">
        <v>1496</v>
      </c>
      <c r="B1229" s="308">
        <v>100.22</v>
      </c>
    </row>
    <row r="1230" spans="1:2">
      <c r="A1230" s="307" t="s">
        <v>1497</v>
      </c>
      <c r="B1230" s="308">
        <v>110.32</v>
      </c>
    </row>
    <row r="1231" spans="1:2">
      <c r="A1231" s="307" t="s">
        <v>1498</v>
      </c>
      <c r="B1231" s="308">
        <v>95.84</v>
      </c>
    </row>
    <row r="1232" spans="1:2">
      <c r="A1232" s="307" t="s">
        <v>1499</v>
      </c>
      <c r="B1232" s="308">
        <v>6.9</v>
      </c>
    </row>
    <row r="1233" spans="1:2">
      <c r="A1233" s="307" t="s">
        <v>1500</v>
      </c>
      <c r="B1233" s="308">
        <v>5.98</v>
      </c>
    </row>
    <row r="1234" spans="1:2">
      <c r="A1234" s="307" t="s">
        <v>1501</v>
      </c>
      <c r="B1234" s="308">
        <v>5.76</v>
      </c>
    </row>
    <row r="1235" spans="1:2">
      <c r="A1235" s="307" t="s">
        <v>1502</v>
      </c>
      <c r="B1235" s="308">
        <v>4.99</v>
      </c>
    </row>
    <row r="1236" spans="1:2">
      <c r="A1236" s="307" t="s">
        <v>1503</v>
      </c>
      <c r="B1236" s="308">
        <v>1435.2</v>
      </c>
    </row>
    <row r="1237" spans="1:2">
      <c r="A1237" s="307" t="s">
        <v>1504</v>
      </c>
      <c r="B1237" s="308">
        <v>1243.67</v>
      </c>
    </row>
    <row r="1238" spans="1:2">
      <c r="A1238" s="307" t="s">
        <v>1505</v>
      </c>
      <c r="B1238" s="308">
        <v>19.14</v>
      </c>
    </row>
    <row r="1239" spans="1:2">
      <c r="A1239" s="307" t="s">
        <v>1506</v>
      </c>
      <c r="B1239" s="308">
        <v>16.77</v>
      </c>
    </row>
    <row r="1240" spans="1:2">
      <c r="A1240" s="307" t="s">
        <v>1507</v>
      </c>
      <c r="B1240" s="308">
        <v>12.8</v>
      </c>
    </row>
    <row r="1241" spans="1:2">
      <c r="A1241" s="307" t="s">
        <v>1508</v>
      </c>
      <c r="B1241" s="308">
        <v>11.21</v>
      </c>
    </row>
    <row r="1242" spans="1:2">
      <c r="A1242" s="307" t="s">
        <v>1509</v>
      </c>
      <c r="B1242" s="308">
        <v>10.09</v>
      </c>
    </row>
    <row r="1243" spans="1:2">
      <c r="A1243" s="307" t="s">
        <v>1510</v>
      </c>
      <c r="B1243" s="308">
        <v>8.84</v>
      </c>
    </row>
    <row r="1244" spans="1:2">
      <c r="A1244" s="307" t="s">
        <v>1511</v>
      </c>
      <c r="B1244" s="308">
        <v>8.6199999999999992</v>
      </c>
    </row>
    <row r="1245" spans="1:2">
      <c r="A1245" s="307" t="s">
        <v>1512</v>
      </c>
      <c r="B1245" s="308">
        <v>7.55</v>
      </c>
    </row>
    <row r="1246" spans="1:2">
      <c r="A1246" s="307" t="s">
        <v>1513</v>
      </c>
      <c r="B1246" s="308">
        <v>8.35</v>
      </c>
    </row>
    <row r="1247" spans="1:2">
      <c r="A1247" s="307" t="s">
        <v>1514</v>
      </c>
      <c r="B1247" s="308">
        <v>7.42</v>
      </c>
    </row>
    <row r="1248" spans="1:2">
      <c r="A1248" s="307" t="s">
        <v>1515</v>
      </c>
      <c r="B1248" s="308">
        <v>5.57</v>
      </c>
    </row>
    <row r="1249" spans="1:2">
      <c r="A1249" s="307" t="s">
        <v>1516</v>
      </c>
      <c r="B1249" s="308">
        <v>4.9400000000000004</v>
      </c>
    </row>
    <row r="1250" spans="1:2">
      <c r="A1250" s="307" t="s">
        <v>1517</v>
      </c>
      <c r="B1250" s="308">
        <v>4.41</v>
      </c>
    </row>
    <row r="1251" spans="1:2">
      <c r="A1251" s="307" t="s">
        <v>1518</v>
      </c>
      <c r="B1251" s="308">
        <v>3.92</v>
      </c>
    </row>
    <row r="1252" spans="1:2">
      <c r="A1252" s="307" t="s">
        <v>1519</v>
      </c>
      <c r="B1252" s="308">
        <v>3.5</v>
      </c>
    </row>
    <row r="1253" spans="1:2">
      <c r="A1253" s="307" t="s">
        <v>1520</v>
      </c>
      <c r="B1253" s="308">
        <v>3.12</v>
      </c>
    </row>
    <row r="1254" spans="1:2">
      <c r="A1254" s="307" t="s">
        <v>1521</v>
      </c>
      <c r="B1254" s="308">
        <v>99.84</v>
      </c>
    </row>
    <row r="1255" spans="1:2">
      <c r="A1255" s="307" t="s">
        <v>1522</v>
      </c>
      <c r="B1255" s="308">
        <v>86.5</v>
      </c>
    </row>
    <row r="1256" spans="1:2">
      <c r="A1256" s="307" t="s">
        <v>1523</v>
      </c>
      <c r="B1256" s="308">
        <v>91.21</v>
      </c>
    </row>
    <row r="1257" spans="1:2">
      <c r="A1257" s="307" t="s">
        <v>1524</v>
      </c>
      <c r="B1257" s="308">
        <v>79.03</v>
      </c>
    </row>
    <row r="1258" spans="1:2">
      <c r="A1258" s="307" t="s">
        <v>1525</v>
      </c>
      <c r="B1258" s="308">
        <v>86</v>
      </c>
    </row>
    <row r="1259" spans="1:2">
      <c r="A1259" s="307" t="s">
        <v>1526</v>
      </c>
      <c r="B1259" s="308">
        <v>74.52</v>
      </c>
    </row>
    <row r="1260" spans="1:2">
      <c r="A1260" s="307" t="s">
        <v>1527</v>
      </c>
      <c r="B1260" s="308">
        <v>78.64</v>
      </c>
    </row>
    <row r="1261" spans="1:2">
      <c r="A1261" s="307" t="s">
        <v>1528</v>
      </c>
      <c r="B1261" s="308">
        <v>68.14</v>
      </c>
    </row>
    <row r="1262" spans="1:2">
      <c r="A1262" s="307" t="s">
        <v>1529</v>
      </c>
      <c r="B1262" s="308">
        <v>69.97</v>
      </c>
    </row>
    <row r="1263" spans="1:2">
      <c r="A1263" s="307" t="s">
        <v>1530</v>
      </c>
      <c r="B1263" s="308">
        <v>60.63</v>
      </c>
    </row>
    <row r="1264" spans="1:2">
      <c r="A1264" s="307" t="s">
        <v>1531</v>
      </c>
      <c r="B1264" s="308">
        <v>55.41</v>
      </c>
    </row>
    <row r="1265" spans="1:2">
      <c r="A1265" s="307" t="s">
        <v>1532</v>
      </c>
      <c r="B1265" s="308">
        <v>48.01</v>
      </c>
    </row>
    <row r="1266" spans="1:2">
      <c r="A1266" s="307" t="s">
        <v>1533</v>
      </c>
      <c r="B1266" s="308">
        <v>56.79</v>
      </c>
    </row>
    <row r="1267" spans="1:2">
      <c r="A1267" s="307" t="s">
        <v>1534</v>
      </c>
      <c r="B1267" s="308">
        <v>49.21</v>
      </c>
    </row>
    <row r="1268" spans="1:2">
      <c r="A1268" s="307" t="s">
        <v>1535</v>
      </c>
      <c r="B1268" s="308">
        <v>41.23</v>
      </c>
    </row>
    <row r="1269" spans="1:2">
      <c r="A1269" s="307" t="s">
        <v>1536</v>
      </c>
      <c r="B1269" s="308">
        <v>35.729999999999997</v>
      </c>
    </row>
    <row r="1270" spans="1:2">
      <c r="A1270" s="307" t="s">
        <v>1537</v>
      </c>
      <c r="B1270" s="308">
        <v>33.130000000000003</v>
      </c>
    </row>
    <row r="1271" spans="1:2">
      <c r="A1271" s="307" t="s">
        <v>1538</v>
      </c>
      <c r="B1271" s="308">
        <v>28.71</v>
      </c>
    </row>
    <row r="1272" spans="1:2">
      <c r="A1272" s="307" t="s">
        <v>1539</v>
      </c>
      <c r="B1272" s="308">
        <v>15.69</v>
      </c>
    </row>
    <row r="1273" spans="1:2">
      <c r="A1273" s="307" t="s">
        <v>1540</v>
      </c>
      <c r="B1273" s="308">
        <v>13.59</v>
      </c>
    </row>
    <row r="1274" spans="1:2">
      <c r="A1274" s="307" t="s">
        <v>1541</v>
      </c>
      <c r="B1274" s="308">
        <v>10.83</v>
      </c>
    </row>
    <row r="1275" spans="1:2">
      <c r="A1275" s="307" t="s">
        <v>1542</v>
      </c>
      <c r="B1275" s="308">
        <v>9.39</v>
      </c>
    </row>
    <row r="1276" spans="1:2">
      <c r="A1276" s="307" t="s">
        <v>1543</v>
      </c>
      <c r="B1276" s="308">
        <v>10.84</v>
      </c>
    </row>
    <row r="1277" spans="1:2">
      <c r="A1277" s="307" t="s">
        <v>1544</v>
      </c>
      <c r="B1277" s="308">
        <v>9.39</v>
      </c>
    </row>
    <row r="1278" spans="1:2">
      <c r="A1278" s="307" t="s">
        <v>1545</v>
      </c>
      <c r="B1278" s="308">
        <v>53.21</v>
      </c>
    </row>
    <row r="1279" spans="1:2">
      <c r="A1279" s="307" t="s">
        <v>1546</v>
      </c>
      <c r="B1279" s="308">
        <v>46.1</v>
      </c>
    </row>
    <row r="1280" spans="1:2">
      <c r="A1280" s="307" t="s">
        <v>1547</v>
      </c>
      <c r="B1280" s="308">
        <v>36.880000000000003</v>
      </c>
    </row>
    <row r="1281" spans="1:2">
      <c r="A1281" s="307" t="s">
        <v>1548</v>
      </c>
      <c r="B1281" s="308">
        <v>31.95</v>
      </c>
    </row>
    <row r="1282" spans="1:2">
      <c r="A1282" s="307" t="s">
        <v>1549</v>
      </c>
      <c r="B1282" s="308">
        <v>29.48</v>
      </c>
    </row>
    <row r="1283" spans="1:2">
      <c r="A1283" s="307" t="s">
        <v>1550</v>
      </c>
      <c r="B1283" s="308">
        <v>25.54</v>
      </c>
    </row>
    <row r="1284" spans="1:2">
      <c r="A1284" s="307" t="s">
        <v>1551</v>
      </c>
      <c r="B1284" s="308">
        <v>3.44</v>
      </c>
    </row>
    <row r="1285" spans="1:2">
      <c r="A1285" s="307" t="s">
        <v>1552</v>
      </c>
      <c r="B1285" s="308">
        <v>2.98</v>
      </c>
    </row>
    <row r="1286" spans="1:2">
      <c r="A1286" s="307" t="s">
        <v>1553</v>
      </c>
      <c r="B1286" s="308">
        <v>1.89</v>
      </c>
    </row>
    <row r="1287" spans="1:2">
      <c r="A1287" s="307" t="s">
        <v>1554</v>
      </c>
      <c r="B1287" s="308">
        <v>1.64</v>
      </c>
    </row>
    <row r="1288" spans="1:2">
      <c r="A1288" s="307" t="s">
        <v>1555</v>
      </c>
      <c r="B1288" s="308">
        <v>0.95</v>
      </c>
    </row>
    <row r="1289" spans="1:2">
      <c r="A1289" s="307" t="s">
        <v>1556</v>
      </c>
      <c r="B1289" s="308">
        <v>0.82</v>
      </c>
    </row>
    <row r="1290" spans="1:2">
      <c r="A1290" s="307" t="s">
        <v>1557</v>
      </c>
      <c r="B1290" s="308">
        <v>8.65</v>
      </c>
    </row>
    <row r="1291" spans="1:2">
      <c r="A1291" s="307" t="s">
        <v>1558</v>
      </c>
      <c r="B1291" s="308">
        <v>7.49</v>
      </c>
    </row>
    <row r="1292" spans="1:2">
      <c r="A1292" s="307" t="s">
        <v>1559</v>
      </c>
      <c r="B1292" s="308">
        <v>5.78</v>
      </c>
    </row>
    <row r="1293" spans="1:2">
      <c r="A1293" s="307" t="s">
        <v>1560</v>
      </c>
      <c r="B1293" s="308">
        <v>5.01</v>
      </c>
    </row>
    <row r="1294" spans="1:2">
      <c r="A1294" s="307" t="s">
        <v>1561</v>
      </c>
      <c r="B1294" s="308">
        <v>6.9</v>
      </c>
    </row>
    <row r="1295" spans="1:2">
      <c r="A1295" s="307" t="s">
        <v>1562</v>
      </c>
      <c r="B1295" s="308">
        <v>5.98</v>
      </c>
    </row>
    <row r="1296" spans="1:2">
      <c r="A1296" s="307" t="s">
        <v>1563</v>
      </c>
      <c r="B1296" s="308">
        <v>4.2300000000000004</v>
      </c>
    </row>
    <row r="1297" spans="1:2">
      <c r="A1297" s="307" t="s">
        <v>1564</v>
      </c>
      <c r="B1297" s="308">
        <v>3.67</v>
      </c>
    </row>
    <row r="1298" spans="1:2">
      <c r="A1298" s="307" t="s">
        <v>1565</v>
      </c>
      <c r="B1298" s="308">
        <v>2.02</v>
      </c>
    </row>
    <row r="1299" spans="1:2">
      <c r="A1299" s="307" t="s">
        <v>1566</v>
      </c>
      <c r="B1299" s="308">
        <v>1.75</v>
      </c>
    </row>
    <row r="1300" spans="1:2">
      <c r="A1300" s="307" t="s">
        <v>1567</v>
      </c>
      <c r="B1300" s="308">
        <v>1.05</v>
      </c>
    </row>
    <row r="1301" spans="1:2">
      <c r="A1301" s="307" t="s">
        <v>1568</v>
      </c>
      <c r="B1301" s="308">
        <v>0.91</v>
      </c>
    </row>
    <row r="1302" spans="1:2">
      <c r="A1302" s="307" t="s">
        <v>1569</v>
      </c>
      <c r="B1302" s="308">
        <v>1.1200000000000001</v>
      </c>
    </row>
    <row r="1303" spans="1:2">
      <c r="A1303" s="307" t="s">
        <v>1570</v>
      </c>
      <c r="B1303" s="308">
        <v>0.97</v>
      </c>
    </row>
    <row r="1304" spans="1:2">
      <c r="A1304" s="307" t="s">
        <v>1571</v>
      </c>
      <c r="B1304" s="308">
        <v>0.56999999999999995</v>
      </c>
    </row>
    <row r="1305" spans="1:2">
      <c r="A1305" s="307" t="s">
        <v>1572</v>
      </c>
      <c r="B1305" s="308">
        <v>0.49</v>
      </c>
    </row>
    <row r="1306" spans="1:2">
      <c r="A1306" s="307" t="s">
        <v>1573</v>
      </c>
      <c r="B1306" s="308">
        <v>3.44</v>
      </c>
    </row>
    <row r="1307" spans="1:2">
      <c r="A1307" s="307" t="s">
        <v>1574</v>
      </c>
      <c r="B1307" s="308">
        <v>2.98</v>
      </c>
    </row>
    <row r="1308" spans="1:2">
      <c r="A1308" s="307" t="s">
        <v>1575</v>
      </c>
      <c r="B1308" s="308">
        <v>1.89</v>
      </c>
    </row>
    <row r="1309" spans="1:2">
      <c r="A1309" s="307" t="s">
        <v>1576</v>
      </c>
      <c r="B1309" s="308">
        <v>1.64</v>
      </c>
    </row>
    <row r="1310" spans="1:2">
      <c r="A1310" s="307" t="s">
        <v>1577</v>
      </c>
      <c r="B1310" s="308">
        <v>0.95</v>
      </c>
    </row>
    <row r="1311" spans="1:2">
      <c r="A1311" s="307" t="s">
        <v>1578</v>
      </c>
      <c r="B1311" s="308">
        <v>0.82</v>
      </c>
    </row>
    <row r="1312" spans="1:2">
      <c r="A1312" s="307" t="s">
        <v>1579</v>
      </c>
      <c r="B1312" s="308">
        <v>8.65</v>
      </c>
    </row>
    <row r="1313" spans="1:2">
      <c r="A1313" s="307" t="s">
        <v>1580</v>
      </c>
      <c r="B1313" s="308">
        <v>7.49</v>
      </c>
    </row>
    <row r="1314" spans="1:2">
      <c r="A1314" s="307" t="s">
        <v>1581</v>
      </c>
      <c r="B1314" s="308">
        <v>5.78</v>
      </c>
    </row>
    <row r="1315" spans="1:2">
      <c r="A1315" s="307" t="s">
        <v>1582</v>
      </c>
      <c r="B1315" s="308">
        <v>5.01</v>
      </c>
    </row>
    <row r="1316" spans="1:2">
      <c r="A1316" s="307" t="s">
        <v>1583</v>
      </c>
      <c r="B1316" s="308">
        <v>6.9</v>
      </c>
    </row>
    <row r="1317" spans="1:2">
      <c r="A1317" s="307" t="s">
        <v>1584</v>
      </c>
      <c r="B1317" s="308">
        <v>5.98</v>
      </c>
    </row>
    <row r="1318" spans="1:2">
      <c r="A1318" s="307" t="s">
        <v>1585</v>
      </c>
      <c r="B1318" s="308">
        <v>4.2300000000000004</v>
      </c>
    </row>
    <row r="1319" spans="1:2">
      <c r="A1319" s="307" t="s">
        <v>1586</v>
      </c>
      <c r="B1319" s="308">
        <v>3.67</v>
      </c>
    </row>
    <row r="1320" spans="1:2">
      <c r="A1320" s="307" t="s">
        <v>1587</v>
      </c>
      <c r="B1320" s="308">
        <v>2.02</v>
      </c>
    </row>
    <row r="1321" spans="1:2">
      <c r="A1321" s="307" t="s">
        <v>1588</v>
      </c>
      <c r="B1321" s="308">
        <v>1.75</v>
      </c>
    </row>
    <row r="1322" spans="1:2">
      <c r="A1322" s="307" t="s">
        <v>1589</v>
      </c>
      <c r="B1322" s="308">
        <v>1.05</v>
      </c>
    </row>
    <row r="1323" spans="1:2">
      <c r="A1323" s="307" t="s">
        <v>1590</v>
      </c>
      <c r="B1323" s="308">
        <v>0.91</v>
      </c>
    </row>
    <row r="1324" spans="1:2">
      <c r="A1324" s="307" t="s">
        <v>1591</v>
      </c>
      <c r="B1324" s="308">
        <v>1.1200000000000001</v>
      </c>
    </row>
    <row r="1325" spans="1:2">
      <c r="A1325" s="307" t="s">
        <v>1592</v>
      </c>
      <c r="B1325" s="308">
        <v>0.97</v>
      </c>
    </row>
    <row r="1326" spans="1:2">
      <c r="A1326" s="307" t="s">
        <v>1593</v>
      </c>
      <c r="B1326" s="308">
        <v>0.56999999999999995</v>
      </c>
    </row>
    <row r="1327" spans="1:2">
      <c r="A1327" s="307" t="s">
        <v>1594</v>
      </c>
      <c r="B1327" s="308">
        <v>0.49</v>
      </c>
    </row>
    <row r="1328" spans="1:2">
      <c r="A1328" s="307" t="s">
        <v>1595</v>
      </c>
      <c r="B1328" s="308">
        <v>1.89</v>
      </c>
    </row>
    <row r="1329" spans="1:2">
      <c r="A1329" s="307" t="s">
        <v>1596</v>
      </c>
      <c r="B1329" s="308">
        <v>1.64</v>
      </c>
    </row>
    <row r="1330" spans="1:2">
      <c r="A1330" s="307" t="s">
        <v>1597</v>
      </c>
      <c r="B1330" s="308">
        <v>0.95</v>
      </c>
    </row>
    <row r="1331" spans="1:2">
      <c r="A1331" s="307" t="s">
        <v>1598</v>
      </c>
      <c r="B1331" s="308">
        <v>0.82</v>
      </c>
    </row>
    <row r="1332" spans="1:2">
      <c r="A1332" s="307" t="s">
        <v>1599</v>
      </c>
      <c r="B1332" s="308">
        <v>3.19</v>
      </c>
    </row>
    <row r="1333" spans="1:2">
      <c r="A1333" s="307" t="s">
        <v>1600</v>
      </c>
      <c r="B1333" s="308">
        <v>2.76</v>
      </c>
    </row>
    <row r="1334" spans="1:2">
      <c r="A1334" s="307" t="s">
        <v>1601</v>
      </c>
      <c r="B1334" s="308">
        <v>6.9</v>
      </c>
    </row>
    <row r="1335" spans="1:2">
      <c r="A1335" s="307" t="s">
        <v>1602</v>
      </c>
      <c r="B1335" s="308">
        <v>5.98</v>
      </c>
    </row>
    <row r="1336" spans="1:2">
      <c r="A1336" s="307" t="s">
        <v>1603</v>
      </c>
      <c r="B1336" s="308">
        <v>3.44</v>
      </c>
    </row>
    <row r="1337" spans="1:2">
      <c r="A1337" s="307" t="s">
        <v>1604</v>
      </c>
      <c r="B1337" s="308">
        <v>2.98</v>
      </c>
    </row>
    <row r="1338" spans="1:2">
      <c r="A1338" s="307" t="s">
        <v>1605</v>
      </c>
      <c r="B1338" s="308">
        <v>2.02</v>
      </c>
    </row>
    <row r="1339" spans="1:2">
      <c r="A1339" s="307" t="s">
        <v>1606</v>
      </c>
      <c r="B1339" s="308">
        <v>1.75</v>
      </c>
    </row>
    <row r="1340" spans="1:2">
      <c r="A1340" s="307" t="s">
        <v>1607</v>
      </c>
      <c r="B1340" s="308">
        <v>1.05</v>
      </c>
    </row>
    <row r="1341" spans="1:2">
      <c r="A1341" s="307" t="s">
        <v>1608</v>
      </c>
      <c r="B1341" s="308">
        <v>0.91</v>
      </c>
    </row>
    <row r="1342" spans="1:2">
      <c r="A1342" s="307" t="s">
        <v>1609</v>
      </c>
      <c r="B1342" s="308">
        <v>1.1200000000000001</v>
      </c>
    </row>
    <row r="1343" spans="1:2">
      <c r="A1343" s="307" t="s">
        <v>1610</v>
      </c>
      <c r="B1343" s="308">
        <v>0.97</v>
      </c>
    </row>
    <row r="1344" spans="1:2">
      <c r="A1344" s="307" t="s">
        <v>1611</v>
      </c>
      <c r="B1344" s="308">
        <v>0.56999999999999995</v>
      </c>
    </row>
    <row r="1345" spans="1:2">
      <c r="A1345" s="307" t="s">
        <v>1612</v>
      </c>
      <c r="B1345" s="308">
        <v>0.49</v>
      </c>
    </row>
    <row r="1346" spans="1:2">
      <c r="A1346" s="307" t="s">
        <v>1613</v>
      </c>
      <c r="B1346" s="308">
        <v>1.89</v>
      </c>
    </row>
    <row r="1347" spans="1:2">
      <c r="A1347" s="307" t="s">
        <v>1614</v>
      </c>
      <c r="B1347" s="308">
        <v>1.64</v>
      </c>
    </row>
    <row r="1348" spans="1:2">
      <c r="A1348" s="307" t="s">
        <v>1615</v>
      </c>
      <c r="B1348" s="308">
        <v>0.95</v>
      </c>
    </row>
    <row r="1349" spans="1:2">
      <c r="A1349" s="307" t="s">
        <v>1616</v>
      </c>
      <c r="B1349" s="308">
        <v>0.82</v>
      </c>
    </row>
    <row r="1350" spans="1:2">
      <c r="A1350" s="307" t="s">
        <v>1617</v>
      </c>
      <c r="B1350" s="308">
        <v>3.19</v>
      </c>
    </row>
    <row r="1351" spans="1:2">
      <c r="A1351" s="307" t="s">
        <v>1618</v>
      </c>
      <c r="B1351" s="308">
        <v>2.76</v>
      </c>
    </row>
    <row r="1352" spans="1:2">
      <c r="A1352" s="307" t="s">
        <v>1619</v>
      </c>
      <c r="B1352" s="308">
        <v>6.9</v>
      </c>
    </row>
    <row r="1353" spans="1:2">
      <c r="A1353" s="307" t="s">
        <v>1620</v>
      </c>
      <c r="B1353" s="308">
        <v>5.98</v>
      </c>
    </row>
    <row r="1354" spans="1:2">
      <c r="A1354" s="307" t="s">
        <v>1621</v>
      </c>
      <c r="B1354" s="308">
        <v>3.44</v>
      </c>
    </row>
    <row r="1355" spans="1:2">
      <c r="A1355" s="307" t="s">
        <v>1622</v>
      </c>
      <c r="B1355" s="308">
        <v>2.98</v>
      </c>
    </row>
    <row r="1356" spans="1:2">
      <c r="A1356" s="307" t="s">
        <v>1623</v>
      </c>
      <c r="B1356" s="308">
        <v>2.02</v>
      </c>
    </row>
    <row r="1357" spans="1:2">
      <c r="A1357" s="307" t="s">
        <v>1624</v>
      </c>
      <c r="B1357" s="308">
        <v>1.75</v>
      </c>
    </row>
    <row r="1358" spans="1:2">
      <c r="A1358" s="307" t="s">
        <v>1625</v>
      </c>
      <c r="B1358" s="308">
        <v>1.05</v>
      </c>
    </row>
    <row r="1359" spans="1:2">
      <c r="A1359" s="307" t="s">
        <v>1626</v>
      </c>
      <c r="B1359" s="308">
        <v>0.91</v>
      </c>
    </row>
    <row r="1360" spans="1:2">
      <c r="A1360" s="307" t="s">
        <v>1627</v>
      </c>
      <c r="B1360" s="308">
        <v>1.1200000000000001</v>
      </c>
    </row>
    <row r="1361" spans="1:2">
      <c r="A1361" s="307" t="s">
        <v>1628</v>
      </c>
      <c r="B1361" s="308">
        <v>0.97</v>
      </c>
    </row>
    <row r="1362" spans="1:2">
      <c r="A1362" s="307" t="s">
        <v>1629</v>
      </c>
      <c r="B1362" s="308">
        <v>0.56999999999999995</v>
      </c>
    </row>
    <row r="1363" spans="1:2">
      <c r="A1363" s="307" t="s">
        <v>1630</v>
      </c>
      <c r="B1363" s="308">
        <v>0.49</v>
      </c>
    </row>
    <row r="1364" spans="1:2">
      <c r="A1364" s="307" t="s">
        <v>1631</v>
      </c>
      <c r="B1364" s="308">
        <v>1.89</v>
      </c>
    </row>
    <row r="1365" spans="1:2">
      <c r="A1365" s="307" t="s">
        <v>1632</v>
      </c>
      <c r="B1365" s="308">
        <v>1.64</v>
      </c>
    </row>
    <row r="1366" spans="1:2">
      <c r="A1366" s="307" t="s">
        <v>1633</v>
      </c>
      <c r="B1366" s="308">
        <v>1.7</v>
      </c>
    </row>
    <row r="1367" spans="1:2">
      <c r="A1367" s="307" t="s">
        <v>1634</v>
      </c>
      <c r="B1367" s="308">
        <v>1.47</v>
      </c>
    </row>
    <row r="1368" spans="1:2">
      <c r="A1368" s="307" t="s">
        <v>1635</v>
      </c>
      <c r="B1368" s="308">
        <v>4.83</v>
      </c>
    </row>
    <row r="1369" spans="1:2">
      <c r="A1369" s="307" t="s">
        <v>1636</v>
      </c>
      <c r="B1369" s="308">
        <v>4.1900000000000004</v>
      </c>
    </row>
    <row r="1370" spans="1:2">
      <c r="A1370" s="307" t="s">
        <v>1637</v>
      </c>
      <c r="B1370" s="308">
        <v>4.3499999999999996</v>
      </c>
    </row>
    <row r="1371" spans="1:2">
      <c r="A1371" s="307" t="s">
        <v>1638</v>
      </c>
      <c r="B1371" s="308">
        <v>3.77</v>
      </c>
    </row>
    <row r="1372" spans="1:2">
      <c r="A1372" s="307" t="s">
        <v>1639</v>
      </c>
      <c r="B1372" s="308">
        <v>4.83</v>
      </c>
    </row>
    <row r="1373" spans="1:2">
      <c r="A1373" s="307" t="s">
        <v>1640</v>
      </c>
      <c r="B1373" s="308">
        <v>4.1900000000000004</v>
      </c>
    </row>
    <row r="1374" spans="1:2">
      <c r="A1374" s="307" t="s">
        <v>1641</v>
      </c>
      <c r="B1374" s="308">
        <v>2.02</v>
      </c>
    </row>
    <row r="1375" spans="1:2">
      <c r="A1375" s="307" t="s">
        <v>1642</v>
      </c>
      <c r="B1375" s="308">
        <v>1.75</v>
      </c>
    </row>
    <row r="1376" spans="1:2">
      <c r="A1376" s="307" t="s">
        <v>1643</v>
      </c>
      <c r="B1376" s="308">
        <v>1.82</v>
      </c>
    </row>
    <row r="1377" spans="1:2">
      <c r="A1377" s="307" t="s">
        <v>1644</v>
      </c>
      <c r="B1377" s="308">
        <v>1.58</v>
      </c>
    </row>
    <row r="1378" spans="1:2">
      <c r="A1378" s="307" t="s">
        <v>1645</v>
      </c>
      <c r="B1378" s="308">
        <v>1.1200000000000001</v>
      </c>
    </row>
    <row r="1379" spans="1:2">
      <c r="A1379" s="307" t="s">
        <v>1646</v>
      </c>
      <c r="B1379" s="308">
        <v>0.97</v>
      </c>
    </row>
    <row r="1380" spans="1:2">
      <c r="A1380" s="307" t="s">
        <v>1647</v>
      </c>
      <c r="B1380" s="308">
        <v>0.56999999999999995</v>
      </c>
    </row>
    <row r="1381" spans="1:2">
      <c r="A1381" s="307" t="s">
        <v>1648</v>
      </c>
      <c r="B1381" s="308">
        <v>0.49</v>
      </c>
    </row>
    <row r="1382" spans="1:2">
      <c r="A1382" s="307" t="s">
        <v>1649</v>
      </c>
      <c r="B1382" s="308">
        <v>1.89</v>
      </c>
    </row>
    <row r="1383" spans="1:2">
      <c r="A1383" s="307" t="s">
        <v>1650</v>
      </c>
      <c r="B1383" s="308">
        <v>1.64</v>
      </c>
    </row>
    <row r="1384" spans="1:2">
      <c r="A1384" s="307" t="s">
        <v>1651</v>
      </c>
      <c r="B1384" s="308">
        <v>1.7</v>
      </c>
    </row>
    <row r="1385" spans="1:2">
      <c r="A1385" s="307" t="s">
        <v>1652</v>
      </c>
      <c r="B1385" s="308">
        <v>1.47</v>
      </c>
    </row>
    <row r="1386" spans="1:2">
      <c r="A1386" s="307" t="s">
        <v>1653</v>
      </c>
      <c r="B1386" s="308">
        <v>4.83</v>
      </c>
    </row>
    <row r="1387" spans="1:2">
      <c r="A1387" s="307" t="s">
        <v>1654</v>
      </c>
      <c r="B1387" s="308">
        <v>4.1900000000000004</v>
      </c>
    </row>
    <row r="1388" spans="1:2">
      <c r="A1388" s="307" t="s">
        <v>1655</v>
      </c>
      <c r="B1388" s="308">
        <v>4.3499999999999996</v>
      </c>
    </row>
    <row r="1389" spans="1:2">
      <c r="A1389" s="307" t="s">
        <v>1656</v>
      </c>
      <c r="B1389" s="308">
        <v>3.77</v>
      </c>
    </row>
    <row r="1390" spans="1:2">
      <c r="A1390" s="307" t="s">
        <v>1657</v>
      </c>
      <c r="B1390" s="308">
        <v>4.83</v>
      </c>
    </row>
    <row r="1391" spans="1:2">
      <c r="A1391" s="307" t="s">
        <v>1658</v>
      </c>
      <c r="B1391" s="308">
        <v>4.1900000000000004</v>
      </c>
    </row>
    <row r="1392" spans="1:2">
      <c r="A1392" s="307" t="s">
        <v>1659</v>
      </c>
      <c r="B1392" s="308">
        <v>2.02</v>
      </c>
    </row>
    <row r="1393" spans="1:2">
      <c r="A1393" s="307" t="s">
        <v>1660</v>
      </c>
      <c r="B1393" s="308">
        <v>1.75</v>
      </c>
    </row>
    <row r="1394" spans="1:2">
      <c r="A1394" s="307" t="s">
        <v>1661</v>
      </c>
      <c r="B1394" s="308">
        <v>1.82</v>
      </c>
    </row>
    <row r="1395" spans="1:2">
      <c r="A1395" s="307" t="s">
        <v>1662</v>
      </c>
      <c r="B1395" s="308">
        <v>1.58</v>
      </c>
    </row>
    <row r="1396" spans="1:2">
      <c r="A1396" s="307" t="s">
        <v>1663</v>
      </c>
      <c r="B1396" s="308">
        <v>1.1200000000000001</v>
      </c>
    </row>
    <row r="1397" spans="1:2">
      <c r="A1397" s="307" t="s">
        <v>1664</v>
      </c>
      <c r="B1397" s="308">
        <v>0.97</v>
      </c>
    </row>
    <row r="1398" spans="1:2">
      <c r="A1398" s="307" t="s">
        <v>1665</v>
      </c>
      <c r="B1398" s="308">
        <v>0.56999999999999995</v>
      </c>
    </row>
    <row r="1399" spans="1:2">
      <c r="A1399" s="307" t="s">
        <v>1666</v>
      </c>
      <c r="B1399" s="308">
        <v>0.49</v>
      </c>
    </row>
    <row r="1400" spans="1:2">
      <c r="A1400" s="307" t="s">
        <v>1667</v>
      </c>
      <c r="B1400" s="308">
        <v>3.44</v>
      </c>
    </row>
    <row r="1401" spans="1:2">
      <c r="A1401" s="307" t="s">
        <v>1668</v>
      </c>
      <c r="B1401" s="308">
        <v>2.98</v>
      </c>
    </row>
    <row r="1402" spans="1:2">
      <c r="A1402" s="307" t="s">
        <v>1669</v>
      </c>
      <c r="B1402" s="308">
        <v>3.19</v>
      </c>
    </row>
    <row r="1403" spans="1:2">
      <c r="A1403" s="307" t="s">
        <v>1670</v>
      </c>
      <c r="B1403" s="308">
        <v>2.76</v>
      </c>
    </row>
    <row r="1404" spans="1:2">
      <c r="A1404" s="307" t="s">
        <v>1671</v>
      </c>
      <c r="B1404" s="308">
        <v>1.89</v>
      </c>
    </row>
    <row r="1405" spans="1:2">
      <c r="A1405" s="307" t="s">
        <v>1672</v>
      </c>
      <c r="B1405" s="308">
        <v>1.64</v>
      </c>
    </row>
    <row r="1406" spans="1:2">
      <c r="A1406" s="307" t="s">
        <v>1673</v>
      </c>
      <c r="B1406" s="308">
        <v>3.19</v>
      </c>
    </row>
    <row r="1407" spans="1:2">
      <c r="A1407" s="307" t="s">
        <v>1674</v>
      </c>
      <c r="B1407" s="308">
        <v>2.76</v>
      </c>
    </row>
    <row r="1408" spans="1:2">
      <c r="A1408" s="307" t="s">
        <v>1675</v>
      </c>
      <c r="B1408" s="308">
        <v>10.35</v>
      </c>
    </row>
    <row r="1409" spans="1:2">
      <c r="A1409" s="307" t="s">
        <v>1676</v>
      </c>
      <c r="B1409" s="308">
        <v>8.9700000000000006</v>
      </c>
    </row>
    <row r="1410" spans="1:2">
      <c r="A1410" s="307" t="s">
        <v>1677</v>
      </c>
      <c r="B1410" s="308">
        <v>8.6300000000000008</v>
      </c>
    </row>
    <row r="1411" spans="1:2">
      <c r="A1411" s="307" t="s">
        <v>1678</v>
      </c>
      <c r="B1411" s="308">
        <v>7.47</v>
      </c>
    </row>
    <row r="1412" spans="1:2">
      <c r="A1412" s="307" t="s">
        <v>1679</v>
      </c>
      <c r="B1412" s="308">
        <v>0.56999999999999995</v>
      </c>
    </row>
    <row r="1413" spans="1:2">
      <c r="A1413" s="307" t="s">
        <v>1680</v>
      </c>
      <c r="B1413" s="308">
        <v>0.49</v>
      </c>
    </row>
    <row r="1414" spans="1:2">
      <c r="A1414" s="307" t="s">
        <v>1681</v>
      </c>
      <c r="B1414" s="308">
        <v>0.37</v>
      </c>
    </row>
    <row r="1415" spans="1:2">
      <c r="A1415" s="307" t="s">
        <v>1682</v>
      </c>
      <c r="B1415" s="308">
        <v>0.32</v>
      </c>
    </row>
    <row r="1416" spans="1:2">
      <c r="A1416" s="307" t="s">
        <v>1683</v>
      </c>
      <c r="B1416" s="308">
        <v>3.14</v>
      </c>
    </row>
    <row r="1417" spans="1:2">
      <c r="A1417" s="307" t="s">
        <v>1684</v>
      </c>
      <c r="B1417" s="308">
        <v>2.72</v>
      </c>
    </row>
    <row r="1418" spans="1:2">
      <c r="A1418" s="307" t="s">
        <v>1685</v>
      </c>
      <c r="B1418" s="308">
        <v>2.2799999999999998</v>
      </c>
    </row>
    <row r="1419" spans="1:2">
      <c r="A1419" s="307" t="s">
        <v>1686</v>
      </c>
      <c r="B1419" s="308">
        <v>1.98</v>
      </c>
    </row>
    <row r="1420" spans="1:2">
      <c r="A1420" s="307" t="s">
        <v>1687</v>
      </c>
      <c r="B1420" s="308">
        <v>1.1200000000000001</v>
      </c>
    </row>
    <row r="1421" spans="1:2">
      <c r="A1421" s="307" t="s">
        <v>1688</v>
      </c>
      <c r="B1421" s="308">
        <v>0.97</v>
      </c>
    </row>
    <row r="1422" spans="1:2">
      <c r="A1422" s="307" t="s">
        <v>1689</v>
      </c>
      <c r="B1422" s="308">
        <v>3.44</v>
      </c>
    </row>
    <row r="1423" spans="1:2">
      <c r="A1423" s="307" t="s">
        <v>1690</v>
      </c>
      <c r="B1423" s="308">
        <v>2.98</v>
      </c>
    </row>
    <row r="1424" spans="1:2">
      <c r="A1424" s="307" t="s">
        <v>1691</v>
      </c>
      <c r="B1424" s="308">
        <v>3.19</v>
      </c>
    </row>
    <row r="1425" spans="1:2">
      <c r="A1425" s="307" t="s">
        <v>1692</v>
      </c>
      <c r="B1425" s="308">
        <v>2.76</v>
      </c>
    </row>
    <row r="1426" spans="1:2">
      <c r="A1426" s="307" t="s">
        <v>1693</v>
      </c>
      <c r="B1426" s="308">
        <v>1.89</v>
      </c>
    </row>
    <row r="1427" spans="1:2">
      <c r="A1427" s="307" t="s">
        <v>1694</v>
      </c>
      <c r="B1427" s="308">
        <v>1.64</v>
      </c>
    </row>
    <row r="1428" spans="1:2">
      <c r="A1428" s="307" t="s">
        <v>1695</v>
      </c>
      <c r="B1428" s="308">
        <v>3.19</v>
      </c>
    </row>
    <row r="1429" spans="1:2">
      <c r="A1429" s="307" t="s">
        <v>1696</v>
      </c>
      <c r="B1429" s="308">
        <v>2.76</v>
      </c>
    </row>
    <row r="1430" spans="1:2">
      <c r="A1430" s="307" t="s">
        <v>1697</v>
      </c>
      <c r="B1430" s="308">
        <v>10.35</v>
      </c>
    </row>
    <row r="1431" spans="1:2">
      <c r="A1431" s="307" t="s">
        <v>1698</v>
      </c>
      <c r="B1431" s="308">
        <v>8.9700000000000006</v>
      </c>
    </row>
    <row r="1432" spans="1:2">
      <c r="A1432" s="307" t="s">
        <v>1699</v>
      </c>
      <c r="B1432" s="308">
        <v>8.6300000000000008</v>
      </c>
    </row>
    <row r="1433" spans="1:2">
      <c r="A1433" s="307" t="s">
        <v>1700</v>
      </c>
      <c r="B1433" s="308">
        <v>7.47</v>
      </c>
    </row>
    <row r="1434" spans="1:2">
      <c r="A1434" s="307" t="s">
        <v>1701</v>
      </c>
      <c r="B1434" s="308">
        <v>0.56999999999999995</v>
      </c>
    </row>
    <row r="1435" spans="1:2">
      <c r="A1435" s="307" t="s">
        <v>1702</v>
      </c>
      <c r="B1435" s="308">
        <v>0.49</v>
      </c>
    </row>
    <row r="1436" spans="1:2">
      <c r="A1436" s="307" t="s">
        <v>1703</v>
      </c>
      <c r="B1436" s="308">
        <v>0.37</v>
      </c>
    </row>
    <row r="1437" spans="1:2">
      <c r="A1437" s="307" t="s">
        <v>1704</v>
      </c>
      <c r="B1437" s="308">
        <v>0.32</v>
      </c>
    </row>
    <row r="1438" spans="1:2">
      <c r="A1438" s="307" t="s">
        <v>1705</v>
      </c>
      <c r="B1438" s="308">
        <v>3.14</v>
      </c>
    </row>
    <row r="1439" spans="1:2">
      <c r="A1439" s="307" t="s">
        <v>1706</v>
      </c>
      <c r="B1439" s="308">
        <v>2.72</v>
      </c>
    </row>
    <row r="1440" spans="1:2">
      <c r="A1440" s="307" t="s">
        <v>1707</v>
      </c>
      <c r="B1440" s="308">
        <v>2.2799999999999998</v>
      </c>
    </row>
    <row r="1441" spans="1:2">
      <c r="A1441" s="307" t="s">
        <v>1708</v>
      </c>
      <c r="B1441" s="308">
        <v>1.98</v>
      </c>
    </row>
    <row r="1442" spans="1:2">
      <c r="A1442" s="307" t="s">
        <v>1709</v>
      </c>
      <c r="B1442" s="308">
        <v>1.1200000000000001</v>
      </c>
    </row>
    <row r="1443" spans="1:2">
      <c r="A1443" s="307" t="s">
        <v>1710</v>
      </c>
      <c r="B1443" s="308">
        <v>0.97</v>
      </c>
    </row>
    <row r="1444" spans="1:2">
      <c r="A1444" s="307" t="s">
        <v>1711</v>
      </c>
      <c r="B1444" s="308">
        <v>5.78</v>
      </c>
    </row>
    <row r="1445" spans="1:2">
      <c r="A1445" s="307" t="s">
        <v>1712</v>
      </c>
      <c r="B1445" s="308">
        <v>5.01</v>
      </c>
    </row>
    <row r="1446" spans="1:2">
      <c r="A1446" s="307" t="s">
        <v>1713</v>
      </c>
      <c r="B1446" s="308">
        <v>3.44</v>
      </c>
    </row>
    <row r="1447" spans="1:2">
      <c r="A1447" s="307" t="s">
        <v>1714</v>
      </c>
      <c r="B1447" s="308">
        <v>2.98</v>
      </c>
    </row>
    <row r="1448" spans="1:2">
      <c r="A1448" s="307" t="s">
        <v>1715</v>
      </c>
      <c r="B1448" s="308">
        <v>3.19</v>
      </c>
    </row>
    <row r="1449" spans="1:2">
      <c r="A1449" s="307" t="s">
        <v>1716</v>
      </c>
      <c r="B1449" s="308">
        <v>2.76</v>
      </c>
    </row>
    <row r="1450" spans="1:2">
      <c r="A1450" s="307" t="s">
        <v>1717</v>
      </c>
      <c r="B1450" s="308">
        <v>5.78</v>
      </c>
    </row>
    <row r="1451" spans="1:2">
      <c r="A1451" s="307" t="s">
        <v>1718</v>
      </c>
      <c r="B1451" s="308">
        <v>5.01</v>
      </c>
    </row>
    <row r="1452" spans="1:2">
      <c r="A1452" s="307" t="s">
        <v>1719</v>
      </c>
      <c r="B1452" s="308">
        <v>10.35</v>
      </c>
    </row>
    <row r="1453" spans="1:2">
      <c r="A1453" s="307" t="s">
        <v>1720</v>
      </c>
      <c r="B1453" s="308">
        <v>8.9700000000000006</v>
      </c>
    </row>
    <row r="1454" spans="1:2">
      <c r="A1454" s="307" t="s">
        <v>1721</v>
      </c>
      <c r="B1454" s="308">
        <v>8.6300000000000008</v>
      </c>
    </row>
    <row r="1455" spans="1:2">
      <c r="A1455" s="307" t="s">
        <v>1722</v>
      </c>
      <c r="B1455" s="308">
        <v>7.47</v>
      </c>
    </row>
    <row r="1456" spans="1:2">
      <c r="A1456" s="307" t="s">
        <v>1723</v>
      </c>
      <c r="B1456" s="308">
        <v>6.3</v>
      </c>
    </row>
    <row r="1457" spans="1:2">
      <c r="A1457" s="307" t="s">
        <v>1724</v>
      </c>
      <c r="B1457" s="308">
        <v>5.46</v>
      </c>
    </row>
    <row r="1458" spans="1:2">
      <c r="A1458" s="307" t="s">
        <v>1725</v>
      </c>
      <c r="B1458" s="308">
        <v>4.2300000000000004</v>
      </c>
    </row>
    <row r="1459" spans="1:2">
      <c r="A1459" s="307" t="s">
        <v>1726</v>
      </c>
      <c r="B1459" s="308">
        <v>3.67</v>
      </c>
    </row>
    <row r="1460" spans="1:2">
      <c r="A1460" s="307" t="s">
        <v>1727</v>
      </c>
      <c r="B1460" s="308">
        <v>3.2</v>
      </c>
    </row>
    <row r="1461" spans="1:2">
      <c r="A1461" s="307" t="s">
        <v>1728</v>
      </c>
      <c r="B1461" s="308">
        <v>2.77</v>
      </c>
    </row>
    <row r="1462" spans="1:2">
      <c r="A1462" s="307" t="s">
        <v>1729</v>
      </c>
      <c r="B1462" s="308">
        <v>0.56999999999999995</v>
      </c>
    </row>
    <row r="1463" spans="1:2">
      <c r="A1463" s="307" t="s">
        <v>1730</v>
      </c>
      <c r="B1463" s="308">
        <v>0.49</v>
      </c>
    </row>
    <row r="1464" spans="1:2">
      <c r="A1464" s="307" t="s">
        <v>1731</v>
      </c>
      <c r="B1464" s="308">
        <v>0.37</v>
      </c>
    </row>
    <row r="1465" spans="1:2">
      <c r="A1465" s="307" t="s">
        <v>1732</v>
      </c>
      <c r="B1465" s="308">
        <v>0.32</v>
      </c>
    </row>
    <row r="1466" spans="1:2">
      <c r="A1466" s="307" t="s">
        <v>1733</v>
      </c>
      <c r="B1466" s="308">
        <v>3.44</v>
      </c>
    </row>
    <row r="1467" spans="1:2">
      <c r="A1467" s="307" t="s">
        <v>1734</v>
      </c>
      <c r="B1467" s="308">
        <v>2.98</v>
      </c>
    </row>
    <row r="1468" spans="1:2">
      <c r="A1468" s="307" t="s">
        <v>1735</v>
      </c>
      <c r="B1468" s="308">
        <v>2.2799999999999998</v>
      </c>
    </row>
    <row r="1469" spans="1:2">
      <c r="A1469" s="307" t="s">
        <v>1736</v>
      </c>
      <c r="B1469" s="308">
        <v>1.98</v>
      </c>
    </row>
    <row r="1470" spans="1:2">
      <c r="A1470" s="307" t="s">
        <v>1737</v>
      </c>
      <c r="B1470" s="308">
        <v>1.73</v>
      </c>
    </row>
    <row r="1471" spans="1:2">
      <c r="A1471" s="307" t="s">
        <v>1738</v>
      </c>
      <c r="B1471" s="308">
        <v>1.5</v>
      </c>
    </row>
    <row r="1472" spans="1:2">
      <c r="A1472" s="307" t="s">
        <v>1739</v>
      </c>
      <c r="B1472" s="308">
        <v>5.78</v>
      </c>
    </row>
    <row r="1473" spans="1:2">
      <c r="A1473" s="307" t="s">
        <v>1740</v>
      </c>
      <c r="B1473" s="308">
        <v>5.01</v>
      </c>
    </row>
    <row r="1474" spans="1:2">
      <c r="A1474" s="307" t="s">
        <v>1741</v>
      </c>
      <c r="B1474" s="308">
        <v>3.44</v>
      </c>
    </row>
    <row r="1475" spans="1:2">
      <c r="A1475" s="307" t="s">
        <v>1742</v>
      </c>
      <c r="B1475" s="308">
        <v>2.98</v>
      </c>
    </row>
    <row r="1476" spans="1:2">
      <c r="A1476" s="307" t="s">
        <v>1743</v>
      </c>
      <c r="B1476" s="308">
        <v>3.19</v>
      </c>
    </row>
    <row r="1477" spans="1:2">
      <c r="A1477" s="307" t="s">
        <v>1744</v>
      </c>
      <c r="B1477" s="308">
        <v>2.76</v>
      </c>
    </row>
    <row r="1478" spans="1:2">
      <c r="A1478" s="307" t="s">
        <v>1745</v>
      </c>
      <c r="B1478" s="308">
        <v>5.78</v>
      </c>
    </row>
    <row r="1479" spans="1:2">
      <c r="A1479" s="307" t="s">
        <v>1746</v>
      </c>
      <c r="B1479" s="308">
        <v>5.01</v>
      </c>
    </row>
    <row r="1480" spans="1:2">
      <c r="A1480" s="307" t="s">
        <v>1747</v>
      </c>
      <c r="B1480" s="308">
        <v>10.35</v>
      </c>
    </row>
    <row r="1481" spans="1:2">
      <c r="A1481" s="307" t="s">
        <v>1748</v>
      </c>
      <c r="B1481" s="308">
        <v>8.9700000000000006</v>
      </c>
    </row>
    <row r="1482" spans="1:2">
      <c r="A1482" s="307" t="s">
        <v>1749</v>
      </c>
      <c r="B1482" s="308">
        <v>8.6300000000000008</v>
      </c>
    </row>
    <row r="1483" spans="1:2">
      <c r="A1483" s="307" t="s">
        <v>1750</v>
      </c>
      <c r="B1483" s="308">
        <v>7.47</v>
      </c>
    </row>
    <row r="1484" spans="1:2">
      <c r="A1484" s="307" t="s">
        <v>1751</v>
      </c>
      <c r="B1484" s="308">
        <v>6.3</v>
      </c>
    </row>
    <row r="1485" spans="1:2">
      <c r="A1485" s="307" t="s">
        <v>1752</v>
      </c>
      <c r="B1485" s="308">
        <v>5.46</v>
      </c>
    </row>
    <row r="1486" spans="1:2">
      <c r="A1486" s="307" t="s">
        <v>1753</v>
      </c>
      <c r="B1486" s="308">
        <v>4.2300000000000004</v>
      </c>
    </row>
    <row r="1487" spans="1:2">
      <c r="A1487" s="307" t="s">
        <v>1754</v>
      </c>
      <c r="B1487" s="308">
        <v>3.67</v>
      </c>
    </row>
    <row r="1488" spans="1:2">
      <c r="A1488" s="307" t="s">
        <v>1755</v>
      </c>
      <c r="B1488" s="308">
        <v>3.2</v>
      </c>
    </row>
    <row r="1489" spans="1:2">
      <c r="A1489" s="307" t="s">
        <v>1756</v>
      </c>
      <c r="B1489" s="308">
        <v>2.77</v>
      </c>
    </row>
    <row r="1490" spans="1:2">
      <c r="A1490" s="307" t="s">
        <v>1757</v>
      </c>
      <c r="B1490" s="308">
        <v>0.56999999999999995</v>
      </c>
    </row>
    <row r="1491" spans="1:2">
      <c r="A1491" s="307" t="s">
        <v>1758</v>
      </c>
      <c r="B1491" s="308">
        <v>0.49</v>
      </c>
    </row>
    <row r="1492" spans="1:2">
      <c r="A1492" s="307" t="s">
        <v>1759</v>
      </c>
      <c r="B1492" s="308">
        <v>0.37</v>
      </c>
    </row>
    <row r="1493" spans="1:2">
      <c r="A1493" s="307" t="s">
        <v>1760</v>
      </c>
      <c r="B1493" s="308">
        <v>0.32</v>
      </c>
    </row>
    <row r="1494" spans="1:2">
      <c r="A1494" s="307" t="s">
        <v>1761</v>
      </c>
      <c r="B1494" s="308">
        <v>3.44</v>
      </c>
    </row>
    <row r="1495" spans="1:2">
      <c r="A1495" s="307" t="s">
        <v>1762</v>
      </c>
      <c r="B1495" s="308">
        <v>2.98</v>
      </c>
    </row>
    <row r="1496" spans="1:2">
      <c r="A1496" s="307" t="s">
        <v>1763</v>
      </c>
      <c r="B1496" s="308">
        <v>2.2799999999999998</v>
      </c>
    </row>
    <row r="1497" spans="1:2">
      <c r="A1497" s="307" t="s">
        <v>1764</v>
      </c>
      <c r="B1497" s="308">
        <v>1.98</v>
      </c>
    </row>
    <row r="1498" spans="1:2">
      <c r="A1498" s="307" t="s">
        <v>1765</v>
      </c>
      <c r="B1498" s="308">
        <v>1.73</v>
      </c>
    </row>
    <row r="1499" spans="1:2">
      <c r="A1499" s="307" t="s">
        <v>1766</v>
      </c>
      <c r="B1499" s="308">
        <v>1.5</v>
      </c>
    </row>
    <row r="1500" spans="1:2">
      <c r="A1500" s="307" t="s">
        <v>1767</v>
      </c>
      <c r="B1500" s="308">
        <v>6.9</v>
      </c>
    </row>
    <row r="1501" spans="1:2">
      <c r="A1501" s="307" t="s">
        <v>1768</v>
      </c>
      <c r="B1501" s="308">
        <v>5.98</v>
      </c>
    </row>
    <row r="1502" spans="1:2">
      <c r="A1502" s="307" t="s">
        <v>1769</v>
      </c>
      <c r="B1502" s="308">
        <v>5.78</v>
      </c>
    </row>
    <row r="1503" spans="1:2">
      <c r="A1503" s="307" t="s">
        <v>1770</v>
      </c>
      <c r="B1503" s="308">
        <v>5.01</v>
      </c>
    </row>
    <row r="1504" spans="1:2">
      <c r="A1504" s="307" t="s">
        <v>1771</v>
      </c>
      <c r="B1504" s="308">
        <v>3.44</v>
      </c>
    </row>
    <row r="1505" spans="1:2">
      <c r="A1505" s="307" t="s">
        <v>1772</v>
      </c>
      <c r="B1505" s="308">
        <v>2.98</v>
      </c>
    </row>
    <row r="1506" spans="1:2">
      <c r="A1506" s="307" t="s">
        <v>1773</v>
      </c>
      <c r="B1506" s="308">
        <v>11.55</v>
      </c>
    </row>
    <row r="1507" spans="1:2">
      <c r="A1507" s="307" t="s">
        <v>1774</v>
      </c>
      <c r="B1507" s="308">
        <v>10</v>
      </c>
    </row>
    <row r="1508" spans="1:2">
      <c r="A1508" s="307" t="s">
        <v>1775</v>
      </c>
      <c r="B1508" s="308">
        <v>8.6300000000000008</v>
      </c>
    </row>
    <row r="1509" spans="1:2">
      <c r="A1509" s="307" t="s">
        <v>1776</v>
      </c>
      <c r="B1509" s="308">
        <v>7.47</v>
      </c>
    </row>
    <row r="1510" spans="1:2">
      <c r="A1510" s="307" t="s">
        <v>1777</v>
      </c>
      <c r="B1510" s="308">
        <v>13.81</v>
      </c>
    </row>
    <row r="1511" spans="1:2">
      <c r="A1511" s="307" t="s">
        <v>1778</v>
      </c>
      <c r="B1511" s="308">
        <v>11.97</v>
      </c>
    </row>
    <row r="1512" spans="1:2">
      <c r="A1512" s="307" t="s">
        <v>1779</v>
      </c>
      <c r="B1512" s="308">
        <v>8.41</v>
      </c>
    </row>
    <row r="1513" spans="1:2">
      <c r="A1513" s="307" t="s">
        <v>1780</v>
      </c>
      <c r="B1513" s="308">
        <v>7.28</v>
      </c>
    </row>
    <row r="1514" spans="1:2">
      <c r="A1514" s="307" t="s">
        <v>1781</v>
      </c>
      <c r="B1514" s="308">
        <v>6.3</v>
      </c>
    </row>
    <row r="1515" spans="1:2">
      <c r="A1515" s="307" t="s">
        <v>1782</v>
      </c>
      <c r="B1515" s="308">
        <v>5.46</v>
      </c>
    </row>
    <row r="1516" spans="1:2">
      <c r="A1516" s="307" t="s">
        <v>1783</v>
      </c>
      <c r="B1516" s="308">
        <v>4.2300000000000004</v>
      </c>
    </row>
    <row r="1517" spans="1:2">
      <c r="A1517" s="307" t="s">
        <v>1784</v>
      </c>
      <c r="B1517" s="308">
        <v>3.67</v>
      </c>
    </row>
    <row r="1518" spans="1:2">
      <c r="A1518" s="307" t="s">
        <v>1785</v>
      </c>
      <c r="B1518" s="308">
        <v>0.76</v>
      </c>
    </row>
    <row r="1519" spans="1:2">
      <c r="A1519" s="307" t="s">
        <v>1786</v>
      </c>
      <c r="B1519" s="308">
        <v>0.66</v>
      </c>
    </row>
    <row r="1520" spans="1:2">
      <c r="A1520" s="307" t="s">
        <v>1787</v>
      </c>
      <c r="B1520" s="308">
        <v>0.56999999999999995</v>
      </c>
    </row>
    <row r="1521" spans="1:2">
      <c r="A1521" s="307" t="s">
        <v>1788</v>
      </c>
      <c r="B1521" s="308">
        <v>0.49</v>
      </c>
    </row>
    <row r="1522" spans="1:2">
      <c r="A1522" s="307" t="s">
        <v>1789</v>
      </c>
      <c r="B1522" s="308">
        <v>3.44</v>
      </c>
    </row>
    <row r="1523" spans="1:2">
      <c r="A1523" s="307" t="s">
        <v>1790</v>
      </c>
      <c r="B1523" s="308">
        <v>2.98</v>
      </c>
    </row>
    <row r="1524" spans="1:2">
      <c r="A1524" s="307" t="s">
        <v>1791</v>
      </c>
      <c r="B1524" s="308">
        <v>2.2799999999999998</v>
      </c>
    </row>
    <row r="1525" spans="1:2">
      <c r="A1525" s="307" t="s">
        <v>1792</v>
      </c>
      <c r="B1525" s="308">
        <v>1.98</v>
      </c>
    </row>
    <row r="1526" spans="1:2">
      <c r="A1526" s="307" t="s">
        <v>1793</v>
      </c>
      <c r="B1526" s="308">
        <v>1.73</v>
      </c>
    </row>
    <row r="1527" spans="1:2">
      <c r="A1527" s="307" t="s">
        <v>1794</v>
      </c>
      <c r="B1527" s="308">
        <v>1.5</v>
      </c>
    </row>
    <row r="1528" spans="1:2">
      <c r="A1528" s="307" t="s">
        <v>1795</v>
      </c>
      <c r="B1528" s="308">
        <v>5.29</v>
      </c>
    </row>
    <row r="1529" spans="1:2">
      <c r="A1529" s="307" t="s">
        <v>1796</v>
      </c>
      <c r="B1529" s="308">
        <v>4.58</v>
      </c>
    </row>
    <row r="1530" spans="1:2">
      <c r="A1530" s="307" t="s">
        <v>1797</v>
      </c>
      <c r="B1530" s="308">
        <v>4.4000000000000004</v>
      </c>
    </row>
    <row r="1531" spans="1:2">
      <c r="A1531" s="307" t="s">
        <v>1798</v>
      </c>
      <c r="B1531" s="308">
        <v>3.81</v>
      </c>
    </row>
    <row r="1532" spans="1:2">
      <c r="A1532" s="307" t="s">
        <v>1799</v>
      </c>
      <c r="B1532" s="308">
        <v>2.66</v>
      </c>
    </row>
    <row r="1533" spans="1:2">
      <c r="A1533" s="307" t="s">
        <v>1800</v>
      </c>
      <c r="B1533" s="308">
        <v>2.2999999999999998</v>
      </c>
    </row>
    <row r="1534" spans="1:2">
      <c r="A1534" s="307" t="s">
        <v>1801</v>
      </c>
      <c r="B1534" s="308">
        <v>6.9</v>
      </c>
    </row>
    <row r="1535" spans="1:2">
      <c r="A1535" s="307" t="s">
        <v>1802</v>
      </c>
      <c r="B1535" s="308">
        <v>5.98</v>
      </c>
    </row>
    <row r="1536" spans="1:2">
      <c r="A1536" s="307" t="s">
        <v>1803</v>
      </c>
      <c r="B1536" s="308">
        <v>5.78</v>
      </c>
    </row>
    <row r="1537" spans="1:2">
      <c r="A1537" s="307" t="s">
        <v>1804</v>
      </c>
      <c r="B1537" s="308">
        <v>5.01</v>
      </c>
    </row>
    <row r="1538" spans="1:2">
      <c r="A1538" s="307" t="s">
        <v>1805</v>
      </c>
      <c r="B1538" s="308">
        <v>3.44</v>
      </c>
    </row>
    <row r="1539" spans="1:2">
      <c r="A1539" s="307" t="s">
        <v>1806</v>
      </c>
      <c r="B1539" s="308">
        <v>2.98</v>
      </c>
    </row>
    <row r="1540" spans="1:2">
      <c r="A1540" s="307" t="s">
        <v>1807</v>
      </c>
      <c r="B1540" s="308">
        <v>11.55</v>
      </c>
    </row>
    <row r="1541" spans="1:2">
      <c r="A1541" s="307" t="s">
        <v>1808</v>
      </c>
      <c r="B1541" s="308">
        <v>10</v>
      </c>
    </row>
    <row r="1542" spans="1:2">
      <c r="A1542" s="307" t="s">
        <v>1809</v>
      </c>
      <c r="B1542" s="308">
        <v>8.6300000000000008</v>
      </c>
    </row>
    <row r="1543" spans="1:2">
      <c r="A1543" s="307" t="s">
        <v>1810</v>
      </c>
      <c r="B1543" s="308">
        <v>7.47</v>
      </c>
    </row>
    <row r="1544" spans="1:2">
      <c r="A1544" s="307" t="s">
        <v>1811</v>
      </c>
      <c r="B1544" s="308">
        <v>13.81</v>
      </c>
    </row>
    <row r="1545" spans="1:2">
      <c r="A1545" s="307" t="s">
        <v>1812</v>
      </c>
      <c r="B1545" s="308">
        <v>11.97</v>
      </c>
    </row>
    <row r="1546" spans="1:2">
      <c r="A1546" s="307" t="s">
        <v>1813</v>
      </c>
      <c r="B1546" s="308">
        <v>8.41</v>
      </c>
    </row>
    <row r="1547" spans="1:2">
      <c r="A1547" s="307" t="s">
        <v>1814</v>
      </c>
      <c r="B1547" s="308">
        <v>7.28</v>
      </c>
    </row>
    <row r="1548" spans="1:2">
      <c r="A1548" s="307" t="s">
        <v>1815</v>
      </c>
      <c r="B1548" s="308">
        <v>6.3</v>
      </c>
    </row>
    <row r="1549" spans="1:2">
      <c r="A1549" s="307" t="s">
        <v>1816</v>
      </c>
      <c r="B1549" s="308">
        <v>5.46</v>
      </c>
    </row>
    <row r="1550" spans="1:2">
      <c r="A1550" s="307" t="s">
        <v>1817</v>
      </c>
      <c r="B1550" s="308">
        <v>4.2300000000000004</v>
      </c>
    </row>
    <row r="1551" spans="1:2">
      <c r="A1551" s="307" t="s">
        <v>1818</v>
      </c>
      <c r="B1551" s="308">
        <v>3.67</v>
      </c>
    </row>
    <row r="1552" spans="1:2">
      <c r="A1552" s="307" t="s">
        <v>1819</v>
      </c>
      <c r="B1552" s="308">
        <v>0.77</v>
      </c>
    </row>
    <row r="1553" spans="1:2">
      <c r="A1553" s="307" t="s">
        <v>1820</v>
      </c>
      <c r="B1553" s="308">
        <v>0.67</v>
      </c>
    </row>
    <row r="1554" spans="1:2">
      <c r="A1554" s="307" t="s">
        <v>1821</v>
      </c>
      <c r="B1554" s="308">
        <v>0.56999999999999995</v>
      </c>
    </row>
    <row r="1555" spans="1:2">
      <c r="A1555" s="307" t="s">
        <v>1822</v>
      </c>
      <c r="B1555" s="308">
        <v>0.49</v>
      </c>
    </row>
    <row r="1556" spans="1:2">
      <c r="A1556" s="307" t="s">
        <v>1823</v>
      </c>
      <c r="B1556" s="308">
        <v>3.44</v>
      </c>
    </row>
    <row r="1557" spans="1:2">
      <c r="A1557" s="307" t="s">
        <v>1824</v>
      </c>
      <c r="B1557" s="308">
        <v>2.98</v>
      </c>
    </row>
    <row r="1558" spans="1:2">
      <c r="A1558" s="307" t="s">
        <v>1825</v>
      </c>
      <c r="B1558" s="308">
        <v>2.2799999999999998</v>
      </c>
    </row>
    <row r="1559" spans="1:2">
      <c r="A1559" s="307" t="s">
        <v>1826</v>
      </c>
      <c r="B1559" s="308">
        <v>1.98</v>
      </c>
    </row>
    <row r="1560" spans="1:2">
      <c r="A1560" s="307" t="s">
        <v>1827</v>
      </c>
      <c r="B1560" s="308">
        <v>1.73</v>
      </c>
    </row>
    <row r="1561" spans="1:2">
      <c r="A1561" s="307" t="s">
        <v>1828</v>
      </c>
      <c r="B1561" s="308">
        <v>1.5</v>
      </c>
    </row>
    <row r="1562" spans="1:2">
      <c r="A1562" s="307" t="s">
        <v>1829</v>
      </c>
      <c r="B1562" s="308">
        <v>5.29</v>
      </c>
    </row>
    <row r="1563" spans="1:2">
      <c r="A1563" s="307" t="s">
        <v>1830</v>
      </c>
      <c r="B1563" s="308">
        <v>4.58</v>
      </c>
    </row>
    <row r="1564" spans="1:2">
      <c r="A1564" s="307" t="s">
        <v>1831</v>
      </c>
      <c r="B1564" s="308">
        <v>4.4000000000000004</v>
      </c>
    </row>
    <row r="1565" spans="1:2">
      <c r="A1565" s="307" t="s">
        <v>1832</v>
      </c>
      <c r="B1565" s="308">
        <v>3.81</v>
      </c>
    </row>
    <row r="1566" spans="1:2">
      <c r="A1566" s="307" t="s">
        <v>1833</v>
      </c>
      <c r="B1566" s="308">
        <v>2.66</v>
      </c>
    </row>
    <row r="1567" spans="1:2">
      <c r="A1567" s="307" t="s">
        <v>1834</v>
      </c>
      <c r="B1567" s="308">
        <v>2.2999999999999998</v>
      </c>
    </row>
    <row r="1568" spans="1:2">
      <c r="A1568" s="307" t="s">
        <v>1835</v>
      </c>
      <c r="B1568" s="308">
        <v>36.29</v>
      </c>
    </row>
    <row r="1569" spans="1:2">
      <c r="A1569" s="307" t="s">
        <v>1836</v>
      </c>
      <c r="B1569" s="308">
        <v>31.44</v>
      </c>
    </row>
    <row r="1570" spans="1:2">
      <c r="A1570" s="307" t="s">
        <v>1837</v>
      </c>
      <c r="B1570" s="308">
        <v>31.85</v>
      </c>
    </row>
    <row r="1571" spans="1:2">
      <c r="A1571" s="307" t="s">
        <v>1838</v>
      </c>
      <c r="B1571" s="308">
        <v>27.6</v>
      </c>
    </row>
    <row r="1572" spans="1:2">
      <c r="A1572" s="307" t="s">
        <v>1839</v>
      </c>
      <c r="B1572" s="308">
        <v>27.41</v>
      </c>
    </row>
    <row r="1573" spans="1:2">
      <c r="A1573" s="307" t="s">
        <v>1840</v>
      </c>
      <c r="B1573" s="308">
        <v>23.75</v>
      </c>
    </row>
    <row r="1574" spans="1:2">
      <c r="A1574" s="307" t="s">
        <v>1841</v>
      </c>
      <c r="B1574" s="308">
        <v>36.29</v>
      </c>
    </row>
    <row r="1575" spans="1:2">
      <c r="A1575" s="307" t="s">
        <v>1842</v>
      </c>
      <c r="B1575" s="308">
        <v>31.44</v>
      </c>
    </row>
    <row r="1576" spans="1:2">
      <c r="A1576" s="307" t="s">
        <v>1843</v>
      </c>
      <c r="B1576" s="308">
        <v>31.85</v>
      </c>
    </row>
    <row r="1577" spans="1:2">
      <c r="A1577" s="307" t="s">
        <v>1844</v>
      </c>
      <c r="B1577" s="308">
        <v>27.6</v>
      </c>
    </row>
    <row r="1578" spans="1:2">
      <c r="A1578" s="307" t="s">
        <v>1845</v>
      </c>
      <c r="B1578" s="308">
        <v>27.41</v>
      </c>
    </row>
    <row r="1579" spans="1:2">
      <c r="A1579" s="307" t="s">
        <v>1846</v>
      </c>
      <c r="B1579" s="308">
        <v>23.75</v>
      </c>
    </row>
    <row r="1580" spans="1:2">
      <c r="A1580" s="307" t="s">
        <v>1847</v>
      </c>
      <c r="B1580" s="308">
        <v>36.29</v>
      </c>
    </row>
    <row r="1581" spans="1:2">
      <c r="A1581" s="307" t="s">
        <v>1848</v>
      </c>
      <c r="B1581" s="308">
        <v>31.44</v>
      </c>
    </row>
    <row r="1582" spans="1:2">
      <c r="A1582" s="307" t="s">
        <v>1849</v>
      </c>
      <c r="B1582" s="308">
        <v>31.87</v>
      </c>
    </row>
    <row r="1583" spans="1:2">
      <c r="A1583" s="307" t="s">
        <v>1850</v>
      </c>
      <c r="B1583" s="308">
        <v>27.62</v>
      </c>
    </row>
    <row r="1584" spans="1:2">
      <c r="A1584" s="307" t="s">
        <v>1851</v>
      </c>
      <c r="B1584" s="308">
        <v>28.59</v>
      </c>
    </row>
    <row r="1585" spans="1:2">
      <c r="A1585" s="307" t="s">
        <v>1852</v>
      </c>
      <c r="B1585" s="308">
        <v>24.77</v>
      </c>
    </row>
    <row r="1586" spans="1:2">
      <c r="A1586" s="307" t="s">
        <v>1853</v>
      </c>
      <c r="B1586" s="308">
        <v>54.41</v>
      </c>
    </row>
    <row r="1587" spans="1:2">
      <c r="A1587" s="307" t="s">
        <v>1854</v>
      </c>
      <c r="B1587" s="308">
        <v>47.15</v>
      </c>
    </row>
    <row r="1588" spans="1:2">
      <c r="A1588" s="307" t="s">
        <v>1855</v>
      </c>
      <c r="B1588" s="308">
        <v>31.87</v>
      </c>
    </row>
    <row r="1589" spans="1:2">
      <c r="A1589" s="307" t="s">
        <v>1856</v>
      </c>
      <c r="B1589" s="308">
        <v>27.62</v>
      </c>
    </row>
    <row r="1590" spans="1:2">
      <c r="A1590" s="307" t="s">
        <v>1857</v>
      </c>
      <c r="B1590" s="308">
        <v>28.59</v>
      </c>
    </row>
    <row r="1591" spans="1:2">
      <c r="A1591" s="307" t="s">
        <v>1858</v>
      </c>
      <c r="B1591" s="308">
        <v>24.77</v>
      </c>
    </row>
    <row r="1592" spans="1:2">
      <c r="A1592" s="307" t="s">
        <v>1859</v>
      </c>
      <c r="B1592" s="308">
        <v>31.78</v>
      </c>
    </row>
    <row r="1593" spans="1:2">
      <c r="A1593" s="307" t="s">
        <v>1860</v>
      </c>
      <c r="B1593" s="308">
        <v>27.53</v>
      </c>
    </row>
    <row r="1594" spans="1:2">
      <c r="A1594" s="307" t="s">
        <v>1861</v>
      </c>
      <c r="B1594" s="308">
        <v>28.11</v>
      </c>
    </row>
    <row r="1595" spans="1:2">
      <c r="A1595" s="307" t="s">
        <v>1862</v>
      </c>
      <c r="B1595" s="308">
        <v>24.36</v>
      </c>
    </row>
    <row r="1596" spans="1:2">
      <c r="A1596" s="307" t="s">
        <v>1863</v>
      </c>
      <c r="B1596" s="308">
        <v>23.65</v>
      </c>
    </row>
    <row r="1597" spans="1:2">
      <c r="A1597" s="307" t="s">
        <v>1864</v>
      </c>
      <c r="B1597" s="308">
        <v>20.49</v>
      </c>
    </row>
    <row r="1598" spans="1:2">
      <c r="A1598" s="307" t="s">
        <v>1865</v>
      </c>
      <c r="B1598" s="308">
        <v>31.78</v>
      </c>
    </row>
    <row r="1599" spans="1:2">
      <c r="A1599" s="307" t="s">
        <v>1866</v>
      </c>
      <c r="B1599" s="308">
        <v>27.53</v>
      </c>
    </row>
    <row r="1600" spans="1:2">
      <c r="A1600" s="307" t="s">
        <v>1867</v>
      </c>
      <c r="B1600" s="308">
        <v>28.11</v>
      </c>
    </row>
    <row r="1601" spans="1:2">
      <c r="A1601" s="307" t="s">
        <v>1868</v>
      </c>
      <c r="B1601" s="308">
        <v>24.36</v>
      </c>
    </row>
    <row r="1602" spans="1:2">
      <c r="A1602" s="307" t="s">
        <v>1869</v>
      </c>
      <c r="B1602" s="308">
        <v>23.65</v>
      </c>
    </row>
    <row r="1603" spans="1:2">
      <c r="A1603" s="307" t="s">
        <v>1870</v>
      </c>
      <c r="B1603" s="308">
        <v>20.49</v>
      </c>
    </row>
    <row r="1604" spans="1:2">
      <c r="A1604" s="307" t="s">
        <v>1871</v>
      </c>
      <c r="B1604" s="308">
        <v>2.29</v>
      </c>
    </row>
    <row r="1605" spans="1:2">
      <c r="A1605" s="307" t="s">
        <v>1872</v>
      </c>
      <c r="B1605" s="308">
        <v>1.99</v>
      </c>
    </row>
    <row r="1606" spans="1:2">
      <c r="A1606" s="307" t="s">
        <v>1873</v>
      </c>
      <c r="B1606" s="308">
        <v>1.59</v>
      </c>
    </row>
    <row r="1607" spans="1:2">
      <c r="A1607" s="307" t="s">
        <v>1874</v>
      </c>
      <c r="B1607" s="308">
        <v>1.38</v>
      </c>
    </row>
    <row r="1608" spans="1:2">
      <c r="A1608" s="307" t="s">
        <v>1875</v>
      </c>
      <c r="B1608" s="308">
        <v>0.94</v>
      </c>
    </row>
    <row r="1609" spans="1:2">
      <c r="A1609" s="307" t="s">
        <v>1876</v>
      </c>
      <c r="B1609" s="308">
        <v>0.82</v>
      </c>
    </row>
    <row r="1610" spans="1:2">
      <c r="A1610" s="307" t="s">
        <v>1877</v>
      </c>
      <c r="B1610" s="308">
        <v>2.29</v>
      </c>
    </row>
    <row r="1611" spans="1:2">
      <c r="A1611" s="307" t="s">
        <v>1878</v>
      </c>
      <c r="B1611" s="308">
        <v>1.99</v>
      </c>
    </row>
    <row r="1612" spans="1:2">
      <c r="A1612" s="307" t="s">
        <v>1879</v>
      </c>
      <c r="B1612" s="308">
        <v>1.59</v>
      </c>
    </row>
    <row r="1613" spans="1:2">
      <c r="A1613" s="307" t="s">
        <v>1880</v>
      </c>
      <c r="B1613" s="308">
        <v>1.38</v>
      </c>
    </row>
    <row r="1614" spans="1:2">
      <c r="A1614" s="307" t="s">
        <v>1881</v>
      </c>
      <c r="B1614" s="308">
        <v>0.94</v>
      </c>
    </row>
    <row r="1615" spans="1:2">
      <c r="A1615" s="307" t="s">
        <v>1882</v>
      </c>
      <c r="B1615" s="308">
        <v>0.82</v>
      </c>
    </row>
    <row r="1616" spans="1:2">
      <c r="A1616" s="307" t="s">
        <v>25488</v>
      </c>
      <c r="B1616" s="308">
        <v>1014.68</v>
      </c>
    </row>
    <row r="1617" spans="1:2">
      <c r="A1617" s="307" t="s">
        <v>25489</v>
      </c>
      <c r="B1617" s="308">
        <v>879.23</v>
      </c>
    </row>
    <row r="1618" spans="1:2">
      <c r="A1618" s="307" t="s">
        <v>25490</v>
      </c>
      <c r="B1618" s="308">
        <v>1352.9</v>
      </c>
    </row>
    <row r="1619" spans="1:2">
      <c r="A1619" s="307" t="s">
        <v>25491</v>
      </c>
      <c r="B1619" s="308">
        <v>1172.31</v>
      </c>
    </row>
    <row r="1620" spans="1:2">
      <c r="A1620" s="307" t="s">
        <v>25492</v>
      </c>
      <c r="B1620" s="308">
        <v>1691.13</v>
      </c>
    </row>
    <row r="1621" spans="1:2">
      <c r="A1621" s="307" t="s">
        <v>25493</v>
      </c>
      <c r="B1621" s="308">
        <v>1465.39</v>
      </c>
    </row>
    <row r="1622" spans="1:2">
      <c r="A1622" s="307" t="s">
        <v>25494</v>
      </c>
      <c r="B1622" s="308">
        <v>1014.68</v>
      </c>
    </row>
    <row r="1623" spans="1:2">
      <c r="A1623" s="307" t="s">
        <v>25495</v>
      </c>
      <c r="B1623" s="308">
        <v>879.23</v>
      </c>
    </row>
    <row r="1624" spans="1:2">
      <c r="A1624" s="307" t="s">
        <v>25496</v>
      </c>
      <c r="B1624" s="308">
        <v>1352.9</v>
      </c>
    </row>
    <row r="1625" spans="1:2">
      <c r="A1625" s="307" t="s">
        <v>25497</v>
      </c>
      <c r="B1625" s="308">
        <v>1172.31</v>
      </c>
    </row>
    <row r="1626" spans="1:2">
      <c r="A1626" s="307" t="s">
        <v>25498</v>
      </c>
      <c r="B1626" s="308">
        <v>1691.13</v>
      </c>
    </row>
    <row r="1627" spans="1:2">
      <c r="A1627" s="307" t="s">
        <v>25499</v>
      </c>
      <c r="B1627" s="308">
        <v>1325.11</v>
      </c>
    </row>
    <row r="1628" spans="1:2">
      <c r="A1628" s="307" t="s">
        <v>1883</v>
      </c>
      <c r="B1628" s="308">
        <v>66.64</v>
      </c>
    </row>
    <row r="1629" spans="1:2">
      <c r="A1629" s="307" t="s">
        <v>1884</v>
      </c>
      <c r="B1629" s="308">
        <v>57.75</v>
      </c>
    </row>
    <row r="1630" spans="1:2">
      <c r="A1630" s="307" t="s">
        <v>1885</v>
      </c>
      <c r="B1630" s="308">
        <v>98.21</v>
      </c>
    </row>
    <row r="1631" spans="1:2">
      <c r="A1631" s="307" t="s">
        <v>1886</v>
      </c>
      <c r="B1631" s="308">
        <v>85.1</v>
      </c>
    </row>
    <row r="1632" spans="1:2">
      <c r="A1632" s="307" t="s">
        <v>1887</v>
      </c>
      <c r="B1632" s="308">
        <v>140.30000000000001</v>
      </c>
    </row>
    <row r="1633" spans="1:2">
      <c r="A1633" s="307" t="s">
        <v>1888</v>
      </c>
      <c r="B1633" s="308">
        <v>121.57</v>
      </c>
    </row>
    <row r="1634" spans="1:2">
      <c r="A1634" s="307" t="s">
        <v>1889</v>
      </c>
      <c r="B1634" s="308">
        <v>95.2</v>
      </c>
    </row>
    <row r="1635" spans="1:2">
      <c r="A1635" s="307" t="s">
        <v>1890</v>
      </c>
      <c r="B1635" s="308">
        <v>82.49</v>
      </c>
    </row>
    <row r="1636" spans="1:2">
      <c r="A1636" s="307" t="s">
        <v>1891</v>
      </c>
      <c r="B1636" s="308">
        <v>140.30000000000001</v>
      </c>
    </row>
    <row r="1637" spans="1:2">
      <c r="A1637" s="307" t="s">
        <v>1892</v>
      </c>
      <c r="B1637" s="308">
        <v>121.57</v>
      </c>
    </row>
    <row r="1638" spans="1:2">
      <c r="A1638" s="307" t="s">
        <v>1893</v>
      </c>
      <c r="B1638" s="308">
        <v>200.43</v>
      </c>
    </row>
    <row r="1639" spans="1:2">
      <c r="A1639" s="307" t="s">
        <v>1894</v>
      </c>
      <c r="B1639" s="308">
        <v>173.67</v>
      </c>
    </row>
    <row r="1640" spans="1:2">
      <c r="A1640" s="307" t="s">
        <v>1895</v>
      </c>
      <c r="B1640" s="308">
        <v>66.64</v>
      </c>
    </row>
    <row r="1641" spans="1:2">
      <c r="A1641" s="307" t="s">
        <v>1896</v>
      </c>
      <c r="B1641" s="308">
        <v>57.75</v>
      </c>
    </row>
    <row r="1642" spans="1:2">
      <c r="A1642" s="307" t="s">
        <v>1897</v>
      </c>
      <c r="B1642" s="308">
        <v>98.21</v>
      </c>
    </row>
    <row r="1643" spans="1:2">
      <c r="A1643" s="307" t="s">
        <v>1898</v>
      </c>
      <c r="B1643" s="308">
        <v>85.1</v>
      </c>
    </row>
    <row r="1644" spans="1:2">
      <c r="A1644" s="307" t="s">
        <v>1899</v>
      </c>
      <c r="B1644" s="308">
        <v>140.30000000000001</v>
      </c>
    </row>
    <row r="1645" spans="1:2">
      <c r="A1645" s="307" t="s">
        <v>1900</v>
      </c>
      <c r="B1645" s="308">
        <v>121.57</v>
      </c>
    </row>
    <row r="1646" spans="1:2">
      <c r="A1646" s="307" t="s">
        <v>1901</v>
      </c>
      <c r="B1646" s="308">
        <v>44.75</v>
      </c>
    </row>
    <row r="1647" spans="1:2">
      <c r="A1647" s="307" t="s">
        <v>1902</v>
      </c>
      <c r="B1647" s="308">
        <v>38.770000000000003</v>
      </c>
    </row>
    <row r="1648" spans="1:2">
      <c r="A1648" s="307" t="s">
        <v>1903</v>
      </c>
      <c r="B1648" s="308">
        <v>20.94</v>
      </c>
    </row>
    <row r="1649" spans="1:2">
      <c r="A1649" s="307" t="s">
        <v>1904</v>
      </c>
      <c r="B1649" s="308">
        <v>18.149999999999999</v>
      </c>
    </row>
    <row r="1650" spans="1:2">
      <c r="A1650" s="307" t="s">
        <v>1905</v>
      </c>
      <c r="B1650" s="308">
        <v>32.369999999999997</v>
      </c>
    </row>
    <row r="1651" spans="1:2">
      <c r="A1651" s="307" t="s">
        <v>1906</v>
      </c>
      <c r="B1651" s="308">
        <v>28.05</v>
      </c>
    </row>
    <row r="1652" spans="1:2">
      <c r="A1652" s="307" t="s">
        <v>1907</v>
      </c>
      <c r="B1652" s="308">
        <v>230.49</v>
      </c>
    </row>
    <row r="1653" spans="1:2">
      <c r="A1653" s="307" t="s">
        <v>1908</v>
      </c>
      <c r="B1653" s="308">
        <v>199.72</v>
      </c>
    </row>
    <row r="1654" spans="1:2">
      <c r="A1654" s="307" t="s">
        <v>1909</v>
      </c>
      <c r="B1654" s="308">
        <v>95.2</v>
      </c>
    </row>
    <row r="1655" spans="1:2">
      <c r="A1655" s="307" t="s">
        <v>1910</v>
      </c>
      <c r="B1655" s="308">
        <v>82.49</v>
      </c>
    </row>
    <row r="1656" spans="1:2">
      <c r="A1656" s="307" t="s">
        <v>1911</v>
      </c>
      <c r="B1656" s="308">
        <v>140.30000000000001</v>
      </c>
    </row>
    <row r="1657" spans="1:2">
      <c r="A1657" s="307" t="s">
        <v>1912</v>
      </c>
      <c r="B1657" s="308">
        <v>121.57</v>
      </c>
    </row>
    <row r="1658" spans="1:2">
      <c r="A1658" s="307" t="s">
        <v>1913</v>
      </c>
      <c r="B1658" s="308">
        <v>200.43</v>
      </c>
    </row>
    <row r="1659" spans="1:2">
      <c r="A1659" s="307" t="s">
        <v>1914</v>
      </c>
      <c r="B1659" s="308">
        <v>173.67</v>
      </c>
    </row>
    <row r="1660" spans="1:2">
      <c r="A1660" s="307" t="s">
        <v>1915</v>
      </c>
      <c r="B1660" s="308">
        <v>25.99</v>
      </c>
    </row>
    <row r="1661" spans="1:2">
      <c r="A1661" s="307" t="s">
        <v>1916</v>
      </c>
      <c r="B1661" s="308">
        <v>22.52</v>
      </c>
    </row>
    <row r="1662" spans="1:2">
      <c r="A1662" s="307" t="s">
        <v>1917</v>
      </c>
      <c r="B1662" s="308">
        <v>29.7</v>
      </c>
    </row>
    <row r="1663" spans="1:2">
      <c r="A1663" s="307" t="s">
        <v>1918</v>
      </c>
      <c r="B1663" s="308">
        <v>25.74</v>
      </c>
    </row>
    <row r="1664" spans="1:2">
      <c r="A1664" s="307" t="s">
        <v>1919</v>
      </c>
      <c r="B1664" s="308">
        <v>37.130000000000003</v>
      </c>
    </row>
    <row r="1665" spans="1:2">
      <c r="A1665" s="307" t="s">
        <v>1920</v>
      </c>
      <c r="B1665" s="308">
        <v>32.17</v>
      </c>
    </row>
    <row r="1666" spans="1:2">
      <c r="A1666" s="307" t="s">
        <v>1921</v>
      </c>
      <c r="B1666" s="308">
        <v>43.32</v>
      </c>
    </row>
    <row r="1667" spans="1:2">
      <c r="A1667" s="307" t="s">
        <v>1922</v>
      </c>
      <c r="B1667" s="308">
        <v>37.53</v>
      </c>
    </row>
    <row r="1668" spans="1:2">
      <c r="A1668" s="307" t="s">
        <v>1923</v>
      </c>
      <c r="B1668" s="308">
        <v>49.51</v>
      </c>
    </row>
    <row r="1669" spans="1:2">
      <c r="A1669" s="307" t="s">
        <v>1924</v>
      </c>
      <c r="B1669" s="308">
        <v>42.9</v>
      </c>
    </row>
    <row r="1670" spans="1:2">
      <c r="A1670" s="307" t="s">
        <v>1925</v>
      </c>
      <c r="B1670" s="308">
        <v>61.88</v>
      </c>
    </row>
    <row r="1671" spans="1:2">
      <c r="A1671" s="307" t="s">
        <v>1926</v>
      </c>
      <c r="B1671" s="308">
        <v>53.62</v>
      </c>
    </row>
    <row r="1672" spans="1:2">
      <c r="A1672" s="307" t="s">
        <v>1927</v>
      </c>
      <c r="B1672" s="308">
        <v>122.48</v>
      </c>
    </row>
    <row r="1673" spans="1:2">
      <c r="A1673" s="307" t="s">
        <v>1928</v>
      </c>
      <c r="B1673" s="308">
        <v>122.48</v>
      </c>
    </row>
    <row r="1674" spans="1:2">
      <c r="A1674" s="307" t="s">
        <v>1929</v>
      </c>
      <c r="B1674" s="308">
        <v>270.57</v>
      </c>
    </row>
    <row r="1675" spans="1:2">
      <c r="A1675" s="307" t="s">
        <v>1930</v>
      </c>
      <c r="B1675" s="308">
        <v>234.45</v>
      </c>
    </row>
    <row r="1676" spans="1:2">
      <c r="A1676" s="307" t="s">
        <v>1931</v>
      </c>
      <c r="B1676" s="308">
        <v>36.630000000000003</v>
      </c>
    </row>
    <row r="1677" spans="1:2">
      <c r="A1677" s="307" t="s">
        <v>1932</v>
      </c>
      <c r="B1677" s="308">
        <v>36.630000000000003</v>
      </c>
    </row>
    <row r="1678" spans="1:2">
      <c r="A1678" s="307" t="s">
        <v>1933</v>
      </c>
      <c r="B1678" s="308">
        <v>80.92</v>
      </c>
    </row>
    <row r="1679" spans="1:2">
      <c r="A1679" s="307" t="s">
        <v>1934</v>
      </c>
      <c r="B1679" s="308">
        <v>70.12</v>
      </c>
    </row>
    <row r="1680" spans="1:2">
      <c r="A1680" s="307" t="s">
        <v>1935</v>
      </c>
      <c r="B1680" s="308">
        <v>39.03</v>
      </c>
    </row>
    <row r="1681" spans="1:2">
      <c r="A1681" s="307" t="s">
        <v>1936</v>
      </c>
      <c r="B1681" s="308">
        <v>33.82</v>
      </c>
    </row>
    <row r="1682" spans="1:2">
      <c r="A1682" s="307" t="s">
        <v>1937</v>
      </c>
      <c r="B1682" s="308">
        <v>44.75</v>
      </c>
    </row>
    <row r="1683" spans="1:2">
      <c r="A1683" s="307" t="s">
        <v>1938</v>
      </c>
      <c r="B1683" s="308">
        <v>38.770000000000003</v>
      </c>
    </row>
    <row r="1684" spans="1:2">
      <c r="A1684" s="307" t="s">
        <v>1939</v>
      </c>
      <c r="B1684" s="308">
        <v>56.17</v>
      </c>
    </row>
    <row r="1685" spans="1:2">
      <c r="A1685" s="307" t="s">
        <v>1940</v>
      </c>
      <c r="B1685" s="308">
        <v>48.67</v>
      </c>
    </row>
    <row r="1686" spans="1:2">
      <c r="A1686" s="307" t="s">
        <v>1941</v>
      </c>
      <c r="B1686" s="308">
        <v>53.31</v>
      </c>
    </row>
    <row r="1687" spans="1:2">
      <c r="A1687" s="307" t="s">
        <v>1942</v>
      </c>
      <c r="B1687" s="308">
        <v>46.2</v>
      </c>
    </row>
    <row r="1688" spans="1:2">
      <c r="A1688" s="307" t="s">
        <v>1943</v>
      </c>
      <c r="B1688" s="308">
        <v>60.93</v>
      </c>
    </row>
    <row r="1689" spans="1:2">
      <c r="A1689" s="307" t="s">
        <v>1944</v>
      </c>
      <c r="B1689" s="308">
        <v>52.8</v>
      </c>
    </row>
    <row r="1690" spans="1:2">
      <c r="A1690" s="307" t="s">
        <v>1945</v>
      </c>
      <c r="B1690" s="308">
        <v>76.16</v>
      </c>
    </row>
    <row r="1691" spans="1:2">
      <c r="A1691" s="307" t="s">
        <v>1946</v>
      </c>
      <c r="B1691" s="308">
        <v>65.989999999999995</v>
      </c>
    </row>
    <row r="1692" spans="1:2">
      <c r="A1692" s="307" t="s">
        <v>1947</v>
      </c>
      <c r="B1692" s="308">
        <v>19.079999999999998</v>
      </c>
    </row>
    <row r="1693" spans="1:2">
      <c r="A1693" s="307" t="s">
        <v>1948</v>
      </c>
      <c r="B1693" s="308">
        <v>16.54</v>
      </c>
    </row>
    <row r="1694" spans="1:2">
      <c r="A1694" s="307" t="s">
        <v>1949</v>
      </c>
      <c r="B1694" s="308">
        <v>38.79</v>
      </c>
    </row>
    <row r="1695" spans="1:2">
      <c r="A1695" s="307" t="s">
        <v>1950</v>
      </c>
      <c r="B1695" s="308">
        <v>38.79</v>
      </c>
    </row>
    <row r="1696" spans="1:2">
      <c r="A1696" s="307" t="s">
        <v>1951</v>
      </c>
      <c r="B1696" s="308">
        <v>85.68</v>
      </c>
    </row>
    <row r="1697" spans="1:2">
      <c r="A1697" s="307" t="s">
        <v>1952</v>
      </c>
      <c r="B1697" s="308">
        <v>74.239999999999995</v>
      </c>
    </row>
    <row r="1698" spans="1:2">
      <c r="A1698" s="307" t="s">
        <v>1953</v>
      </c>
      <c r="B1698" s="308">
        <v>63.51</v>
      </c>
    </row>
    <row r="1699" spans="1:2">
      <c r="A1699" s="307" t="s">
        <v>1954</v>
      </c>
      <c r="B1699" s="308">
        <v>63.51</v>
      </c>
    </row>
    <row r="1700" spans="1:2">
      <c r="A1700" s="307" t="s">
        <v>1955</v>
      </c>
      <c r="B1700" s="308">
        <v>140.30000000000001</v>
      </c>
    </row>
    <row r="1701" spans="1:2">
      <c r="A1701" s="307" t="s">
        <v>1956</v>
      </c>
      <c r="B1701" s="308">
        <v>121.57</v>
      </c>
    </row>
    <row r="1702" spans="1:2">
      <c r="A1702" s="307" t="s">
        <v>1957</v>
      </c>
      <c r="B1702" s="308">
        <v>11728.64</v>
      </c>
    </row>
    <row r="1703" spans="1:2">
      <c r="A1703" s="307" t="s">
        <v>1958</v>
      </c>
      <c r="B1703" s="308">
        <v>10164</v>
      </c>
    </row>
    <row r="1704" spans="1:2">
      <c r="A1704" s="307" t="s">
        <v>1959</v>
      </c>
      <c r="B1704" s="308">
        <v>17284.96</v>
      </c>
    </row>
    <row r="1705" spans="1:2">
      <c r="A1705" s="307" t="s">
        <v>1960</v>
      </c>
      <c r="B1705" s="308">
        <v>14977.6</v>
      </c>
    </row>
    <row r="1706" spans="1:2">
      <c r="A1706" s="307" t="s">
        <v>1961</v>
      </c>
      <c r="B1706" s="308">
        <v>24692.799999999999</v>
      </c>
    </row>
    <row r="1707" spans="1:2">
      <c r="A1707" s="307" t="s">
        <v>1962</v>
      </c>
      <c r="B1707" s="308">
        <v>21396.32</v>
      </c>
    </row>
    <row r="1708" spans="1:2">
      <c r="A1708" s="307" t="s">
        <v>1963</v>
      </c>
      <c r="B1708" s="308">
        <v>16755.2</v>
      </c>
    </row>
    <row r="1709" spans="1:2">
      <c r="A1709" s="307" t="s">
        <v>1964</v>
      </c>
      <c r="B1709" s="308">
        <v>14518.24</v>
      </c>
    </row>
    <row r="1710" spans="1:2">
      <c r="A1710" s="307" t="s">
        <v>1965</v>
      </c>
      <c r="B1710" s="308">
        <v>24692.799999999999</v>
      </c>
    </row>
    <row r="1711" spans="1:2">
      <c r="A1711" s="307" t="s">
        <v>1966</v>
      </c>
      <c r="B1711" s="308">
        <v>21396.32</v>
      </c>
    </row>
    <row r="1712" spans="1:2">
      <c r="A1712" s="307" t="s">
        <v>1967</v>
      </c>
      <c r="B1712" s="308">
        <v>35275.68</v>
      </c>
    </row>
    <row r="1713" spans="1:2">
      <c r="A1713" s="307" t="s">
        <v>1968</v>
      </c>
      <c r="B1713" s="308">
        <v>30565.919999999998</v>
      </c>
    </row>
    <row r="1714" spans="1:2">
      <c r="A1714" s="307" t="s">
        <v>1969</v>
      </c>
      <c r="B1714" s="308">
        <v>11728.64</v>
      </c>
    </row>
    <row r="1715" spans="1:2">
      <c r="A1715" s="307" t="s">
        <v>1970</v>
      </c>
      <c r="B1715" s="308">
        <v>10164</v>
      </c>
    </row>
    <row r="1716" spans="1:2">
      <c r="A1716" s="307" t="s">
        <v>1971</v>
      </c>
      <c r="B1716" s="308">
        <v>17284.96</v>
      </c>
    </row>
    <row r="1717" spans="1:2">
      <c r="A1717" s="307" t="s">
        <v>1972</v>
      </c>
      <c r="B1717" s="308">
        <v>14977.6</v>
      </c>
    </row>
    <row r="1718" spans="1:2">
      <c r="A1718" s="307" t="s">
        <v>1973</v>
      </c>
      <c r="B1718" s="308">
        <v>24692.799999999999</v>
      </c>
    </row>
    <row r="1719" spans="1:2">
      <c r="A1719" s="307" t="s">
        <v>1974</v>
      </c>
      <c r="B1719" s="308">
        <v>21396.32</v>
      </c>
    </row>
    <row r="1720" spans="1:2">
      <c r="A1720" s="307" t="s">
        <v>1975</v>
      </c>
      <c r="B1720" s="308">
        <v>7876</v>
      </c>
    </row>
    <row r="1721" spans="1:2">
      <c r="A1721" s="307" t="s">
        <v>1976</v>
      </c>
      <c r="B1721" s="308">
        <v>6823.52</v>
      </c>
    </row>
    <row r="1722" spans="1:2">
      <c r="A1722" s="307" t="s">
        <v>1977</v>
      </c>
      <c r="B1722" s="308">
        <v>3685.44</v>
      </c>
    </row>
    <row r="1723" spans="1:2">
      <c r="A1723" s="307" t="s">
        <v>1978</v>
      </c>
      <c r="B1723" s="308">
        <v>3194.4</v>
      </c>
    </row>
    <row r="1724" spans="1:2">
      <c r="A1724" s="307" t="s">
        <v>1979</v>
      </c>
      <c r="B1724" s="308">
        <v>5697.12</v>
      </c>
    </row>
    <row r="1725" spans="1:2">
      <c r="A1725" s="307" t="s">
        <v>1980</v>
      </c>
      <c r="B1725" s="308">
        <v>4936.8</v>
      </c>
    </row>
    <row r="1726" spans="1:2">
      <c r="A1726" s="307" t="s">
        <v>1981</v>
      </c>
      <c r="B1726" s="308">
        <v>40566.239999999998</v>
      </c>
    </row>
    <row r="1727" spans="1:2">
      <c r="A1727" s="307" t="s">
        <v>1982</v>
      </c>
      <c r="B1727" s="308">
        <v>35150.720000000001</v>
      </c>
    </row>
    <row r="1728" spans="1:2">
      <c r="A1728" s="307" t="s">
        <v>1983</v>
      </c>
      <c r="B1728" s="308">
        <v>16755.2</v>
      </c>
    </row>
    <row r="1729" spans="1:2">
      <c r="A1729" s="307" t="s">
        <v>1984</v>
      </c>
      <c r="B1729" s="308">
        <v>14518.24</v>
      </c>
    </row>
    <row r="1730" spans="1:2">
      <c r="A1730" s="307" t="s">
        <v>1985</v>
      </c>
      <c r="B1730" s="308">
        <v>24692.799999999999</v>
      </c>
    </row>
    <row r="1731" spans="1:2">
      <c r="A1731" s="307" t="s">
        <v>1986</v>
      </c>
      <c r="B1731" s="308">
        <v>21396.32</v>
      </c>
    </row>
    <row r="1732" spans="1:2">
      <c r="A1732" s="307" t="s">
        <v>1987</v>
      </c>
      <c r="B1732" s="308">
        <v>35275.68</v>
      </c>
    </row>
    <row r="1733" spans="1:2">
      <c r="A1733" s="307" t="s">
        <v>1988</v>
      </c>
      <c r="B1733" s="308">
        <v>30565.919999999998</v>
      </c>
    </row>
    <row r="1734" spans="1:2">
      <c r="A1734" s="307" t="s">
        <v>1989</v>
      </c>
      <c r="B1734" s="308">
        <v>4574.24</v>
      </c>
    </row>
    <row r="1735" spans="1:2">
      <c r="A1735" s="307" t="s">
        <v>1990</v>
      </c>
      <c r="B1735" s="308">
        <v>3963.52</v>
      </c>
    </row>
    <row r="1736" spans="1:2">
      <c r="A1736" s="307" t="s">
        <v>1991</v>
      </c>
      <c r="B1736" s="308">
        <v>5227.2</v>
      </c>
    </row>
    <row r="1737" spans="1:2">
      <c r="A1737" s="307" t="s">
        <v>1992</v>
      </c>
      <c r="B1737" s="308">
        <v>4530.24</v>
      </c>
    </row>
    <row r="1738" spans="1:2">
      <c r="A1738" s="307" t="s">
        <v>1993</v>
      </c>
      <c r="B1738" s="308">
        <v>6534.88</v>
      </c>
    </row>
    <row r="1739" spans="1:2">
      <c r="A1739" s="307" t="s">
        <v>1994</v>
      </c>
      <c r="B1739" s="308">
        <v>5661.92</v>
      </c>
    </row>
    <row r="1740" spans="1:2">
      <c r="A1740" s="307" t="s">
        <v>1995</v>
      </c>
      <c r="B1740" s="308">
        <v>7624.32</v>
      </c>
    </row>
    <row r="1741" spans="1:2">
      <c r="A1741" s="307" t="s">
        <v>1996</v>
      </c>
      <c r="B1741" s="308">
        <v>6605.28</v>
      </c>
    </row>
    <row r="1742" spans="1:2">
      <c r="A1742" s="307" t="s">
        <v>1997</v>
      </c>
      <c r="B1742" s="308">
        <v>8713.76</v>
      </c>
    </row>
    <row r="1743" spans="1:2">
      <c r="A1743" s="307" t="s">
        <v>1998</v>
      </c>
      <c r="B1743" s="308">
        <v>7550.4</v>
      </c>
    </row>
    <row r="1744" spans="1:2">
      <c r="A1744" s="307" t="s">
        <v>1999</v>
      </c>
      <c r="B1744" s="308">
        <v>10890.88</v>
      </c>
    </row>
    <row r="1745" spans="1:2">
      <c r="A1745" s="307" t="s">
        <v>2000</v>
      </c>
      <c r="B1745" s="308">
        <v>9437.1200000000008</v>
      </c>
    </row>
    <row r="1746" spans="1:2">
      <c r="A1746" s="307" t="s">
        <v>2001</v>
      </c>
      <c r="B1746" s="308">
        <v>26945.599999999999</v>
      </c>
    </row>
    <row r="1747" spans="1:2">
      <c r="A1747" s="307" t="s">
        <v>2002</v>
      </c>
      <c r="B1747" s="308">
        <v>26945.599999999999</v>
      </c>
    </row>
    <row r="1748" spans="1:2">
      <c r="A1748" s="307" t="s">
        <v>2003</v>
      </c>
      <c r="B1748" s="308">
        <v>47620.32</v>
      </c>
    </row>
    <row r="1749" spans="1:2">
      <c r="A1749" s="307" t="s">
        <v>2004</v>
      </c>
      <c r="B1749" s="308">
        <v>41263.199999999997</v>
      </c>
    </row>
    <row r="1750" spans="1:2">
      <c r="A1750" s="307" t="s">
        <v>2005</v>
      </c>
      <c r="B1750" s="308">
        <v>6869.28</v>
      </c>
    </row>
    <row r="1751" spans="1:2">
      <c r="A1751" s="307" t="s">
        <v>2006</v>
      </c>
      <c r="B1751" s="308">
        <v>5952.32</v>
      </c>
    </row>
    <row r="1752" spans="1:2">
      <c r="A1752" s="307" t="s">
        <v>2007</v>
      </c>
      <c r="B1752" s="308">
        <v>7876</v>
      </c>
    </row>
    <row r="1753" spans="1:2">
      <c r="A1753" s="307" t="s">
        <v>2008</v>
      </c>
      <c r="B1753" s="308">
        <v>6823.52</v>
      </c>
    </row>
    <row r="1754" spans="1:2">
      <c r="A1754" s="307" t="s">
        <v>2009</v>
      </c>
      <c r="B1754" s="308">
        <v>9885.92</v>
      </c>
    </row>
    <row r="1755" spans="1:2">
      <c r="A1755" s="307" t="s">
        <v>2010</v>
      </c>
      <c r="B1755" s="308">
        <v>8565.92</v>
      </c>
    </row>
    <row r="1756" spans="1:2">
      <c r="A1756" s="307" t="s">
        <v>2011</v>
      </c>
      <c r="B1756" s="308">
        <v>9382.56</v>
      </c>
    </row>
    <row r="1757" spans="1:2">
      <c r="A1757" s="307" t="s">
        <v>2012</v>
      </c>
      <c r="B1757" s="308">
        <v>8131.2</v>
      </c>
    </row>
    <row r="1758" spans="1:2">
      <c r="A1758" s="307" t="s">
        <v>2013</v>
      </c>
      <c r="B1758" s="308">
        <v>10723.68</v>
      </c>
    </row>
    <row r="1759" spans="1:2">
      <c r="A1759" s="307" t="s">
        <v>2014</v>
      </c>
      <c r="B1759" s="308">
        <v>9292.7999999999993</v>
      </c>
    </row>
    <row r="1760" spans="1:2">
      <c r="A1760" s="307" t="s">
        <v>2015</v>
      </c>
      <c r="B1760" s="308">
        <v>13404.16</v>
      </c>
    </row>
    <row r="1761" spans="1:2">
      <c r="A1761" s="307" t="s">
        <v>2016</v>
      </c>
      <c r="B1761" s="308">
        <v>11614.24</v>
      </c>
    </row>
    <row r="1762" spans="1:2">
      <c r="A1762" s="307" t="s">
        <v>2017</v>
      </c>
      <c r="B1762" s="308">
        <v>3358.08</v>
      </c>
    </row>
    <row r="1763" spans="1:2">
      <c r="A1763" s="307" t="s">
        <v>2018</v>
      </c>
      <c r="B1763" s="308">
        <v>2911.04</v>
      </c>
    </row>
    <row r="1764" spans="1:2">
      <c r="A1764" s="307" t="s">
        <v>2019</v>
      </c>
      <c r="B1764" s="308">
        <v>8058.6</v>
      </c>
    </row>
    <row r="1765" spans="1:2">
      <c r="A1765" s="307" t="s">
        <v>2020</v>
      </c>
      <c r="B1765" s="308">
        <v>8058.6</v>
      </c>
    </row>
    <row r="1766" spans="1:2">
      <c r="A1766" s="307" t="s">
        <v>2021</v>
      </c>
      <c r="B1766" s="308">
        <v>14241.92</v>
      </c>
    </row>
    <row r="1767" spans="1:2">
      <c r="A1767" s="307" t="s">
        <v>2022</v>
      </c>
      <c r="B1767" s="308">
        <v>12341.12</v>
      </c>
    </row>
    <row r="1768" spans="1:2">
      <c r="A1768" s="307" t="s">
        <v>2023</v>
      </c>
      <c r="B1768" s="308">
        <v>13972.2</v>
      </c>
    </row>
    <row r="1769" spans="1:2">
      <c r="A1769" s="307" t="s">
        <v>2024</v>
      </c>
      <c r="B1769" s="308">
        <v>13972.2</v>
      </c>
    </row>
    <row r="1770" spans="1:2">
      <c r="A1770" s="307" t="s">
        <v>2025</v>
      </c>
      <c r="B1770" s="308">
        <v>24692.799999999999</v>
      </c>
    </row>
    <row r="1771" spans="1:2">
      <c r="A1771" s="307" t="s">
        <v>2026</v>
      </c>
      <c r="B1771" s="308">
        <v>21396.32</v>
      </c>
    </row>
    <row r="1772" spans="1:2">
      <c r="A1772" s="307" t="s">
        <v>2027</v>
      </c>
      <c r="B1772" s="308">
        <v>8533.7999999999993</v>
      </c>
    </row>
    <row r="1773" spans="1:2">
      <c r="A1773" s="307" t="s">
        <v>2028</v>
      </c>
      <c r="B1773" s="308">
        <v>8533.7999999999993</v>
      </c>
    </row>
    <row r="1774" spans="1:2">
      <c r="A1774" s="307" t="s">
        <v>2029</v>
      </c>
      <c r="B1774" s="308">
        <v>15079.68</v>
      </c>
    </row>
    <row r="1775" spans="1:2">
      <c r="A1775" s="307" t="s">
        <v>2030</v>
      </c>
      <c r="B1775" s="308">
        <v>13066.24</v>
      </c>
    </row>
    <row r="1776" spans="1:2">
      <c r="A1776" s="307" t="s">
        <v>2031</v>
      </c>
      <c r="B1776" s="308">
        <v>4552</v>
      </c>
    </row>
    <row r="1777" spans="1:2">
      <c r="A1777" s="307" t="s">
        <v>2032</v>
      </c>
      <c r="B1777" s="308">
        <v>4178</v>
      </c>
    </row>
    <row r="1778" spans="1:2">
      <c r="A1778" s="307" t="s">
        <v>2033</v>
      </c>
      <c r="B1778" s="308">
        <v>50.7</v>
      </c>
    </row>
    <row r="1779" spans="1:2">
      <c r="A1779" s="307" t="s">
        <v>2034</v>
      </c>
      <c r="B1779" s="308">
        <v>46.58</v>
      </c>
    </row>
    <row r="1780" spans="1:2">
      <c r="A1780" s="307" t="s">
        <v>2035</v>
      </c>
      <c r="B1780" s="308">
        <v>40.75</v>
      </c>
    </row>
    <row r="1781" spans="1:2">
      <c r="A1781" s="307" t="s">
        <v>2036</v>
      </c>
      <c r="B1781" s="308">
        <v>36.630000000000003</v>
      </c>
    </row>
    <row r="1782" spans="1:2">
      <c r="A1782" s="307" t="s">
        <v>2037</v>
      </c>
      <c r="B1782" s="308">
        <v>33.909999999999997</v>
      </c>
    </row>
    <row r="1783" spans="1:2">
      <c r="A1783" s="307" t="s">
        <v>2038</v>
      </c>
      <c r="B1783" s="308">
        <v>29.79</v>
      </c>
    </row>
    <row r="1784" spans="1:2">
      <c r="A1784" s="307" t="s">
        <v>2039</v>
      </c>
      <c r="B1784" s="308">
        <v>25.91</v>
      </c>
    </row>
    <row r="1785" spans="1:2">
      <c r="A1785" s="307" t="s">
        <v>2040</v>
      </c>
      <c r="B1785" s="308">
        <v>24.31</v>
      </c>
    </row>
    <row r="1786" spans="1:2">
      <c r="A1786" s="307" t="s">
        <v>2041</v>
      </c>
      <c r="B1786" s="308">
        <v>33.06</v>
      </c>
    </row>
    <row r="1787" spans="1:2">
      <c r="A1787" s="307" t="s">
        <v>2042</v>
      </c>
      <c r="B1787" s="308">
        <v>30.88</v>
      </c>
    </row>
    <row r="1788" spans="1:2">
      <c r="A1788" s="307" t="s">
        <v>2043</v>
      </c>
      <c r="B1788" s="308">
        <v>18.77</v>
      </c>
    </row>
    <row r="1789" spans="1:2">
      <c r="A1789" s="307" t="s">
        <v>2044</v>
      </c>
      <c r="B1789" s="308">
        <v>17.739999999999998</v>
      </c>
    </row>
    <row r="1790" spans="1:2">
      <c r="A1790" s="307" t="s">
        <v>2045</v>
      </c>
      <c r="B1790" s="308">
        <v>33.44</v>
      </c>
    </row>
    <row r="1791" spans="1:2">
      <c r="A1791" s="307" t="s">
        <v>2046</v>
      </c>
      <c r="B1791" s="308">
        <v>31.84</v>
      </c>
    </row>
    <row r="1792" spans="1:2">
      <c r="A1792" s="307" t="s">
        <v>2047</v>
      </c>
      <c r="B1792" s="308">
        <v>40.590000000000003</v>
      </c>
    </row>
    <row r="1793" spans="1:2">
      <c r="A1793" s="307" t="s">
        <v>2048</v>
      </c>
      <c r="B1793" s="308">
        <v>38.409999999999997</v>
      </c>
    </row>
    <row r="1794" spans="1:2">
      <c r="A1794" s="307" t="s">
        <v>2049</v>
      </c>
      <c r="B1794" s="308">
        <v>26.3</v>
      </c>
    </row>
    <row r="1795" spans="1:2">
      <c r="A1795" s="307" t="s">
        <v>2050</v>
      </c>
      <c r="B1795" s="308">
        <v>25.27</v>
      </c>
    </row>
    <row r="1796" spans="1:2">
      <c r="A1796" s="307" t="s">
        <v>2051</v>
      </c>
      <c r="B1796" s="308">
        <v>77.27</v>
      </c>
    </row>
    <row r="1797" spans="1:2">
      <c r="A1797" s="307" t="s">
        <v>2052</v>
      </c>
      <c r="B1797" s="308">
        <v>71.599999999999994</v>
      </c>
    </row>
    <row r="1798" spans="1:2">
      <c r="A1798" s="307" t="s">
        <v>2053</v>
      </c>
      <c r="B1798" s="308">
        <v>385.9</v>
      </c>
    </row>
    <row r="1799" spans="1:2">
      <c r="A1799" s="307" t="s">
        <v>2054</v>
      </c>
      <c r="B1799" s="308">
        <v>343.25</v>
      </c>
    </row>
    <row r="1800" spans="1:2">
      <c r="A1800" s="307" t="s">
        <v>2055</v>
      </c>
      <c r="B1800" s="308">
        <v>399.14</v>
      </c>
    </row>
    <row r="1801" spans="1:2">
      <c r="A1801" s="307" t="s">
        <v>2056</v>
      </c>
      <c r="B1801" s="308">
        <v>357.82</v>
      </c>
    </row>
    <row r="1802" spans="1:2">
      <c r="A1802" s="307" t="s">
        <v>2057</v>
      </c>
      <c r="B1802" s="308">
        <v>384.9</v>
      </c>
    </row>
    <row r="1803" spans="1:2">
      <c r="A1803" s="307" t="s">
        <v>2058</v>
      </c>
      <c r="B1803" s="308">
        <v>343.47</v>
      </c>
    </row>
    <row r="1804" spans="1:2">
      <c r="A1804" s="307" t="s">
        <v>2059</v>
      </c>
      <c r="B1804" s="308">
        <v>329.98</v>
      </c>
    </row>
    <row r="1805" spans="1:2">
      <c r="A1805" s="307" t="s">
        <v>2060</v>
      </c>
      <c r="B1805" s="308">
        <v>295.89999999999998</v>
      </c>
    </row>
    <row r="1806" spans="1:2">
      <c r="A1806" s="307" t="s">
        <v>2061</v>
      </c>
      <c r="B1806" s="308">
        <v>373.01</v>
      </c>
    </row>
    <row r="1807" spans="1:2">
      <c r="A1807" s="307" t="s">
        <v>2062</v>
      </c>
      <c r="B1807" s="308">
        <v>338.26</v>
      </c>
    </row>
    <row r="1808" spans="1:2">
      <c r="A1808" s="307" t="s">
        <v>2063</v>
      </c>
      <c r="B1808" s="308">
        <v>320.72000000000003</v>
      </c>
    </row>
    <row r="1809" spans="1:2">
      <c r="A1809" s="307" t="s">
        <v>2064</v>
      </c>
      <c r="B1809" s="308">
        <v>285.31</v>
      </c>
    </row>
    <row r="1810" spans="1:2">
      <c r="A1810" s="307" t="s">
        <v>2065</v>
      </c>
      <c r="B1810" s="308">
        <v>415.94</v>
      </c>
    </row>
    <row r="1811" spans="1:2">
      <c r="A1811" s="307" t="s">
        <v>2066</v>
      </c>
      <c r="B1811" s="308">
        <v>370.39</v>
      </c>
    </row>
    <row r="1812" spans="1:2">
      <c r="A1812" s="307" t="s">
        <v>2067</v>
      </c>
      <c r="B1812" s="308">
        <v>413.32</v>
      </c>
    </row>
    <row r="1813" spans="1:2">
      <c r="A1813" s="307" t="s">
        <v>2068</v>
      </c>
      <c r="B1813" s="308">
        <v>370.66</v>
      </c>
    </row>
    <row r="1814" spans="1:2">
      <c r="A1814" s="307" t="s">
        <v>2069</v>
      </c>
      <c r="B1814" s="308">
        <v>1912.56</v>
      </c>
    </row>
    <row r="1815" spans="1:2">
      <c r="A1815" s="307" t="s">
        <v>2070</v>
      </c>
      <c r="B1815" s="308">
        <v>1770.11</v>
      </c>
    </row>
    <row r="1816" spans="1:2">
      <c r="A1816" s="307" t="s">
        <v>2071</v>
      </c>
      <c r="B1816" s="308">
        <v>3428.65</v>
      </c>
    </row>
    <row r="1817" spans="1:2">
      <c r="A1817" s="307" t="s">
        <v>2072</v>
      </c>
      <c r="B1817" s="308">
        <v>3166.39</v>
      </c>
    </row>
    <row r="1818" spans="1:2">
      <c r="A1818" s="307" t="s">
        <v>2073</v>
      </c>
      <c r="B1818" s="308">
        <v>402.39</v>
      </c>
    </row>
    <row r="1819" spans="1:2">
      <c r="A1819" s="307" t="s">
        <v>2074</v>
      </c>
      <c r="B1819" s="308">
        <v>402.39</v>
      </c>
    </row>
    <row r="1820" spans="1:2">
      <c r="A1820" s="307" t="s">
        <v>2075</v>
      </c>
      <c r="B1820" s="308">
        <v>480.86</v>
      </c>
    </row>
    <row r="1821" spans="1:2">
      <c r="A1821" s="307" t="s">
        <v>68</v>
      </c>
      <c r="B1821" s="308">
        <v>480.86</v>
      </c>
    </row>
    <row r="1822" spans="1:2">
      <c r="A1822" s="307" t="s">
        <v>2076</v>
      </c>
      <c r="B1822" s="308">
        <v>558.34</v>
      </c>
    </row>
    <row r="1823" spans="1:2">
      <c r="A1823" s="307" t="s">
        <v>2077</v>
      </c>
      <c r="B1823" s="308">
        <v>558.34</v>
      </c>
    </row>
    <row r="1824" spans="1:2">
      <c r="A1824" s="307" t="s">
        <v>2078</v>
      </c>
      <c r="B1824" s="308">
        <v>643.83000000000004</v>
      </c>
    </row>
    <row r="1825" spans="1:2">
      <c r="A1825" s="307" t="s">
        <v>2079</v>
      </c>
      <c r="B1825" s="308">
        <v>643.83000000000004</v>
      </c>
    </row>
    <row r="1826" spans="1:2">
      <c r="A1826" s="307" t="s">
        <v>2080</v>
      </c>
      <c r="B1826" s="308">
        <v>643.83000000000004</v>
      </c>
    </row>
    <row r="1827" spans="1:2">
      <c r="A1827" s="307" t="s">
        <v>2081</v>
      </c>
      <c r="B1827" s="308">
        <v>643.83000000000004</v>
      </c>
    </row>
    <row r="1828" spans="1:2">
      <c r="A1828" s="307" t="s">
        <v>2082</v>
      </c>
      <c r="B1828" s="308">
        <v>900</v>
      </c>
    </row>
    <row r="1829" spans="1:2">
      <c r="A1829" s="307" t="s">
        <v>2083</v>
      </c>
      <c r="B1829" s="308">
        <v>900</v>
      </c>
    </row>
    <row r="1830" spans="1:2">
      <c r="A1830" s="307" t="s">
        <v>2084</v>
      </c>
      <c r="B1830" s="308">
        <v>258.77999999999997</v>
      </c>
    </row>
    <row r="1831" spans="1:2">
      <c r="A1831" s="307" t="s">
        <v>2085</v>
      </c>
      <c r="B1831" s="308">
        <v>230.87</v>
      </c>
    </row>
    <row r="1832" spans="1:2">
      <c r="A1832" s="307" t="s">
        <v>2086</v>
      </c>
      <c r="B1832" s="308">
        <v>228.65</v>
      </c>
    </row>
    <row r="1833" spans="1:2">
      <c r="A1833" s="307" t="s">
        <v>2087</v>
      </c>
      <c r="B1833" s="308">
        <v>200.74</v>
      </c>
    </row>
    <row r="1834" spans="1:2">
      <c r="A1834" s="307" t="s">
        <v>2088</v>
      </c>
      <c r="B1834" s="308">
        <v>23.97</v>
      </c>
    </row>
    <row r="1835" spans="1:2">
      <c r="A1835" s="307" t="s">
        <v>2089</v>
      </c>
      <c r="B1835" s="308">
        <v>22.89</v>
      </c>
    </row>
    <row r="1836" spans="1:2">
      <c r="A1836" s="307" t="s">
        <v>2090</v>
      </c>
      <c r="B1836" s="308">
        <v>13.41</v>
      </c>
    </row>
    <row r="1837" spans="1:2">
      <c r="A1837" s="307" t="s">
        <v>2091</v>
      </c>
      <c r="B1837" s="308">
        <v>12.32</v>
      </c>
    </row>
    <row r="1838" spans="1:2">
      <c r="A1838" s="307" t="s">
        <v>2092</v>
      </c>
      <c r="B1838" s="308">
        <v>12.3</v>
      </c>
    </row>
    <row r="1839" spans="1:2">
      <c r="A1839" s="307" t="s">
        <v>2093</v>
      </c>
      <c r="B1839" s="308">
        <v>10.66</v>
      </c>
    </row>
    <row r="1840" spans="1:2">
      <c r="A1840" s="307" t="s">
        <v>2094</v>
      </c>
      <c r="B1840" s="308">
        <v>0.82</v>
      </c>
    </row>
    <row r="1841" spans="1:2">
      <c r="A1841" s="307" t="s">
        <v>2095</v>
      </c>
      <c r="B1841" s="308">
        <v>0.82</v>
      </c>
    </row>
    <row r="1842" spans="1:2">
      <c r="A1842" s="307" t="s">
        <v>2096</v>
      </c>
      <c r="B1842" s="308">
        <v>1.65</v>
      </c>
    </row>
    <row r="1843" spans="1:2">
      <c r="A1843" s="307" t="s">
        <v>2097</v>
      </c>
      <c r="B1843" s="308">
        <v>1.65</v>
      </c>
    </row>
    <row r="1844" spans="1:2">
      <c r="A1844" s="307" t="s">
        <v>2098</v>
      </c>
      <c r="B1844" s="308">
        <v>3044.57</v>
      </c>
    </row>
    <row r="1845" spans="1:2">
      <c r="A1845" s="307" t="s">
        <v>69</v>
      </c>
      <c r="B1845" s="308">
        <v>2921.4</v>
      </c>
    </row>
    <row r="1846" spans="1:2">
      <c r="A1846" s="307" t="s">
        <v>2099</v>
      </c>
      <c r="B1846" s="308">
        <v>1578.22</v>
      </c>
    </row>
    <row r="1847" spans="1:2">
      <c r="A1847" s="307" t="s">
        <v>70</v>
      </c>
      <c r="B1847" s="308">
        <v>1459.81</v>
      </c>
    </row>
    <row r="1848" spans="1:2">
      <c r="A1848" s="307" t="s">
        <v>2100</v>
      </c>
      <c r="B1848" s="308">
        <v>9104.6200000000008</v>
      </c>
    </row>
    <row r="1849" spans="1:2">
      <c r="A1849" s="307" t="s">
        <v>2101</v>
      </c>
      <c r="B1849" s="308">
        <v>8597.2800000000007</v>
      </c>
    </row>
    <row r="1850" spans="1:2">
      <c r="A1850" s="307" t="s">
        <v>2102</v>
      </c>
      <c r="B1850" s="308">
        <v>9945.4699999999993</v>
      </c>
    </row>
    <row r="1851" spans="1:2">
      <c r="A1851" s="307" t="s">
        <v>2103</v>
      </c>
      <c r="B1851" s="308">
        <v>9438.1200000000008</v>
      </c>
    </row>
    <row r="1852" spans="1:2">
      <c r="A1852" s="307" t="s">
        <v>2104</v>
      </c>
      <c r="B1852" s="308">
        <v>10865.81</v>
      </c>
    </row>
    <row r="1853" spans="1:2">
      <c r="A1853" s="307" t="s">
        <v>2105</v>
      </c>
      <c r="B1853" s="308">
        <v>10358.459999999999</v>
      </c>
    </row>
    <row r="1854" spans="1:2">
      <c r="A1854" s="307" t="s">
        <v>2106</v>
      </c>
      <c r="B1854" s="308">
        <v>11525.11</v>
      </c>
    </row>
    <row r="1855" spans="1:2">
      <c r="A1855" s="307" t="s">
        <v>2107</v>
      </c>
      <c r="B1855" s="308">
        <v>11012.57</v>
      </c>
    </row>
    <row r="1856" spans="1:2">
      <c r="A1856" s="307" t="s">
        <v>2108</v>
      </c>
      <c r="B1856" s="308">
        <v>12100.02</v>
      </c>
    </row>
    <row r="1857" spans="1:2">
      <c r="A1857" s="307" t="s">
        <v>2109</v>
      </c>
      <c r="B1857" s="308">
        <v>11587.48</v>
      </c>
    </row>
    <row r="1858" spans="1:2">
      <c r="A1858" s="307" t="s">
        <v>2110</v>
      </c>
      <c r="B1858" s="308">
        <v>351.11</v>
      </c>
    </row>
    <row r="1859" spans="1:2">
      <c r="A1859" s="307" t="s">
        <v>71</v>
      </c>
      <c r="B1859" s="308">
        <v>326.57</v>
      </c>
    </row>
    <row r="1860" spans="1:2">
      <c r="A1860" s="307" t="s">
        <v>2111</v>
      </c>
      <c r="B1860" s="308">
        <v>180.39</v>
      </c>
    </row>
    <row r="1861" spans="1:2">
      <c r="A1861" s="307" t="s">
        <v>72</v>
      </c>
      <c r="B1861" s="308">
        <v>170.09</v>
      </c>
    </row>
    <row r="1862" spans="1:2">
      <c r="A1862" s="307" t="s">
        <v>2112</v>
      </c>
      <c r="B1862" s="308">
        <v>96.4</v>
      </c>
    </row>
    <row r="1863" spans="1:2">
      <c r="A1863" s="307" t="s">
        <v>2113</v>
      </c>
      <c r="B1863" s="308">
        <v>92.26</v>
      </c>
    </row>
    <row r="1864" spans="1:2">
      <c r="A1864" s="307" t="s">
        <v>2114</v>
      </c>
      <c r="B1864" s="308">
        <v>2.82</v>
      </c>
    </row>
    <row r="1865" spans="1:2">
      <c r="A1865" s="307" t="s">
        <v>2115</v>
      </c>
      <c r="B1865" s="308">
        <v>2.54</v>
      </c>
    </row>
    <row r="1866" spans="1:2">
      <c r="A1866" s="307" t="s">
        <v>2116</v>
      </c>
      <c r="B1866" s="308">
        <v>83.22</v>
      </c>
    </row>
    <row r="1867" spans="1:2">
      <c r="A1867" s="307" t="s">
        <v>2117</v>
      </c>
      <c r="B1867" s="308">
        <v>77.06</v>
      </c>
    </row>
    <row r="1868" spans="1:2">
      <c r="A1868" s="307" t="s">
        <v>2118</v>
      </c>
      <c r="B1868" s="308">
        <v>18434.89</v>
      </c>
    </row>
    <row r="1869" spans="1:2">
      <c r="A1869" s="307" t="s">
        <v>2119</v>
      </c>
      <c r="B1869" s="308">
        <v>16470.759999999998</v>
      </c>
    </row>
    <row r="1870" spans="1:2">
      <c r="A1870" s="307" t="s">
        <v>2120</v>
      </c>
      <c r="B1870" s="308">
        <v>16704.86</v>
      </c>
    </row>
    <row r="1871" spans="1:2">
      <c r="A1871" s="307" t="s">
        <v>2121</v>
      </c>
      <c r="B1871" s="308">
        <v>14740.73</v>
      </c>
    </row>
    <row r="1872" spans="1:2">
      <c r="A1872" s="307" t="s">
        <v>2122</v>
      </c>
      <c r="B1872" s="308">
        <v>10287.98</v>
      </c>
    </row>
    <row r="1873" spans="1:2">
      <c r="A1873" s="307" t="s">
        <v>2123</v>
      </c>
      <c r="B1873" s="308">
        <v>9064.42</v>
      </c>
    </row>
    <row r="1874" spans="1:2">
      <c r="A1874" s="307" t="s">
        <v>2124</v>
      </c>
      <c r="B1874" s="308">
        <v>36550.79</v>
      </c>
    </row>
    <row r="1875" spans="1:2">
      <c r="A1875" s="307" t="s">
        <v>2125</v>
      </c>
      <c r="B1875" s="308">
        <v>32503.9</v>
      </c>
    </row>
    <row r="1876" spans="1:2">
      <c r="A1876" s="307" t="s">
        <v>2126</v>
      </c>
      <c r="B1876" s="308">
        <v>27584.02</v>
      </c>
    </row>
    <row r="1877" spans="1:2">
      <c r="A1877" s="307" t="s">
        <v>2127</v>
      </c>
      <c r="B1877" s="308">
        <v>24344.31</v>
      </c>
    </row>
    <row r="1878" spans="1:2">
      <c r="A1878" s="307" t="s">
        <v>2128</v>
      </c>
      <c r="B1878" s="308">
        <v>23084.12</v>
      </c>
    </row>
    <row r="1879" spans="1:2">
      <c r="A1879" s="307" t="s">
        <v>2129</v>
      </c>
      <c r="B1879" s="308">
        <v>20250.21</v>
      </c>
    </row>
    <row r="1880" spans="1:2">
      <c r="A1880" s="307" t="s">
        <v>2130</v>
      </c>
      <c r="B1880" s="308">
        <v>73.430000000000007</v>
      </c>
    </row>
    <row r="1881" spans="1:2">
      <c r="A1881" s="307" t="s">
        <v>2131</v>
      </c>
      <c r="B1881" s="308">
        <v>66.48</v>
      </c>
    </row>
    <row r="1882" spans="1:2">
      <c r="A1882" s="307" t="s">
        <v>2132</v>
      </c>
      <c r="B1882" s="308">
        <v>75</v>
      </c>
    </row>
    <row r="1883" spans="1:2">
      <c r="A1883" s="307" t="s">
        <v>2133</v>
      </c>
      <c r="B1883" s="308">
        <v>75</v>
      </c>
    </row>
    <row r="1884" spans="1:2">
      <c r="A1884" s="307" t="s">
        <v>2134</v>
      </c>
      <c r="B1884" s="308">
        <v>41</v>
      </c>
    </row>
    <row r="1885" spans="1:2">
      <c r="A1885" s="307" t="s">
        <v>2135</v>
      </c>
      <c r="B1885" s="308">
        <v>41</v>
      </c>
    </row>
    <row r="1886" spans="1:2">
      <c r="A1886" s="307" t="s">
        <v>2136</v>
      </c>
      <c r="B1886" s="308">
        <v>52</v>
      </c>
    </row>
    <row r="1887" spans="1:2">
      <c r="A1887" s="307" t="s">
        <v>2137</v>
      </c>
      <c r="B1887" s="308">
        <v>52</v>
      </c>
    </row>
    <row r="1888" spans="1:2">
      <c r="A1888" s="307" t="s">
        <v>2138</v>
      </c>
      <c r="B1888" s="308">
        <v>36.64</v>
      </c>
    </row>
    <row r="1889" spans="1:2">
      <c r="A1889" s="307" t="s">
        <v>2139</v>
      </c>
      <c r="B1889" s="308">
        <v>36.64</v>
      </c>
    </row>
    <row r="1890" spans="1:2">
      <c r="A1890" s="307" t="s">
        <v>2140</v>
      </c>
      <c r="B1890" s="308">
        <v>27</v>
      </c>
    </row>
    <row r="1891" spans="1:2">
      <c r="A1891" s="307" t="s">
        <v>2141</v>
      </c>
      <c r="B1891" s="308">
        <v>27</v>
      </c>
    </row>
    <row r="1892" spans="1:2">
      <c r="A1892" s="307" t="s">
        <v>2142</v>
      </c>
      <c r="B1892" s="308">
        <v>8.49</v>
      </c>
    </row>
    <row r="1893" spans="1:2">
      <c r="A1893" s="307" t="s">
        <v>2143</v>
      </c>
      <c r="B1893" s="308">
        <v>7.5</v>
      </c>
    </row>
    <row r="1894" spans="1:2">
      <c r="A1894" s="307" t="s">
        <v>2144</v>
      </c>
      <c r="B1894" s="308">
        <v>81.67</v>
      </c>
    </row>
    <row r="1895" spans="1:2">
      <c r="A1895" s="307" t="s">
        <v>2145</v>
      </c>
      <c r="B1895" s="308">
        <v>71.8</v>
      </c>
    </row>
    <row r="1896" spans="1:2">
      <c r="A1896" s="307" t="s">
        <v>2146</v>
      </c>
      <c r="B1896" s="308">
        <v>52.84</v>
      </c>
    </row>
    <row r="1897" spans="1:2">
      <c r="A1897" s="307" t="s">
        <v>2147</v>
      </c>
      <c r="B1897" s="308">
        <v>45.8</v>
      </c>
    </row>
    <row r="1898" spans="1:2">
      <c r="A1898" s="307" t="s">
        <v>2148</v>
      </c>
      <c r="B1898" s="308">
        <v>66.83</v>
      </c>
    </row>
    <row r="1899" spans="1:2">
      <c r="A1899" s="307" t="s">
        <v>2149</v>
      </c>
      <c r="B1899" s="308">
        <v>57.93</v>
      </c>
    </row>
    <row r="1900" spans="1:2">
      <c r="A1900" s="307" t="s">
        <v>2150</v>
      </c>
      <c r="B1900" s="308">
        <v>90.14</v>
      </c>
    </row>
    <row r="1901" spans="1:2">
      <c r="A1901" s="307" t="s">
        <v>2151</v>
      </c>
      <c r="B1901" s="308">
        <v>78.13</v>
      </c>
    </row>
    <row r="1902" spans="1:2">
      <c r="A1902" s="307" t="s">
        <v>2152</v>
      </c>
      <c r="B1902" s="308">
        <v>121.23</v>
      </c>
    </row>
    <row r="1903" spans="1:2">
      <c r="A1903" s="307" t="s">
        <v>2153</v>
      </c>
      <c r="B1903" s="308">
        <v>105.08</v>
      </c>
    </row>
    <row r="1904" spans="1:2">
      <c r="A1904" s="307" t="s">
        <v>2154</v>
      </c>
      <c r="B1904" s="308">
        <v>150.76</v>
      </c>
    </row>
    <row r="1905" spans="1:2">
      <c r="A1905" s="307" t="s">
        <v>2155</v>
      </c>
      <c r="B1905" s="308">
        <v>130.68</v>
      </c>
    </row>
    <row r="1906" spans="1:2">
      <c r="A1906" s="307" t="s">
        <v>2156</v>
      </c>
      <c r="B1906" s="308">
        <v>116.57</v>
      </c>
    </row>
    <row r="1907" spans="1:2">
      <c r="A1907" s="307" t="s">
        <v>2157</v>
      </c>
      <c r="B1907" s="308">
        <v>101.04</v>
      </c>
    </row>
    <row r="1908" spans="1:2">
      <c r="A1908" s="307" t="s">
        <v>2158</v>
      </c>
      <c r="B1908" s="308">
        <v>147.65</v>
      </c>
    </row>
    <row r="1909" spans="1:2">
      <c r="A1909" s="307" t="s">
        <v>2159</v>
      </c>
      <c r="B1909" s="308">
        <v>127.98</v>
      </c>
    </row>
    <row r="1910" spans="1:2">
      <c r="A1910" s="307" t="s">
        <v>2160</v>
      </c>
      <c r="B1910" s="308">
        <v>170.96</v>
      </c>
    </row>
    <row r="1911" spans="1:2">
      <c r="A1911" s="307" t="s">
        <v>2161</v>
      </c>
      <c r="B1911" s="308">
        <v>148.19</v>
      </c>
    </row>
    <row r="1912" spans="1:2">
      <c r="A1912" s="307" t="s">
        <v>2162</v>
      </c>
      <c r="B1912" s="308">
        <v>202.05</v>
      </c>
    </row>
    <row r="1913" spans="1:2">
      <c r="A1913" s="307" t="s">
        <v>2163</v>
      </c>
      <c r="B1913" s="308">
        <v>175.14</v>
      </c>
    </row>
    <row r="1914" spans="1:2">
      <c r="A1914" s="307" t="s">
        <v>2164</v>
      </c>
      <c r="B1914" s="308">
        <v>233.14</v>
      </c>
    </row>
    <row r="1915" spans="1:2">
      <c r="A1915" s="307" t="s">
        <v>2165</v>
      </c>
      <c r="B1915" s="308">
        <v>202.08</v>
      </c>
    </row>
    <row r="1916" spans="1:2">
      <c r="A1916" s="307" t="s">
        <v>2166</v>
      </c>
      <c r="B1916" s="308">
        <v>74.599999999999994</v>
      </c>
    </row>
    <row r="1917" spans="1:2">
      <c r="A1917" s="307" t="s">
        <v>2167</v>
      </c>
      <c r="B1917" s="308">
        <v>64.66</v>
      </c>
    </row>
    <row r="1918" spans="1:2">
      <c r="A1918" s="307" t="s">
        <v>2168</v>
      </c>
      <c r="B1918" s="308">
        <v>87.03</v>
      </c>
    </row>
    <row r="1919" spans="1:2">
      <c r="A1919" s="307" t="s">
        <v>2169</v>
      </c>
      <c r="B1919" s="308">
        <v>75.44</v>
      </c>
    </row>
    <row r="1920" spans="1:2">
      <c r="A1920" s="307" t="s">
        <v>2170</v>
      </c>
      <c r="B1920" s="308">
        <v>139.88</v>
      </c>
    </row>
    <row r="1921" spans="1:2">
      <c r="A1921" s="307" t="s">
        <v>2171</v>
      </c>
      <c r="B1921" s="308">
        <v>121.25</v>
      </c>
    </row>
    <row r="1922" spans="1:2">
      <c r="A1922" s="307" t="s">
        <v>2172</v>
      </c>
      <c r="B1922" s="308">
        <v>170.96</v>
      </c>
    </row>
    <row r="1923" spans="1:2">
      <c r="A1923" s="307" t="s">
        <v>2173</v>
      </c>
      <c r="B1923" s="308">
        <v>148.19</v>
      </c>
    </row>
    <row r="1924" spans="1:2">
      <c r="A1924" s="307" t="s">
        <v>2174</v>
      </c>
      <c r="B1924" s="308">
        <v>202.05</v>
      </c>
    </row>
    <row r="1925" spans="1:2">
      <c r="A1925" s="307" t="s">
        <v>2175</v>
      </c>
      <c r="B1925" s="308">
        <v>175.14</v>
      </c>
    </row>
    <row r="1926" spans="1:2">
      <c r="A1926" s="307" t="s">
        <v>2176</v>
      </c>
      <c r="B1926" s="308">
        <v>85.48</v>
      </c>
    </row>
    <row r="1927" spans="1:2">
      <c r="A1927" s="307" t="s">
        <v>2177</v>
      </c>
      <c r="B1927" s="308">
        <v>74.09</v>
      </c>
    </row>
    <row r="1928" spans="1:2">
      <c r="A1928" s="307" t="s">
        <v>2178</v>
      </c>
      <c r="B1928" s="308">
        <v>155.41999999999999</v>
      </c>
    </row>
    <row r="1929" spans="1:2">
      <c r="A1929" s="307" t="s">
        <v>2179</v>
      </c>
      <c r="B1929" s="308">
        <v>134.72</v>
      </c>
    </row>
    <row r="1930" spans="1:2">
      <c r="A1930" s="307" t="s">
        <v>2180</v>
      </c>
      <c r="B1930" s="308">
        <v>233.14</v>
      </c>
    </row>
    <row r="1931" spans="1:2">
      <c r="A1931" s="307" t="s">
        <v>2181</v>
      </c>
      <c r="B1931" s="308">
        <v>202.08</v>
      </c>
    </row>
    <row r="1932" spans="1:2">
      <c r="A1932" s="307" t="s">
        <v>2182</v>
      </c>
      <c r="B1932" s="308">
        <v>279.76</v>
      </c>
    </row>
    <row r="1933" spans="1:2">
      <c r="A1933" s="307" t="s">
        <v>2183</v>
      </c>
      <c r="B1933" s="308">
        <v>242.5</v>
      </c>
    </row>
    <row r="1934" spans="1:2">
      <c r="A1934" s="307" t="s">
        <v>2184</v>
      </c>
      <c r="B1934" s="308">
        <v>326.39</v>
      </c>
    </row>
    <row r="1935" spans="1:2">
      <c r="A1935" s="307" t="s">
        <v>2185</v>
      </c>
      <c r="B1935" s="308">
        <v>282.92</v>
      </c>
    </row>
    <row r="1936" spans="1:2">
      <c r="A1936" s="307" t="s">
        <v>2186</v>
      </c>
      <c r="B1936" s="308">
        <v>42.03</v>
      </c>
    </row>
    <row r="1937" spans="1:2">
      <c r="A1937" s="307" t="s">
        <v>2187</v>
      </c>
      <c r="B1937" s="308">
        <v>36.42</v>
      </c>
    </row>
    <row r="1938" spans="1:2">
      <c r="A1938" s="307" t="s">
        <v>2188</v>
      </c>
      <c r="B1938" s="308">
        <v>111.94</v>
      </c>
    </row>
    <row r="1939" spans="1:2">
      <c r="A1939" s="307" t="s">
        <v>2189</v>
      </c>
      <c r="B1939" s="308">
        <v>97.01</v>
      </c>
    </row>
    <row r="1940" spans="1:2">
      <c r="A1940" s="307" t="s">
        <v>2190</v>
      </c>
      <c r="B1940" s="308">
        <v>100.75</v>
      </c>
    </row>
    <row r="1941" spans="1:2">
      <c r="A1941" s="307" t="s">
        <v>2191</v>
      </c>
      <c r="B1941" s="308">
        <v>87.31</v>
      </c>
    </row>
    <row r="1942" spans="1:2">
      <c r="A1942" s="307" t="s">
        <v>2192</v>
      </c>
      <c r="B1942" s="308">
        <v>37.82</v>
      </c>
    </row>
    <row r="1943" spans="1:2">
      <c r="A1943" s="307" t="s">
        <v>2193</v>
      </c>
      <c r="B1943" s="308">
        <v>32.78</v>
      </c>
    </row>
    <row r="1944" spans="1:2">
      <c r="A1944" s="307" t="s">
        <v>2194</v>
      </c>
      <c r="B1944" s="308">
        <v>37.299999999999997</v>
      </c>
    </row>
    <row r="1945" spans="1:2">
      <c r="A1945" s="307" t="s">
        <v>2195</v>
      </c>
      <c r="B1945" s="308">
        <v>32.33</v>
      </c>
    </row>
    <row r="1946" spans="1:2">
      <c r="A1946" s="307" t="s">
        <v>2196</v>
      </c>
      <c r="B1946" s="308">
        <v>50.51</v>
      </c>
    </row>
    <row r="1947" spans="1:2">
      <c r="A1947" s="307" t="s">
        <v>2197</v>
      </c>
      <c r="B1947" s="308">
        <v>43.78</v>
      </c>
    </row>
    <row r="1948" spans="1:2">
      <c r="A1948" s="307" t="s">
        <v>2198</v>
      </c>
      <c r="B1948" s="308">
        <v>161.26</v>
      </c>
    </row>
    <row r="1949" spans="1:2">
      <c r="A1949" s="307" t="s">
        <v>2199</v>
      </c>
      <c r="B1949" s="308">
        <v>140.18</v>
      </c>
    </row>
    <row r="1950" spans="1:2">
      <c r="A1950" s="307" t="s">
        <v>2200</v>
      </c>
      <c r="B1950" s="308">
        <v>38.229999999999997</v>
      </c>
    </row>
    <row r="1951" spans="1:2">
      <c r="A1951" s="307" t="s">
        <v>2201</v>
      </c>
      <c r="B1951" s="308">
        <v>33.14</v>
      </c>
    </row>
    <row r="1952" spans="1:2">
      <c r="A1952" s="307" t="s">
        <v>2202</v>
      </c>
      <c r="B1952" s="308">
        <v>81.59</v>
      </c>
    </row>
    <row r="1953" spans="1:2">
      <c r="A1953" s="307" t="s">
        <v>2203</v>
      </c>
      <c r="B1953" s="308">
        <v>70.73</v>
      </c>
    </row>
    <row r="1954" spans="1:2">
      <c r="A1954" s="307" t="s">
        <v>2204</v>
      </c>
      <c r="B1954" s="308">
        <v>7.77</v>
      </c>
    </row>
    <row r="1955" spans="1:2">
      <c r="A1955" s="307" t="s">
        <v>2205</v>
      </c>
      <c r="B1955" s="308">
        <v>6.73</v>
      </c>
    </row>
    <row r="1956" spans="1:2">
      <c r="A1956" s="307" t="s">
        <v>2206</v>
      </c>
      <c r="B1956" s="308">
        <v>16.309999999999999</v>
      </c>
    </row>
    <row r="1957" spans="1:2">
      <c r="A1957" s="307" t="s">
        <v>2207</v>
      </c>
      <c r="B1957" s="308">
        <v>14.14</v>
      </c>
    </row>
    <row r="1958" spans="1:2">
      <c r="A1958" s="307" t="s">
        <v>2208</v>
      </c>
      <c r="B1958" s="308">
        <v>65.27</v>
      </c>
    </row>
    <row r="1959" spans="1:2">
      <c r="A1959" s="307" t="s">
        <v>2209</v>
      </c>
      <c r="B1959" s="308">
        <v>56.58</v>
      </c>
    </row>
    <row r="1960" spans="1:2">
      <c r="A1960" s="307" t="s">
        <v>2210</v>
      </c>
      <c r="B1960" s="308">
        <v>83.93</v>
      </c>
    </row>
    <row r="1961" spans="1:2">
      <c r="A1961" s="307" t="s">
        <v>2211</v>
      </c>
      <c r="B1961" s="308">
        <v>72.75</v>
      </c>
    </row>
    <row r="1962" spans="1:2">
      <c r="A1962" s="307" t="s">
        <v>2212</v>
      </c>
      <c r="B1962" s="308">
        <v>111.9</v>
      </c>
    </row>
    <row r="1963" spans="1:2">
      <c r="A1963" s="307" t="s">
        <v>2213</v>
      </c>
      <c r="B1963" s="308">
        <v>97</v>
      </c>
    </row>
    <row r="1964" spans="1:2">
      <c r="A1964" s="307" t="s">
        <v>2214</v>
      </c>
      <c r="B1964" s="308">
        <v>98.38</v>
      </c>
    </row>
    <row r="1965" spans="1:2">
      <c r="A1965" s="307" t="s">
        <v>2215</v>
      </c>
      <c r="B1965" s="308">
        <v>85.28</v>
      </c>
    </row>
    <row r="1966" spans="1:2">
      <c r="A1966" s="307" t="s">
        <v>2216</v>
      </c>
      <c r="B1966" s="308">
        <v>178.74</v>
      </c>
    </row>
    <row r="1967" spans="1:2">
      <c r="A1967" s="307" t="s">
        <v>2217</v>
      </c>
      <c r="B1967" s="308">
        <v>154.93</v>
      </c>
    </row>
    <row r="1968" spans="1:2">
      <c r="A1968" s="307" t="s">
        <v>2218</v>
      </c>
      <c r="B1968" s="308">
        <v>168.76</v>
      </c>
    </row>
    <row r="1969" spans="1:2">
      <c r="A1969" s="307" t="s">
        <v>2219</v>
      </c>
      <c r="B1969" s="308">
        <v>155.30000000000001</v>
      </c>
    </row>
    <row r="1970" spans="1:2">
      <c r="A1970" s="307" t="s">
        <v>2220</v>
      </c>
      <c r="B1970" s="308">
        <v>190.35</v>
      </c>
    </row>
    <row r="1971" spans="1:2">
      <c r="A1971" s="307" t="s">
        <v>2221</v>
      </c>
      <c r="B1971" s="308">
        <v>164.96</v>
      </c>
    </row>
    <row r="1972" spans="1:2">
      <c r="A1972" s="307" t="s">
        <v>2222</v>
      </c>
      <c r="B1972" s="308">
        <v>196.17</v>
      </c>
    </row>
    <row r="1973" spans="1:2">
      <c r="A1973" s="307" t="s">
        <v>2223</v>
      </c>
      <c r="B1973" s="308">
        <v>170.01</v>
      </c>
    </row>
    <row r="1974" spans="1:2">
      <c r="A1974" s="307" t="s">
        <v>2224</v>
      </c>
      <c r="B1974" s="308">
        <v>203.56</v>
      </c>
    </row>
    <row r="1975" spans="1:2">
      <c r="A1975" s="307" t="s">
        <v>2225</v>
      </c>
      <c r="B1975" s="308">
        <v>176.41</v>
      </c>
    </row>
    <row r="1976" spans="1:2">
      <c r="A1976" s="307" t="s">
        <v>2226</v>
      </c>
      <c r="B1976" s="308">
        <v>209.38</v>
      </c>
    </row>
    <row r="1977" spans="1:2">
      <c r="A1977" s="307" t="s">
        <v>2227</v>
      </c>
      <c r="B1977" s="308">
        <v>181.46</v>
      </c>
    </row>
    <row r="1978" spans="1:2">
      <c r="A1978" s="307" t="s">
        <v>2228</v>
      </c>
      <c r="B1978" s="308">
        <v>219.09</v>
      </c>
    </row>
    <row r="1979" spans="1:2">
      <c r="A1979" s="307" t="s">
        <v>2229</v>
      </c>
      <c r="B1979" s="308">
        <v>189.88</v>
      </c>
    </row>
    <row r="1980" spans="1:2">
      <c r="A1980" s="307" t="s">
        <v>2230</v>
      </c>
      <c r="B1980" s="308">
        <v>330.2</v>
      </c>
    </row>
    <row r="1981" spans="1:2">
      <c r="A1981" s="307" t="s">
        <v>2231</v>
      </c>
      <c r="B1981" s="308">
        <v>286.17</v>
      </c>
    </row>
    <row r="1982" spans="1:2">
      <c r="A1982" s="307" t="s">
        <v>2232</v>
      </c>
      <c r="B1982" s="308">
        <v>340.3</v>
      </c>
    </row>
    <row r="1983" spans="1:2">
      <c r="A1983" s="307" t="s">
        <v>2233</v>
      </c>
      <c r="B1983" s="308">
        <v>294.92</v>
      </c>
    </row>
    <row r="1984" spans="1:2">
      <c r="A1984" s="307" t="s">
        <v>2234</v>
      </c>
      <c r="B1984" s="308">
        <v>353.51</v>
      </c>
    </row>
    <row r="1985" spans="1:2">
      <c r="A1985" s="307" t="s">
        <v>2235</v>
      </c>
      <c r="B1985" s="308">
        <v>306.37</v>
      </c>
    </row>
    <row r="1986" spans="1:2">
      <c r="A1986" s="307" t="s">
        <v>2236</v>
      </c>
      <c r="B1986" s="308">
        <v>363.22</v>
      </c>
    </row>
    <row r="1987" spans="1:2">
      <c r="A1987" s="307" t="s">
        <v>2237</v>
      </c>
      <c r="B1987" s="308">
        <v>314.77999999999997</v>
      </c>
    </row>
    <row r="1988" spans="1:2">
      <c r="A1988" s="307" t="s">
        <v>2238</v>
      </c>
      <c r="B1988" s="308">
        <v>379.92</v>
      </c>
    </row>
    <row r="1989" spans="1:2">
      <c r="A1989" s="307" t="s">
        <v>2239</v>
      </c>
      <c r="B1989" s="308">
        <v>329.26</v>
      </c>
    </row>
    <row r="1990" spans="1:2">
      <c r="A1990" s="307" t="s">
        <v>2240</v>
      </c>
      <c r="B1990" s="308">
        <v>108.77</v>
      </c>
    </row>
    <row r="1991" spans="1:2">
      <c r="A1991" s="307" t="s">
        <v>2241</v>
      </c>
      <c r="B1991" s="308">
        <v>94.26</v>
      </c>
    </row>
    <row r="1992" spans="1:2">
      <c r="A1992" s="307" t="s">
        <v>2242</v>
      </c>
      <c r="B1992" s="308">
        <v>231.14</v>
      </c>
    </row>
    <row r="1993" spans="1:2">
      <c r="A1993" s="307" t="s">
        <v>2243</v>
      </c>
      <c r="B1993" s="308">
        <v>200.31</v>
      </c>
    </row>
    <row r="1994" spans="1:2">
      <c r="A1994" s="307" t="s">
        <v>2244</v>
      </c>
      <c r="B1994" s="308">
        <v>248.7</v>
      </c>
    </row>
    <row r="1995" spans="1:2">
      <c r="A1995" s="307" t="s">
        <v>2245</v>
      </c>
      <c r="B1995" s="308">
        <v>215.52</v>
      </c>
    </row>
    <row r="1996" spans="1:2">
      <c r="A1996" s="307" t="s">
        <v>2246</v>
      </c>
      <c r="B1996" s="308">
        <v>214.71</v>
      </c>
    </row>
    <row r="1997" spans="1:2">
      <c r="A1997" s="307" t="s">
        <v>2247</v>
      </c>
      <c r="B1997" s="308">
        <v>186.07</v>
      </c>
    </row>
    <row r="1998" spans="1:2">
      <c r="A1998" s="307" t="s">
        <v>2248</v>
      </c>
      <c r="B1998" s="308">
        <v>158.16</v>
      </c>
    </row>
    <row r="1999" spans="1:2">
      <c r="A1999" s="307" t="s">
        <v>2249</v>
      </c>
      <c r="B1999" s="308">
        <v>144.58000000000001</v>
      </c>
    </row>
    <row r="2000" spans="1:2">
      <c r="A2000" s="307" t="s">
        <v>2250</v>
      </c>
      <c r="B2000" s="308">
        <v>175.43</v>
      </c>
    </row>
    <row r="2001" spans="1:2">
      <c r="A2001" s="307" t="s">
        <v>2251</v>
      </c>
      <c r="B2001" s="308">
        <v>161.53</v>
      </c>
    </row>
    <row r="2002" spans="1:2">
      <c r="A2002" s="307" t="s">
        <v>2252</v>
      </c>
      <c r="B2002" s="308">
        <v>102.48</v>
      </c>
    </row>
    <row r="2003" spans="1:2">
      <c r="A2003" s="307" t="s">
        <v>2253</v>
      </c>
      <c r="B2003" s="308">
        <v>93.17</v>
      </c>
    </row>
    <row r="2004" spans="1:2">
      <c r="A2004" s="307" t="s">
        <v>2254</v>
      </c>
      <c r="B2004" s="308">
        <v>105.57</v>
      </c>
    </row>
    <row r="2005" spans="1:2">
      <c r="A2005" s="307" t="s">
        <v>2255</v>
      </c>
      <c r="B2005" s="308">
        <v>95.98</v>
      </c>
    </row>
    <row r="2006" spans="1:2">
      <c r="A2006" s="307" t="s">
        <v>2256</v>
      </c>
      <c r="B2006" s="308">
        <v>109.63</v>
      </c>
    </row>
    <row r="2007" spans="1:2">
      <c r="A2007" s="307" t="s">
        <v>2257</v>
      </c>
      <c r="B2007" s="308">
        <v>99.67</v>
      </c>
    </row>
    <row r="2008" spans="1:2">
      <c r="A2008" s="307" t="s">
        <v>2258</v>
      </c>
      <c r="B2008" s="308">
        <v>112.72</v>
      </c>
    </row>
    <row r="2009" spans="1:2">
      <c r="A2009" s="307" t="s">
        <v>2259</v>
      </c>
      <c r="B2009" s="308">
        <v>102.47</v>
      </c>
    </row>
    <row r="2010" spans="1:2">
      <c r="A2010" s="307" t="s">
        <v>2260</v>
      </c>
      <c r="B2010" s="308">
        <v>117.87</v>
      </c>
    </row>
    <row r="2011" spans="1:2">
      <c r="A2011" s="307" t="s">
        <v>2261</v>
      </c>
      <c r="B2011" s="308">
        <v>107.16</v>
      </c>
    </row>
    <row r="2012" spans="1:2">
      <c r="A2012" s="307" t="s">
        <v>2262</v>
      </c>
      <c r="B2012" s="308">
        <v>55.96</v>
      </c>
    </row>
    <row r="2013" spans="1:2">
      <c r="A2013" s="307" t="s">
        <v>2263</v>
      </c>
      <c r="B2013" s="308">
        <v>54.09</v>
      </c>
    </row>
    <row r="2014" spans="1:2">
      <c r="A2014" s="307" t="s">
        <v>2264</v>
      </c>
      <c r="B2014" s="308">
        <v>77.010000000000005</v>
      </c>
    </row>
    <row r="2015" spans="1:2">
      <c r="A2015" s="307" t="s">
        <v>2265</v>
      </c>
      <c r="B2015" s="308">
        <v>75.02</v>
      </c>
    </row>
    <row r="2016" spans="1:2">
      <c r="A2016" s="307" t="s">
        <v>2266</v>
      </c>
      <c r="B2016" s="308">
        <v>119</v>
      </c>
    </row>
    <row r="2017" spans="1:2">
      <c r="A2017" s="307" t="s">
        <v>2267</v>
      </c>
      <c r="B2017" s="308">
        <v>108.53</v>
      </c>
    </row>
    <row r="2018" spans="1:2">
      <c r="A2018" s="307" t="s">
        <v>2268</v>
      </c>
      <c r="B2018" s="308">
        <v>122.58</v>
      </c>
    </row>
    <row r="2019" spans="1:2">
      <c r="A2019" s="307" t="s">
        <v>2269</v>
      </c>
      <c r="B2019" s="308">
        <v>111.8</v>
      </c>
    </row>
    <row r="2020" spans="1:2">
      <c r="A2020" s="307" t="s">
        <v>2270</v>
      </c>
      <c r="B2020" s="308">
        <v>127.34</v>
      </c>
    </row>
    <row r="2021" spans="1:2">
      <c r="A2021" s="307" t="s">
        <v>2271</v>
      </c>
      <c r="B2021" s="308">
        <v>116.14</v>
      </c>
    </row>
    <row r="2022" spans="1:2">
      <c r="A2022" s="307" t="s">
        <v>2272</v>
      </c>
      <c r="B2022" s="308">
        <v>130.91999999999999</v>
      </c>
    </row>
    <row r="2023" spans="1:2">
      <c r="A2023" s="307" t="s">
        <v>2273</v>
      </c>
      <c r="B2023" s="308">
        <v>119.41</v>
      </c>
    </row>
    <row r="2024" spans="1:2">
      <c r="A2024" s="307" t="s">
        <v>2274</v>
      </c>
      <c r="B2024" s="308">
        <v>136.86000000000001</v>
      </c>
    </row>
    <row r="2025" spans="1:2">
      <c r="A2025" s="307" t="s">
        <v>2275</v>
      </c>
      <c r="B2025" s="308">
        <v>124.83</v>
      </c>
    </row>
    <row r="2026" spans="1:2">
      <c r="A2026" s="307" t="s">
        <v>2276</v>
      </c>
      <c r="B2026" s="308">
        <v>56.07</v>
      </c>
    </row>
    <row r="2027" spans="1:2">
      <c r="A2027" s="307" t="s">
        <v>2277</v>
      </c>
      <c r="B2027" s="308">
        <v>54.08</v>
      </c>
    </row>
    <row r="2028" spans="1:2">
      <c r="A2028" s="307" t="s">
        <v>2278</v>
      </c>
      <c r="B2028" s="308">
        <v>42.03</v>
      </c>
    </row>
    <row r="2029" spans="1:2">
      <c r="A2029" s="307" t="s">
        <v>2279</v>
      </c>
      <c r="B2029" s="308">
        <v>40.25</v>
      </c>
    </row>
    <row r="2030" spans="1:2">
      <c r="A2030" s="307" t="s">
        <v>2280</v>
      </c>
      <c r="B2030" s="308">
        <v>104.11</v>
      </c>
    </row>
    <row r="2031" spans="1:2">
      <c r="A2031" s="307" t="s">
        <v>2281</v>
      </c>
      <c r="B2031" s="308">
        <v>91.13</v>
      </c>
    </row>
    <row r="2032" spans="1:2">
      <c r="A2032" s="307" t="s">
        <v>2282</v>
      </c>
      <c r="B2032" s="308">
        <v>80.63</v>
      </c>
    </row>
    <row r="2033" spans="1:2">
      <c r="A2033" s="307" t="s">
        <v>2283</v>
      </c>
      <c r="B2033" s="308">
        <v>71.040000000000006</v>
      </c>
    </row>
    <row r="2034" spans="1:2">
      <c r="A2034" s="307" t="s">
        <v>2284</v>
      </c>
      <c r="B2034" s="308">
        <v>123.11</v>
      </c>
    </row>
    <row r="2035" spans="1:2">
      <c r="A2035" s="307" t="s">
        <v>2285</v>
      </c>
      <c r="B2035" s="308">
        <v>111.06</v>
      </c>
    </row>
    <row r="2036" spans="1:2">
      <c r="A2036" s="307" t="s">
        <v>2286</v>
      </c>
      <c r="B2036" s="308">
        <v>234.16</v>
      </c>
    </row>
    <row r="2037" spans="1:2">
      <c r="A2037" s="307" t="s">
        <v>2287</v>
      </c>
      <c r="B2037" s="308">
        <v>214.91</v>
      </c>
    </row>
    <row r="2038" spans="1:2">
      <c r="A2038" s="307" t="s">
        <v>2288</v>
      </c>
      <c r="B2038" s="308">
        <v>300.7</v>
      </c>
    </row>
    <row r="2039" spans="1:2">
      <c r="A2039" s="307" t="s">
        <v>2289</v>
      </c>
      <c r="B2039" s="308">
        <v>148.41</v>
      </c>
    </row>
    <row r="2040" spans="1:2">
      <c r="A2040" s="307" t="s">
        <v>2290</v>
      </c>
      <c r="B2040" s="308">
        <v>135.09</v>
      </c>
    </row>
    <row r="2041" spans="1:2">
      <c r="A2041" s="307" t="s">
        <v>2291</v>
      </c>
      <c r="B2041" s="308">
        <v>152.85</v>
      </c>
    </row>
    <row r="2042" spans="1:2">
      <c r="A2042" s="307" t="s">
        <v>2292</v>
      </c>
      <c r="B2042" s="308">
        <v>139.13</v>
      </c>
    </row>
    <row r="2043" spans="1:2">
      <c r="A2043" s="307" t="s">
        <v>2293</v>
      </c>
      <c r="B2043" s="308">
        <v>159.27000000000001</v>
      </c>
    </row>
    <row r="2044" spans="1:2">
      <c r="A2044" s="307" t="s">
        <v>2294</v>
      </c>
      <c r="B2044" s="308">
        <v>144.97999999999999</v>
      </c>
    </row>
    <row r="2045" spans="1:2">
      <c r="A2045" s="307" t="s">
        <v>2295</v>
      </c>
      <c r="B2045" s="308">
        <v>163.36000000000001</v>
      </c>
    </row>
    <row r="2046" spans="1:2">
      <c r="A2046" s="307" t="s">
        <v>2296</v>
      </c>
      <c r="B2046" s="308">
        <v>148.71</v>
      </c>
    </row>
    <row r="2047" spans="1:2">
      <c r="A2047" s="307" t="s">
        <v>2297</v>
      </c>
      <c r="B2047" s="308">
        <v>170.47</v>
      </c>
    </row>
    <row r="2048" spans="1:2">
      <c r="A2048" s="307" t="s">
        <v>2298</v>
      </c>
      <c r="B2048" s="308">
        <v>155.16</v>
      </c>
    </row>
    <row r="2049" spans="1:2">
      <c r="A2049" s="307" t="s">
        <v>2299</v>
      </c>
      <c r="B2049" s="308">
        <v>447.24</v>
      </c>
    </row>
    <row r="2050" spans="1:2">
      <c r="A2050" s="307" t="s">
        <v>2300</v>
      </c>
      <c r="B2050" s="308">
        <v>409.05</v>
      </c>
    </row>
    <row r="2051" spans="1:2">
      <c r="A2051" s="307" t="s">
        <v>2301</v>
      </c>
      <c r="B2051" s="308">
        <v>460.79</v>
      </c>
    </row>
    <row r="2052" spans="1:2">
      <c r="A2052" s="307" t="s">
        <v>2302</v>
      </c>
      <c r="B2052" s="308">
        <v>421.46</v>
      </c>
    </row>
    <row r="2053" spans="1:2">
      <c r="A2053" s="307" t="s">
        <v>2303</v>
      </c>
      <c r="B2053" s="308">
        <v>478.68</v>
      </c>
    </row>
    <row r="2054" spans="1:2">
      <c r="A2054" s="307" t="s">
        <v>2304</v>
      </c>
      <c r="B2054" s="308">
        <v>437.82</v>
      </c>
    </row>
    <row r="2055" spans="1:2">
      <c r="A2055" s="307" t="s">
        <v>2305</v>
      </c>
      <c r="B2055" s="308">
        <v>492.57</v>
      </c>
    </row>
    <row r="2056" spans="1:2">
      <c r="A2056" s="307" t="s">
        <v>2306</v>
      </c>
      <c r="B2056" s="308">
        <v>450.53</v>
      </c>
    </row>
    <row r="2057" spans="1:2">
      <c r="A2057" s="307" t="s">
        <v>2307</v>
      </c>
      <c r="B2057" s="308">
        <v>514.46</v>
      </c>
    </row>
    <row r="2058" spans="1:2">
      <c r="A2058" s="307" t="s">
        <v>2308</v>
      </c>
      <c r="B2058" s="308">
        <v>470.54</v>
      </c>
    </row>
    <row r="2059" spans="1:2">
      <c r="A2059" s="307" t="s">
        <v>2309</v>
      </c>
      <c r="B2059" s="308">
        <v>507.56</v>
      </c>
    </row>
    <row r="2060" spans="1:2">
      <c r="A2060" s="307" t="s">
        <v>2310</v>
      </c>
      <c r="B2060" s="308">
        <v>462.34</v>
      </c>
    </row>
    <row r="2061" spans="1:2">
      <c r="A2061" s="307" t="s">
        <v>2311</v>
      </c>
      <c r="B2061" s="308">
        <v>523.33000000000004</v>
      </c>
    </row>
    <row r="2062" spans="1:2">
      <c r="A2062" s="307" t="s">
        <v>2312</v>
      </c>
      <c r="B2062" s="308">
        <v>476.71</v>
      </c>
    </row>
    <row r="2063" spans="1:2">
      <c r="A2063" s="307" t="s">
        <v>2313</v>
      </c>
      <c r="B2063" s="308">
        <v>542.74</v>
      </c>
    </row>
    <row r="2064" spans="1:2">
      <c r="A2064" s="307" t="s">
        <v>2314</v>
      </c>
      <c r="B2064" s="308">
        <v>494.38</v>
      </c>
    </row>
    <row r="2065" spans="1:2">
      <c r="A2065" s="307" t="s">
        <v>2315</v>
      </c>
      <c r="B2065" s="308">
        <v>558.51</v>
      </c>
    </row>
    <row r="2066" spans="1:2">
      <c r="A2066" s="307" t="s">
        <v>2316</v>
      </c>
      <c r="B2066" s="308">
        <v>508.75</v>
      </c>
    </row>
    <row r="2067" spans="1:2">
      <c r="A2067" s="307" t="s">
        <v>2317</v>
      </c>
      <c r="B2067" s="308">
        <v>584.08000000000004</v>
      </c>
    </row>
    <row r="2068" spans="1:2">
      <c r="A2068" s="307" t="s">
        <v>2318</v>
      </c>
      <c r="B2068" s="308">
        <v>532.03</v>
      </c>
    </row>
    <row r="2069" spans="1:2">
      <c r="A2069" s="307" t="s">
        <v>2319</v>
      </c>
      <c r="B2069" s="308">
        <v>1148.25</v>
      </c>
    </row>
    <row r="2070" spans="1:2">
      <c r="A2070" s="307" t="s">
        <v>2320</v>
      </c>
      <c r="B2070" s="308">
        <v>1049.92</v>
      </c>
    </row>
    <row r="2071" spans="1:2">
      <c r="A2071" s="307" t="s">
        <v>2321</v>
      </c>
      <c r="B2071" s="308">
        <v>1198.5</v>
      </c>
    </row>
    <row r="2072" spans="1:2">
      <c r="A2072" s="307" t="s">
        <v>2322</v>
      </c>
      <c r="B2072" s="308">
        <v>1097.19</v>
      </c>
    </row>
    <row r="2073" spans="1:2">
      <c r="A2073" s="307" t="s">
        <v>2323</v>
      </c>
      <c r="B2073" s="308">
        <v>1245.76</v>
      </c>
    </row>
    <row r="2074" spans="1:2">
      <c r="A2074" s="307" t="s">
        <v>2324</v>
      </c>
      <c r="B2074" s="308">
        <v>1140.53</v>
      </c>
    </row>
    <row r="2075" spans="1:2">
      <c r="A2075" s="307" t="s">
        <v>2325</v>
      </c>
      <c r="B2075" s="308">
        <v>1281.44</v>
      </c>
    </row>
    <row r="2076" spans="1:2">
      <c r="A2076" s="307" t="s">
        <v>2326</v>
      </c>
      <c r="B2076" s="308">
        <v>1173.28</v>
      </c>
    </row>
    <row r="2077" spans="1:2">
      <c r="A2077" s="307" t="s">
        <v>2327</v>
      </c>
      <c r="B2077" s="308">
        <v>1340.29</v>
      </c>
    </row>
    <row r="2078" spans="1:2">
      <c r="A2078" s="307" t="s">
        <v>2328</v>
      </c>
      <c r="B2078" s="308">
        <v>1227.19</v>
      </c>
    </row>
    <row r="2079" spans="1:2">
      <c r="A2079" s="307" t="s">
        <v>2329</v>
      </c>
      <c r="B2079" s="308">
        <v>304.52999999999997</v>
      </c>
    </row>
    <row r="2080" spans="1:2">
      <c r="A2080" s="307" t="s">
        <v>2330</v>
      </c>
      <c r="B2080" s="308">
        <v>277.39999999999998</v>
      </c>
    </row>
    <row r="2081" spans="1:2">
      <c r="A2081" s="307" t="s">
        <v>2331</v>
      </c>
      <c r="B2081" s="308">
        <v>827.15</v>
      </c>
    </row>
    <row r="2082" spans="1:2">
      <c r="A2082" s="307" t="s">
        <v>2332</v>
      </c>
      <c r="B2082" s="308">
        <v>758.32</v>
      </c>
    </row>
    <row r="2083" spans="1:2">
      <c r="A2083" s="307" t="s">
        <v>2333</v>
      </c>
      <c r="B2083" s="308">
        <v>89.15</v>
      </c>
    </row>
    <row r="2084" spans="1:2">
      <c r="A2084" s="307" t="s">
        <v>2334</v>
      </c>
      <c r="B2084" s="308">
        <v>81.150000000000006</v>
      </c>
    </row>
    <row r="2085" spans="1:2">
      <c r="A2085" s="307" t="s">
        <v>2335</v>
      </c>
      <c r="B2085" s="308">
        <v>290.58999999999997</v>
      </c>
    </row>
    <row r="2086" spans="1:2">
      <c r="A2086" s="307" t="s">
        <v>2336</v>
      </c>
      <c r="B2086" s="308">
        <v>265.76</v>
      </c>
    </row>
    <row r="2087" spans="1:2">
      <c r="A2087" s="307" t="s">
        <v>2337</v>
      </c>
      <c r="B2087" s="308">
        <v>393.17</v>
      </c>
    </row>
    <row r="2088" spans="1:2">
      <c r="A2088" s="307" t="s">
        <v>2338</v>
      </c>
      <c r="B2088" s="308">
        <v>361.35</v>
      </c>
    </row>
    <row r="2089" spans="1:2">
      <c r="A2089" s="307" t="s">
        <v>2339</v>
      </c>
      <c r="B2089" s="308">
        <v>137.80000000000001</v>
      </c>
    </row>
    <row r="2090" spans="1:2">
      <c r="A2090" s="307" t="s">
        <v>2340</v>
      </c>
      <c r="B2090" s="308">
        <v>124.11</v>
      </c>
    </row>
    <row r="2091" spans="1:2">
      <c r="A2091" s="307" t="s">
        <v>2341</v>
      </c>
      <c r="B2091" s="308">
        <v>551.77</v>
      </c>
    </row>
    <row r="2092" spans="1:2">
      <c r="A2092" s="307" t="s">
        <v>2342</v>
      </c>
      <c r="B2092" s="308">
        <v>509.19</v>
      </c>
    </row>
    <row r="2093" spans="1:2">
      <c r="A2093" s="307" t="s">
        <v>2343</v>
      </c>
      <c r="B2093" s="308">
        <v>43.51</v>
      </c>
    </row>
    <row r="2094" spans="1:2">
      <c r="A2094" s="307" t="s">
        <v>2344</v>
      </c>
      <c r="B2094" s="308">
        <v>37.72</v>
      </c>
    </row>
    <row r="2095" spans="1:2">
      <c r="A2095" s="307" t="s">
        <v>2345</v>
      </c>
      <c r="B2095" s="308">
        <v>38.85</v>
      </c>
    </row>
    <row r="2096" spans="1:2">
      <c r="A2096" s="307" t="s">
        <v>2346</v>
      </c>
      <c r="B2096" s="308">
        <v>33.68</v>
      </c>
    </row>
    <row r="2097" spans="1:2">
      <c r="A2097" s="307" t="s">
        <v>2347</v>
      </c>
      <c r="B2097" s="308">
        <v>69.94</v>
      </c>
    </row>
    <row r="2098" spans="1:2">
      <c r="A2098" s="307" t="s">
        <v>2348</v>
      </c>
      <c r="B2098" s="308">
        <v>60.62</v>
      </c>
    </row>
    <row r="2099" spans="1:2">
      <c r="A2099" s="307" t="s">
        <v>2349</v>
      </c>
      <c r="B2099" s="308">
        <v>124.62</v>
      </c>
    </row>
    <row r="2100" spans="1:2">
      <c r="A2100" s="307" t="s">
        <v>2350</v>
      </c>
      <c r="B2100" s="308">
        <v>109.71</v>
      </c>
    </row>
    <row r="2101" spans="1:2">
      <c r="A2101" s="307" t="s">
        <v>2351</v>
      </c>
      <c r="B2101" s="308">
        <v>128.41</v>
      </c>
    </row>
    <row r="2102" spans="1:2">
      <c r="A2102" s="307" t="s">
        <v>2352</v>
      </c>
      <c r="B2102" s="308">
        <v>113.04</v>
      </c>
    </row>
    <row r="2103" spans="1:2">
      <c r="A2103" s="307" t="s">
        <v>2353</v>
      </c>
      <c r="B2103" s="308">
        <v>132.08000000000001</v>
      </c>
    </row>
    <row r="2104" spans="1:2">
      <c r="A2104" s="307" t="s">
        <v>2354</v>
      </c>
      <c r="B2104" s="308">
        <v>116.27</v>
      </c>
    </row>
    <row r="2105" spans="1:2">
      <c r="A2105" s="307" t="s">
        <v>2355</v>
      </c>
      <c r="B2105" s="308">
        <v>135.91</v>
      </c>
    </row>
    <row r="2106" spans="1:2">
      <c r="A2106" s="307" t="s">
        <v>2356</v>
      </c>
      <c r="B2106" s="308">
        <v>119.65</v>
      </c>
    </row>
    <row r="2107" spans="1:2">
      <c r="A2107" s="307" t="s">
        <v>2357</v>
      </c>
      <c r="B2107" s="308">
        <v>138.32</v>
      </c>
    </row>
    <row r="2108" spans="1:2">
      <c r="A2108" s="307" t="s">
        <v>2358</v>
      </c>
      <c r="B2108" s="308">
        <v>121.77</v>
      </c>
    </row>
    <row r="2109" spans="1:2">
      <c r="A2109" s="307" t="s">
        <v>2359</v>
      </c>
      <c r="B2109" s="308">
        <v>152.94</v>
      </c>
    </row>
    <row r="2110" spans="1:2">
      <c r="A2110" s="307" t="s">
        <v>2360</v>
      </c>
      <c r="B2110" s="308">
        <v>134.6</v>
      </c>
    </row>
    <row r="2111" spans="1:2">
      <c r="A2111" s="307" t="s">
        <v>2361</v>
      </c>
      <c r="B2111" s="308">
        <v>163.13999999999999</v>
      </c>
    </row>
    <row r="2112" spans="1:2">
      <c r="A2112" s="307" t="s">
        <v>2362</v>
      </c>
      <c r="B2112" s="308">
        <v>143.63999999999999</v>
      </c>
    </row>
    <row r="2113" spans="1:2">
      <c r="A2113" s="307" t="s">
        <v>2363</v>
      </c>
      <c r="B2113" s="308">
        <v>172.66</v>
      </c>
    </row>
    <row r="2114" spans="1:2">
      <c r="A2114" s="307" t="s">
        <v>2364</v>
      </c>
      <c r="B2114" s="308">
        <v>152.04</v>
      </c>
    </row>
    <row r="2115" spans="1:2">
      <c r="A2115" s="307" t="s">
        <v>2365</v>
      </c>
      <c r="B2115" s="308">
        <v>181.88</v>
      </c>
    </row>
    <row r="2116" spans="1:2">
      <c r="A2116" s="307" t="s">
        <v>2366</v>
      </c>
      <c r="B2116" s="308">
        <v>160.13999999999999</v>
      </c>
    </row>
    <row r="2117" spans="1:2">
      <c r="A2117" s="307" t="s">
        <v>2367</v>
      </c>
      <c r="B2117" s="308">
        <v>196</v>
      </c>
    </row>
    <row r="2118" spans="1:2">
      <c r="A2118" s="307" t="s">
        <v>2368</v>
      </c>
      <c r="B2118" s="308">
        <v>172.58</v>
      </c>
    </row>
    <row r="2119" spans="1:2">
      <c r="A2119" s="307" t="s">
        <v>2369</v>
      </c>
      <c r="B2119" s="308">
        <v>40.64</v>
      </c>
    </row>
    <row r="2120" spans="1:2">
      <c r="A2120" s="307" t="s">
        <v>2370</v>
      </c>
      <c r="B2120" s="308">
        <v>35.43</v>
      </c>
    </row>
    <row r="2121" spans="1:2">
      <c r="A2121" s="307" t="s">
        <v>2371</v>
      </c>
      <c r="B2121" s="308">
        <v>7.2</v>
      </c>
    </row>
    <row r="2122" spans="1:2">
      <c r="A2122" s="307" t="s">
        <v>2372</v>
      </c>
      <c r="B2122" s="308">
        <v>6.94</v>
      </c>
    </row>
    <row r="2123" spans="1:2">
      <c r="A2123" s="307" t="s">
        <v>2373</v>
      </c>
      <c r="B2123" s="308">
        <v>3.36</v>
      </c>
    </row>
    <row r="2124" spans="1:2">
      <c r="A2124" s="307" t="s">
        <v>2374</v>
      </c>
      <c r="B2124" s="308">
        <v>3.26</v>
      </c>
    </row>
    <row r="2125" spans="1:2">
      <c r="A2125" s="307" t="s">
        <v>2375</v>
      </c>
      <c r="B2125" s="308">
        <v>2.4300000000000002</v>
      </c>
    </row>
    <row r="2126" spans="1:2">
      <c r="A2126" s="307" t="s">
        <v>2376</v>
      </c>
      <c r="B2126" s="308">
        <v>2.38</v>
      </c>
    </row>
    <row r="2127" spans="1:2">
      <c r="A2127" s="307" t="s">
        <v>2377</v>
      </c>
      <c r="B2127" s="308">
        <v>6.11</v>
      </c>
    </row>
    <row r="2128" spans="1:2">
      <c r="A2128" s="307" t="s">
        <v>2378</v>
      </c>
      <c r="B2128" s="308">
        <v>5.79</v>
      </c>
    </row>
    <row r="2129" spans="1:2">
      <c r="A2129" s="307" t="s">
        <v>2379</v>
      </c>
      <c r="B2129" s="308">
        <v>5.56</v>
      </c>
    </row>
    <row r="2130" spans="1:2">
      <c r="A2130" s="307" t="s">
        <v>2380</v>
      </c>
      <c r="B2130" s="308">
        <v>5.25</v>
      </c>
    </row>
    <row r="2131" spans="1:2">
      <c r="A2131" s="307" t="s">
        <v>2381</v>
      </c>
      <c r="B2131" s="308">
        <v>11.19</v>
      </c>
    </row>
    <row r="2132" spans="1:2">
      <c r="A2132" s="307" t="s">
        <v>2382</v>
      </c>
      <c r="B2132" s="308">
        <v>10.92</v>
      </c>
    </row>
    <row r="2133" spans="1:2">
      <c r="A2133" s="307" t="s">
        <v>2383</v>
      </c>
      <c r="B2133" s="308">
        <v>12.59</v>
      </c>
    </row>
    <row r="2134" spans="1:2">
      <c r="A2134" s="307" t="s">
        <v>2384</v>
      </c>
      <c r="B2134" s="308">
        <v>12.3</v>
      </c>
    </row>
    <row r="2135" spans="1:2">
      <c r="A2135" s="307" t="s">
        <v>2385</v>
      </c>
      <c r="B2135" s="308">
        <v>13.53</v>
      </c>
    </row>
    <row r="2136" spans="1:2">
      <c r="A2136" s="307" t="s">
        <v>2386</v>
      </c>
      <c r="B2136" s="308">
        <v>13.22</v>
      </c>
    </row>
    <row r="2137" spans="1:2">
      <c r="A2137" s="307" t="s">
        <v>2387</v>
      </c>
      <c r="B2137" s="308">
        <v>15.4</v>
      </c>
    </row>
    <row r="2138" spans="1:2">
      <c r="A2138" s="307" t="s">
        <v>2388</v>
      </c>
      <c r="B2138" s="308">
        <v>15.07</v>
      </c>
    </row>
    <row r="2139" spans="1:2">
      <c r="A2139" s="307" t="s">
        <v>2389</v>
      </c>
      <c r="B2139" s="308">
        <v>17.440000000000001</v>
      </c>
    </row>
    <row r="2140" spans="1:2">
      <c r="A2140" s="307" t="s">
        <v>2390</v>
      </c>
      <c r="B2140" s="308">
        <v>17.059999999999999</v>
      </c>
    </row>
    <row r="2141" spans="1:2">
      <c r="A2141" s="307" t="s">
        <v>2391</v>
      </c>
      <c r="B2141" s="308">
        <v>23.69</v>
      </c>
    </row>
    <row r="2142" spans="1:2">
      <c r="A2142" s="307" t="s">
        <v>2392</v>
      </c>
      <c r="B2142" s="308">
        <v>23.2</v>
      </c>
    </row>
    <row r="2143" spans="1:2">
      <c r="A2143" s="307" t="s">
        <v>2393</v>
      </c>
      <c r="B2143" s="308">
        <v>31.5</v>
      </c>
    </row>
    <row r="2144" spans="1:2">
      <c r="A2144" s="307" t="s">
        <v>2394</v>
      </c>
      <c r="B2144" s="308">
        <v>30.87</v>
      </c>
    </row>
    <row r="2145" spans="1:2">
      <c r="A2145" s="307" t="s">
        <v>2395</v>
      </c>
      <c r="B2145" s="308">
        <v>39.31</v>
      </c>
    </row>
    <row r="2146" spans="1:2">
      <c r="A2146" s="307" t="s">
        <v>2396</v>
      </c>
      <c r="B2146" s="308">
        <v>38.549999999999997</v>
      </c>
    </row>
    <row r="2147" spans="1:2">
      <c r="A2147" s="307" t="s">
        <v>2397</v>
      </c>
      <c r="B2147" s="308">
        <v>47.13</v>
      </c>
    </row>
    <row r="2148" spans="1:2">
      <c r="A2148" s="307" t="s">
        <v>2398</v>
      </c>
      <c r="B2148" s="308">
        <v>46.22</v>
      </c>
    </row>
    <row r="2149" spans="1:2">
      <c r="A2149" s="307" t="s">
        <v>2399</v>
      </c>
      <c r="B2149" s="308">
        <v>54.94</v>
      </c>
    </row>
    <row r="2150" spans="1:2">
      <c r="A2150" s="307" t="s">
        <v>2400</v>
      </c>
      <c r="B2150" s="308">
        <v>53.9</v>
      </c>
    </row>
    <row r="2151" spans="1:2">
      <c r="A2151" s="307" t="s">
        <v>2401</v>
      </c>
      <c r="B2151" s="308">
        <v>24.89</v>
      </c>
    </row>
    <row r="2152" spans="1:2">
      <c r="A2152" s="307" t="s">
        <v>2402</v>
      </c>
      <c r="B2152" s="308">
        <v>23.29</v>
      </c>
    </row>
    <row r="2153" spans="1:2">
      <c r="A2153" s="307" t="s">
        <v>2403</v>
      </c>
      <c r="B2153" s="308">
        <v>31.9</v>
      </c>
    </row>
    <row r="2154" spans="1:2">
      <c r="A2154" s="307" t="s">
        <v>2404</v>
      </c>
      <c r="B2154" s="308">
        <v>29.81</v>
      </c>
    </row>
    <row r="2155" spans="1:2">
      <c r="A2155" s="307" t="s">
        <v>2405</v>
      </c>
      <c r="B2155" s="308">
        <v>15.72</v>
      </c>
    </row>
    <row r="2156" spans="1:2">
      <c r="A2156" s="307" t="s">
        <v>2406</v>
      </c>
      <c r="B2156" s="308">
        <v>15.2</v>
      </c>
    </row>
    <row r="2157" spans="1:2">
      <c r="A2157" s="307" t="s">
        <v>2407</v>
      </c>
      <c r="B2157" s="308">
        <v>19.739999999999998</v>
      </c>
    </row>
    <row r="2158" spans="1:2">
      <c r="A2158" s="307" t="s">
        <v>2408</v>
      </c>
      <c r="B2158" s="308">
        <v>18.95</v>
      </c>
    </row>
    <row r="2159" spans="1:2">
      <c r="A2159" s="307" t="s">
        <v>2409</v>
      </c>
      <c r="B2159" s="308">
        <v>20.5</v>
      </c>
    </row>
    <row r="2160" spans="1:2">
      <c r="A2160" s="307" t="s">
        <v>2410</v>
      </c>
      <c r="B2160" s="308">
        <v>17.86</v>
      </c>
    </row>
    <row r="2161" spans="1:2">
      <c r="A2161" s="307" t="s">
        <v>2411</v>
      </c>
      <c r="B2161" s="308">
        <v>2.09</v>
      </c>
    </row>
    <row r="2162" spans="1:2">
      <c r="A2162" s="307" t="s">
        <v>2412</v>
      </c>
      <c r="B2162" s="308">
        <v>2.0499999999999998</v>
      </c>
    </row>
    <row r="2163" spans="1:2">
      <c r="A2163" s="307" t="s">
        <v>2413</v>
      </c>
      <c r="B2163" s="308">
        <v>32.630000000000003</v>
      </c>
    </row>
    <row r="2164" spans="1:2">
      <c r="A2164" s="307" t="s">
        <v>2414</v>
      </c>
      <c r="B2164" s="308">
        <v>28.29</v>
      </c>
    </row>
    <row r="2165" spans="1:2">
      <c r="A2165" s="307" t="s">
        <v>2415</v>
      </c>
      <c r="B2165" s="308">
        <v>38.85</v>
      </c>
    </row>
    <row r="2166" spans="1:2">
      <c r="A2166" s="307" t="s">
        <v>2416</v>
      </c>
      <c r="B2166" s="308">
        <v>33.68</v>
      </c>
    </row>
    <row r="2167" spans="1:2">
      <c r="A2167" s="307" t="s">
        <v>2417</v>
      </c>
      <c r="B2167" s="308">
        <v>46.62</v>
      </c>
    </row>
    <row r="2168" spans="1:2">
      <c r="A2168" s="307" t="s">
        <v>2418</v>
      </c>
      <c r="B2168" s="308">
        <v>40.409999999999997</v>
      </c>
    </row>
    <row r="2169" spans="1:2">
      <c r="A2169" s="307" t="s">
        <v>2419</v>
      </c>
      <c r="B2169" s="308">
        <v>39.159999999999997</v>
      </c>
    </row>
    <row r="2170" spans="1:2">
      <c r="A2170" s="307" t="s">
        <v>2420</v>
      </c>
      <c r="B2170" s="308">
        <v>33.950000000000003</v>
      </c>
    </row>
    <row r="2171" spans="1:2">
      <c r="A2171" s="307" t="s">
        <v>2421</v>
      </c>
      <c r="B2171" s="308">
        <v>11.27</v>
      </c>
    </row>
    <row r="2172" spans="1:2">
      <c r="A2172" s="307" t="s">
        <v>2422</v>
      </c>
      <c r="B2172" s="308">
        <v>9.99</v>
      </c>
    </row>
    <row r="2173" spans="1:2">
      <c r="A2173" s="307" t="s">
        <v>2423</v>
      </c>
      <c r="B2173" s="308">
        <v>8.48</v>
      </c>
    </row>
    <row r="2174" spans="1:2">
      <c r="A2174" s="307" t="s">
        <v>2424</v>
      </c>
      <c r="B2174" s="308">
        <v>8.18</v>
      </c>
    </row>
    <row r="2175" spans="1:2">
      <c r="A2175" s="307" t="s">
        <v>2425</v>
      </c>
      <c r="B2175" s="308">
        <v>88.77</v>
      </c>
    </row>
    <row r="2176" spans="1:2">
      <c r="A2176" s="307" t="s">
        <v>2426</v>
      </c>
      <c r="B2176" s="308">
        <v>83.6</v>
      </c>
    </row>
    <row r="2177" spans="1:2">
      <c r="A2177" s="307" t="s">
        <v>2427</v>
      </c>
      <c r="B2177" s="308">
        <v>98.41</v>
      </c>
    </row>
    <row r="2178" spans="1:2">
      <c r="A2178" s="307" t="s">
        <v>2428</v>
      </c>
      <c r="B2178" s="308">
        <v>91.95</v>
      </c>
    </row>
    <row r="2179" spans="1:2">
      <c r="A2179" s="307" t="s">
        <v>2429</v>
      </c>
      <c r="B2179" s="308">
        <v>111.81</v>
      </c>
    </row>
    <row r="2180" spans="1:2">
      <c r="A2180" s="307" t="s">
        <v>2430</v>
      </c>
      <c r="B2180" s="308">
        <v>106.64</v>
      </c>
    </row>
    <row r="2181" spans="1:2">
      <c r="A2181" s="307" t="s">
        <v>2431</v>
      </c>
      <c r="B2181" s="308">
        <v>118.03</v>
      </c>
    </row>
    <row r="2182" spans="1:2">
      <c r="A2182" s="307" t="s">
        <v>2432</v>
      </c>
      <c r="B2182" s="308">
        <v>112.02</v>
      </c>
    </row>
    <row r="2183" spans="1:2">
      <c r="A2183" s="307" t="s">
        <v>2433</v>
      </c>
      <c r="B2183" s="308">
        <v>120.58</v>
      </c>
    </row>
    <row r="2184" spans="1:2">
      <c r="A2184" s="307" t="s">
        <v>2434</v>
      </c>
      <c r="B2184" s="308">
        <v>115.4</v>
      </c>
    </row>
    <row r="2185" spans="1:2">
      <c r="A2185" s="307" t="s">
        <v>2435</v>
      </c>
      <c r="B2185" s="308">
        <v>126.79</v>
      </c>
    </row>
    <row r="2186" spans="1:2">
      <c r="A2186" s="307" t="s">
        <v>2436</v>
      </c>
      <c r="B2186" s="308">
        <v>120.79</v>
      </c>
    </row>
    <row r="2187" spans="1:2">
      <c r="A2187" s="307" t="s">
        <v>2437</v>
      </c>
      <c r="B2187" s="308">
        <v>16.89</v>
      </c>
    </row>
    <row r="2188" spans="1:2">
      <c r="A2188" s="307" t="s">
        <v>2438</v>
      </c>
      <c r="B2188" s="308">
        <v>16.18</v>
      </c>
    </row>
    <row r="2189" spans="1:2">
      <c r="A2189" s="307" t="s">
        <v>2439</v>
      </c>
      <c r="B2189" s="308">
        <v>20.55</v>
      </c>
    </row>
    <row r="2190" spans="1:2">
      <c r="A2190" s="307" t="s">
        <v>2440</v>
      </c>
      <c r="B2190" s="308">
        <v>19.68</v>
      </c>
    </row>
    <row r="2191" spans="1:2">
      <c r="A2191" s="307" t="s">
        <v>2441</v>
      </c>
      <c r="B2191" s="308">
        <v>6.68</v>
      </c>
    </row>
    <row r="2192" spans="1:2">
      <c r="A2192" s="307" t="s">
        <v>2442</v>
      </c>
      <c r="B2192" s="308">
        <v>6.39</v>
      </c>
    </row>
    <row r="2193" spans="1:2">
      <c r="A2193" s="307" t="s">
        <v>2443</v>
      </c>
      <c r="B2193" s="308">
        <v>8.09</v>
      </c>
    </row>
    <row r="2194" spans="1:2">
      <c r="A2194" s="307" t="s">
        <v>2444</v>
      </c>
      <c r="B2194" s="308">
        <v>7.74</v>
      </c>
    </row>
    <row r="2195" spans="1:2">
      <c r="A2195" s="307" t="s">
        <v>2445</v>
      </c>
      <c r="B2195" s="308">
        <v>20.7</v>
      </c>
    </row>
    <row r="2196" spans="1:2">
      <c r="A2196" s="307" t="s">
        <v>2446</v>
      </c>
      <c r="B2196" s="308">
        <v>19.829999999999998</v>
      </c>
    </row>
    <row r="2197" spans="1:2">
      <c r="A2197" s="307" t="s">
        <v>2447</v>
      </c>
      <c r="B2197" s="308">
        <v>26.55</v>
      </c>
    </row>
    <row r="2198" spans="1:2">
      <c r="A2198" s="307" t="s">
        <v>2448</v>
      </c>
      <c r="B2198" s="308">
        <v>25.42</v>
      </c>
    </row>
    <row r="2199" spans="1:2">
      <c r="A2199" s="307" t="s">
        <v>2449</v>
      </c>
      <c r="B2199" s="308">
        <v>7.78</v>
      </c>
    </row>
    <row r="2200" spans="1:2">
      <c r="A2200" s="307" t="s">
        <v>2450</v>
      </c>
      <c r="B2200" s="308">
        <v>7.45</v>
      </c>
    </row>
    <row r="2201" spans="1:2">
      <c r="A2201" s="307" t="s">
        <v>2451</v>
      </c>
      <c r="B2201" s="308">
        <v>9.91</v>
      </c>
    </row>
    <row r="2202" spans="1:2">
      <c r="A2202" s="307" t="s">
        <v>2452</v>
      </c>
      <c r="B2202" s="308">
        <v>9.49</v>
      </c>
    </row>
    <row r="2203" spans="1:2">
      <c r="A2203" s="307" t="s">
        <v>2453</v>
      </c>
      <c r="B2203" s="308">
        <v>10.83</v>
      </c>
    </row>
    <row r="2204" spans="1:2">
      <c r="A2204" s="307" t="s">
        <v>2454</v>
      </c>
      <c r="B2204" s="308">
        <v>10.47</v>
      </c>
    </row>
    <row r="2205" spans="1:2">
      <c r="A2205" s="307" t="s">
        <v>2455</v>
      </c>
      <c r="B2205" s="308">
        <v>12.44</v>
      </c>
    </row>
    <row r="2206" spans="1:2">
      <c r="A2206" s="307" t="s">
        <v>2456</v>
      </c>
      <c r="B2206" s="308">
        <v>12.03</v>
      </c>
    </row>
    <row r="2207" spans="1:2">
      <c r="A2207" s="307" t="s">
        <v>2457</v>
      </c>
      <c r="B2207" s="308">
        <v>14.26</v>
      </c>
    </row>
    <row r="2208" spans="1:2">
      <c r="A2208" s="307" t="s">
        <v>2458</v>
      </c>
      <c r="B2208" s="308">
        <v>13.74</v>
      </c>
    </row>
    <row r="2209" spans="1:2">
      <c r="A2209" s="307" t="s">
        <v>2459</v>
      </c>
      <c r="B2209" s="308">
        <v>17.78</v>
      </c>
    </row>
    <row r="2210" spans="1:2">
      <c r="A2210" s="307" t="s">
        <v>2460</v>
      </c>
      <c r="B2210" s="308">
        <v>17.149999999999999</v>
      </c>
    </row>
    <row r="2211" spans="1:2">
      <c r="A2211" s="307" t="s">
        <v>2461</v>
      </c>
      <c r="B2211" s="308">
        <v>4.2</v>
      </c>
    </row>
    <row r="2212" spans="1:2">
      <c r="A2212" s="307" t="s">
        <v>2462</v>
      </c>
      <c r="B2212" s="308">
        <v>4.0599999999999996</v>
      </c>
    </row>
    <row r="2213" spans="1:2">
      <c r="A2213" s="307" t="s">
        <v>2463</v>
      </c>
      <c r="B2213" s="308">
        <v>4.7699999999999996</v>
      </c>
    </row>
    <row r="2214" spans="1:2">
      <c r="A2214" s="307" t="s">
        <v>2464</v>
      </c>
      <c r="B2214" s="308">
        <v>4.6100000000000003</v>
      </c>
    </row>
    <row r="2215" spans="1:2">
      <c r="A2215" s="307" t="s">
        <v>2465</v>
      </c>
      <c r="B2215" s="308">
        <v>5.98</v>
      </c>
    </row>
    <row r="2216" spans="1:2">
      <c r="A2216" s="307" t="s">
        <v>2466</v>
      </c>
      <c r="B2216" s="308">
        <v>5.78</v>
      </c>
    </row>
    <row r="2217" spans="1:2">
      <c r="A2217" s="307" t="s">
        <v>2467</v>
      </c>
      <c r="B2217" s="308">
        <v>7.31</v>
      </c>
    </row>
    <row r="2218" spans="1:2">
      <c r="A2218" s="307" t="s">
        <v>2468</v>
      </c>
      <c r="B2218" s="308">
        <v>7.07</v>
      </c>
    </row>
    <row r="2219" spans="1:2">
      <c r="A2219" s="307" t="s">
        <v>2469</v>
      </c>
      <c r="B2219" s="308">
        <v>13.96</v>
      </c>
    </row>
    <row r="2220" spans="1:2">
      <c r="A2220" s="307" t="s">
        <v>2470</v>
      </c>
      <c r="B2220" s="308">
        <v>13.38</v>
      </c>
    </row>
    <row r="2221" spans="1:2">
      <c r="A2221" s="307" t="s">
        <v>2471</v>
      </c>
      <c r="B2221" s="308">
        <v>16.079999999999998</v>
      </c>
    </row>
    <row r="2222" spans="1:2">
      <c r="A2222" s="307" t="s">
        <v>2472</v>
      </c>
      <c r="B2222" s="308">
        <v>15.4</v>
      </c>
    </row>
    <row r="2223" spans="1:2">
      <c r="A2223" s="307" t="s">
        <v>2473</v>
      </c>
      <c r="B2223" s="308">
        <v>22.13</v>
      </c>
    </row>
    <row r="2224" spans="1:2">
      <c r="A2224" s="307" t="s">
        <v>2474</v>
      </c>
      <c r="B2224" s="308">
        <v>21.2</v>
      </c>
    </row>
    <row r="2225" spans="1:2">
      <c r="A2225" s="307" t="s">
        <v>2475</v>
      </c>
      <c r="B2225" s="308">
        <v>34.119999999999997</v>
      </c>
    </row>
    <row r="2226" spans="1:2">
      <c r="A2226" s="307" t="s">
        <v>2476</v>
      </c>
      <c r="B2226" s="308">
        <v>32.700000000000003</v>
      </c>
    </row>
    <row r="2227" spans="1:2">
      <c r="A2227" s="307" t="s">
        <v>2477</v>
      </c>
      <c r="B2227" s="308">
        <v>5.32</v>
      </c>
    </row>
    <row r="2228" spans="1:2">
      <c r="A2228" s="307" t="s">
        <v>2478</v>
      </c>
      <c r="B2228" s="308">
        <v>5.09</v>
      </c>
    </row>
    <row r="2229" spans="1:2">
      <c r="A2229" s="307" t="s">
        <v>2479</v>
      </c>
      <c r="B2229" s="308">
        <v>6.08</v>
      </c>
    </row>
    <row r="2230" spans="1:2">
      <c r="A2230" s="307" t="s">
        <v>2480</v>
      </c>
      <c r="B2230" s="308">
        <v>5.82</v>
      </c>
    </row>
    <row r="2231" spans="1:2">
      <c r="A2231" s="307" t="s">
        <v>2481</v>
      </c>
      <c r="B2231" s="308">
        <v>8.9700000000000006</v>
      </c>
    </row>
    <row r="2232" spans="1:2">
      <c r="A2232" s="307" t="s">
        <v>2482</v>
      </c>
      <c r="B2232" s="308">
        <v>8.59</v>
      </c>
    </row>
    <row r="2233" spans="1:2">
      <c r="A2233" s="307" t="s">
        <v>2483</v>
      </c>
      <c r="B2233" s="308">
        <v>13.09</v>
      </c>
    </row>
    <row r="2234" spans="1:2">
      <c r="A2234" s="307" t="s">
        <v>2484</v>
      </c>
      <c r="B2234" s="308">
        <v>12.54</v>
      </c>
    </row>
    <row r="2235" spans="1:2">
      <c r="A2235" s="307" t="s">
        <v>2485</v>
      </c>
      <c r="B2235" s="308">
        <v>4.29</v>
      </c>
    </row>
    <row r="2236" spans="1:2">
      <c r="A2236" s="307" t="s">
        <v>2486</v>
      </c>
      <c r="B2236" s="308">
        <v>4.1500000000000004</v>
      </c>
    </row>
    <row r="2237" spans="1:2">
      <c r="A2237" s="307" t="s">
        <v>2487</v>
      </c>
      <c r="B2237" s="308">
        <v>2.69</v>
      </c>
    </row>
    <row r="2238" spans="1:2">
      <c r="A2238" s="307" t="s">
        <v>2488</v>
      </c>
      <c r="B2238" s="308">
        <v>2.59</v>
      </c>
    </row>
    <row r="2239" spans="1:2">
      <c r="A2239" s="307" t="s">
        <v>2489</v>
      </c>
      <c r="B2239" s="308">
        <v>3.61</v>
      </c>
    </row>
    <row r="2240" spans="1:2">
      <c r="A2240" s="307" t="s">
        <v>2490</v>
      </c>
      <c r="B2240" s="308">
        <v>3.49</v>
      </c>
    </row>
    <row r="2241" spans="1:2">
      <c r="A2241" s="307" t="s">
        <v>2491</v>
      </c>
      <c r="B2241" s="308">
        <v>157.75</v>
      </c>
    </row>
    <row r="2242" spans="1:2">
      <c r="A2242" s="307" t="s">
        <v>2492</v>
      </c>
      <c r="B2242" s="308">
        <v>154.22999999999999</v>
      </c>
    </row>
    <row r="2243" spans="1:2">
      <c r="A2243" s="307" t="s">
        <v>2493</v>
      </c>
      <c r="B2243" s="308">
        <v>6.02</v>
      </c>
    </row>
    <row r="2244" spans="1:2">
      <c r="A2244" s="307" t="s">
        <v>2494</v>
      </c>
      <c r="B2244" s="308">
        <v>5.84</v>
      </c>
    </row>
    <row r="2245" spans="1:2">
      <c r="A2245" s="307" t="s">
        <v>2495</v>
      </c>
      <c r="B2245" s="308">
        <v>5.12</v>
      </c>
    </row>
    <row r="2246" spans="1:2">
      <c r="A2246" s="307" t="s">
        <v>2496</v>
      </c>
      <c r="B2246" s="308">
        <v>5.03</v>
      </c>
    </row>
    <row r="2247" spans="1:2">
      <c r="A2247" s="307" t="s">
        <v>2497</v>
      </c>
      <c r="B2247" s="308">
        <v>1.86</v>
      </c>
    </row>
    <row r="2248" spans="1:2">
      <c r="A2248" s="307" t="s">
        <v>2498</v>
      </c>
      <c r="B2248" s="308">
        <v>1.83</v>
      </c>
    </row>
    <row r="2249" spans="1:2">
      <c r="A2249" s="307" t="s">
        <v>2499</v>
      </c>
      <c r="B2249" s="308">
        <v>3.32</v>
      </c>
    </row>
    <row r="2250" spans="1:2">
      <c r="A2250" s="307" t="s">
        <v>2500</v>
      </c>
      <c r="B2250" s="308">
        <v>3.22</v>
      </c>
    </row>
    <row r="2251" spans="1:2">
      <c r="A2251" s="307" t="s">
        <v>2501</v>
      </c>
      <c r="B2251" s="308">
        <v>4.8</v>
      </c>
    </row>
    <row r="2252" spans="1:2">
      <c r="A2252" s="307" t="s">
        <v>2502</v>
      </c>
      <c r="B2252" s="308">
        <v>4.66</v>
      </c>
    </row>
    <row r="2253" spans="1:2">
      <c r="A2253" s="307" t="s">
        <v>2503</v>
      </c>
      <c r="B2253" s="308">
        <v>7.14</v>
      </c>
    </row>
    <row r="2254" spans="1:2">
      <c r="A2254" s="307" t="s">
        <v>2504</v>
      </c>
      <c r="B2254" s="308">
        <v>6.93</v>
      </c>
    </row>
    <row r="2255" spans="1:2">
      <c r="A2255" s="307" t="s">
        <v>2505</v>
      </c>
      <c r="B2255" s="308">
        <v>8.16</v>
      </c>
    </row>
    <row r="2256" spans="1:2">
      <c r="A2256" s="307" t="s">
        <v>2506</v>
      </c>
      <c r="B2256" s="308">
        <v>8.01</v>
      </c>
    </row>
    <row r="2257" spans="1:2">
      <c r="A2257" s="307" t="s">
        <v>2507</v>
      </c>
      <c r="B2257" s="308">
        <v>8.86</v>
      </c>
    </row>
    <row r="2258" spans="1:2">
      <c r="A2258" s="307" t="s">
        <v>2508</v>
      </c>
      <c r="B2258" s="308">
        <v>8.59</v>
      </c>
    </row>
    <row r="2259" spans="1:2">
      <c r="A2259" s="307" t="s">
        <v>2509</v>
      </c>
      <c r="B2259" s="308">
        <v>2.17</v>
      </c>
    </row>
    <row r="2260" spans="1:2">
      <c r="A2260" s="307" t="s">
        <v>2510</v>
      </c>
      <c r="B2260" s="308">
        <v>2.1</v>
      </c>
    </row>
    <row r="2261" spans="1:2">
      <c r="A2261" s="307" t="s">
        <v>2511</v>
      </c>
      <c r="B2261" s="308">
        <v>1.55</v>
      </c>
    </row>
    <row r="2262" spans="1:2">
      <c r="A2262" s="307" t="s">
        <v>2512</v>
      </c>
      <c r="B2262" s="308">
        <v>1.51</v>
      </c>
    </row>
    <row r="2263" spans="1:2">
      <c r="A2263" s="307" t="s">
        <v>2513</v>
      </c>
      <c r="B2263" s="308">
        <v>1.28</v>
      </c>
    </row>
    <row r="2264" spans="1:2">
      <c r="A2264" s="307" t="s">
        <v>2514</v>
      </c>
      <c r="B2264" s="308">
        <v>1.25</v>
      </c>
    </row>
    <row r="2265" spans="1:2">
      <c r="A2265" s="307" t="s">
        <v>2515</v>
      </c>
      <c r="B2265" s="308">
        <v>1.82</v>
      </c>
    </row>
    <row r="2266" spans="1:2">
      <c r="A2266" s="307" t="s">
        <v>2516</v>
      </c>
      <c r="B2266" s="308">
        <v>1.77</v>
      </c>
    </row>
    <row r="2267" spans="1:2">
      <c r="A2267" s="307" t="s">
        <v>2517</v>
      </c>
      <c r="B2267" s="308">
        <v>1.67</v>
      </c>
    </row>
    <row r="2268" spans="1:2">
      <c r="A2268" s="307" t="s">
        <v>2518</v>
      </c>
      <c r="B2268" s="308">
        <v>1.62</v>
      </c>
    </row>
    <row r="2269" spans="1:2">
      <c r="A2269" s="307" t="s">
        <v>2519</v>
      </c>
      <c r="B2269" s="308">
        <v>3.56</v>
      </c>
    </row>
    <row r="2270" spans="1:2">
      <c r="A2270" s="307" t="s">
        <v>2520</v>
      </c>
      <c r="B2270" s="308">
        <v>3.53</v>
      </c>
    </row>
    <row r="2271" spans="1:2">
      <c r="A2271" s="307" t="s">
        <v>2521</v>
      </c>
      <c r="B2271" s="308">
        <v>2.98</v>
      </c>
    </row>
    <row r="2272" spans="1:2">
      <c r="A2272" s="307" t="s">
        <v>2522</v>
      </c>
      <c r="B2272" s="308">
        <v>2.85</v>
      </c>
    </row>
    <row r="2273" spans="1:2">
      <c r="A2273" s="307" t="s">
        <v>2523</v>
      </c>
      <c r="B2273" s="308">
        <v>4.7</v>
      </c>
    </row>
    <row r="2274" spans="1:2">
      <c r="A2274" s="307" t="s">
        <v>2524</v>
      </c>
      <c r="B2274" s="308">
        <v>4.63</v>
      </c>
    </row>
    <row r="2275" spans="1:2">
      <c r="A2275" s="307" t="s">
        <v>2525</v>
      </c>
      <c r="B2275" s="308">
        <v>4.6500000000000004</v>
      </c>
    </row>
    <row r="2276" spans="1:2">
      <c r="A2276" s="307" t="s">
        <v>2526</v>
      </c>
      <c r="B2276" s="308">
        <v>4.5599999999999996</v>
      </c>
    </row>
    <row r="2277" spans="1:2">
      <c r="A2277" s="307" t="s">
        <v>2527</v>
      </c>
      <c r="B2277" s="308">
        <v>9.14</v>
      </c>
    </row>
    <row r="2278" spans="1:2">
      <c r="A2278" s="307" t="s">
        <v>2528</v>
      </c>
      <c r="B2278" s="308">
        <v>9.02</v>
      </c>
    </row>
    <row r="2279" spans="1:2">
      <c r="A2279" s="307" t="s">
        <v>2529</v>
      </c>
      <c r="B2279" s="308">
        <v>3.68</v>
      </c>
    </row>
    <row r="2280" spans="1:2">
      <c r="A2280" s="307" t="s">
        <v>2530</v>
      </c>
      <c r="B2280" s="308">
        <v>3.53</v>
      </c>
    </row>
    <row r="2281" spans="1:2">
      <c r="A2281" s="307" t="s">
        <v>2531</v>
      </c>
      <c r="B2281" s="308">
        <v>3.29</v>
      </c>
    </row>
    <row r="2282" spans="1:2">
      <c r="A2282" s="307" t="s">
        <v>2532</v>
      </c>
      <c r="B2282" s="308">
        <v>3.18</v>
      </c>
    </row>
    <row r="2283" spans="1:2">
      <c r="A2283" s="307" t="s">
        <v>2533</v>
      </c>
      <c r="B2283" s="308">
        <v>1.75</v>
      </c>
    </row>
    <row r="2284" spans="1:2">
      <c r="A2284" s="307" t="s">
        <v>2534</v>
      </c>
      <c r="B2284" s="308">
        <v>1.68</v>
      </c>
    </row>
    <row r="2285" spans="1:2">
      <c r="A2285" s="307" t="s">
        <v>2535</v>
      </c>
      <c r="B2285" s="308">
        <v>8.11</v>
      </c>
    </row>
    <row r="2286" spans="1:2">
      <c r="A2286" s="307" t="s">
        <v>2536</v>
      </c>
      <c r="B2286" s="308">
        <v>7.8</v>
      </c>
    </row>
    <row r="2287" spans="1:2">
      <c r="A2287" s="307" t="s">
        <v>2537</v>
      </c>
      <c r="B2287" s="308">
        <v>11.58</v>
      </c>
    </row>
    <row r="2288" spans="1:2">
      <c r="A2288" s="307" t="s">
        <v>2538</v>
      </c>
      <c r="B2288" s="308">
        <v>11.13</v>
      </c>
    </row>
    <row r="2289" spans="1:2">
      <c r="A2289" s="307" t="s">
        <v>2539</v>
      </c>
      <c r="B2289" s="308">
        <v>12.01</v>
      </c>
    </row>
    <row r="2290" spans="1:2">
      <c r="A2290" s="307" t="s">
        <v>2540</v>
      </c>
      <c r="B2290" s="308">
        <v>11.88</v>
      </c>
    </row>
    <row r="2291" spans="1:2">
      <c r="A2291" s="307" t="s">
        <v>2541</v>
      </c>
      <c r="B2291" s="308">
        <v>16.73</v>
      </c>
    </row>
    <row r="2292" spans="1:2">
      <c r="A2292" s="307" t="s">
        <v>2542</v>
      </c>
      <c r="B2292" s="308">
        <v>16.55</v>
      </c>
    </row>
    <row r="2293" spans="1:2">
      <c r="A2293" s="307" t="s">
        <v>2543</v>
      </c>
      <c r="B2293" s="308">
        <v>4.3</v>
      </c>
    </row>
    <row r="2294" spans="1:2">
      <c r="A2294" s="307" t="s">
        <v>2544</v>
      </c>
      <c r="B2294" s="308">
        <v>4.24</v>
      </c>
    </row>
    <row r="2295" spans="1:2">
      <c r="A2295" s="307" t="s">
        <v>2545</v>
      </c>
      <c r="B2295" s="308">
        <v>5.0199999999999996</v>
      </c>
    </row>
    <row r="2296" spans="1:2">
      <c r="A2296" s="307" t="s">
        <v>2546</v>
      </c>
      <c r="B2296" s="308">
        <v>4.95</v>
      </c>
    </row>
    <row r="2297" spans="1:2">
      <c r="A2297" s="307" t="s">
        <v>2547</v>
      </c>
      <c r="B2297" s="308">
        <v>5.74</v>
      </c>
    </row>
    <row r="2298" spans="1:2">
      <c r="A2298" s="307" t="s">
        <v>2548</v>
      </c>
      <c r="B2298" s="308">
        <v>5.67</v>
      </c>
    </row>
    <row r="2299" spans="1:2">
      <c r="A2299" s="307" t="s">
        <v>2549</v>
      </c>
      <c r="B2299" s="308">
        <v>6.45</v>
      </c>
    </row>
    <row r="2300" spans="1:2">
      <c r="A2300" s="307" t="s">
        <v>2550</v>
      </c>
      <c r="B2300" s="308">
        <v>6.37</v>
      </c>
    </row>
    <row r="2301" spans="1:2">
      <c r="A2301" s="307" t="s">
        <v>2551</v>
      </c>
      <c r="B2301" s="308">
        <v>7.19</v>
      </c>
    </row>
    <row r="2302" spans="1:2">
      <c r="A2302" s="307" t="s">
        <v>2552</v>
      </c>
      <c r="B2302" s="308">
        <v>7.09</v>
      </c>
    </row>
    <row r="2303" spans="1:2">
      <c r="A2303" s="307" t="s">
        <v>2553</v>
      </c>
      <c r="B2303" s="308">
        <v>7.9</v>
      </c>
    </row>
    <row r="2304" spans="1:2">
      <c r="A2304" s="307" t="s">
        <v>2554</v>
      </c>
      <c r="B2304" s="308">
        <v>7.79</v>
      </c>
    </row>
    <row r="2305" spans="1:2">
      <c r="A2305" s="307" t="s">
        <v>2555</v>
      </c>
      <c r="B2305" s="308">
        <v>8.6300000000000008</v>
      </c>
    </row>
    <row r="2306" spans="1:2">
      <c r="A2306" s="307" t="s">
        <v>2556</v>
      </c>
      <c r="B2306" s="308">
        <v>8.52</v>
      </c>
    </row>
    <row r="2307" spans="1:2">
      <c r="A2307" s="307" t="s">
        <v>2557</v>
      </c>
      <c r="B2307" s="308">
        <v>9.3000000000000007</v>
      </c>
    </row>
    <row r="2308" spans="1:2">
      <c r="A2308" s="307" t="s">
        <v>2558</v>
      </c>
      <c r="B2308" s="308">
        <v>9.18</v>
      </c>
    </row>
    <row r="2309" spans="1:2">
      <c r="A2309" s="307" t="s">
        <v>2559</v>
      </c>
      <c r="B2309" s="308">
        <v>10.09</v>
      </c>
    </row>
    <row r="2310" spans="1:2">
      <c r="A2310" s="307" t="s">
        <v>2560</v>
      </c>
      <c r="B2310" s="308">
        <v>9.9600000000000009</v>
      </c>
    </row>
    <row r="2311" spans="1:2">
      <c r="A2311" s="307" t="s">
        <v>2561</v>
      </c>
      <c r="B2311" s="308">
        <v>10.81</v>
      </c>
    </row>
    <row r="2312" spans="1:2">
      <c r="A2312" s="307" t="s">
        <v>2562</v>
      </c>
      <c r="B2312" s="308">
        <v>10.67</v>
      </c>
    </row>
    <row r="2313" spans="1:2">
      <c r="A2313" s="307" t="s">
        <v>2563</v>
      </c>
      <c r="B2313" s="308">
        <v>11.54</v>
      </c>
    </row>
    <row r="2314" spans="1:2">
      <c r="A2314" s="307" t="s">
        <v>2564</v>
      </c>
      <c r="B2314" s="308">
        <v>11.39</v>
      </c>
    </row>
    <row r="2315" spans="1:2">
      <c r="A2315" s="307" t="s">
        <v>2565</v>
      </c>
      <c r="B2315" s="308">
        <v>12.25</v>
      </c>
    </row>
    <row r="2316" spans="1:2">
      <c r="A2316" s="307" t="s">
        <v>2566</v>
      </c>
      <c r="B2316" s="308">
        <v>12.09</v>
      </c>
    </row>
    <row r="2317" spans="1:2">
      <c r="A2317" s="307" t="s">
        <v>2567</v>
      </c>
      <c r="B2317" s="308">
        <v>12.9</v>
      </c>
    </row>
    <row r="2318" spans="1:2">
      <c r="A2318" s="307" t="s">
        <v>2568</v>
      </c>
      <c r="B2318" s="308">
        <v>12.74</v>
      </c>
    </row>
    <row r="2319" spans="1:2">
      <c r="A2319" s="307" t="s">
        <v>2569</v>
      </c>
      <c r="B2319" s="308">
        <v>13.64</v>
      </c>
    </row>
    <row r="2320" spans="1:2">
      <c r="A2320" s="307" t="s">
        <v>2570</v>
      </c>
      <c r="B2320" s="308">
        <v>13.46</v>
      </c>
    </row>
    <row r="2321" spans="1:2">
      <c r="A2321" s="307" t="s">
        <v>2571</v>
      </c>
      <c r="B2321" s="308">
        <v>14.47</v>
      </c>
    </row>
    <row r="2322" spans="1:2">
      <c r="A2322" s="307" t="s">
        <v>2572</v>
      </c>
      <c r="B2322" s="308">
        <v>14.28</v>
      </c>
    </row>
    <row r="2323" spans="1:2">
      <c r="A2323" s="307" t="s">
        <v>2573</v>
      </c>
      <c r="B2323" s="308">
        <v>15.2</v>
      </c>
    </row>
    <row r="2324" spans="1:2">
      <c r="A2324" s="307" t="s">
        <v>2574</v>
      </c>
      <c r="B2324" s="308">
        <v>15</v>
      </c>
    </row>
    <row r="2325" spans="1:2">
      <c r="A2325" s="307" t="s">
        <v>2575</v>
      </c>
      <c r="B2325" s="308">
        <v>15.8</v>
      </c>
    </row>
    <row r="2326" spans="1:2">
      <c r="A2326" s="307" t="s">
        <v>2576</v>
      </c>
      <c r="B2326" s="308">
        <v>15.59</v>
      </c>
    </row>
    <row r="2327" spans="1:2">
      <c r="A2327" s="307" t="s">
        <v>2577</v>
      </c>
      <c r="B2327" s="308">
        <v>16.45</v>
      </c>
    </row>
    <row r="2328" spans="1:2">
      <c r="A2328" s="307" t="s">
        <v>2578</v>
      </c>
      <c r="B2328" s="308">
        <v>16.23</v>
      </c>
    </row>
    <row r="2329" spans="1:2">
      <c r="A2329" s="307" t="s">
        <v>2579</v>
      </c>
      <c r="B2329" s="308">
        <v>17.399999999999999</v>
      </c>
    </row>
    <row r="2330" spans="1:2">
      <c r="A2330" s="307" t="s">
        <v>2580</v>
      </c>
      <c r="B2330" s="308">
        <v>17.18</v>
      </c>
    </row>
    <row r="2331" spans="1:2">
      <c r="A2331" s="307" t="s">
        <v>2581</v>
      </c>
      <c r="B2331" s="308">
        <v>17.920000000000002</v>
      </c>
    </row>
    <row r="2332" spans="1:2">
      <c r="A2332" s="307" t="s">
        <v>2582</v>
      </c>
      <c r="B2332" s="308">
        <v>17.690000000000001</v>
      </c>
    </row>
    <row r="2333" spans="1:2">
      <c r="A2333" s="307" t="s">
        <v>2583</v>
      </c>
      <c r="B2333" s="308">
        <v>18.760000000000002</v>
      </c>
    </row>
    <row r="2334" spans="1:2">
      <c r="A2334" s="307" t="s">
        <v>2584</v>
      </c>
      <c r="B2334" s="308">
        <v>18.52</v>
      </c>
    </row>
    <row r="2335" spans="1:2">
      <c r="A2335" s="307" t="s">
        <v>2585</v>
      </c>
      <c r="B2335" s="308">
        <v>19.36</v>
      </c>
    </row>
    <row r="2336" spans="1:2">
      <c r="A2336" s="307" t="s">
        <v>2586</v>
      </c>
      <c r="B2336" s="308">
        <v>19.12</v>
      </c>
    </row>
    <row r="2337" spans="1:2">
      <c r="A2337" s="307" t="s">
        <v>2587</v>
      </c>
      <c r="B2337" s="308">
        <v>20.350000000000001</v>
      </c>
    </row>
    <row r="2338" spans="1:2">
      <c r="A2338" s="307" t="s">
        <v>2588</v>
      </c>
      <c r="B2338" s="308">
        <v>20.09</v>
      </c>
    </row>
    <row r="2339" spans="1:2">
      <c r="A2339" s="307" t="s">
        <v>2589</v>
      </c>
      <c r="B2339" s="308">
        <v>8.83</v>
      </c>
    </row>
    <row r="2340" spans="1:2">
      <c r="A2340" s="307" t="s">
        <v>2590</v>
      </c>
      <c r="B2340" s="308">
        <v>8.75</v>
      </c>
    </row>
    <row r="2341" spans="1:2">
      <c r="A2341" s="307" t="s">
        <v>2591</v>
      </c>
      <c r="B2341" s="308">
        <v>10.19</v>
      </c>
    </row>
    <row r="2342" spans="1:2">
      <c r="A2342" s="307" t="s">
        <v>2592</v>
      </c>
      <c r="B2342" s="308">
        <v>10.09</v>
      </c>
    </row>
    <row r="2343" spans="1:2">
      <c r="A2343" s="307" t="s">
        <v>2593</v>
      </c>
      <c r="B2343" s="308">
        <v>11.6</v>
      </c>
    </row>
    <row r="2344" spans="1:2">
      <c r="A2344" s="307" t="s">
        <v>2594</v>
      </c>
      <c r="B2344" s="308">
        <v>11.49</v>
      </c>
    </row>
    <row r="2345" spans="1:2">
      <c r="A2345" s="307" t="s">
        <v>2595</v>
      </c>
      <c r="B2345" s="308">
        <v>12.93</v>
      </c>
    </row>
    <row r="2346" spans="1:2">
      <c r="A2346" s="307" t="s">
        <v>2596</v>
      </c>
      <c r="B2346" s="308">
        <v>12.8</v>
      </c>
    </row>
    <row r="2347" spans="1:2">
      <c r="A2347" s="307" t="s">
        <v>2597</v>
      </c>
      <c r="B2347" s="308">
        <v>14.38</v>
      </c>
    </row>
    <row r="2348" spans="1:2">
      <c r="A2348" s="307" t="s">
        <v>2598</v>
      </c>
      <c r="B2348" s="308">
        <v>14.24</v>
      </c>
    </row>
    <row r="2349" spans="1:2">
      <c r="A2349" s="307" t="s">
        <v>2599</v>
      </c>
      <c r="B2349" s="308">
        <v>15.66</v>
      </c>
    </row>
    <row r="2350" spans="1:2">
      <c r="A2350" s="307" t="s">
        <v>2600</v>
      </c>
      <c r="B2350" s="308">
        <v>15.51</v>
      </c>
    </row>
    <row r="2351" spans="1:2">
      <c r="A2351" s="307" t="s">
        <v>2601</v>
      </c>
      <c r="B2351" s="308">
        <v>17.05</v>
      </c>
    </row>
    <row r="2352" spans="1:2">
      <c r="A2352" s="307" t="s">
        <v>2602</v>
      </c>
      <c r="B2352" s="308">
        <v>16.88</v>
      </c>
    </row>
    <row r="2353" spans="1:2">
      <c r="A2353" s="307" t="s">
        <v>2603</v>
      </c>
      <c r="B2353" s="308">
        <v>18.52</v>
      </c>
    </row>
    <row r="2354" spans="1:2">
      <c r="A2354" s="307" t="s">
        <v>2604</v>
      </c>
      <c r="B2354" s="308">
        <v>18.350000000000001</v>
      </c>
    </row>
    <row r="2355" spans="1:2">
      <c r="A2355" s="307" t="s">
        <v>2605</v>
      </c>
      <c r="B2355" s="308">
        <v>19.86</v>
      </c>
    </row>
    <row r="2356" spans="1:2">
      <c r="A2356" s="307" t="s">
        <v>2606</v>
      </c>
      <c r="B2356" s="308">
        <v>19.670000000000002</v>
      </c>
    </row>
    <row r="2357" spans="1:2">
      <c r="A2357" s="307" t="s">
        <v>2607</v>
      </c>
      <c r="B2357" s="308">
        <v>21.17</v>
      </c>
    </row>
    <row r="2358" spans="1:2">
      <c r="A2358" s="307" t="s">
        <v>2608</v>
      </c>
      <c r="B2358" s="308">
        <v>20.97</v>
      </c>
    </row>
    <row r="2359" spans="1:2">
      <c r="A2359" s="307" t="s">
        <v>2609</v>
      </c>
      <c r="B2359" s="308">
        <v>22.67</v>
      </c>
    </row>
    <row r="2360" spans="1:2">
      <c r="A2360" s="307" t="s">
        <v>2610</v>
      </c>
      <c r="B2360" s="308">
        <v>22.45</v>
      </c>
    </row>
    <row r="2361" spans="1:2">
      <c r="A2361" s="307" t="s">
        <v>2611</v>
      </c>
      <c r="B2361" s="308">
        <v>24.08</v>
      </c>
    </row>
    <row r="2362" spans="1:2">
      <c r="A2362" s="307" t="s">
        <v>2612</v>
      </c>
      <c r="B2362" s="308">
        <v>23.85</v>
      </c>
    </row>
    <row r="2363" spans="1:2">
      <c r="A2363" s="307" t="s">
        <v>2613</v>
      </c>
      <c r="B2363" s="308">
        <v>25.35</v>
      </c>
    </row>
    <row r="2364" spans="1:2">
      <c r="A2364" s="307" t="s">
        <v>2614</v>
      </c>
      <c r="B2364" s="308">
        <v>25.11</v>
      </c>
    </row>
    <row r="2365" spans="1:2">
      <c r="A2365" s="307" t="s">
        <v>2615</v>
      </c>
      <c r="B2365" s="308">
        <v>26.76</v>
      </c>
    </row>
    <row r="2366" spans="1:2">
      <c r="A2366" s="307" t="s">
        <v>2616</v>
      </c>
      <c r="B2366" s="308">
        <v>26.5</v>
      </c>
    </row>
    <row r="2367" spans="1:2">
      <c r="A2367" s="307" t="s">
        <v>2617</v>
      </c>
      <c r="B2367" s="308">
        <v>28.34</v>
      </c>
    </row>
    <row r="2368" spans="1:2">
      <c r="A2368" s="307" t="s">
        <v>2618</v>
      </c>
      <c r="B2368" s="308">
        <v>28.06</v>
      </c>
    </row>
    <row r="2369" spans="1:2">
      <c r="A2369" s="307" t="s">
        <v>2619</v>
      </c>
      <c r="B2369" s="308">
        <v>29.64</v>
      </c>
    </row>
    <row r="2370" spans="1:2">
      <c r="A2370" s="307" t="s">
        <v>2620</v>
      </c>
      <c r="B2370" s="308">
        <v>29.36</v>
      </c>
    </row>
    <row r="2371" spans="1:2">
      <c r="A2371" s="307" t="s">
        <v>2621</v>
      </c>
      <c r="B2371" s="308">
        <v>31.08</v>
      </c>
    </row>
    <row r="2372" spans="1:2">
      <c r="A2372" s="307" t="s">
        <v>2622</v>
      </c>
      <c r="B2372" s="308">
        <v>30.78</v>
      </c>
    </row>
    <row r="2373" spans="1:2">
      <c r="A2373" s="307" t="s">
        <v>2623</v>
      </c>
      <c r="B2373" s="308">
        <v>32.119999999999997</v>
      </c>
    </row>
    <row r="2374" spans="1:2">
      <c r="A2374" s="307" t="s">
        <v>2624</v>
      </c>
      <c r="B2374" s="308">
        <v>31.81</v>
      </c>
    </row>
    <row r="2375" spans="1:2">
      <c r="A2375" s="307" t="s">
        <v>2625</v>
      </c>
      <c r="B2375" s="308">
        <v>33.799999999999997</v>
      </c>
    </row>
    <row r="2376" spans="1:2">
      <c r="A2376" s="307" t="s">
        <v>2626</v>
      </c>
      <c r="B2376" s="308">
        <v>33.479999999999997</v>
      </c>
    </row>
    <row r="2377" spans="1:2">
      <c r="A2377" s="307" t="s">
        <v>2627</v>
      </c>
      <c r="B2377" s="308">
        <v>35.03</v>
      </c>
    </row>
    <row r="2378" spans="1:2">
      <c r="A2378" s="307" t="s">
        <v>2628</v>
      </c>
      <c r="B2378" s="308">
        <v>34.700000000000003</v>
      </c>
    </row>
    <row r="2379" spans="1:2">
      <c r="A2379" s="307" t="s">
        <v>2629</v>
      </c>
      <c r="B2379" s="308">
        <v>36.36</v>
      </c>
    </row>
    <row r="2380" spans="1:2">
      <c r="A2380" s="307" t="s">
        <v>2630</v>
      </c>
      <c r="B2380" s="308">
        <v>36.01</v>
      </c>
    </row>
    <row r="2381" spans="1:2">
      <c r="A2381" s="307" t="s">
        <v>2631</v>
      </c>
      <c r="B2381" s="308">
        <v>37.78</v>
      </c>
    </row>
    <row r="2382" spans="1:2">
      <c r="A2382" s="307" t="s">
        <v>2632</v>
      </c>
      <c r="B2382" s="308">
        <v>37.42</v>
      </c>
    </row>
    <row r="2383" spans="1:2">
      <c r="A2383" s="307" t="s">
        <v>2633</v>
      </c>
      <c r="B2383" s="308">
        <v>39.33</v>
      </c>
    </row>
    <row r="2384" spans="1:2">
      <c r="A2384" s="307" t="s">
        <v>2634</v>
      </c>
      <c r="B2384" s="308">
        <v>38.950000000000003</v>
      </c>
    </row>
    <row r="2385" spans="1:2">
      <c r="A2385" s="307" t="s">
        <v>2635</v>
      </c>
      <c r="B2385" s="308">
        <v>0.64</v>
      </c>
    </row>
    <row r="2386" spans="1:2">
      <c r="A2386" s="307" t="s">
        <v>2636</v>
      </c>
      <c r="B2386" s="308">
        <v>0.62</v>
      </c>
    </row>
    <row r="2387" spans="1:2">
      <c r="A2387" s="307" t="s">
        <v>2637</v>
      </c>
      <c r="B2387" s="308">
        <v>0.81</v>
      </c>
    </row>
    <row r="2388" spans="1:2">
      <c r="A2388" s="307" t="s">
        <v>2638</v>
      </c>
      <c r="B2388" s="308">
        <v>0.79</v>
      </c>
    </row>
    <row r="2389" spans="1:2">
      <c r="A2389" s="307" t="s">
        <v>2639</v>
      </c>
      <c r="B2389" s="308">
        <v>0.92</v>
      </c>
    </row>
    <row r="2390" spans="1:2">
      <c r="A2390" s="307" t="s">
        <v>2640</v>
      </c>
      <c r="B2390" s="308">
        <v>0.9</v>
      </c>
    </row>
    <row r="2391" spans="1:2">
      <c r="A2391" s="307" t="s">
        <v>2641</v>
      </c>
      <c r="B2391" s="308">
        <v>1.08</v>
      </c>
    </row>
    <row r="2392" spans="1:2">
      <c r="A2392" s="307" t="s">
        <v>73</v>
      </c>
      <c r="B2392" s="308">
        <v>1.05</v>
      </c>
    </row>
    <row r="2393" spans="1:2">
      <c r="A2393" s="307" t="s">
        <v>2642</v>
      </c>
      <c r="B2393" s="308">
        <v>1.29</v>
      </c>
    </row>
    <row r="2394" spans="1:2">
      <c r="A2394" s="307" t="s">
        <v>2643</v>
      </c>
      <c r="B2394" s="308">
        <v>1.26</v>
      </c>
    </row>
    <row r="2395" spans="1:2">
      <c r="A2395" s="307" t="s">
        <v>2644</v>
      </c>
      <c r="B2395" s="308">
        <v>1.61</v>
      </c>
    </row>
    <row r="2396" spans="1:2">
      <c r="A2396" s="307" t="s">
        <v>2645</v>
      </c>
      <c r="B2396" s="308">
        <v>1.57</v>
      </c>
    </row>
    <row r="2397" spans="1:2">
      <c r="A2397" s="307" t="s">
        <v>2646</v>
      </c>
      <c r="B2397" s="308">
        <v>2.16</v>
      </c>
    </row>
    <row r="2398" spans="1:2">
      <c r="A2398" s="307" t="s">
        <v>2647</v>
      </c>
      <c r="B2398" s="308">
        <v>2.11</v>
      </c>
    </row>
    <row r="2399" spans="1:2">
      <c r="A2399" s="307" t="s">
        <v>2648</v>
      </c>
      <c r="B2399" s="308">
        <v>3.24</v>
      </c>
    </row>
    <row r="2400" spans="1:2">
      <c r="A2400" s="307" t="s">
        <v>2649</v>
      </c>
      <c r="B2400" s="308">
        <v>3.16</v>
      </c>
    </row>
    <row r="2401" spans="1:2">
      <c r="A2401" s="307" t="s">
        <v>2650</v>
      </c>
      <c r="B2401" s="308">
        <v>6.47</v>
      </c>
    </row>
    <row r="2402" spans="1:2">
      <c r="A2402" s="307" t="s">
        <v>2651</v>
      </c>
      <c r="B2402" s="308">
        <v>6.32</v>
      </c>
    </row>
    <row r="2403" spans="1:2">
      <c r="A2403" s="307" t="s">
        <v>2652</v>
      </c>
      <c r="B2403" s="308">
        <v>0.49</v>
      </c>
    </row>
    <row r="2404" spans="1:2">
      <c r="A2404" s="307" t="s">
        <v>2653</v>
      </c>
      <c r="B2404" s="308">
        <v>0.48</v>
      </c>
    </row>
    <row r="2405" spans="1:2">
      <c r="A2405" s="307" t="s">
        <v>2654</v>
      </c>
      <c r="B2405" s="308">
        <v>0.63</v>
      </c>
    </row>
    <row r="2406" spans="1:2">
      <c r="A2406" s="307" t="s">
        <v>2655</v>
      </c>
      <c r="B2406" s="308">
        <v>0.62</v>
      </c>
    </row>
    <row r="2407" spans="1:2">
      <c r="A2407" s="307" t="s">
        <v>2656</v>
      </c>
      <c r="B2407" s="308">
        <v>0.72</v>
      </c>
    </row>
    <row r="2408" spans="1:2">
      <c r="A2408" s="307" t="s">
        <v>2657</v>
      </c>
      <c r="B2408" s="308">
        <v>0.7</v>
      </c>
    </row>
    <row r="2409" spans="1:2">
      <c r="A2409" s="307" t="s">
        <v>2658</v>
      </c>
      <c r="B2409" s="308">
        <v>0.84</v>
      </c>
    </row>
    <row r="2410" spans="1:2">
      <c r="A2410" s="307" t="s">
        <v>2659</v>
      </c>
      <c r="B2410" s="308">
        <v>0.82</v>
      </c>
    </row>
    <row r="2411" spans="1:2">
      <c r="A2411" s="307" t="s">
        <v>2660</v>
      </c>
      <c r="B2411" s="308">
        <v>1</v>
      </c>
    </row>
    <row r="2412" spans="1:2">
      <c r="A2412" s="307" t="s">
        <v>2661</v>
      </c>
      <c r="B2412" s="308">
        <v>0.99</v>
      </c>
    </row>
    <row r="2413" spans="1:2">
      <c r="A2413" s="307" t="s">
        <v>2662</v>
      </c>
      <c r="B2413" s="308">
        <v>1.24</v>
      </c>
    </row>
    <row r="2414" spans="1:2">
      <c r="A2414" s="307" t="s">
        <v>2663</v>
      </c>
      <c r="B2414" s="308">
        <v>1.22</v>
      </c>
    </row>
    <row r="2415" spans="1:2">
      <c r="A2415" s="307" t="s">
        <v>2664</v>
      </c>
      <c r="B2415" s="308">
        <v>1.67</v>
      </c>
    </row>
    <row r="2416" spans="1:2">
      <c r="A2416" s="307" t="s">
        <v>2665</v>
      </c>
      <c r="B2416" s="308">
        <v>1.64</v>
      </c>
    </row>
    <row r="2417" spans="1:2">
      <c r="A2417" s="307" t="s">
        <v>2666</v>
      </c>
      <c r="B2417" s="308">
        <v>2.5099999999999998</v>
      </c>
    </row>
    <row r="2418" spans="1:2">
      <c r="A2418" s="307" t="s">
        <v>2667</v>
      </c>
      <c r="B2418" s="308">
        <v>2.46</v>
      </c>
    </row>
    <row r="2419" spans="1:2">
      <c r="A2419" s="307" t="s">
        <v>2668</v>
      </c>
      <c r="B2419" s="308">
        <v>5.01</v>
      </c>
    </row>
    <row r="2420" spans="1:2">
      <c r="A2420" s="307" t="s">
        <v>2669</v>
      </c>
      <c r="B2420" s="308">
        <v>4.92</v>
      </c>
    </row>
    <row r="2421" spans="1:2">
      <c r="A2421" s="307" t="s">
        <v>2670</v>
      </c>
      <c r="B2421" s="308">
        <v>0.83</v>
      </c>
    </row>
    <row r="2422" spans="1:2">
      <c r="A2422" s="307" t="s">
        <v>2671</v>
      </c>
      <c r="B2422" s="308">
        <v>0.79</v>
      </c>
    </row>
    <row r="2423" spans="1:2">
      <c r="A2423" s="307" t="s">
        <v>2672</v>
      </c>
      <c r="B2423" s="308">
        <v>1.05</v>
      </c>
    </row>
    <row r="2424" spans="1:2">
      <c r="A2424" s="307" t="s">
        <v>2673</v>
      </c>
      <c r="B2424" s="308">
        <v>1</v>
      </c>
    </row>
    <row r="2425" spans="1:2">
      <c r="A2425" s="307" t="s">
        <v>2674</v>
      </c>
      <c r="B2425" s="308">
        <v>1.19</v>
      </c>
    </row>
    <row r="2426" spans="1:2">
      <c r="A2426" s="307" t="s">
        <v>2675</v>
      </c>
      <c r="B2426" s="308">
        <v>1.1399999999999999</v>
      </c>
    </row>
    <row r="2427" spans="1:2">
      <c r="A2427" s="307" t="s">
        <v>2676</v>
      </c>
      <c r="B2427" s="308">
        <v>1.39</v>
      </c>
    </row>
    <row r="2428" spans="1:2">
      <c r="A2428" s="307" t="s">
        <v>2677</v>
      </c>
      <c r="B2428" s="308">
        <v>1.33</v>
      </c>
    </row>
    <row r="2429" spans="1:2">
      <c r="A2429" s="307" t="s">
        <v>2678</v>
      </c>
      <c r="B2429" s="308">
        <v>1.67</v>
      </c>
    </row>
    <row r="2430" spans="1:2">
      <c r="A2430" s="307" t="s">
        <v>2679</v>
      </c>
      <c r="B2430" s="308">
        <v>1.6</v>
      </c>
    </row>
    <row r="2431" spans="1:2">
      <c r="A2431" s="307" t="s">
        <v>2680</v>
      </c>
      <c r="B2431" s="308">
        <v>2.08</v>
      </c>
    </row>
    <row r="2432" spans="1:2">
      <c r="A2432" s="307" t="s">
        <v>2681</v>
      </c>
      <c r="B2432" s="308">
        <v>1.99</v>
      </c>
    </row>
    <row r="2433" spans="1:2">
      <c r="A2433" s="307" t="s">
        <v>2682</v>
      </c>
      <c r="B2433" s="308">
        <v>2.79</v>
      </c>
    </row>
    <row r="2434" spans="1:2">
      <c r="A2434" s="307" t="s">
        <v>2683</v>
      </c>
      <c r="B2434" s="308">
        <v>2.67</v>
      </c>
    </row>
    <row r="2435" spans="1:2">
      <c r="A2435" s="307" t="s">
        <v>2684</v>
      </c>
      <c r="B2435" s="308">
        <v>4.2300000000000004</v>
      </c>
    </row>
    <row r="2436" spans="1:2">
      <c r="A2436" s="307" t="s">
        <v>2685</v>
      </c>
      <c r="B2436" s="308">
        <v>4.05</v>
      </c>
    </row>
    <row r="2437" spans="1:2">
      <c r="A2437" s="307" t="s">
        <v>2686</v>
      </c>
      <c r="B2437" s="308">
        <v>8.39</v>
      </c>
    </row>
    <row r="2438" spans="1:2">
      <c r="A2438" s="307" t="s">
        <v>2687</v>
      </c>
      <c r="B2438" s="308">
        <v>8.0299999999999994</v>
      </c>
    </row>
    <row r="2439" spans="1:2">
      <c r="A2439" s="307" t="s">
        <v>2688</v>
      </c>
      <c r="B2439" s="308">
        <v>0.65</v>
      </c>
    </row>
    <row r="2440" spans="1:2">
      <c r="A2440" s="307" t="s">
        <v>2689</v>
      </c>
      <c r="B2440" s="308">
        <v>0.63</v>
      </c>
    </row>
    <row r="2441" spans="1:2">
      <c r="A2441" s="307" t="s">
        <v>2690</v>
      </c>
      <c r="B2441" s="308">
        <v>0.82</v>
      </c>
    </row>
    <row r="2442" spans="1:2">
      <c r="A2442" s="307" t="s">
        <v>2691</v>
      </c>
      <c r="B2442" s="308">
        <v>0.8</v>
      </c>
    </row>
    <row r="2443" spans="1:2">
      <c r="A2443" s="307" t="s">
        <v>2692</v>
      </c>
      <c r="B2443" s="308">
        <v>0.92</v>
      </c>
    </row>
    <row r="2444" spans="1:2">
      <c r="A2444" s="307" t="s">
        <v>2693</v>
      </c>
      <c r="B2444" s="308">
        <v>0.9</v>
      </c>
    </row>
    <row r="2445" spans="1:2">
      <c r="A2445" s="307" t="s">
        <v>2694</v>
      </c>
      <c r="B2445" s="308">
        <v>1.08</v>
      </c>
    </row>
    <row r="2446" spans="1:2">
      <c r="A2446" s="307" t="s">
        <v>2695</v>
      </c>
      <c r="B2446" s="308">
        <v>1.06</v>
      </c>
    </row>
    <row r="2447" spans="1:2">
      <c r="A2447" s="307" t="s">
        <v>2696</v>
      </c>
      <c r="B2447" s="308">
        <v>1.3</v>
      </c>
    </row>
    <row r="2448" spans="1:2">
      <c r="A2448" s="307" t="s">
        <v>2697</v>
      </c>
      <c r="B2448" s="308">
        <v>1.27</v>
      </c>
    </row>
    <row r="2449" spans="1:2">
      <c r="A2449" s="307" t="s">
        <v>2698</v>
      </c>
      <c r="B2449" s="308">
        <v>1.63</v>
      </c>
    </row>
    <row r="2450" spans="1:2">
      <c r="A2450" s="307" t="s">
        <v>2699</v>
      </c>
      <c r="B2450" s="308">
        <v>1.59</v>
      </c>
    </row>
    <row r="2451" spans="1:2">
      <c r="A2451" s="307" t="s">
        <v>2700</v>
      </c>
      <c r="B2451" s="308">
        <v>2.1800000000000002</v>
      </c>
    </row>
    <row r="2452" spans="1:2">
      <c r="A2452" s="307" t="s">
        <v>2701</v>
      </c>
      <c r="B2452" s="308">
        <v>2.13</v>
      </c>
    </row>
    <row r="2453" spans="1:2">
      <c r="A2453" s="307" t="s">
        <v>2702</v>
      </c>
      <c r="B2453" s="308">
        <v>3.26</v>
      </c>
    </row>
    <row r="2454" spans="1:2">
      <c r="A2454" s="307" t="s">
        <v>2703</v>
      </c>
      <c r="B2454" s="308">
        <v>3.19</v>
      </c>
    </row>
    <row r="2455" spans="1:2">
      <c r="A2455" s="307" t="s">
        <v>2704</v>
      </c>
      <c r="B2455" s="308">
        <v>6.53</v>
      </c>
    </row>
    <row r="2456" spans="1:2">
      <c r="A2456" s="307" t="s">
        <v>2705</v>
      </c>
      <c r="B2456" s="308">
        <v>6.39</v>
      </c>
    </row>
    <row r="2457" spans="1:2">
      <c r="A2457" s="307" t="s">
        <v>2706</v>
      </c>
      <c r="B2457" s="308">
        <v>0.51</v>
      </c>
    </row>
    <row r="2458" spans="1:2">
      <c r="A2458" s="307" t="s">
        <v>2707</v>
      </c>
      <c r="B2458" s="308">
        <v>0.5</v>
      </c>
    </row>
    <row r="2459" spans="1:2">
      <c r="A2459" s="307" t="s">
        <v>2708</v>
      </c>
      <c r="B2459" s="308">
        <v>0.65</v>
      </c>
    </row>
    <row r="2460" spans="1:2">
      <c r="A2460" s="307" t="s">
        <v>2709</v>
      </c>
      <c r="B2460" s="308">
        <v>0.64</v>
      </c>
    </row>
    <row r="2461" spans="1:2">
      <c r="A2461" s="307" t="s">
        <v>2710</v>
      </c>
      <c r="B2461" s="308">
        <v>0.75</v>
      </c>
    </row>
    <row r="2462" spans="1:2">
      <c r="A2462" s="307" t="s">
        <v>2711</v>
      </c>
      <c r="B2462" s="308">
        <v>0.73</v>
      </c>
    </row>
    <row r="2463" spans="1:2">
      <c r="A2463" s="307" t="s">
        <v>2712</v>
      </c>
      <c r="B2463" s="308">
        <v>0.87</v>
      </c>
    </row>
    <row r="2464" spans="1:2">
      <c r="A2464" s="307" t="s">
        <v>2713</v>
      </c>
      <c r="B2464" s="308">
        <v>0.85</v>
      </c>
    </row>
    <row r="2465" spans="1:2">
      <c r="A2465" s="307" t="s">
        <v>2714</v>
      </c>
      <c r="B2465" s="308">
        <v>1.04</v>
      </c>
    </row>
    <row r="2466" spans="1:2">
      <c r="A2466" s="307" t="s">
        <v>2715</v>
      </c>
      <c r="B2466" s="308">
        <v>1.02</v>
      </c>
    </row>
    <row r="2467" spans="1:2">
      <c r="A2467" s="307" t="s">
        <v>2716</v>
      </c>
      <c r="B2467" s="308">
        <v>1.29</v>
      </c>
    </row>
    <row r="2468" spans="1:2">
      <c r="A2468" s="307" t="s">
        <v>2717</v>
      </c>
      <c r="B2468" s="308">
        <v>1.27</v>
      </c>
    </row>
    <row r="2469" spans="1:2">
      <c r="A2469" s="307" t="s">
        <v>2718</v>
      </c>
      <c r="B2469" s="308">
        <v>1.73</v>
      </c>
    </row>
    <row r="2470" spans="1:2">
      <c r="A2470" s="307" t="s">
        <v>2719</v>
      </c>
      <c r="B2470" s="308">
        <v>1.7</v>
      </c>
    </row>
    <row r="2471" spans="1:2">
      <c r="A2471" s="307" t="s">
        <v>2720</v>
      </c>
      <c r="B2471" s="308">
        <v>2.65</v>
      </c>
    </row>
    <row r="2472" spans="1:2">
      <c r="A2472" s="307" t="s">
        <v>2721</v>
      </c>
      <c r="B2472" s="308">
        <v>2.6</v>
      </c>
    </row>
    <row r="2473" spans="1:2">
      <c r="A2473" s="307" t="s">
        <v>2722</v>
      </c>
      <c r="B2473" s="308">
        <v>5.2</v>
      </c>
    </row>
    <row r="2474" spans="1:2">
      <c r="A2474" s="307" t="s">
        <v>2723</v>
      </c>
      <c r="B2474" s="308">
        <v>5.1100000000000003</v>
      </c>
    </row>
    <row r="2475" spans="1:2">
      <c r="A2475" s="307" t="s">
        <v>2724</v>
      </c>
      <c r="B2475" s="308">
        <v>0.38</v>
      </c>
    </row>
    <row r="2476" spans="1:2">
      <c r="A2476" s="307" t="s">
        <v>2725</v>
      </c>
      <c r="B2476" s="308">
        <v>0.37</v>
      </c>
    </row>
    <row r="2477" spans="1:2">
      <c r="A2477" s="307" t="s">
        <v>2726</v>
      </c>
      <c r="B2477" s="308">
        <v>0.46</v>
      </c>
    </row>
    <row r="2478" spans="1:2">
      <c r="A2478" s="307" t="s">
        <v>2727</v>
      </c>
      <c r="B2478" s="308">
        <v>0.45</v>
      </c>
    </row>
    <row r="2479" spans="1:2">
      <c r="A2479" s="307" t="s">
        <v>2728</v>
      </c>
      <c r="B2479" s="308">
        <v>0.53</v>
      </c>
    </row>
    <row r="2480" spans="1:2">
      <c r="A2480" s="307" t="s">
        <v>2729</v>
      </c>
      <c r="B2480" s="308">
        <v>0.53</v>
      </c>
    </row>
    <row r="2481" spans="1:2">
      <c r="A2481" s="307" t="s">
        <v>2730</v>
      </c>
      <c r="B2481" s="308">
        <v>0.61</v>
      </c>
    </row>
    <row r="2482" spans="1:2">
      <c r="A2482" s="307" t="s">
        <v>2731</v>
      </c>
      <c r="B2482" s="308">
        <v>0.6</v>
      </c>
    </row>
    <row r="2483" spans="1:2">
      <c r="A2483" s="307" t="s">
        <v>2732</v>
      </c>
      <c r="B2483" s="308">
        <v>0.74</v>
      </c>
    </row>
    <row r="2484" spans="1:2">
      <c r="A2484" s="307" t="s">
        <v>2733</v>
      </c>
      <c r="B2484" s="308">
        <v>0.73</v>
      </c>
    </row>
    <row r="2485" spans="1:2">
      <c r="A2485" s="307" t="s">
        <v>2734</v>
      </c>
      <c r="B2485" s="308">
        <v>0.93</v>
      </c>
    </row>
    <row r="2486" spans="1:2">
      <c r="A2486" s="307" t="s">
        <v>2735</v>
      </c>
      <c r="B2486" s="308">
        <v>0.92</v>
      </c>
    </row>
    <row r="2487" spans="1:2">
      <c r="A2487" s="307" t="s">
        <v>2736</v>
      </c>
      <c r="B2487" s="308">
        <v>1.23</v>
      </c>
    </row>
    <row r="2488" spans="1:2">
      <c r="A2488" s="307" t="s">
        <v>2737</v>
      </c>
      <c r="B2488" s="308">
        <v>1.21</v>
      </c>
    </row>
    <row r="2489" spans="1:2">
      <c r="A2489" s="307" t="s">
        <v>2738</v>
      </c>
      <c r="B2489" s="308">
        <v>1.87</v>
      </c>
    </row>
    <row r="2490" spans="1:2">
      <c r="A2490" s="307" t="s">
        <v>2739</v>
      </c>
      <c r="B2490" s="308">
        <v>1.84</v>
      </c>
    </row>
    <row r="2491" spans="1:2">
      <c r="A2491" s="307" t="s">
        <v>2740</v>
      </c>
      <c r="B2491" s="308">
        <v>3.73</v>
      </c>
    </row>
    <row r="2492" spans="1:2">
      <c r="A2492" s="307" t="s">
        <v>2741</v>
      </c>
      <c r="B2492" s="308">
        <v>3.66</v>
      </c>
    </row>
    <row r="2493" spans="1:2">
      <c r="A2493" s="307" t="s">
        <v>2742</v>
      </c>
      <c r="B2493" s="308">
        <v>0.28999999999999998</v>
      </c>
    </row>
    <row r="2494" spans="1:2">
      <c r="A2494" s="307" t="s">
        <v>2743</v>
      </c>
      <c r="B2494" s="308">
        <v>0.28000000000000003</v>
      </c>
    </row>
    <row r="2495" spans="1:2">
      <c r="A2495" s="307" t="s">
        <v>2744</v>
      </c>
      <c r="B2495" s="308">
        <v>0.38</v>
      </c>
    </row>
    <row r="2496" spans="1:2">
      <c r="A2496" s="307" t="s">
        <v>2745</v>
      </c>
      <c r="B2496" s="308">
        <v>0.37</v>
      </c>
    </row>
    <row r="2497" spans="1:2">
      <c r="A2497" s="307" t="s">
        <v>2746</v>
      </c>
      <c r="B2497" s="308">
        <v>0.49</v>
      </c>
    </row>
    <row r="2498" spans="1:2">
      <c r="A2498" s="307" t="s">
        <v>2747</v>
      </c>
      <c r="B2498" s="308">
        <v>0.48</v>
      </c>
    </row>
    <row r="2499" spans="1:2">
      <c r="A2499" s="307" t="s">
        <v>2748</v>
      </c>
      <c r="B2499" s="308">
        <v>7.62</v>
      </c>
    </row>
    <row r="2500" spans="1:2">
      <c r="A2500" s="307" t="s">
        <v>2749</v>
      </c>
      <c r="B2500" s="308">
        <v>7.04</v>
      </c>
    </row>
    <row r="2501" spans="1:2">
      <c r="A2501" s="307" t="s">
        <v>2750</v>
      </c>
      <c r="B2501" s="308">
        <v>22.18</v>
      </c>
    </row>
    <row r="2502" spans="1:2">
      <c r="A2502" s="307" t="s">
        <v>74</v>
      </c>
      <c r="B2502" s="308">
        <v>21.37</v>
      </c>
    </row>
    <row r="2503" spans="1:2">
      <c r="A2503" s="307" t="s">
        <v>2751</v>
      </c>
      <c r="B2503" s="308">
        <v>1.46</v>
      </c>
    </row>
    <row r="2504" spans="1:2">
      <c r="A2504" s="307" t="s">
        <v>2752</v>
      </c>
      <c r="B2504" s="308">
        <v>1.45</v>
      </c>
    </row>
    <row r="2505" spans="1:2">
      <c r="A2505" s="307" t="s">
        <v>2753</v>
      </c>
      <c r="B2505" s="308">
        <v>13.23</v>
      </c>
    </row>
    <row r="2506" spans="1:2">
      <c r="A2506" s="307" t="s">
        <v>2754</v>
      </c>
      <c r="B2506" s="308">
        <v>12.4</v>
      </c>
    </row>
    <row r="2507" spans="1:2">
      <c r="A2507" s="307" t="s">
        <v>2755</v>
      </c>
      <c r="B2507" s="308">
        <v>13.9</v>
      </c>
    </row>
    <row r="2508" spans="1:2">
      <c r="A2508" s="307" t="s">
        <v>2756</v>
      </c>
      <c r="B2508" s="308">
        <v>13.03</v>
      </c>
    </row>
    <row r="2509" spans="1:2">
      <c r="A2509" s="307" t="s">
        <v>2757</v>
      </c>
      <c r="B2509" s="308">
        <v>14.59</v>
      </c>
    </row>
    <row r="2510" spans="1:2">
      <c r="A2510" s="307" t="s">
        <v>2758</v>
      </c>
      <c r="B2510" s="308">
        <v>13.68</v>
      </c>
    </row>
    <row r="2511" spans="1:2">
      <c r="A2511" s="307" t="s">
        <v>2759</v>
      </c>
      <c r="B2511" s="308">
        <v>15.33</v>
      </c>
    </row>
    <row r="2512" spans="1:2">
      <c r="A2512" s="307" t="s">
        <v>2760</v>
      </c>
      <c r="B2512" s="308">
        <v>14.37</v>
      </c>
    </row>
    <row r="2513" spans="1:2">
      <c r="A2513" s="307" t="s">
        <v>2761</v>
      </c>
      <c r="B2513" s="308">
        <v>16.059999999999999</v>
      </c>
    </row>
    <row r="2514" spans="1:2">
      <c r="A2514" s="307" t="s">
        <v>2762</v>
      </c>
      <c r="B2514" s="308">
        <v>15.05</v>
      </c>
    </row>
    <row r="2515" spans="1:2">
      <c r="A2515" s="307" t="s">
        <v>2763</v>
      </c>
      <c r="B2515" s="308">
        <v>16.88</v>
      </c>
    </row>
    <row r="2516" spans="1:2">
      <c r="A2516" s="307" t="s">
        <v>2764</v>
      </c>
      <c r="B2516" s="308">
        <v>15.82</v>
      </c>
    </row>
    <row r="2517" spans="1:2">
      <c r="A2517" s="307" t="s">
        <v>2765</v>
      </c>
      <c r="B2517" s="308">
        <v>17.75</v>
      </c>
    </row>
    <row r="2518" spans="1:2">
      <c r="A2518" s="307" t="s">
        <v>2766</v>
      </c>
      <c r="B2518" s="308">
        <v>16.64</v>
      </c>
    </row>
    <row r="2519" spans="1:2">
      <c r="A2519" s="307" t="s">
        <v>2767</v>
      </c>
      <c r="B2519" s="308">
        <v>18.62</v>
      </c>
    </row>
    <row r="2520" spans="1:2">
      <c r="A2520" s="307" t="s">
        <v>2768</v>
      </c>
      <c r="B2520" s="308">
        <v>17.45</v>
      </c>
    </row>
    <row r="2521" spans="1:2">
      <c r="A2521" s="307" t="s">
        <v>2769</v>
      </c>
      <c r="B2521" s="308">
        <v>19.52</v>
      </c>
    </row>
    <row r="2522" spans="1:2">
      <c r="A2522" s="307" t="s">
        <v>2770</v>
      </c>
      <c r="B2522" s="308">
        <v>18.3</v>
      </c>
    </row>
    <row r="2523" spans="1:2">
      <c r="A2523" s="307" t="s">
        <v>2771</v>
      </c>
      <c r="B2523" s="308">
        <v>29.77</v>
      </c>
    </row>
    <row r="2524" spans="1:2">
      <c r="A2524" s="307" t="s">
        <v>2772</v>
      </c>
      <c r="B2524" s="308">
        <v>27.17</v>
      </c>
    </row>
    <row r="2525" spans="1:2">
      <c r="A2525" s="307" t="s">
        <v>2773</v>
      </c>
      <c r="B2525" s="308">
        <v>21.06</v>
      </c>
    </row>
    <row r="2526" spans="1:2">
      <c r="A2526" s="307" t="s">
        <v>2774</v>
      </c>
      <c r="B2526" s="308">
        <v>18.97</v>
      </c>
    </row>
    <row r="2527" spans="1:2">
      <c r="A2527" s="307" t="s">
        <v>2775</v>
      </c>
      <c r="B2527" s="308">
        <v>21.2</v>
      </c>
    </row>
    <row r="2528" spans="1:2">
      <c r="A2528" s="307" t="s">
        <v>2776</v>
      </c>
      <c r="B2528" s="308">
        <v>19.12</v>
      </c>
    </row>
    <row r="2529" spans="1:2">
      <c r="A2529" s="307" t="s">
        <v>2777</v>
      </c>
      <c r="B2529" s="308">
        <v>39.86</v>
      </c>
    </row>
    <row r="2530" spans="1:2">
      <c r="A2530" s="307" t="s">
        <v>2778</v>
      </c>
      <c r="B2530" s="308">
        <v>36.200000000000003</v>
      </c>
    </row>
    <row r="2531" spans="1:2">
      <c r="A2531" s="307" t="s">
        <v>2779</v>
      </c>
      <c r="B2531" s="308">
        <v>44.22</v>
      </c>
    </row>
    <row r="2532" spans="1:2">
      <c r="A2532" s="307" t="s">
        <v>2780</v>
      </c>
      <c r="B2532" s="308">
        <v>39.61</v>
      </c>
    </row>
    <row r="2533" spans="1:2">
      <c r="A2533" s="307" t="s">
        <v>2781</v>
      </c>
      <c r="B2533" s="308">
        <v>79.45</v>
      </c>
    </row>
    <row r="2534" spans="1:2">
      <c r="A2534" s="307" t="s">
        <v>75</v>
      </c>
      <c r="B2534" s="308">
        <v>71.14</v>
      </c>
    </row>
    <row r="2535" spans="1:2">
      <c r="A2535" s="307" t="s">
        <v>2782</v>
      </c>
      <c r="B2535" s="308">
        <v>194.9</v>
      </c>
    </row>
    <row r="2536" spans="1:2">
      <c r="A2536" s="307" t="s">
        <v>2783</v>
      </c>
      <c r="B2536" s="308">
        <v>174.36</v>
      </c>
    </row>
    <row r="2537" spans="1:2">
      <c r="A2537" s="307" t="s">
        <v>2784</v>
      </c>
      <c r="B2537" s="308">
        <v>54.35</v>
      </c>
    </row>
    <row r="2538" spans="1:2">
      <c r="A2538" s="307" t="s">
        <v>2785</v>
      </c>
      <c r="B2538" s="308">
        <v>51.68</v>
      </c>
    </row>
    <row r="2539" spans="1:2">
      <c r="A2539" s="307" t="s">
        <v>2786</v>
      </c>
      <c r="B2539" s="308">
        <v>60.01</v>
      </c>
    </row>
    <row r="2540" spans="1:2">
      <c r="A2540" s="307" t="s">
        <v>2787</v>
      </c>
      <c r="B2540" s="308">
        <v>57.05</v>
      </c>
    </row>
    <row r="2541" spans="1:2">
      <c r="A2541" s="307" t="s">
        <v>2788</v>
      </c>
      <c r="B2541" s="308">
        <v>68.2</v>
      </c>
    </row>
    <row r="2542" spans="1:2">
      <c r="A2542" s="307" t="s">
        <v>2789</v>
      </c>
      <c r="B2542" s="308">
        <v>64.83</v>
      </c>
    </row>
    <row r="2543" spans="1:2">
      <c r="A2543" s="307" t="s">
        <v>2790</v>
      </c>
      <c r="B2543" s="308">
        <v>79.11</v>
      </c>
    </row>
    <row r="2544" spans="1:2">
      <c r="A2544" s="307" t="s">
        <v>2791</v>
      </c>
      <c r="B2544" s="308">
        <v>75.209999999999994</v>
      </c>
    </row>
    <row r="2545" spans="1:2">
      <c r="A2545" s="307" t="s">
        <v>2792</v>
      </c>
      <c r="B2545" s="308">
        <v>90.02</v>
      </c>
    </row>
    <row r="2546" spans="1:2">
      <c r="A2546" s="307" t="s">
        <v>2793</v>
      </c>
      <c r="B2546" s="308">
        <v>85.58</v>
      </c>
    </row>
    <row r="2547" spans="1:2">
      <c r="A2547" s="307" t="s">
        <v>2794</v>
      </c>
      <c r="B2547" s="308">
        <v>85.03</v>
      </c>
    </row>
    <row r="2548" spans="1:2">
      <c r="A2548" s="307" t="s">
        <v>2795</v>
      </c>
      <c r="B2548" s="308">
        <v>76.89</v>
      </c>
    </row>
    <row r="2549" spans="1:2">
      <c r="A2549" s="307" t="s">
        <v>2796</v>
      </c>
      <c r="B2549" s="308">
        <v>158.41</v>
      </c>
    </row>
    <row r="2550" spans="1:2">
      <c r="A2550" s="307" t="s">
        <v>2797</v>
      </c>
      <c r="B2550" s="308">
        <v>141.81</v>
      </c>
    </row>
    <row r="2551" spans="1:2">
      <c r="A2551" s="307" t="s">
        <v>2798</v>
      </c>
      <c r="B2551" s="308">
        <v>159.72999999999999</v>
      </c>
    </row>
    <row r="2552" spans="1:2">
      <c r="A2552" s="307" t="s">
        <v>2799</v>
      </c>
      <c r="B2552" s="308">
        <v>141.97</v>
      </c>
    </row>
    <row r="2553" spans="1:2">
      <c r="A2553" s="307" t="s">
        <v>2800</v>
      </c>
      <c r="B2553" s="308">
        <v>62.21</v>
      </c>
    </row>
    <row r="2554" spans="1:2">
      <c r="A2554" s="307" t="s">
        <v>2801</v>
      </c>
      <c r="B2554" s="308">
        <v>56.3</v>
      </c>
    </row>
    <row r="2555" spans="1:2">
      <c r="A2555" s="307" t="s">
        <v>2802</v>
      </c>
      <c r="B2555" s="308">
        <v>80.88</v>
      </c>
    </row>
    <row r="2556" spans="1:2">
      <c r="A2556" s="307" t="s">
        <v>2803</v>
      </c>
      <c r="B2556" s="308">
        <v>73.19</v>
      </c>
    </row>
    <row r="2557" spans="1:2">
      <c r="A2557" s="307" t="s">
        <v>2804</v>
      </c>
      <c r="B2557" s="308">
        <v>1.02</v>
      </c>
    </row>
    <row r="2558" spans="1:2">
      <c r="A2558" s="307" t="s">
        <v>2805</v>
      </c>
      <c r="B2558" s="308">
        <v>0.98</v>
      </c>
    </row>
    <row r="2559" spans="1:2">
      <c r="A2559" s="307" t="s">
        <v>2806</v>
      </c>
      <c r="B2559" s="308">
        <v>0.85</v>
      </c>
    </row>
    <row r="2560" spans="1:2">
      <c r="A2560" s="307" t="s">
        <v>2807</v>
      </c>
      <c r="B2560" s="308">
        <v>0.82</v>
      </c>
    </row>
    <row r="2561" spans="1:2">
      <c r="A2561" s="307" t="s">
        <v>2808</v>
      </c>
      <c r="B2561" s="308">
        <v>0.82</v>
      </c>
    </row>
    <row r="2562" spans="1:2">
      <c r="A2562" s="307" t="s">
        <v>2809</v>
      </c>
      <c r="B2562" s="308">
        <v>0.79</v>
      </c>
    </row>
    <row r="2563" spans="1:2">
      <c r="A2563" s="307" t="s">
        <v>2810</v>
      </c>
      <c r="B2563" s="308">
        <v>8.36</v>
      </c>
    </row>
    <row r="2564" spans="1:2">
      <c r="A2564" s="307" t="s">
        <v>2811</v>
      </c>
      <c r="B2564" s="308">
        <v>8</v>
      </c>
    </row>
    <row r="2565" spans="1:2">
      <c r="A2565" s="307" t="s">
        <v>2812</v>
      </c>
      <c r="B2565" s="308">
        <v>6</v>
      </c>
    </row>
    <row r="2566" spans="1:2">
      <c r="A2566" s="307" t="s">
        <v>2813</v>
      </c>
      <c r="B2566" s="308">
        <v>5.78</v>
      </c>
    </row>
    <row r="2567" spans="1:2">
      <c r="A2567" s="307" t="s">
        <v>2814</v>
      </c>
      <c r="B2567" s="308">
        <v>5.33</v>
      </c>
    </row>
    <row r="2568" spans="1:2">
      <c r="A2568" s="307" t="s">
        <v>2815</v>
      </c>
      <c r="B2568" s="308">
        <v>5.14</v>
      </c>
    </row>
    <row r="2569" spans="1:2">
      <c r="A2569" s="307" t="s">
        <v>2816</v>
      </c>
      <c r="B2569" s="308">
        <v>4.96</v>
      </c>
    </row>
    <row r="2570" spans="1:2">
      <c r="A2570" s="307" t="s">
        <v>2817</v>
      </c>
      <c r="B2570" s="308">
        <v>4.8</v>
      </c>
    </row>
    <row r="2571" spans="1:2">
      <c r="A2571" s="307" t="s">
        <v>2818</v>
      </c>
      <c r="B2571" s="308">
        <v>4.8</v>
      </c>
    </row>
    <row r="2572" spans="1:2">
      <c r="A2572" s="307" t="s">
        <v>2819</v>
      </c>
      <c r="B2572" s="308">
        <v>4.6500000000000004</v>
      </c>
    </row>
    <row r="2573" spans="1:2">
      <c r="A2573" s="307" t="s">
        <v>2820</v>
      </c>
      <c r="B2573" s="308">
        <v>3.29</v>
      </c>
    </row>
    <row r="2574" spans="1:2">
      <c r="A2574" s="307" t="s">
        <v>2821</v>
      </c>
      <c r="B2574" s="308">
        <v>3.19</v>
      </c>
    </row>
    <row r="2575" spans="1:2">
      <c r="A2575" s="307" t="s">
        <v>2822</v>
      </c>
      <c r="B2575" s="308">
        <v>3.64</v>
      </c>
    </row>
    <row r="2576" spans="1:2">
      <c r="A2576" s="307" t="s">
        <v>2823</v>
      </c>
      <c r="B2576" s="308">
        <v>3.64</v>
      </c>
    </row>
    <row r="2577" spans="1:2">
      <c r="A2577" s="307" t="s">
        <v>2824</v>
      </c>
      <c r="B2577" s="308">
        <v>3</v>
      </c>
    </row>
    <row r="2578" spans="1:2">
      <c r="A2578" s="307" t="s">
        <v>2825</v>
      </c>
      <c r="B2578" s="308">
        <v>3</v>
      </c>
    </row>
    <row r="2579" spans="1:2">
      <c r="A2579" s="307" t="s">
        <v>2826</v>
      </c>
      <c r="B2579" s="308">
        <v>6.51</v>
      </c>
    </row>
    <row r="2580" spans="1:2">
      <c r="A2580" s="307" t="s">
        <v>2827</v>
      </c>
      <c r="B2580" s="308">
        <v>6.23</v>
      </c>
    </row>
    <row r="2581" spans="1:2">
      <c r="A2581" s="307" t="s">
        <v>2828</v>
      </c>
      <c r="B2581" s="308">
        <v>4.42</v>
      </c>
    </row>
    <row r="2582" spans="1:2">
      <c r="A2582" s="307" t="s">
        <v>2829</v>
      </c>
      <c r="B2582" s="308">
        <v>4.26</v>
      </c>
    </row>
    <row r="2583" spans="1:2">
      <c r="A2583" s="307" t="s">
        <v>2830</v>
      </c>
      <c r="B2583" s="308">
        <v>3.74</v>
      </c>
    </row>
    <row r="2584" spans="1:2">
      <c r="A2584" s="307" t="s">
        <v>2831</v>
      </c>
      <c r="B2584" s="308">
        <v>3.62</v>
      </c>
    </row>
    <row r="2585" spans="1:2">
      <c r="A2585" s="307" t="s">
        <v>2832</v>
      </c>
      <c r="B2585" s="308">
        <v>3.37</v>
      </c>
    </row>
    <row r="2586" spans="1:2">
      <c r="A2586" s="307" t="s">
        <v>2833</v>
      </c>
      <c r="B2586" s="308">
        <v>3.28</v>
      </c>
    </row>
    <row r="2587" spans="1:2">
      <c r="A2587" s="307" t="s">
        <v>2834</v>
      </c>
      <c r="B2587" s="308">
        <v>3.22</v>
      </c>
    </row>
    <row r="2588" spans="1:2">
      <c r="A2588" s="307" t="s">
        <v>2835</v>
      </c>
      <c r="B2588" s="308">
        <v>3.13</v>
      </c>
    </row>
    <row r="2589" spans="1:2">
      <c r="A2589" s="307" t="s">
        <v>2836</v>
      </c>
      <c r="B2589" s="308">
        <v>2.04</v>
      </c>
    </row>
    <row r="2590" spans="1:2">
      <c r="A2590" s="307" t="s">
        <v>2837</v>
      </c>
      <c r="B2590" s="308">
        <v>1.98</v>
      </c>
    </row>
    <row r="2591" spans="1:2">
      <c r="A2591" s="307" t="s">
        <v>2838</v>
      </c>
      <c r="B2591" s="308">
        <v>2.52</v>
      </c>
    </row>
    <row r="2592" spans="1:2">
      <c r="A2592" s="307" t="s">
        <v>2839</v>
      </c>
      <c r="B2592" s="308">
        <v>2.4900000000000002</v>
      </c>
    </row>
    <row r="2593" spans="1:2">
      <c r="A2593" s="307" t="s">
        <v>2840</v>
      </c>
      <c r="B2593" s="308">
        <v>2.02</v>
      </c>
    </row>
    <row r="2594" spans="1:2">
      <c r="A2594" s="307" t="s">
        <v>2841</v>
      </c>
      <c r="B2594" s="308">
        <v>1.99</v>
      </c>
    </row>
    <row r="2595" spans="1:2">
      <c r="A2595" s="307" t="s">
        <v>2842</v>
      </c>
      <c r="B2595" s="308">
        <v>61.44</v>
      </c>
    </row>
    <row r="2596" spans="1:2">
      <c r="A2596" s="307" t="s">
        <v>76</v>
      </c>
      <c r="B2596" s="308">
        <v>56.61</v>
      </c>
    </row>
    <row r="2597" spans="1:2">
      <c r="A2597" s="307" t="s">
        <v>2843</v>
      </c>
      <c r="B2597" s="308">
        <v>41.75</v>
      </c>
    </row>
    <row r="2598" spans="1:2">
      <c r="A2598" s="307" t="s">
        <v>2844</v>
      </c>
      <c r="B2598" s="308">
        <v>36.92</v>
      </c>
    </row>
    <row r="2599" spans="1:2">
      <c r="A2599" s="307" t="s">
        <v>2845</v>
      </c>
      <c r="B2599" s="308">
        <v>229.32</v>
      </c>
    </row>
    <row r="2600" spans="1:2">
      <c r="A2600" s="307" t="s">
        <v>77</v>
      </c>
      <c r="B2600" s="308">
        <v>228.08</v>
      </c>
    </row>
    <row r="2601" spans="1:2">
      <c r="A2601" s="307" t="s">
        <v>2846</v>
      </c>
      <c r="B2601" s="308">
        <v>1.1100000000000001</v>
      </c>
    </row>
    <row r="2602" spans="1:2">
      <c r="A2602" s="307" t="s">
        <v>2847</v>
      </c>
      <c r="B2602" s="308">
        <v>1.1100000000000001</v>
      </c>
    </row>
    <row r="2603" spans="1:2">
      <c r="A2603" s="307" t="s">
        <v>2848</v>
      </c>
      <c r="B2603" s="308">
        <v>0.83</v>
      </c>
    </row>
    <row r="2604" spans="1:2">
      <c r="A2604" s="307" t="s">
        <v>2849</v>
      </c>
      <c r="B2604" s="308">
        <v>0.83</v>
      </c>
    </row>
    <row r="2605" spans="1:2">
      <c r="A2605" s="307" t="s">
        <v>2850</v>
      </c>
      <c r="B2605" s="308">
        <v>1.24</v>
      </c>
    </row>
    <row r="2606" spans="1:2">
      <c r="A2606" s="307" t="s">
        <v>2851</v>
      </c>
      <c r="B2606" s="308">
        <v>1.24</v>
      </c>
    </row>
    <row r="2607" spans="1:2">
      <c r="A2607" s="307" t="s">
        <v>2852</v>
      </c>
      <c r="B2607" s="308">
        <v>0.89</v>
      </c>
    </row>
    <row r="2608" spans="1:2">
      <c r="A2608" s="307" t="s">
        <v>2853</v>
      </c>
      <c r="B2608" s="308">
        <v>0.89</v>
      </c>
    </row>
    <row r="2609" spans="1:2">
      <c r="A2609" s="307" t="s">
        <v>2854</v>
      </c>
      <c r="B2609" s="308">
        <v>0.96</v>
      </c>
    </row>
    <row r="2610" spans="1:2">
      <c r="A2610" s="307" t="s">
        <v>2855</v>
      </c>
      <c r="B2610" s="308">
        <v>0.96</v>
      </c>
    </row>
    <row r="2611" spans="1:2">
      <c r="A2611" s="307" t="s">
        <v>2856</v>
      </c>
      <c r="B2611" s="308">
        <v>0.4</v>
      </c>
    </row>
    <row r="2612" spans="1:2">
      <c r="A2612" s="307" t="s">
        <v>2857</v>
      </c>
      <c r="B2612" s="308">
        <v>0.37</v>
      </c>
    </row>
    <row r="2613" spans="1:2">
      <c r="A2613" s="307" t="s">
        <v>2858</v>
      </c>
      <c r="B2613" s="308">
        <v>30.88</v>
      </c>
    </row>
    <row r="2614" spans="1:2">
      <c r="A2614" s="307" t="s">
        <v>2859</v>
      </c>
      <c r="B2614" s="308">
        <v>29.17</v>
      </c>
    </row>
    <row r="2615" spans="1:2">
      <c r="A2615" s="307" t="s">
        <v>2860</v>
      </c>
      <c r="B2615" s="308">
        <v>0.87</v>
      </c>
    </row>
    <row r="2616" spans="1:2">
      <c r="A2616" s="307" t="s">
        <v>2861</v>
      </c>
      <c r="B2616" s="308">
        <v>0.84</v>
      </c>
    </row>
    <row r="2617" spans="1:2">
      <c r="A2617" s="307" t="s">
        <v>2862</v>
      </c>
      <c r="B2617" s="308">
        <v>0.57999999999999996</v>
      </c>
    </row>
    <row r="2618" spans="1:2">
      <c r="A2618" s="307" t="s">
        <v>2863</v>
      </c>
      <c r="B2618" s="308">
        <v>0.56000000000000005</v>
      </c>
    </row>
    <row r="2619" spans="1:2">
      <c r="A2619" s="307" t="s">
        <v>2864</v>
      </c>
      <c r="B2619" s="308">
        <v>0.35</v>
      </c>
    </row>
    <row r="2620" spans="1:2">
      <c r="A2620" s="307" t="s">
        <v>2865</v>
      </c>
      <c r="B2620" s="308">
        <v>0.34</v>
      </c>
    </row>
    <row r="2621" spans="1:2">
      <c r="A2621" s="307" t="s">
        <v>2866</v>
      </c>
      <c r="B2621" s="308">
        <v>0.55000000000000004</v>
      </c>
    </row>
    <row r="2622" spans="1:2">
      <c r="A2622" s="307" t="s">
        <v>2867</v>
      </c>
      <c r="B2622" s="308">
        <v>0.53</v>
      </c>
    </row>
    <row r="2623" spans="1:2">
      <c r="A2623" s="307" t="s">
        <v>2868</v>
      </c>
      <c r="B2623" s="308">
        <v>0.12</v>
      </c>
    </row>
    <row r="2624" spans="1:2">
      <c r="A2624" s="307" t="s">
        <v>78</v>
      </c>
      <c r="B2624" s="308">
        <v>0.12</v>
      </c>
    </row>
    <row r="2625" spans="1:2">
      <c r="A2625" s="307" t="s">
        <v>2869</v>
      </c>
      <c r="B2625" s="308">
        <v>0.61</v>
      </c>
    </row>
    <row r="2626" spans="1:2">
      <c r="A2626" s="307" t="s">
        <v>2870</v>
      </c>
      <c r="B2626" s="308">
        <v>0.59</v>
      </c>
    </row>
    <row r="2627" spans="1:2">
      <c r="A2627" s="307" t="s">
        <v>2871</v>
      </c>
      <c r="B2627" s="308">
        <v>0.77</v>
      </c>
    </row>
    <row r="2628" spans="1:2">
      <c r="A2628" s="307" t="s">
        <v>2872</v>
      </c>
      <c r="B2628" s="308">
        <v>0.74</v>
      </c>
    </row>
    <row r="2629" spans="1:2">
      <c r="A2629" s="307" t="s">
        <v>2873</v>
      </c>
      <c r="B2629" s="308">
        <v>3.03</v>
      </c>
    </row>
    <row r="2630" spans="1:2">
      <c r="A2630" s="307" t="s">
        <v>2874</v>
      </c>
      <c r="B2630" s="308">
        <v>2.96</v>
      </c>
    </row>
    <row r="2631" spans="1:2">
      <c r="A2631" s="307" t="s">
        <v>2875</v>
      </c>
      <c r="B2631" s="308">
        <v>0.7</v>
      </c>
    </row>
    <row r="2632" spans="1:2">
      <c r="A2632" s="307" t="s">
        <v>79</v>
      </c>
      <c r="B2632" s="308">
        <v>0.64</v>
      </c>
    </row>
    <row r="2633" spans="1:2">
      <c r="A2633" s="307" t="s">
        <v>2876</v>
      </c>
      <c r="B2633" s="308">
        <v>13.65</v>
      </c>
    </row>
    <row r="2634" spans="1:2">
      <c r="A2634" s="307" t="s">
        <v>2877</v>
      </c>
      <c r="B2634" s="308">
        <v>12.44</v>
      </c>
    </row>
    <row r="2635" spans="1:2">
      <c r="A2635" s="307" t="s">
        <v>2878</v>
      </c>
      <c r="B2635" s="308">
        <v>10.37</v>
      </c>
    </row>
    <row r="2636" spans="1:2">
      <c r="A2636" s="307" t="s">
        <v>2879</v>
      </c>
      <c r="B2636" s="308">
        <v>9.4499999999999993</v>
      </c>
    </row>
    <row r="2637" spans="1:2">
      <c r="A2637" s="307" t="s">
        <v>2880</v>
      </c>
      <c r="B2637" s="308">
        <v>133.74</v>
      </c>
    </row>
    <row r="2638" spans="1:2">
      <c r="A2638" s="307" t="s">
        <v>2881</v>
      </c>
      <c r="B2638" s="308">
        <v>122.68</v>
      </c>
    </row>
    <row r="2639" spans="1:2">
      <c r="A2639" s="307" t="s">
        <v>2882</v>
      </c>
      <c r="B2639" s="308">
        <v>12919.42</v>
      </c>
    </row>
    <row r="2640" spans="1:2">
      <c r="A2640" s="307" t="s">
        <v>2883</v>
      </c>
      <c r="B2640" s="308">
        <v>12102.99</v>
      </c>
    </row>
    <row r="2641" spans="1:2">
      <c r="A2641" s="307" t="s">
        <v>2884</v>
      </c>
      <c r="B2641" s="308">
        <v>18024.54</v>
      </c>
    </row>
    <row r="2642" spans="1:2">
      <c r="A2642" s="307" t="s">
        <v>2885</v>
      </c>
      <c r="B2642" s="308">
        <v>16784.509999999998</v>
      </c>
    </row>
    <row r="2643" spans="1:2">
      <c r="A2643" s="307" t="s">
        <v>2886</v>
      </c>
      <c r="B2643" s="308">
        <v>23111.67</v>
      </c>
    </row>
    <row r="2644" spans="1:2">
      <c r="A2644" s="307" t="s">
        <v>2887</v>
      </c>
      <c r="B2644" s="308">
        <v>21455.34</v>
      </c>
    </row>
    <row r="2645" spans="1:2">
      <c r="A2645" s="307" t="s">
        <v>2888</v>
      </c>
      <c r="B2645" s="308">
        <v>28822.75</v>
      </c>
    </row>
    <row r="2646" spans="1:2">
      <c r="A2646" s="307" t="s">
        <v>2889</v>
      </c>
      <c r="B2646" s="308">
        <v>26497.17</v>
      </c>
    </row>
    <row r="2647" spans="1:2">
      <c r="A2647" s="307" t="s">
        <v>2890</v>
      </c>
      <c r="B2647" s="308">
        <v>212.25</v>
      </c>
    </row>
    <row r="2648" spans="1:2">
      <c r="A2648" s="307" t="s">
        <v>2891</v>
      </c>
      <c r="B2648" s="308">
        <v>183.97</v>
      </c>
    </row>
    <row r="2649" spans="1:2">
      <c r="A2649" s="307" t="s">
        <v>2892</v>
      </c>
      <c r="B2649" s="308">
        <v>293.89</v>
      </c>
    </row>
    <row r="2650" spans="1:2">
      <c r="A2650" s="307" t="s">
        <v>2893</v>
      </c>
      <c r="B2650" s="308">
        <v>254.73</v>
      </c>
    </row>
    <row r="2651" spans="1:2">
      <c r="A2651" s="307" t="s">
        <v>2894</v>
      </c>
      <c r="B2651" s="308">
        <v>123.25</v>
      </c>
    </row>
    <row r="2652" spans="1:2">
      <c r="A2652" s="307" t="s">
        <v>2895</v>
      </c>
      <c r="B2652" s="308">
        <v>106.83</v>
      </c>
    </row>
    <row r="2653" spans="1:2">
      <c r="A2653" s="307" t="s">
        <v>2896</v>
      </c>
      <c r="B2653" s="308">
        <v>62.17</v>
      </c>
    </row>
    <row r="2654" spans="1:2">
      <c r="A2654" s="307" t="s">
        <v>2897</v>
      </c>
      <c r="B2654" s="308">
        <v>53.88</v>
      </c>
    </row>
    <row r="2655" spans="1:2">
      <c r="A2655" s="307" t="s">
        <v>2898</v>
      </c>
      <c r="B2655" s="308">
        <v>7.77</v>
      </c>
    </row>
    <row r="2656" spans="1:2">
      <c r="A2656" s="307" t="s">
        <v>80</v>
      </c>
      <c r="B2656" s="308">
        <v>6.73</v>
      </c>
    </row>
    <row r="2657" spans="1:2">
      <c r="A2657" s="307" t="s">
        <v>2899</v>
      </c>
      <c r="B2657" s="308">
        <v>23.31</v>
      </c>
    </row>
    <row r="2658" spans="1:2">
      <c r="A2658" s="307" t="s">
        <v>2900</v>
      </c>
      <c r="B2658" s="308">
        <v>20.2</v>
      </c>
    </row>
    <row r="2659" spans="1:2">
      <c r="A2659" s="307" t="s">
        <v>2901</v>
      </c>
      <c r="B2659" s="308">
        <v>18.649999999999999</v>
      </c>
    </row>
    <row r="2660" spans="1:2">
      <c r="A2660" s="307" t="s">
        <v>81</v>
      </c>
      <c r="B2660" s="308">
        <v>16.16</v>
      </c>
    </row>
    <row r="2661" spans="1:2">
      <c r="A2661" s="307" t="s">
        <v>2902</v>
      </c>
      <c r="B2661" s="308">
        <v>14.57</v>
      </c>
    </row>
    <row r="2662" spans="1:2">
      <c r="A2662" s="307" t="s">
        <v>2903</v>
      </c>
      <c r="B2662" s="308">
        <v>12.63</v>
      </c>
    </row>
    <row r="2663" spans="1:2">
      <c r="A2663" s="307" t="s">
        <v>2904</v>
      </c>
      <c r="B2663" s="308">
        <v>10.35</v>
      </c>
    </row>
    <row r="2664" spans="1:2">
      <c r="A2664" s="307" t="s">
        <v>2905</v>
      </c>
      <c r="B2664" s="308">
        <v>8.9700000000000006</v>
      </c>
    </row>
    <row r="2665" spans="1:2">
      <c r="A2665" s="307" t="s">
        <v>2906</v>
      </c>
      <c r="B2665" s="308">
        <v>41.96</v>
      </c>
    </row>
    <row r="2666" spans="1:2">
      <c r="A2666" s="307" t="s">
        <v>2907</v>
      </c>
      <c r="B2666" s="308">
        <v>36.369999999999997</v>
      </c>
    </row>
    <row r="2667" spans="1:2">
      <c r="A2667" s="307" t="s">
        <v>2908</v>
      </c>
      <c r="B2667" s="308">
        <v>21.13</v>
      </c>
    </row>
    <row r="2668" spans="1:2">
      <c r="A2668" s="307" t="s">
        <v>2909</v>
      </c>
      <c r="B2668" s="308">
        <v>18.32</v>
      </c>
    </row>
    <row r="2669" spans="1:2">
      <c r="A2669" s="307" t="s">
        <v>2910</v>
      </c>
      <c r="B2669" s="308">
        <v>7.77</v>
      </c>
    </row>
    <row r="2670" spans="1:2">
      <c r="A2670" s="307" t="s">
        <v>82</v>
      </c>
      <c r="B2670" s="308">
        <v>6.73</v>
      </c>
    </row>
    <row r="2671" spans="1:2">
      <c r="A2671" s="307" t="s">
        <v>2911</v>
      </c>
      <c r="B2671" s="308">
        <v>15.17</v>
      </c>
    </row>
    <row r="2672" spans="1:2">
      <c r="A2672" s="307" t="s">
        <v>83</v>
      </c>
      <c r="B2672" s="308">
        <v>13.14</v>
      </c>
    </row>
    <row r="2673" spans="1:2">
      <c r="A2673" s="307" t="s">
        <v>2912</v>
      </c>
      <c r="B2673" s="308">
        <v>21.13</v>
      </c>
    </row>
    <row r="2674" spans="1:2">
      <c r="A2674" s="307" t="s">
        <v>2913</v>
      </c>
      <c r="B2674" s="308">
        <v>18.32</v>
      </c>
    </row>
    <row r="2675" spans="1:2">
      <c r="A2675" s="307" t="s">
        <v>2914</v>
      </c>
      <c r="B2675" s="308">
        <v>20.2</v>
      </c>
    </row>
    <row r="2676" spans="1:2">
      <c r="A2676" s="307" t="s">
        <v>2915</v>
      </c>
      <c r="B2676" s="308">
        <v>17.510000000000002</v>
      </c>
    </row>
    <row r="2677" spans="1:2">
      <c r="A2677" s="307" t="s">
        <v>2916</v>
      </c>
      <c r="B2677" s="308">
        <v>10.87</v>
      </c>
    </row>
    <row r="2678" spans="1:2">
      <c r="A2678" s="307" t="s">
        <v>2917</v>
      </c>
      <c r="B2678" s="308">
        <v>9.43</v>
      </c>
    </row>
    <row r="2679" spans="1:2">
      <c r="A2679" s="307" t="s">
        <v>2918</v>
      </c>
      <c r="B2679" s="308">
        <v>57.5</v>
      </c>
    </row>
    <row r="2680" spans="1:2">
      <c r="A2680" s="307" t="s">
        <v>2919</v>
      </c>
      <c r="B2680" s="308">
        <v>49.84</v>
      </c>
    </row>
    <row r="2681" spans="1:2">
      <c r="A2681" s="307" t="s">
        <v>2920</v>
      </c>
      <c r="B2681" s="308">
        <v>9.48</v>
      </c>
    </row>
    <row r="2682" spans="1:2">
      <c r="A2682" s="307" t="s">
        <v>2921</v>
      </c>
      <c r="B2682" s="308">
        <v>8.2200000000000006</v>
      </c>
    </row>
    <row r="2683" spans="1:2">
      <c r="A2683" s="307" t="s">
        <v>2922</v>
      </c>
      <c r="B2683" s="308">
        <v>23.31</v>
      </c>
    </row>
    <row r="2684" spans="1:2">
      <c r="A2684" s="307" t="s">
        <v>84</v>
      </c>
      <c r="B2684" s="308">
        <v>20.2</v>
      </c>
    </row>
    <row r="2685" spans="1:2">
      <c r="A2685" s="307" t="s">
        <v>2923</v>
      </c>
      <c r="B2685" s="308">
        <v>23.31</v>
      </c>
    </row>
    <row r="2686" spans="1:2">
      <c r="A2686" s="307" t="s">
        <v>2924</v>
      </c>
      <c r="B2686" s="308">
        <v>20.2</v>
      </c>
    </row>
    <row r="2687" spans="1:2">
      <c r="A2687" s="307" t="s">
        <v>2925</v>
      </c>
      <c r="B2687" s="308">
        <v>79.59</v>
      </c>
    </row>
    <row r="2688" spans="1:2">
      <c r="A2688" s="307" t="s">
        <v>2926</v>
      </c>
      <c r="B2688" s="308">
        <v>68.989999999999995</v>
      </c>
    </row>
    <row r="2689" spans="1:2">
      <c r="A2689" s="307" t="s">
        <v>2927</v>
      </c>
      <c r="B2689" s="308">
        <v>97.28</v>
      </c>
    </row>
    <row r="2690" spans="1:2">
      <c r="A2690" s="307" t="s">
        <v>2928</v>
      </c>
      <c r="B2690" s="308">
        <v>84.32</v>
      </c>
    </row>
    <row r="2691" spans="1:2">
      <c r="A2691" s="307" t="s">
        <v>2929</v>
      </c>
      <c r="B2691" s="308">
        <v>154.66</v>
      </c>
    </row>
    <row r="2692" spans="1:2">
      <c r="A2692" s="307" t="s">
        <v>2930</v>
      </c>
      <c r="B2692" s="308">
        <v>134.04</v>
      </c>
    </row>
    <row r="2693" spans="1:2">
      <c r="A2693" s="307" t="s">
        <v>2931</v>
      </c>
      <c r="B2693" s="308">
        <v>361.1</v>
      </c>
    </row>
    <row r="2694" spans="1:2">
      <c r="A2694" s="307" t="s">
        <v>2932</v>
      </c>
      <c r="B2694" s="308">
        <v>312.95999999999998</v>
      </c>
    </row>
    <row r="2695" spans="1:2">
      <c r="A2695" s="307" t="s">
        <v>2933</v>
      </c>
      <c r="B2695" s="308">
        <v>23.31</v>
      </c>
    </row>
    <row r="2696" spans="1:2">
      <c r="A2696" s="307" t="s">
        <v>2934</v>
      </c>
      <c r="B2696" s="308">
        <v>20.2</v>
      </c>
    </row>
    <row r="2697" spans="1:2">
      <c r="A2697" s="307" t="s">
        <v>2935</v>
      </c>
      <c r="B2697" s="308">
        <v>294.22000000000003</v>
      </c>
    </row>
    <row r="2698" spans="1:2">
      <c r="A2698" s="307" t="s">
        <v>2936</v>
      </c>
      <c r="B2698" s="308">
        <v>255</v>
      </c>
    </row>
    <row r="2699" spans="1:2">
      <c r="A2699" s="307" t="s">
        <v>2937</v>
      </c>
      <c r="B2699" s="308">
        <v>6.83</v>
      </c>
    </row>
    <row r="2700" spans="1:2">
      <c r="A2700" s="307" t="s">
        <v>2938</v>
      </c>
      <c r="B2700" s="308">
        <v>5.92</v>
      </c>
    </row>
    <row r="2701" spans="1:2">
      <c r="A2701" s="307" t="s">
        <v>2939</v>
      </c>
      <c r="B2701" s="308">
        <v>12.43</v>
      </c>
    </row>
    <row r="2702" spans="1:2">
      <c r="A2702" s="307" t="s">
        <v>2940</v>
      </c>
      <c r="B2702" s="308">
        <v>10.77</v>
      </c>
    </row>
    <row r="2703" spans="1:2">
      <c r="A2703" s="307" t="s">
        <v>2941</v>
      </c>
      <c r="B2703" s="308">
        <v>7.39</v>
      </c>
    </row>
    <row r="2704" spans="1:2">
      <c r="A2704" s="307" t="s">
        <v>2942</v>
      </c>
      <c r="B2704" s="308">
        <v>6.41</v>
      </c>
    </row>
    <row r="2705" spans="1:2">
      <c r="A2705" s="307" t="s">
        <v>2943</v>
      </c>
      <c r="B2705" s="308">
        <v>13.5</v>
      </c>
    </row>
    <row r="2706" spans="1:2">
      <c r="A2706" s="307" t="s">
        <v>2944</v>
      </c>
      <c r="B2706" s="308">
        <v>11.7</v>
      </c>
    </row>
    <row r="2707" spans="1:2">
      <c r="A2707" s="307" t="s">
        <v>2945</v>
      </c>
      <c r="B2707" s="308">
        <v>9.4700000000000006</v>
      </c>
    </row>
    <row r="2708" spans="1:2">
      <c r="A2708" s="307" t="s">
        <v>2946</v>
      </c>
      <c r="B2708" s="308">
        <v>8.1999999999999993</v>
      </c>
    </row>
    <row r="2709" spans="1:2">
      <c r="A2709" s="307" t="s">
        <v>2947</v>
      </c>
      <c r="B2709" s="308">
        <v>16.28</v>
      </c>
    </row>
    <row r="2710" spans="1:2">
      <c r="A2710" s="307" t="s">
        <v>2948</v>
      </c>
      <c r="B2710" s="308">
        <v>14.11</v>
      </c>
    </row>
    <row r="2711" spans="1:2">
      <c r="A2711" s="307" t="s">
        <v>2949</v>
      </c>
      <c r="B2711" s="308">
        <v>12.6</v>
      </c>
    </row>
    <row r="2712" spans="1:2">
      <c r="A2712" s="307" t="s">
        <v>2950</v>
      </c>
      <c r="B2712" s="308">
        <v>10.92</v>
      </c>
    </row>
    <row r="2713" spans="1:2">
      <c r="A2713" s="307" t="s">
        <v>2951</v>
      </c>
      <c r="B2713" s="308">
        <v>11.19</v>
      </c>
    </row>
    <row r="2714" spans="1:2">
      <c r="A2714" s="307" t="s">
        <v>2952</v>
      </c>
      <c r="B2714" s="308">
        <v>9.69</v>
      </c>
    </row>
    <row r="2715" spans="1:2">
      <c r="A2715" s="307" t="s">
        <v>2953</v>
      </c>
      <c r="B2715" s="308">
        <v>7.84</v>
      </c>
    </row>
    <row r="2716" spans="1:2">
      <c r="A2716" s="307" t="s">
        <v>2954</v>
      </c>
      <c r="B2716" s="308">
        <v>6.79</v>
      </c>
    </row>
    <row r="2717" spans="1:2">
      <c r="A2717" s="307" t="s">
        <v>2955</v>
      </c>
      <c r="B2717" s="308">
        <v>12.09</v>
      </c>
    </row>
    <row r="2718" spans="1:2">
      <c r="A2718" s="307" t="s">
        <v>85</v>
      </c>
      <c r="B2718" s="308">
        <v>10.48</v>
      </c>
    </row>
    <row r="2719" spans="1:2">
      <c r="A2719" s="307" t="s">
        <v>2956</v>
      </c>
      <c r="B2719" s="308">
        <v>10.19</v>
      </c>
    </row>
    <row r="2720" spans="1:2">
      <c r="A2720" s="307" t="s">
        <v>2957</v>
      </c>
      <c r="B2720" s="308">
        <v>8.83</v>
      </c>
    </row>
    <row r="2721" spans="1:2">
      <c r="A2721" s="307" t="s">
        <v>2958</v>
      </c>
      <c r="B2721" s="308">
        <v>27.74</v>
      </c>
    </row>
    <row r="2722" spans="1:2">
      <c r="A2722" s="307" t="s">
        <v>2959</v>
      </c>
      <c r="B2722" s="308">
        <v>24.04</v>
      </c>
    </row>
    <row r="2723" spans="1:2">
      <c r="A2723" s="307" t="s">
        <v>2960</v>
      </c>
      <c r="B2723" s="308">
        <v>31.52</v>
      </c>
    </row>
    <row r="2724" spans="1:2">
      <c r="A2724" s="307" t="s">
        <v>2961</v>
      </c>
      <c r="B2724" s="308">
        <v>27.32</v>
      </c>
    </row>
    <row r="2725" spans="1:2">
      <c r="A2725" s="307" t="s">
        <v>2962</v>
      </c>
      <c r="B2725" s="308">
        <v>63.04</v>
      </c>
    </row>
    <row r="2726" spans="1:2">
      <c r="A2726" s="307" t="s">
        <v>2963</v>
      </c>
      <c r="B2726" s="308">
        <v>54.64</v>
      </c>
    </row>
    <row r="2727" spans="1:2">
      <c r="A2727" s="307" t="s">
        <v>2964</v>
      </c>
      <c r="B2727" s="308">
        <v>28.89</v>
      </c>
    </row>
    <row r="2728" spans="1:2">
      <c r="A2728" s="307" t="s">
        <v>2965</v>
      </c>
      <c r="B2728" s="308">
        <v>25.04</v>
      </c>
    </row>
    <row r="2729" spans="1:2">
      <c r="A2729" s="307" t="s">
        <v>2966</v>
      </c>
      <c r="B2729" s="308">
        <v>10.87</v>
      </c>
    </row>
    <row r="2730" spans="1:2">
      <c r="A2730" s="307" t="s">
        <v>2967</v>
      </c>
      <c r="B2730" s="308">
        <v>9.43</v>
      </c>
    </row>
    <row r="2731" spans="1:2">
      <c r="A2731" s="307" t="s">
        <v>2968</v>
      </c>
      <c r="B2731" s="308">
        <v>3058.22</v>
      </c>
    </row>
    <row r="2732" spans="1:2">
      <c r="A2732" s="307" t="s">
        <v>2969</v>
      </c>
      <c r="B2732" s="308">
        <v>2650.4</v>
      </c>
    </row>
    <row r="2733" spans="1:2">
      <c r="A2733" s="307" t="s">
        <v>2970</v>
      </c>
      <c r="B2733" s="308">
        <v>91.75</v>
      </c>
    </row>
    <row r="2734" spans="1:2">
      <c r="A2734" s="307" t="s">
        <v>2971</v>
      </c>
      <c r="B2734" s="308">
        <v>79.510000000000005</v>
      </c>
    </row>
    <row r="2735" spans="1:2">
      <c r="A2735" s="307" t="s">
        <v>2972</v>
      </c>
      <c r="B2735" s="308">
        <v>153.16</v>
      </c>
    </row>
    <row r="2736" spans="1:2">
      <c r="A2736" s="307" t="s">
        <v>2973</v>
      </c>
      <c r="B2736" s="308">
        <v>132.74</v>
      </c>
    </row>
    <row r="2737" spans="1:2">
      <c r="A2737" s="307" t="s">
        <v>2974</v>
      </c>
      <c r="B2737" s="308">
        <v>16.309999999999999</v>
      </c>
    </row>
    <row r="2738" spans="1:2">
      <c r="A2738" s="307" t="s">
        <v>2975</v>
      </c>
      <c r="B2738" s="308">
        <v>14.14</v>
      </c>
    </row>
    <row r="2739" spans="1:2">
      <c r="A2739" s="307" t="s">
        <v>2976</v>
      </c>
      <c r="B2739" s="308">
        <v>8.5399999999999991</v>
      </c>
    </row>
    <row r="2740" spans="1:2">
      <c r="A2740" s="307" t="s">
        <v>2977</v>
      </c>
      <c r="B2740" s="308">
        <v>7.4</v>
      </c>
    </row>
    <row r="2741" spans="1:2">
      <c r="A2741" s="307" t="s">
        <v>2978</v>
      </c>
      <c r="B2741" s="308">
        <v>18.649999999999999</v>
      </c>
    </row>
    <row r="2742" spans="1:2">
      <c r="A2742" s="307" t="s">
        <v>2979</v>
      </c>
      <c r="B2742" s="308">
        <v>16.16</v>
      </c>
    </row>
    <row r="2743" spans="1:2">
      <c r="A2743" s="307" t="s">
        <v>2980</v>
      </c>
      <c r="B2743" s="308">
        <v>5.43</v>
      </c>
    </row>
    <row r="2744" spans="1:2">
      <c r="A2744" s="307" t="s">
        <v>2981</v>
      </c>
      <c r="B2744" s="308">
        <v>4.71</v>
      </c>
    </row>
    <row r="2745" spans="1:2">
      <c r="A2745" s="307" t="s">
        <v>2982</v>
      </c>
      <c r="B2745" s="308">
        <v>19.420000000000002</v>
      </c>
    </row>
    <row r="2746" spans="1:2">
      <c r="A2746" s="307" t="s">
        <v>2983</v>
      </c>
      <c r="B2746" s="308">
        <v>16.84</v>
      </c>
    </row>
    <row r="2747" spans="1:2">
      <c r="A2747" s="307" t="s">
        <v>2984</v>
      </c>
      <c r="B2747" s="308">
        <v>32.630000000000003</v>
      </c>
    </row>
    <row r="2748" spans="1:2">
      <c r="A2748" s="307" t="s">
        <v>2985</v>
      </c>
      <c r="B2748" s="308">
        <v>28.29</v>
      </c>
    </row>
    <row r="2749" spans="1:2">
      <c r="A2749" s="307" t="s">
        <v>2986</v>
      </c>
      <c r="B2749" s="308">
        <v>6.99</v>
      </c>
    </row>
    <row r="2750" spans="1:2">
      <c r="A2750" s="307" t="s">
        <v>2987</v>
      </c>
      <c r="B2750" s="308">
        <v>6.06</v>
      </c>
    </row>
    <row r="2751" spans="1:2">
      <c r="A2751" s="307" t="s">
        <v>2988</v>
      </c>
      <c r="B2751" s="308">
        <v>20.98</v>
      </c>
    </row>
    <row r="2752" spans="1:2">
      <c r="A2752" s="307" t="s">
        <v>2989</v>
      </c>
      <c r="B2752" s="308">
        <v>18.18</v>
      </c>
    </row>
    <row r="2753" spans="1:2">
      <c r="A2753" s="307" t="s">
        <v>2990</v>
      </c>
      <c r="B2753" s="308">
        <v>15.54</v>
      </c>
    </row>
    <row r="2754" spans="1:2">
      <c r="A2754" s="307" t="s">
        <v>2991</v>
      </c>
      <c r="B2754" s="308">
        <v>13.47</v>
      </c>
    </row>
    <row r="2755" spans="1:2">
      <c r="A2755" s="307" t="s">
        <v>2992</v>
      </c>
      <c r="B2755" s="308">
        <v>31.08</v>
      </c>
    </row>
    <row r="2756" spans="1:2">
      <c r="A2756" s="307" t="s">
        <v>2993</v>
      </c>
      <c r="B2756" s="308">
        <v>26.94</v>
      </c>
    </row>
    <row r="2757" spans="1:2">
      <c r="A2757" s="307" t="s">
        <v>2994</v>
      </c>
      <c r="B2757" s="308">
        <v>13.98</v>
      </c>
    </row>
    <row r="2758" spans="1:2">
      <c r="A2758" s="307" t="s">
        <v>2995</v>
      </c>
      <c r="B2758" s="308">
        <v>12.12</v>
      </c>
    </row>
    <row r="2759" spans="1:2">
      <c r="A2759" s="307" t="s">
        <v>2996</v>
      </c>
      <c r="B2759" s="308">
        <v>5.43</v>
      </c>
    </row>
    <row r="2760" spans="1:2">
      <c r="A2760" s="307" t="s">
        <v>2997</v>
      </c>
      <c r="B2760" s="308">
        <v>4.71</v>
      </c>
    </row>
    <row r="2761" spans="1:2">
      <c r="A2761" s="307" t="s">
        <v>2998</v>
      </c>
      <c r="B2761" s="308">
        <v>53.63</v>
      </c>
    </row>
    <row r="2762" spans="1:2">
      <c r="A2762" s="307" t="s">
        <v>2999</v>
      </c>
      <c r="B2762" s="308">
        <v>46.47</v>
      </c>
    </row>
    <row r="2763" spans="1:2">
      <c r="A2763" s="307" t="s">
        <v>3000</v>
      </c>
      <c r="B2763" s="308">
        <v>3.1</v>
      </c>
    </row>
    <row r="2764" spans="1:2">
      <c r="A2764" s="307" t="s">
        <v>3001</v>
      </c>
      <c r="B2764" s="308">
        <v>2.69</v>
      </c>
    </row>
    <row r="2765" spans="1:2">
      <c r="A2765" s="307" t="s">
        <v>3002</v>
      </c>
      <c r="B2765" s="308">
        <v>5.43</v>
      </c>
    </row>
    <row r="2766" spans="1:2">
      <c r="A2766" s="307" t="s">
        <v>3003</v>
      </c>
      <c r="B2766" s="308">
        <v>4.71</v>
      </c>
    </row>
    <row r="2767" spans="1:2">
      <c r="A2767" s="307" t="s">
        <v>3004</v>
      </c>
      <c r="B2767" s="308">
        <v>4.66</v>
      </c>
    </row>
    <row r="2768" spans="1:2">
      <c r="A2768" s="307" t="s">
        <v>86</v>
      </c>
      <c r="B2768" s="308">
        <v>4.04</v>
      </c>
    </row>
    <row r="2769" spans="1:2">
      <c r="A2769" s="307" t="s">
        <v>3005</v>
      </c>
      <c r="B2769" s="308">
        <v>10.87</v>
      </c>
    </row>
    <row r="2770" spans="1:2">
      <c r="A2770" s="307" t="s">
        <v>3006</v>
      </c>
      <c r="B2770" s="308">
        <v>9.43</v>
      </c>
    </row>
    <row r="2771" spans="1:2">
      <c r="A2771" s="307" t="s">
        <v>3007</v>
      </c>
      <c r="B2771" s="308">
        <v>7.77</v>
      </c>
    </row>
    <row r="2772" spans="1:2">
      <c r="A2772" s="307" t="s">
        <v>3008</v>
      </c>
      <c r="B2772" s="308">
        <v>6.73</v>
      </c>
    </row>
    <row r="2773" spans="1:2">
      <c r="A2773" s="307" t="s">
        <v>3009</v>
      </c>
      <c r="B2773" s="308">
        <v>52.54</v>
      </c>
    </row>
    <row r="2774" spans="1:2">
      <c r="A2774" s="307" t="s">
        <v>3010</v>
      </c>
      <c r="B2774" s="308">
        <v>45.53</v>
      </c>
    </row>
    <row r="2775" spans="1:2">
      <c r="A2775" s="307" t="s">
        <v>3011</v>
      </c>
      <c r="B2775" s="308">
        <v>1.94</v>
      </c>
    </row>
    <row r="2776" spans="1:2">
      <c r="A2776" s="307" t="s">
        <v>3012</v>
      </c>
      <c r="B2776" s="308">
        <v>1.68</v>
      </c>
    </row>
    <row r="2777" spans="1:2">
      <c r="A2777" s="307" t="s">
        <v>3013</v>
      </c>
      <c r="B2777" s="308">
        <v>5.82</v>
      </c>
    </row>
    <row r="2778" spans="1:2">
      <c r="A2778" s="307" t="s">
        <v>3014</v>
      </c>
      <c r="B2778" s="308">
        <v>5.05</v>
      </c>
    </row>
    <row r="2779" spans="1:2">
      <c r="A2779" s="307" t="s">
        <v>3015</v>
      </c>
      <c r="B2779" s="308">
        <v>12.43</v>
      </c>
    </row>
    <row r="2780" spans="1:2">
      <c r="A2780" s="307" t="s">
        <v>3016</v>
      </c>
      <c r="B2780" s="308">
        <v>10.77</v>
      </c>
    </row>
    <row r="2781" spans="1:2">
      <c r="A2781" s="307" t="s">
        <v>3017</v>
      </c>
      <c r="B2781" s="308">
        <v>1.08</v>
      </c>
    </row>
    <row r="2782" spans="1:2">
      <c r="A2782" s="307" t="s">
        <v>3018</v>
      </c>
      <c r="B2782" s="308">
        <v>0.94</v>
      </c>
    </row>
    <row r="2783" spans="1:2">
      <c r="A2783" s="307" t="s">
        <v>3019</v>
      </c>
      <c r="B2783" s="308">
        <v>10.87</v>
      </c>
    </row>
    <row r="2784" spans="1:2">
      <c r="A2784" s="307" t="s">
        <v>3020</v>
      </c>
      <c r="B2784" s="308">
        <v>9.43</v>
      </c>
    </row>
    <row r="2785" spans="1:2">
      <c r="A2785" s="307" t="s">
        <v>3021</v>
      </c>
      <c r="B2785" s="308">
        <v>7.77</v>
      </c>
    </row>
    <row r="2786" spans="1:2">
      <c r="A2786" s="307" t="s">
        <v>3022</v>
      </c>
      <c r="B2786" s="308">
        <v>6.73</v>
      </c>
    </row>
    <row r="2787" spans="1:2">
      <c r="A2787" s="307" t="s">
        <v>3023</v>
      </c>
      <c r="B2787" s="308">
        <v>8.5399999999999991</v>
      </c>
    </row>
    <row r="2788" spans="1:2">
      <c r="A2788" s="307" t="s">
        <v>3024</v>
      </c>
      <c r="B2788" s="308">
        <v>7.4</v>
      </c>
    </row>
    <row r="2789" spans="1:2">
      <c r="A2789" s="307" t="s">
        <v>3025</v>
      </c>
      <c r="B2789" s="308">
        <v>35.74</v>
      </c>
    </row>
    <row r="2790" spans="1:2">
      <c r="A2790" s="307" t="s">
        <v>3026</v>
      </c>
      <c r="B2790" s="308">
        <v>30.98</v>
      </c>
    </row>
    <row r="2791" spans="1:2">
      <c r="A2791" s="307" t="s">
        <v>3027</v>
      </c>
      <c r="B2791" s="308">
        <v>23.31</v>
      </c>
    </row>
    <row r="2792" spans="1:2">
      <c r="A2792" s="307" t="s">
        <v>3028</v>
      </c>
      <c r="B2792" s="308">
        <v>20.2</v>
      </c>
    </row>
    <row r="2793" spans="1:2">
      <c r="A2793" s="307" t="s">
        <v>3029</v>
      </c>
      <c r="B2793" s="308">
        <v>3.1</v>
      </c>
    </row>
    <row r="2794" spans="1:2">
      <c r="A2794" s="307" t="s">
        <v>3030</v>
      </c>
      <c r="B2794" s="308">
        <v>2.69</v>
      </c>
    </row>
    <row r="2795" spans="1:2">
      <c r="A2795" s="307" t="s">
        <v>3031</v>
      </c>
      <c r="B2795" s="308">
        <v>8.5399999999999991</v>
      </c>
    </row>
    <row r="2796" spans="1:2">
      <c r="A2796" s="307" t="s">
        <v>3032</v>
      </c>
      <c r="B2796" s="308">
        <v>7.4</v>
      </c>
    </row>
    <row r="2797" spans="1:2">
      <c r="A2797" s="307" t="s">
        <v>3033</v>
      </c>
      <c r="B2797" s="308">
        <v>8.5399999999999991</v>
      </c>
    </row>
    <row r="2798" spans="1:2">
      <c r="A2798" s="307" t="s">
        <v>3034</v>
      </c>
      <c r="B2798" s="308">
        <v>7.4</v>
      </c>
    </row>
    <row r="2799" spans="1:2">
      <c r="A2799" s="307" t="s">
        <v>3035</v>
      </c>
      <c r="B2799" s="308">
        <v>6.99</v>
      </c>
    </row>
    <row r="2800" spans="1:2">
      <c r="A2800" s="307" t="s">
        <v>3036</v>
      </c>
      <c r="B2800" s="308">
        <v>6.06</v>
      </c>
    </row>
    <row r="2801" spans="1:2">
      <c r="A2801" s="307" t="s">
        <v>3037</v>
      </c>
      <c r="B2801" s="308">
        <v>1.55</v>
      </c>
    </row>
    <row r="2802" spans="1:2">
      <c r="A2802" s="307" t="s">
        <v>3038</v>
      </c>
      <c r="B2802" s="308">
        <v>1.34</v>
      </c>
    </row>
    <row r="2803" spans="1:2">
      <c r="A2803" s="307" t="s">
        <v>3039</v>
      </c>
      <c r="B2803" s="308">
        <v>32.700000000000003</v>
      </c>
    </row>
    <row r="2804" spans="1:2">
      <c r="A2804" s="307" t="s">
        <v>3040</v>
      </c>
      <c r="B2804" s="308">
        <v>28.34</v>
      </c>
    </row>
    <row r="2805" spans="1:2">
      <c r="A2805" s="307" t="s">
        <v>3041</v>
      </c>
      <c r="B2805" s="308">
        <v>33.770000000000003</v>
      </c>
    </row>
    <row r="2806" spans="1:2">
      <c r="A2806" s="307" t="s">
        <v>3042</v>
      </c>
      <c r="B2806" s="308">
        <v>29.27</v>
      </c>
    </row>
    <row r="2807" spans="1:2">
      <c r="A2807" s="307" t="s">
        <v>3043</v>
      </c>
      <c r="B2807" s="308">
        <v>36.700000000000003</v>
      </c>
    </row>
    <row r="2808" spans="1:2">
      <c r="A2808" s="307" t="s">
        <v>3044</v>
      </c>
      <c r="B2808" s="308">
        <v>31.81</v>
      </c>
    </row>
    <row r="2809" spans="1:2">
      <c r="A2809" s="307" t="s">
        <v>3045</v>
      </c>
      <c r="B2809" s="308">
        <v>19.579999999999998</v>
      </c>
    </row>
    <row r="2810" spans="1:2">
      <c r="A2810" s="307" t="s">
        <v>3046</v>
      </c>
      <c r="B2810" s="308">
        <v>16.97</v>
      </c>
    </row>
    <row r="2811" spans="1:2">
      <c r="A2811" s="307" t="s">
        <v>3047</v>
      </c>
      <c r="B2811" s="308">
        <v>0.25</v>
      </c>
    </row>
    <row r="2812" spans="1:2">
      <c r="A2812" s="307" t="s">
        <v>3048</v>
      </c>
      <c r="B2812" s="308">
        <v>0.22</v>
      </c>
    </row>
    <row r="2813" spans="1:2">
      <c r="A2813" s="307" t="s">
        <v>3049</v>
      </c>
      <c r="B2813" s="308">
        <v>39.58</v>
      </c>
    </row>
    <row r="2814" spans="1:2">
      <c r="A2814" s="307" t="s">
        <v>3050</v>
      </c>
      <c r="B2814" s="308">
        <v>34.299999999999997</v>
      </c>
    </row>
    <row r="2815" spans="1:2">
      <c r="A2815" s="307" t="s">
        <v>3051</v>
      </c>
      <c r="B2815" s="308">
        <v>79.540000000000006</v>
      </c>
    </row>
    <row r="2816" spans="1:2">
      <c r="A2816" s="307" t="s">
        <v>3052</v>
      </c>
      <c r="B2816" s="308">
        <v>68.930000000000007</v>
      </c>
    </row>
    <row r="2817" spans="1:2">
      <c r="A2817" s="307" t="s">
        <v>3053</v>
      </c>
      <c r="B2817" s="308">
        <v>194.23</v>
      </c>
    </row>
    <row r="2818" spans="1:2">
      <c r="A2818" s="307" t="s">
        <v>3054</v>
      </c>
      <c r="B2818" s="308">
        <v>168.33</v>
      </c>
    </row>
    <row r="2819" spans="1:2">
      <c r="A2819" s="307" t="s">
        <v>3055</v>
      </c>
      <c r="B2819" s="308">
        <v>90.63</v>
      </c>
    </row>
    <row r="2820" spans="1:2">
      <c r="A2820" s="307" t="s">
        <v>3056</v>
      </c>
      <c r="B2820" s="308">
        <v>78.959999999999994</v>
      </c>
    </row>
    <row r="2821" spans="1:2">
      <c r="A2821" s="307" t="s">
        <v>3057</v>
      </c>
      <c r="B2821" s="308">
        <v>14.2</v>
      </c>
    </row>
    <row r="2822" spans="1:2">
      <c r="A2822" s="307" t="s">
        <v>3058</v>
      </c>
      <c r="B2822" s="308">
        <v>12.31</v>
      </c>
    </row>
    <row r="2823" spans="1:2">
      <c r="A2823" s="307" t="s">
        <v>3059</v>
      </c>
      <c r="B2823" s="308">
        <v>11.09</v>
      </c>
    </row>
    <row r="2824" spans="1:2">
      <c r="A2824" s="307" t="s">
        <v>3060</v>
      </c>
      <c r="B2824" s="308">
        <v>9.61</v>
      </c>
    </row>
    <row r="2825" spans="1:2">
      <c r="A2825" s="307" t="s">
        <v>3061</v>
      </c>
      <c r="B2825" s="308">
        <v>2.33</v>
      </c>
    </row>
    <row r="2826" spans="1:2">
      <c r="A2826" s="307" t="s">
        <v>3062</v>
      </c>
      <c r="B2826" s="308">
        <v>2.02</v>
      </c>
    </row>
    <row r="2827" spans="1:2">
      <c r="A2827" s="307" t="s">
        <v>3063</v>
      </c>
      <c r="B2827" s="308">
        <v>27.04</v>
      </c>
    </row>
    <row r="2828" spans="1:2">
      <c r="A2828" s="307" t="s">
        <v>3064</v>
      </c>
      <c r="B2828" s="308">
        <v>23.43</v>
      </c>
    </row>
    <row r="2829" spans="1:2">
      <c r="A2829" s="307" t="s">
        <v>3065</v>
      </c>
      <c r="B2829" s="308">
        <v>21.97</v>
      </c>
    </row>
    <row r="2830" spans="1:2">
      <c r="A2830" s="307" t="s">
        <v>87</v>
      </c>
      <c r="B2830" s="308">
        <v>19.04</v>
      </c>
    </row>
    <row r="2831" spans="1:2">
      <c r="A2831" s="307" t="s">
        <v>3066</v>
      </c>
      <c r="B2831" s="308">
        <v>23.31</v>
      </c>
    </row>
    <row r="2832" spans="1:2">
      <c r="A2832" s="307" t="s">
        <v>3067</v>
      </c>
      <c r="B2832" s="308">
        <v>20.2</v>
      </c>
    </row>
    <row r="2833" spans="1:2">
      <c r="A2833" s="307" t="s">
        <v>3068</v>
      </c>
      <c r="B2833" s="308">
        <v>10.1</v>
      </c>
    </row>
    <row r="2834" spans="1:2">
      <c r="A2834" s="307" t="s">
        <v>3069</v>
      </c>
      <c r="B2834" s="308">
        <v>8.75</v>
      </c>
    </row>
    <row r="2835" spans="1:2">
      <c r="A2835" s="307" t="s">
        <v>3070</v>
      </c>
      <c r="B2835" s="308">
        <v>13.98</v>
      </c>
    </row>
    <row r="2836" spans="1:2">
      <c r="A2836" s="307" t="s">
        <v>3071</v>
      </c>
      <c r="B2836" s="308">
        <v>12.12</v>
      </c>
    </row>
    <row r="2837" spans="1:2">
      <c r="A2837" s="307" t="s">
        <v>3072</v>
      </c>
      <c r="B2837" s="308">
        <v>5.36</v>
      </c>
    </row>
    <row r="2838" spans="1:2">
      <c r="A2838" s="307" t="s">
        <v>3073</v>
      </c>
      <c r="B2838" s="308">
        <v>4.6399999999999997</v>
      </c>
    </row>
    <row r="2839" spans="1:2">
      <c r="A2839" s="307" t="s">
        <v>3074</v>
      </c>
      <c r="B2839" s="308">
        <v>20.2</v>
      </c>
    </row>
    <row r="2840" spans="1:2">
      <c r="A2840" s="307" t="s">
        <v>3075</v>
      </c>
      <c r="B2840" s="308">
        <v>17.510000000000002</v>
      </c>
    </row>
    <row r="2841" spans="1:2">
      <c r="A2841" s="307" t="s">
        <v>3076</v>
      </c>
      <c r="B2841" s="308">
        <v>17.09</v>
      </c>
    </row>
    <row r="2842" spans="1:2">
      <c r="A2842" s="307" t="s">
        <v>3077</v>
      </c>
      <c r="B2842" s="308">
        <v>14.81</v>
      </c>
    </row>
    <row r="2843" spans="1:2">
      <c r="A2843" s="307" t="s">
        <v>3078</v>
      </c>
      <c r="B2843" s="308">
        <v>7.77</v>
      </c>
    </row>
    <row r="2844" spans="1:2">
      <c r="A2844" s="307" t="s">
        <v>3079</v>
      </c>
      <c r="B2844" s="308">
        <v>6.73</v>
      </c>
    </row>
    <row r="2845" spans="1:2">
      <c r="A2845" s="307" t="s">
        <v>3080</v>
      </c>
      <c r="B2845" s="308">
        <v>5.36</v>
      </c>
    </row>
    <row r="2846" spans="1:2">
      <c r="A2846" s="307" t="s">
        <v>88</v>
      </c>
      <c r="B2846" s="308">
        <v>4.6399999999999997</v>
      </c>
    </row>
    <row r="2847" spans="1:2">
      <c r="A2847" s="307" t="s">
        <v>3081</v>
      </c>
      <c r="B2847" s="308">
        <v>18.489999999999998</v>
      </c>
    </row>
    <row r="2848" spans="1:2">
      <c r="A2848" s="307" t="s">
        <v>89</v>
      </c>
      <c r="B2848" s="308">
        <v>16.03</v>
      </c>
    </row>
    <row r="2849" spans="1:2">
      <c r="A2849" s="307" t="s">
        <v>3082</v>
      </c>
      <c r="B2849" s="308">
        <v>36.99</v>
      </c>
    </row>
    <row r="2850" spans="1:2">
      <c r="A2850" s="307" t="s">
        <v>3083</v>
      </c>
      <c r="B2850" s="308">
        <v>32.06</v>
      </c>
    </row>
    <row r="2851" spans="1:2">
      <c r="A2851" s="307" t="s">
        <v>3084</v>
      </c>
      <c r="B2851" s="308">
        <v>15.54</v>
      </c>
    </row>
    <row r="2852" spans="1:2">
      <c r="A2852" s="307" t="s">
        <v>90</v>
      </c>
      <c r="B2852" s="308">
        <v>13.47</v>
      </c>
    </row>
    <row r="2853" spans="1:2">
      <c r="A2853" s="307" t="s">
        <v>3085</v>
      </c>
      <c r="B2853" s="308">
        <v>5.12</v>
      </c>
    </row>
    <row r="2854" spans="1:2">
      <c r="A2854" s="307" t="s">
        <v>3086</v>
      </c>
      <c r="B2854" s="308">
        <v>4.4400000000000004</v>
      </c>
    </row>
    <row r="2855" spans="1:2">
      <c r="A2855" s="307" t="s">
        <v>3087</v>
      </c>
      <c r="B2855" s="308">
        <v>6.21</v>
      </c>
    </row>
    <row r="2856" spans="1:2">
      <c r="A2856" s="307" t="s">
        <v>3088</v>
      </c>
      <c r="B2856" s="308">
        <v>5.38</v>
      </c>
    </row>
    <row r="2857" spans="1:2">
      <c r="A2857" s="307" t="s">
        <v>3089</v>
      </c>
      <c r="B2857" s="308">
        <v>315.24</v>
      </c>
    </row>
    <row r="2858" spans="1:2">
      <c r="A2858" s="307" t="s">
        <v>3090</v>
      </c>
      <c r="B2858" s="308">
        <v>273.20999999999998</v>
      </c>
    </row>
    <row r="2859" spans="1:2">
      <c r="A2859" s="307" t="s">
        <v>3091</v>
      </c>
      <c r="B2859" s="308">
        <v>155.41999999999999</v>
      </c>
    </row>
    <row r="2860" spans="1:2">
      <c r="A2860" s="307" t="s">
        <v>3092</v>
      </c>
      <c r="B2860" s="308">
        <v>134.72</v>
      </c>
    </row>
    <row r="2861" spans="1:2">
      <c r="A2861" s="307" t="s">
        <v>3093</v>
      </c>
      <c r="B2861" s="308">
        <v>2.06</v>
      </c>
    </row>
    <row r="2862" spans="1:2">
      <c r="A2862" s="307" t="s">
        <v>3094</v>
      </c>
      <c r="B2862" s="308">
        <v>1.79</v>
      </c>
    </row>
    <row r="2863" spans="1:2">
      <c r="A2863" s="307" t="s">
        <v>3095</v>
      </c>
      <c r="B2863" s="308">
        <v>62.17</v>
      </c>
    </row>
    <row r="2864" spans="1:2">
      <c r="A2864" s="307" t="s">
        <v>3096</v>
      </c>
      <c r="B2864" s="308">
        <v>53.88</v>
      </c>
    </row>
    <row r="2865" spans="1:2">
      <c r="A2865" s="307" t="s">
        <v>3097</v>
      </c>
      <c r="B2865" s="308">
        <v>57.95</v>
      </c>
    </row>
    <row r="2866" spans="1:2">
      <c r="A2866" s="307" t="s">
        <v>3098</v>
      </c>
      <c r="B2866" s="308">
        <v>50.22</v>
      </c>
    </row>
    <row r="2867" spans="1:2">
      <c r="A2867" s="307" t="s">
        <v>3099</v>
      </c>
      <c r="B2867" s="308">
        <v>31.44</v>
      </c>
    </row>
    <row r="2868" spans="1:2">
      <c r="A2868" s="307" t="s">
        <v>3100</v>
      </c>
      <c r="B2868" s="308">
        <v>27.25</v>
      </c>
    </row>
    <row r="2869" spans="1:2">
      <c r="A2869" s="307" t="s">
        <v>3101</v>
      </c>
      <c r="B2869" s="308">
        <v>5.59</v>
      </c>
    </row>
    <row r="2870" spans="1:2">
      <c r="A2870" s="307" t="s">
        <v>3102</v>
      </c>
      <c r="B2870" s="308">
        <v>4.8499999999999996</v>
      </c>
    </row>
    <row r="2871" spans="1:2">
      <c r="A2871" s="307" t="s">
        <v>3103</v>
      </c>
      <c r="B2871" s="308">
        <v>90.48</v>
      </c>
    </row>
    <row r="2872" spans="1:2">
      <c r="A2872" s="307" t="s">
        <v>3104</v>
      </c>
      <c r="B2872" s="308">
        <v>80.44</v>
      </c>
    </row>
    <row r="2873" spans="1:2">
      <c r="A2873" s="307" t="s">
        <v>3105</v>
      </c>
      <c r="B2873" s="308">
        <v>17.87</v>
      </c>
    </row>
    <row r="2874" spans="1:2">
      <c r="A2874" s="307" t="s">
        <v>3106</v>
      </c>
      <c r="B2874" s="308">
        <v>15.49</v>
      </c>
    </row>
    <row r="2875" spans="1:2">
      <c r="A2875" s="307" t="s">
        <v>3107</v>
      </c>
      <c r="B2875" s="308">
        <v>21.75</v>
      </c>
    </row>
    <row r="2876" spans="1:2">
      <c r="A2876" s="307" t="s">
        <v>3108</v>
      </c>
      <c r="B2876" s="308">
        <v>18.86</v>
      </c>
    </row>
    <row r="2877" spans="1:2">
      <c r="A2877" s="307" t="s">
        <v>3109</v>
      </c>
      <c r="B2877" s="308">
        <v>25.64</v>
      </c>
    </row>
    <row r="2878" spans="1:2">
      <c r="A2878" s="307" t="s">
        <v>91</v>
      </c>
      <c r="B2878" s="308">
        <v>22.22</v>
      </c>
    </row>
    <row r="2879" spans="1:2">
      <c r="A2879" s="307" t="s">
        <v>3110</v>
      </c>
      <c r="B2879" s="308">
        <v>36.520000000000003</v>
      </c>
    </row>
    <row r="2880" spans="1:2">
      <c r="A2880" s="307" t="s">
        <v>3111</v>
      </c>
      <c r="B2880" s="308">
        <v>31.66</v>
      </c>
    </row>
    <row r="2881" spans="1:2">
      <c r="A2881" s="307" t="s">
        <v>3112</v>
      </c>
      <c r="B2881" s="308">
        <v>45.07</v>
      </c>
    </row>
    <row r="2882" spans="1:2">
      <c r="A2882" s="307" t="s">
        <v>3113</v>
      </c>
      <c r="B2882" s="308">
        <v>39.06</v>
      </c>
    </row>
    <row r="2883" spans="1:2">
      <c r="A2883" s="307" t="s">
        <v>3114</v>
      </c>
      <c r="B2883" s="308">
        <v>57.5</v>
      </c>
    </row>
    <row r="2884" spans="1:2">
      <c r="A2884" s="307" t="s">
        <v>3115</v>
      </c>
      <c r="B2884" s="308">
        <v>49.84</v>
      </c>
    </row>
    <row r="2885" spans="1:2">
      <c r="A2885" s="307" t="s">
        <v>3116</v>
      </c>
      <c r="B2885" s="308">
        <v>75.38</v>
      </c>
    </row>
    <row r="2886" spans="1:2">
      <c r="A2886" s="307" t="s">
        <v>3117</v>
      </c>
      <c r="B2886" s="308">
        <v>65.34</v>
      </c>
    </row>
    <row r="2887" spans="1:2">
      <c r="A2887" s="307" t="s">
        <v>3118</v>
      </c>
      <c r="B2887" s="308">
        <v>0.85</v>
      </c>
    </row>
    <row r="2888" spans="1:2">
      <c r="A2888" s="307" t="s">
        <v>3119</v>
      </c>
      <c r="B2888" s="308">
        <v>0.74</v>
      </c>
    </row>
    <row r="2889" spans="1:2">
      <c r="A2889" s="307" t="s">
        <v>3120</v>
      </c>
      <c r="B2889" s="308">
        <v>0.62</v>
      </c>
    </row>
    <row r="2890" spans="1:2">
      <c r="A2890" s="307" t="s">
        <v>3121</v>
      </c>
      <c r="B2890" s="308">
        <v>0.53</v>
      </c>
    </row>
    <row r="2891" spans="1:2">
      <c r="A2891" s="307" t="s">
        <v>3122</v>
      </c>
      <c r="B2891" s="308">
        <v>1.39</v>
      </c>
    </row>
    <row r="2892" spans="1:2">
      <c r="A2892" s="307" t="s">
        <v>3123</v>
      </c>
      <c r="B2892" s="308">
        <v>1.21</v>
      </c>
    </row>
    <row r="2893" spans="1:2">
      <c r="A2893" s="307" t="s">
        <v>3124</v>
      </c>
      <c r="B2893" s="308">
        <v>0.93</v>
      </c>
    </row>
    <row r="2894" spans="1:2">
      <c r="A2894" s="307" t="s">
        <v>3125</v>
      </c>
      <c r="B2894" s="308">
        <v>0.8</v>
      </c>
    </row>
    <row r="2895" spans="1:2">
      <c r="A2895" s="307" t="s">
        <v>3126</v>
      </c>
      <c r="B2895" s="308">
        <v>21.44</v>
      </c>
    </row>
    <row r="2896" spans="1:2">
      <c r="A2896" s="307" t="s">
        <v>3127</v>
      </c>
      <c r="B2896" s="308">
        <v>18.59</v>
      </c>
    </row>
    <row r="2897" spans="1:2">
      <c r="A2897" s="307" t="s">
        <v>3128</v>
      </c>
      <c r="B2897" s="308">
        <v>0.23</v>
      </c>
    </row>
    <row r="2898" spans="1:2">
      <c r="A2898" s="307" t="s">
        <v>3129</v>
      </c>
      <c r="B2898" s="308">
        <v>0.2</v>
      </c>
    </row>
    <row r="2899" spans="1:2">
      <c r="A2899" s="307" t="s">
        <v>3130</v>
      </c>
      <c r="B2899" s="308">
        <v>0.15</v>
      </c>
    </row>
    <row r="2900" spans="1:2">
      <c r="A2900" s="307" t="s">
        <v>3131</v>
      </c>
      <c r="B2900" s="308">
        <v>0.13</v>
      </c>
    </row>
    <row r="2901" spans="1:2">
      <c r="A2901" s="307" t="s">
        <v>3132</v>
      </c>
      <c r="B2901" s="308">
        <v>23.31</v>
      </c>
    </row>
    <row r="2902" spans="1:2">
      <c r="A2902" s="307" t="s">
        <v>3133</v>
      </c>
      <c r="B2902" s="308">
        <v>20.2</v>
      </c>
    </row>
    <row r="2903" spans="1:2">
      <c r="A2903" s="307" t="s">
        <v>3134</v>
      </c>
      <c r="B2903" s="308">
        <v>17.87</v>
      </c>
    </row>
    <row r="2904" spans="1:2">
      <c r="A2904" s="307" t="s">
        <v>3135</v>
      </c>
      <c r="B2904" s="308">
        <v>15.49</v>
      </c>
    </row>
    <row r="2905" spans="1:2">
      <c r="A2905" s="307" t="s">
        <v>3136</v>
      </c>
      <c r="B2905" s="308">
        <v>1.04</v>
      </c>
    </row>
    <row r="2906" spans="1:2">
      <c r="A2906" s="307" t="s">
        <v>3137</v>
      </c>
      <c r="B2906" s="308">
        <v>0.9</v>
      </c>
    </row>
    <row r="2907" spans="1:2">
      <c r="A2907" s="307" t="s">
        <v>3138</v>
      </c>
      <c r="B2907" s="308">
        <v>0.77</v>
      </c>
    </row>
    <row r="2908" spans="1:2">
      <c r="A2908" s="307" t="s">
        <v>3139</v>
      </c>
      <c r="B2908" s="308">
        <v>0.67</v>
      </c>
    </row>
    <row r="2909" spans="1:2">
      <c r="A2909" s="307" t="s">
        <v>3140</v>
      </c>
      <c r="B2909" s="308">
        <v>31.08</v>
      </c>
    </row>
    <row r="2910" spans="1:2">
      <c r="A2910" s="307" t="s">
        <v>3141</v>
      </c>
      <c r="B2910" s="308">
        <v>26.94</v>
      </c>
    </row>
    <row r="2911" spans="1:2">
      <c r="A2911" s="307" t="s">
        <v>3142</v>
      </c>
      <c r="B2911" s="308">
        <v>126.16</v>
      </c>
    </row>
    <row r="2912" spans="1:2">
      <c r="A2912" s="307" t="s">
        <v>3143</v>
      </c>
      <c r="B2912" s="308">
        <v>118.16</v>
      </c>
    </row>
    <row r="2913" spans="1:2">
      <c r="A2913" s="307" t="s">
        <v>3144</v>
      </c>
      <c r="B2913" s="308">
        <v>105.28</v>
      </c>
    </row>
    <row r="2914" spans="1:2">
      <c r="A2914" s="307" t="s">
        <v>3145</v>
      </c>
      <c r="B2914" s="308">
        <v>98.32</v>
      </c>
    </row>
    <row r="2915" spans="1:2">
      <c r="A2915" s="307" t="s">
        <v>3146</v>
      </c>
      <c r="B2915" s="308">
        <v>93.25</v>
      </c>
    </row>
    <row r="2916" spans="1:2">
      <c r="A2916" s="307" t="s">
        <v>3147</v>
      </c>
      <c r="B2916" s="308">
        <v>80.83</v>
      </c>
    </row>
    <row r="2917" spans="1:2">
      <c r="A2917" s="307" t="s">
        <v>3148</v>
      </c>
      <c r="B2917" s="308">
        <v>38.130000000000003</v>
      </c>
    </row>
    <row r="2918" spans="1:2">
      <c r="A2918" s="307" t="s">
        <v>3149</v>
      </c>
      <c r="B2918" s="308">
        <v>33.049999999999997</v>
      </c>
    </row>
    <row r="2919" spans="1:2">
      <c r="A2919" s="307" t="s">
        <v>3150</v>
      </c>
      <c r="B2919" s="308">
        <v>61.44</v>
      </c>
    </row>
    <row r="2920" spans="1:2">
      <c r="A2920" s="307" t="s">
        <v>3151</v>
      </c>
      <c r="B2920" s="308">
        <v>53.26</v>
      </c>
    </row>
    <row r="2921" spans="1:2">
      <c r="A2921" s="307" t="s">
        <v>3152</v>
      </c>
      <c r="B2921" s="308">
        <v>155.41999999999999</v>
      </c>
    </row>
    <row r="2922" spans="1:2">
      <c r="A2922" s="307" t="s">
        <v>3153</v>
      </c>
      <c r="B2922" s="308">
        <v>134.72</v>
      </c>
    </row>
    <row r="2923" spans="1:2">
      <c r="A2923" s="307" t="s">
        <v>3154</v>
      </c>
      <c r="B2923" s="308">
        <v>2.33</v>
      </c>
    </row>
    <row r="2924" spans="1:2">
      <c r="A2924" s="307" t="s">
        <v>3155</v>
      </c>
      <c r="B2924" s="308">
        <v>2.02</v>
      </c>
    </row>
    <row r="2925" spans="1:2">
      <c r="A2925" s="307" t="s">
        <v>3156</v>
      </c>
      <c r="B2925" s="308">
        <v>10.98</v>
      </c>
    </row>
    <row r="2926" spans="1:2">
      <c r="A2926" s="307" t="s">
        <v>92</v>
      </c>
      <c r="B2926" s="308">
        <v>9.52</v>
      </c>
    </row>
    <row r="2927" spans="1:2">
      <c r="A2927" s="307" t="s">
        <v>3157</v>
      </c>
      <c r="B2927" s="308">
        <v>5.43</v>
      </c>
    </row>
    <row r="2928" spans="1:2">
      <c r="A2928" s="307" t="s">
        <v>93</v>
      </c>
      <c r="B2928" s="308">
        <v>4.7</v>
      </c>
    </row>
    <row r="2929" spans="1:2">
      <c r="A2929" s="307" t="s">
        <v>3158</v>
      </c>
      <c r="B2929" s="308">
        <v>7.24</v>
      </c>
    </row>
    <row r="2930" spans="1:2">
      <c r="A2930" s="307" t="s">
        <v>94</v>
      </c>
      <c r="B2930" s="308">
        <v>6.27</v>
      </c>
    </row>
    <row r="2931" spans="1:2">
      <c r="A2931" s="307" t="s">
        <v>3159</v>
      </c>
      <c r="B2931" s="308">
        <v>5.07</v>
      </c>
    </row>
    <row r="2932" spans="1:2">
      <c r="A2932" s="307" t="s">
        <v>3160</v>
      </c>
      <c r="B2932" s="308">
        <v>4.3899999999999997</v>
      </c>
    </row>
    <row r="2933" spans="1:2">
      <c r="A2933" s="307" t="s">
        <v>3161</v>
      </c>
      <c r="B2933" s="308">
        <v>10.14</v>
      </c>
    </row>
    <row r="2934" spans="1:2">
      <c r="A2934" s="307" t="s">
        <v>3162</v>
      </c>
      <c r="B2934" s="308">
        <v>8.7799999999999994</v>
      </c>
    </row>
    <row r="2935" spans="1:2">
      <c r="A2935" s="307" t="s">
        <v>3163</v>
      </c>
      <c r="B2935" s="308">
        <v>3.04</v>
      </c>
    </row>
    <row r="2936" spans="1:2">
      <c r="A2936" s="307" t="s">
        <v>3164</v>
      </c>
      <c r="B2936" s="308">
        <v>2.63</v>
      </c>
    </row>
    <row r="2937" spans="1:2">
      <c r="A2937" s="307" t="s">
        <v>3165</v>
      </c>
      <c r="B2937" s="308">
        <v>4.5199999999999996</v>
      </c>
    </row>
    <row r="2938" spans="1:2">
      <c r="A2938" s="307" t="s">
        <v>3166</v>
      </c>
      <c r="B2938" s="308">
        <v>3.92</v>
      </c>
    </row>
    <row r="2939" spans="1:2">
      <c r="A2939" s="307" t="s">
        <v>3167</v>
      </c>
      <c r="B2939" s="308">
        <v>6.33</v>
      </c>
    </row>
    <row r="2940" spans="1:2">
      <c r="A2940" s="307" t="s">
        <v>95</v>
      </c>
      <c r="B2940" s="308">
        <v>5.49</v>
      </c>
    </row>
    <row r="2941" spans="1:2">
      <c r="A2941" s="307" t="s">
        <v>3168</v>
      </c>
      <c r="B2941" s="308">
        <v>5.43</v>
      </c>
    </row>
    <row r="2942" spans="1:2">
      <c r="A2942" s="307" t="s">
        <v>3169</v>
      </c>
      <c r="B2942" s="308">
        <v>4.7</v>
      </c>
    </row>
    <row r="2943" spans="1:2">
      <c r="A2943" s="307" t="s">
        <v>3170</v>
      </c>
      <c r="B2943" s="308">
        <v>5.43</v>
      </c>
    </row>
    <row r="2944" spans="1:2">
      <c r="A2944" s="307" t="s">
        <v>3171</v>
      </c>
      <c r="B2944" s="308">
        <v>4.7</v>
      </c>
    </row>
    <row r="2945" spans="1:2">
      <c r="A2945" s="307" t="s">
        <v>3172</v>
      </c>
      <c r="B2945" s="308">
        <v>12.31</v>
      </c>
    </row>
    <row r="2946" spans="1:2">
      <c r="A2946" s="307" t="s">
        <v>3173</v>
      </c>
      <c r="B2946" s="308">
        <v>10.67</v>
      </c>
    </row>
    <row r="2947" spans="1:2">
      <c r="A2947" s="307" t="s">
        <v>3174</v>
      </c>
      <c r="B2947" s="308">
        <v>10.86</v>
      </c>
    </row>
    <row r="2948" spans="1:2">
      <c r="A2948" s="307" t="s">
        <v>3175</v>
      </c>
      <c r="B2948" s="308">
        <v>9.41</v>
      </c>
    </row>
    <row r="2949" spans="1:2">
      <c r="A2949" s="307" t="s">
        <v>3176</v>
      </c>
      <c r="B2949" s="308">
        <v>10.14</v>
      </c>
    </row>
    <row r="2950" spans="1:2">
      <c r="A2950" s="307" t="s">
        <v>3177</v>
      </c>
      <c r="B2950" s="308">
        <v>8.7799999999999994</v>
      </c>
    </row>
    <row r="2951" spans="1:2">
      <c r="A2951" s="307" t="s">
        <v>3178</v>
      </c>
      <c r="B2951" s="308">
        <v>7.24</v>
      </c>
    </row>
    <row r="2952" spans="1:2">
      <c r="A2952" s="307" t="s">
        <v>3179</v>
      </c>
      <c r="B2952" s="308">
        <v>6.27</v>
      </c>
    </row>
    <row r="2953" spans="1:2">
      <c r="A2953" s="307" t="s">
        <v>3180</v>
      </c>
      <c r="B2953" s="308">
        <v>5.07</v>
      </c>
    </row>
    <row r="2954" spans="1:2">
      <c r="A2954" s="307" t="s">
        <v>3181</v>
      </c>
      <c r="B2954" s="308">
        <v>4.3899999999999997</v>
      </c>
    </row>
    <row r="2955" spans="1:2">
      <c r="A2955" s="307" t="s">
        <v>3182</v>
      </c>
      <c r="B2955" s="308">
        <v>1.7</v>
      </c>
    </row>
    <row r="2956" spans="1:2">
      <c r="A2956" s="307" t="s">
        <v>3183</v>
      </c>
      <c r="B2956" s="308">
        <v>1.48</v>
      </c>
    </row>
    <row r="2957" spans="1:2">
      <c r="A2957" s="307" t="s">
        <v>3184</v>
      </c>
      <c r="B2957" s="308">
        <v>22.53</v>
      </c>
    </row>
    <row r="2958" spans="1:2">
      <c r="A2958" s="307" t="s">
        <v>3185</v>
      </c>
      <c r="B2958" s="308">
        <v>19.53</v>
      </c>
    </row>
    <row r="2959" spans="1:2">
      <c r="A2959" s="307" t="s">
        <v>3186</v>
      </c>
      <c r="B2959" s="308">
        <v>62.17</v>
      </c>
    </row>
    <row r="2960" spans="1:2">
      <c r="A2960" s="307" t="s">
        <v>3187</v>
      </c>
      <c r="B2960" s="308">
        <v>53.88</v>
      </c>
    </row>
    <row r="2961" spans="1:2">
      <c r="A2961" s="307" t="s">
        <v>3188</v>
      </c>
      <c r="B2961" s="308">
        <v>6.33</v>
      </c>
    </row>
    <row r="2962" spans="1:2">
      <c r="A2962" s="307" t="s">
        <v>3189</v>
      </c>
      <c r="B2962" s="308">
        <v>5.49</v>
      </c>
    </row>
    <row r="2963" spans="1:2">
      <c r="A2963" s="307" t="s">
        <v>3190</v>
      </c>
      <c r="B2963" s="308">
        <v>6.88</v>
      </c>
    </row>
    <row r="2964" spans="1:2">
      <c r="A2964" s="307" t="s">
        <v>3191</v>
      </c>
      <c r="B2964" s="308">
        <v>5.96</v>
      </c>
    </row>
    <row r="2965" spans="1:2">
      <c r="A2965" s="307" t="s">
        <v>3192</v>
      </c>
      <c r="B2965" s="308">
        <v>285.76</v>
      </c>
    </row>
    <row r="2966" spans="1:2">
      <c r="A2966" s="307" t="s">
        <v>3193</v>
      </c>
      <c r="B2966" s="308">
        <v>248.2</v>
      </c>
    </row>
    <row r="2967" spans="1:2">
      <c r="A2967" s="307" t="s">
        <v>3194</v>
      </c>
      <c r="B2967" s="308">
        <v>428.63</v>
      </c>
    </row>
    <row r="2968" spans="1:2">
      <c r="A2968" s="307" t="s">
        <v>3195</v>
      </c>
      <c r="B2968" s="308">
        <v>372.3</v>
      </c>
    </row>
    <row r="2969" spans="1:2">
      <c r="A2969" s="307" t="s">
        <v>3196</v>
      </c>
      <c r="B2969" s="308">
        <v>622.78</v>
      </c>
    </row>
    <row r="2970" spans="1:2">
      <c r="A2970" s="307" t="s">
        <v>96</v>
      </c>
      <c r="B2970" s="308">
        <v>540.94000000000005</v>
      </c>
    </row>
    <row r="2971" spans="1:2">
      <c r="A2971" s="307" t="s">
        <v>3197</v>
      </c>
      <c r="B2971" s="308">
        <v>857.27</v>
      </c>
    </row>
    <row r="2972" spans="1:2">
      <c r="A2972" s="307" t="s">
        <v>3198</v>
      </c>
      <c r="B2972" s="308">
        <v>744.61</v>
      </c>
    </row>
    <row r="2973" spans="1:2">
      <c r="A2973" s="307" t="s">
        <v>3199</v>
      </c>
      <c r="B2973" s="308">
        <v>21.45</v>
      </c>
    </row>
    <row r="2974" spans="1:2">
      <c r="A2974" s="307" t="s">
        <v>3200</v>
      </c>
      <c r="B2974" s="308">
        <v>18.59</v>
      </c>
    </row>
    <row r="2975" spans="1:2">
      <c r="A2975" s="307" t="s">
        <v>3201</v>
      </c>
      <c r="B2975" s="308">
        <v>53.23</v>
      </c>
    </row>
    <row r="2976" spans="1:2">
      <c r="A2976" s="307" t="s">
        <v>3202</v>
      </c>
      <c r="B2976" s="308">
        <v>46.13</v>
      </c>
    </row>
    <row r="2977" spans="1:2">
      <c r="A2977" s="307" t="s">
        <v>3203</v>
      </c>
      <c r="B2977" s="308">
        <v>266.17</v>
      </c>
    </row>
    <row r="2978" spans="1:2">
      <c r="A2978" s="307" t="s">
        <v>3204</v>
      </c>
      <c r="B2978" s="308">
        <v>230.65</v>
      </c>
    </row>
    <row r="2979" spans="1:2">
      <c r="A2979" s="307" t="s">
        <v>3205</v>
      </c>
      <c r="B2979" s="308">
        <v>88.72</v>
      </c>
    </row>
    <row r="2980" spans="1:2">
      <c r="A2980" s="307" t="s">
        <v>3206</v>
      </c>
      <c r="B2980" s="308">
        <v>76.88</v>
      </c>
    </row>
    <row r="2981" spans="1:2">
      <c r="A2981" s="307" t="s">
        <v>3207</v>
      </c>
      <c r="B2981" s="308">
        <v>88.72</v>
      </c>
    </row>
    <row r="2982" spans="1:2">
      <c r="A2982" s="307" t="s">
        <v>3208</v>
      </c>
      <c r="B2982" s="308">
        <v>76.88</v>
      </c>
    </row>
    <row r="2983" spans="1:2">
      <c r="A2983" s="307" t="s">
        <v>3209</v>
      </c>
      <c r="B2983" s="308">
        <v>177.45</v>
      </c>
    </row>
    <row r="2984" spans="1:2">
      <c r="A2984" s="307" t="s">
        <v>3210</v>
      </c>
      <c r="B2984" s="308">
        <v>153.77000000000001</v>
      </c>
    </row>
    <row r="2985" spans="1:2">
      <c r="A2985" s="307" t="s">
        <v>3211</v>
      </c>
      <c r="B2985" s="308">
        <v>10.99</v>
      </c>
    </row>
    <row r="2986" spans="1:2">
      <c r="A2986" s="307" t="s">
        <v>3212</v>
      </c>
      <c r="B2986" s="308">
        <v>9.81</v>
      </c>
    </row>
    <row r="2987" spans="1:2">
      <c r="A2987" s="307" t="s">
        <v>3213</v>
      </c>
      <c r="B2987" s="308">
        <v>11.5</v>
      </c>
    </row>
    <row r="2988" spans="1:2">
      <c r="A2988" s="307" t="s">
        <v>3214</v>
      </c>
      <c r="B2988" s="308">
        <v>10.26</v>
      </c>
    </row>
    <row r="2989" spans="1:2">
      <c r="A2989" s="307" t="s">
        <v>3215</v>
      </c>
      <c r="B2989" s="308">
        <v>12.33</v>
      </c>
    </row>
    <row r="2990" spans="1:2">
      <c r="A2990" s="307" t="s">
        <v>3216</v>
      </c>
      <c r="B2990" s="308">
        <v>10.99</v>
      </c>
    </row>
    <row r="2991" spans="1:2">
      <c r="A2991" s="307" t="s">
        <v>3217</v>
      </c>
      <c r="B2991" s="308">
        <v>14.99</v>
      </c>
    </row>
    <row r="2992" spans="1:2">
      <c r="A2992" s="307" t="s">
        <v>3218</v>
      </c>
      <c r="B2992" s="308">
        <v>13.32</v>
      </c>
    </row>
    <row r="2993" spans="1:2">
      <c r="A2993" s="307" t="s">
        <v>3219</v>
      </c>
      <c r="B2993" s="308">
        <v>34.64</v>
      </c>
    </row>
    <row r="2994" spans="1:2">
      <c r="A2994" s="307" t="s">
        <v>3220</v>
      </c>
      <c r="B2994" s="308">
        <v>31.28</v>
      </c>
    </row>
    <row r="2995" spans="1:2">
      <c r="A2995" s="307" t="s">
        <v>3221</v>
      </c>
      <c r="B2995" s="308">
        <v>31.08</v>
      </c>
    </row>
    <row r="2996" spans="1:2">
      <c r="A2996" s="307" t="s">
        <v>3222</v>
      </c>
      <c r="B2996" s="308">
        <v>26.94</v>
      </c>
    </row>
    <row r="2997" spans="1:2">
      <c r="A2997" s="307" t="s">
        <v>3223</v>
      </c>
      <c r="B2997" s="308">
        <v>69.94</v>
      </c>
    </row>
    <row r="2998" spans="1:2">
      <c r="A2998" s="307" t="s">
        <v>3224</v>
      </c>
      <c r="B2998" s="308">
        <v>60.62</v>
      </c>
    </row>
    <row r="2999" spans="1:2">
      <c r="A2999" s="307" t="s">
        <v>3225</v>
      </c>
      <c r="B2999" s="308">
        <v>1.34</v>
      </c>
    </row>
    <row r="3000" spans="1:2">
      <c r="A3000" s="307" t="s">
        <v>3226</v>
      </c>
      <c r="B3000" s="308">
        <v>1.3</v>
      </c>
    </row>
    <row r="3001" spans="1:2">
      <c r="A3001" s="307" t="s">
        <v>3227</v>
      </c>
      <c r="B3001" s="308">
        <v>10.72</v>
      </c>
    </row>
    <row r="3002" spans="1:2">
      <c r="A3002" s="307" t="s">
        <v>3228</v>
      </c>
      <c r="B3002" s="308">
        <v>9.2899999999999991</v>
      </c>
    </row>
    <row r="3003" spans="1:2">
      <c r="A3003" s="307" t="s">
        <v>3229</v>
      </c>
      <c r="B3003" s="308">
        <v>21.45</v>
      </c>
    </row>
    <row r="3004" spans="1:2">
      <c r="A3004" s="307" t="s">
        <v>3230</v>
      </c>
      <c r="B3004" s="308">
        <v>18.59</v>
      </c>
    </row>
    <row r="3005" spans="1:2">
      <c r="A3005" s="307" t="s">
        <v>3231</v>
      </c>
      <c r="B3005" s="308">
        <v>42.9</v>
      </c>
    </row>
    <row r="3006" spans="1:2">
      <c r="A3006" s="307" t="s">
        <v>3232</v>
      </c>
      <c r="B3006" s="308">
        <v>37.18</v>
      </c>
    </row>
    <row r="3007" spans="1:2">
      <c r="A3007" s="307" t="s">
        <v>3233</v>
      </c>
      <c r="B3007" s="308">
        <v>96.54</v>
      </c>
    </row>
    <row r="3008" spans="1:2">
      <c r="A3008" s="307" t="s">
        <v>3234</v>
      </c>
      <c r="B3008" s="308">
        <v>83.66</v>
      </c>
    </row>
    <row r="3009" spans="1:2">
      <c r="A3009" s="307" t="s">
        <v>3235</v>
      </c>
      <c r="B3009" s="308">
        <v>7.5</v>
      </c>
    </row>
    <row r="3010" spans="1:2">
      <c r="A3010" s="307" t="s">
        <v>3236</v>
      </c>
      <c r="B3010" s="308">
        <v>6.5</v>
      </c>
    </row>
    <row r="3011" spans="1:2">
      <c r="A3011" s="307" t="s">
        <v>3237</v>
      </c>
      <c r="B3011" s="308">
        <v>12.87</v>
      </c>
    </row>
    <row r="3012" spans="1:2">
      <c r="A3012" s="307" t="s">
        <v>3238</v>
      </c>
      <c r="B3012" s="308">
        <v>11.15</v>
      </c>
    </row>
    <row r="3013" spans="1:2">
      <c r="A3013" s="307" t="s">
        <v>3239</v>
      </c>
      <c r="B3013" s="308">
        <v>20.98</v>
      </c>
    </row>
    <row r="3014" spans="1:2">
      <c r="A3014" s="307" t="s">
        <v>3240</v>
      </c>
      <c r="B3014" s="308">
        <v>18.18</v>
      </c>
    </row>
    <row r="3015" spans="1:2">
      <c r="A3015" s="307" t="s">
        <v>3241</v>
      </c>
      <c r="B3015" s="308">
        <v>23.31</v>
      </c>
    </row>
    <row r="3016" spans="1:2">
      <c r="A3016" s="307" t="s">
        <v>3242</v>
      </c>
      <c r="B3016" s="308">
        <v>20.2</v>
      </c>
    </row>
    <row r="3017" spans="1:2">
      <c r="A3017" s="307" t="s">
        <v>3243</v>
      </c>
      <c r="B3017" s="308">
        <v>6.83</v>
      </c>
    </row>
    <row r="3018" spans="1:2">
      <c r="A3018" s="307" t="s">
        <v>3244</v>
      </c>
      <c r="B3018" s="308">
        <v>6.05</v>
      </c>
    </row>
    <row r="3019" spans="1:2">
      <c r="A3019" s="307" t="s">
        <v>3245</v>
      </c>
      <c r="B3019" s="308">
        <v>2.2000000000000002</v>
      </c>
    </row>
    <row r="3020" spans="1:2">
      <c r="A3020" s="307" t="s">
        <v>3246</v>
      </c>
      <c r="B3020" s="308">
        <v>1.91</v>
      </c>
    </row>
    <row r="3021" spans="1:2">
      <c r="A3021" s="307" t="s">
        <v>3247</v>
      </c>
      <c r="B3021" s="308">
        <v>52.07</v>
      </c>
    </row>
    <row r="3022" spans="1:2">
      <c r="A3022" s="307" t="s">
        <v>3248</v>
      </c>
      <c r="B3022" s="308">
        <v>45.12</v>
      </c>
    </row>
    <row r="3023" spans="1:2">
      <c r="A3023" s="307" t="s">
        <v>3249</v>
      </c>
      <c r="B3023" s="308">
        <v>53.37</v>
      </c>
    </row>
    <row r="3024" spans="1:2">
      <c r="A3024" s="307" t="s">
        <v>3250</v>
      </c>
      <c r="B3024" s="308">
        <v>46.25</v>
      </c>
    </row>
    <row r="3025" spans="1:2">
      <c r="A3025" s="307" t="s">
        <v>3251</v>
      </c>
      <c r="B3025" s="308">
        <v>61.18</v>
      </c>
    </row>
    <row r="3026" spans="1:2">
      <c r="A3026" s="307" t="s">
        <v>3252</v>
      </c>
      <c r="B3026" s="308">
        <v>53.02</v>
      </c>
    </row>
    <row r="3027" spans="1:2">
      <c r="A3027" s="307" t="s">
        <v>3253</v>
      </c>
      <c r="B3027" s="308">
        <v>63.79</v>
      </c>
    </row>
    <row r="3028" spans="1:2">
      <c r="A3028" s="307" t="s">
        <v>3254</v>
      </c>
      <c r="B3028" s="308">
        <v>55.27</v>
      </c>
    </row>
    <row r="3029" spans="1:2">
      <c r="A3029" s="307" t="s">
        <v>3255</v>
      </c>
      <c r="B3029" s="308">
        <v>79.41</v>
      </c>
    </row>
    <row r="3030" spans="1:2">
      <c r="A3030" s="307" t="s">
        <v>3256</v>
      </c>
      <c r="B3030" s="308">
        <v>68.81</v>
      </c>
    </row>
    <row r="3031" spans="1:2">
      <c r="A3031" s="307" t="s">
        <v>3257</v>
      </c>
      <c r="B3031" s="308">
        <v>30.27</v>
      </c>
    </row>
    <row r="3032" spans="1:2">
      <c r="A3032" s="307" t="s">
        <v>3258</v>
      </c>
      <c r="B3032" s="308">
        <v>27.23</v>
      </c>
    </row>
    <row r="3033" spans="1:2">
      <c r="A3033" s="307" t="s">
        <v>3259</v>
      </c>
      <c r="B3033" s="308">
        <v>31.64</v>
      </c>
    </row>
    <row r="3034" spans="1:2">
      <c r="A3034" s="307" t="s">
        <v>3260</v>
      </c>
      <c r="B3034" s="308">
        <v>28.6</v>
      </c>
    </row>
    <row r="3035" spans="1:2">
      <c r="A3035" s="307" t="s">
        <v>3261</v>
      </c>
      <c r="B3035" s="308">
        <v>29.91</v>
      </c>
    </row>
    <row r="3036" spans="1:2">
      <c r="A3036" s="307" t="s">
        <v>3262</v>
      </c>
      <c r="B3036" s="308">
        <v>26.87</v>
      </c>
    </row>
    <row r="3037" spans="1:2">
      <c r="A3037" s="307" t="s">
        <v>3263</v>
      </c>
      <c r="B3037" s="308">
        <v>31.64</v>
      </c>
    </row>
    <row r="3038" spans="1:2">
      <c r="A3038" s="307" t="s">
        <v>3264</v>
      </c>
      <c r="B3038" s="308">
        <v>28.6</v>
      </c>
    </row>
    <row r="3039" spans="1:2">
      <c r="A3039" s="307" t="s">
        <v>3265</v>
      </c>
      <c r="B3039" s="308">
        <v>9.92</v>
      </c>
    </row>
    <row r="3040" spans="1:2">
      <c r="A3040" s="307" t="s">
        <v>97</v>
      </c>
      <c r="B3040" s="308">
        <v>9.15</v>
      </c>
    </row>
    <row r="3041" spans="1:2">
      <c r="A3041" s="307" t="s">
        <v>3266</v>
      </c>
      <c r="B3041" s="308">
        <v>19.38</v>
      </c>
    </row>
    <row r="3042" spans="1:2">
      <c r="A3042" s="307" t="s">
        <v>98</v>
      </c>
      <c r="B3042" s="308">
        <v>16.79</v>
      </c>
    </row>
    <row r="3043" spans="1:2">
      <c r="A3043" s="307" t="s">
        <v>3267</v>
      </c>
      <c r="B3043" s="308">
        <v>0.82</v>
      </c>
    </row>
    <row r="3044" spans="1:2">
      <c r="A3044" s="307" t="s">
        <v>3268</v>
      </c>
      <c r="B3044" s="308">
        <v>0.71</v>
      </c>
    </row>
    <row r="3045" spans="1:2">
      <c r="A3045" s="307" t="s">
        <v>3269</v>
      </c>
      <c r="B3045" s="308">
        <v>11.59</v>
      </c>
    </row>
    <row r="3046" spans="1:2">
      <c r="A3046" s="307" t="s">
        <v>3270</v>
      </c>
      <c r="B3046" s="308">
        <v>10.039999999999999</v>
      </c>
    </row>
    <row r="3047" spans="1:2">
      <c r="A3047" s="307" t="s">
        <v>3271</v>
      </c>
      <c r="B3047" s="308">
        <v>18.559999999999999</v>
      </c>
    </row>
    <row r="3048" spans="1:2">
      <c r="A3048" s="307" t="s">
        <v>3272</v>
      </c>
      <c r="B3048" s="308">
        <v>16.079999999999998</v>
      </c>
    </row>
    <row r="3049" spans="1:2">
      <c r="A3049" s="307" t="s">
        <v>3273</v>
      </c>
      <c r="B3049" s="308">
        <v>23.21</v>
      </c>
    </row>
    <row r="3050" spans="1:2">
      <c r="A3050" s="307" t="s">
        <v>3274</v>
      </c>
      <c r="B3050" s="308">
        <v>20.12</v>
      </c>
    </row>
    <row r="3051" spans="1:2">
      <c r="A3051" s="307" t="s">
        <v>3275</v>
      </c>
      <c r="B3051" s="308">
        <v>132</v>
      </c>
    </row>
    <row r="3052" spans="1:2">
      <c r="A3052" s="307" t="s">
        <v>3276</v>
      </c>
      <c r="B3052" s="308">
        <v>120.52</v>
      </c>
    </row>
    <row r="3053" spans="1:2">
      <c r="A3053" s="307" t="s">
        <v>3277</v>
      </c>
      <c r="B3053" s="308">
        <v>224.41</v>
      </c>
    </row>
    <row r="3054" spans="1:2">
      <c r="A3054" s="307" t="s">
        <v>3278</v>
      </c>
      <c r="B3054" s="308">
        <v>204.89</v>
      </c>
    </row>
    <row r="3055" spans="1:2">
      <c r="A3055" s="307" t="s">
        <v>3279</v>
      </c>
      <c r="B3055" s="308">
        <v>303.47000000000003</v>
      </c>
    </row>
    <row r="3056" spans="1:2">
      <c r="A3056" s="307" t="s">
        <v>3280</v>
      </c>
      <c r="B3056" s="308">
        <v>277.31</v>
      </c>
    </row>
    <row r="3057" spans="1:2">
      <c r="A3057" s="307" t="s">
        <v>3281</v>
      </c>
      <c r="B3057" s="308">
        <v>515.91</v>
      </c>
    </row>
    <row r="3058" spans="1:2">
      <c r="A3058" s="307" t="s">
        <v>3282</v>
      </c>
      <c r="B3058" s="308">
        <v>471.44</v>
      </c>
    </row>
    <row r="3059" spans="1:2">
      <c r="A3059" s="307" t="s">
        <v>3283</v>
      </c>
      <c r="B3059" s="308">
        <v>19.25</v>
      </c>
    </row>
    <row r="3060" spans="1:2">
      <c r="A3060" s="307" t="s">
        <v>3284</v>
      </c>
      <c r="B3060" s="308">
        <v>17.61</v>
      </c>
    </row>
    <row r="3061" spans="1:2">
      <c r="A3061" s="307" t="s">
        <v>3285</v>
      </c>
      <c r="B3061" s="308">
        <v>28.55</v>
      </c>
    </row>
    <row r="3062" spans="1:2">
      <c r="A3062" s="307" t="s">
        <v>3286</v>
      </c>
      <c r="B3062" s="308">
        <v>26.1</v>
      </c>
    </row>
    <row r="3063" spans="1:2">
      <c r="A3063" s="307" t="s">
        <v>3287</v>
      </c>
      <c r="B3063" s="308">
        <v>22.62</v>
      </c>
    </row>
    <row r="3064" spans="1:2">
      <c r="A3064" s="307" t="s">
        <v>3288</v>
      </c>
      <c r="B3064" s="308">
        <v>20.7</v>
      </c>
    </row>
    <row r="3065" spans="1:2">
      <c r="A3065" s="307" t="s">
        <v>3289</v>
      </c>
      <c r="B3065" s="308">
        <v>33.549999999999997</v>
      </c>
    </row>
    <row r="3066" spans="1:2">
      <c r="A3066" s="307" t="s">
        <v>3290</v>
      </c>
      <c r="B3066" s="308">
        <v>30.67</v>
      </c>
    </row>
    <row r="3067" spans="1:2">
      <c r="A3067" s="307" t="s">
        <v>3291</v>
      </c>
      <c r="B3067" s="308">
        <v>20.57</v>
      </c>
    </row>
    <row r="3068" spans="1:2">
      <c r="A3068" s="307" t="s">
        <v>3292</v>
      </c>
      <c r="B3068" s="308">
        <v>18.78</v>
      </c>
    </row>
    <row r="3069" spans="1:2">
      <c r="A3069" s="307" t="s">
        <v>3293</v>
      </c>
      <c r="B3069" s="308">
        <v>25.74</v>
      </c>
    </row>
    <row r="3070" spans="1:2">
      <c r="A3070" s="307" t="s">
        <v>3294</v>
      </c>
      <c r="B3070" s="308">
        <v>23.5</v>
      </c>
    </row>
    <row r="3071" spans="1:2">
      <c r="A3071" s="307" t="s">
        <v>3295</v>
      </c>
      <c r="B3071" s="308">
        <v>36</v>
      </c>
    </row>
    <row r="3072" spans="1:2">
      <c r="A3072" s="307" t="s">
        <v>3296</v>
      </c>
      <c r="B3072" s="308">
        <v>32.86</v>
      </c>
    </row>
    <row r="3073" spans="1:2">
      <c r="A3073" s="307" t="s">
        <v>3297</v>
      </c>
      <c r="B3073" s="308">
        <v>45.05</v>
      </c>
    </row>
    <row r="3074" spans="1:2">
      <c r="A3074" s="307" t="s">
        <v>3298</v>
      </c>
      <c r="B3074" s="308">
        <v>41.13</v>
      </c>
    </row>
    <row r="3075" spans="1:2">
      <c r="A3075" s="307" t="s">
        <v>3299</v>
      </c>
      <c r="B3075" s="308">
        <v>693.66</v>
      </c>
    </row>
    <row r="3076" spans="1:2">
      <c r="A3076" s="307" t="s">
        <v>3300</v>
      </c>
      <c r="B3076" s="308">
        <v>632.62</v>
      </c>
    </row>
    <row r="3077" spans="1:2">
      <c r="A3077" s="307" t="s">
        <v>3301</v>
      </c>
      <c r="B3077" s="308">
        <v>9.64</v>
      </c>
    </row>
    <row r="3078" spans="1:2">
      <c r="A3078" s="307" t="s">
        <v>3302</v>
      </c>
      <c r="B3078" s="308">
        <v>8.82</v>
      </c>
    </row>
    <row r="3079" spans="1:2">
      <c r="A3079" s="307" t="s">
        <v>3303</v>
      </c>
      <c r="B3079" s="308">
        <v>99.58</v>
      </c>
    </row>
    <row r="3080" spans="1:2">
      <c r="A3080" s="307" t="s">
        <v>3304</v>
      </c>
      <c r="B3080" s="308">
        <v>90.92</v>
      </c>
    </row>
    <row r="3081" spans="1:2">
      <c r="A3081" s="307" t="s">
        <v>3305</v>
      </c>
      <c r="B3081" s="308">
        <v>88</v>
      </c>
    </row>
    <row r="3082" spans="1:2">
      <c r="A3082" s="307" t="s">
        <v>3306</v>
      </c>
      <c r="B3082" s="308">
        <v>80.349999999999994</v>
      </c>
    </row>
    <row r="3083" spans="1:2">
      <c r="A3083" s="307" t="s">
        <v>3307</v>
      </c>
      <c r="B3083" s="308">
        <v>30.26</v>
      </c>
    </row>
    <row r="3084" spans="1:2">
      <c r="A3084" s="307" t="s">
        <v>3308</v>
      </c>
      <c r="B3084" s="308">
        <v>30.26</v>
      </c>
    </row>
    <row r="3085" spans="1:2">
      <c r="A3085" s="307" t="s">
        <v>3309</v>
      </c>
      <c r="B3085" s="308">
        <v>30.82</v>
      </c>
    </row>
    <row r="3086" spans="1:2">
      <c r="A3086" s="307" t="s">
        <v>3310</v>
      </c>
      <c r="B3086" s="308">
        <v>27.84</v>
      </c>
    </row>
    <row r="3087" spans="1:2">
      <c r="A3087" s="307" t="s">
        <v>3311</v>
      </c>
      <c r="B3087" s="308">
        <v>12.96</v>
      </c>
    </row>
    <row r="3088" spans="1:2">
      <c r="A3088" s="307" t="s">
        <v>3312</v>
      </c>
      <c r="B3088" s="308">
        <v>11.85</v>
      </c>
    </row>
    <row r="3089" spans="1:2">
      <c r="A3089" s="307" t="s">
        <v>3313</v>
      </c>
      <c r="B3089" s="308">
        <v>48.82</v>
      </c>
    </row>
    <row r="3090" spans="1:2">
      <c r="A3090" s="307" t="s">
        <v>3314</v>
      </c>
      <c r="B3090" s="308">
        <v>43.44</v>
      </c>
    </row>
    <row r="3091" spans="1:2">
      <c r="A3091" s="307" t="s">
        <v>3315</v>
      </c>
      <c r="B3091" s="308">
        <v>51.61</v>
      </c>
    </row>
    <row r="3092" spans="1:2">
      <c r="A3092" s="307" t="s">
        <v>3316</v>
      </c>
      <c r="B3092" s="308">
        <v>46.96</v>
      </c>
    </row>
    <row r="3093" spans="1:2">
      <c r="A3093" s="307" t="s">
        <v>3317</v>
      </c>
      <c r="B3093" s="308">
        <v>312.52999999999997</v>
      </c>
    </row>
    <row r="3094" spans="1:2">
      <c r="A3094" s="307" t="s">
        <v>3318</v>
      </c>
      <c r="B3094" s="308">
        <v>286.05</v>
      </c>
    </row>
    <row r="3095" spans="1:2">
      <c r="A3095" s="307" t="s">
        <v>3319</v>
      </c>
      <c r="B3095" s="308">
        <v>40.06</v>
      </c>
    </row>
    <row r="3096" spans="1:2">
      <c r="A3096" s="307" t="s">
        <v>3320</v>
      </c>
      <c r="B3096" s="308">
        <v>37.869999999999997</v>
      </c>
    </row>
    <row r="3097" spans="1:2">
      <c r="A3097" s="307" t="s">
        <v>3321</v>
      </c>
      <c r="B3097" s="308">
        <v>35.99</v>
      </c>
    </row>
    <row r="3098" spans="1:2">
      <c r="A3098" s="307" t="s">
        <v>3322</v>
      </c>
      <c r="B3098" s="308">
        <v>34.68</v>
      </c>
    </row>
    <row r="3099" spans="1:2">
      <c r="A3099" s="307" t="s">
        <v>3323</v>
      </c>
      <c r="B3099" s="308">
        <v>1.99</v>
      </c>
    </row>
    <row r="3100" spans="1:2">
      <c r="A3100" s="307" t="s">
        <v>3324</v>
      </c>
      <c r="B3100" s="308">
        <v>1.76</v>
      </c>
    </row>
    <row r="3101" spans="1:2">
      <c r="A3101" s="307" t="s">
        <v>3325</v>
      </c>
      <c r="B3101" s="308">
        <v>496.17</v>
      </c>
    </row>
    <row r="3102" spans="1:2">
      <c r="A3102" s="307" t="s">
        <v>3326</v>
      </c>
      <c r="B3102" s="308">
        <v>480.44</v>
      </c>
    </row>
    <row r="3103" spans="1:2">
      <c r="A3103" s="307" t="s">
        <v>3327</v>
      </c>
      <c r="B3103" s="308">
        <v>485.94</v>
      </c>
    </row>
    <row r="3104" spans="1:2">
      <c r="A3104" s="307" t="s">
        <v>3328</v>
      </c>
      <c r="B3104" s="308">
        <v>462.97</v>
      </c>
    </row>
    <row r="3105" spans="1:2">
      <c r="A3105" s="307" t="s">
        <v>3329</v>
      </c>
      <c r="B3105" s="308">
        <v>51.97</v>
      </c>
    </row>
    <row r="3106" spans="1:2">
      <c r="A3106" s="307" t="s">
        <v>3330</v>
      </c>
      <c r="B3106" s="308">
        <v>48.65</v>
      </c>
    </row>
    <row r="3107" spans="1:2">
      <c r="A3107" s="307" t="s">
        <v>3331</v>
      </c>
      <c r="B3107" s="308">
        <v>56.85</v>
      </c>
    </row>
    <row r="3108" spans="1:2">
      <c r="A3108" s="307" t="s">
        <v>3332</v>
      </c>
      <c r="B3108" s="308">
        <v>52.94</v>
      </c>
    </row>
    <row r="3109" spans="1:2">
      <c r="A3109" s="307" t="s">
        <v>3333</v>
      </c>
      <c r="B3109" s="308">
        <v>57.72</v>
      </c>
    </row>
    <row r="3110" spans="1:2">
      <c r="A3110" s="307" t="s">
        <v>3334</v>
      </c>
      <c r="B3110" s="308">
        <v>53.75</v>
      </c>
    </row>
    <row r="3111" spans="1:2">
      <c r="A3111" s="307" t="s">
        <v>3335</v>
      </c>
      <c r="B3111" s="308">
        <v>62.36</v>
      </c>
    </row>
    <row r="3112" spans="1:2">
      <c r="A3112" s="307" t="s">
        <v>3336</v>
      </c>
      <c r="B3112" s="308">
        <v>57.77</v>
      </c>
    </row>
    <row r="3113" spans="1:2">
      <c r="A3113" s="307" t="s">
        <v>3337</v>
      </c>
      <c r="B3113" s="308">
        <v>65.28</v>
      </c>
    </row>
    <row r="3114" spans="1:2">
      <c r="A3114" s="307" t="s">
        <v>3338</v>
      </c>
      <c r="B3114" s="308">
        <v>60.37</v>
      </c>
    </row>
    <row r="3115" spans="1:2">
      <c r="A3115" s="307" t="s">
        <v>3339</v>
      </c>
      <c r="B3115" s="308">
        <v>67.040000000000006</v>
      </c>
    </row>
    <row r="3116" spans="1:2">
      <c r="A3116" s="307" t="s">
        <v>3340</v>
      </c>
      <c r="B3116" s="308">
        <v>62.03</v>
      </c>
    </row>
    <row r="3117" spans="1:2">
      <c r="A3117" s="307" t="s">
        <v>3341</v>
      </c>
      <c r="B3117" s="308">
        <v>72.290000000000006</v>
      </c>
    </row>
    <row r="3118" spans="1:2">
      <c r="A3118" s="307" t="s">
        <v>3342</v>
      </c>
      <c r="B3118" s="308">
        <v>66.61</v>
      </c>
    </row>
    <row r="3119" spans="1:2">
      <c r="A3119" s="307" t="s">
        <v>3343</v>
      </c>
      <c r="B3119" s="308">
        <v>77.84</v>
      </c>
    </row>
    <row r="3120" spans="1:2">
      <c r="A3120" s="307" t="s">
        <v>3344</v>
      </c>
      <c r="B3120" s="308">
        <v>71.680000000000007</v>
      </c>
    </row>
    <row r="3121" spans="1:2">
      <c r="A3121" s="307" t="s">
        <v>3345</v>
      </c>
      <c r="B3121" s="308">
        <v>88.11</v>
      </c>
    </row>
    <row r="3122" spans="1:2">
      <c r="A3122" s="307" t="s">
        <v>3346</v>
      </c>
      <c r="B3122" s="308">
        <v>80.989999999999995</v>
      </c>
    </row>
    <row r="3123" spans="1:2">
      <c r="A3123" s="307" t="s">
        <v>3347</v>
      </c>
      <c r="B3123" s="308">
        <v>95.77</v>
      </c>
    </row>
    <row r="3124" spans="1:2">
      <c r="A3124" s="307" t="s">
        <v>3348</v>
      </c>
      <c r="B3124" s="308">
        <v>88.03</v>
      </c>
    </row>
    <row r="3125" spans="1:2">
      <c r="A3125" s="307" t="s">
        <v>3349</v>
      </c>
      <c r="B3125" s="308">
        <v>105.31</v>
      </c>
    </row>
    <row r="3126" spans="1:2">
      <c r="A3126" s="307" t="s">
        <v>3350</v>
      </c>
      <c r="B3126" s="308">
        <v>96.6</v>
      </c>
    </row>
    <row r="3127" spans="1:2">
      <c r="A3127" s="307" t="s">
        <v>3351</v>
      </c>
      <c r="B3127" s="308">
        <v>144.37</v>
      </c>
    </row>
    <row r="3128" spans="1:2">
      <c r="A3128" s="307" t="s">
        <v>3352</v>
      </c>
      <c r="B3128" s="308">
        <v>134.27000000000001</v>
      </c>
    </row>
    <row r="3129" spans="1:2">
      <c r="A3129" s="307" t="s">
        <v>3353</v>
      </c>
      <c r="B3129" s="308">
        <v>208.55</v>
      </c>
    </row>
    <row r="3130" spans="1:2">
      <c r="A3130" s="307" t="s">
        <v>3354</v>
      </c>
      <c r="B3130" s="308">
        <v>194.88</v>
      </c>
    </row>
    <row r="3131" spans="1:2">
      <c r="A3131" s="307" t="s">
        <v>3355</v>
      </c>
      <c r="B3131" s="308">
        <v>217.52</v>
      </c>
    </row>
    <row r="3132" spans="1:2">
      <c r="A3132" s="307" t="s">
        <v>3356</v>
      </c>
      <c r="B3132" s="308">
        <v>197.99</v>
      </c>
    </row>
    <row r="3133" spans="1:2">
      <c r="A3133" s="307" t="s">
        <v>3357</v>
      </c>
      <c r="B3133" s="308">
        <v>223.37</v>
      </c>
    </row>
    <row r="3134" spans="1:2">
      <c r="A3134" s="307" t="s">
        <v>3358</v>
      </c>
      <c r="B3134" s="308">
        <v>203.84</v>
      </c>
    </row>
    <row r="3135" spans="1:2">
      <c r="A3135" s="307" t="s">
        <v>3359</v>
      </c>
      <c r="B3135" s="308">
        <v>326.73</v>
      </c>
    </row>
    <row r="3136" spans="1:2">
      <c r="A3136" s="307" t="s">
        <v>3360</v>
      </c>
      <c r="B3136" s="308">
        <v>295.43</v>
      </c>
    </row>
    <row r="3137" spans="1:2">
      <c r="A3137" s="307" t="s">
        <v>3361</v>
      </c>
      <c r="B3137" s="308">
        <v>425.11</v>
      </c>
    </row>
    <row r="3138" spans="1:2">
      <c r="A3138" s="307" t="s">
        <v>3362</v>
      </c>
      <c r="B3138" s="308">
        <v>400.78</v>
      </c>
    </row>
    <row r="3139" spans="1:2">
      <c r="A3139" s="307" t="s">
        <v>3363</v>
      </c>
      <c r="B3139" s="308">
        <v>444.88</v>
      </c>
    </row>
    <row r="3140" spans="1:2">
      <c r="A3140" s="307" t="s">
        <v>3364</v>
      </c>
      <c r="B3140" s="308">
        <v>418.69</v>
      </c>
    </row>
    <row r="3141" spans="1:2">
      <c r="A3141" s="307" t="s">
        <v>3365</v>
      </c>
      <c r="B3141" s="308">
        <v>69.94</v>
      </c>
    </row>
    <row r="3142" spans="1:2">
      <c r="A3142" s="307" t="s">
        <v>3366</v>
      </c>
      <c r="B3142" s="308">
        <v>60.62</v>
      </c>
    </row>
    <row r="3143" spans="1:2">
      <c r="A3143" s="307" t="s">
        <v>3367</v>
      </c>
      <c r="B3143" s="308">
        <v>129.80000000000001</v>
      </c>
    </row>
    <row r="3144" spans="1:2">
      <c r="A3144" s="307" t="s">
        <v>3368</v>
      </c>
      <c r="B3144" s="308">
        <v>117.02</v>
      </c>
    </row>
    <row r="3145" spans="1:2">
      <c r="A3145" s="307" t="s">
        <v>3369</v>
      </c>
      <c r="B3145" s="308">
        <v>59.85</v>
      </c>
    </row>
    <row r="3146" spans="1:2">
      <c r="A3146" s="307" t="s">
        <v>3370</v>
      </c>
      <c r="B3146" s="308">
        <v>56.39</v>
      </c>
    </row>
    <row r="3147" spans="1:2">
      <c r="A3147" s="307" t="s">
        <v>3371</v>
      </c>
      <c r="B3147" s="308">
        <v>85.83</v>
      </c>
    </row>
    <row r="3148" spans="1:2">
      <c r="A3148" s="307" t="s">
        <v>3372</v>
      </c>
      <c r="B3148" s="308">
        <v>81.17</v>
      </c>
    </row>
    <row r="3149" spans="1:2">
      <c r="A3149" s="307" t="s">
        <v>3373</v>
      </c>
      <c r="B3149" s="308">
        <v>111.71</v>
      </c>
    </row>
    <row r="3150" spans="1:2">
      <c r="A3150" s="307" t="s">
        <v>3374</v>
      </c>
      <c r="B3150" s="308">
        <v>105.95</v>
      </c>
    </row>
    <row r="3151" spans="1:2">
      <c r="A3151" s="307" t="s">
        <v>3375</v>
      </c>
      <c r="B3151" s="308">
        <v>153.11000000000001</v>
      </c>
    </row>
    <row r="3152" spans="1:2">
      <c r="A3152" s="307" t="s">
        <v>3376</v>
      </c>
      <c r="B3152" s="308">
        <v>137.22999999999999</v>
      </c>
    </row>
    <row r="3153" spans="1:2">
      <c r="A3153" s="307" t="s">
        <v>3377</v>
      </c>
      <c r="B3153" s="308">
        <v>179.08</v>
      </c>
    </row>
    <row r="3154" spans="1:2">
      <c r="A3154" s="307" t="s">
        <v>3378</v>
      </c>
      <c r="B3154" s="308">
        <v>162</v>
      </c>
    </row>
    <row r="3155" spans="1:2">
      <c r="A3155" s="307" t="s">
        <v>3379</v>
      </c>
      <c r="B3155" s="308">
        <v>204.97</v>
      </c>
    </row>
    <row r="3156" spans="1:2">
      <c r="A3156" s="307" t="s">
        <v>3380</v>
      </c>
      <c r="B3156" s="308">
        <v>186.78</v>
      </c>
    </row>
    <row r="3157" spans="1:2">
      <c r="A3157" s="307" t="s">
        <v>3381</v>
      </c>
      <c r="B3157" s="308">
        <v>572.76</v>
      </c>
    </row>
    <row r="3158" spans="1:2">
      <c r="A3158" s="307" t="s">
        <v>3382</v>
      </c>
      <c r="B3158" s="308">
        <v>500.98</v>
      </c>
    </row>
    <row r="3159" spans="1:2">
      <c r="A3159" s="307" t="s">
        <v>3383</v>
      </c>
      <c r="B3159" s="308">
        <v>598.74</v>
      </c>
    </row>
    <row r="3160" spans="1:2">
      <c r="A3160" s="307" t="s">
        <v>3384</v>
      </c>
      <c r="B3160" s="308">
        <v>525.76</v>
      </c>
    </row>
    <row r="3161" spans="1:2">
      <c r="A3161" s="307" t="s">
        <v>3385</v>
      </c>
      <c r="B3161" s="308">
        <v>624.62</v>
      </c>
    </row>
    <row r="3162" spans="1:2">
      <c r="A3162" s="307" t="s">
        <v>3386</v>
      </c>
      <c r="B3162" s="308">
        <v>550.53</v>
      </c>
    </row>
    <row r="3163" spans="1:2">
      <c r="A3163" s="307" t="s">
        <v>3387</v>
      </c>
      <c r="B3163" s="308">
        <v>5.68</v>
      </c>
    </row>
    <row r="3164" spans="1:2">
      <c r="A3164" s="307" t="s">
        <v>3388</v>
      </c>
      <c r="B3164" s="308">
        <v>5.42</v>
      </c>
    </row>
    <row r="3165" spans="1:2">
      <c r="A3165" s="307" t="s">
        <v>3389</v>
      </c>
      <c r="B3165" s="308">
        <v>34.700000000000003</v>
      </c>
    </row>
    <row r="3166" spans="1:2">
      <c r="A3166" s="307" t="s">
        <v>3390</v>
      </c>
      <c r="B3166" s="308">
        <v>30.08</v>
      </c>
    </row>
    <row r="3167" spans="1:2">
      <c r="A3167" s="307" t="s">
        <v>3391</v>
      </c>
      <c r="B3167" s="308">
        <v>97.17</v>
      </c>
    </row>
    <row r="3168" spans="1:2">
      <c r="A3168" s="307" t="s">
        <v>3392</v>
      </c>
      <c r="B3168" s="308">
        <v>84.23</v>
      </c>
    </row>
    <row r="3169" spans="1:2">
      <c r="A3169" s="307" t="s">
        <v>3393</v>
      </c>
      <c r="B3169" s="308">
        <v>54.14</v>
      </c>
    </row>
    <row r="3170" spans="1:2">
      <c r="A3170" s="307" t="s">
        <v>3394</v>
      </c>
      <c r="B3170" s="308">
        <v>46.93</v>
      </c>
    </row>
    <row r="3171" spans="1:2">
      <c r="A3171" s="307" t="s">
        <v>3395</v>
      </c>
      <c r="B3171" s="308">
        <v>27.76</v>
      </c>
    </row>
    <row r="3172" spans="1:2">
      <c r="A3172" s="307" t="s">
        <v>3396</v>
      </c>
      <c r="B3172" s="308">
        <v>24.06</v>
      </c>
    </row>
    <row r="3173" spans="1:2">
      <c r="A3173" s="307" t="s">
        <v>3397</v>
      </c>
      <c r="B3173" s="308">
        <v>16.16</v>
      </c>
    </row>
    <row r="3174" spans="1:2">
      <c r="A3174" s="307" t="s">
        <v>3398</v>
      </c>
      <c r="B3174" s="308">
        <v>15.54</v>
      </c>
    </row>
    <row r="3175" spans="1:2">
      <c r="A3175" s="307" t="s">
        <v>3399</v>
      </c>
      <c r="B3175" s="308">
        <v>1364.73</v>
      </c>
    </row>
    <row r="3176" spans="1:2">
      <c r="A3176" s="307" t="s">
        <v>3400</v>
      </c>
      <c r="B3176" s="308">
        <v>1193.6600000000001</v>
      </c>
    </row>
    <row r="3177" spans="1:2">
      <c r="A3177" s="307" t="s">
        <v>3401</v>
      </c>
      <c r="B3177" s="308">
        <v>10.029999999999999</v>
      </c>
    </row>
    <row r="3178" spans="1:2">
      <c r="A3178" s="307" t="s">
        <v>3402</v>
      </c>
      <c r="B3178" s="308">
        <v>9.2799999999999994</v>
      </c>
    </row>
    <row r="3179" spans="1:2">
      <c r="A3179" s="307" t="s">
        <v>3403</v>
      </c>
      <c r="B3179" s="308">
        <v>29.43</v>
      </c>
    </row>
    <row r="3180" spans="1:2">
      <c r="A3180" s="307" t="s">
        <v>3404</v>
      </c>
      <c r="B3180" s="308">
        <v>27.32</v>
      </c>
    </row>
    <row r="3181" spans="1:2">
      <c r="A3181" s="307" t="s">
        <v>3405</v>
      </c>
      <c r="B3181" s="308">
        <v>24.93</v>
      </c>
    </row>
    <row r="3182" spans="1:2">
      <c r="A3182" s="307" t="s">
        <v>3406</v>
      </c>
      <c r="B3182" s="308">
        <v>22.16</v>
      </c>
    </row>
    <row r="3183" spans="1:2">
      <c r="A3183" s="307" t="s">
        <v>3407</v>
      </c>
      <c r="B3183" s="308">
        <v>327.81</v>
      </c>
    </row>
    <row r="3184" spans="1:2">
      <c r="A3184" s="307" t="s">
        <v>3408</v>
      </c>
      <c r="B3184" s="308">
        <v>293.85000000000002</v>
      </c>
    </row>
    <row r="3185" spans="1:2">
      <c r="A3185" s="307" t="s">
        <v>3409</v>
      </c>
      <c r="B3185" s="308">
        <v>87.31</v>
      </c>
    </row>
    <row r="3186" spans="1:2">
      <c r="A3186" s="307" t="s">
        <v>3410</v>
      </c>
      <c r="B3186" s="308">
        <v>85.71</v>
      </c>
    </row>
    <row r="3187" spans="1:2">
      <c r="A3187" s="307" t="s">
        <v>3411</v>
      </c>
      <c r="B3187" s="308">
        <v>3.88</v>
      </c>
    </row>
    <row r="3188" spans="1:2">
      <c r="A3188" s="307" t="s">
        <v>3412</v>
      </c>
      <c r="B3188" s="308">
        <v>3.36</v>
      </c>
    </row>
    <row r="3189" spans="1:2">
      <c r="A3189" s="307" t="s">
        <v>3413</v>
      </c>
      <c r="B3189" s="308">
        <v>3.08</v>
      </c>
    </row>
    <row r="3190" spans="1:2">
      <c r="A3190" s="307" t="s">
        <v>3414</v>
      </c>
      <c r="B3190" s="308">
        <v>2.74</v>
      </c>
    </row>
    <row r="3191" spans="1:2">
      <c r="A3191" s="307" t="s">
        <v>3415</v>
      </c>
      <c r="B3191" s="308">
        <v>41.15</v>
      </c>
    </row>
    <row r="3192" spans="1:2">
      <c r="A3192" s="307" t="s">
        <v>3416</v>
      </c>
      <c r="B3192" s="308">
        <v>40.46</v>
      </c>
    </row>
    <row r="3193" spans="1:2">
      <c r="A3193" s="307" t="s">
        <v>3417</v>
      </c>
      <c r="B3193" s="308">
        <v>26.34</v>
      </c>
    </row>
    <row r="3194" spans="1:2">
      <c r="A3194" s="307" t="s">
        <v>3418</v>
      </c>
      <c r="B3194" s="308">
        <v>25.66</v>
      </c>
    </row>
    <row r="3195" spans="1:2">
      <c r="A3195" s="307" t="s">
        <v>3419</v>
      </c>
      <c r="B3195" s="308">
        <v>54.18</v>
      </c>
    </row>
    <row r="3196" spans="1:2">
      <c r="A3196" s="307" t="s">
        <v>3420</v>
      </c>
      <c r="B3196" s="308">
        <v>53.32</v>
      </c>
    </row>
    <row r="3197" spans="1:2">
      <c r="A3197" s="307" t="s">
        <v>3421</v>
      </c>
      <c r="B3197" s="308">
        <v>34.44</v>
      </c>
    </row>
    <row r="3198" spans="1:2">
      <c r="A3198" s="307" t="s">
        <v>3422</v>
      </c>
      <c r="B3198" s="308">
        <v>33.58</v>
      </c>
    </row>
    <row r="3199" spans="1:2">
      <c r="A3199" s="307" t="s">
        <v>3423</v>
      </c>
      <c r="B3199" s="308">
        <v>74.14</v>
      </c>
    </row>
    <row r="3200" spans="1:2">
      <c r="A3200" s="307" t="s">
        <v>3424</v>
      </c>
      <c r="B3200" s="308">
        <v>72.09</v>
      </c>
    </row>
    <row r="3201" spans="1:2">
      <c r="A3201" s="307" t="s">
        <v>3425</v>
      </c>
      <c r="B3201" s="308">
        <v>54.4</v>
      </c>
    </row>
    <row r="3202" spans="1:2">
      <c r="A3202" s="307" t="s">
        <v>3426</v>
      </c>
      <c r="B3202" s="308">
        <v>52.35</v>
      </c>
    </row>
    <row r="3203" spans="1:2">
      <c r="A3203" s="307" t="s">
        <v>3427</v>
      </c>
      <c r="B3203" s="308">
        <v>349.75</v>
      </c>
    </row>
    <row r="3204" spans="1:2">
      <c r="A3204" s="307" t="s">
        <v>3428</v>
      </c>
      <c r="B3204" s="308">
        <v>315.95</v>
      </c>
    </row>
    <row r="3205" spans="1:2">
      <c r="A3205" s="307" t="s">
        <v>3429</v>
      </c>
      <c r="B3205" s="308">
        <v>27.74</v>
      </c>
    </row>
    <row r="3206" spans="1:2">
      <c r="A3206" s="307" t="s">
        <v>3430</v>
      </c>
      <c r="B3206" s="308">
        <v>25.52</v>
      </c>
    </row>
    <row r="3207" spans="1:2">
      <c r="A3207" s="307" t="s">
        <v>3431</v>
      </c>
      <c r="B3207" s="308">
        <v>23.44</v>
      </c>
    </row>
    <row r="3208" spans="1:2">
      <c r="A3208" s="307" t="s">
        <v>3432</v>
      </c>
      <c r="B3208" s="308">
        <v>21.22</v>
      </c>
    </row>
    <row r="3209" spans="1:2">
      <c r="A3209" s="307" t="s">
        <v>3433</v>
      </c>
      <c r="B3209" s="308">
        <v>47.61</v>
      </c>
    </row>
    <row r="3210" spans="1:2">
      <c r="A3210" s="307" t="s">
        <v>3434</v>
      </c>
      <c r="B3210" s="308">
        <v>44.9</v>
      </c>
    </row>
    <row r="3211" spans="1:2">
      <c r="A3211" s="307" t="s">
        <v>3435</v>
      </c>
      <c r="B3211" s="308">
        <v>58.84</v>
      </c>
    </row>
    <row r="3212" spans="1:2">
      <c r="A3212" s="307" t="s">
        <v>3436</v>
      </c>
      <c r="B3212" s="308">
        <v>53.55</v>
      </c>
    </row>
    <row r="3213" spans="1:2">
      <c r="A3213" s="307" t="s">
        <v>3437</v>
      </c>
      <c r="B3213" s="308">
        <v>10.19</v>
      </c>
    </row>
    <row r="3214" spans="1:2">
      <c r="A3214" s="307" t="s">
        <v>3438</v>
      </c>
      <c r="B3214" s="308">
        <v>9.67</v>
      </c>
    </row>
    <row r="3215" spans="1:2">
      <c r="A3215" s="307" t="s">
        <v>3439</v>
      </c>
      <c r="B3215" s="308">
        <v>16.43</v>
      </c>
    </row>
    <row r="3216" spans="1:2">
      <c r="A3216" s="307" t="s">
        <v>3440</v>
      </c>
      <c r="B3216" s="308">
        <v>15.91</v>
      </c>
    </row>
    <row r="3217" spans="1:2">
      <c r="A3217" s="307" t="s">
        <v>3441</v>
      </c>
      <c r="B3217" s="308">
        <v>13.07</v>
      </c>
    </row>
    <row r="3218" spans="1:2">
      <c r="A3218" s="307" t="s">
        <v>3442</v>
      </c>
      <c r="B3218" s="308">
        <v>12.51</v>
      </c>
    </row>
    <row r="3219" spans="1:2">
      <c r="A3219" s="307" t="s">
        <v>3443</v>
      </c>
      <c r="B3219" s="308">
        <v>2.99</v>
      </c>
    </row>
    <row r="3220" spans="1:2">
      <c r="A3220" s="307" t="s">
        <v>99</v>
      </c>
      <c r="B3220" s="308">
        <v>2.99</v>
      </c>
    </row>
    <row r="3221" spans="1:2">
      <c r="A3221" s="307" t="s">
        <v>3444</v>
      </c>
      <c r="B3221" s="308">
        <v>1.49</v>
      </c>
    </row>
    <row r="3222" spans="1:2">
      <c r="A3222" s="307" t="s">
        <v>3445</v>
      </c>
      <c r="B3222" s="308">
        <v>1.49</v>
      </c>
    </row>
    <row r="3223" spans="1:2">
      <c r="A3223" s="307" t="s">
        <v>3446</v>
      </c>
      <c r="B3223" s="308">
        <v>0.99</v>
      </c>
    </row>
    <row r="3224" spans="1:2">
      <c r="A3224" s="307" t="s">
        <v>3447</v>
      </c>
      <c r="B3224" s="308">
        <v>0.99</v>
      </c>
    </row>
    <row r="3225" spans="1:2">
      <c r="A3225" s="307" t="s">
        <v>3448</v>
      </c>
      <c r="B3225" s="308">
        <v>0.74</v>
      </c>
    </row>
    <row r="3226" spans="1:2">
      <c r="A3226" s="307" t="s">
        <v>3449</v>
      </c>
      <c r="B3226" s="308">
        <v>0.74</v>
      </c>
    </row>
    <row r="3227" spans="1:2">
      <c r="A3227" s="307" t="s">
        <v>3450</v>
      </c>
      <c r="B3227" s="308">
        <v>72.209999999999994</v>
      </c>
    </row>
    <row r="3228" spans="1:2">
      <c r="A3228" s="307" t="s">
        <v>3451</v>
      </c>
      <c r="B3228" s="308">
        <v>65.7</v>
      </c>
    </row>
    <row r="3229" spans="1:2">
      <c r="A3229" s="307" t="s">
        <v>3452</v>
      </c>
      <c r="B3229" s="308">
        <v>121.05</v>
      </c>
    </row>
    <row r="3230" spans="1:2">
      <c r="A3230" s="307" t="s">
        <v>3453</v>
      </c>
      <c r="B3230" s="308">
        <v>108.02</v>
      </c>
    </row>
    <row r="3231" spans="1:2">
      <c r="A3231" s="307" t="s">
        <v>3454</v>
      </c>
      <c r="B3231" s="308">
        <v>503.68</v>
      </c>
    </row>
    <row r="3232" spans="1:2">
      <c r="A3232" s="307" t="s">
        <v>3455</v>
      </c>
      <c r="B3232" s="308">
        <v>464.21</v>
      </c>
    </row>
    <row r="3233" spans="1:2">
      <c r="A3233" s="307" t="s">
        <v>3456</v>
      </c>
      <c r="B3233" s="308">
        <v>96.73</v>
      </c>
    </row>
    <row r="3234" spans="1:2">
      <c r="A3234" s="307" t="s">
        <v>3457</v>
      </c>
      <c r="B3234" s="308">
        <v>92.63</v>
      </c>
    </row>
    <row r="3235" spans="1:2">
      <c r="A3235" s="307" t="s">
        <v>3458</v>
      </c>
      <c r="B3235" s="308">
        <v>57.79</v>
      </c>
    </row>
    <row r="3236" spans="1:2">
      <c r="A3236" s="307" t="s">
        <v>3459</v>
      </c>
      <c r="B3236" s="308">
        <v>53.69</v>
      </c>
    </row>
    <row r="3237" spans="1:2">
      <c r="A3237" s="307" t="s">
        <v>3460</v>
      </c>
      <c r="B3237" s="308">
        <v>51.05</v>
      </c>
    </row>
    <row r="3238" spans="1:2">
      <c r="A3238" s="307" t="s">
        <v>3461</v>
      </c>
      <c r="B3238" s="308">
        <v>46.95</v>
      </c>
    </row>
    <row r="3239" spans="1:2">
      <c r="A3239" s="307" t="s">
        <v>3462</v>
      </c>
      <c r="B3239" s="308">
        <v>47.7</v>
      </c>
    </row>
    <row r="3240" spans="1:2">
      <c r="A3240" s="307" t="s">
        <v>3463</v>
      </c>
      <c r="B3240" s="308">
        <v>43.6</v>
      </c>
    </row>
    <row r="3241" spans="1:2">
      <c r="A3241" s="307" t="s">
        <v>3464</v>
      </c>
      <c r="B3241" s="308">
        <v>5</v>
      </c>
    </row>
    <row r="3242" spans="1:2">
      <c r="A3242" s="307" t="s">
        <v>3465</v>
      </c>
      <c r="B3242" s="308">
        <v>4.59</v>
      </c>
    </row>
    <row r="3243" spans="1:2">
      <c r="A3243" s="307" t="s">
        <v>3466</v>
      </c>
      <c r="B3243" s="308">
        <v>18.02</v>
      </c>
    </row>
    <row r="3244" spans="1:2">
      <c r="A3244" s="307" t="s">
        <v>3467</v>
      </c>
      <c r="B3244" s="308">
        <v>16.47</v>
      </c>
    </row>
    <row r="3245" spans="1:2">
      <c r="A3245" s="307" t="s">
        <v>3468</v>
      </c>
      <c r="B3245" s="308">
        <v>117.62</v>
      </c>
    </row>
    <row r="3246" spans="1:2">
      <c r="A3246" s="307" t="s">
        <v>3469</v>
      </c>
      <c r="B3246" s="308">
        <v>111.35</v>
      </c>
    </row>
    <row r="3247" spans="1:2">
      <c r="A3247" s="307" t="s">
        <v>25500</v>
      </c>
      <c r="B3247" s="308">
        <v>12.49</v>
      </c>
    </row>
    <row r="3248" spans="1:2">
      <c r="A3248" s="307" t="s">
        <v>25501</v>
      </c>
      <c r="B3248" s="308">
        <v>12.07</v>
      </c>
    </row>
    <row r="3249" spans="1:2">
      <c r="A3249" s="307" t="s">
        <v>3470</v>
      </c>
      <c r="B3249" s="308">
        <v>164.26</v>
      </c>
    </row>
    <row r="3250" spans="1:2">
      <c r="A3250" s="307" t="s">
        <v>3471</v>
      </c>
      <c r="B3250" s="308">
        <v>151.18</v>
      </c>
    </row>
    <row r="3251" spans="1:2">
      <c r="A3251" s="307" t="s">
        <v>3472</v>
      </c>
      <c r="B3251" s="308">
        <v>4</v>
      </c>
    </row>
    <row r="3252" spans="1:2">
      <c r="A3252" s="307" t="s">
        <v>3473</v>
      </c>
      <c r="B3252" s="308">
        <v>4</v>
      </c>
    </row>
    <row r="3253" spans="1:2">
      <c r="A3253" s="307" t="s">
        <v>3474</v>
      </c>
      <c r="B3253" s="308">
        <v>8</v>
      </c>
    </row>
    <row r="3254" spans="1:2">
      <c r="A3254" s="307" t="s">
        <v>100</v>
      </c>
      <c r="B3254" s="308">
        <v>8</v>
      </c>
    </row>
    <row r="3255" spans="1:2">
      <c r="A3255" s="307" t="s">
        <v>3475</v>
      </c>
      <c r="B3255" s="308">
        <v>9493.76</v>
      </c>
    </row>
    <row r="3256" spans="1:2">
      <c r="A3256" s="307" t="s">
        <v>3476</v>
      </c>
      <c r="B3256" s="308">
        <v>8928.17</v>
      </c>
    </row>
    <row r="3257" spans="1:2">
      <c r="A3257" s="307" t="s">
        <v>3477</v>
      </c>
      <c r="B3257" s="308">
        <v>62.4</v>
      </c>
    </row>
    <row r="3258" spans="1:2">
      <c r="A3258" s="307" t="s">
        <v>3478</v>
      </c>
      <c r="B3258" s="308">
        <v>62.4</v>
      </c>
    </row>
    <row r="3259" spans="1:2">
      <c r="A3259" s="307" t="s">
        <v>3479</v>
      </c>
      <c r="B3259" s="308">
        <v>86.4</v>
      </c>
    </row>
    <row r="3260" spans="1:2">
      <c r="A3260" s="307" t="s">
        <v>3480</v>
      </c>
      <c r="B3260" s="308">
        <v>86.4</v>
      </c>
    </row>
    <row r="3261" spans="1:2">
      <c r="A3261" s="307" t="s">
        <v>3481</v>
      </c>
      <c r="B3261" s="308">
        <v>133.63999999999999</v>
      </c>
    </row>
    <row r="3262" spans="1:2">
      <c r="A3262" s="307" t="s">
        <v>3482</v>
      </c>
      <c r="B3262" s="308">
        <v>133.63999999999999</v>
      </c>
    </row>
    <row r="3263" spans="1:2">
      <c r="A3263" s="307" t="s">
        <v>3483</v>
      </c>
      <c r="B3263" s="308">
        <v>294</v>
      </c>
    </row>
    <row r="3264" spans="1:2">
      <c r="A3264" s="307" t="s">
        <v>3484</v>
      </c>
      <c r="B3264" s="308">
        <v>294</v>
      </c>
    </row>
    <row r="3265" spans="1:2">
      <c r="A3265" s="307" t="s">
        <v>3485</v>
      </c>
      <c r="B3265" s="308">
        <v>21.78</v>
      </c>
    </row>
    <row r="3266" spans="1:2">
      <c r="A3266" s="307" t="s">
        <v>3486</v>
      </c>
      <c r="B3266" s="308">
        <v>21.78</v>
      </c>
    </row>
    <row r="3267" spans="1:2">
      <c r="A3267" s="307" t="s">
        <v>3487</v>
      </c>
      <c r="B3267" s="308">
        <v>265.32</v>
      </c>
    </row>
    <row r="3268" spans="1:2">
      <c r="A3268" s="307" t="s">
        <v>3488</v>
      </c>
      <c r="B3268" s="308">
        <v>265.32</v>
      </c>
    </row>
    <row r="3269" spans="1:2">
      <c r="A3269" s="307" t="s">
        <v>3489</v>
      </c>
      <c r="B3269" s="308">
        <v>6.21</v>
      </c>
    </row>
    <row r="3270" spans="1:2">
      <c r="A3270" s="307" t="s">
        <v>101</v>
      </c>
      <c r="B3270" s="308">
        <v>5.38</v>
      </c>
    </row>
    <row r="3271" spans="1:2">
      <c r="A3271" s="307" t="s">
        <v>3490</v>
      </c>
      <c r="B3271" s="308">
        <v>29.56</v>
      </c>
    </row>
    <row r="3272" spans="1:2">
      <c r="A3272" s="307" t="s">
        <v>3491</v>
      </c>
      <c r="B3272" s="308">
        <v>25.62</v>
      </c>
    </row>
    <row r="3273" spans="1:2">
      <c r="A3273" s="307" t="s">
        <v>3492</v>
      </c>
      <c r="B3273" s="308">
        <v>2855.55</v>
      </c>
    </row>
    <row r="3274" spans="1:2">
      <c r="A3274" s="307" t="s">
        <v>3493</v>
      </c>
      <c r="B3274" s="308">
        <v>2474.7600000000002</v>
      </c>
    </row>
    <row r="3275" spans="1:2">
      <c r="A3275" s="307" t="s">
        <v>3494</v>
      </c>
      <c r="B3275" s="308">
        <v>514.54</v>
      </c>
    </row>
    <row r="3276" spans="1:2">
      <c r="A3276" s="307" t="s">
        <v>3495</v>
      </c>
      <c r="B3276" s="308">
        <v>452.96</v>
      </c>
    </row>
    <row r="3277" spans="1:2">
      <c r="A3277" s="307" t="s">
        <v>3496</v>
      </c>
      <c r="B3277" s="308">
        <v>737.75</v>
      </c>
    </row>
    <row r="3278" spans="1:2">
      <c r="A3278" s="307" t="s">
        <v>3497</v>
      </c>
      <c r="B3278" s="308">
        <v>646.17999999999995</v>
      </c>
    </row>
    <row r="3279" spans="1:2">
      <c r="A3279" s="307" t="s">
        <v>3498</v>
      </c>
      <c r="B3279" s="308">
        <v>2.4900000000000002</v>
      </c>
    </row>
    <row r="3280" spans="1:2">
      <c r="A3280" s="307" t="s">
        <v>3499</v>
      </c>
      <c r="B3280" s="308">
        <v>2.16</v>
      </c>
    </row>
    <row r="3281" spans="1:2">
      <c r="A3281" s="307" t="s">
        <v>3500</v>
      </c>
      <c r="B3281" s="308">
        <v>0.51</v>
      </c>
    </row>
    <row r="3282" spans="1:2">
      <c r="A3282" s="307" t="s">
        <v>102</v>
      </c>
      <c r="B3282" s="308">
        <v>0.44</v>
      </c>
    </row>
    <row r="3283" spans="1:2">
      <c r="A3283" s="307" t="s">
        <v>3501</v>
      </c>
      <c r="B3283" s="308">
        <v>0.15</v>
      </c>
    </row>
    <row r="3284" spans="1:2">
      <c r="A3284" s="307" t="s">
        <v>3502</v>
      </c>
      <c r="B3284" s="308">
        <v>0.13</v>
      </c>
    </row>
    <row r="3285" spans="1:2">
      <c r="A3285" s="307" t="s">
        <v>3503</v>
      </c>
      <c r="B3285" s="308">
        <v>42574.35</v>
      </c>
    </row>
    <row r="3286" spans="1:2">
      <c r="A3286" s="307" t="s">
        <v>3504</v>
      </c>
      <c r="B3286" s="308">
        <v>38070.720000000001</v>
      </c>
    </row>
    <row r="3287" spans="1:2">
      <c r="A3287" s="307" t="s">
        <v>3505</v>
      </c>
      <c r="B3287" s="308">
        <v>215932.03</v>
      </c>
    </row>
    <row r="3288" spans="1:2">
      <c r="A3288" s="307" t="s">
        <v>3506</v>
      </c>
      <c r="B3288" s="308">
        <v>194944.9</v>
      </c>
    </row>
    <row r="3289" spans="1:2">
      <c r="A3289" s="307" t="s">
        <v>3507</v>
      </c>
      <c r="B3289" s="308">
        <v>3706.62</v>
      </c>
    </row>
    <row r="3290" spans="1:2">
      <c r="A3290" s="307" t="s">
        <v>3508</v>
      </c>
      <c r="B3290" s="308">
        <v>3212.75</v>
      </c>
    </row>
    <row r="3291" spans="1:2">
      <c r="A3291" s="307" t="s">
        <v>3509</v>
      </c>
      <c r="B3291" s="308">
        <v>64.069999999999993</v>
      </c>
    </row>
    <row r="3292" spans="1:2">
      <c r="A3292" s="307" t="s">
        <v>3510</v>
      </c>
      <c r="B3292" s="308">
        <v>63.25</v>
      </c>
    </row>
    <row r="3293" spans="1:2">
      <c r="A3293" s="307" t="s">
        <v>3511</v>
      </c>
      <c r="B3293" s="308">
        <v>78</v>
      </c>
    </row>
    <row r="3294" spans="1:2">
      <c r="A3294" s="307" t="s">
        <v>3512</v>
      </c>
      <c r="B3294" s="308">
        <v>76.349999999999994</v>
      </c>
    </row>
    <row r="3295" spans="1:2">
      <c r="A3295" s="307" t="s">
        <v>3513</v>
      </c>
      <c r="B3295" s="308">
        <v>192.19</v>
      </c>
    </row>
    <row r="3296" spans="1:2">
      <c r="A3296" s="307" t="s">
        <v>3514</v>
      </c>
      <c r="B3296" s="308">
        <v>189.75</v>
      </c>
    </row>
    <row r="3297" spans="1:2">
      <c r="A3297" s="307" t="s">
        <v>3515</v>
      </c>
      <c r="B3297" s="308">
        <v>344.39</v>
      </c>
    </row>
    <row r="3298" spans="1:2">
      <c r="A3298" s="307" t="s">
        <v>3516</v>
      </c>
      <c r="B3298" s="308">
        <v>344.39</v>
      </c>
    </row>
    <row r="3299" spans="1:2">
      <c r="A3299" s="307" t="s">
        <v>3517</v>
      </c>
      <c r="B3299" s="308">
        <v>357</v>
      </c>
    </row>
    <row r="3300" spans="1:2">
      <c r="A3300" s="307" t="s">
        <v>3518</v>
      </c>
      <c r="B3300" s="308">
        <v>357</v>
      </c>
    </row>
    <row r="3301" spans="1:2">
      <c r="A3301" s="307" t="s">
        <v>3519</v>
      </c>
      <c r="B3301" s="308">
        <v>0.79</v>
      </c>
    </row>
    <row r="3302" spans="1:2">
      <c r="A3302" s="307" t="s">
        <v>3520</v>
      </c>
      <c r="B3302" s="308">
        <v>0.76</v>
      </c>
    </row>
    <row r="3303" spans="1:2">
      <c r="A3303" s="307" t="s">
        <v>3521</v>
      </c>
      <c r="B3303" s="308">
        <v>5.33</v>
      </c>
    </row>
    <row r="3304" spans="1:2">
      <c r="A3304" s="307" t="s">
        <v>3522</v>
      </c>
      <c r="B3304" s="308">
        <v>4.8600000000000003</v>
      </c>
    </row>
    <row r="3305" spans="1:2">
      <c r="A3305" s="307" t="s">
        <v>3523</v>
      </c>
      <c r="B3305" s="308">
        <v>3.62</v>
      </c>
    </row>
    <row r="3306" spans="1:2">
      <c r="A3306" s="307" t="s">
        <v>3524</v>
      </c>
      <c r="B3306" s="308">
        <v>3.14</v>
      </c>
    </row>
    <row r="3307" spans="1:2">
      <c r="A3307" s="307" t="s">
        <v>3525</v>
      </c>
      <c r="B3307" s="308">
        <v>3.36</v>
      </c>
    </row>
    <row r="3308" spans="1:2">
      <c r="A3308" s="307" t="s">
        <v>3526</v>
      </c>
      <c r="B3308" s="308">
        <v>3.36</v>
      </c>
    </row>
    <row r="3309" spans="1:2">
      <c r="A3309" s="307" t="s">
        <v>3527</v>
      </c>
      <c r="B3309" s="308">
        <v>0.16</v>
      </c>
    </row>
    <row r="3310" spans="1:2">
      <c r="A3310" s="307" t="s">
        <v>3528</v>
      </c>
      <c r="B3310" s="308">
        <v>0.16</v>
      </c>
    </row>
    <row r="3311" spans="1:2">
      <c r="A3311" s="307" t="s">
        <v>3529</v>
      </c>
      <c r="B3311" s="308">
        <v>76.489999999999995</v>
      </c>
    </row>
    <row r="3312" spans="1:2">
      <c r="A3312" s="307" t="s">
        <v>3530</v>
      </c>
      <c r="B3312" s="308">
        <v>71.98</v>
      </c>
    </row>
    <row r="3313" spans="1:2">
      <c r="A3313" s="307" t="s">
        <v>3531</v>
      </c>
      <c r="B3313" s="308">
        <v>34.44</v>
      </c>
    </row>
    <row r="3314" spans="1:2">
      <c r="A3314" s="307" t="s">
        <v>3532</v>
      </c>
      <c r="B3314" s="308">
        <v>32.18</v>
      </c>
    </row>
    <row r="3315" spans="1:2">
      <c r="A3315" s="307" t="s">
        <v>3533</v>
      </c>
      <c r="B3315" s="308">
        <v>95.69</v>
      </c>
    </row>
    <row r="3316" spans="1:2">
      <c r="A3316" s="307" t="s">
        <v>3534</v>
      </c>
      <c r="B3316" s="308">
        <v>89.59</v>
      </c>
    </row>
    <row r="3317" spans="1:2">
      <c r="A3317" s="307" t="s">
        <v>3535</v>
      </c>
      <c r="B3317" s="308">
        <v>178.28</v>
      </c>
    </row>
    <row r="3318" spans="1:2">
      <c r="A3318" s="307" t="s">
        <v>3536</v>
      </c>
      <c r="B3318" s="308">
        <v>178.28</v>
      </c>
    </row>
    <row r="3319" spans="1:2">
      <c r="A3319" s="307" t="s">
        <v>3537</v>
      </c>
      <c r="B3319" s="308">
        <v>198.2</v>
      </c>
    </row>
    <row r="3320" spans="1:2">
      <c r="A3320" s="307" t="s">
        <v>3538</v>
      </c>
      <c r="B3320" s="308">
        <v>198.2</v>
      </c>
    </row>
    <row r="3321" spans="1:2">
      <c r="A3321" s="307" t="s">
        <v>3539</v>
      </c>
      <c r="B3321" s="308">
        <v>32.58</v>
      </c>
    </row>
    <row r="3322" spans="1:2">
      <c r="A3322" s="307" t="s">
        <v>3540</v>
      </c>
      <c r="B3322" s="308">
        <v>29.48</v>
      </c>
    </row>
    <row r="3323" spans="1:2">
      <c r="A3323" s="307" t="s">
        <v>3541</v>
      </c>
      <c r="B3323" s="308">
        <v>62.9</v>
      </c>
    </row>
    <row r="3324" spans="1:2">
      <c r="A3324" s="307" t="s">
        <v>3542</v>
      </c>
      <c r="B3324" s="308">
        <v>57.16</v>
      </c>
    </row>
    <row r="3325" spans="1:2">
      <c r="A3325" s="307" t="s">
        <v>3543</v>
      </c>
      <c r="B3325" s="308">
        <v>5.28</v>
      </c>
    </row>
    <row r="3326" spans="1:2">
      <c r="A3326" s="307" t="s">
        <v>3544</v>
      </c>
      <c r="B3326" s="308">
        <v>4.58</v>
      </c>
    </row>
    <row r="3327" spans="1:2">
      <c r="A3327" s="307" t="s">
        <v>3545</v>
      </c>
      <c r="B3327" s="308">
        <v>426.84</v>
      </c>
    </row>
    <row r="3328" spans="1:2">
      <c r="A3328" s="307" t="s">
        <v>3546</v>
      </c>
      <c r="B3328" s="308">
        <v>426.84</v>
      </c>
    </row>
    <row r="3329" spans="1:2">
      <c r="A3329" s="307" t="s">
        <v>3547</v>
      </c>
      <c r="B3329" s="308">
        <v>503.09</v>
      </c>
    </row>
    <row r="3330" spans="1:2">
      <c r="A3330" s="307" t="s">
        <v>3548</v>
      </c>
      <c r="B3330" s="308">
        <v>503.09</v>
      </c>
    </row>
    <row r="3331" spans="1:2">
      <c r="A3331" s="307" t="s">
        <v>3549</v>
      </c>
      <c r="B3331" s="308">
        <v>616.01</v>
      </c>
    </row>
    <row r="3332" spans="1:2">
      <c r="A3332" s="307" t="s">
        <v>3550</v>
      </c>
      <c r="B3332" s="308">
        <v>616.01</v>
      </c>
    </row>
    <row r="3333" spans="1:2">
      <c r="A3333" s="307" t="s">
        <v>3551</v>
      </c>
      <c r="B3333" s="308">
        <v>694.01</v>
      </c>
    </row>
    <row r="3334" spans="1:2">
      <c r="A3334" s="307" t="s">
        <v>3552</v>
      </c>
      <c r="B3334" s="308">
        <v>694.01</v>
      </c>
    </row>
    <row r="3335" spans="1:2">
      <c r="A3335" s="307" t="s">
        <v>3553</v>
      </c>
      <c r="B3335" s="308">
        <v>872.72</v>
      </c>
    </row>
    <row r="3336" spans="1:2">
      <c r="A3336" s="307" t="s">
        <v>3554</v>
      </c>
      <c r="B3336" s="308">
        <v>872.72</v>
      </c>
    </row>
    <row r="3337" spans="1:2">
      <c r="A3337" s="307" t="s">
        <v>3555</v>
      </c>
      <c r="B3337" s="308">
        <v>1375.2</v>
      </c>
    </row>
    <row r="3338" spans="1:2">
      <c r="A3338" s="307" t="s">
        <v>3556</v>
      </c>
      <c r="B3338" s="308">
        <v>1375.2</v>
      </c>
    </row>
    <row r="3339" spans="1:2">
      <c r="A3339" s="307" t="s">
        <v>3557</v>
      </c>
      <c r="B3339" s="308">
        <v>1545.59</v>
      </c>
    </row>
    <row r="3340" spans="1:2">
      <c r="A3340" s="307" t="s">
        <v>3558</v>
      </c>
      <c r="B3340" s="308">
        <v>1545.59</v>
      </c>
    </row>
    <row r="3341" spans="1:2">
      <c r="A3341" s="307" t="s">
        <v>3559</v>
      </c>
      <c r="B3341" s="308">
        <v>52824.03</v>
      </c>
    </row>
    <row r="3342" spans="1:2">
      <c r="A3342" s="307" t="s">
        <v>3560</v>
      </c>
      <c r="B3342" s="308">
        <v>52280.41</v>
      </c>
    </row>
    <row r="3343" spans="1:2">
      <c r="A3343" s="307" t="s">
        <v>3561</v>
      </c>
      <c r="B3343" s="308">
        <v>43567.31</v>
      </c>
    </row>
    <row r="3344" spans="1:2">
      <c r="A3344" s="307" t="s">
        <v>3562</v>
      </c>
      <c r="B3344" s="308">
        <v>43026.1</v>
      </c>
    </row>
    <row r="3345" spans="1:2">
      <c r="A3345" s="307" t="s">
        <v>3563</v>
      </c>
      <c r="B3345" s="308">
        <v>26907.87</v>
      </c>
    </row>
    <row r="3346" spans="1:2">
      <c r="A3346" s="307" t="s">
        <v>3564</v>
      </c>
      <c r="B3346" s="308">
        <v>26367.71</v>
      </c>
    </row>
    <row r="3347" spans="1:2">
      <c r="A3347" s="307" t="s">
        <v>3565</v>
      </c>
      <c r="B3347" s="308">
        <v>25398.75</v>
      </c>
    </row>
    <row r="3348" spans="1:2">
      <c r="A3348" s="307" t="s">
        <v>3566</v>
      </c>
      <c r="B3348" s="308">
        <v>24859.87</v>
      </c>
    </row>
    <row r="3349" spans="1:2">
      <c r="A3349" s="307" t="s">
        <v>3567</v>
      </c>
      <c r="B3349" s="308">
        <v>24236.13</v>
      </c>
    </row>
    <row r="3350" spans="1:2">
      <c r="A3350" s="307" t="s">
        <v>3568</v>
      </c>
      <c r="B3350" s="308">
        <v>23698.54</v>
      </c>
    </row>
    <row r="3351" spans="1:2">
      <c r="A3351" s="307" t="s">
        <v>3569</v>
      </c>
      <c r="B3351" s="308">
        <v>21643.47</v>
      </c>
    </row>
    <row r="3352" spans="1:2">
      <c r="A3352" s="307" t="s">
        <v>3570</v>
      </c>
      <c r="B3352" s="308">
        <v>21203.96</v>
      </c>
    </row>
    <row r="3353" spans="1:2">
      <c r="A3353" s="307" t="s">
        <v>3571</v>
      </c>
      <c r="B3353" s="308">
        <v>11337.4</v>
      </c>
    </row>
    <row r="3354" spans="1:2">
      <c r="A3354" s="307" t="s">
        <v>3572</v>
      </c>
      <c r="B3354" s="308">
        <v>10983.77</v>
      </c>
    </row>
    <row r="3355" spans="1:2">
      <c r="A3355" s="307" t="s">
        <v>3573</v>
      </c>
      <c r="B3355" s="308">
        <v>30012.92</v>
      </c>
    </row>
    <row r="3356" spans="1:2">
      <c r="A3356" s="307" t="s">
        <v>3574</v>
      </c>
      <c r="B3356" s="308">
        <v>29573.41</v>
      </c>
    </row>
    <row r="3357" spans="1:2">
      <c r="A3357" s="307" t="s">
        <v>3575</v>
      </c>
      <c r="B3357" s="308">
        <v>17228.91</v>
      </c>
    </row>
    <row r="3358" spans="1:2">
      <c r="A3358" s="307" t="s">
        <v>3576</v>
      </c>
      <c r="B3358" s="308">
        <v>16875.28</v>
      </c>
    </row>
    <row r="3359" spans="1:2">
      <c r="A3359" s="307" t="s">
        <v>3577</v>
      </c>
      <c r="B3359" s="308">
        <v>352.15</v>
      </c>
    </row>
    <row r="3360" spans="1:2">
      <c r="A3360" s="307" t="s">
        <v>3578</v>
      </c>
      <c r="B3360" s="308">
        <v>342.36</v>
      </c>
    </row>
    <row r="3361" spans="1:2">
      <c r="A3361" s="307" t="s">
        <v>3579</v>
      </c>
      <c r="B3361" s="308">
        <v>364.97</v>
      </c>
    </row>
    <row r="3362" spans="1:2">
      <c r="A3362" s="307" t="s">
        <v>3580</v>
      </c>
      <c r="B3362" s="308">
        <v>355.19</v>
      </c>
    </row>
    <row r="3363" spans="1:2">
      <c r="A3363" s="307" t="s">
        <v>3581</v>
      </c>
      <c r="B3363" s="308">
        <v>371.01</v>
      </c>
    </row>
    <row r="3364" spans="1:2">
      <c r="A3364" s="307" t="s">
        <v>3582</v>
      </c>
      <c r="B3364" s="308">
        <v>361.22</v>
      </c>
    </row>
    <row r="3365" spans="1:2">
      <c r="A3365" s="307" t="s">
        <v>3583</v>
      </c>
      <c r="B3365" s="308">
        <v>444.42</v>
      </c>
    </row>
    <row r="3366" spans="1:2">
      <c r="A3366" s="307" t="s">
        <v>3584</v>
      </c>
      <c r="B3366" s="308">
        <v>432.13</v>
      </c>
    </row>
    <row r="3367" spans="1:2">
      <c r="A3367" s="307" t="s">
        <v>3585</v>
      </c>
      <c r="B3367" s="308">
        <v>457.24</v>
      </c>
    </row>
    <row r="3368" spans="1:2">
      <c r="A3368" s="307" t="s">
        <v>3586</v>
      </c>
      <c r="B3368" s="308">
        <v>444.95</v>
      </c>
    </row>
    <row r="3369" spans="1:2">
      <c r="A3369" s="307" t="s">
        <v>3587</v>
      </c>
      <c r="B3369" s="308">
        <v>463.28</v>
      </c>
    </row>
    <row r="3370" spans="1:2">
      <c r="A3370" s="307" t="s">
        <v>3588</v>
      </c>
      <c r="B3370" s="308">
        <v>450.99</v>
      </c>
    </row>
    <row r="3371" spans="1:2">
      <c r="A3371" s="307" t="s">
        <v>3589</v>
      </c>
      <c r="B3371" s="308">
        <v>47.44</v>
      </c>
    </row>
    <row r="3372" spans="1:2">
      <c r="A3372" s="307" t="s">
        <v>3590</v>
      </c>
      <c r="B3372" s="308">
        <v>46.51</v>
      </c>
    </row>
    <row r="3373" spans="1:2">
      <c r="A3373" s="307" t="s">
        <v>3591</v>
      </c>
      <c r="B3373" s="308">
        <v>71.11</v>
      </c>
    </row>
    <row r="3374" spans="1:2">
      <c r="A3374" s="307" t="s">
        <v>3592</v>
      </c>
      <c r="B3374" s="308">
        <v>69.25</v>
      </c>
    </row>
    <row r="3375" spans="1:2">
      <c r="A3375" s="307" t="s">
        <v>3593</v>
      </c>
      <c r="B3375" s="308">
        <v>31.89</v>
      </c>
    </row>
    <row r="3376" spans="1:2">
      <c r="A3376" s="307" t="s">
        <v>3594</v>
      </c>
      <c r="B3376" s="308">
        <v>30.96</v>
      </c>
    </row>
    <row r="3377" spans="1:2">
      <c r="A3377" s="307" t="s">
        <v>3595</v>
      </c>
      <c r="B3377" s="308">
        <v>47.84</v>
      </c>
    </row>
    <row r="3378" spans="1:2">
      <c r="A3378" s="307" t="s">
        <v>3596</v>
      </c>
      <c r="B3378" s="308">
        <v>45.98</v>
      </c>
    </row>
    <row r="3379" spans="1:2">
      <c r="A3379" s="307" t="s">
        <v>3597</v>
      </c>
      <c r="B3379" s="308">
        <v>70.099999999999994</v>
      </c>
    </row>
    <row r="3380" spans="1:2">
      <c r="A3380" s="307" t="s">
        <v>3598</v>
      </c>
      <c r="B3380" s="308">
        <v>67.77</v>
      </c>
    </row>
    <row r="3381" spans="1:2">
      <c r="A3381" s="307" t="s">
        <v>3599</v>
      </c>
      <c r="B3381" s="308">
        <v>76.349999999999994</v>
      </c>
    </row>
    <row r="3382" spans="1:2">
      <c r="A3382" s="307" t="s">
        <v>3600</v>
      </c>
      <c r="B3382" s="308">
        <v>73.55</v>
      </c>
    </row>
    <row r="3383" spans="1:2">
      <c r="A3383" s="307" t="s">
        <v>3601</v>
      </c>
      <c r="B3383" s="308">
        <v>15.41</v>
      </c>
    </row>
    <row r="3384" spans="1:2">
      <c r="A3384" s="307" t="s">
        <v>3602</v>
      </c>
      <c r="B3384" s="308">
        <v>15.27</v>
      </c>
    </row>
    <row r="3385" spans="1:2">
      <c r="A3385" s="307" t="s">
        <v>3603</v>
      </c>
      <c r="B3385" s="308">
        <v>22.17</v>
      </c>
    </row>
    <row r="3386" spans="1:2">
      <c r="A3386" s="307" t="s">
        <v>3604</v>
      </c>
      <c r="B3386" s="308">
        <v>21.61</v>
      </c>
    </row>
    <row r="3387" spans="1:2">
      <c r="A3387" s="307" t="s">
        <v>3605</v>
      </c>
      <c r="B3387" s="308">
        <v>33.020000000000003</v>
      </c>
    </row>
    <row r="3388" spans="1:2">
      <c r="A3388" s="307" t="s">
        <v>3606</v>
      </c>
      <c r="B3388" s="308">
        <v>31.86</v>
      </c>
    </row>
    <row r="3389" spans="1:2">
      <c r="A3389" s="307" t="s">
        <v>3607</v>
      </c>
      <c r="B3389" s="308">
        <v>44.12</v>
      </c>
    </row>
    <row r="3390" spans="1:2">
      <c r="A3390" s="307" t="s">
        <v>3608</v>
      </c>
      <c r="B3390" s="308">
        <v>42.27</v>
      </c>
    </row>
    <row r="3391" spans="1:2">
      <c r="A3391" s="307" t="s">
        <v>3609</v>
      </c>
      <c r="B3391" s="308">
        <v>29.9</v>
      </c>
    </row>
    <row r="3392" spans="1:2">
      <c r="A3392" s="307" t="s">
        <v>3610</v>
      </c>
      <c r="B3392" s="308">
        <v>29.68</v>
      </c>
    </row>
    <row r="3393" spans="1:2">
      <c r="A3393" s="307" t="s">
        <v>3611</v>
      </c>
      <c r="B3393" s="308">
        <v>20.65</v>
      </c>
    </row>
    <row r="3394" spans="1:2">
      <c r="A3394" s="307" t="s">
        <v>3612</v>
      </c>
      <c r="B3394" s="308">
        <v>20.41</v>
      </c>
    </row>
    <row r="3395" spans="1:2">
      <c r="A3395" s="307" t="s">
        <v>3613</v>
      </c>
      <c r="B3395" s="308">
        <v>20.93</v>
      </c>
    </row>
    <row r="3396" spans="1:2">
      <c r="A3396" s="307" t="s">
        <v>3614</v>
      </c>
      <c r="B3396" s="308">
        <v>20.69</v>
      </c>
    </row>
    <row r="3397" spans="1:2">
      <c r="A3397" s="307" t="s">
        <v>3615</v>
      </c>
      <c r="B3397" s="308">
        <v>22.19</v>
      </c>
    </row>
    <row r="3398" spans="1:2">
      <c r="A3398" s="307" t="s">
        <v>3616</v>
      </c>
      <c r="B3398" s="308">
        <v>21.95</v>
      </c>
    </row>
    <row r="3399" spans="1:2">
      <c r="A3399" s="307" t="s">
        <v>3617</v>
      </c>
      <c r="B3399" s="308">
        <v>23.71</v>
      </c>
    </row>
    <row r="3400" spans="1:2">
      <c r="A3400" s="307" t="s">
        <v>3618</v>
      </c>
      <c r="B3400" s="308">
        <v>23.47</v>
      </c>
    </row>
    <row r="3401" spans="1:2">
      <c r="A3401" s="307" t="s">
        <v>3619</v>
      </c>
      <c r="B3401" s="308">
        <v>24.97</v>
      </c>
    </row>
    <row r="3402" spans="1:2">
      <c r="A3402" s="307" t="s">
        <v>3620</v>
      </c>
      <c r="B3402" s="308">
        <v>24.73</v>
      </c>
    </row>
    <row r="3403" spans="1:2">
      <c r="A3403" s="307" t="s">
        <v>3621</v>
      </c>
      <c r="B3403" s="308">
        <v>26.28</v>
      </c>
    </row>
    <row r="3404" spans="1:2">
      <c r="A3404" s="307" t="s">
        <v>3622</v>
      </c>
      <c r="B3404" s="308">
        <v>26.04</v>
      </c>
    </row>
    <row r="3405" spans="1:2">
      <c r="A3405" s="307" t="s">
        <v>3623</v>
      </c>
      <c r="B3405" s="308">
        <v>11.44</v>
      </c>
    </row>
    <row r="3406" spans="1:2">
      <c r="A3406" s="307" t="s">
        <v>3624</v>
      </c>
      <c r="B3406" s="308">
        <v>11.2</v>
      </c>
    </row>
    <row r="3407" spans="1:2">
      <c r="A3407" s="307" t="s">
        <v>3625</v>
      </c>
      <c r="B3407" s="308">
        <v>15.58</v>
      </c>
    </row>
    <row r="3408" spans="1:2">
      <c r="A3408" s="307" t="s">
        <v>3626</v>
      </c>
      <c r="B3408" s="308">
        <v>15.34</v>
      </c>
    </row>
    <row r="3409" spans="1:2">
      <c r="A3409" s="307" t="s">
        <v>3627</v>
      </c>
      <c r="B3409" s="308">
        <v>75.81</v>
      </c>
    </row>
    <row r="3410" spans="1:2">
      <c r="A3410" s="307" t="s">
        <v>3628</v>
      </c>
      <c r="B3410" s="308">
        <v>75.3</v>
      </c>
    </row>
    <row r="3411" spans="1:2">
      <c r="A3411" s="307" t="s">
        <v>3629</v>
      </c>
      <c r="B3411" s="308">
        <v>5.91</v>
      </c>
    </row>
    <row r="3412" spans="1:2">
      <c r="A3412" s="307" t="s">
        <v>3630</v>
      </c>
      <c r="B3412" s="308">
        <v>5.77</v>
      </c>
    </row>
    <row r="3413" spans="1:2">
      <c r="A3413" s="307" t="s">
        <v>3631</v>
      </c>
      <c r="B3413" s="308">
        <v>5.97</v>
      </c>
    </row>
    <row r="3414" spans="1:2">
      <c r="A3414" s="307" t="s">
        <v>3632</v>
      </c>
      <c r="B3414" s="308">
        <v>5.82</v>
      </c>
    </row>
    <row r="3415" spans="1:2">
      <c r="A3415" s="307" t="s">
        <v>3633</v>
      </c>
      <c r="B3415" s="308">
        <v>4.4800000000000004</v>
      </c>
    </row>
    <row r="3416" spans="1:2">
      <c r="A3416" s="307" t="s">
        <v>3634</v>
      </c>
      <c r="B3416" s="308">
        <v>4.38</v>
      </c>
    </row>
    <row r="3417" spans="1:2">
      <c r="A3417" s="307" t="s">
        <v>3635</v>
      </c>
      <c r="B3417" s="308">
        <v>4.53</v>
      </c>
    </row>
    <row r="3418" spans="1:2">
      <c r="A3418" s="307" t="s">
        <v>3636</v>
      </c>
      <c r="B3418" s="308">
        <v>4.42</v>
      </c>
    </row>
    <row r="3419" spans="1:2">
      <c r="A3419" s="307" t="s">
        <v>3637</v>
      </c>
      <c r="B3419" s="308">
        <v>8.44</v>
      </c>
    </row>
    <row r="3420" spans="1:2">
      <c r="A3420" s="307" t="s">
        <v>3638</v>
      </c>
      <c r="B3420" s="308">
        <v>8.2899999999999991</v>
      </c>
    </row>
    <row r="3421" spans="1:2">
      <c r="A3421" s="307" t="s">
        <v>3639</v>
      </c>
      <c r="B3421" s="308">
        <v>8.9600000000000009</v>
      </c>
    </row>
    <row r="3422" spans="1:2">
      <c r="A3422" s="307" t="s">
        <v>3640</v>
      </c>
      <c r="B3422" s="308">
        <v>8.73</v>
      </c>
    </row>
    <row r="3423" spans="1:2">
      <c r="A3423" s="307" t="s">
        <v>3641</v>
      </c>
      <c r="B3423" s="308">
        <v>6.73</v>
      </c>
    </row>
    <row r="3424" spans="1:2">
      <c r="A3424" s="307" t="s">
        <v>3642</v>
      </c>
      <c r="B3424" s="308">
        <v>6.57</v>
      </c>
    </row>
    <row r="3425" spans="1:2">
      <c r="A3425" s="307" t="s">
        <v>3643</v>
      </c>
      <c r="B3425" s="308">
        <v>6.8</v>
      </c>
    </row>
    <row r="3426" spans="1:2">
      <c r="A3426" s="307" t="s">
        <v>3644</v>
      </c>
      <c r="B3426" s="308">
        <v>6.63</v>
      </c>
    </row>
    <row r="3427" spans="1:2">
      <c r="A3427" s="307" t="s">
        <v>3645</v>
      </c>
      <c r="B3427" s="308">
        <v>84.02</v>
      </c>
    </row>
    <row r="3428" spans="1:2">
      <c r="A3428" s="307" t="s">
        <v>3646</v>
      </c>
      <c r="B3428" s="308">
        <v>77.17</v>
      </c>
    </row>
    <row r="3429" spans="1:2">
      <c r="A3429" s="307" t="s">
        <v>3647</v>
      </c>
      <c r="B3429" s="308">
        <v>79.819999999999993</v>
      </c>
    </row>
    <row r="3430" spans="1:2">
      <c r="A3430" s="307" t="s">
        <v>3648</v>
      </c>
      <c r="B3430" s="308">
        <v>73.31</v>
      </c>
    </row>
    <row r="3431" spans="1:2">
      <c r="A3431" s="307" t="s">
        <v>3649</v>
      </c>
      <c r="B3431" s="308">
        <v>105.03</v>
      </c>
    </row>
    <row r="3432" spans="1:2">
      <c r="A3432" s="307" t="s">
        <v>3650</v>
      </c>
      <c r="B3432" s="308">
        <v>96.46</v>
      </c>
    </row>
    <row r="3433" spans="1:2">
      <c r="A3433" s="307" t="s">
        <v>3651</v>
      </c>
      <c r="B3433" s="308">
        <v>99.78</v>
      </c>
    </row>
    <row r="3434" spans="1:2">
      <c r="A3434" s="307" t="s">
        <v>3652</v>
      </c>
      <c r="B3434" s="308">
        <v>91.64</v>
      </c>
    </row>
    <row r="3435" spans="1:2">
      <c r="A3435" s="307" t="s">
        <v>3653</v>
      </c>
      <c r="B3435" s="308">
        <v>141.18</v>
      </c>
    </row>
    <row r="3436" spans="1:2">
      <c r="A3436" s="307" t="s">
        <v>3654</v>
      </c>
      <c r="B3436" s="308">
        <v>129.76</v>
      </c>
    </row>
    <row r="3437" spans="1:2">
      <c r="A3437" s="307" t="s">
        <v>3655</v>
      </c>
      <c r="B3437" s="308">
        <v>134.12</v>
      </c>
    </row>
    <row r="3438" spans="1:2">
      <c r="A3438" s="307" t="s">
        <v>3656</v>
      </c>
      <c r="B3438" s="308">
        <v>123.27</v>
      </c>
    </row>
    <row r="3439" spans="1:2">
      <c r="A3439" s="307" t="s">
        <v>3657</v>
      </c>
      <c r="B3439" s="308">
        <v>240.81</v>
      </c>
    </row>
    <row r="3440" spans="1:2">
      <c r="A3440" s="307" t="s">
        <v>3658</v>
      </c>
      <c r="B3440" s="308">
        <v>220.82</v>
      </c>
    </row>
    <row r="3441" spans="1:2">
      <c r="A3441" s="307" t="s">
        <v>3659</v>
      </c>
      <c r="B3441" s="308">
        <v>228.77</v>
      </c>
    </row>
    <row r="3442" spans="1:2">
      <c r="A3442" s="307" t="s">
        <v>3660</v>
      </c>
      <c r="B3442" s="308">
        <v>209.78</v>
      </c>
    </row>
    <row r="3443" spans="1:2">
      <c r="A3443" s="307" t="s">
        <v>3661</v>
      </c>
      <c r="B3443" s="308">
        <v>321.06</v>
      </c>
    </row>
    <row r="3444" spans="1:2">
      <c r="A3444" s="307" t="s">
        <v>3662</v>
      </c>
      <c r="B3444" s="308">
        <v>294.41000000000003</v>
      </c>
    </row>
    <row r="3445" spans="1:2">
      <c r="A3445" s="307" t="s">
        <v>3663</v>
      </c>
      <c r="B3445" s="308">
        <v>305</v>
      </c>
    </row>
    <row r="3446" spans="1:2">
      <c r="A3446" s="307" t="s">
        <v>3664</v>
      </c>
      <c r="B3446" s="308">
        <v>279.69</v>
      </c>
    </row>
    <row r="3447" spans="1:2">
      <c r="A3447" s="307" t="s">
        <v>3665</v>
      </c>
      <c r="B3447" s="308">
        <v>417.46</v>
      </c>
    </row>
    <row r="3448" spans="1:2">
      <c r="A3448" s="307" t="s">
        <v>3666</v>
      </c>
      <c r="B3448" s="308">
        <v>382.82</v>
      </c>
    </row>
    <row r="3449" spans="1:2">
      <c r="A3449" s="307" t="s">
        <v>3667</v>
      </c>
      <c r="B3449" s="308">
        <v>396.59</v>
      </c>
    </row>
    <row r="3450" spans="1:2">
      <c r="A3450" s="307" t="s">
        <v>3668</v>
      </c>
      <c r="B3450" s="308">
        <v>363.68</v>
      </c>
    </row>
    <row r="3451" spans="1:2">
      <c r="A3451" s="307" t="s">
        <v>3669</v>
      </c>
      <c r="B3451" s="308">
        <v>28.35</v>
      </c>
    </row>
    <row r="3452" spans="1:2">
      <c r="A3452" s="307" t="s">
        <v>3670</v>
      </c>
      <c r="B3452" s="308">
        <v>26.58</v>
      </c>
    </row>
    <row r="3453" spans="1:2">
      <c r="A3453" s="307" t="s">
        <v>3671</v>
      </c>
      <c r="B3453" s="308">
        <v>32.61</v>
      </c>
    </row>
    <row r="3454" spans="1:2">
      <c r="A3454" s="307" t="s">
        <v>3672</v>
      </c>
      <c r="B3454" s="308">
        <v>30.57</v>
      </c>
    </row>
    <row r="3455" spans="1:2">
      <c r="A3455" s="307" t="s">
        <v>3673</v>
      </c>
      <c r="B3455" s="308">
        <v>37.68</v>
      </c>
    </row>
    <row r="3456" spans="1:2">
      <c r="A3456" s="307" t="s">
        <v>3674</v>
      </c>
      <c r="B3456" s="308">
        <v>35.409999999999997</v>
      </c>
    </row>
    <row r="3457" spans="1:2">
      <c r="A3457" s="307" t="s">
        <v>3675</v>
      </c>
      <c r="B3457" s="308">
        <v>43.33</v>
      </c>
    </row>
    <row r="3458" spans="1:2">
      <c r="A3458" s="307" t="s">
        <v>3676</v>
      </c>
      <c r="B3458" s="308">
        <v>40.72</v>
      </c>
    </row>
    <row r="3459" spans="1:2">
      <c r="A3459" s="307" t="s">
        <v>3677</v>
      </c>
      <c r="B3459" s="308">
        <v>62.36</v>
      </c>
    </row>
    <row r="3460" spans="1:2">
      <c r="A3460" s="307" t="s">
        <v>3678</v>
      </c>
      <c r="B3460" s="308">
        <v>57.98</v>
      </c>
    </row>
    <row r="3461" spans="1:2">
      <c r="A3461" s="307" t="s">
        <v>3679</v>
      </c>
      <c r="B3461" s="308">
        <v>71.709999999999994</v>
      </c>
    </row>
    <row r="3462" spans="1:2">
      <c r="A3462" s="307" t="s">
        <v>3680</v>
      </c>
      <c r="B3462" s="308">
        <v>66.67</v>
      </c>
    </row>
    <row r="3463" spans="1:2">
      <c r="A3463" s="307" t="s">
        <v>3681</v>
      </c>
      <c r="B3463" s="308">
        <v>118.79</v>
      </c>
    </row>
    <row r="3464" spans="1:2">
      <c r="A3464" s="307" t="s">
        <v>3682</v>
      </c>
      <c r="B3464" s="308">
        <v>109.61</v>
      </c>
    </row>
    <row r="3465" spans="1:2">
      <c r="A3465" s="307" t="s">
        <v>3683</v>
      </c>
      <c r="B3465" s="308">
        <v>136.61000000000001</v>
      </c>
    </row>
    <row r="3466" spans="1:2">
      <c r="A3466" s="307" t="s">
        <v>3684</v>
      </c>
      <c r="B3466" s="308">
        <v>126.06</v>
      </c>
    </row>
    <row r="3467" spans="1:2">
      <c r="A3467" s="307" t="s">
        <v>3685</v>
      </c>
      <c r="B3467" s="308">
        <v>5.46</v>
      </c>
    </row>
    <row r="3468" spans="1:2">
      <c r="A3468" s="307" t="s">
        <v>3686</v>
      </c>
      <c r="B3468" s="308">
        <v>5.12</v>
      </c>
    </row>
    <row r="3469" spans="1:2">
      <c r="A3469" s="307" t="s">
        <v>3687</v>
      </c>
      <c r="B3469" s="308">
        <v>6.01</v>
      </c>
    </row>
    <row r="3470" spans="1:2">
      <c r="A3470" s="307" t="s">
        <v>3688</v>
      </c>
      <c r="B3470" s="308">
        <v>5.64</v>
      </c>
    </row>
    <row r="3471" spans="1:2">
      <c r="A3471" s="307" t="s">
        <v>3689</v>
      </c>
      <c r="B3471" s="308">
        <v>6.53</v>
      </c>
    </row>
    <row r="3472" spans="1:2">
      <c r="A3472" s="307" t="s">
        <v>3690</v>
      </c>
      <c r="B3472" s="308">
        <v>6.13</v>
      </c>
    </row>
    <row r="3473" spans="1:2">
      <c r="A3473" s="307" t="s">
        <v>3691</v>
      </c>
      <c r="B3473" s="308">
        <v>7.56</v>
      </c>
    </row>
    <row r="3474" spans="1:2">
      <c r="A3474" s="307" t="s">
        <v>3692</v>
      </c>
      <c r="B3474" s="308">
        <v>7.12</v>
      </c>
    </row>
    <row r="3475" spans="1:2">
      <c r="A3475" s="307" t="s">
        <v>3693</v>
      </c>
      <c r="B3475" s="308">
        <v>9.41</v>
      </c>
    </row>
    <row r="3476" spans="1:2">
      <c r="A3476" s="307" t="s">
        <v>3694</v>
      </c>
      <c r="B3476" s="308">
        <v>8.89</v>
      </c>
    </row>
    <row r="3477" spans="1:2">
      <c r="A3477" s="307" t="s">
        <v>3695</v>
      </c>
      <c r="B3477" s="308">
        <v>4.09</v>
      </c>
    </row>
    <row r="3478" spans="1:2">
      <c r="A3478" s="307" t="s">
        <v>3696</v>
      </c>
      <c r="B3478" s="308">
        <v>3.68</v>
      </c>
    </row>
    <row r="3479" spans="1:2">
      <c r="A3479" s="307" t="s">
        <v>3697</v>
      </c>
      <c r="B3479" s="308">
        <v>5</v>
      </c>
    </row>
    <row r="3480" spans="1:2">
      <c r="A3480" s="307" t="s">
        <v>3698</v>
      </c>
      <c r="B3480" s="308">
        <v>4.5</v>
      </c>
    </row>
    <row r="3481" spans="1:2">
      <c r="A3481" s="307" t="s">
        <v>3699</v>
      </c>
      <c r="B3481" s="308">
        <v>6.49</v>
      </c>
    </row>
    <row r="3482" spans="1:2">
      <c r="A3482" s="307" t="s">
        <v>3700</v>
      </c>
      <c r="B3482" s="308">
        <v>5.86</v>
      </c>
    </row>
    <row r="3483" spans="1:2">
      <c r="A3483" s="307" t="s">
        <v>3701</v>
      </c>
      <c r="B3483" s="308">
        <v>8.1300000000000008</v>
      </c>
    </row>
    <row r="3484" spans="1:2">
      <c r="A3484" s="307" t="s">
        <v>3702</v>
      </c>
      <c r="B3484" s="308">
        <v>7.37</v>
      </c>
    </row>
    <row r="3485" spans="1:2">
      <c r="A3485" s="307" t="s">
        <v>3703</v>
      </c>
      <c r="B3485" s="308">
        <v>6.09</v>
      </c>
    </row>
    <row r="3486" spans="1:2">
      <c r="A3486" s="307" t="s">
        <v>3704</v>
      </c>
      <c r="B3486" s="308">
        <v>5.41</v>
      </c>
    </row>
    <row r="3487" spans="1:2">
      <c r="A3487" s="307" t="s">
        <v>3705</v>
      </c>
      <c r="B3487" s="308">
        <v>7.93</v>
      </c>
    </row>
    <row r="3488" spans="1:2">
      <c r="A3488" s="307" t="s">
        <v>3706</v>
      </c>
      <c r="B3488" s="308">
        <v>7.05</v>
      </c>
    </row>
    <row r="3489" spans="1:2">
      <c r="A3489" s="307" t="s">
        <v>3707</v>
      </c>
      <c r="B3489" s="308">
        <v>12.29</v>
      </c>
    </row>
    <row r="3490" spans="1:2">
      <c r="A3490" s="307" t="s">
        <v>3708</v>
      </c>
      <c r="B3490" s="308">
        <v>10.91</v>
      </c>
    </row>
    <row r="3491" spans="1:2">
      <c r="A3491" s="307" t="s">
        <v>3709</v>
      </c>
      <c r="B3491" s="308">
        <v>17.149999999999999</v>
      </c>
    </row>
    <row r="3492" spans="1:2">
      <c r="A3492" s="307" t="s">
        <v>3710</v>
      </c>
      <c r="B3492" s="308">
        <v>15.21</v>
      </c>
    </row>
    <row r="3493" spans="1:2">
      <c r="A3493" s="307" t="s">
        <v>3711</v>
      </c>
      <c r="B3493" s="308">
        <v>20.079999999999998</v>
      </c>
    </row>
    <row r="3494" spans="1:2">
      <c r="A3494" s="307" t="s">
        <v>3712</v>
      </c>
      <c r="B3494" s="308">
        <v>17.88</v>
      </c>
    </row>
    <row r="3495" spans="1:2">
      <c r="A3495" s="307" t="s">
        <v>3713</v>
      </c>
      <c r="B3495" s="308">
        <v>25.95</v>
      </c>
    </row>
    <row r="3496" spans="1:2">
      <c r="A3496" s="307" t="s">
        <v>3714</v>
      </c>
      <c r="B3496" s="308">
        <v>23.2</v>
      </c>
    </row>
    <row r="3497" spans="1:2">
      <c r="A3497" s="307" t="s">
        <v>3715</v>
      </c>
      <c r="B3497" s="308">
        <v>11.68</v>
      </c>
    </row>
    <row r="3498" spans="1:2">
      <c r="A3498" s="307" t="s">
        <v>3716</v>
      </c>
      <c r="B3498" s="308">
        <v>11.68</v>
      </c>
    </row>
    <row r="3499" spans="1:2">
      <c r="A3499" s="307" t="s">
        <v>3717</v>
      </c>
      <c r="B3499" s="308">
        <v>14.63</v>
      </c>
    </row>
    <row r="3500" spans="1:2">
      <c r="A3500" s="307" t="s">
        <v>3718</v>
      </c>
      <c r="B3500" s="308">
        <v>14.63</v>
      </c>
    </row>
    <row r="3501" spans="1:2">
      <c r="A3501" s="307" t="s">
        <v>3719</v>
      </c>
      <c r="B3501" s="308">
        <v>17.79</v>
      </c>
    </row>
    <row r="3502" spans="1:2">
      <c r="A3502" s="307" t="s">
        <v>3720</v>
      </c>
      <c r="B3502" s="308">
        <v>17.79</v>
      </c>
    </row>
    <row r="3503" spans="1:2">
      <c r="A3503" s="307" t="s">
        <v>3721</v>
      </c>
      <c r="B3503" s="308">
        <v>18.46</v>
      </c>
    </row>
    <row r="3504" spans="1:2">
      <c r="A3504" s="307" t="s">
        <v>3722</v>
      </c>
      <c r="B3504" s="308">
        <v>18.46</v>
      </c>
    </row>
    <row r="3505" spans="1:2">
      <c r="A3505" s="307" t="s">
        <v>3723</v>
      </c>
      <c r="B3505" s="308">
        <v>23.94</v>
      </c>
    </row>
    <row r="3506" spans="1:2">
      <c r="A3506" s="307" t="s">
        <v>3724</v>
      </c>
      <c r="B3506" s="308">
        <v>23.94</v>
      </c>
    </row>
    <row r="3507" spans="1:2">
      <c r="A3507" s="307" t="s">
        <v>3725</v>
      </c>
      <c r="B3507" s="308">
        <v>26.16</v>
      </c>
    </row>
    <row r="3508" spans="1:2">
      <c r="A3508" s="307" t="s">
        <v>3726</v>
      </c>
      <c r="B3508" s="308">
        <v>26.16</v>
      </c>
    </row>
    <row r="3509" spans="1:2">
      <c r="A3509" s="307" t="s">
        <v>3727</v>
      </c>
      <c r="B3509" s="308">
        <v>28.98</v>
      </c>
    </row>
    <row r="3510" spans="1:2">
      <c r="A3510" s="307" t="s">
        <v>3728</v>
      </c>
      <c r="B3510" s="308">
        <v>28.98</v>
      </c>
    </row>
    <row r="3511" spans="1:2">
      <c r="A3511" s="307" t="s">
        <v>3729</v>
      </c>
      <c r="B3511" s="308">
        <v>33.11</v>
      </c>
    </row>
    <row r="3512" spans="1:2">
      <c r="A3512" s="307" t="s">
        <v>3730</v>
      </c>
      <c r="B3512" s="308">
        <v>33.11</v>
      </c>
    </row>
    <row r="3513" spans="1:2">
      <c r="A3513" s="307" t="s">
        <v>3731</v>
      </c>
      <c r="B3513" s="308">
        <v>0.09</v>
      </c>
    </row>
    <row r="3514" spans="1:2">
      <c r="A3514" s="307" t="s">
        <v>3732</v>
      </c>
      <c r="B3514" s="308">
        <v>0.09</v>
      </c>
    </row>
    <row r="3515" spans="1:2">
      <c r="A3515" s="307" t="s">
        <v>3733</v>
      </c>
      <c r="B3515" s="308">
        <v>0.36</v>
      </c>
    </row>
    <row r="3516" spans="1:2">
      <c r="A3516" s="307" t="s">
        <v>3734</v>
      </c>
      <c r="B3516" s="308">
        <v>0.36</v>
      </c>
    </row>
    <row r="3517" spans="1:2">
      <c r="A3517" s="307" t="s">
        <v>3735</v>
      </c>
      <c r="B3517" s="308">
        <v>337.33</v>
      </c>
    </row>
    <row r="3518" spans="1:2">
      <c r="A3518" s="307" t="s">
        <v>3736</v>
      </c>
      <c r="B3518" s="308">
        <v>318.7</v>
      </c>
    </row>
    <row r="3519" spans="1:2">
      <c r="A3519" s="307" t="s">
        <v>3737</v>
      </c>
      <c r="B3519" s="308">
        <v>146.16999999999999</v>
      </c>
    </row>
    <row r="3520" spans="1:2">
      <c r="A3520" s="307" t="s">
        <v>3738</v>
      </c>
      <c r="B3520" s="308">
        <v>137.88</v>
      </c>
    </row>
    <row r="3521" spans="1:2">
      <c r="A3521" s="307" t="s">
        <v>3739</v>
      </c>
      <c r="B3521" s="308">
        <v>177.25</v>
      </c>
    </row>
    <row r="3522" spans="1:2">
      <c r="A3522" s="307" t="s">
        <v>3740</v>
      </c>
      <c r="B3522" s="308">
        <v>164.83</v>
      </c>
    </row>
    <row r="3523" spans="1:2">
      <c r="A3523" s="307" t="s">
        <v>3741</v>
      </c>
      <c r="B3523" s="308">
        <v>93.25</v>
      </c>
    </row>
    <row r="3524" spans="1:2">
      <c r="A3524" s="307" t="s">
        <v>3742</v>
      </c>
      <c r="B3524" s="308">
        <v>80.83</v>
      </c>
    </row>
    <row r="3525" spans="1:2">
      <c r="A3525" s="307" t="s">
        <v>3743</v>
      </c>
      <c r="B3525" s="308">
        <v>27.77</v>
      </c>
    </row>
    <row r="3526" spans="1:2">
      <c r="A3526" s="307" t="s">
        <v>3744</v>
      </c>
      <c r="B3526" s="308">
        <v>26.33</v>
      </c>
    </row>
    <row r="3527" spans="1:2">
      <c r="A3527" s="307" t="s">
        <v>3745</v>
      </c>
      <c r="B3527" s="308">
        <v>22.32</v>
      </c>
    </row>
    <row r="3528" spans="1:2">
      <c r="A3528" s="307" t="s">
        <v>3746</v>
      </c>
      <c r="B3528" s="308">
        <v>21.07</v>
      </c>
    </row>
    <row r="3529" spans="1:2">
      <c r="A3529" s="307" t="s">
        <v>3747</v>
      </c>
      <c r="B3529" s="308">
        <v>42.82</v>
      </c>
    </row>
    <row r="3530" spans="1:2">
      <c r="A3530" s="307" t="s">
        <v>3748</v>
      </c>
      <c r="B3530" s="308">
        <v>40.71</v>
      </c>
    </row>
    <row r="3531" spans="1:2">
      <c r="A3531" s="307" t="s">
        <v>3749</v>
      </c>
      <c r="B3531" s="308">
        <v>33.21</v>
      </c>
    </row>
    <row r="3532" spans="1:2">
      <c r="A3532" s="307" t="s">
        <v>3750</v>
      </c>
      <c r="B3532" s="308">
        <v>31.42</v>
      </c>
    </row>
    <row r="3533" spans="1:2">
      <c r="A3533" s="307" t="s">
        <v>3751</v>
      </c>
      <c r="B3533" s="308">
        <v>41.37</v>
      </c>
    </row>
    <row r="3534" spans="1:2">
      <c r="A3534" s="307" t="s">
        <v>3752</v>
      </c>
      <c r="B3534" s="308">
        <v>38.979999999999997</v>
      </c>
    </row>
    <row r="3535" spans="1:2">
      <c r="A3535" s="307" t="s">
        <v>3753</v>
      </c>
      <c r="B3535" s="308">
        <v>50.99</v>
      </c>
    </row>
    <row r="3536" spans="1:2">
      <c r="A3536" s="307" t="s">
        <v>3754</v>
      </c>
      <c r="B3536" s="308">
        <v>48.01</v>
      </c>
    </row>
    <row r="3537" spans="1:2">
      <c r="A3537" s="307" t="s">
        <v>3755</v>
      </c>
      <c r="B3537" s="308">
        <v>67.56</v>
      </c>
    </row>
    <row r="3538" spans="1:2">
      <c r="A3538" s="307" t="s">
        <v>3756</v>
      </c>
      <c r="B3538" s="308">
        <v>65.67</v>
      </c>
    </row>
    <row r="3539" spans="1:2">
      <c r="A3539" s="307" t="s">
        <v>3757</v>
      </c>
      <c r="B3539" s="308">
        <v>33.61</v>
      </c>
    </row>
    <row r="3540" spans="1:2">
      <c r="A3540" s="307" t="s">
        <v>3758</v>
      </c>
      <c r="B3540" s="308">
        <v>32.35</v>
      </c>
    </row>
    <row r="3541" spans="1:2">
      <c r="A3541" s="307" t="s">
        <v>3759</v>
      </c>
      <c r="B3541" s="308">
        <v>181.79</v>
      </c>
    </row>
    <row r="3542" spans="1:2">
      <c r="A3542" s="307" t="s">
        <v>3760</v>
      </c>
      <c r="B3542" s="308">
        <v>174.52</v>
      </c>
    </row>
    <row r="3543" spans="1:2">
      <c r="A3543" s="307" t="s">
        <v>3761</v>
      </c>
      <c r="B3543" s="308">
        <v>23.88</v>
      </c>
    </row>
    <row r="3544" spans="1:2">
      <c r="A3544" s="307" t="s">
        <v>3762</v>
      </c>
      <c r="B3544" s="308">
        <v>22.69</v>
      </c>
    </row>
    <row r="3545" spans="1:2">
      <c r="A3545" s="307" t="s">
        <v>3763</v>
      </c>
      <c r="B3545" s="308">
        <v>146.91</v>
      </c>
    </row>
    <row r="3546" spans="1:2">
      <c r="A3546" s="307" t="s">
        <v>3764</v>
      </c>
      <c r="B3546" s="308">
        <v>143.72999999999999</v>
      </c>
    </row>
    <row r="3547" spans="1:2">
      <c r="A3547" s="307" t="s">
        <v>3765</v>
      </c>
      <c r="B3547" s="308">
        <v>47.75</v>
      </c>
    </row>
    <row r="3548" spans="1:2">
      <c r="A3548" s="307" t="s">
        <v>3766</v>
      </c>
      <c r="B3548" s="308">
        <v>46.42</v>
      </c>
    </row>
    <row r="3549" spans="1:2">
      <c r="A3549" s="307" t="s">
        <v>3767</v>
      </c>
      <c r="B3549" s="308">
        <v>183.44</v>
      </c>
    </row>
    <row r="3550" spans="1:2">
      <c r="A3550" s="307" t="s">
        <v>3768</v>
      </c>
      <c r="B3550" s="308">
        <v>170.57</v>
      </c>
    </row>
    <row r="3551" spans="1:2">
      <c r="A3551" s="307" t="s">
        <v>3769</v>
      </c>
      <c r="B3551" s="308">
        <v>9.73</v>
      </c>
    </row>
    <row r="3552" spans="1:2">
      <c r="A3552" s="307" t="s">
        <v>3770</v>
      </c>
      <c r="B3552" s="308">
        <v>8.86</v>
      </c>
    </row>
    <row r="3553" spans="1:2">
      <c r="A3553" s="307" t="s">
        <v>3771</v>
      </c>
      <c r="B3553" s="308">
        <v>23.03</v>
      </c>
    </row>
    <row r="3554" spans="1:2">
      <c r="A3554" s="307" t="s">
        <v>3772</v>
      </c>
      <c r="B3554" s="308">
        <v>21.07</v>
      </c>
    </row>
    <row r="3555" spans="1:2">
      <c r="A3555" s="307" t="s">
        <v>3773</v>
      </c>
      <c r="B3555" s="308">
        <v>1341.21</v>
      </c>
    </row>
    <row r="3556" spans="1:2">
      <c r="A3556" s="307" t="s">
        <v>3774</v>
      </c>
      <c r="B3556" s="308">
        <v>1243.3800000000001</v>
      </c>
    </row>
    <row r="3557" spans="1:2">
      <c r="A3557" s="307" t="s">
        <v>3775</v>
      </c>
      <c r="B3557" s="308">
        <v>55.67</v>
      </c>
    </row>
    <row r="3558" spans="1:2">
      <c r="A3558" s="307" t="s">
        <v>3776</v>
      </c>
      <c r="B3558" s="308">
        <v>51.7</v>
      </c>
    </row>
    <row r="3559" spans="1:2">
      <c r="A3559" s="307" t="s">
        <v>3777</v>
      </c>
      <c r="B3559" s="308">
        <v>71.05</v>
      </c>
    </row>
    <row r="3560" spans="1:2">
      <c r="A3560" s="307" t="s">
        <v>3778</v>
      </c>
      <c r="B3560" s="308">
        <v>66.36</v>
      </c>
    </row>
    <row r="3561" spans="1:2">
      <c r="A3561" s="307" t="s">
        <v>3779</v>
      </c>
      <c r="B3561" s="308">
        <v>29.95</v>
      </c>
    </row>
    <row r="3562" spans="1:2">
      <c r="A3562" s="307" t="s">
        <v>3780</v>
      </c>
      <c r="B3562" s="308">
        <v>27.24</v>
      </c>
    </row>
    <row r="3563" spans="1:2">
      <c r="A3563" s="307" t="s">
        <v>3781</v>
      </c>
      <c r="B3563" s="308">
        <v>173.62</v>
      </c>
    </row>
    <row r="3564" spans="1:2">
      <c r="A3564" s="307" t="s">
        <v>3782</v>
      </c>
      <c r="B3564" s="308">
        <v>165.34</v>
      </c>
    </row>
    <row r="3565" spans="1:2">
      <c r="A3565" s="307" t="s">
        <v>3783</v>
      </c>
      <c r="B3565" s="308">
        <v>29.48</v>
      </c>
    </row>
    <row r="3566" spans="1:2">
      <c r="A3566" s="307" t="s">
        <v>3784</v>
      </c>
      <c r="B3566" s="308">
        <v>26.77</v>
      </c>
    </row>
    <row r="3567" spans="1:2">
      <c r="A3567" s="307" t="s">
        <v>3785</v>
      </c>
      <c r="B3567" s="308">
        <v>32.729999999999997</v>
      </c>
    </row>
    <row r="3568" spans="1:2">
      <c r="A3568" s="307" t="s">
        <v>3786</v>
      </c>
      <c r="B3568" s="308">
        <v>29.64</v>
      </c>
    </row>
    <row r="3569" spans="1:2">
      <c r="A3569" s="307" t="s">
        <v>3787</v>
      </c>
      <c r="B3569" s="308">
        <v>43.62</v>
      </c>
    </row>
    <row r="3570" spans="1:2">
      <c r="A3570" s="307" t="s">
        <v>3788</v>
      </c>
      <c r="B3570" s="308">
        <v>40.01</v>
      </c>
    </row>
    <row r="3571" spans="1:2">
      <c r="A3571" s="307" t="s">
        <v>3789</v>
      </c>
      <c r="B3571" s="308">
        <v>17.170000000000002</v>
      </c>
    </row>
    <row r="3572" spans="1:2">
      <c r="A3572" s="307" t="s">
        <v>3790</v>
      </c>
      <c r="B3572" s="308">
        <v>15.17</v>
      </c>
    </row>
    <row r="3573" spans="1:2">
      <c r="A3573" s="307" t="s">
        <v>3791</v>
      </c>
      <c r="B3573" s="308">
        <v>37.799999999999997</v>
      </c>
    </row>
    <row r="3574" spans="1:2">
      <c r="A3574" s="307" t="s">
        <v>3792</v>
      </c>
      <c r="B3574" s="308">
        <v>37.799999999999997</v>
      </c>
    </row>
    <row r="3575" spans="1:2">
      <c r="A3575" s="307" t="s">
        <v>3793</v>
      </c>
      <c r="B3575" s="308">
        <v>4.42</v>
      </c>
    </row>
    <row r="3576" spans="1:2">
      <c r="A3576" s="307" t="s">
        <v>103</v>
      </c>
      <c r="B3576" s="308">
        <v>3.99</v>
      </c>
    </row>
    <row r="3577" spans="1:2">
      <c r="A3577" s="307" t="s">
        <v>3794</v>
      </c>
      <c r="B3577" s="308">
        <v>1.8</v>
      </c>
    </row>
    <row r="3578" spans="1:2">
      <c r="A3578" s="307" t="s">
        <v>3795</v>
      </c>
      <c r="B3578" s="308">
        <v>1.58</v>
      </c>
    </row>
    <row r="3579" spans="1:2">
      <c r="A3579" s="307" t="s">
        <v>3796</v>
      </c>
      <c r="B3579" s="308">
        <v>2.25</v>
      </c>
    </row>
    <row r="3580" spans="1:2">
      <c r="A3580" s="307" t="s">
        <v>3797</v>
      </c>
      <c r="B3580" s="308">
        <v>1.99</v>
      </c>
    </row>
    <row r="3581" spans="1:2">
      <c r="A3581" s="307" t="s">
        <v>3798</v>
      </c>
      <c r="B3581" s="308">
        <v>327.18</v>
      </c>
    </row>
    <row r="3582" spans="1:2">
      <c r="A3582" s="307" t="s">
        <v>3799</v>
      </c>
      <c r="B3582" s="308">
        <v>322.88</v>
      </c>
    </row>
    <row r="3583" spans="1:2">
      <c r="A3583" s="307" t="s">
        <v>3800</v>
      </c>
      <c r="B3583" s="308">
        <v>932.18</v>
      </c>
    </row>
    <row r="3584" spans="1:2">
      <c r="A3584" s="307" t="s">
        <v>3801</v>
      </c>
      <c r="B3584" s="308">
        <v>927.88</v>
      </c>
    </row>
    <row r="3585" spans="1:2">
      <c r="A3585" s="307" t="s">
        <v>3802</v>
      </c>
      <c r="B3585" s="308">
        <v>1482.91</v>
      </c>
    </row>
    <row r="3586" spans="1:2">
      <c r="A3586" s="307" t="s">
        <v>3803</v>
      </c>
      <c r="B3586" s="308">
        <v>1477.19</v>
      </c>
    </row>
    <row r="3587" spans="1:2">
      <c r="A3587" s="307" t="s">
        <v>3804</v>
      </c>
      <c r="B3587" s="308">
        <v>0.51</v>
      </c>
    </row>
    <row r="3588" spans="1:2">
      <c r="A3588" s="307" t="s">
        <v>3805</v>
      </c>
      <c r="B3588" s="308">
        <v>0.5</v>
      </c>
    </row>
    <row r="3589" spans="1:2">
      <c r="A3589" s="307" t="s">
        <v>3806</v>
      </c>
      <c r="B3589" s="308">
        <v>36.29</v>
      </c>
    </row>
    <row r="3590" spans="1:2">
      <c r="A3590" s="307" t="s">
        <v>3807</v>
      </c>
      <c r="B3590" s="308">
        <v>35.71</v>
      </c>
    </row>
    <row r="3591" spans="1:2">
      <c r="A3591" s="307" t="s">
        <v>3808</v>
      </c>
      <c r="B3591" s="308">
        <v>36.29</v>
      </c>
    </row>
    <row r="3592" spans="1:2">
      <c r="A3592" s="307" t="s">
        <v>3809</v>
      </c>
      <c r="B3592" s="308">
        <v>35.71</v>
      </c>
    </row>
    <row r="3593" spans="1:2">
      <c r="A3593" s="307" t="s">
        <v>3810</v>
      </c>
      <c r="B3593" s="308">
        <v>64.290000000000006</v>
      </c>
    </row>
    <row r="3594" spans="1:2">
      <c r="A3594" s="307" t="s">
        <v>3811</v>
      </c>
      <c r="B3594" s="308">
        <v>63.71</v>
      </c>
    </row>
    <row r="3595" spans="1:2">
      <c r="A3595" s="307" t="s">
        <v>3812</v>
      </c>
      <c r="B3595" s="308">
        <v>598.77</v>
      </c>
    </row>
    <row r="3596" spans="1:2">
      <c r="A3596" s="307" t="s">
        <v>3813</v>
      </c>
      <c r="B3596" s="308">
        <v>598.77</v>
      </c>
    </row>
    <row r="3597" spans="1:2">
      <c r="A3597" s="307" t="s">
        <v>3814</v>
      </c>
      <c r="B3597" s="308">
        <v>45.1</v>
      </c>
    </row>
    <row r="3598" spans="1:2">
      <c r="A3598" s="307" t="s">
        <v>3815</v>
      </c>
      <c r="B3598" s="308">
        <v>43.87</v>
      </c>
    </row>
    <row r="3599" spans="1:2">
      <c r="A3599" s="307" t="s">
        <v>3816</v>
      </c>
      <c r="B3599" s="308">
        <v>59.22</v>
      </c>
    </row>
    <row r="3600" spans="1:2">
      <c r="A3600" s="307" t="s">
        <v>3817</v>
      </c>
      <c r="B3600" s="308">
        <v>57.99</v>
      </c>
    </row>
    <row r="3601" spans="1:2">
      <c r="A3601" s="307" t="s">
        <v>3818</v>
      </c>
      <c r="B3601" s="308">
        <v>1750.31</v>
      </c>
    </row>
    <row r="3602" spans="1:2">
      <c r="A3602" s="307" t="s">
        <v>3819</v>
      </c>
      <c r="B3602" s="308">
        <v>1746.01</v>
      </c>
    </row>
    <row r="3603" spans="1:2">
      <c r="A3603" s="307" t="s">
        <v>3820</v>
      </c>
      <c r="B3603" s="308">
        <v>1454.17</v>
      </c>
    </row>
    <row r="3604" spans="1:2">
      <c r="A3604" s="307" t="s">
        <v>3821</v>
      </c>
      <c r="B3604" s="308">
        <v>1452.28</v>
      </c>
    </row>
    <row r="3605" spans="1:2">
      <c r="A3605" s="307" t="s">
        <v>3822</v>
      </c>
      <c r="B3605" s="308">
        <v>1761.87</v>
      </c>
    </row>
    <row r="3606" spans="1:2">
      <c r="A3606" s="307" t="s">
        <v>3823</v>
      </c>
      <c r="B3606" s="308">
        <v>1734.83</v>
      </c>
    </row>
    <row r="3607" spans="1:2">
      <c r="A3607" s="307" t="s">
        <v>3824</v>
      </c>
      <c r="B3607" s="308">
        <v>162.44</v>
      </c>
    </row>
    <row r="3608" spans="1:2">
      <c r="A3608" s="307" t="s">
        <v>3825</v>
      </c>
      <c r="B3608" s="308">
        <v>160.21</v>
      </c>
    </row>
    <row r="3609" spans="1:2">
      <c r="A3609" s="307" t="s">
        <v>23525</v>
      </c>
      <c r="B3609" s="308">
        <v>8.9700000000000006</v>
      </c>
    </row>
    <row r="3610" spans="1:2">
      <c r="A3610" s="307" t="s">
        <v>23526</v>
      </c>
      <c r="B3610" s="308">
        <v>8.39</v>
      </c>
    </row>
    <row r="3611" spans="1:2">
      <c r="A3611" s="307" t="s">
        <v>23527</v>
      </c>
      <c r="B3611" s="308">
        <v>30.94</v>
      </c>
    </row>
    <row r="3612" spans="1:2">
      <c r="A3612" s="307" t="s">
        <v>23528</v>
      </c>
      <c r="B3612" s="308">
        <v>30.36</v>
      </c>
    </row>
    <row r="3613" spans="1:2">
      <c r="A3613" s="307" t="s">
        <v>23529</v>
      </c>
      <c r="B3613" s="308">
        <v>12.69</v>
      </c>
    </row>
    <row r="3614" spans="1:2">
      <c r="A3614" s="307" t="s">
        <v>23530</v>
      </c>
      <c r="B3614" s="308">
        <v>12.11</v>
      </c>
    </row>
    <row r="3615" spans="1:2">
      <c r="A3615" s="307" t="s">
        <v>23531</v>
      </c>
      <c r="B3615" s="308">
        <v>13.25</v>
      </c>
    </row>
    <row r="3616" spans="1:2">
      <c r="A3616" s="307" t="s">
        <v>23532</v>
      </c>
      <c r="B3616" s="308">
        <v>12.67</v>
      </c>
    </row>
    <row r="3617" spans="1:2">
      <c r="A3617" s="307" t="s">
        <v>23533</v>
      </c>
      <c r="B3617" s="308">
        <v>9.2799999999999994</v>
      </c>
    </row>
    <row r="3618" spans="1:2">
      <c r="A3618" s="307" t="s">
        <v>23534</v>
      </c>
      <c r="B3618" s="308">
        <v>8.6999999999999993</v>
      </c>
    </row>
    <row r="3619" spans="1:2">
      <c r="A3619" s="307" t="s">
        <v>23535</v>
      </c>
      <c r="B3619" s="308">
        <v>35.79</v>
      </c>
    </row>
    <row r="3620" spans="1:2">
      <c r="A3620" s="307" t="s">
        <v>23536</v>
      </c>
      <c r="B3620" s="308">
        <v>35.21</v>
      </c>
    </row>
    <row r="3621" spans="1:2">
      <c r="A3621" s="307" t="s">
        <v>23537</v>
      </c>
      <c r="B3621" s="308">
        <v>16.649999999999999</v>
      </c>
    </row>
    <row r="3622" spans="1:2">
      <c r="A3622" s="307" t="s">
        <v>23538</v>
      </c>
      <c r="B3622" s="308">
        <v>16.07</v>
      </c>
    </row>
    <row r="3623" spans="1:2">
      <c r="A3623" s="307" t="s">
        <v>23539</v>
      </c>
      <c r="B3623" s="308">
        <v>15.22</v>
      </c>
    </row>
    <row r="3624" spans="1:2">
      <c r="A3624" s="307" t="s">
        <v>23540</v>
      </c>
      <c r="B3624" s="308">
        <v>14.64</v>
      </c>
    </row>
    <row r="3625" spans="1:2">
      <c r="A3625" s="307" t="s">
        <v>23541</v>
      </c>
      <c r="B3625" s="308">
        <v>13.11</v>
      </c>
    </row>
    <row r="3626" spans="1:2">
      <c r="A3626" s="307" t="s">
        <v>23542</v>
      </c>
      <c r="B3626" s="308">
        <v>12.53</v>
      </c>
    </row>
    <row r="3627" spans="1:2">
      <c r="A3627" s="307" t="s">
        <v>3826</v>
      </c>
      <c r="B3627" s="308">
        <v>88.49</v>
      </c>
    </row>
    <row r="3628" spans="1:2">
      <c r="A3628" s="307" t="s">
        <v>3827</v>
      </c>
      <c r="B3628" s="308">
        <v>86.03</v>
      </c>
    </row>
    <row r="3629" spans="1:2">
      <c r="A3629" s="307" t="s">
        <v>3828</v>
      </c>
      <c r="B3629" s="308">
        <v>183.49</v>
      </c>
    </row>
    <row r="3630" spans="1:2">
      <c r="A3630" s="307" t="s">
        <v>3829</v>
      </c>
      <c r="B3630" s="308">
        <v>181.03</v>
      </c>
    </row>
    <row r="3631" spans="1:2">
      <c r="A3631" s="307" t="s">
        <v>3830</v>
      </c>
      <c r="B3631" s="308">
        <v>118.49</v>
      </c>
    </row>
    <row r="3632" spans="1:2">
      <c r="A3632" s="307" t="s">
        <v>3831</v>
      </c>
      <c r="B3632" s="308">
        <v>116.03</v>
      </c>
    </row>
    <row r="3633" spans="1:2">
      <c r="A3633" s="307" t="s">
        <v>3832</v>
      </c>
      <c r="B3633" s="308">
        <v>138.49</v>
      </c>
    </row>
    <row r="3634" spans="1:2">
      <c r="A3634" s="307" t="s">
        <v>3833</v>
      </c>
      <c r="B3634" s="308">
        <v>136.03</v>
      </c>
    </row>
    <row r="3635" spans="1:2">
      <c r="A3635" s="307" t="s">
        <v>3834</v>
      </c>
      <c r="B3635" s="308">
        <v>57.39</v>
      </c>
    </row>
    <row r="3636" spans="1:2">
      <c r="A3636" s="307" t="s">
        <v>3835</v>
      </c>
      <c r="B3636" s="308">
        <v>55.66</v>
      </c>
    </row>
    <row r="3637" spans="1:2">
      <c r="A3637" s="307" t="s">
        <v>3836</v>
      </c>
      <c r="B3637" s="308">
        <v>101.83</v>
      </c>
    </row>
    <row r="3638" spans="1:2">
      <c r="A3638" s="307" t="s">
        <v>3837</v>
      </c>
      <c r="B3638" s="308">
        <v>100.11</v>
      </c>
    </row>
    <row r="3639" spans="1:2">
      <c r="A3639" s="307" t="s">
        <v>3838</v>
      </c>
      <c r="B3639" s="308">
        <v>60.39</v>
      </c>
    </row>
    <row r="3640" spans="1:2">
      <c r="A3640" s="307" t="s">
        <v>3839</v>
      </c>
      <c r="B3640" s="308">
        <v>59.41</v>
      </c>
    </row>
    <row r="3641" spans="1:2">
      <c r="A3641" s="307" t="s">
        <v>3840</v>
      </c>
      <c r="B3641" s="308">
        <v>15.04</v>
      </c>
    </row>
    <row r="3642" spans="1:2">
      <c r="A3642" s="307" t="s">
        <v>3841</v>
      </c>
      <c r="B3642" s="308">
        <v>14.3</v>
      </c>
    </row>
    <row r="3643" spans="1:2">
      <c r="A3643" s="307" t="s">
        <v>3842</v>
      </c>
      <c r="B3643" s="308">
        <v>90.72</v>
      </c>
    </row>
    <row r="3644" spans="1:2">
      <c r="A3644" s="307" t="s">
        <v>3843</v>
      </c>
      <c r="B3644" s="308">
        <v>89.29</v>
      </c>
    </row>
    <row r="3645" spans="1:2">
      <c r="A3645" s="307" t="s">
        <v>3844</v>
      </c>
      <c r="B3645" s="308">
        <v>665.79</v>
      </c>
    </row>
    <row r="3646" spans="1:2">
      <c r="A3646" s="307" t="s">
        <v>3845</v>
      </c>
      <c r="B3646" s="308">
        <v>665.21</v>
      </c>
    </row>
    <row r="3647" spans="1:2">
      <c r="A3647" s="307" t="s">
        <v>3846</v>
      </c>
      <c r="B3647" s="308">
        <v>33.83</v>
      </c>
    </row>
    <row r="3648" spans="1:2">
      <c r="A3648" s="307" t="s">
        <v>3847</v>
      </c>
      <c r="B3648" s="308">
        <v>32.4</v>
      </c>
    </row>
    <row r="3649" spans="1:2">
      <c r="A3649" s="307" t="s">
        <v>3848</v>
      </c>
      <c r="B3649" s="308">
        <v>1.1100000000000001</v>
      </c>
    </row>
    <row r="3650" spans="1:2">
      <c r="A3650" s="307" t="s">
        <v>104</v>
      </c>
      <c r="B3650" s="308">
        <v>0.98</v>
      </c>
    </row>
    <row r="3651" spans="1:2">
      <c r="A3651" s="307" t="s">
        <v>3849</v>
      </c>
      <c r="B3651" s="308">
        <v>1.18</v>
      </c>
    </row>
    <row r="3652" spans="1:2">
      <c r="A3652" s="307" t="s">
        <v>3850</v>
      </c>
      <c r="B3652" s="308">
        <v>1.06</v>
      </c>
    </row>
    <row r="3653" spans="1:2">
      <c r="A3653" s="307" t="s">
        <v>3851</v>
      </c>
      <c r="B3653" s="308">
        <v>1.41</v>
      </c>
    </row>
    <row r="3654" spans="1:2">
      <c r="A3654" s="307" t="s">
        <v>3852</v>
      </c>
      <c r="B3654" s="308">
        <v>1.37</v>
      </c>
    </row>
    <row r="3655" spans="1:2">
      <c r="A3655" s="307" t="s">
        <v>3853</v>
      </c>
      <c r="B3655" s="308">
        <v>2.71</v>
      </c>
    </row>
    <row r="3656" spans="1:2">
      <c r="A3656" s="307" t="s">
        <v>3854</v>
      </c>
      <c r="B3656" s="308">
        <v>2.5</v>
      </c>
    </row>
    <row r="3657" spans="1:2">
      <c r="A3657" s="307" t="s">
        <v>3855</v>
      </c>
      <c r="B3657" s="308">
        <v>130.49</v>
      </c>
    </row>
    <row r="3658" spans="1:2">
      <c r="A3658" s="307" t="s">
        <v>3856</v>
      </c>
      <c r="B3658" s="308">
        <v>121.01</v>
      </c>
    </row>
    <row r="3659" spans="1:2">
      <c r="A3659" s="307" t="s">
        <v>3857</v>
      </c>
      <c r="B3659" s="308">
        <v>168.71</v>
      </c>
    </row>
    <row r="3660" spans="1:2">
      <c r="A3660" s="307" t="s">
        <v>3858</v>
      </c>
      <c r="B3660" s="308">
        <v>156.97</v>
      </c>
    </row>
    <row r="3661" spans="1:2">
      <c r="A3661" s="307" t="s">
        <v>3859</v>
      </c>
      <c r="B3661" s="308">
        <v>106.54</v>
      </c>
    </row>
    <row r="3662" spans="1:2">
      <c r="A3662" s="307" t="s">
        <v>3860</v>
      </c>
      <c r="B3662" s="308">
        <v>100.38</v>
      </c>
    </row>
    <row r="3663" spans="1:2">
      <c r="A3663" s="307" t="s">
        <v>3861</v>
      </c>
      <c r="B3663" s="308">
        <v>141.06</v>
      </c>
    </row>
    <row r="3664" spans="1:2">
      <c r="A3664" s="307" t="s">
        <v>3862</v>
      </c>
      <c r="B3664" s="308">
        <v>134.32</v>
      </c>
    </row>
    <row r="3665" spans="1:2">
      <c r="A3665" s="307" t="s">
        <v>3863</v>
      </c>
      <c r="B3665" s="308">
        <v>209.09</v>
      </c>
    </row>
    <row r="3666" spans="1:2">
      <c r="A3666" s="307" t="s">
        <v>3864</v>
      </c>
      <c r="B3666" s="308">
        <v>193.26</v>
      </c>
    </row>
    <row r="3667" spans="1:2">
      <c r="A3667" s="307" t="s">
        <v>3865</v>
      </c>
      <c r="B3667" s="308">
        <v>378.5</v>
      </c>
    </row>
    <row r="3668" spans="1:2">
      <c r="A3668" s="307" t="s">
        <v>3866</v>
      </c>
      <c r="B3668" s="308">
        <v>353.27</v>
      </c>
    </row>
    <row r="3669" spans="1:2">
      <c r="A3669" s="307" t="s">
        <v>3867</v>
      </c>
      <c r="B3669" s="308">
        <v>57.97</v>
      </c>
    </row>
    <row r="3670" spans="1:2">
      <c r="A3670" s="307" t="s">
        <v>3868</v>
      </c>
      <c r="B3670" s="308">
        <v>53.95</v>
      </c>
    </row>
    <row r="3671" spans="1:2">
      <c r="A3671" s="307" t="s">
        <v>3869</v>
      </c>
      <c r="B3671" s="308">
        <v>62.34</v>
      </c>
    </row>
    <row r="3672" spans="1:2">
      <c r="A3672" s="307" t="s">
        <v>3870</v>
      </c>
      <c r="B3672" s="308">
        <v>58.32</v>
      </c>
    </row>
    <row r="3673" spans="1:2">
      <c r="A3673" s="307" t="s">
        <v>3871</v>
      </c>
      <c r="B3673" s="308">
        <v>84.2</v>
      </c>
    </row>
    <row r="3674" spans="1:2">
      <c r="A3674" s="307" t="s">
        <v>3872</v>
      </c>
      <c r="B3674" s="308">
        <v>80.17</v>
      </c>
    </row>
    <row r="3675" spans="1:2">
      <c r="A3675" s="307" t="s">
        <v>3873</v>
      </c>
      <c r="B3675" s="308">
        <v>78.66</v>
      </c>
    </row>
    <row r="3676" spans="1:2">
      <c r="A3676" s="307" t="s">
        <v>3874</v>
      </c>
      <c r="B3676" s="308">
        <v>72.83</v>
      </c>
    </row>
    <row r="3677" spans="1:2">
      <c r="A3677" s="307" t="s">
        <v>3875</v>
      </c>
      <c r="B3677" s="308">
        <v>83.05</v>
      </c>
    </row>
    <row r="3678" spans="1:2">
      <c r="A3678" s="307" t="s">
        <v>3876</v>
      </c>
      <c r="B3678" s="308">
        <v>77.23</v>
      </c>
    </row>
    <row r="3679" spans="1:2">
      <c r="A3679" s="307" t="s">
        <v>3877</v>
      </c>
      <c r="B3679" s="308">
        <v>105.04</v>
      </c>
    </row>
    <row r="3680" spans="1:2">
      <c r="A3680" s="307" t="s">
        <v>3878</v>
      </c>
      <c r="B3680" s="308">
        <v>99.21</v>
      </c>
    </row>
    <row r="3681" spans="1:2">
      <c r="A3681" s="307" t="s">
        <v>3879</v>
      </c>
      <c r="B3681" s="308">
        <v>93.1</v>
      </c>
    </row>
    <row r="3682" spans="1:2">
      <c r="A3682" s="307" t="s">
        <v>3880</v>
      </c>
      <c r="B3682" s="308">
        <v>86.03</v>
      </c>
    </row>
    <row r="3683" spans="1:2">
      <c r="A3683" s="307" t="s">
        <v>3881</v>
      </c>
      <c r="B3683" s="308">
        <v>97.43</v>
      </c>
    </row>
    <row r="3684" spans="1:2">
      <c r="A3684" s="307" t="s">
        <v>3882</v>
      </c>
      <c r="B3684" s="308">
        <v>90.36</v>
      </c>
    </row>
    <row r="3685" spans="1:2">
      <c r="A3685" s="307" t="s">
        <v>3883</v>
      </c>
      <c r="B3685" s="308">
        <v>119.06</v>
      </c>
    </row>
    <row r="3686" spans="1:2">
      <c r="A3686" s="307" t="s">
        <v>3884</v>
      </c>
      <c r="B3686" s="308">
        <v>111.99</v>
      </c>
    </row>
    <row r="3687" spans="1:2">
      <c r="A3687" s="307" t="s">
        <v>3885</v>
      </c>
      <c r="B3687" s="308">
        <v>65.05</v>
      </c>
    </row>
    <row r="3688" spans="1:2">
      <c r="A3688" s="307" t="s">
        <v>3886</v>
      </c>
      <c r="B3688" s="308">
        <v>60.54</v>
      </c>
    </row>
    <row r="3689" spans="1:2">
      <c r="A3689" s="307" t="s">
        <v>3887</v>
      </c>
      <c r="B3689" s="308">
        <v>69.42</v>
      </c>
    </row>
    <row r="3690" spans="1:2">
      <c r="A3690" s="307" t="s">
        <v>3888</v>
      </c>
      <c r="B3690" s="308">
        <v>64.92</v>
      </c>
    </row>
    <row r="3691" spans="1:2">
      <c r="A3691" s="307" t="s">
        <v>3889</v>
      </c>
      <c r="B3691" s="308">
        <v>91.27</v>
      </c>
    </row>
    <row r="3692" spans="1:2">
      <c r="A3692" s="307" t="s">
        <v>3890</v>
      </c>
      <c r="B3692" s="308">
        <v>86.77</v>
      </c>
    </row>
    <row r="3693" spans="1:2">
      <c r="A3693" s="307" t="s">
        <v>3891</v>
      </c>
      <c r="B3693" s="308">
        <v>90.7</v>
      </c>
    </row>
    <row r="3694" spans="1:2">
      <c r="A3694" s="307" t="s">
        <v>3892</v>
      </c>
      <c r="B3694" s="308">
        <v>84.26</v>
      </c>
    </row>
    <row r="3695" spans="1:2">
      <c r="A3695" s="307" t="s">
        <v>3893</v>
      </c>
      <c r="B3695" s="308">
        <v>95.1</v>
      </c>
    </row>
    <row r="3696" spans="1:2">
      <c r="A3696" s="307" t="s">
        <v>3894</v>
      </c>
      <c r="B3696" s="308">
        <v>88.66</v>
      </c>
    </row>
    <row r="3697" spans="1:2">
      <c r="A3697" s="307" t="s">
        <v>3895</v>
      </c>
      <c r="B3697" s="308">
        <v>117.09</v>
      </c>
    </row>
    <row r="3698" spans="1:2">
      <c r="A3698" s="307" t="s">
        <v>3896</v>
      </c>
      <c r="B3698" s="308">
        <v>110.65</v>
      </c>
    </row>
    <row r="3699" spans="1:2">
      <c r="A3699" s="307" t="s">
        <v>3897</v>
      </c>
      <c r="B3699" s="308">
        <v>106.32</v>
      </c>
    </row>
    <row r="3700" spans="1:2">
      <c r="A3700" s="307" t="s">
        <v>3898</v>
      </c>
      <c r="B3700" s="308">
        <v>98.54</v>
      </c>
    </row>
    <row r="3701" spans="1:2">
      <c r="A3701" s="307" t="s">
        <v>3899</v>
      </c>
      <c r="B3701" s="308">
        <v>110.65</v>
      </c>
    </row>
    <row r="3702" spans="1:2">
      <c r="A3702" s="307" t="s">
        <v>3900</v>
      </c>
      <c r="B3702" s="308">
        <v>102.87</v>
      </c>
    </row>
    <row r="3703" spans="1:2">
      <c r="A3703" s="307" t="s">
        <v>3901</v>
      </c>
      <c r="B3703" s="308">
        <v>132.28</v>
      </c>
    </row>
    <row r="3704" spans="1:2">
      <c r="A3704" s="307" t="s">
        <v>3902</v>
      </c>
      <c r="B3704" s="308">
        <v>124.5</v>
      </c>
    </row>
    <row r="3705" spans="1:2">
      <c r="A3705" s="307" t="s">
        <v>3903</v>
      </c>
      <c r="B3705" s="308">
        <v>25.73</v>
      </c>
    </row>
    <row r="3706" spans="1:2">
      <c r="A3706" s="307" t="s">
        <v>3904</v>
      </c>
      <c r="B3706" s="308">
        <v>25.33</v>
      </c>
    </row>
    <row r="3707" spans="1:2">
      <c r="A3707" s="307" t="s">
        <v>3905</v>
      </c>
      <c r="B3707" s="308">
        <v>45.21</v>
      </c>
    </row>
    <row r="3708" spans="1:2">
      <c r="A3708" s="307" t="s">
        <v>3906</v>
      </c>
      <c r="B3708" s="308">
        <v>44.59</v>
      </c>
    </row>
    <row r="3709" spans="1:2">
      <c r="A3709" s="307" t="s">
        <v>3907</v>
      </c>
      <c r="B3709" s="308">
        <v>65.22</v>
      </c>
    </row>
    <row r="3710" spans="1:2">
      <c r="A3710" s="307" t="s">
        <v>3908</v>
      </c>
      <c r="B3710" s="308">
        <v>64.39</v>
      </c>
    </row>
    <row r="3711" spans="1:2">
      <c r="A3711" s="307" t="s">
        <v>3909</v>
      </c>
      <c r="B3711" s="308">
        <v>38.08</v>
      </c>
    </row>
    <row r="3712" spans="1:2">
      <c r="A3712" s="307" t="s">
        <v>3910</v>
      </c>
      <c r="B3712" s="308">
        <v>37.520000000000003</v>
      </c>
    </row>
    <row r="3713" spans="1:2">
      <c r="A3713" s="307" t="s">
        <v>3911</v>
      </c>
      <c r="B3713" s="308">
        <v>57.85</v>
      </c>
    </row>
    <row r="3714" spans="1:2">
      <c r="A3714" s="307" t="s">
        <v>3912</v>
      </c>
      <c r="B3714" s="308">
        <v>57.05</v>
      </c>
    </row>
    <row r="3715" spans="1:2">
      <c r="A3715" s="307" t="s">
        <v>3913</v>
      </c>
      <c r="B3715" s="308">
        <v>91.55</v>
      </c>
    </row>
    <row r="3716" spans="1:2">
      <c r="A3716" s="307" t="s">
        <v>3914</v>
      </c>
      <c r="B3716" s="308">
        <v>90.42</v>
      </c>
    </row>
    <row r="3717" spans="1:2">
      <c r="A3717" s="307" t="s">
        <v>3915</v>
      </c>
      <c r="B3717" s="308">
        <v>71.23</v>
      </c>
    </row>
    <row r="3718" spans="1:2">
      <c r="A3718" s="307" t="s">
        <v>3916</v>
      </c>
      <c r="B3718" s="308">
        <v>64.73</v>
      </c>
    </row>
    <row r="3719" spans="1:2">
      <c r="A3719" s="307" t="s">
        <v>3917</v>
      </c>
      <c r="B3719" s="308">
        <v>203.21</v>
      </c>
    </row>
    <row r="3720" spans="1:2">
      <c r="A3720" s="307" t="s">
        <v>3918</v>
      </c>
      <c r="B3720" s="308">
        <v>186.27</v>
      </c>
    </row>
    <row r="3721" spans="1:2">
      <c r="A3721" s="307" t="s">
        <v>3919</v>
      </c>
      <c r="B3721" s="308">
        <v>253.09</v>
      </c>
    </row>
    <row r="3722" spans="1:2">
      <c r="A3722" s="307" t="s">
        <v>3920</v>
      </c>
      <c r="B3722" s="308">
        <v>232.54</v>
      </c>
    </row>
    <row r="3723" spans="1:2">
      <c r="A3723" s="307" t="s">
        <v>3921</v>
      </c>
      <c r="B3723" s="308">
        <v>209.58</v>
      </c>
    </row>
    <row r="3724" spans="1:2">
      <c r="A3724" s="307" t="s">
        <v>3922</v>
      </c>
      <c r="B3724" s="308">
        <v>191.67</v>
      </c>
    </row>
    <row r="3725" spans="1:2">
      <c r="A3725" s="307" t="s">
        <v>3923</v>
      </c>
      <c r="B3725" s="308">
        <v>251.89</v>
      </c>
    </row>
    <row r="3726" spans="1:2">
      <c r="A3726" s="307" t="s">
        <v>3924</v>
      </c>
      <c r="B3726" s="308">
        <v>230.6</v>
      </c>
    </row>
    <row r="3727" spans="1:2">
      <c r="A3727" s="307" t="s">
        <v>3925</v>
      </c>
      <c r="B3727" s="308">
        <v>138.66</v>
      </c>
    </row>
    <row r="3728" spans="1:2">
      <c r="A3728" s="307" t="s">
        <v>3926</v>
      </c>
      <c r="B3728" s="308">
        <v>124.66</v>
      </c>
    </row>
    <row r="3729" spans="1:2">
      <c r="A3729" s="307" t="s">
        <v>3927</v>
      </c>
      <c r="B3729" s="308">
        <v>140.66999999999999</v>
      </c>
    </row>
    <row r="3730" spans="1:2">
      <c r="A3730" s="307" t="s">
        <v>3928</v>
      </c>
      <c r="B3730" s="308">
        <v>126.15</v>
      </c>
    </row>
    <row r="3731" spans="1:2">
      <c r="A3731" s="307" t="s">
        <v>3929</v>
      </c>
      <c r="B3731" s="308">
        <v>169.46</v>
      </c>
    </row>
    <row r="3732" spans="1:2">
      <c r="A3732" s="307" t="s">
        <v>3930</v>
      </c>
      <c r="B3732" s="308">
        <v>155.22</v>
      </c>
    </row>
    <row r="3733" spans="1:2">
      <c r="A3733" s="307" t="s">
        <v>3931</v>
      </c>
      <c r="B3733" s="308">
        <v>211.83</v>
      </c>
    </row>
    <row r="3734" spans="1:2">
      <c r="A3734" s="307" t="s">
        <v>3932</v>
      </c>
      <c r="B3734" s="308">
        <v>194.03</v>
      </c>
    </row>
    <row r="3735" spans="1:2">
      <c r="A3735" s="307" t="s">
        <v>3933</v>
      </c>
      <c r="B3735" s="308">
        <v>177.93</v>
      </c>
    </row>
    <row r="3736" spans="1:2">
      <c r="A3736" s="307" t="s">
        <v>3934</v>
      </c>
      <c r="B3736" s="308">
        <v>162.97999999999999</v>
      </c>
    </row>
    <row r="3737" spans="1:2">
      <c r="A3737" s="307" t="s">
        <v>3935</v>
      </c>
      <c r="B3737" s="308">
        <v>228.77</v>
      </c>
    </row>
    <row r="3738" spans="1:2">
      <c r="A3738" s="307" t="s">
        <v>3936</v>
      </c>
      <c r="B3738" s="308">
        <v>209.55</v>
      </c>
    </row>
    <row r="3739" spans="1:2">
      <c r="A3739" s="307" t="s">
        <v>3937</v>
      </c>
      <c r="B3739" s="308">
        <v>116</v>
      </c>
    </row>
    <row r="3740" spans="1:2">
      <c r="A3740" s="307" t="s">
        <v>3938</v>
      </c>
      <c r="B3740" s="308">
        <v>104.33</v>
      </c>
    </row>
    <row r="3741" spans="1:2">
      <c r="A3741" s="307" t="s">
        <v>3939</v>
      </c>
      <c r="B3741" s="308">
        <v>117.93</v>
      </c>
    </row>
    <row r="3742" spans="1:2">
      <c r="A3742" s="307" t="s">
        <v>3940</v>
      </c>
      <c r="B3742" s="308">
        <v>105.84</v>
      </c>
    </row>
    <row r="3743" spans="1:2">
      <c r="A3743" s="307" t="s">
        <v>3941</v>
      </c>
      <c r="B3743" s="308">
        <v>136.97</v>
      </c>
    </row>
    <row r="3744" spans="1:2">
      <c r="A3744" s="307" t="s">
        <v>3942</v>
      </c>
      <c r="B3744" s="308">
        <v>124.27</v>
      </c>
    </row>
    <row r="3745" spans="1:2">
      <c r="A3745" s="307" t="s">
        <v>3943</v>
      </c>
      <c r="B3745" s="308">
        <v>154.41</v>
      </c>
    </row>
    <row r="3746" spans="1:2">
      <c r="A3746" s="307" t="s">
        <v>3944</v>
      </c>
      <c r="B3746" s="308">
        <v>141.71</v>
      </c>
    </row>
    <row r="3747" spans="1:2">
      <c r="A3747" s="307" t="s">
        <v>3945</v>
      </c>
      <c r="B3747" s="308">
        <v>167.06</v>
      </c>
    </row>
    <row r="3748" spans="1:2">
      <c r="A3748" s="307" t="s">
        <v>3946</v>
      </c>
      <c r="B3748" s="308">
        <v>154.44999999999999</v>
      </c>
    </row>
    <row r="3749" spans="1:2">
      <c r="A3749" s="307" t="s">
        <v>3947</v>
      </c>
      <c r="B3749" s="308">
        <v>105.37</v>
      </c>
    </row>
    <row r="3750" spans="1:2">
      <c r="A3750" s="307" t="s">
        <v>3948</v>
      </c>
      <c r="B3750" s="308">
        <v>95.54</v>
      </c>
    </row>
    <row r="3751" spans="1:2">
      <c r="A3751" s="307" t="s">
        <v>3949</v>
      </c>
      <c r="B3751" s="308">
        <v>58.64</v>
      </c>
    </row>
    <row r="3752" spans="1:2">
      <c r="A3752" s="307" t="s">
        <v>3950</v>
      </c>
      <c r="B3752" s="308">
        <v>52.43</v>
      </c>
    </row>
    <row r="3753" spans="1:2">
      <c r="A3753" s="307" t="s">
        <v>3951</v>
      </c>
      <c r="B3753" s="308">
        <v>46.81</v>
      </c>
    </row>
    <row r="3754" spans="1:2">
      <c r="A3754" s="307" t="s">
        <v>3952</v>
      </c>
      <c r="B3754" s="308">
        <v>46.12</v>
      </c>
    </row>
    <row r="3755" spans="1:2">
      <c r="A3755" s="307" t="s">
        <v>3953</v>
      </c>
      <c r="B3755" s="308">
        <v>93.42</v>
      </c>
    </row>
    <row r="3756" spans="1:2">
      <c r="A3756" s="307" t="s">
        <v>3954</v>
      </c>
      <c r="B3756" s="308">
        <v>85.85</v>
      </c>
    </row>
    <row r="3757" spans="1:2">
      <c r="A3757" s="307" t="s">
        <v>3955</v>
      </c>
      <c r="B3757" s="308">
        <v>49.68</v>
      </c>
    </row>
    <row r="3758" spans="1:2">
      <c r="A3758" s="307" t="s">
        <v>3956</v>
      </c>
      <c r="B3758" s="308">
        <v>47.88</v>
      </c>
    </row>
    <row r="3759" spans="1:2">
      <c r="A3759" s="307" t="s">
        <v>3957</v>
      </c>
      <c r="B3759" s="308">
        <v>63.97</v>
      </c>
    </row>
    <row r="3760" spans="1:2">
      <c r="A3760" s="307" t="s">
        <v>3958</v>
      </c>
      <c r="B3760" s="308">
        <v>61.65</v>
      </c>
    </row>
    <row r="3761" spans="1:2">
      <c r="A3761" s="307" t="s">
        <v>3959</v>
      </c>
      <c r="B3761" s="308">
        <v>123.72</v>
      </c>
    </row>
    <row r="3762" spans="1:2">
      <c r="A3762" s="307" t="s">
        <v>3960</v>
      </c>
      <c r="B3762" s="308">
        <v>116.61</v>
      </c>
    </row>
    <row r="3763" spans="1:2">
      <c r="A3763" s="307" t="s">
        <v>3961</v>
      </c>
      <c r="B3763" s="308">
        <v>4.5</v>
      </c>
    </row>
    <row r="3764" spans="1:2">
      <c r="A3764" s="307" t="s">
        <v>3962</v>
      </c>
      <c r="B3764" s="308">
        <v>4.5</v>
      </c>
    </row>
    <row r="3765" spans="1:2">
      <c r="A3765" s="307" t="s">
        <v>3963</v>
      </c>
      <c r="B3765" s="308">
        <v>10</v>
      </c>
    </row>
    <row r="3766" spans="1:2">
      <c r="A3766" s="307" t="s">
        <v>3964</v>
      </c>
      <c r="B3766" s="308">
        <v>10</v>
      </c>
    </row>
    <row r="3767" spans="1:2">
      <c r="A3767" s="307" t="s">
        <v>3965</v>
      </c>
      <c r="B3767" s="308">
        <v>240</v>
      </c>
    </row>
    <row r="3768" spans="1:2">
      <c r="A3768" s="307" t="s">
        <v>3966</v>
      </c>
      <c r="B3768" s="308">
        <v>240</v>
      </c>
    </row>
    <row r="3769" spans="1:2">
      <c r="A3769" s="307" t="s">
        <v>3967</v>
      </c>
      <c r="B3769" s="308">
        <v>7.07</v>
      </c>
    </row>
    <row r="3770" spans="1:2">
      <c r="A3770" s="307" t="s">
        <v>3968</v>
      </c>
      <c r="B3770" s="308">
        <v>7.07</v>
      </c>
    </row>
    <row r="3771" spans="1:2">
      <c r="A3771" s="307" t="s">
        <v>3969</v>
      </c>
      <c r="B3771" s="308">
        <v>25.81</v>
      </c>
    </row>
    <row r="3772" spans="1:2">
      <c r="A3772" s="307" t="s">
        <v>3970</v>
      </c>
      <c r="B3772" s="308">
        <v>25.81</v>
      </c>
    </row>
    <row r="3773" spans="1:2">
      <c r="A3773" s="307" t="s">
        <v>3971</v>
      </c>
      <c r="B3773" s="308">
        <v>5278</v>
      </c>
    </row>
    <row r="3774" spans="1:2">
      <c r="A3774" s="307" t="s">
        <v>3972</v>
      </c>
      <c r="B3774" s="308">
        <v>4752</v>
      </c>
    </row>
    <row r="3775" spans="1:2">
      <c r="A3775" s="307" t="s">
        <v>3973</v>
      </c>
      <c r="B3775" s="308">
        <v>3493</v>
      </c>
    </row>
    <row r="3776" spans="1:2">
      <c r="A3776" s="307" t="s">
        <v>3974</v>
      </c>
      <c r="B3776" s="308">
        <v>3493</v>
      </c>
    </row>
    <row r="3777" spans="1:2">
      <c r="A3777" s="307" t="s">
        <v>3975</v>
      </c>
      <c r="B3777" s="308">
        <v>28.83</v>
      </c>
    </row>
    <row r="3778" spans="1:2">
      <c r="A3778" s="307" t="s">
        <v>3976</v>
      </c>
      <c r="B3778" s="308">
        <v>24.98</v>
      </c>
    </row>
    <row r="3779" spans="1:2">
      <c r="A3779" s="307" t="s">
        <v>3977</v>
      </c>
      <c r="B3779" s="308">
        <v>22.42</v>
      </c>
    </row>
    <row r="3780" spans="1:2">
      <c r="A3780" s="307" t="s">
        <v>3978</v>
      </c>
      <c r="B3780" s="308">
        <v>19.43</v>
      </c>
    </row>
    <row r="3781" spans="1:2">
      <c r="A3781" s="307" t="s">
        <v>3979</v>
      </c>
      <c r="B3781" s="308">
        <v>20.83</v>
      </c>
    </row>
    <row r="3782" spans="1:2">
      <c r="A3782" s="307" t="s">
        <v>3980</v>
      </c>
      <c r="B3782" s="308">
        <v>18.05</v>
      </c>
    </row>
    <row r="3783" spans="1:2">
      <c r="A3783" s="307" t="s">
        <v>3981</v>
      </c>
      <c r="B3783" s="308">
        <v>20.83</v>
      </c>
    </row>
    <row r="3784" spans="1:2">
      <c r="A3784" s="307" t="s">
        <v>3982</v>
      </c>
      <c r="B3784" s="308">
        <v>18.05</v>
      </c>
    </row>
    <row r="3785" spans="1:2">
      <c r="A3785" s="307" t="s">
        <v>3983</v>
      </c>
      <c r="B3785" s="308">
        <v>22.42</v>
      </c>
    </row>
    <row r="3786" spans="1:2">
      <c r="A3786" s="307" t="s">
        <v>3984</v>
      </c>
      <c r="B3786" s="308">
        <v>19.43</v>
      </c>
    </row>
    <row r="3787" spans="1:2">
      <c r="A3787" s="307" t="s">
        <v>3985</v>
      </c>
      <c r="B3787" s="308">
        <v>20.83</v>
      </c>
    </row>
    <row r="3788" spans="1:2">
      <c r="A3788" s="307" t="s">
        <v>3986</v>
      </c>
      <c r="B3788" s="308">
        <v>18.05</v>
      </c>
    </row>
    <row r="3789" spans="1:2">
      <c r="A3789" s="307" t="s">
        <v>3987</v>
      </c>
      <c r="B3789" s="308">
        <v>20.83</v>
      </c>
    </row>
    <row r="3790" spans="1:2">
      <c r="A3790" s="307" t="s">
        <v>3988</v>
      </c>
      <c r="B3790" s="308">
        <v>18.05</v>
      </c>
    </row>
    <row r="3791" spans="1:2">
      <c r="A3791" s="307" t="s">
        <v>3989</v>
      </c>
      <c r="B3791" s="308">
        <v>20.83</v>
      </c>
    </row>
    <row r="3792" spans="1:2">
      <c r="A3792" s="307" t="s">
        <v>3990</v>
      </c>
      <c r="B3792" s="308">
        <v>18.05</v>
      </c>
    </row>
    <row r="3793" spans="1:2">
      <c r="A3793" s="307" t="s">
        <v>3991</v>
      </c>
      <c r="B3793" s="308">
        <v>20.83</v>
      </c>
    </row>
    <row r="3794" spans="1:2">
      <c r="A3794" s="307" t="s">
        <v>3992</v>
      </c>
      <c r="B3794" s="308">
        <v>18.05</v>
      </c>
    </row>
    <row r="3795" spans="1:2">
      <c r="A3795" s="307" t="s">
        <v>3993</v>
      </c>
      <c r="B3795" s="308">
        <v>20.83</v>
      </c>
    </row>
    <row r="3796" spans="1:2">
      <c r="A3796" s="307" t="s">
        <v>3994</v>
      </c>
      <c r="B3796" s="308">
        <v>18.05</v>
      </c>
    </row>
    <row r="3797" spans="1:2">
      <c r="A3797" s="307" t="s">
        <v>3995</v>
      </c>
      <c r="B3797" s="308">
        <v>22.42</v>
      </c>
    </row>
    <row r="3798" spans="1:2">
      <c r="A3798" s="307" t="s">
        <v>3996</v>
      </c>
      <c r="B3798" s="308">
        <v>19.43</v>
      </c>
    </row>
    <row r="3799" spans="1:2">
      <c r="A3799" s="307" t="s">
        <v>3997</v>
      </c>
      <c r="B3799" s="308">
        <v>20.83</v>
      </c>
    </row>
    <row r="3800" spans="1:2">
      <c r="A3800" s="307" t="s">
        <v>3998</v>
      </c>
      <c r="B3800" s="308">
        <v>18.05</v>
      </c>
    </row>
    <row r="3801" spans="1:2">
      <c r="A3801" s="307" t="s">
        <v>3999</v>
      </c>
      <c r="B3801" s="308">
        <v>20.83</v>
      </c>
    </row>
    <row r="3802" spans="1:2">
      <c r="A3802" s="307" t="s">
        <v>4000</v>
      </c>
      <c r="B3802" s="308">
        <v>18.05</v>
      </c>
    </row>
    <row r="3803" spans="1:2">
      <c r="A3803" s="307" t="s">
        <v>4001</v>
      </c>
      <c r="B3803" s="308">
        <v>15.09</v>
      </c>
    </row>
    <row r="3804" spans="1:2">
      <c r="A3804" s="307" t="s">
        <v>4002</v>
      </c>
      <c r="B3804" s="308">
        <v>13.08</v>
      </c>
    </row>
    <row r="3805" spans="1:2">
      <c r="A3805" s="307" t="s">
        <v>4003</v>
      </c>
      <c r="B3805" s="308">
        <v>15.09</v>
      </c>
    </row>
    <row r="3806" spans="1:2">
      <c r="A3806" s="307" t="s">
        <v>4004</v>
      </c>
      <c r="B3806" s="308">
        <v>13.08</v>
      </c>
    </row>
    <row r="3807" spans="1:2">
      <c r="A3807" s="307" t="s">
        <v>4005</v>
      </c>
      <c r="B3807" s="308">
        <v>22.42</v>
      </c>
    </row>
    <row r="3808" spans="1:2">
      <c r="A3808" s="307" t="s">
        <v>4006</v>
      </c>
      <c r="B3808" s="308">
        <v>19.43</v>
      </c>
    </row>
    <row r="3809" spans="1:2">
      <c r="A3809" s="307" t="s">
        <v>4007</v>
      </c>
      <c r="B3809" s="308">
        <v>20.83</v>
      </c>
    </row>
    <row r="3810" spans="1:2">
      <c r="A3810" s="307" t="s">
        <v>4008</v>
      </c>
      <c r="B3810" s="308">
        <v>18.05</v>
      </c>
    </row>
    <row r="3811" spans="1:2">
      <c r="A3811" s="307" t="s">
        <v>4009</v>
      </c>
      <c r="B3811" s="308">
        <v>20.83</v>
      </c>
    </row>
    <row r="3812" spans="1:2">
      <c r="A3812" s="307" t="s">
        <v>4010</v>
      </c>
      <c r="B3812" s="308">
        <v>18.05</v>
      </c>
    </row>
    <row r="3813" spans="1:2">
      <c r="A3813" s="307" t="s">
        <v>4011</v>
      </c>
      <c r="B3813" s="308">
        <v>20.399999999999999</v>
      </c>
    </row>
    <row r="3814" spans="1:2">
      <c r="A3814" s="307" t="s">
        <v>4012</v>
      </c>
      <c r="B3814" s="308">
        <v>17.670000000000002</v>
      </c>
    </row>
    <row r="3815" spans="1:2">
      <c r="A3815" s="307" t="s">
        <v>4013</v>
      </c>
      <c r="B3815" s="308">
        <v>23.41</v>
      </c>
    </row>
    <row r="3816" spans="1:2">
      <c r="A3816" s="307" t="s">
        <v>4014</v>
      </c>
      <c r="B3816" s="308">
        <v>20.29</v>
      </c>
    </row>
    <row r="3817" spans="1:2">
      <c r="A3817" s="307" t="s">
        <v>4015</v>
      </c>
      <c r="B3817" s="308">
        <v>24.66</v>
      </c>
    </row>
    <row r="3818" spans="1:2">
      <c r="A3818" s="307" t="s">
        <v>4016</v>
      </c>
      <c r="B3818" s="308">
        <v>21.37</v>
      </c>
    </row>
    <row r="3819" spans="1:2">
      <c r="A3819" s="307" t="s">
        <v>4017</v>
      </c>
      <c r="B3819" s="308">
        <v>24.66</v>
      </c>
    </row>
    <row r="3820" spans="1:2">
      <c r="A3820" s="307" t="s">
        <v>4018</v>
      </c>
      <c r="B3820" s="308">
        <v>21.37</v>
      </c>
    </row>
    <row r="3821" spans="1:2">
      <c r="A3821" s="307" t="s">
        <v>4019</v>
      </c>
      <c r="B3821" s="308">
        <v>15.88</v>
      </c>
    </row>
    <row r="3822" spans="1:2">
      <c r="A3822" s="307" t="s">
        <v>4020</v>
      </c>
      <c r="B3822" s="308">
        <v>13.76</v>
      </c>
    </row>
    <row r="3823" spans="1:2">
      <c r="A3823" s="307" t="s">
        <v>4021</v>
      </c>
      <c r="B3823" s="308">
        <v>10.02</v>
      </c>
    </row>
    <row r="3824" spans="1:2">
      <c r="A3824" s="307" t="s">
        <v>4022</v>
      </c>
      <c r="B3824" s="308">
        <v>8.68</v>
      </c>
    </row>
    <row r="3825" spans="1:2">
      <c r="A3825" s="307" t="s">
        <v>4023</v>
      </c>
      <c r="B3825" s="308">
        <v>15.88</v>
      </c>
    </row>
    <row r="3826" spans="1:2">
      <c r="A3826" s="307" t="s">
        <v>4024</v>
      </c>
      <c r="B3826" s="308">
        <v>13.76</v>
      </c>
    </row>
    <row r="3827" spans="1:2">
      <c r="A3827" s="307" t="s">
        <v>4025</v>
      </c>
      <c r="B3827" s="308">
        <v>28.83</v>
      </c>
    </row>
    <row r="3828" spans="1:2">
      <c r="A3828" s="307" t="s">
        <v>4026</v>
      </c>
      <c r="B3828" s="308">
        <v>24.98</v>
      </c>
    </row>
    <row r="3829" spans="1:2">
      <c r="A3829" s="307" t="s">
        <v>4027</v>
      </c>
      <c r="B3829" s="308">
        <v>34.68</v>
      </c>
    </row>
    <row r="3830" spans="1:2">
      <c r="A3830" s="307" t="s">
        <v>4028</v>
      </c>
      <c r="B3830" s="308">
        <v>30.05</v>
      </c>
    </row>
    <row r="3831" spans="1:2">
      <c r="A3831" s="307" t="s">
        <v>4029</v>
      </c>
      <c r="B3831" s="308">
        <v>47.66</v>
      </c>
    </row>
    <row r="3832" spans="1:2">
      <c r="A3832" s="307" t="s">
        <v>4030</v>
      </c>
      <c r="B3832" s="308">
        <v>41.3</v>
      </c>
    </row>
    <row r="3833" spans="1:2">
      <c r="A3833" s="307" t="s">
        <v>4031</v>
      </c>
      <c r="B3833" s="308">
        <v>34.68</v>
      </c>
    </row>
    <row r="3834" spans="1:2">
      <c r="A3834" s="307" t="s">
        <v>4032</v>
      </c>
      <c r="B3834" s="308">
        <v>30.05</v>
      </c>
    </row>
    <row r="3835" spans="1:2">
      <c r="A3835" s="307" t="s">
        <v>4033</v>
      </c>
      <c r="B3835" s="308">
        <v>85.18</v>
      </c>
    </row>
    <row r="3836" spans="1:2">
      <c r="A3836" s="307" t="s">
        <v>4034</v>
      </c>
      <c r="B3836" s="308">
        <v>73.81</v>
      </c>
    </row>
    <row r="3837" spans="1:2">
      <c r="A3837" s="307" t="s">
        <v>4035</v>
      </c>
      <c r="B3837" s="308">
        <v>85.18</v>
      </c>
    </row>
    <row r="3838" spans="1:2">
      <c r="A3838" s="307" t="s">
        <v>4036</v>
      </c>
      <c r="B3838" s="308">
        <v>73.81</v>
      </c>
    </row>
    <row r="3839" spans="1:2">
      <c r="A3839" s="307" t="s">
        <v>4037</v>
      </c>
      <c r="B3839" s="308">
        <v>170.36</v>
      </c>
    </row>
    <row r="3840" spans="1:2">
      <c r="A3840" s="307" t="s">
        <v>4038</v>
      </c>
      <c r="B3840" s="308">
        <v>147.62</v>
      </c>
    </row>
    <row r="3841" spans="1:2">
      <c r="A3841" s="307" t="s">
        <v>4039</v>
      </c>
      <c r="B3841" s="308">
        <v>195.92</v>
      </c>
    </row>
    <row r="3842" spans="1:2">
      <c r="A3842" s="307" t="s">
        <v>4040</v>
      </c>
      <c r="B3842" s="308">
        <v>169.76</v>
      </c>
    </row>
    <row r="3843" spans="1:2">
      <c r="A3843" s="307" t="s">
        <v>4041</v>
      </c>
      <c r="B3843" s="308">
        <v>28.83</v>
      </c>
    </row>
    <row r="3844" spans="1:2">
      <c r="A3844" s="307" t="s">
        <v>4042</v>
      </c>
      <c r="B3844" s="308">
        <v>24.98</v>
      </c>
    </row>
    <row r="3845" spans="1:2">
      <c r="A3845" s="307" t="s">
        <v>4043</v>
      </c>
      <c r="B3845" s="308">
        <v>19.079999999999998</v>
      </c>
    </row>
    <row r="3846" spans="1:2">
      <c r="A3846" s="307" t="s">
        <v>4044</v>
      </c>
      <c r="B3846" s="308">
        <v>16.54</v>
      </c>
    </row>
    <row r="3847" spans="1:2">
      <c r="A3847" s="307" t="s">
        <v>4045</v>
      </c>
      <c r="B3847" s="308">
        <v>33.28</v>
      </c>
    </row>
    <row r="3848" spans="1:2">
      <c r="A3848" s="307" t="s">
        <v>4046</v>
      </c>
      <c r="B3848" s="308">
        <v>28.84</v>
      </c>
    </row>
    <row r="3849" spans="1:2">
      <c r="A3849" s="307" t="s">
        <v>4047</v>
      </c>
      <c r="B3849" s="308">
        <v>24.66</v>
      </c>
    </row>
    <row r="3850" spans="1:2">
      <c r="A3850" s="307" t="s">
        <v>4048</v>
      </c>
      <c r="B3850" s="308">
        <v>21.37</v>
      </c>
    </row>
    <row r="3851" spans="1:2">
      <c r="A3851" s="307" t="s">
        <v>4049</v>
      </c>
      <c r="B3851" s="308">
        <v>19.079999999999998</v>
      </c>
    </row>
    <row r="3852" spans="1:2">
      <c r="A3852" s="307" t="s">
        <v>4050</v>
      </c>
      <c r="B3852" s="308">
        <v>16.54</v>
      </c>
    </row>
    <row r="3853" spans="1:2">
      <c r="A3853" s="307" t="s">
        <v>4051</v>
      </c>
      <c r="B3853" s="308">
        <v>19.079999999999998</v>
      </c>
    </row>
    <row r="3854" spans="1:2">
      <c r="A3854" s="307" t="s">
        <v>4052</v>
      </c>
      <c r="B3854" s="308">
        <v>16.54</v>
      </c>
    </row>
    <row r="3855" spans="1:2">
      <c r="A3855" s="307" t="s">
        <v>4053</v>
      </c>
      <c r="B3855" s="308">
        <v>19.079999999999998</v>
      </c>
    </row>
    <row r="3856" spans="1:2">
      <c r="A3856" s="307" t="s">
        <v>4054</v>
      </c>
      <c r="B3856" s="308">
        <v>16.54</v>
      </c>
    </row>
    <row r="3857" spans="1:2">
      <c r="A3857" s="307" t="s">
        <v>4055</v>
      </c>
      <c r="B3857" s="308">
        <v>20.83</v>
      </c>
    </row>
    <row r="3858" spans="1:2">
      <c r="A3858" s="307" t="s">
        <v>4056</v>
      </c>
      <c r="B3858" s="308">
        <v>18.05</v>
      </c>
    </row>
    <row r="3859" spans="1:2">
      <c r="A3859" s="307" t="s">
        <v>4057</v>
      </c>
      <c r="B3859" s="308">
        <v>20.83</v>
      </c>
    </row>
    <row r="3860" spans="1:2">
      <c r="A3860" s="307" t="s">
        <v>4058</v>
      </c>
      <c r="B3860" s="308">
        <v>18.05</v>
      </c>
    </row>
    <row r="3861" spans="1:2">
      <c r="A3861" s="307" t="s">
        <v>4059</v>
      </c>
      <c r="B3861" s="308">
        <v>28.83</v>
      </c>
    </row>
    <row r="3862" spans="1:2">
      <c r="A3862" s="307" t="s">
        <v>4060</v>
      </c>
      <c r="B3862" s="308">
        <v>24.98</v>
      </c>
    </row>
    <row r="3863" spans="1:2">
      <c r="A3863" s="307" t="s">
        <v>23543</v>
      </c>
      <c r="B3863" s="308">
        <v>120.26</v>
      </c>
    </row>
    <row r="3864" spans="1:2">
      <c r="A3864" s="307" t="s">
        <v>23544</v>
      </c>
      <c r="B3864" s="308">
        <v>104.2</v>
      </c>
    </row>
    <row r="3865" spans="1:2">
      <c r="A3865" s="307" t="s">
        <v>4061</v>
      </c>
      <c r="B3865" s="308">
        <v>20.83</v>
      </c>
    </row>
    <row r="3866" spans="1:2">
      <c r="A3866" s="307" t="s">
        <v>4062</v>
      </c>
      <c r="B3866" s="308">
        <v>18.05</v>
      </c>
    </row>
    <row r="3867" spans="1:2">
      <c r="A3867" s="307" t="s">
        <v>4063</v>
      </c>
      <c r="B3867" s="308">
        <v>34.68</v>
      </c>
    </row>
    <row r="3868" spans="1:2">
      <c r="A3868" s="307" t="s">
        <v>4064</v>
      </c>
      <c r="B3868" s="308">
        <v>30.05</v>
      </c>
    </row>
    <row r="3869" spans="1:2">
      <c r="A3869" s="307" t="s">
        <v>4065</v>
      </c>
      <c r="B3869" s="308">
        <v>19.079999999999998</v>
      </c>
    </row>
    <row r="3870" spans="1:2">
      <c r="A3870" s="307" t="s">
        <v>4066</v>
      </c>
      <c r="B3870" s="308">
        <v>16.54</v>
      </c>
    </row>
    <row r="3871" spans="1:2">
      <c r="A3871" s="307" t="s">
        <v>4067</v>
      </c>
      <c r="B3871" s="308">
        <v>34.68</v>
      </c>
    </row>
    <row r="3872" spans="1:2">
      <c r="A3872" s="307" t="s">
        <v>4068</v>
      </c>
      <c r="B3872" s="308">
        <v>30.05</v>
      </c>
    </row>
    <row r="3873" spans="1:2">
      <c r="A3873" s="307" t="s">
        <v>4069</v>
      </c>
      <c r="B3873" s="308">
        <v>34.68</v>
      </c>
    </row>
    <row r="3874" spans="1:2">
      <c r="A3874" s="307" t="s">
        <v>4070</v>
      </c>
      <c r="B3874" s="308">
        <v>30.05</v>
      </c>
    </row>
    <row r="3875" spans="1:2">
      <c r="A3875" s="307" t="s">
        <v>4071</v>
      </c>
      <c r="B3875" s="308">
        <v>28.83</v>
      </c>
    </row>
    <row r="3876" spans="1:2">
      <c r="A3876" s="307" t="s">
        <v>4072</v>
      </c>
      <c r="B3876" s="308">
        <v>24.98</v>
      </c>
    </row>
    <row r="3877" spans="1:2">
      <c r="A3877" s="307" t="s">
        <v>4073</v>
      </c>
      <c r="B3877" s="308">
        <v>15.88</v>
      </c>
    </row>
    <row r="3878" spans="1:2">
      <c r="A3878" s="307" t="s">
        <v>4074</v>
      </c>
      <c r="B3878" s="308">
        <v>13.76</v>
      </c>
    </row>
    <row r="3879" spans="1:2">
      <c r="A3879" s="307" t="s">
        <v>4075</v>
      </c>
      <c r="B3879" s="308">
        <v>28.83</v>
      </c>
    </row>
    <row r="3880" spans="1:2">
      <c r="A3880" s="307" t="s">
        <v>4076</v>
      </c>
      <c r="B3880" s="308">
        <v>24.98</v>
      </c>
    </row>
    <row r="3881" spans="1:2">
      <c r="A3881" s="307" t="s">
        <v>4077</v>
      </c>
      <c r="B3881" s="308">
        <v>20.83</v>
      </c>
    </row>
    <row r="3882" spans="1:2">
      <c r="A3882" s="307" t="s">
        <v>4078</v>
      </c>
      <c r="B3882" s="308">
        <v>18.05</v>
      </c>
    </row>
    <row r="3883" spans="1:2">
      <c r="A3883" s="307" t="s">
        <v>4079</v>
      </c>
      <c r="B3883" s="308">
        <v>22.42</v>
      </c>
    </row>
    <row r="3884" spans="1:2">
      <c r="A3884" s="307" t="s">
        <v>4080</v>
      </c>
      <c r="B3884" s="308">
        <v>19.43</v>
      </c>
    </row>
    <row r="3885" spans="1:2">
      <c r="A3885" s="307" t="s">
        <v>4081</v>
      </c>
      <c r="B3885" s="308">
        <v>22.42</v>
      </c>
    </row>
    <row r="3886" spans="1:2">
      <c r="A3886" s="307" t="s">
        <v>4082</v>
      </c>
      <c r="B3886" s="308">
        <v>19.43</v>
      </c>
    </row>
    <row r="3887" spans="1:2">
      <c r="A3887" s="307" t="s">
        <v>4083</v>
      </c>
      <c r="B3887" s="308">
        <v>23.41</v>
      </c>
    </row>
    <row r="3888" spans="1:2">
      <c r="A3888" s="307" t="s">
        <v>4084</v>
      </c>
      <c r="B3888" s="308">
        <v>20.29</v>
      </c>
    </row>
    <row r="3889" spans="1:2">
      <c r="A3889" s="307" t="s">
        <v>4085</v>
      </c>
      <c r="B3889" s="308">
        <v>20.83</v>
      </c>
    </row>
    <row r="3890" spans="1:2">
      <c r="A3890" s="307" t="s">
        <v>4086</v>
      </c>
      <c r="B3890" s="308">
        <v>18.05</v>
      </c>
    </row>
    <row r="3891" spans="1:2">
      <c r="A3891" s="307" t="s">
        <v>4087</v>
      </c>
      <c r="B3891" s="308">
        <v>20.81</v>
      </c>
    </row>
    <row r="3892" spans="1:2">
      <c r="A3892" s="307" t="s">
        <v>4088</v>
      </c>
      <c r="B3892" s="308">
        <v>18.03</v>
      </c>
    </row>
    <row r="3893" spans="1:2">
      <c r="A3893" s="307" t="s">
        <v>4089</v>
      </c>
      <c r="B3893" s="308">
        <v>12.83</v>
      </c>
    </row>
    <row r="3894" spans="1:2">
      <c r="A3894" s="307" t="s">
        <v>4090</v>
      </c>
      <c r="B3894" s="308">
        <v>11.12</v>
      </c>
    </row>
    <row r="3895" spans="1:2">
      <c r="A3895" s="307" t="s">
        <v>4091</v>
      </c>
      <c r="B3895" s="308">
        <v>24.66</v>
      </c>
    </row>
    <row r="3896" spans="1:2">
      <c r="A3896" s="307" t="s">
        <v>4092</v>
      </c>
      <c r="B3896" s="308">
        <v>21.37</v>
      </c>
    </row>
    <row r="3897" spans="1:2">
      <c r="A3897" s="307" t="s">
        <v>4093</v>
      </c>
      <c r="B3897" s="308">
        <v>34.68</v>
      </c>
    </row>
    <row r="3898" spans="1:2">
      <c r="A3898" s="307" t="s">
        <v>4094</v>
      </c>
      <c r="B3898" s="308">
        <v>30.05</v>
      </c>
    </row>
    <row r="3899" spans="1:2">
      <c r="A3899" s="307" t="s">
        <v>4095</v>
      </c>
      <c r="B3899" s="308">
        <v>22.42</v>
      </c>
    </row>
    <row r="3900" spans="1:2">
      <c r="A3900" s="307" t="s">
        <v>4096</v>
      </c>
      <c r="B3900" s="308">
        <v>19.43</v>
      </c>
    </row>
    <row r="3901" spans="1:2">
      <c r="A3901" s="307" t="s">
        <v>4097</v>
      </c>
      <c r="B3901" s="308">
        <v>34.68</v>
      </c>
    </row>
    <row r="3902" spans="1:2">
      <c r="A3902" s="307" t="s">
        <v>4098</v>
      </c>
      <c r="B3902" s="308">
        <v>30.05</v>
      </c>
    </row>
    <row r="3903" spans="1:2">
      <c r="A3903" s="307" t="s">
        <v>4099</v>
      </c>
      <c r="B3903" s="308">
        <v>85.18</v>
      </c>
    </row>
    <row r="3904" spans="1:2">
      <c r="A3904" s="307" t="s">
        <v>4100</v>
      </c>
      <c r="B3904" s="308">
        <v>73.81</v>
      </c>
    </row>
    <row r="3905" spans="1:2">
      <c r="A3905" s="307" t="s">
        <v>4101</v>
      </c>
      <c r="B3905" s="308">
        <v>34.68</v>
      </c>
    </row>
    <row r="3906" spans="1:2">
      <c r="A3906" s="307" t="s">
        <v>4102</v>
      </c>
      <c r="B3906" s="308">
        <v>30.05</v>
      </c>
    </row>
    <row r="3907" spans="1:2">
      <c r="A3907" s="307" t="s">
        <v>4103</v>
      </c>
      <c r="B3907" s="308">
        <v>34.68</v>
      </c>
    </row>
    <row r="3908" spans="1:2">
      <c r="A3908" s="307" t="s">
        <v>4104</v>
      </c>
      <c r="B3908" s="308">
        <v>30.05</v>
      </c>
    </row>
    <row r="3909" spans="1:2">
      <c r="A3909" s="307" t="s">
        <v>4105</v>
      </c>
      <c r="B3909" s="308">
        <v>24.66</v>
      </c>
    </row>
    <row r="3910" spans="1:2">
      <c r="A3910" s="307" t="s">
        <v>4106</v>
      </c>
      <c r="B3910" s="308">
        <v>21.37</v>
      </c>
    </row>
    <row r="3911" spans="1:2">
      <c r="A3911" s="307" t="s">
        <v>4107</v>
      </c>
      <c r="B3911" s="308">
        <v>22.42</v>
      </c>
    </row>
    <row r="3912" spans="1:2">
      <c r="A3912" s="307" t="s">
        <v>4108</v>
      </c>
      <c r="B3912" s="308">
        <v>19.43</v>
      </c>
    </row>
    <row r="3913" spans="1:2">
      <c r="A3913" s="307" t="s">
        <v>4109</v>
      </c>
      <c r="B3913" s="308">
        <v>22.42</v>
      </c>
    </row>
    <row r="3914" spans="1:2">
      <c r="A3914" s="307" t="s">
        <v>4110</v>
      </c>
      <c r="B3914" s="308">
        <v>19.43</v>
      </c>
    </row>
    <row r="3915" spans="1:2">
      <c r="A3915" s="307" t="s">
        <v>4111</v>
      </c>
      <c r="B3915" s="308">
        <v>15.09</v>
      </c>
    </row>
    <row r="3916" spans="1:2">
      <c r="A3916" s="307" t="s">
        <v>4112</v>
      </c>
      <c r="B3916" s="308">
        <v>13.08</v>
      </c>
    </row>
    <row r="3917" spans="1:2">
      <c r="A3917" s="307" t="s">
        <v>4113</v>
      </c>
      <c r="B3917" s="308">
        <v>15.09</v>
      </c>
    </row>
    <row r="3918" spans="1:2">
      <c r="A3918" s="307" t="s">
        <v>4114</v>
      </c>
      <c r="B3918" s="308">
        <v>13.08</v>
      </c>
    </row>
    <row r="3919" spans="1:2">
      <c r="A3919" s="307" t="s">
        <v>4115</v>
      </c>
      <c r="B3919" s="308">
        <v>41.57</v>
      </c>
    </row>
    <row r="3920" spans="1:2">
      <c r="A3920" s="307" t="s">
        <v>4116</v>
      </c>
      <c r="B3920" s="308">
        <v>36.020000000000003</v>
      </c>
    </row>
    <row r="3921" spans="1:2">
      <c r="A3921" s="307" t="s">
        <v>4117</v>
      </c>
      <c r="B3921" s="308">
        <v>47.66</v>
      </c>
    </row>
    <row r="3922" spans="1:2">
      <c r="A3922" s="307" t="s">
        <v>4118</v>
      </c>
      <c r="B3922" s="308">
        <v>41.3</v>
      </c>
    </row>
    <row r="3923" spans="1:2">
      <c r="A3923" s="307" t="s">
        <v>4119</v>
      </c>
      <c r="B3923" s="308">
        <v>15.88</v>
      </c>
    </row>
    <row r="3924" spans="1:2">
      <c r="A3924" s="307" t="s">
        <v>4120</v>
      </c>
      <c r="B3924" s="308">
        <v>13.76</v>
      </c>
    </row>
    <row r="3925" spans="1:2">
      <c r="A3925" s="307" t="s">
        <v>4121</v>
      </c>
      <c r="B3925" s="308">
        <v>19.510000000000002</v>
      </c>
    </row>
    <row r="3926" spans="1:2">
      <c r="A3926" s="307" t="s">
        <v>4122</v>
      </c>
      <c r="B3926" s="308">
        <v>16.899999999999999</v>
      </c>
    </row>
    <row r="3927" spans="1:2">
      <c r="A3927" s="307" t="s">
        <v>4123</v>
      </c>
      <c r="B3927" s="308">
        <v>2794.88</v>
      </c>
    </row>
    <row r="3928" spans="1:2">
      <c r="A3928" s="307" t="s">
        <v>4124</v>
      </c>
      <c r="B3928" s="308">
        <v>2421.7600000000002</v>
      </c>
    </row>
    <row r="3929" spans="1:2">
      <c r="A3929" s="307" t="s">
        <v>4125</v>
      </c>
      <c r="B3929" s="308">
        <v>5074.08</v>
      </c>
    </row>
    <row r="3930" spans="1:2">
      <c r="A3930" s="307" t="s">
        <v>4126</v>
      </c>
      <c r="B3930" s="308">
        <v>4396.4799999999996</v>
      </c>
    </row>
    <row r="3931" spans="1:2">
      <c r="A3931" s="307" t="s">
        <v>4127</v>
      </c>
      <c r="B3931" s="308">
        <v>3945.92</v>
      </c>
    </row>
    <row r="3932" spans="1:2">
      <c r="A3932" s="307" t="s">
        <v>4128</v>
      </c>
      <c r="B3932" s="308">
        <v>3419.68</v>
      </c>
    </row>
    <row r="3933" spans="1:2">
      <c r="A3933" s="307" t="s">
        <v>4129</v>
      </c>
      <c r="B3933" s="308">
        <v>3666.08</v>
      </c>
    </row>
    <row r="3934" spans="1:2">
      <c r="A3934" s="307" t="s">
        <v>4130</v>
      </c>
      <c r="B3934" s="308">
        <v>3176.8</v>
      </c>
    </row>
    <row r="3935" spans="1:2">
      <c r="A3935" s="307" t="s">
        <v>4131</v>
      </c>
      <c r="B3935" s="308">
        <v>3666.08</v>
      </c>
    </row>
    <row r="3936" spans="1:2">
      <c r="A3936" s="307" t="s">
        <v>4132</v>
      </c>
      <c r="B3936" s="308">
        <v>3176.8</v>
      </c>
    </row>
    <row r="3937" spans="1:2">
      <c r="A3937" s="307" t="s">
        <v>4133</v>
      </c>
      <c r="B3937" s="308">
        <v>3945.92</v>
      </c>
    </row>
    <row r="3938" spans="1:2">
      <c r="A3938" s="307" t="s">
        <v>4134</v>
      </c>
      <c r="B3938" s="308">
        <v>3419.68</v>
      </c>
    </row>
    <row r="3939" spans="1:2">
      <c r="A3939" s="307" t="s">
        <v>4135</v>
      </c>
      <c r="B3939" s="308">
        <v>3666.08</v>
      </c>
    </row>
    <row r="3940" spans="1:2">
      <c r="A3940" s="307" t="s">
        <v>4136</v>
      </c>
      <c r="B3940" s="308">
        <v>3176.8</v>
      </c>
    </row>
    <row r="3941" spans="1:2">
      <c r="A3941" s="307" t="s">
        <v>4137</v>
      </c>
      <c r="B3941" s="308">
        <v>3666.08</v>
      </c>
    </row>
    <row r="3942" spans="1:2">
      <c r="A3942" s="307" t="s">
        <v>4138</v>
      </c>
      <c r="B3942" s="308">
        <v>3176.8</v>
      </c>
    </row>
    <row r="3943" spans="1:2">
      <c r="A3943" s="307" t="s">
        <v>4139</v>
      </c>
      <c r="B3943" s="308">
        <v>3666.08</v>
      </c>
    </row>
    <row r="3944" spans="1:2">
      <c r="A3944" s="307" t="s">
        <v>4140</v>
      </c>
      <c r="B3944" s="308">
        <v>3176.8</v>
      </c>
    </row>
    <row r="3945" spans="1:2">
      <c r="A3945" s="307" t="s">
        <v>4141</v>
      </c>
      <c r="B3945" s="308">
        <v>3666.08</v>
      </c>
    </row>
    <row r="3946" spans="1:2">
      <c r="A3946" s="307" t="s">
        <v>4142</v>
      </c>
      <c r="B3946" s="308">
        <v>3176.8</v>
      </c>
    </row>
    <row r="3947" spans="1:2">
      <c r="A3947" s="307" t="s">
        <v>4143</v>
      </c>
      <c r="B3947" s="308">
        <v>3666.08</v>
      </c>
    </row>
    <row r="3948" spans="1:2">
      <c r="A3948" s="307" t="s">
        <v>4144</v>
      </c>
      <c r="B3948" s="308">
        <v>3176.8</v>
      </c>
    </row>
    <row r="3949" spans="1:2">
      <c r="A3949" s="307" t="s">
        <v>4145</v>
      </c>
      <c r="B3949" s="308">
        <v>3945.92</v>
      </c>
    </row>
    <row r="3950" spans="1:2">
      <c r="A3950" s="307" t="s">
        <v>4146</v>
      </c>
      <c r="B3950" s="308">
        <v>3419.68</v>
      </c>
    </row>
    <row r="3951" spans="1:2">
      <c r="A3951" s="307" t="s">
        <v>4147</v>
      </c>
      <c r="B3951" s="308">
        <v>3666.08</v>
      </c>
    </row>
    <row r="3952" spans="1:2">
      <c r="A3952" s="307" t="s">
        <v>4148</v>
      </c>
      <c r="B3952" s="308">
        <v>3176.8</v>
      </c>
    </row>
    <row r="3953" spans="1:2">
      <c r="A3953" s="307" t="s">
        <v>4149</v>
      </c>
      <c r="B3953" s="308">
        <v>3666.08</v>
      </c>
    </row>
    <row r="3954" spans="1:2">
      <c r="A3954" s="307" t="s">
        <v>4150</v>
      </c>
      <c r="B3954" s="308">
        <v>3176.8</v>
      </c>
    </row>
    <row r="3955" spans="1:2">
      <c r="A3955" s="307" t="s">
        <v>4151</v>
      </c>
      <c r="B3955" s="308">
        <v>2655.84</v>
      </c>
    </row>
    <row r="3956" spans="1:2">
      <c r="A3956" s="307" t="s">
        <v>4152</v>
      </c>
      <c r="B3956" s="308">
        <v>2302.08</v>
      </c>
    </row>
    <row r="3957" spans="1:2">
      <c r="A3957" s="307" t="s">
        <v>4153</v>
      </c>
      <c r="B3957" s="308">
        <v>2655.84</v>
      </c>
    </row>
    <row r="3958" spans="1:2">
      <c r="A3958" s="307" t="s">
        <v>4154</v>
      </c>
      <c r="B3958" s="308">
        <v>2302.08</v>
      </c>
    </row>
    <row r="3959" spans="1:2">
      <c r="A3959" s="307" t="s">
        <v>4155</v>
      </c>
      <c r="B3959" s="308">
        <v>3945.92</v>
      </c>
    </row>
    <row r="3960" spans="1:2">
      <c r="A3960" s="307" t="s">
        <v>4156</v>
      </c>
      <c r="B3960" s="308">
        <v>3419.68</v>
      </c>
    </row>
    <row r="3961" spans="1:2">
      <c r="A3961" s="307" t="s">
        <v>4157</v>
      </c>
      <c r="B3961" s="308">
        <v>3666.08</v>
      </c>
    </row>
    <row r="3962" spans="1:2">
      <c r="A3962" s="307" t="s">
        <v>4158</v>
      </c>
      <c r="B3962" s="308">
        <v>3176.8</v>
      </c>
    </row>
    <row r="3963" spans="1:2">
      <c r="A3963" s="307" t="s">
        <v>4159</v>
      </c>
      <c r="B3963" s="308">
        <v>3666.08</v>
      </c>
    </row>
    <row r="3964" spans="1:2">
      <c r="A3964" s="307" t="s">
        <v>4160</v>
      </c>
      <c r="B3964" s="308">
        <v>3176.8</v>
      </c>
    </row>
    <row r="3965" spans="1:2">
      <c r="A3965" s="307" t="s">
        <v>4161</v>
      </c>
      <c r="B3965" s="308">
        <v>3590.4</v>
      </c>
    </row>
    <row r="3966" spans="1:2">
      <c r="A3966" s="307" t="s">
        <v>4162</v>
      </c>
      <c r="B3966" s="308">
        <v>3109.92</v>
      </c>
    </row>
    <row r="3967" spans="1:2">
      <c r="A3967" s="307" t="s">
        <v>4163</v>
      </c>
      <c r="B3967" s="308">
        <v>4120.16</v>
      </c>
    </row>
    <row r="3968" spans="1:2">
      <c r="A3968" s="307" t="s">
        <v>4164</v>
      </c>
      <c r="B3968" s="308">
        <v>3571.04</v>
      </c>
    </row>
    <row r="3969" spans="1:2">
      <c r="A3969" s="307" t="s">
        <v>4165</v>
      </c>
      <c r="B3969" s="308">
        <v>4340.16</v>
      </c>
    </row>
    <row r="3970" spans="1:2">
      <c r="A3970" s="307" t="s">
        <v>4166</v>
      </c>
      <c r="B3970" s="308">
        <v>3761.12</v>
      </c>
    </row>
    <row r="3971" spans="1:2">
      <c r="A3971" s="307" t="s">
        <v>4167</v>
      </c>
      <c r="B3971" s="308">
        <v>4340.16</v>
      </c>
    </row>
    <row r="3972" spans="1:2">
      <c r="A3972" s="307" t="s">
        <v>4168</v>
      </c>
      <c r="B3972" s="308">
        <v>3761.12</v>
      </c>
    </row>
    <row r="3973" spans="1:2">
      <c r="A3973" s="307" t="s">
        <v>4169</v>
      </c>
      <c r="B3973" s="308">
        <v>2794.88</v>
      </c>
    </row>
    <row r="3974" spans="1:2">
      <c r="A3974" s="307" t="s">
        <v>4170</v>
      </c>
      <c r="B3974" s="308">
        <v>2421.7600000000002</v>
      </c>
    </row>
    <row r="3975" spans="1:2">
      <c r="A3975" s="307" t="s">
        <v>4171</v>
      </c>
      <c r="B3975" s="308">
        <v>1202.4000000000001</v>
      </c>
    </row>
    <row r="3976" spans="1:2">
      <c r="A3976" s="307" t="s">
        <v>4172</v>
      </c>
      <c r="B3976" s="308">
        <v>1041.5999999999999</v>
      </c>
    </row>
    <row r="3977" spans="1:2">
      <c r="A3977" s="307" t="s">
        <v>4173</v>
      </c>
      <c r="B3977" s="308">
        <v>2794.88</v>
      </c>
    </row>
    <row r="3978" spans="1:2">
      <c r="A3978" s="307" t="s">
        <v>4174</v>
      </c>
      <c r="B3978" s="308">
        <v>2421.7600000000002</v>
      </c>
    </row>
    <row r="3979" spans="1:2">
      <c r="A3979" s="307" t="s">
        <v>4175</v>
      </c>
      <c r="B3979" s="308">
        <v>5074.08</v>
      </c>
    </row>
    <row r="3980" spans="1:2">
      <c r="A3980" s="307" t="s">
        <v>4176</v>
      </c>
      <c r="B3980" s="308">
        <v>4396.4799999999996</v>
      </c>
    </row>
    <row r="3981" spans="1:2">
      <c r="A3981" s="307" t="s">
        <v>4177</v>
      </c>
      <c r="B3981" s="308">
        <v>6103.68</v>
      </c>
    </row>
    <row r="3982" spans="1:2">
      <c r="A3982" s="307" t="s">
        <v>4178</v>
      </c>
      <c r="B3982" s="308">
        <v>5288.8</v>
      </c>
    </row>
    <row r="3983" spans="1:2">
      <c r="A3983" s="307" t="s">
        <v>4179</v>
      </c>
      <c r="B3983" s="308">
        <v>8388.16</v>
      </c>
    </row>
    <row r="3984" spans="1:2">
      <c r="A3984" s="307" t="s">
        <v>4180</v>
      </c>
      <c r="B3984" s="308">
        <v>7268.8</v>
      </c>
    </row>
    <row r="3985" spans="1:2">
      <c r="A3985" s="307" t="s">
        <v>4181</v>
      </c>
      <c r="B3985" s="308">
        <v>6103.68</v>
      </c>
    </row>
    <row r="3986" spans="1:2">
      <c r="A3986" s="307" t="s">
        <v>4182</v>
      </c>
      <c r="B3986" s="308">
        <v>5288.8</v>
      </c>
    </row>
    <row r="3987" spans="1:2">
      <c r="A3987" s="307" t="s">
        <v>4183</v>
      </c>
      <c r="B3987" s="308">
        <v>14991.68</v>
      </c>
    </row>
    <row r="3988" spans="1:2">
      <c r="A3988" s="307" t="s">
        <v>4184</v>
      </c>
      <c r="B3988" s="308">
        <v>12990.56</v>
      </c>
    </row>
    <row r="3989" spans="1:2">
      <c r="A3989" s="307" t="s">
        <v>4185</v>
      </c>
      <c r="B3989" s="308">
        <v>29983.360000000001</v>
      </c>
    </row>
    <row r="3990" spans="1:2">
      <c r="A3990" s="307" t="s">
        <v>4186</v>
      </c>
      <c r="B3990" s="308">
        <v>25981.119999999999</v>
      </c>
    </row>
    <row r="3991" spans="1:2">
      <c r="A3991" s="307" t="s">
        <v>4187</v>
      </c>
      <c r="B3991" s="308">
        <v>34481.919999999998</v>
      </c>
    </row>
    <row r="3992" spans="1:2">
      <c r="A3992" s="307" t="s">
        <v>4188</v>
      </c>
      <c r="B3992" s="308">
        <v>29877.759999999998</v>
      </c>
    </row>
    <row r="3993" spans="1:2">
      <c r="A3993" s="307" t="s">
        <v>4189</v>
      </c>
      <c r="B3993" s="308">
        <v>5074.08</v>
      </c>
    </row>
    <row r="3994" spans="1:2">
      <c r="A3994" s="307" t="s">
        <v>4190</v>
      </c>
      <c r="B3994" s="308">
        <v>4396.4799999999996</v>
      </c>
    </row>
    <row r="3995" spans="1:2">
      <c r="A3995" s="307" t="s">
        <v>4191</v>
      </c>
      <c r="B3995" s="308">
        <v>3358.08</v>
      </c>
    </row>
    <row r="3996" spans="1:2">
      <c r="A3996" s="307" t="s">
        <v>4192</v>
      </c>
      <c r="B3996" s="308">
        <v>2911.04</v>
      </c>
    </row>
    <row r="3997" spans="1:2">
      <c r="A3997" s="307" t="s">
        <v>4193</v>
      </c>
      <c r="B3997" s="308">
        <v>5857.28</v>
      </c>
    </row>
    <row r="3998" spans="1:2">
      <c r="A3998" s="307" t="s">
        <v>4194</v>
      </c>
      <c r="B3998" s="308">
        <v>5075.84</v>
      </c>
    </row>
    <row r="3999" spans="1:2">
      <c r="A3999" s="307" t="s">
        <v>4195</v>
      </c>
      <c r="B3999" s="308">
        <v>4340.16</v>
      </c>
    </row>
    <row r="4000" spans="1:2">
      <c r="A4000" s="307" t="s">
        <v>4196</v>
      </c>
      <c r="B4000" s="308">
        <v>3761.12</v>
      </c>
    </row>
    <row r="4001" spans="1:2">
      <c r="A4001" s="307" t="s">
        <v>23545</v>
      </c>
      <c r="B4001" s="308">
        <v>21165.759999999998</v>
      </c>
    </row>
    <row r="4002" spans="1:2">
      <c r="A4002" s="307" t="s">
        <v>23546</v>
      </c>
      <c r="B4002" s="308">
        <v>18339.2</v>
      </c>
    </row>
    <row r="4003" spans="1:2">
      <c r="A4003" s="307" t="s">
        <v>4197</v>
      </c>
      <c r="B4003" s="308">
        <v>3358.08</v>
      </c>
    </row>
    <row r="4004" spans="1:2">
      <c r="A4004" s="307" t="s">
        <v>4198</v>
      </c>
      <c r="B4004" s="308">
        <v>2911.04</v>
      </c>
    </row>
    <row r="4005" spans="1:2">
      <c r="A4005" s="307" t="s">
        <v>4199</v>
      </c>
      <c r="B4005" s="308">
        <v>3358.08</v>
      </c>
    </row>
    <row r="4006" spans="1:2">
      <c r="A4006" s="307" t="s">
        <v>4200</v>
      </c>
      <c r="B4006" s="308">
        <v>2911.04</v>
      </c>
    </row>
    <row r="4007" spans="1:2">
      <c r="A4007" s="307" t="s">
        <v>4201</v>
      </c>
      <c r="B4007" s="308">
        <v>3666.08</v>
      </c>
    </row>
    <row r="4008" spans="1:2">
      <c r="A4008" s="307" t="s">
        <v>4202</v>
      </c>
      <c r="B4008" s="308">
        <v>3176.8</v>
      </c>
    </row>
    <row r="4009" spans="1:2">
      <c r="A4009" s="307" t="s">
        <v>4203</v>
      </c>
      <c r="B4009" s="308">
        <v>3666.08</v>
      </c>
    </row>
    <row r="4010" spans="1:2">
      <c r="A4010" s="307" t="s">
        <v>4204</v>
      </c>
      <c r="B4010" s="308">
        <v>3176.8</v>
      </c>
    </row>
    <row r="4011" spans="1:2">
      <c r="A4011" s="307" t="s">
        <v>4205</v>
      </c>
      <c r="B4011" s="308">
        <v>5074.08</v>
      </c>
    </row>
    <row r="4012" spans="1:2">
      <c r="A4012" s="307" t="s">
        <v>4206</v>
      </c>
      <c r="B4012" s="308">
        <v>4396.4799999999996</v>
      </c>
    </row>
    <row r="4013" spans="1:2">
      <c r="A4013" s="307" t="s">
        <v>4207</v>
      </c>
      <c r="B4013" s="308">
        <v>3666.08</v>
      </c>
    </row>
    <row r="4014" spans="1:2">
      <c r="A4014" s="307" t="s">
        <v>4208</v>
      </c>
      <c r="B4014" s="308">
        <v>3176.8</v>
      </c>
    </row>
    <row r="4015" spans="1:2">
      <c r="A4015" s="307" t="s">
        <v>4209</v>
      </c>
      <c r="B4015" s="308">
        <v>6103.68</v>
      </c>
    </row>
    <row r="4016" spans="1:2">
      <c r="A4016" s="307" t="s">
        <v>4210</v>
      </c>
      <c r="B4016" s="308">
        <v>5288.8</v>
      </c>
    </row>
    <row r="4017" spans="1:2">
      <c r="A4017" s="307" t="s">
        <v>4211</v>
      </c>
      <c r="B4017" s="308">
        <v>5074.08</v>
      </c>
    </row>
    <row r="4018" spans="1:2">
      <c r="A4018" s="307" t="s">
        <v>4212</v>
      </c>
      <c r="B4018" s="308">
        <v>4396.4799999999996</v>
      </c>
    </row>
    <row r="4019" spans="1:2">
      <c r="A4019" s="307" t="s">
        <v>4213</v>
      </c>
      <c r="B4019" s="308">
        <v>2794.88</v>
      </c>
    </row>
    <row r="4020" spans="1:2">
      <c r="A4020" s="307" t="s">
        <v>4214</v>
      </c>
      <c r="B4020" s="308">
        <v>2421.7600000000002</v>
      </c>
    </row>
    <row r="4021" spans="1:2">
      <c r="A4021" s="307" t="s">
        <v>4215</v>
      </c>
      <c r="B4021" s="308">
        <v>5074.08</v>
      </c>
    </row>
    <row r="4022" spans="1:2">
      <c r="A4022" s="307" t="s">
        <v>4216</v>
      </c>
      <c r="B4022" s="308">
        <v>4396.4799999999996</v>
      </c>
    </row>
    <row r="4023" spans="1:2">
      <c r="A4023" s="307" t="s">
        <v>4217</v>
      </c>
      <c r="B4023" s="308">
        <v>3666.08</v>
      </c>
    </row>
    <row r="4024" spans="1:2">
      <c r="A4024" s="307" t="s">
        <v>4218</v>
      </c>
      <c r="B4024" s="308">
        <v>3176.8</v>
      </c>
    </row>
    <row r="4025" spans="1:2">
      <c r="A4025" s="307" t="s">
        <v>4219</v>
      </c>
      <c r="B4025" s="308">
        <v>3945.92</v>
      </c>
    </row>
    <row r="4026" spans="1:2">
      <c r="A4026" s="307" t="s">
        <v>4220</v>
      </c>
      <c r="B4026" s="308">
        <v>3419.68</v>
      </c>
    </row>
    <row r="4027" spans="1:2">
      <c r="A4027" s="307" t="s">
        <v>4221</v>
      </c>
      <c r="B4027" s="308">
        <v>3945.92</v>
      </c>
    </row>
    <row r="4028" spans="1:2">
      <c r="A4028" s="307" t="s">
        <v>4222</v>
      </c>
      <c r="B4028" s="308">
        <v>3419.68</v>
      </c>
    </row>
    <row r="4029" spans="1:2">
      <c r="A4029" s="307" t="s">
        <v>4223</v>
      </c>
      <c r="B4029" s="308">
        <v>4120.16</v>
      </c>
    </row>
    <row r="4030" spans="1:2">
      <c r="A4030" s="307" t="s">
        <v>4224</v>
      </c>
      <c r="B4030" s="308">
        <v>3571.04</v>
      </c>
    </row>
    <row r="4031" spans="1:2">
      <c r="A4031" s="307" t="s">
        <v>4225</v>
      </c>
      <c r="B4031" s="308">
        <v>3666.08</v>
      </c>
    </row>
    <row r="4032" spans="1:2">
      <c r="A4032" s="307" t="s">
        <v>4226</v>
      </c>
      <c r="B4032" s="308">
        <v>3176.8</v>
      </c>
    </row>
    <row r="4033" spans="1:2">
      <c r="A4033" s="307" t="s">
        <v>4227</v>
      </c>
      <c r="B4033" s="308">
        <v>3662.56</v>
      </c>
    </row>
    <row r="4034" spans="1:2">
      <c r="A4034" s="307" t="s">
        <v>4228</v>
      </c>
      <c r="B4034" s="308">
        <v>3173.28</v>
      </c>
    </row>
    <row r="4035" spans="1:2">
      <c r="A4035" s="307" t="s">
        <v>4229</v>
      </c>
      <c r="B4035" s="308">
        <v>2258.08</v>
      </c>
    </row>
    <row r="4036" spans="1:2">
      <c r="A4036" s="307" t="s">
        <v>4230</v>
      </c>
      <c r="B4036" s="308">
        <v>1957.12</v>
      </c>
    </row>
    <row r="4037" spans="1:2">
      <c r="A4037" s="307" t="s">
        <v>4231</v>
      </c>
      <c r="B4037" s="308">
        <v>4340.16</v>
      </c>
    </row>
    <row r="4038" spans="1:2">
      <c r="A4038" s="307" t="s">
        <v>4232</v>
      </c>
      <c r="B4038" s="308">
        <v>3761.12</v>
      </c>
    </row>
    <row r="4039" spans="1:2">
      <c r="A4039" s="307" t="s">
        <v>4233</v>
      </c>
      <c r="B4039" s="308">
        <v>7316.32</v>
      </c>
    </row>
    <row r="4040" spans="1:2">
      <c r="A4040" s="307" t="s">
        <v>4234</v>
      </c>
      <c r="B4040" s="308">
        <v>6339.52</v>
      </c>
    </row>
    <row r="4041" spans="1:2">
      <c r="A4041" s="307" t="s">
        <v>4235</v>
      </c>
      <c r="B4041" s="308">
        <v>3945.92</v>
      </c>
    </row>
    <row r="4042" spans="1:2">
      <c r="A4042" s="307" t="s">
        <v>4236</v>
      </c>
      <c r="B4042" s="308">
        <v>3419.68</v>
      </c>
    </row>
    <row r="4043" spans="1:2">
      <c r="A4043" s="307" t="s">
        <v>4237</v>
      </c>
      <c r="B4043" s="308">
        <v>8388.16</v>
      </c>
    </row>
    <row r="4044" spans="1:2">
      <c r="A4044" s="307" t="s">
        <v>4238</v>
      </c>
      <c r="B4044" s="308">
        <v>7268.8</v>
      </c>
    </row>
    <row r="4045" spans="1:2">
      <c r="A4045" s="307" t="s">
        <v>4239</v>
      </c>
      <c r="B4045" s="308">
        <v>6103.68</v>
      </c>
    </row>
    <row r="4046" spans="1:2">
      <c r="A4046" s="307" t="s">
        <v>4240</v>
      </c>
      <c r="B4046" s="308">
        <v>5288.8</v>
      </c>
    </row>
    <row r="4047" spans="1:2">
      <c r="A4047" s="307" t="s">
        <v>4241</v>
      </c>
      <c r="B4047" s="308">
        <v>14991.68</v>
      </c>
    </row>
    <row r="4048" spans="1:2">
      <c r="A4048" s="307" t="s">
        <v>4242</v>
      </c>
      <c r="B4048" s="308">
        <v>12990.56</v>
      </c>
    </row>
    <row r="4049" spans="1:2">
      <c r="A4049" s="307" t="s">
        <v>4243</v>
      </c>
      <c r="B4049" s="308">
        <v>6103.68</v>
      </c>
    </row>
    <row r="4050" spans="1:2">
      <c r="A4050" s="307" t="s">
        <v>4244</v>
      </c>
      <c r="B4050" s="308">
        <v>5288.8</v>
      </c>
    </row>
    <row r="4051" spans="1:2">
      <c r="A4051" s="307" t="s">
        <v>4245</v>
      </c>
      <c r="B4051" s="308">
        <v>6103.68</v>
      </c>
    </row>
    <row r="4052" spans="1:2">
      <c r="A4052" s="307" t="s">
        <v>4246</v>
      </c>
      <c r="B4052" s="308">
        <v>5288.8</v>
      </c>
    </row>
    <row r="4053" spans="1:2">
      <c r="A4053" s="307" t="s">
        <v>4247</v>
      </c>
      <c r="B4053" s="308">
        <v>3358.08</v>
      </c>
    </row>
    <row r="4054" spans="1:2">
      <c r="A4054" s="307" t="s">
        <v>4248</v>
      </c>
      <c r="B4054" s="308">
        <v>2911.04</v>
      </c>
    </row>
    <row r="4055" spans="1:2">
      <c r="A4055" s="307" t="s">
        <v>4249</v>
      </c>
      <c r="B4055" s="308">
        <v>6103.68</v>
      </c>
    </row>
    <row r="4056" spans="1:2">
      <c r="A4056" s="307" t="s">
        <v>4250</v>
      </c>
      <c r="B4056" s="308">
        <v>5288.8</v>
      </c>
    </row>
    <row r="4057" spans="1:2">
      <c r="A4057" s="307" t="s">
        <v>4251</v>
      </c>
      <c r="B4057" s="308">
        <v>6103.68</v>
      </c>
    </row>
    <row r="4058" spans="1:2">
      <c r="A4058" s="307" t="s">
        <v>4252</v>
      </c>
      <c r="B4058" s="308">
        <v>5288.8</v>
      </c>
    </row>
    <row r="4059" spans="1:2">
      <c r="A4059" s="307" t="s">
        <v>4253</v>
      </c>
      <c r="B4059" s="308">
        <v>14991.68</v>
      </c>
    </row>
    <row r="4060" spans="1:2">
      <c r="A4060" s="307" t="s">
        <v>4254</v>
      </c>
      <c r="B4060" s="308">
        <v>12990.56</v>
      </c>
    </row>
    <row r="4061" spans="1:2">
      <c r="A4061" s="307" t="s">
        <v>4255</v>
      </c>
      <c r="B4061" s="308">
        <v>4340.16</v>
      </c>
    </row>
    <row r="4062" spans="1:2">
      <c r="A4062" s="307" t="s">
        <v>4256</v>
      </c>
      <c r="B4062" s="308">
        <v>3761.12</v>
      </c>
    </row>
    <row r="4063" spans="1:2">
      <c r="A4063" s="307" t="s">
        <v>4257</v>
      </c>
      <c r="B4063" s="308">
        <v>3358.08</v>
      </c>
    </row>
    <row r="4064" spans="1:2">
      <c r="A4064" s="307" t="s">
        <v>4258</v>
      </c>
      <c r="B4064" s="308">
        <v>2911.04</v>
      </c>
    </row>
    <row r="4065" spans="1:2">
      <c r="A4065" s="307" t="s">
        <v>4259</v>
      </c>
      <c r="B4065" s="308">
        <v>3945.92</v>
      </c>
    </row>
    <row r="4066" spans="1:2">
      <c r="A4066" s="307" t="s">
        <v>4260</v>
      </c>
      <c r="B4066" s="308">
        <v>3419.68</v>
      </c>
    </row>
    <row r="4067" spans="1:2">
      <c r="A4067" s="307" t="s">
        <v>4261</v>
      </c>
      <c r="B4067" s="308">
        <v>3945.92</v>
      </c>
    </row>
    <row r="4068" spans="1:2">
      <c r="A4068" s="307" t="s">
        <v>4262</v>
      </c>
      <c r="B4068" s="308">
        <v>3419.68</v>
      </c>
    </row>
    <row r="4069" spans="1:2">
      <c r="A4069" s="307" t="s">
        <v>4263</v>
      </c>
      <c r="B4069" s="308">
        <v>2655.84</v>
      </c>
    </row>
    <row r="4070" spans="1:2">
      <c r="A4070" s="307" t="s">
        <v>4264</v>
      </c>
      <c r="B4070" s="308">
        <v>2302.08</v>
      </c>
    </row>
    <row r="4071" spans="1:2">
      <c r="A4071" s="307" t="s">
        <v>4265</v>
      </c>
      <c r="B4071" s="308">
        <v>2655.84</v>
      </c>
    </row>
    <row r="4072" spans="1:2">
      <c r="A4072" s="307" t="s">
        <v>4266</v>
      </c>
      <c r="B4072" s="308">
        <v>2302.08</v>
      </c>
    </row>
    <row r="4073" spans="1:2">
      <c r="A4073" s="307" t="s">
        <v>4267</v>
      </c>
      <c r="B4073" s="308">
        <v>13104.01</v>
      </c>
    </row>
    <row r="4074" spans="1:2">
      <c r="A4074" s="307" t="s">
        <v>4268</v>
      </c>
      <c r="B4074" s="308">
        <v>11354.61</v>
      </c>
    </row>
    <row r="4075" spans="1:2">
      <c r="A4075" s="307" t="s">
        <v>4269</v>
      </c>
      <c r="B4075" s="308">
        <v>26208.03</v>
      </c>
    </row>
    <row r="4076" spans="1:2">
      <c r="A4076" s="307" t="s">
        <v>4270</v>
      </c>
      <c r="B4076" s="308">
        <v>22709.22</v>
      </c>
    </row>
    <row r="4077" spans="1:2">
      <c r="A4077" s="307" t="s">
        <v>4271</v>
      </c>
      <c r="B4077" s="308">
        <v>39312.050000000003</v>
      </c>
    </row>
    <row r="4078" spans="1:2">
      <c r="A4078" s="307" t="s">
        <v>4272</v>
      </c>
      <c r="B4078" s="308">
        <v>34063.839999999997</v>
      </c>
    </row>
    <row r="4079" spans="1:2">
      <c r="A4079" s="307" t="s">
        <v>23507</v>
      </c>
      <c r="B4079" s="308">
        <v>52416.06</v>
      </c>
    </row>
    <row r="4080" spans="1:2">
      <c r="A4080" s="307" t="s">
        <v>23508</v>
      </c>
      <c r="B4080" s="308">
        <v>45418.45</v>
      </c>
    </row>
    <row r="4081" spans="1:2">
      <c r="A4081" s="307" t="s">
        <v>4273</v>
      </c>
      <c r="B4081" s="308">
        <v>10154.780000000001</v>
      </c>
    </row>
    <row r="4082" spans="1:2">
      <c r="A4082" s="307" t="s">
        <v>4274</v>
      </c>
      <c r="B4082" s="308">
        <v>8799.1</v>
      </c>
    </row>
    <row r="4083" spans="1:2">
      <c r="A4083" s="307" t="s">
        <v>4275</v>
      </c>
      <c r="B4083" s="308">
        <v>20309.560000000001</v>
      </c>
    </row>
    <row r="4084" spans="1:2">
      <c r="A4084" s="307" t="s">
        <v>4276</v>
      </c>
      <c r="B4084" s="308">
        <v>17598.21</v>
      </c>
    </row>
    <row r="4085" spans="1:2">
      <c r="A4085" s="307" t="s">
        <v>4277</v>
      </c>
      <c r="B4085" s="308">
        <v>30464.35</v>
      </c>
    </row>
    <row r="4086" spans="1:2">
      <c r="A4086" s="307" t="s">
        <v>4278</v>
      </c>
      <c r="B4086" s="308">
        <v>26397.32</v>
      </c>
    </row>
    <row r="4087" spans="1:2">
      <c r="A4087" s="307" t="s">
        <v>23509</v>
      </c>
      <c r="B4087" s="308">
        <v>40619.129999999997</v>
      </c>
    </row>
    <row r="4088" spans="1:2">
      <c r="A4088" s="307" t="s">
        <v>23510</v>
      </c>
      <c r="B4088" s="308">
        <v>35196.42</v>
      </c>
    </row>
    <row r="4089" spans="1:2">
      <c r="A4089" s="307" t="s">
        <v>4279</v>
      </c>
      <c r="B4089" s="308">
        <v>8216</v>
      </c>
    </row>
    <row r="4090" spans="1:2">
      <c r="A4090" s="307" t="s">
        <v>4280</v>
      </c>
      <c r="B4090" s="308">
        <v>7120</v>
      </c>
    </row>
    <row r="4091" spans="1:2">
      <c r="A4091" s="307" t="s">
        <v>4281</v>
      </c>
      <c r="B4091" s="308">
        <v>15629.09</v>
      </c>
    </row>
    <row r="4092" spans="1:2">
      <c r="A4092" s="307" t="s">
        <v>4282</v>
      </c>
      <c r="B4092" s="308">
        <v>13541.36</v>
      </c>
    </row>
    <row r="4093" spans="1:2">
      <c r="A4093" s="307" t="s">
        <v>4283</v>
      </c>
      <c r="B4093" s="308">
        <v>31258.19</v>
      </c>
    </row>
    <row r="4094" spans="1:2">
      <c r="A4094" s="307" t="s">
        <v>4284</v>
      </c>
      <c r="B4094" s="308">
        <v>27082.73</v>
      </c>
    </row>
    <row r="4095" spans="1:2">
      <c r="A4095" s="307" t="s">
        <v>4285</v>
      </c>
      <c r="B4095" s="308">
        <v>46887.29</v>
      </c>
    </row>
    <row r="4096" spans="1:2">
      <c r="A4096" s="307" t="s">
        <v>4286</v>
      </c>
      <c r="B4096" s="308">
        <v>40624.1</v>
      </c>
    </row>
    <row r="4097" spans="1:2">
      <c r="A4097" s="307" t="s">
        <v>4287</v>
      </c>
      <c r="B4097" s="308">
        <v>62516.39</v>
      </c>
    </row>
    <row r="4098" spans="1:2">
      <c r="A4098" s="307" t="s">
        <v>4288</v>
      </c>
      <c r="B4098" s="308">
        <v>54165.47</v>
      </c>
    </row>
    <row r="4099" spans="1:2">
      <c r="A4099" s="307" t="s">
        <v>4289</v>
      </c>
      <c r="B4099" s="308">
        <v>12111.56</v>
      </c>
    </row>
    <row r="4100" spans="1:2">
      <c r="A4100" s="307" t="s">
        <v>4290</v>
      </c>
      <c r="B4100" s="308">
        <v>10493.7</v>
      </c>
    </row>
    <row r="4101" spans="1:2">
      <c r="A4101" s="307" t="s">
        <v>4291</v>
      </c>
      <c r="B4101" s="308">
        <v>24223.119999999999</v>
      </c>
    </row>
    <row r="4102" spans="1:2">
      <c r="A4102" s="307" t="s">
        <v>4292</v>
      </c>
      <c r="B4102" s="308">
        <v>20987.4</v>
      </c>
    </row>
    <row r="4103" spans="1:2">
      <c r="A4103" s="307" t="s">
        <v>4293</v>
      </c>
      <c r="B4103" s="308">
        <v>36334.68</v>
      </c>
    </row>
    <row r="4104" spans="1:2">
      <c r="A4104" s="307" t="s">
        <v>4294</v>
      </c>
      <c r="B4104" s="308">
        <v>31481.1</v>
      </c>
    </row>
    <row r="4105" spans="1:2">
      <c r="A4105" s="307" t="s">
        <v>4295</v>
      </c>
      <c r="B4105" s="308">
        <v>48446.239999999998</v>
      </c>
    </row>
    <row r="4106" spans="1:2">
      <c r="A4106" s="307" t="s">
        <v>4296</v>
      </c>
      <c r="B4106" s="308">
        <v>41974.81</v>
      </c>
    </row>
    <row r="4107" spans="1:2">
      <c r="A4107" s="307" t="s">
        <v>4297</v>
      </c>
      <c r="B4107" s="308">
        <v>4434</v>
      </c>
    </row>
    <row r="4108" spans="1:2">
      <c r="A4108" s="307" t="s">
        <v>4298</v>
      </c>
      <c r="B4108" s="308">
        <v>3964</v>
      </c>
    </row>
    <row r="4109" spans="1:2">
      <c r="A4109" s="307" t="s">
        <v>4299</v>
      </c>
      <c r="B4109" s="308">
        <v>25.71</v>
      </c>
    </row>
    <row r="4110" spans="1:2">
      <c r="A4110" s="307" t="s">
        <v>4300</v>
      </c>
      <c r="B4110" s="308">
        <v>22.31</v>
      </c>
    </row>
    <row r="4111" spans="1:2">
      <c r="A4111" s="307" t="s">
        <v>4301</v>
      </c>
      <c r="B4111" s="308">
        <v>37.590000000000003</v>
      </c>
    </row>
    <row r="4112" spans="1:2">
      <c r="A4112" s="307" t="s">
        <v>4302</v>
      </c>
      <c r="B4112" s="308">
        <v>32.64</v>
      </c>
    </row>
    <row r="4113" spans="1:2">
      <c r="A4113" s="307" t="s">
        <v>4303</v>
      </c>
      <c r="B4113" s="308">
        <v>52.28</v>
      </c>
    </row>
    <row r="4114" spans="1:2">
      <c r="A4114" s="307" t="s">
        <v>4304</v>
      </c>
      <c r="B4114" s="308">
        <v>45.72</v>
      </c>
    </row>
    <row r="4115" spans="1:2">
      <c r="A4115" s="307" t="s">
        <v>4305</v>
      </c>
      <c r="B4115" s="308">
        <v>66.7</v>
      </c>
    </row>
    <row r="4116" spans="1:2">
      <c r="A4116" s="307" t="s">
        <v>4306</v>
      </c>
      <c r="B4116" s="308">
        <v>58.46</v>
      </c>
    </row>
    <row r="4117" spans="1:2">
      <c r="A4117" s="307" t="s">
        <v>4307</v>
      </c>
      <c r="B4117" s="308">
        <v>78.52</v>
      </c>
    </row>
    <row r="4118" spans="1:2">
      <c r="A4118" s="307" t="s">
        <v>4308</v>
      </c>
      <c r="B4118" s="308">
        <v>68.84</v>
      </c>
    </row>
    <row r="4119" spans="1:2">
      <c r="A4119" s="307" t="s">
        <v>4309</v>
      </c>
      <c r="B4119" s="308">
        <v>37.520000000000003</v>
      </c>
    </row>
    <row r="4120" spans="1:2">
      <c r="A4120" s="307" t="s">
        <v>4310</v>
      </c>
      <c r="B4120" s="308">
        <v>32.81</v>
      </c>
    </row>
    <row r="4121" spans="1:2">
      <c r="A4121" s="307" t="s">
        <v>4311</v>
      </c>
      <c r="B4121" s="308">
        <v>55.66</v>
      </c>
    </row>
    <row r="4122" spans="1:2">
      <c r="A4122" s="307" t="s">
        <v>4312</v>
      </c>
      <c r="B4122" s="308">
        <v>48.67</v>
      </c>
    </row>
    <row r="4123" spans="1:2">
      <c r="A4123" s="307" t="s">
        <v>4313</v>
      </c>
      <c r="B4123" s="308">
        <v>69.010000000000005</v>
      </c>
    </row>
    <row r="4124" spans="1:2">
      <c r="A4124" s="307" t="s">
        <v>4314</v>
      </c>
      <c r="B4124" s="308">
        <v>60.48</v>
      </c>
    </row>
    <row r="4125" spans="1:2">
      <c r="A4125" s="307" t="s">
        <v>4315</v>
      </c>
      <c r="B4125" s="308">
        <v>86.08</v>
      </c>
    </row>
    <row r="4126" spans="1:2">
      <c r="A4126" s="307" t="s">
        <v>4316</v>
      </c>
      <c r="B4126" s="308">
        <v>75.41</v>
      </c>
    </row>
    <row r="4127" spans="1:2">
      <c r="A4127" s="307" t="s">
        <v>4317</v>
      </c>
      <c r="B4127" s="308">
        <v>99.99</v>
      </c>
    </row>
    <row r="4128" spans="1:2">
      <c r="A4128" s="307" t="s">
        <v>4318</v>
      </c>
      <c r="B4128" s="308">
        <v>87.69</v>
      </c>
    </row>
    <row r="4129" spans="1:2">
      <c r="A4129" s="307" t="s">
        <v>4319</v>
      </c>
      <c r="B4129" s="308">
        <v>123.3</v>
      </c>
    </row>
    <row r="4130" spans="1:2">
      <c r="A4130" s="307" t="s">
        <v>4320</v>
      </c>
      <c r="B4130" s="308">
        <v>108.16</v>
      </c>
    </row>
    <row r="4131" spans="1:2">
      <c r="A4131" s="307" t="s">
        <v>4321</v>
      </c>
      <c r="B4131" s="308">
        <v>142.59</v>
      </c>
    </row>
    <row r="4132" spans="1:2">
      <c r="A4132" s="307" t="s">
        <v>4322</v>
      </c>
      <c r="B4132" s="308">
        <v>125.16</v>
      </c>
    </row>
    <row r="4133" spans="1:2">
      <c r="A4133" s="307" t="s">
        <v>4323</v>
      </c>
      <c r="B4133" s="308">
        <v>223.97</v>
      </c>
    </row>
    <row r="4134" spans="1:2">
      <c r="A4134" s="307" t="s">
        <v>4324</v>
      </c>
      <c r="B4134" s="308">
        <v>204.05</v>
      </c>
    </row>
    <row r="4135" spans="1:2">
      <c r="A4135" s="307" t="s">
        <v>4325</v>
      </c>
      <c r="B4135" s="308">
        <v>248.36</v>
      </c>
    </row>
    <row r="4136" spans="1:2">
      <c r="A4136" s="307" t="s">
        <v>4326</v>
      </c>
      <c r="B4136" s="308">
        <v>226.62</v>
      </c>
    </row>
    <row r="4137" spans="1:2">
      <c r="A4137" s="307" t="s">
        <v>4327</v>
      </c>
      <c r="B4137" s="308">
        <v>279.86</v>
      </c>
    </row>
    <row r="4138" spans="1:2">
      <c r="A4138" s="307" t="s">
        <v>4328</v>
      </c>
      <c r="B4138" s="308">
        <v>255.34</v>
      </c>
    </row>
    <row r="4139" spans="1:2">
      <c r="A4139" s="307" t="s">
        <v>4329</v>
      </c>
      <c r="B4139" s="308">
        <v>338.82</v>
      </c>
    </row>
    <row r="4140" spans="1:2">
      <c r="A4140" s="307" t="s">
        <v>4330</v>
      </c>
      <c r="B4140" s="308">
        <v>308.08</v>
      </c>
    </row>
    <row r="4141" spans="1:2">
      <c r="A4141" s="307" t="s">
        <v>4331</v>
      </c>
      <c r="B4141" s="308">
        <v>401.37</v>
      </c>
    </row>
    <row r="4142" spans="1:2">
      <c r="A4142" s="307" t="s">
        <v>4332</v>
      </c>
      <c r="B4142" s="308">
        <v>364.15</v>
      </c>
    </row>
    <row r="4143" spans="1:2">
      <c r="A4143" s="307" t="s">
        <v>4333</v>
      </c>
      <c r="B4143" s="308">
        <v>447.03</v>
      </c>
    </row>
    <row r="4144" spans="1:2">
      <c r="A4144" s="307" t="s">
        <v>4334</v>
      </c>
      <c r="B4144" s="308">
        <v>405.02</v>
      </c>
    </row>
    <row r="4145" spans="1:2">
      <c r="A4145" s="307" t="s">
        <v>4335</v>
      </c>
      <c r="B4145" s="308">
        <v>26.31</v>
      </c>
    </row>
    <row r="4146" spans="1:2">
      <c r="A4146" s="307" t="s">
        <v>4336</v>
      </c>
      <c r="B4146" s="308">
        <v>23.17</v>
      </c>
    </row>
    <row r="4147" spans="1:2">
      <c r="A4147" s="307" t="s">
        <v>4337</v>
      </c>
      <c r="B4147" s="308">
        <v>35.67</v>
      </c>
    </row>
    <row r="4148" spans="1:2">
      <c r="A4148" s="307" t="s">
        <v>4338</v>
      </c>
      <c r="B4148" s="308">
        <v>31.28</v>
      </c>
    </row>
    <row r="4149" spans="1:2">
      <c r="A4149" s="307" t="s">
        <v>4339</v>
      </c>
      <c r="B4149" s="308">
        <v>49.69</v>
      </c>
    </row>
    <row r="4150" spans="1:2">
      <c r="A4150" s="307" t="s">
        <v>4340</v>
      </c>
      <c r="B4150" s="308">
        <v>43.66</v>
      </c>
    </row>
    <row r="4151" spans="1:2">
      <c r="A4151" s="307" t="s">
        <v>4341</v>
      </c>
      <c r="B4151" s="308">
        <v>59.52</v>
      </c>
    </row>
    <row r="4152" spans="1:2">
      <c r="A4152" s="307" t="s">
        <v>4342</v>
      </c>
      <c r="B4152" s="308">
        <v>52.29</v>
      </c>
    </row>
    <row r="4153" spans="1:2">
      <c r="A4153" s="307" t="s">
        <v>4343</v>
      </c>
      <c r="B4153" s="308">
        <v>70.959999999999994</v>
      </c>
    </row>
    <row r="4154" spans="1:2">
      <c r="A4154" s="307" t="s">
        <v>4344</v>
      </c>
      <c r="B4154" s="308">
        <v>62.37</v>
      </c>
    </row>
    <row r="4155" spans="1:2">
      <c r="A4155" s="307" t="s">
        <v>4345</v>
      </c>
      <c r="B4155" s="308">
        <v>86.57</v>
      </c>
    </row>
    <row r="4156" spans="1:2">
      <c r="A4156" s="307" t="s">
        <v>4346</v>
      </c>
      <c r="B4156" s="308">
        <v>76.099999999999994</v>
      </c>
    </row>
    <row r="4157" spans="1:2">
      <c r="A4157" s="307" t="s">
        <v>4347</v>
      </c>
      <c r="B4157" s="308">
        <v>101.11</v>
      </c>
    </row>
    <row r="4158" spans="1:2">
      <c r="A4158" s="307" t="s">
        <v>4348</v>
      </c>
      <c r="B4158" s="308">
        <v>88.93</v>
      </c>
    </row>
    <row r="4159" spans="1:2">
      <c r="A4159" s="307" t="s">
        <v>4349</v>
      </c>
      <c r="B4159" s="308">
        <v>174.55</v>
      </c>
    </row>
    <row r="4160" spans="1:2">
      <c r="A4160" s="307" t="s">
        <v>4350</v>
      </c>
      <c r="B4160" s="308">
        <v>160.96</v>
      </c>
    </row>
    <row r="4161" spans="1:2">
      <c r="A4161" s="307" t="s">
        <v>4351</v>
      </c>
      <c r="B4161" s="308">
        <v>193.07</v>
      </c>
    </row>
    <row r="4162" spans="1:2">
      <c r="A4162" s="307" t="s">
        <v>4352</v>
      </c>
      <c r="B4162" s="308">
        <v>178.39</v>
      </c>
    </row>
    <row r="4163" spans="1:2">
      <c r="A4163" s="307" t="s">
        <v>4353</v>
      </c>
      <c r="B4163" s="308">
        <v>219.47</v>
      </c>
    </row>
    <row r="4164" spans="1:2">
      <c r="A4164" s="307" t="s">
        <v>4354</v>
      </c>
      <c r="B4164" s="308">
        <v>202.66</v>
      </c>
    </row>
    <row r="4165" spans="1:2">
      <c r="A4165" s="307" t="s">
        <v>4355</v>
      </c>
      <c r="B4165" s="308">
        <v>260.38</v>
      </c>
    </row>
    <row r="4166" spans="1:2">
      <c r="A4166" s="307" t="s">
        <v>4356</v>
      </c>
      <c r="B4166" s="308">
        <v>239.51</v>
      </c>
    </row>
    <row r="4167" spans="1:2">
      <c r="A4167" s="307" t="s">
        <v>4357</v>
      </c>
      <c r="B4167" s="308">
        <v>303.58999999999997</v>
      </c>
    </row>
    <row r="4168" spans="1:2">
      <c r="A4168" s="307" t="s">
        <v>4358</v>
      </c>
      <c r="B4168" s="308">
        <v>279.17</v>
      </c>
    </row>
    <row r="4169" spans="1:2">
      <c r="A4169" s="307" t="s">
        <v>4359</v>
      </c>
      <c r="B4169" s="308">
        <v>346.8</v>
      </c>
    </row>
    <row r="4170" spans="1:2">
      <c r="A4170" s="307" t="s">
        <v>4360</v>
      </c>
      <c r="B4170" s="308">
        <v>318.83</v>
      </c>
    </row>
    <row r="4171" spans="1:2">
      <c r="A4171" s="307" t="s">
        <v>4361</v>
      </c>
      <c r="B4171" s="308">
        <v>4.25</v>
      </c>
    </row>
    <row r="4172" spans="1:2">
      <c r="A4172" s="307" t="s">
        <v>4362</v>
      </c>
      <c r="B4172" s="308">
        <v>3.69</v>
      </c>
    </row>
    <row r="4173" spans="1:2">
      <c r="A4173" s="307" t="s">
        <v>4363</v>
      </c>
      <c r="B4173" s="308">
        <v>4.9400000000000004</v>
      </c>
    </row>
    <row r="4174" spans="1:2">
      <c r="A4174" s="307" t="s">
        <v>4364</v>
      </c>
      <c r="B4174" s="308">
        <v>4.28</v>
      </c>
    </row>
    <row r="4175" spans="1:2">
      <c r="A4175" s="307" t="s">
        <v>4365</v>
      </c>
      <c r="B4175" s="308">
        <v>5.69</v>
      </c>
    </row>
    <row r="4176" spans="1:2">
      <c r="A4176" s="307" t="s">
        <v>4366</v>
      </c>
      <c r="B4176" s="308">
        <v>4.93</v>
      </c>
    </row>
    <row r="4177" spans="1:2">
      <c r="A4177" s="307" t="s">
        <v>4367</v>
      </c>
      <c r="B4177" s="308">
        <v>6.53</v>
      </c>
    </row>
    <row r="4178" spans="1:2">
      <c r="A4178" s="307" t="s">
        <v>4368</v>
      </c>
      <c r="B4178" s="308">
        <v>5.66</v>
      </c>
    </row>
    <row r="4179" spans="1:2">
      <c r="A4179" s="307" t="s">
        <v>4369</v>
      </c>
      <c r="B4179" s="308">
        <v>7.44</v>
      </c>
    </row>
    <row r="4180" spans="1:2">
      <c r="A4180" s="307" t="s">
        <v>4370</v>
      </c>
      <c r="B4180" s="308">
        <v>6.45</v>
      </c>
    </row>
    <row r="4181" spans="1:2">
      <c r="A4181" s="307" t="s">
        <v>4371</v>
      </c>
      <c r="B4181" s="308">
        <v>8.44</v>
      </c>
    </row>
    <row r="4182" spans="1:2">
      <c r="A4182" s="307" t="s">
        <v>4372</v>
      </c>
      <c r="B4182" s="308">
        <v>7.31</v>
      </c>
    </row>
    <row r="4183" spans="1:2">
      <c r="A4183" s="307" t="s">
        <v>4373</v>
      </c>
      <c r="B4183" s="308">
        <v>21.31</v>
      </c>
    </row>
    <row r="4184" spans="1:2">
      <c r="A4184" s="307" t="s">
        <v>4374</v>
      </c>
      <c r="B4184" s="308">
        <v>18.52</v>
      </c>
    </row>
    <row r="4185" spans="1:2">
      <c r="A4185" s="307" t="s">
        <v>4375</v>
      </c>
      <c r="B4185" s="308">
        <v>25.53</v>
      </c>
    </row>
    <row r="4186" spans="1:2">
      <c r="A4186" s="307" t="s">
        <v>4376</v>
      </c>
      <c r="B4186" s="308">
        <v>22.18</v>
      </c>
    </row>
    <row r="4187" spans="1:2">
      <c r="A4187" s="307" t="s">
        <v>4377</v>
      </c>
      <c r="B4187" s="308">
        <v>29.83</v>
      </c>
    </row>
    <row r="4188" spans="1:2">
      <c r="A4188" s="307" t="s">
        <v>4378</v>
      </c>
      <c r="B4188" s="308">
        <v>25.92</v>
      </c>
    </row>
    <row r="4189" spans="1:2">
      <c r="A4189" s="307" t="s">
        <v>4379</v>
      </c>
      <c r="B4189" s="308">
        <v>38.090000000000003</v>
      </c>
    </row>
    <row r="4190" spans="1:2">
      <c r="A4190" s="307" t="s">
        <v>4380</v>
      </c>
      <c r="B4190" s="308">
        <v>33.119999999999997</v>
      </c>
    </row>
    <row r="4191" spans="1:2">
      <c r="A4191" s="307" t="s">
        <v>4381</v>
      </c>
      <c r="B4191" s="308">
        <v>42.67</v>
      </c>
    </row>
    <row r="4192" spans="1:2">
      <c r="A4192" s="307" t="s">
        <v>4382</v>
      </c>
      <c r="B4192" s="308">
        <v>37.119999999999997</v>
      </c>
    </row>
    <row r="4193" spans="1:2">
      <c r="A4193" s="307" t="s">
        <v>4383</v>
      </c>
      <c r="B4193" s="308">
        <v>14.22</v>
      </c>
    </row>
    <row r="4194" spans="1:2">
      <c r="A4194" s="307" t="s">
        <v>4384</v>
      </c>
      <c r="B4194" s="308">
        <v>12.32</v>
      </c>
    </row>
    <row r="4195" spans="1:2">
      <c r="A4195" s="307" t="s">
        <v>4385</v>
      </c>
      <c r="B4195" s="308">
        <v>17.25</v>
      </c>
    </row>
    <row r="4196" spans="1:2">
      <c r="A4196" s="307" t="s">
        <v>4386</v>
      </c>
      <c r="B4196" s="308">
        <v>14.95</v>
      </c>
    </row>
    <row r="4197" spans="1:2">
      <c r="A4197" s="307" t="s">
        <v>4387</v>
      </c>
      <c r="B4197" s="308">
        <v>20.59</v>
      </c>
    </row>
    <row r="4198" spans="1:2">
      <c r="A4198" s="307" t="s">
        <v>4388</v>
      </c>
      <c r="B4198" s="308">
        <v>17.850000000000001</v>
      </c>
    </row>
    <row r="4199" spans="1:2">
      <c r="A4199" s="307" t="s">
        <v>4389</v>
      </c>
      <c r="B4199" s="308">
        <v>24.25</v>
      </c>
    </row>
    <row r="4200" spans="1:2">
      <c r="A4200" s="307" t="s">
        <v>4390</v>
      </c>
      <c r="B4200" s="308">
        <v>21.02</v>
      </c>
    </row>
    <row r="4201" spans="1:2">
      <c r="A4201" s="307" t="s">
        <v>4391</v>
      </c>
      <c r="B4201" s="308">
        <v>28.22</v>
      </c>
    </row>
    <row r="4202" spans="1:2">
      <c r="A4202" s="307" t="s">
        <v>4392</v>
      </c>
      <c r="B4202" s="308">
        <v>24.46</v>
      </c>
    </row>
    <row r="4203" spans="1:2">
      <c r="A4203" s="307" t="s">
        <v>4393</v>
      </c>
      <c r="B4203" s="308">
        <v>30.68</v>
      </c>
    </row>
    <row r="4204" spans="1:2">
      <c r="A4204" s="307" t="s">
        <v>4394</v>
      </c>
      <c r="B4204" s="308">
        <v>26.63</v>
      </c>
    </row>
    <row r="4205" spans="1:2">
      <c r="A4205" s="307" t="s">
        <v>4395</v>
      </c>
      <c r="B4205" s="308">
        <v>38.130000000000003</v>
      </c>
    </row>
    <row r="4206" spans="1:2">
      <c r="A4206" s="307" t="s">
        <v>4396</v>
      </c>
      <c r="B4206" s="308">
        <v>33.1</v>
      </c>
    </row>
    <row r="4207" spans="1:2">
      <c r="A4207" s="307" t="s">
        <v>4397</v>
      </c>
      <c r="B4207" s="308">
        <v>53.11</v>
      </c>
    </row>
    <row r="4208" spans="1:2">
      <c r="A4208" s="307" t="s">
        <v>4398</v>
      </c>
      <c r="B4208" s="308">
        <v>46.1</v>
      </c>
    </row>
    <row r="4209" spans="1:2">
      <c r="A4209" s="307" t="s">
        <v>4399</v>
      </c>
      <c r="B4209" s="308">
        <v>60.65</v>
      </c>
    </row>
    <row r="4210" spans="1:2">
      <c r="A4210" s="307" t="s">
        <v>4400</v>
      </c>
      <c r="B4210" s="308">
        <v>52.64</v>
      </c>
    </row>
    <row r="4211" spans="1:2">
      <c r="A4211" s="307" t="s">
        <v>4401</v>
      </c>
      <c r="B4211" s="308">
        <v>17.600000000000001</v>
      </c>
    </row>
    <row r="4212" spans="1:2">
      <c r="A4212" s="307" t="s">
        <v>4402</v>
      </c>
      <c r="B4212" s="308">
        <v>15.28</v>
      </c>
    </row>
    <row r="4213" spans="1:2">
      <c r="A4213" s="307" t="s">
        <v>4403</v>
      </c>
      <c r="B4213" s="308">
        <v>24.46</v>
      </c>
    </row>
    <row r="4214" spans="1:2">
      <c r="A4214" s="307" t="s">
        <v>4404</v>
      </c>
      <c r="B4214" s="308">
        <v>21.24</v>
      </c>
    </row>
    <row r="4215" spans="1:2">
      <c r="A4215" s="307" t="s">
        <v>4405</v>
      </c>
      <c r="B4215" s="308">
        <v>30.04</v>
      </c>
    </row>
    <row r="4216" spans="1:2">
      <c r="A4216" s="307" t="s">
        <v>4406</v>
      </c>
      <c r="B4216" s="308">
        <v>26.08</v>
      </c>
    </row>
    <row r="4217" spans="1:2">
      <c r="A4217" s="307" t="s">
        <v>4407</v>
      </c>
      <c r="B4217" s="308">
        <v>33.39</v>
      </c>
    </row>
    <row r="4218" spans="1:2">
      <c r="A4218" s="307" t="s">
        <v>4408</v>
      </c>
      <c r="B4218" s="308">
        <v>28.99</v>
      </c>
    </row>
    <row r="4219" spans="1:2">
      <c r="A4219" s="307" t="s">
        <v>4409</v>
      </c>
      <c r="B4219" s="308">
        <v>33.369999999999997</v>
      </c>
    </row>
    <row r="4220" spans="1:2">
      <c r="A4220" s="307" t="s">
        <v>4410</v>
      </c>
      <c r="B4220" s="308">
        <v>28.96</v>
      </c>
    </row>
    <row r="4221" spans="1:2">
      <c r="A4221" s="307" t="s">
        <v>4411</v>
      </c>
      <c r="B4221" s="308">
        <v>38.020000000000003</v>
      </c>
    </row>
    <row r="4222" spans="1:2">
      <c r="A4222" s="307" t="s">
        <v>4412</v>
      </c>
      <c r="B4222" s="308">
        <v>33.020000000000003</v>
      </c>
    </row>
    <row r="4223" spans="1:2">
      <c r="A4223" s="307" t="s">
        <v>4413</v>
      </c>
      <c r="B4223" s="308">
        <v>47.08</v>
      </c>
    </row>
    <row r="4224" spans="1:2">
      <c r="A4224" s="307" t="s">
        <v>4414</v>
      </c>
      <c r="B4224" s="308">
        <v>40.89</v>
      </c>
    </row>
    <row r="4225" spans="1:2">
      <c r="A4225" s="307" t="s">
        <v>4415</v>
      </c>
      <c r="B4225" s="308">
        <v>51.68</v>
      </c>
    </row>
    <row r="4226" spans="1:2">
      <c r="A4226" s="307" t="s">
        <v>4416</v>
      </c>
      <c r="B4226" s="308">
        <v>44.89</v>
      </c>
    </row>
    <row r="4227" spans="1:2">
      <c r="A4227" s="307" t="s">
        <v>4417</v>
      </c>
      <c r="B4227" s="308">
        <v>69.81</v>
      </c>
    </row>
    <row r="4228" spans="1:2">
      <c r="A4228" s="307" t="s">
        <v>4418</v>
      </c>
      <c r="B4228" s="308">
        <v>60.64</v>
      </c>
    </row>
    <row r="4229" spans="1:2">
      <c r="A4229" s="307" t="s">
        <v>4419</v>
      </c>
      <c r="B4229" s="308">
        <v>12.13</v>
      </c>
    </row>
    <row r="4230" spans="1:2">
      <c r="A4230" s="307" t="s">
        <v>4420</v>
      </c>
      <c r="B4230" s="308">
        <v>10.51</v>
      </c>
    </row>
    <row r="4231" spans="1:2">
      <c r="A4231" s="307" t="s">
        <v>4421</v>
      </c>
      <c r="B4231" s="308">
        <v>15.05</v>
      </c>
    </row>
    <row r="4232" spans="1:2">
      <c r="A4232" s="307" t="s">
        <v>4422</v>
      </c>
      <c r="B4232" s="308">
        <v>13.04</v>
      </c>
    </row>
    <row r="4233" spans="1:2">
      <c r="A4233" s="307" t="s">
        <v>4423</v>
      </c>
      <c r="B4233" s="308">
        <v>20.64</v>
      </c>
    </row>
    <row r="4234" spans="1:2">
      <c r="A4234" s="307" t="s">
        <v>4424</v>
      </c>
      <c r="B4234" s="308">
        <v>17.89</v>
      </c>
    </row>
    <row r="4235" spans="1:2">
      <c r="A4235" s="307" t="s">
        <v>4425</v>
      </c>
      <c r="B4235" s="308">
        <v>24.47</v>
      </c>
    </row>
    <row r="4236" spans="1:2">
      <c r="A4236" s="307" t="s">
        <v>4426</v>
      </c>
      <c r="B4236" s="308">
        <v>21.2</v>
      </c>
    </row>
    <row r="4237" spans="1:2">
      <c r="A4237" s="307" t="s">
        <v>4427</v>
      </c>
      <c r="B4237" s="308">
        <v>28.79</v>
      </c>
    </row>
    <row r="4238" spans="1:2">
      <c r="A4238" s="307" t="s">
        <v>4428</v>
      </c>
      <c r="B4238" s="308">
        <v>24.95</v>
      </c>
    </row>
    <row r="4239" spans="1:2">
      <c r="A4239" s="307" t="s">
        <v>4429</v>
      </c>
      <c r="B4239" s="308">
        <v>34.380000000000003</v>
      </c>
    </row>
    <row r="4240" spans="1:2">
      <c r="A4240" s="307" t="s">
        <v>4430</v>
      </c>
      <c r="B4240" s="308">
        <v>29.79</v>
      </c>
    </row>
    <row r="4241" spans="1:2">
      <c r="A4241" s="307" t="s">
        <v>4431</v>
      </c>
      <c r="B4241" s="308">
        <v>40.43</v>
      </c>
    </row>
    <row r="4242" spans="1:2">
      <c r="A4242" s="307" t="s">
        <v>4432</v>
      </c>
      <c r="B4242" s="308">
        <v>35.04</v>
      </c>
    </row>
    <row r="4243" spans="1:2">
      <c r="A4243" s="307" t="s">
        <v>4433</v>
      </c>
      <c r="B4243" s="308">
        <v>46.44</v>
      </c>
    </row>
    <row r="4244" spans="1:2">
      <c r="A4244" s="307" t="s">
        <v>4434</v>
      </c>
      <c r="B4244" s="308">
        <v>40.25</v>
      </c>
    </row>
    <row r="4245" spans="1:2">
      <c r="A4245" s="307" t="s">
        <v>4435</v>
      </c>
      <c r="B4245" s="308">
        <v>54.58</v>
      </c>
    </row>
    <row r="4246" spans="1:2">
      <c r="A4246" s="307" t="s">
        <v>4436</v>
      </c>
      <c r="B4246" s="308">
        <v>47.3</v>
      </c>
    </row>
    <row r="4247" spans="1:2">
      <c r="A4247" s="307" t="s">
        <v>4437</v>
      </c>
      <c r="B4247" s="308">
        <v>65.569999999999993</v>
      </c>
    </row>
    <row r="4248" spans="1:2">
      <c r="A4248" s="307" t="s">
        <v>4438</v>
      </c>
      <c r="B4248" s="308">
        <v>56.82</v>
      </c>
    </row>
    <row r="4249" spans="1:2">
      <c r="A4249" s="307" t="s">
        <v>4439</v>
      </c>
      <c r="B4249" s="308">
        <v>95.58</v>
      </c>
    </row>
    <row r="4250" spans="1:2">
      <c r="A4250" s="307" t="s">
        <v>4440</v>
      </c>
      <c r="B4250" s="308">
        <v>82.84</v>
      </c>
    </row>
    <row r="4251" spans="1:2">
      <c r="A4251" s="307" t="s">
        <v>4441</v>
      </c>
      <c r="B4251" s="308">
        <v>123.59</v>
      </c>
    </row>
    <row r="4252" spans="1:2">
      <c r="A4252" s="307" t="s">
        <v>4442</v>
      </c>
      <c r="B4252" s="308">
        <v>107.11</v>
      </c>
    </row>
    <row r="4253" spans="1:2">
      <c r="A4253" s="307" t="s">
        <v>4443</v>
      </c>
      <c r="B4253" s="308">
        <v>145.22</v>
      </c>
    </row>
    <row r="4254" spans="1:2">
      <c r="A4254" s="307" t="s">
        <v>4444</v>
      </c>
      <c r="B4254" s="308">
        <v>125.85</v>
      </c>
    </row>
    <row r="4255" spans="1:2">
      <c r="A4255" s="307" t="s">
        <v>4445</v>
      </c>
      <c r="B4255" s="308">
        <v>211.52</v>
      </c>
    </row>
    <row r="4256" spans="1:2">
      <c r="A4256" s="307" t="s">
        <v>4446</v>
      </c>
      <c r="B4256" s="308">
        <v>183.32</v>
      </c>
    </row>
    <row r="4257" spans="1:2">
      <c r="A4257" s="307" t="s">
        <v>4447</v>
      </c>
      <c r="B4257" s="308">
        <v>293.48</v>
      </c>
    </row>
    <row r="4258" spans="1:2">
      <c r="A4258" s="307" t="s">
        <v>4448</v>
      </c>
      <c r="B4258" s="308">
        <v>254.34</v>
      </c>
    </row>
    <row r="4259" spans="1:2">
      <c r="A4259" s="307" t="s">
        <v>4449</v>
      </c>
      <c r="B4259" s="308">
        <v>13.11</v>
      </c>
    </row>
    <row r="4260" spans="1:2">
      <c r="A4260" s="307" t="s">
        <v>4450</v>
      </c>
      <c r="B4260" s="308">
        <v>11.37</v>
      </c>
    </row>
    <row r="4261" spans="1:2">
      <c r="A4261" s="307" t="s">
        <v>4451</v>
      </c>
      <c r="B4261" s="308">
        <v>14.89</v>
      </c>
    </row>
    <row r="4262" spans="1:2">
      <c r="A4262" s="307" t="s">
        <v>4452</v>
      </c>
      <c r="B4262" s="308">
        <v>12.9</v>
      </c>
    </row>
    <row r="4263" spans="1:2">
      <c r="A4263" s="307" t="s">
        <v>4453</v>
      </c>
      <c r="B4263" s="308">
        <v>16.420000000000002</v>
      </c>
    </row>
    <row r="4264" spans="1:2">
      <c r="A4264" s="307" t="s">
        <v>4454</v>
      </c>
      <c r="B4264" s="308">
        <v>14.23</v>
      </c>
    </row>
    <row r="4265" spans="1:2">
      <c r="A4265" s="307" t="s">
        <v>4455</v>
      </c>
      <c r="B4265" s="308">
        <v>22.39</v>
      </c>
    </row>
    <row r="4266" spans="1:2">
      <c r="A4266" s="307" t="s">
        <v>4456</v>
      </c>
      <c r="B4266" s="308">
        <v>19.41</v>
      </c>
    </row>
    <row r="4267" spans="1:2">
      <c r="A4267" s="307" t="s">
        <v>4457</v>
      </c>
      <c r="B4267" s="308">
        <v>26.59</v>
      </c>
    </row>
    <row r="4268" spans="1:2">
      <c r="A4268" s="307" t="s">
        <v>4458</v>
      </c>
      <c r="B4268" s="308">
        <v>23.04</v>
      </c>
    </row>
    <row r="4269" spans="1:2">
      <c r="A4269" s="307" t="s">
        <v>4459</v>
      </c>
      <c r="B4269" s="308">
        <v>31.31</v>
      </c>
    </row>
    <row r="4270" spans="1:2">
      <c r="A4270" s="307" t="s">
        <v>4460</v>
      </c>
      <c r="B4270" s="308">
        <v>27.13</v>
      </c>
    </row>
    <row r="4271" spans="1:2">
      <c r="A4271" s="307" t="s">
        <v>4461</v>
      </c>
      <c r="B4271" s="308">
        <v>37.29</v>
      </c>
    </row>
    <row r="4272" spans="1:2">
      <c r="A4272" s="307" t="s">
        <v>4462</v>
      </c>
      <c r="B4272" s="308">
        <v>32.31</v>
      </c>
    </row>
    <row r="4273" spans="1:2">
      <c r="A4273" s="307" t="s">
        <v>4463</v>
      </c>
      <c r="B4273" s="308">
        <v>43.82</v>
      </c>
    </row>
    <row r="4274" spans="1:2">
      <c r="A4274" s="307" t="s">
        <v>4464</v>
      </c>
      <c r="B4274" s="308">
        <v>37.979999999999997</v>
      </c>
    </row>
    <row r="4275" spans="1:2">
      <c r="A4275" s="307" t="s">
        <v>4465</v>
      </c>
      <c r="B4275" s="308">
        <v>50.48</v>
      </c>
    </row>
    <row r="4276" spans="1:2">
      <c r="A4276" s="307" t="s">
        <v>4466</v>
      </c>
      <c r="B4276" s="308">
        <v>43.74</v>
      </c>
    </row>
    <row r="4277" spans="1:2">
      <c r="A4277" s="307" t="s">
        <v>4467</v>
      </c>
      <c r="B4277" s="308">
        <v>71.260000000000005</v>
      </c>
    </row>
    <row r="4278" spans="1:2">
      <c r="A4278" s="307" t="s">
        <v>4468</v>
      </c>
      <c r="B4278" s="308">
        <v>61.75</v>
      </c>
    </row>
    <row r="4279" spans="1:2">
      <c r="A4279" s="307" t="s">
        <v>4469</v>
      </c>
      <c r="B4279" s="308">
        <v>82.07</v>
      </c>
    </row>
    <row r="4280" spans="1:2">
      <c r="A4280" s="307" t="s">
        <v>4470</v>
      </c>
      <c r="B4280" s="308">
        <v>71.13</v>
      </c>
    </row>
    <row r="4281" spans="1:2">
      <c r="A4281" s="307" t="s">
        <v>4471</v>
      </c>
      <c r="B4281" s="308">
        <v>86.34</v>
      </c>
    </row>
    <row r="4282" spans="1:2">
      <c r="A4282" s="307" t="s">
        <v>4472</v>
      </c>
      <c r="B4282" s="308">
        <v>74.83</v>
      </c>
    </row>
    <row r="4283" spans="1:2">
      <c r="A4283" s="307" t="s">
        <v>4473</v>
      </c>
      <c r="B4283" s="308">
        <v>90.68</v>
      </c>
    </row>
    <row r="4284" spans="1:2">
      <c r="A4284" s="307" t="s">
        <v>4474</v>
      </c>
      <c r="B4284" s="308">
        <v>78.58</v>
      </c>
    </row>
    <row r="4285" spans="1:2">
      <c r="A4285" s="307" t="s">
        <v>4475</v>
      </c>
      <c r="B4285" s="308">
        <v>7.17</v>
      </c>
    </row>
    <row r="4286" spans="1:2">
      <c r="A4286" s="307" t="s">
        <v>4476</v>
      </c>
      <c r="B4286" s="308">
        <v>6.22</v>
      </c>
    </row>
    <row r="4287" spans="1:2">
      <c r="A4287" s="307" t="s">
        <v>4477</v>
      </c>
      <c r="B4287" s="308">
        <v>9.84</v>
      </c>
    </row>
    <row r="4288" spans="1:2">
      <c r="A4288" s="307" t="s">
        <v>4478</v>
      </c>
      <c r="B4288" s="308">
        <v>8.5299999999999994</v>
      </c>
    </row>
    <row r="4289" spans="1:2">
      <c r="A4289" s="307" t="s">
        <v>4479</v>
      </c>
      <c r="B4289" s="308">
        <v>12.51</v>
      </c>
    </row>
    <row r="4290" spans="1:2">
      <c r="A4290" s="307" t="s">
        <v>4480</v>
      </c>
      <c r="B4290" s="308">
        <v>10.84</v>
      </c>
    </row>
    <row r="4291" spans="1:2">
      <c r="A4291" s="307" t="s">
        <v>4481</v>
      </c>
      <c r="B4291" s="308">
        <v>15.17</v>
      </c>
    </row>
    <row r="4292" spans="1:2">
      <c r="A4292" s="307" t="s">
        <v>4482</v>
      </c>
      <c r="B4292" s="308">
        <v>13.15</v>
      </c>
    </row>
    <row r="4293" spans="1:2">
      <c r="A4293" s="307" t="s">
        <v>4483</v>
      </c>
      <c r="B4293" s="308">
        <v>17.84</v>
      </c>
    </row>
    <row r="4294" spans="1:2">
      <c r="A4294" s="307" t="s">
        <v>4484</v>
      </c>
      <c r="B4294" s="308">
        <v>15.46</v>
      </c>
    </row>
    <row r="4295" spans="1:2">
      <c r="A4295" s="307" t="s">
        <v>4485</v>
      </c>
      <c r="B4295" s="308">
        <v>20.5</v>
      </c>
    </row>
    <row r="4296" spans="1:2">
      <c r="A4296" s="307" t="s">
        <v>4486</v>
      </c>
      <c r="B4296" s="308">
        <v>17.77</v>
      </c>
    </row>
    <row r="4297" spans="1:2">
      <c r="A4297" s="307" t="s">
        <v>4487</v>
      </c>
      <c r="B4297" s="308">
        <v>23.17</v>
      </c>
    </row>
    <row r="4298" spans="1:2">
      <c r="A4298" s="307" t="s">
        <v>4488</v>
      </c>
      <c r="B4298" s="308">
        <v>20.079999999999998</v>
      </c>
    </row>
    <row r="4299" spans="1:2">
      <c r="A4299" s="307" t="s">
        <v>4489</v>
      </c>
      <c r="B4299" s="308">
        <v>2.4300000000000002</v>
      </c>
    </row>
    <row r="4300" spans="1:2">
      <c r="A4300" s="307" t="s">
        <v>4490</v>
      </c>
      <c r="B4300" s="308">
        <v>2.12</v>
      </c>
    </row>
    <row r="4301" spans="1:2">
      <c r="A4301" s="307" t="s">
        <v>4491</v>
      </c>
      <c r="B4301" s="308">
        <v>4.22</v>
      </c>
    </row>
    <row r="4302" spans="1:2">
      <c r="A4302" s="307" t="s">
        <v>4492</v>
      </c>
      <c r="B4302" s="308">
        <v>3.68</v>
      </c>
    </row>
    <row r="4303" spans="1:2">
      <c r="A4303" s="307" t="s">
        <v>4493</v>
      </c>
      <c r="B4303" s="308">
        <v>5.69</v>
      </c>
    </row>
    <row r="4304" spans="1:2">
      <c r="A4304" s="307" t="s">
        <v>4494</v>
      </c>
      <c r="B4304" s="308">
        <v>4.95</v>
      </c>
    </row>
    <row r="4305" spans="1:2">
      <c r="A4305" s="307" t="s">
        <v>4495</v>
      </c>
      <c r="B4305" s="308">
        <v>8.6300000000000008</v>
      </c>
    </row>
    <row r="4306" spans="1:2">
      <c r="A4306" s="307" t="s">
        <v>4496</v>
      </c>
      <c r="B4306" s="308">
        <v>7.51</v>
      </c>
    </row>
    <row r="4307" spans="1:2">
      <c r="A4307" s="307" t="s">
        <v>4497</v>
      </c>
      <c r="B4307" s="308">
        <v>12.05</v>
      </c>
    </row>
    <row r="4308" spans="1:2">
      <c r="A4308" s="307" t="s">
        <v>4498</v>
      </c>
      <c r="B4308" s="308">
        <v>10.5</v>
      </c>
    </row>
    <row r="4309" spans="1:2">
      <c r="A4309" s="307" t="s">
        <v>4499</v>
      </c>
      <c r="B4309" s="308">
        <v>15.51</v>
      </c>
    </row>
    <row r="4310" spans="1:2">
      <c r="A4310" s="307" t="s">
        <v>4500</v>
      </c>
      <c r="B4310" s="308">
        <v>13.53</v>
      </c>
    </row>
    <row r="4311" spans="1:2">
      <c r="A4311" s="307" t="s">
        <v>4501</v>
      </c>
      <c r="B4311" s="308">
        <v>19.14</v>
      </c>
    </row>
    <row r="4312" spans="1:2">
      <c r="A4312" s="307" t="s">
        <v>4502</v>
      </c>
      <c r="B4312" s="308">
        <v>16.71</v>
      </c>
    </row>
    <row r="4313" spans="1:2">
      <c r="A4313" s="307" t="s">
        <v>4503</v>
      </c>
      <c r="B4313" s="308">
        <v>25.41</v>
      </c>
    </row>
    <row r="4314" spans="1:2">
      <c r="A4314" s="307" t="s">
        <v>4504</v>
      </c>
      <c r="B4314" s="308">
        <v>22.21</v>
      </c>
    </row>
    <row r="4315" spans="1:2">
      <c r="A4315" s="307" t="s">
        <v>4505</v>
      </c>
      <c r="B4315" s="308">
        <v>31.69</v>
      </c>
    </row>
    <row r="4316" spans="1:2">
      <c r="A4316" s="307" t="s">
        <v>4506</v>
      </c>
      <c r="B4316" s="308">
        <v>27.71</v>
      </c>
    </row>
    <row r="4317" spans="1:2">
      <c r="A4317" s="307" t="s">
        <v>4507</v>
      </c>
      <c r="B4317" s="308">
        <v>5.91</v>
      </c>
    </row>
    <row r="4318" spans="1:2">
      <c r="A4318" s="307" t="s">
        <v>4508</v>
      </c>
      <c r="B4318" s="308">
        <v>5.13</v>
      </c>
    </row>
    <row r="4319" spans="1:2">
      <c r="A4319" s="307" t="s">
        <v>4509</v>
      </c>
      <c r="B4319" s="308">
        <v>8.8699999999999992</v>
      </c>
    </row>
    <row r="4320" spans="1:2">
      <c r="A4320" s="307" t="s">
        <v>4510</v>
      </c>
      <c r="B4320" s="308">
        <v>7.69</v>
      </c>
    </row>
    <row r="4321" spans="1:2">
      <c r="A4321" s="307" t="s">
        <v>4511</v>
      </c>
      <c r="B4321" s="308">
        <v>11.83</v>
      </c>
    </row>
    <row r="4322" spans="1:2">
      <c r="A4322" s="307" t="s">
        <v>4512</v>
      </c>
      <c r="B4322" s="308">
        <v>10.26</v>
      </c>
    </row>
    <row r="4323" spans="1:2">
      <c r="A4323" s="307" t="s">
        <v>4513</v>
      </c>
      <c r="B4323" s="308">
        <v>14.79</v>
      </c>
    </row>
    <row r="4324" spans="1:2">
      <c r="A4324" s="307" t="s">
        <v>4514</v>
      </c>
      <c r="B4324" s="308">
        <v>12.82</v>
      </c>
    </row>
    <row r="4325" spans="1:2">
      <c r="A4325" s="307" t="s">
        <v>4515</v>
      </c>
      <c r="B4325" s="308">
        <v>17.75</v>
      </c>
    </row>
    <row r="4326" spans="1:2">
      <c r="A4326" s="307" t="s">
        <v>4516</v>
      </c>
      <c r="B4326" s="308">
        <v>15.39</v>
      </c>
    </row>
    <row r="4327" spans="1:2">
      <c r="A4327" s="307" t="s">
        <v>4517</v>
      </c>
      <c r="B4327" s="308">
        <v>20.71</v>
      </c>
    </row>
    <row r="4328" spans="1:2">
      <c r="A4328" s="307" t="s">
        <v>4518</v>
      </c>
      <c r="B4328" s="308">
        <v>17.95</v>
      </c>
    </row>
    <row r="4329" spans="1:2">
      <c r="A4329" s="307" t="s">
        <v>4519</v>
      </c>
      <c r="B4329" s="308">
        <v>23.67</v>
      </c>
    </row>
    <row r="4330" spans="1:2">
      <c r="A4330" s="307" t="s">
        <v>4520</v>
      </c>
      <c r="B4330" s="308">
        <v>20.52</v>
      </c>
    </row>
    <row r="4331" spans="1:2">
      <c r="A4331" s="307" t="s">
        <v>4521</v>
      </c>
      <c r="B4331" s="308">
        <v>26.63</v>
      </c>
    </row>
    <row r="4332" spans="1:2">
      <c r="A4332" s="307" t="s">
        <v>4522</v>
      </c>
      <c r="B4332" s="308">
        <v>23.08</v>
      </c>
    </row>
    <row r="4333" spans="1:2">
      <c r="A4333" s="307" t="s">
        <v>4523</v>
      </c>
      <c r="B4333" s="308">
        <v>29.59</v>
      </c>
    </row>
    <row r="4334" spans="1:2">
      <c r="A4334" s="307" t="s">
        <v>4524</v>
      </c>
      <c r="B4334" s="308">
        <v>25.65</v>
      </c>
    </row>
    <row r="4335" spans="1:2">
      <c r="A4335" s="307" t="s">
        <v>4525</v>
      </c>
      <c r="B4335" s="308">
        <v>35.51</v>
      </c>
    </row>
    <row r="4336" spans="1:2">
      <c r="A4336" s="307" t="s">
        <v>4526</v>
      </c>
      <c r="B4336" s="308">
        <v>30.78</v>
      </c>
    </row>
    <row r="4337" spans="1:2">
      <c r="A4337" s="307" t="s">
        <v>4527</v>
      </c>
      <c r="B4337" s="308">
        <v>1.4</v>
      </c>
    </row>
    <row r="4338" spans="1:2">
      <c r="A4338" s="307" t="s">
        <v>4528</v>
      </c>
      <c r="B4338" s="308">
        <v>1.21</v>
      </c>
    </row>
    <row r="4339" spans="1:2">
      <c r="A4339" s="307" t="s">
        <v>4529</v>
      </c>
      <c r="B4339" s="308">
        <v>1.55</v>
      </c>
    </row>
    <row r="4340" spans="1:2">
      <c r="A4340" s="307" t="s">
        <v>4530</v>
      </c>
      <c r="B4340" s="308">
        <v>1.34</v>
      </c>
    </row>
    <row r="4341" spans="1:2">
      <c r="A4341" s="307" t="s">
        <v>4531</v>
      </c>
      <c r="B4341" s="308">
        <v>1.84</v>
      </c>
    </row>
    <row r="4342" spans="1:2">
      <c r="A4342" s="307" t="s">
        <v>4532</v>
      </c>
      <c r="B4342" s="308">
        <v>1.6</v>
      </c>
    </row>
    <row r="4343" spans="1:2">
      <c r="A4343" s="307" t="s">
        <v>4533</v>
      </c>
      <c r="B4343" s="308">
        <v>2.21</v>
      </c>
    </row>
    <row r="4344" spans="1:2">
      <c r="A4344" s="307" t="s">
        <v>4534</v>
      </c>
      <c r="B4344" s="308">
        <v>1.92</v>
      </c>
    </row>
    <row r="4345" spans="1:2">
      <c r="A4345" s="307" t="s">
        <v>4535</v>
      </c>
      <c r="B4345" s="308">
        <v>2.44</v>
      </c>
    </row>
    <row r="4346" spans="1:2">
      <c r="A4346" s="307" t="s">
        <v>4536</v>
      </c>
      <c r="B4346" s="308">
        <v>2.11</v>
      </c>
    </row>
    <row r="4347" spans="1:2">
      <c r="A4347" s="307" t="s">
        <v>4537</v>
      </c>
      <c r="B4347" s="308">
        <v>3.14</v>
      </c>
    </row>
    <row r="4348" spans="1:2">
      <c r="A4348" s="307" t="s">
        <v>4538</v>
      </c>
      <c r="B4348" s="308">
        <v>2.72</v>
      </c>
    </row>
    <row r="4349" spans="1:2">
      <c r="A4349" s="307" t="s">
        <v>4539</v>
      </c>
      <c r="B4349" s="308">
        <v>4.03</v>
      </c>
    </row>
    <row r="4350" spans="1:2">
      <c r="A4350" s="307" t="s">
        <v>4540</v>
      </c>
      <c r="B4350" s="308">
        <v>3.49</v>
      </c>
    </row>
    <row r="4351" spans="1:2">
      <c r="A4351" s="307" t="s">
        <v>4541</v>
      </c>
      <c r="B4351" s="308">
        <v>1416.58</v>
      </c>
    </row>
    <row r="4352" spans="1:2">
      <c r="A4352" s="307" t="s">
        <v>4542</v>
      </c>
      <c r="B4352" s="308">
        <v>1229.98</v>
      </c>
    </row>
    <row r="4353" spans="1:2">
      <c r="A4353" s="307" t="s">
        <v>4543</v>
      </c>
      <c r="B4353" s="308">
        <v>699.83</v>
      </c>
    </row>
    <row r="4354" spans="1:2">
      <c r="A4354" s="307" t="s">
        <v>4544</v>
      </c>
      <c r="B4354" s="308">
        <v>607.73</v>
      </c>
    </row>
    <row r="4355" spans="1:2">
      <c r="A4355" s="307" t="s">
        <v>4545</v>
      </c>
      <c r="B4355" s="308">
        <v>364.74</v>
      </c>
    </row>
    <row r="4356" spans="1:2">
      <c r="A4356" s="307" t="s">
        <v>4546</v>
      </c>
      <c r="B4356" s="308">
        <v>316.82</v>
      </c>
    </row>
    <row r="4357" spans="1:2">
      <c r="A4357" s="307" t="s">
        <v>4547</v>
      </c>
      <c r="B4357" s="308">
        <v>34.92</v>
      </c>
    </row>
    <row r="4358" spans="1:2">
      <c r="A4358" s="307" t="s">
        <v>4548</v>
      </c>
      <c r="B4358" s="308">
        <v>30.62</v>
      </c>
    </row>
    <row r="4359" spans="1:2">
      <c r="A4359" s="307" t="s">
        <v>4549</v>
      </c>
      <c r="B4359" s="308">
        <v>43.69</v>
      </c>
    </row>
    <row r="4360" spans="1:2">
      <c r="A4360" s="307" t="s">
        <v>4550</v>
      </c>
      <c r="B4360" s="308">
        <v>38.35</v>
      </c>
    </row>
    <row r="4361" spans="1:2">
      <c r="A4361" s="307" t="s">
        <v>4551</v>
      </c>
      <c r="B4361" s="308">
        <v>138.18</v>
      </c>
    </row>
    <row r="4362" spans="1:2">
      <c r="A4362" s="307" t="s">
        <v>4552</v>
      </c>
      <c r="B4362" s="308">
        <v>130.33000000000001</v>
      </c>
    </row>
    <row r="4363" spans="1:2">
      <c r="A4363" s="307" t="s">
        <v>4553</v>
      </c>
      <c r="B4363" s="308">
        <v>151.08000000000001</v>
      </c>
    </row>
    <row r="4364" spans="1:2">
      <c r="A4364" s="307" t="s">
        <v>4554</v>
      </c>
      <c r="B4364" s="308">
        <v>143.19</v>
      </c>
    </row>
    <row r="4365" spans="1:2">
      <c r="A4365" s="307" t="s">
        <v>4555</v>
      </c>
      <c r="B4365" s="308">
        <v>177.2</v>
      </c>
    </row>
    <row r="4366" spans="1:2">
      <c r="A4366" s="307" t="s">
        <v>4556</v>
      </c>
      <c r="B4366" s="308">
        <v>167.76</v>
      </c>
    </row>
    <row r="4367" spans="1:2">
      <c r="A4367" s="307" t="s">
        <v>4557</v>
      </c>
      <c r="B4367" s="308">
        <v>190.29</v>
      </c>
    </row>
    <row r="4368" spans="1:2">
      <c r="A4368" s="307" t="s">
        <v>4558</v>
      </c>
      <c r="B4368" s="308">
        <v>179.62</v>
      </c>
    </row>
    <row r="4369" spans="1:2">
      <c r="A4369" s="307" t="s">
        <v>4559</v>
      </c>
      <c r="B4369" s="308">
        <v>202.98</v>
      </c>
    </row>
    <row r="4370" spans="1:2">
      <c r="A4370" s="307" t="s">
        <v>4560</v>
      </c>
      <c r="B4370" s="308">
        <v>191.56</v>
      </c>
    </row>
    <row r="4371" spans="1:2">
      <c r="A4371" s="307" t="s">
        <v>4561</v>
      </c>
      <c r="B4371" s="308">
        <v>42.72</v>
      </c>
    </row>
    <row r="4372" spans="1:2">
      <c r="A4372" s="307" t="s">
        <v>4562</v>
      </c>
      <c r="B4372" s="308">
        <v>37.380000000000003</v>
      </c>
    </row>
    <row r="4373" spans="1:2">
      <c r="A4373" s="307" t="s">
        <v>4563</v>
      </c>
      <c r="B4373" s="308">
        <v>43.8</v>
      </c>
    </row>
    <row r="4374" spans="1:2">
      <c r="A4374" s="307" t="s">
        <v>4564</v>
      </c>
      <c r="B4374" s="308">
        <v>38.44</v>
      </c>
    </row>
    <row r="4375" spans="1:2">
      <c r="A4375" s="307" t="s">
        <v>4565</v>
      </c>
      <c r="B4375" s="308">
        <v>137.36000000000001</v>
      </c>
    </row>
    <row r="4376" spans="1:2">
      <c r="A4376" s="307" t="s">
        <v>4566</v>
      </c>
      <c r="B4376" s="308">
        <v>129.54</v>
      </c>
    </row>
    <row r="4377" spans="1:2">
      <c r="A4377" s="307" t="s">
        <v>4567</v>
      </c>
      <c r="B4377" s="308">
        <v>150.4</v>
      </c>
    </row>
    <row r="4378" spans="1:2">
      <c r="A4378" s="307" t="s">
        <v>4568</v>
      </c>
      <c r="B4378" s="308">
        <v>142.54</v>
      </c>
    </row>
    <row r="4379" spans="1:2">
      <c r="A4379" s="307" t="s">
        <v>4569</v>
      </c>
      <c r="B4379" s="308">
        <v>178.33</v>
      </c>
    </row>
    <row r="4380" spans="1:2">
      <c r="A4380" s="307" t="s">
        <v>4570</v>
      </c>
      <c r="B4380" s="308">
        <v>168.83</v>
      </c>
    </row>
    <row r="4381" spans="1:2">
      <c r="A4381" s="307" t="s">
        <v>4571</v>
      </c>
      <c r="B4381" s="308">
        <v>9.8000000000000007</v>
      </c>
    </row>
    <row r="4382" spans="1:2">
      <c r="A4382" s="307" t="s">
        <v>4572</v>
      </c>
      <c r="B4382" s="308">
        <v>8.64</v>
      </c>
    </row>
    <row r="4383" spans="1:2">
      <c r="A4383" s="307" t="s">
        <v>4573</v>
      </c>
      <c r="B4383" s="308">
        <v>37.78</v>
      </c>
    </row>
    <row r="4384" spans="1:2">
      <c r="A4384" s="307" t="s">
        <v>4574</v>
      </c>
      <c r="B4384" s="308">
        <v>32.83</v>
      </c>
    </row>
    <row r="4385" spans="1:2">
      <c r="A4385" s="307" t="s">
        <v>4575</v>
      </c>
      <c r="B4385" s="308">
        <v>150.62</v>
      </c>
    </row>
    <row r="4386" spans="1:2">
      <c r="A4386" s="307" t="s">
        <v>4576</v>
      </c>
      <c r="B4386" s="308">
        <v>130.81</v>
      </c>
    </row>
    <row r="4387" spans="1:2">
      <c r="A4387" s="307" t="s">
        <v>4577</v>
      </c>
      <c r="B4387" s="308">
        <v>208.33</v>
      </c>
    </row>
    <row r="4388" spans="1:2">
      <c r="A4388" s="307" t="s">
        <v>4578</v>
      </c>
      <c r="B4388" s="308">
        <v>180.83</v>
      </c>
    </row>
    <row r="4389" spans="1:2">
      <c r="A4389" s="307" t="s">
        <v>4579</v>
      </c>
      <c r="B4389" s="308">
        <v>75.31</v>
      </c>
    </row>
    <row r="4390" spans="1:2">
      <c r="A4390" s="307" t="s">
        <v>4580</v>
      </c>
      <c r="B4390" s="308">
        <v>65.400000000000006</v>
      </c>
    </row>
    <row r="4391" spans="1:2">
      <c r="A4391" s="307" t="s">
        <v>4581</v>
      </c>
      <c r="B4391" s="308">
        <v>75.31</v>
      </c>
    </row>
    <row r="4392" spans="1:2">
      <c r="A4392" s="307" t="s">
        <v>4582</v>
      </c>
      <c r="B4392" s="308">
        <v>65.400000000000006</v>
      </c>
    </row>
    <row r="4393" spans="1:2">
      <c r="A4393" s="307" t="s">
        <v>4583</v>
      </c>
      <c r="B4393" s="308">
        <v>150.62</v>
      </c>
    </row>
    <row r="4394" spans="1:2">
      <c r="A4394" s="307" t="s">
        <v>4584</v>
      </c>
      <c r="B4394" s="308">
        <v>130.81</v>
      </c>
    </row>
    <row r="4395" spans="1:2">
      <c r="A4395" s="307" t="s">
        <v>4585</v>
      </c>
      <c r="B4395" s="308">
        <v>225.93</v>
      </c>
    </row>
    <row r="4396" spans="1:2">
      <c r="A4396" s="307" t="s">
        <v>4586</v>
      </c>
      <c r="B4396" s="308">
        <v>196.21</v>
      </c>
    </row>
    <row r="4397" spans="1:2">
      <c r="A4397" s="307" t="s">
        <v>4587</v>
      </c>
      <c r="B4397" s="308">
        <v>380.5</v>
      </c>
    </row>
    <row r="4398" spans="1:2">
      <c r="A4398" s="307" t="s">
        <v>4588</v>
      </c>
      <c r="B4398" s="308">
        <v>330.86</v>
      </c>
    </row>
    <row r="4399" spans="1:2">
      <c r="A4399" s="307" t="s">
        <v>4589</v>
      </c>
      <c r="B4399" s="308">
        <v>98.29</v>
      </c>
    </row>
    <row r="4400" spans="1:2">
      <c r="A4400" s="307" t="s">
        <v>4590</v>
      </c>
      <c r="B4400" s="308">
        <v>85.41</v>
      </c>
    </row>
    <row r="4401" spans="1:2">
      <c r="A4401" s="307" t="s">
        <v>4591</v>
      </c>
      <c r="B4401" s="308">
        <v>56.81</v>
      </c>
    </row>
    <row r="4402" spans="1:2">
      <c r="A4402" s="307" t="s">
        <v>4592</v>
      </c>
      <c r="B4402" s="308">
        <v>49.37</v>
      </c>
    </row>
    <row r="4403" spans="1:2">
      <c r="A4403" s="307" t="s">
        <v>4593</v>
      </c>
      <c r="B4403" s="308">
        <v>3.83</v>
      </c>
    </row>
    <row r="4404" spans="1:2">
      <c r="A4404" s="307" t="s">
        <v>4594</v>
      </c>
      <c r="B4404" s="308">
        <v>3.35</v>
      </c>
    </row>
    <row r="4405" spans="1:2">
      <c r="A4405" s="307" t="s">
        <v>4595</v>
      </c>
      <c r="B4405" s="308">
        <v>6.22</v>
      </c>
    </row>
    <row r="4406" spans="1:2">
      <c r="A4406" s="307" t="s">
        <v>4596</v>
      </c>
      <c r="B4406" s="308">
        <v>5.43</v>
      </c>
    </row>
    <row r="4407" spans="1:2">
      <c r="A4407" s="307" t="s">
        <v>4597</v>
      </c>
      <c r="B4407" s="308">
        <v>9.06</v>
      </c>
    </row>
    <row r="4408" spans="1:2">
      <c r="A4408" s="307" t="s">
        <v>4598</v>
      </c>
      <c r="B4408" s="308">
        <v>7.9</v>
      </c>
    </row>
    <row r="4409" spans="1:2">
      <c r="A4409" s="307" t="s">
        <v>4599</v>
      </c>
      <c r="B4409" s="308">
        <v>14.88</v>
      </c>
    </row>
    <row r="4410" spans="1:2">
      <c r="A4410" s="307" t="s">
        <v>4600</v>
      </c>
      <c r="B4410" s="308">
        <v>12.98</v>
      </c>
    </row>
    <row r="4411" spans="1:2">
      <c r="A4411" s="307" t="s">
        <v>4601</v>
      </c>
      <c r="B4411" s="308">
        <v>22.35</v>
      </c>
    </row>
    <row r="4412" spans="1:2">
      <c r="A4412" s="307" t="s">
        <v>4602</v>
      </c>
      <c r="B4412" s="308">
        <v>19.48</v>
      </c>
    </row>
    <row r="4413" spans="1:2">
      <c r="A4413" s="307" t="s">
        <v>4603</v>
      </c>
      <c r="B4413" s="308">
        <v>29.15</v>
      </c>
    </row>
    <row r="4414" spans="1:2">
      <c r="A4414" s="307" t="s">
        <v>4604</v>
      </c>
      <c r="B4414" s="308">
        <v>25.41</v>
      </c>
    </row>
    <row r="4415" spans="1:2">
      <c r="A4415" s="307" t="s">
        <v>4605</v>
      </c>
      <c r="B4415" s="308">
        <v>31.54</v>
      </c>
    </row>
    <row r="4416" spans="1:2">
      <c r="A4416" s="307" t="s">
        <v>4606</v>
      </c>
      <c r="B4416" s="308">
        <v>27.86</v>
      </c>
    </row>
    <row r="4417" spans="1:2">
      <c r="A4417" s="307" t="s">
        <v>4607</v>
      </c>
      <c r="B4417" s="308">
        <v>36.58</v>
      </c>
    </row>
    <row r="4418" spans="1:2">
      <c r="A4418" s="307" t="s">
        <v>4608</v>
      </c>
      <c r="B4418" s="308">
        <v>32.31</v>
      </c>
    </row>
    <row r="4419" spans="1:2">
      <c r="A4419" s="307" t="s">
        <v>4609</v>
      </c>
      <c r="B4419" s="308">
        <v>42.72</v>
      </c>
    </row>
    <row r="4420" spans="1:2">
      <c r="A4420" s="307" t="s">
        <v>4610</v>
      </c>
      <c r="B4420" s="308">
        <v>37.74</v>
      </c>
    </row>
    <row r="4421" spans="1:2">
      <c r="A4421" s="307" t="s">
        <v>4611</v>
      </c>
      <c r="B4421" s="308">
        <v>53.65</v>
      </c>
    </row>
    <row r="4422" spans="1:2">
      <c r="A4422" s="307" t="s">
        <v>4612</v>
      </c>
      <c r="B4422" s="308">
        <v>47.84</v>
      </c>
    </row>
    <row r="4423" spans="1:2">
      <c r="A4423" s="307" t="s">
        <v>4613</v>
      </c>
      <c r="B4423" s="308">
        <v>54.47</v>
      </c>
    </row>
    <row r="4424" spans="1:2">
      <c r="A4424" s="307" t="s">
        <v>4614</v>
      </c>
      <c r="B4424" s="308">
        <v>48.15</v>
      </c>
    </row>
    <row r="4425" spans="1:2">
      <c r="A4425" s="307" t="s">
        <v>4615</v>
      </c>
      <c r="B4425" s="308">
        <v>66.72</v>
      </c>
    </row>
    <row r="4426" spans="1:2">
      <c r="A4426" s="307" t="s">
        <v>4616</v>
      </c>
      <c r="B4426" s="308">
        <v>59</v>
      </c>
    </row>
    <row r="4427" spans="1:2">
      <c r="A4427" s="307" t="s">
        <v>4617</v>
      </c>
      <c r="B4427" s="308">
        <v>102.54</v>
      </c>
    </row>
    <row r="4428" spans="1:2">
      <c r="A4428" s="307" t="s">
        <v>4618</v>
      </c>
      <c r="B4428" s="308">
        <v>93.66</v>
      </c>
    </row>
    <row r="4429" spans="1:2">
      <c r="A4429" s="307" t="s">
        <v>4619</v>
      </c>
      <c r="B4429" s="308">
        <v>122</v>
      </c>
    </row>
    <row r="4430" spans="1:2">
      <c r="A4430" s="307" t="s">
        <v>4620</v>
      </c>
      <c r="B4430" s="308">
        <v>111.49</v>
      </c>
    </row>
    <row r="4431" spans="1:2">
      <c r="A4431" s="307" t="s">
        <v>4621</v>
      </c>
      <c r="B4431" s="308">
        <v>146.03</v>
      </c>
    </row>
    <row r="4432" spans="1:2">
      <c r="A4432" s="307" t="s">
        <v>4622</v>
      </c>
      <c r="B4432" s="308">
        <v>133.6</v>
      </c>
    </row>
    <row r="4433" spans="1:2">
      <c r="A4433" s="307" t="s">
        <v>4623</v>
      </c>
      <c r="B4433" s="308">
        <v>170.18</v>
      </c>
    </row>
    <row r="4434" spans="1:2">
      <c r="A4434" s="307" t="s">
        <v>4624</v>
      </c>
      <c r="B4434" s="308">
        <v>155.80000000000001</v>
      </c>
    </row>
    <row r="4435" spans="1:2">
      <c r="A4435" s="307" t="s">
        <v>4625</v>
      </c>
      <c r="B4435" s="308">
        <v>211.37</v>
      </c>
    </row>
    <row r="4436" spans="1:2">
      <c r="A4436" s="307" t="s">
        <v>4626</v>
      </c>
      <c r="B4436" s="308">
        <v>193.51</v>
      </c>
    </row>
    <row r="4437" spans="1:2">
      <c r="A4437" s="307" t="s">
        <v>4627</v>
      </c>
      <c r="B4437" s="308">
        <v>2.56</v>
      </c>
    </row>
    <row r="4438" spans="1:2">
      <c r="A4438" s="307" t="s">
        <v>4628</v>
      </c>
      <c r="B4438" s="308">
        <v>2.25</v>
      </c>
    </row>
    <row r="4439" spans="1:2">
      <c r="A4439" s="307" t="s">
        <v>4629</v>
      </c>
      <c r="B4439" s="308">
        <v>4.2</v>
      </c>
    </row>
    <row r="4440" spans="1:2">
      <c r="A4440" s="307" t="s">
        <v>4630</v>
      </c>
      <c r="B4440" s="308">
        <v>3.67</v>
      </c>
    </row>
    <row r="4441" spans="1:2">
      <c r="A4441" s="307" t="s">
        <v>4631</v>
      </c>
      <c r="B4441" s="308">
        <v>6.22</v>
      </c>
    </row>
    <row r="4442" spans="1:2">
      <c r="A4442" s="307" t="s">
        <v>4632</v>
      </c>
      <c r="B4442" s="308">
        <v>5.44</v>
      </c>
    </row>
    <row r="4443" spans="1:2">
      <c r="A4443" s="307" t="s">
        <v>4633</v>
      </c>
      <c r="B4443" s="308">
        <v>10.39</v>
      </c>
    </row>
    <row r="4444" spans="1:2">
      <c r="A4444" s="307" t="s">
        <v>4634</v>
      </c>
      <c r="B4444" s="308">
        <v>9.09</v>
      </c>
    </row>
    <row r="4445" spans="1:2">
      <c r="A4445" s="307" t="s">
        <v>4635</v>
      </c>
      <c r="B4445" s="308">
        <v>15.89</v>
      </c>
    </row>
    <row r="4446" spans="1:2">
      <c r="A4446" s="307" t="s">
        <v>4636</v>
      </c>
      <c r="B4446" s="308">
        <v>13.88</v>
      </c>
    </row>
    <row r="4447" spans="1:2">
      <c r="A4447" s="307" t="s">
        <v>4637</v>
      </c>
      <c r="B4447" s="308">
        <v>20.89</v>
      </c>
    </row>
    <row r="4448" spans="1:2">
      <c r="A4448" s="307" t="s">
        <v>4638</v>
      </c>
      <c r="B4448" s="308">
        <v>18.25</v>
      </c>
    </row>
    <row r="4449" spans="1:2">
      <c r="A4449" s="307" t="s">
        <v>4639</v>
      </c>
      <c r="B4449" s="308">
        <v>23.49</v>
      </c>
    </row>
    <row r="4450" spans="1:2">
      <c r="A4450" s="307" t="s">
        <v>4640</v>
      </c>
      <c r="B4450" s="308">
        <v>20.88</v>
      </c>
    </row>
    <row r="4451" spans="1:2">
      <c r="A4451" s="307" t="s">
        <v>4641</v>
      </c>
      <c r="B4451" s="308">
        <v>27.75</v>
      </c>
    </row>
    <row r="4452" spans="1:2">
      <c r="A4452" s="307" t="s">
        <v>4642</v>
      </c>
      <c r="B4452" s="308">
        <v>24.67</v>
      </c>
    </row>
    <row r="4453" spans="1:2">
      <c r="A4453" s="307" t="s">
        <v>4643</v>
      </c>
      <c r="B4453" s="308">
        <v>31.99</v>
      </c>
    </row>
    <row r="4454" spans="1:2">
      <c r="A4454" s="307" t="s">
        <v>4644</v>
      </c>
      <c r="B4454" s="308">
        <v>28.44</v>
      </c>
    </row>
    <row r="4455" spans="1:2">
      <c r="A4455" s="307" t="s">
        <v>4645</v>
      </c>
      <c r="B4455" s="308">
        <v>36.53</v>
      </c>
    </row>
    <row r="4456" spans="1:2">
      <c r="A4456" s="307" t="s">
        <v>4646</v>
      </c>
      <c r="B4456" s="308">
        <v>32.479999999999997</v>
      </c>
    </row>
    <row r="4457" spans="1:2">
      <c r="A4457" s="307" t="s">
        <v>4647</v>
      </c>
      <c r="B4457" s="308">
        <v>41.06</v>
      </c>
    </row>
    <row r="4458" spans="1:2">
      <c r="A4458" s="307" t="s">
        <v>4648</v>
      </c>
      <c r="B4458" s="308">
        <v>36.520000000000003</v>
      </c>
    </row>
    <row r="4459" spans="1:2">
      <c r="A4459" s="307" t="s">
        <v>4649</v>
      </c>
      <c r="B4459" s="308">
        <v>50.62</v>
      </c>
    </row>
    <row r="4460" spans="1:2">
      <c r="A4460" s="307" t="s">
        <v>4650</v>
      </c>
      <c r="B4460" s="308">
        <v>45.04</v>
      </c>
    </row>
    <row r="4461" spans="1:2">
      <c r="A4461" s="307" t="s">
        <v>4651</v>
      </c>
      <c r="B4461" s="308">
        <v>83.29</v>
      </c>
    </row>
    <row r="4462" spans="1:2">
      <c r="A4462" s="307" t="s">
        <v>4652</v>
      </c>
      <c r="B4462" s="308">
        <v>76.97</v>
      </c>
    </row>
    <row r="4463" spans="1:2">
      <c r="A4463" s="307" t="s">
        <v>4653</v>
      </c>
      <c r="B4463" s="308">
        <v>99.92</v>
      </c>
    </row>
    <row r="4464" spans="1:2">
      <c r="A4464" s="307" t="s">
        <v>4654</v>
      </c>
      <c r="B4464" s="308">
        <v>92.35</v>
      </c>
    </row>
    <row r="4465" spans="1:2">
      <c r="A4465" s="307" t="s">
        <v>4655</v>
      </c>
      <c r="B4465" s="308">
        <v>120.64</v>
      </c>
    </row>
    <row r="4466" spans="1:2">
      <c r="A4466" s="307" t="s">
        <v>4656</v>
      </c>
      <c r="B4466" s="308">
        <v>111.59</v>
      </c>
    </row>
    <row r="4467" spans="1:2">
      <c r="A4467" s="307" t="s">
        <v>4657</v>
      </c>
      <c r="B4467" s="308">
        <v>141.49</v>
      </c>
    </row>
    <row r="4468" spans="1:2">
      <c r="A4468" s="307" t="s">
        <v>4658</v>
      </c>
      <c r="B4468" s="308">
        <v>130.93</v>
      </c>
    </row>
    <row r="4469" spans="1:2">
      <c r="A4469" s="307" t="s">
        <v>4659</v>
      </c>
      <c r="B4469" s="308">
        <v>176.69</v>
      </c>
    </row>
    <row r="4470" spans="1:2">
      <c r="A4470" s="307" t="s">
        <v>4660</v>
      </c>
      <c r="B4470" s="308">
        <v>163.44999999999999</v>
      </c>
    </row>
    <row r="4471" spans="1:2">
      <c r="A4471" s="307" t="s">
        <v>4661</v>
      </c>
      <c r="B4471" s="308">
        <v>8.93</v>
      </c>
    </row>
    <row r="4472" spans="1:2">
      <c r="A4472" s="307" t="s">
        <v>4662</v>
      </c>
      <c r="B4472" s="308">
        <v>7.78</v>
      </c>
    </row>
    <row r="4473" spans="1:2">
      <c r="A4473" s="307" t="s">
        <v>4663</v>
      </c>
      <c r="B4473" s="308">
        <v>14.72</v>
      </c>
    </row>
    <row r="4474" spans="1:2">
      <c r="A4474" s="307" t="s">
        <v>4664</v>
      </c>
      <c r="B4474" s="308">
        <v>12.82</v>
      </c>
    </row>
    <row r="4475" spans="1:2">
      <c r="A4475" s="307" t="s">
        <v>4665</v>
      </c>
      <c r="B4475" s="308">
        <v>22.15</v>
      </c>
    </row>
    <row r="4476" spans="1:2">
      <c r="A4476" s="307" t="s">
        <v>4666</v>
      </c>
      <c r="B4476" s="308">
        <v>19.28</v>
      </c>
    </row>
    <row r="4477" spans="1:2">
      <c r="A4477" s="307" t="s">
        <v>4667</v>
      </c>
      <c r="B4477" s="308">
        <v>28.87</v>
      </c>
    </row>
    <row r="4478" spans="1:2">
      <c r="A4478" s="307" t="s">
        <v>4668</v>
      </c>
      <c r="B4478" s="308">
        <v>25.14</v>
      </c>
    </row>
    <row r="4479" spans="1:2">
      <c r="A4479" s="307" t="s">
        <v>4669</v>
      </c>
      <c r="B4479" s="308">
        <v>31.17</v>
      </c>
    </row>
    <row r="4480" spans="1:2">
      <c r="A4480" s="307" t="s">
        <v>4670</v>
      </c>
      <c r="B4480" s="308">
        <v>27.49</v>
      </c>
    </row>
    <row r="4481" spans="1:2">
      <c r="A4481" s="307" t="s">
        <v>4671</v>
      </c>
      <c r="B4481" s="308">
        <v>7.39</v>
      </c>
    </row>
    <row r="4482" spans="1:2">
      <c r="A4482" s="307" t="s">
        <v>4672</v>
      </c>
      <c r="B4482" s="308">
        <v>6.41</v>
      </c>
    </row>
    <row r="4483" spans="1:2">
      <c r="A4483" s="307" t="s">
        <v>4673</v>
      </c>
      <c r="B4483" s="308">
        <v>11.09</v>
      </c>
    </row>
    <row r="4484" spans="1:2">
      <c r="A4484" s="307" t="s">
        <v>4674</v>
      </c>
      <c r="B4484" s="308">
        <v>9.61</v>
      </c>
    </row>
    <row r="4485" spans="1:2">
      <c r="A4485" s="307" t="s">
        <v>4675</v>
      </c>
      <c r="B4485" s="308">
        <v>14.79</v>
      </c>
    </row>
    <row r="4486" spans="1:2">
      <c r="A4486" s="307" t="s">
        <v>4676</v>
      </c>
      <c r="B4486" s="308">
        <v>12.82</v>
      </c>
    </row>
    <row r="4487" spans="1:2">
      <c r="A4487" s="307" t="s">
        <v>4677</v>
      </c>
      <c r="B4487" s="308">
        <v>18.489999999999998</v>
      </c>
    </row>
    <row r="4488" spans="1:2">
      <c r="A4488" s="307" t="s">
        <v>4678</v>
      </c>
      <c r="B4488" s="308">
        <v>16.03</v>
      </c>
    </row>
    <row r="4489" spans="1:2">
      <c r="A4489" s="307" t="s">
        <v>4679</v>
      </c>
      <c r="B4489" s="308">
        <v>22.19</v>
      </c>
    </row>
    <row r="4490" spans="1:2">
      <c r="A4490" s="307" t="s">
        <v>4680</v>
      </c>
      <c r="B4490" s="308">
        <v>19.23</v>
      </c>
    </row>
    <row r="4491" spans="1:2">
      <c r="A4491" s="307" t="s">
        <v>4681</v>
      </c>
      <c r="B4491" s="308">
        <v>25.89</v>
      </c>
    </row>
    <row r="4492" spans="1:2">
      <c r="A4492" s="307" t="s">
        <v>4682</v>
      </c>
      <c r="B4492" s="308">
        <v>22.44</v>
      </c>
    </row>
    <row r="4493" spans="1:2">
      <c r="A4493" s="307" t="s">
        <v>4683</v>
      </c>
      <c r="B4493" s="308">
        <v>29.59</v>
      </c>
    </row>
    <row r="4494" spans="1:2">
      <c r="A4494" s="307" t="s">
        <v>4684</v>
      </c>
      <c r="B4494" s="308">
        <v>25.65</v>
      </c>
    </row>
    <row r="4495" spans="1:2">
      <c r="A4495" s="307" t="s">
        <v>4685</v>
      </c>
      <c r="B4495" s="308">
        <v>33.29</v>
      </c>
    </row>
    <row r="4496" spans="1:2">
      <c r="A4496" s="307" t="s">
        <v>4686</v>
      </c>
      <c r="B4496" s="308">
        <v>28.85</v>
      </c>
    </row>
    <row r="4497" spans="1:2">
      <c r="A4497" s="307" t="s">
        <v>4687</v>
      </c>
      <c r="B4497" s="308">
        <v>36.99</v>
      </c>
    </row>
    <row r="4498" spans="1:2">
      <c r="A4498" s="307" t="s">
        <v>4688</v>
      </c>
      <c r="B4498" s="308">
        <v>32.06</v>
      </c>
    </row>
    <row r="4499" spans="1:2">
      <c r="A4499" s="307" t="s">
        <v>4689</v>
      </c>
      <c r="B4499" s="308">
        <v>40.69</v>
      </c>
    </row>
    <row r="4500" spans="1:2">
      <c r="A4500" s="307" t="s">
        <v>4690</v>
      </c>
      <c r="B4500" s="308">
        <v>35.270000000000003</v>
      </c>
    </row>
    <row r="4501" spans="1:2">
      <c r="A4501" s="307" t="s">
        <v>4691</v>
      </c>
      <c r="B4501" s="308">
        <v>44.39</v>
      </c>
    </row>
    <row r="4502" spans="1:2">
      <c r="A4502" s="307" t="s">
        <v>4692</v>
      </c>
      <c r="B4502" s="308">
        <v>38.47</v>
      </c>
    </row>
    <row r="4503" spans="1:2">
      <c r="A4503" s="307" t="s">
        <v>4693</v>
      </c>
      <c r="B4503" s="308">
        <v>48.09</v>
      </c>
    </row>
    <row r="4504" spans="1:2">
      <c r="A4504" s="307" t="s">
        <v>4694</v>
      </c>
      <c r="B4504" s="308">
        <v>41.68</v>
      </c>
    </row>
    <row r="4505" spans="1:2">
      <c r="A4505" s="307" t="s">
        <v>4695</v>
      </c>
      <c r="B4505" s="308">
        <v>51.79</v>
      </c>
    </row>
    <row r="4506" spans="1:2">
      <c r="A4506" s="307" t="s">
        <v>4696</v>
      </c>
      <c r="B4506" s="308">
        <v>44.88</v>
      </c>
    </row>
    <row r="4507" spans="1:2">
      <c r="A4507" s="307" t="s">
        <v>4697</v>
      </c>
      <c r="B4507" s="308">
        <v>55.49</v>
      </c>
    </row>
    <row r="4508" spans="1:2">
      <c r="A4508" s="307" t="s">
        <v>4698</v>
      </c>
      <c r="B4508" s="308">
        <v>48.09</v>
      </c>
    </row>
    <row r="4509" spans="1:2">
      <c r="A4509" s="307" t="s">
        <v>4699</v>
      </c>
      <c r="B4509" s="308">
        <v>59.19</v>
      </c>
    </row>
    <row r="4510" spans="1:2">
      <c r="A4510" s="307" t="s">
        <v>4700</v>
      </c>
      <c r="B4510" s="308">
        <v>51.3</v>
      </c>
    </row>
    <row r="4511" spans="1:2">
      <c r="A4511" s="307" t="s">
        <v>4701</v>
      </c>
      <c r="B4511" s="308">
        <v>62.89</v>
      </c>
    </row>
    <row r="4512" spans="1:2">
      <c r="A4512" s="307" t="s">
        <v>4702</v>
      </c>
      <c r="B4512" s="308">
        <v>54.5</v>
      </c>
    </row>
    <row r="4513" spans="1:2">
      <c r="A4513" s="307" t="s">
        <v>4703</v>
      </c>
      <c r="B4513" s="308">
        <v>70.290000000000006</v>
      </c>
    </row>
    <row r="4514" spans="1:2">
      <c r="A4514" s="307" t="s">
        <v>4704</v>
      </c>
      <c r="B4514" s="308">
        <v>60.92</v>
      </c>
    </row>
    <row r="4515" spans="1:2">
      <c r="A4515" s="307" t="s">
        <v>4705</v>
      </c>
      <c r="B4515" s="308">
        <v>18.489999999999998</v>
      </c>
    </row>
    <row r="4516" spans="1:2">
      <c r="A4516" s="307" t="s">
        <v>4706</v>
      </c>
      <c r="B4516" s="308">
        <v>16.03</v>
      </c>
    </row>
    <row r="4517" spans="1:2">
      <c r="A4517" s="307" t="s">
        <v>4707</v>
      </c>
      <c r="B4517" s="308">
        <v>27.37</v>
      </c>
    </row>
    <row r="4518" spans="1:2">
      <c r="A4518" s="307" t="s">
        <v>4708</v>
      </c>
      <c r="B4518" s="308">
        <v>23.72</v>
      </c>
    </row>
    <row r="4519" spans="1:2">
      <c r="A4519" s="307" t="s">
        <v>4709</v>
      </c>
      <c r="B4519" s="308">
        <v>35.880000000000003</v>
      </c>
    </row>
    <row r="4520" spans="1:2">
      <c r="A4520" s="307" t="s">
        <v>4710</v>
      </c>
      <c r="B4520" s="308">
        <v>31.1</v>
      </c>
    </row>
    <row r="4521" spans="1:2">
      <c r="A4521" s="307" t="s">
        <v>4711</v>
      </c>
      <c r="B4521" s="308">
        <v>53.27</v>
      </c>
    </row>
    <row r="4522" spans="1:2">
      <c r="A4522" s="307" t="s">
        <v>4712</v>
      </c>
      <c r="B4522" s="308">
        <v>46.17</v>
      </c>
    </row>
    <row r="4523" spans="1:2">
      <c r="A4523" s="307" t="s">
        <v>4713</v>
      </c>
      <c r="B4523" s="308">
        <v>69.180000000000007</v>
      </c>
    </row>
    <row r="4524" spans="1:2">
      <c r="A4524" s="307" t="s">
        <v>4714</v>
      </c>
      <c r="B4524" s="308">
        <v>59.95</v>
      </c>
    </row>
    <row r="4525" spans="1:2">
      <c r="A4525" s="307" t="s">
        <v>4715</v>
      </c>
      <c r="B4525" s="308">
        <v>84.72</v>
      </c>
    </row>
    <row r="4526" spans="1:2">
      <c r="A4526" s="307" t="s">
        <v>4716</v>
      </c>
      <c r="B4526" s="308">
        <v>73.42</v>
      </c>
    </row>
    <row r="4527" spans="1:2">
      <c r="A4527" s="307" t="s">
        <v>4717</v>
      </c>
      <c r="B4527" s="308">
        <v>99.52</v>
      </c>
    </row>
    <row r="4528" spans="1:2">
      <c r="A4528" s="307" t="s">
        <v>4718</v>
      </c>
      <c r="B4528" s="308">
        <v>86.25</v>
      </c>
    </row>
    <row r="4529" spans="1:2">
      <c r="A4529" s="307" t="s">
        <v>4719</v>
      </c>
      <c r="B4529" s="308">
        <v>113.21</v>
      </c>
    </row>
    <row r="4530" spans="1:2">
      <c r="A4530" s="307" t="s">
        <v>4720</v>
      </c>
      <c r="B4530" s="308">
        <v>98.11</v>
      </c>
    </row>
    <row r="4531" spans="1:2">
      <c r="A4531" s="307" t="s">
        <v>4721</v>
      </c>
      <c r="B4531" s="308">
        <v>126.16</v>
      </c>
    </row>
    <row r="4532" spans="1:2">
      <c r="A4532" s="307" t="s">
        <v>4722</v>
      </c>
      <c r="B4532" s="308">
        <v>109.33</v>
      </c>
    </row>
    <row r="4533" spans="1:2">
      <c r="A4533" s="307" t="s">
        <v>4723</v>
      </c>
      <c r="B4533" s="308">
        <v>138.74</v>
      </c>
    </row>
    <row r="4534" spans="1:2">
      <c r="A4534" s="307" t="s">
        <v>4724</v>
      </c>
      <c r="B4534" s="308">
        <v>120.23</v>
      </c>
    </row>
    <row r="4535" spans="1:2">
      <c r="A4535" s="307" t="s">
        <v>4725</v>
      </c>
      <c r="B4535" s="308">
        <v>150.21</v>
      </c>
    </row>
    <row r="4536" spans="1:2">
      <c r="A4536" s="307" t="s">
        <v>4726</v>
      </c>
      <c r="B4536" s="308">
        <v>130.16999999999999</v>
      </c>
    </row>
    <row r="4537" spans="1:2">
      <c r="A4537" s="307" t="s">
        <v>4727</v>
      </c>
      <c r="B4537" s="308">
        <v>171.29</v>
      </c>
    </row>
    <row r="4538" spans="1:2">
      <c r="A4538" s="307" t="s">
        <v>4728</v>
      </c>
      <c r="B4538" s="308">
        <v>148.44999999999999</v>
      </c>
    </row>
    <row r="4539" spans="1:2">
      <c r="A4539" s="307" t="s">
        <v>4729</v>
      </c>
      <c r="B4539" s="308">
        <v>189.05</v>
      </c>
    </row>
    <row r="4540" spans="1:2">
      <c r="A4540" s="307" t="s">
        <v>4730</v>
      </c>
      <c r="B4540" s="308">
        <v>163.84</v>
      </c>
    </row>
    <row r="4541" spans="1:2">
      <c r="A4541" s="307" t="s">
        <v>4731</v>
      </c>
      <c r="B4541" s="308">
        <v>197.56</v>
      </c>
    </row>
    <row r="4542" spans="1:2">
      <c r="A4542" s="307" t="s">
        <v>4732</v>
      </c>
      <c r="B4542" s="308">
        <v>171.22</v>
      </c>
    </row>
    <row r="4543" spans="1:2">
      <c r="A4543" s="307" t="s">
        <v>4733</v>
      </c>
      <c r="B4543" s="308">
        <v>203.85</v>
      </c>
    </row>
    <row r="4544" spans="1:2">
      <c r="A4544" s="307" t="s">
        <v>4734</v>
      </c>
      <c r="B4544" s="308">
        <v>176.67</v>
      </c>
    </row>
    <row r="4545" spans="1:2">
      <c r="A4545" s="307" t="s">
        <v>4735</v>
      </c>
      <c r="B4545" s="308">
        <v>223.83</v>
      </c>
    </row>
    <row r="4546" spans="1:2">
      <c r="A4546" s="307" t="s">
        <v>4736</v>
      </c>
      <c r="B4546" s="308">
        <v>193.98</v>
      </c>
    </row>
    <row r="4547" spans="1:2">
      <c r="A4547" s="307" t="s">
        <v>4737</v>
      </c>
      <c r="B4547" s="308">
        <v>231.97</v>
      </c>
    </row>
    <row r="4548" spans="1:2">
      <c r="A4548" s="307" t="s">
        <v>4738</v>
      </c>
      <c r="B4548" s="308">
        <v>201.04</v>
      </c>
    </row>
    <row r="4549" spans="1:2">
      <c r="A4549" s="307" t="s">
        <v>4739</v>
      </c>
      <c r="B4549" s="308">
        <v>23.14</v>
      </c>
    </row>
    <row r="4550" spans="1:2">
      <c r="A4550" s="307" t="s">
        <v>4740</v>
      </c>
      <c r="B4550" s="308">
        <v>20.05</v>
      </c>
    </row>
    <row r="4551" spans="1:2">
      <c r="A4551" s="307" t="s">
        <v>4741</v>
      </c>
      <c r="B4551" s="308">
        <v>33.44</v>
      </c>
    </row>
    <row r="4552" spans="1:2">
      <c r="A4552" s="307" t="s">
        <v>4742</v>
      </c>
      <c r="B4552" s="308">
        <v>28.98</v>
      </c>
    </row>
    <row r="4553" spans="1:2">
      <c r="A4553" s="307" t="s">
        <v>4743</v>
      </c>
      <c r="B4553" s="308">
        <v>122.88</v>
      </c>
    </row>
    <row r="4554" spans="1:2">
      <c r="A4554" s="307" t="s">
        <v>4744</v>
      </c>
      <c r="B4554" s="308">
        <v>116.34</v>
      </c>
    </row>
    <row r="4555" spans="1:2">
      <c r="A4555" s="307" t="s">
        <v>4745</v>
      </c>
      <c r="B4555" s="308">
        <v>17.61</v>
      </c>
    </row>
    <row r="4556" spans="1:2">
      <c r="A4556" s="307" t="s">
        <v>4746</v>
      </c>
      <c r="B4556" s="308">
        <v>15.26</v>
      </c>
    </row>
    <row r="4557" spans="1:2">
      <c r="A4557" s="307" t="s">
        <v>4747</v>
      </c>
      <c r="B4557" s="308">
        <v>21.79</v>
      </c>
    </row>
    <row r="4558" spans="1:2">
      <c r="A4558" s="307" t="s">
        <v>4748</v>
      </c>
      <c r="B4558" s="308">
        <v>18.88</v>
      </c>
    </row>
    <row r="4559" spans="1:2">
      <c r="A4559" s="307" t="s">
        <v>4749</v>
      </c>
      <c r="B4559" s="308">
        <v>24.49</v>
      </c>
    </row>
    <row r="4560" spans="1:2">
      <c r="A4560" s="307" t="s">
        <v>4750</v>
      </c>
      <c r="B4560" s="308">
        <v>21.22</v>
      </c>
    </row>
    <row r="4561" spans="1:2">
      <c r="A4561" s="307" t="s">
        <v>4751</v>
      </c>
      <c r="B4561" s="308">
        <v>28.5</v>
      </c>
    </row>
    <row r="4562" spans="1:2">
      <c r="A4562" s="307" t="s">
        <v>4752</v>
      </c>
      <c r="B4562" s="308">
        <v>24.7</v>
      </c>
    </row>
    <row r="4563" spans="1:2">
      <c r="A4563" s="307" t="s">
        <v>4753</v>
      </c>
      <c r="B4563" s="308">
        <v>31.14</v>
      </c>
    </row>
    <row r="4564" spans="1:2">
      <c r="A4564" s="307" t="s">
        <v>4754</v>
      </c>
      <c r="B4564" s="308">
        <v>26.99</v>
      </c>
    </row>
    <row r="4565" spans="1:2">
      <c r="A4565" s="307" t="s">
        <v>4755</v>
      </c>
      <c r="B4565" s="308">
        <v>56.41</v>
      </c>
    </row>
    <row r="4566" spans="1:2">
      <c r="A4566" s="307" t="s">
        <v>4756</v>
      </c>
      <c r="B4566" s="308">
        <v>49.54</v>
      </c>
    </row>
    <row r="4567" spans="1:2">
      <c r="A4567" s="307" t="s">
        <v>4757</v>
      </c>
      <c r="B4567" s="308">
        <v>71.599999999999994</v>
      </c>
    </row>
    <row r="4568" spans="1:2">
      <c r="A4568" s="307" t="s">
        <v>4758</v>
      </c>
      <c r="B4568" s="308">
        <v>62.76</v>
      </c>
    </row>
    <row r="4569" spans="1:2">
      <c r="A4569" s="307" t="s">
        <v>4759</v>
      </c>
      <c r="B4569" s="308">
        <v>73.64</v>
      </c>
    </row>
    <row r="4570" spans="1:2">
      <c r="A4570" s="307" t="s">
        <v>4760</v>
      </c>
      <c r="B4570" s="308">
        <v>64.790000000000006</v>
      </c>
    </row>
    <row r="4571" spans="1:2">
      <c r="A4571" s="307" t="s">
        <v>4761</v>
      </c>
      <c r="B4571" s="308">
        <v>181.73</v>
      </c>
    </row>
    <row r="4572" spans="1:2">
      <c r="A4572" s="307" t="s">
        <v>4762</v>
      </c>
      <c r="B4572" s="308">
        <v>168.68</v>
      </c>
    </row>
    <row r="4573" spans="1:2">
      <c r="A4573" s="307" t="s">
        <v>4763</v>
      </c>
      <c r="B4573" s="308">
        <v>206.95</v>
      </c>
    </row>
    <row r="4574" spans="1:2">
      <c r="A4574" s="307" t="s">
        <v>4764</v>
      </c>
      <c r="B4574" s="308">
        <v>193.86</v>
      </c>
    </row>
    <row r="4575" spans="1:2">
      <c r="A4575" s="307" t="s">
        <v>4765</v>
      </c>
      <c r="B4575" s="308">
        <v>248.61</v>
      </c>
    </row>
    <row r="4576" spans="1:2">
      <c r="A4576" s="307" t="s">
        <v>4766</v>
      </c>
      <c r="B4576" s="308">
        <v>232.86</v>
      </c>
    </row>
    <row r="4577" spans="1:2">
      <c r="A4577" s="307" t="s">
        <v>4767</v>
      </c>
      <c r="B4577" s="308">
        <v>268.95</v>
      </c>
    </row>
    <row r="4578" spans="1:2">
      <c r="A4578" s="307" t="s">
        <v>4768</v>
      </c>
      <c r="B4578" s="308">
        <v>251.31</v>
      </c>
    </row>
    <row r="4579" spans="1:2">
      <c r="A4579" s="307" t="s">
        <v>4769</v>
      </c>
      <c r="B4579" s="308">
        <v>270.93</v>
      </c>
    </row>
    <row r="4580" spans="1:2">
      <c r="A4580" s="307" t="s">
        <v>4770</v>
      </c>
      <c r="B4580" s="308">
        <v>253.25</v>
      </c>
    </row>
    <row r="4581" spans="1:2">
      <c r="A4581" s="307" t="s">
        <v>4771</v>
      </c>
      <c r="B4581" s="308">
        <v>296.12</v>
      </c>
    </row>
    <row r="4582" spans="1:2">
      <c r="A4582" s="307" t="s">
        <v>4772</v>
      </c>
      <c r="B4582" s="308">
        <v>275.33</v>
      </c>
    </row>
    <row r="4583" spans="1:2">
      <c r="A4583" s="307" t="s">
        <v>4773</v>
      </c>
      <c r="B4583" s="308">
        <v>320.20999999999998</v>
      </c>
    </row>
    <row r="4584" spans="1:2">
      <c r="A4584" s="307" t="s">
        <v>4774</v>
      </c>
      <c r="B4584" s="308">
        <v>297.60000000000002</v>
      </c>
    </row>
    <row r="4585" spans="1:2">
      <c r="A4585" s="307" t="s">
        <v>4775</v>
      </c>
      <c r="B4585" s="308">
        <v>349.55</v>
      </c>
    </row>
    <row r="4586" spans="1:2">
      <c r="A4586" s="307" t="s">
        <v>4776</v>
      </c>
      <c r="B4586" s="308">
        <v>323.41000000000003</v>
      </c>
    </row>
    <row r="4587" spans="1:2">
      <c r="A4587" s="307" t="s">
        <v>4777</v>
      </c>
      <c r="B4587" s="308">
        <v>383.69</v>
      </c>
    </row>
    <row r="4588" spans="1:2">
      <c r="A4588" s="307" t="s">
        <v>4778</v>
      </c>
      <c r="B4588" s="308">
        <v>355.32</v>
      </c>
    </row>
    <row r="4589" spans="1:2">
      <c r="A4589" s="307" t="s">
        <v>4779</v>
      </c>
      <c r="B4589" s="308">
        <v>422.22</v>
      </c>
    </row>
    <row r="4590" spans="1:2">
      <c r="A4590" s="307" t="s">
        <v>4780</v>
      </c>
      <c r="B4590" s="308">
        <v>389.98</v>
      </c>
    </row>
    <row r="4591" spans="1:2">
      <c r="A4591" s="307" t="s">
        <v>4781</v>
      </c>
      <c r="B4591" s="308">
        <v>460.86</v>
      </c>
    </row>
    <row r="4592" spans="1:2">
      <c r="A4592" s="307" t="s">
        <v>4782</v>
      </c>
      <c r="B4592" s="308">
        <v>426.05</v>
      </c>
    </row>
    <row r="4593" spans="1:2">
      <c r="A4593" s="307" t="s">
        <v>4783</v>
      </c>
      <c r="B4593" s="308">
        <v>534.87</v>
      </c>
    </row>
    <row r="4594" spans="1:2">
      <c r="A4594" s="307" t="s">
        <v>4784</v>
      </c>
      <c r="B4594" s="308">
        <v>492.73</v>
      </c>
    </row>
    <row r="4595" spans="1:2">
      <c r="A4595" s="307" t="s">
        <v>4785</v>
      </c>
      <c r="B4595" s="308">
        <v>606.1</v>
      </c>
    </row>
    <row r="4596" spans="1:2">
      <c r="A4596" s="307" t="s">
        <v>4786</v>
      </c>
      <c r="B4596" s="308">
        <v>557.24</v>
      </c>
    </row>
    <row r="4597" spans="1:2">
      <c r="A4597" s="307" t="s">
        <v>4787</v>
      </c>
      <c r="B4597" s="308">
        <v>642.87</v>
      </c>
    </row>
    <row r="4598" spans="1:2">
      <c r="A4598" s="307" t="s">
        <v>4788</v>
      </c>
      <c r="B4598" s="308">
        <v>592.44000000000005</v>
      </c>
    </row>
    <row r="4599" spans="1:2">
      <c r="A4599" s="307" t="s">
        <v>4789</v>
      </c>
      <c r="B4599" s="308">
        <v>27.16</v>
      </c>
    </row>
    <row r="4600" spans="1:2">
      <c r="A4600" s="307" t="s">
        <v>4790</v>
      </c>
      <c r="B4600" s="308">
        <v>23.54</v>
      </c>
    </row>
    <row r="4601" spans="1:2">
      <c r="A4601" s="307" t="s">
        <v>4791</v>
      </c>
      <c r="B4601" s="308">
        <v>27.19</v>
      </c>
    </row>
    <row r="4602" spans="1:2">
      <c r="A4602" s="307" t="s">
        <v>4792</v>
      </c>
      <c r="B4602" s="308">
        <v>23.57</v>
      </c>
    </row>
    <row r="4603" spans="1:2">
      <c r="A4603" s="307" t="s">
        <v>4793</v>
      </c>
      <c r="B4603" s="308">
        <v>29.9</v>
      </c>
    </row>
    <row r="4604" spans="1:2">
      <c r="A4604" s="307" t="s">
        <v>4794</v>
      </c>
      <c r="B4604" s="308">
        <v>25.91</v>
      </c>
    </row>
    <row r="4605" spans="1:2">
      <c r="A4605" s="307" t="s">
        <v>4795</v>
      </c>
      <c r="B4605" s="308">
        <v>29.94</v>
      </c>
    </row>
    <row r="4606" spans="1:2">
      <c r="A4606" s="307" t="s">
        <v>4796</v>
      </c>
      <c r="B4606" s="308">
        <v>25.95</v>
      </c>
    </row>
    <row r="4607" spans="1:2">
      <c r="A4607" s="307" t="s">
        <v>4797</v>
      </c>
      <c r="B4607" s="308">
        <v>29.94</v>
      </c>
    </row>
    <row r="4608" spans="1:2">
      <c r="A4608" s="307" t="s">
        <v>4798</v>
      </c>
      <c r="B4608" s="308">
        <v>25.95</v>
      </c>
    </row>
    <row r="4609" spans="1:2">
      <c r="A4609" s="307" t="s">
        <v>4799</v>
      </c>
      <c r="B4609" s="308">
        <v>40.39</v>
      </c>
    </row>
    <row r="4610" spans="1:2">
      <c r="A4610" s="307" t="s">
        <v>4800</v>
      </c>
      <c r="B4610" s="308">
        <v>35.01</v>
      </c>
    </row>
    <row r="4611" spans="1:2">
      <c r="A4611" s="307" t="s">
        <v>4801</v>
      </c>
      <c r="B4611" s="308">
        <v>40.39</v>
      </c>
    </row>
    <row r="4612" spans="1:2">
      <c r="A4612" s="307" t="s">
        <v>4802</v>
      </c>
      <c r="B4612" s="308">
        <v>35.01</v>
      </c>
    </row>
    <row r="4613" spans="1:2">
      <c r="A4613" s="307" t="s">
        <v>4803</v>
      </c>
      <c r="B4613" s="308">
        <v>43.15</v>
      </c>
    </row>
    <row r="4614" spans="1:2">
      <c r="A4614" s="307" t="s">
        <v>4804</v>
      </c>
      <c r="B4614" s="308">
        <v>37.4</v>
      </c>
    </row>
    <row r="4615" spans="1:2">
      <c r="A4615" s="307" t="s">
        <v>4805</v>
      </c>
      <c r="B4615" s="308">
        <v>45.91</v>
      </c>
    </row>
    <row r="4616" spans="1:2">
      <c r="A4616" s="307" t="s">
        <v>4806</v>
      </c>
      <c r="B4616" s="308">
        <v>39.79</v>
      </c>
    </row>
    <row r="4617" spans="1:2">
      <c r="A4617" s="307" t="s">
        <v>4807</v>
      </c>
      <c r="B4617" s="308">
        <v>45.96</v>
      </c>
    </row>
    <row r="4618" spans="1:2">
      <c r="A4618" s="307" t="s">
        <v>4808</v>
      </c>
      <c r="B4618" s="308">
        <v>39.83</v>
      </c>
    </row>
    <row r="4619" spans="1:2">
      <c r="A4619" s="307" t="s">
        <v>4809</v>
      </c>
      <c r="B4619" s="308">
        <v>133.36000000000001</v>
      </c>
    </row>
    <row r="4620" spans="1:2">
      <c r="A4620" s="307" t="s">
        <v>4810</v>
      </c>
      <c r="B4620" s="308">
        <v>125.3</v>
      </c>
    </row>
    <row r="4621" spans="1:2">
      <c r="A4621" s="307" t="s">
        <v>4811</v>
      </c>
      <c r="B4621" s="308">
        <v>136.26</v>
      </c>
    </row>
    <row r="4622" spans="1:2">
      <c r="A4622" s="307" t="s">
        <v>4812</v>
      </c>
      <c r="B4622" s="308">
        <v>127.83</v>
      </c>
    </row>
    <row r="4623" spans="1:2">
      <c r="A4623" s="307" t="s">
        <v>4813</v>
      </c>
      <c r="B4623" s="308">
        <v>138.49</v>
      </c>
    </row>
    <row r="4624" spans="1:2">
      <c r="A4624" s="307" t="s">
        <v>4814</v>
      </c>
      <c r="B4624" s="308">
        <v>129.97</v>
      </c>
    </row>
    <row r="4625" spans="1:2">
      <c r="A4625" s="307" t="s">
        <v>4815</v>
      </c>
      <c r="B4625" s="308">
        <v>144.38</v>
      </c>
    </row>
    <row r="4626" spans="1:2">
      <c r="A4626" s="307" t="s">
        <v>4816</v>
      </c>
      <c r="B4626" s="308">
        <v>135.11000000000001</v>
      </c>
    </row>
    <row r="4627" spans="1:2">
      <c r="A4627" s="307" t="s">
        <v>4817</v>
      </c>
      <c r="B4627" s="308">
        <v>147.77000000000001</v>
      </c>
    </row>
    <row r="4628" spans="1:2">
      <c r="A4628" s="307" t="s">
        <v>4818</v>
      </c>
      <c r="B4628" s="308">
        <v>138.1</v>
      </c>
    </row>
    <row r="4629" spans="1:2">
      <c r="A4629" s="307" t="s">
        <v>4819</v>
      </c>
      <c r="B4629" s="308">
        <v>151.83000000000001</v>
      </c>
    </row>
    <row r="4630" spans="1:2">
      <c r="A4630" s="307" t="s">
        <v>4820</v>
      </c>
      <c r="B4630" s="308">
        <v>141.74</v>
      </c>
    </row>
    <row r="4631" spans="1:2">
      <c r="A4631" s="307" t="s">
        <v>4821</v>
      </c>
      <c r="B4631" s="308">
        <v>164.88</v>
      </c>
    </row>
    <row r="4632" spans="1:2">
      <c r="A4632" s="307" t="s">
        <v>4822</v>
      </c>
      <c r="B4632" s="308">
        <v>153.25</v>
      </c>
    </row>
    <row r="4633" spans="1:2">
      <c r="A4633" s="307" t="s">
        <v>4823</v>
      </c>
      <c r="B4633" s="308">
        <v>169.82</v>
      </c>
    </row>
    <row r="4634" spans="1:2">
      <c r="A4634" s="307" t="s">
        <v>4824</v>
      </c>
      <c r="B4634" s="308">
        <v>157.72999999999999</v>
      </c>
    </row>
    <row r="4635" spans="1:2">
      <c r="A4635" s="307" t="s">
        <v>4825</v>
      </c>
      <c r="B4635" s="308">
        <v>23.18</v>
      </c>
    </row>
    <row r="4636" spans="1:2">
      <c r="A4636" s="307" t="s">
        <v>4826</v>
      </c>
      <c r="B4636" s="308">
        <v>20.54</v>
      </c>
    </row>
    <row r="4637" spans="1:2">
      <c r="A4637" s="307" t="s">
        <v>4827</v>
      </c>
      <c r="B4637" s="308">
        <v>23.7</v>
      </c>
    </row>
    <row r="4638" spans="1:2">
      <c r="A4638" s="307" t="s">
        <v>4828</v>
      </c>
      <c r="B4638" s="308">
        <v>20.99</v>
      </c>
    </row>
    <row r="4639" spans="1:2">
      <c r="A4639" s="307" t="s">
        <v>4829</v>
      </c>
      <c r="B4639" s="308">
        <v>24.41</v>
      </c>
    </row>
    <row r="4640" spans="1:2">
      <c r="A4640" s="307" t="s">
        <v>4830</v>
      </c>
      <c r="B4640" s="308">
        <v>21.63</v>
      </c>
    </row>
    <row r="4641" spans="1:2">
      <c r="A4641" s="307" t="s">
        <v>4831</v>
      </c>
      <c r="B4641" s="308">
        <v>25.12</v>
      </c>
    </row>
    <row r="4642" spans="1:2">
      <c r="A4642" s="307" t="s">
        <v>4832</v>
      </c>
      <c r="B4642" s="308">
        <v>22.26</v>
      </c>
    </row>
    <row r="4643" spans="1:2">
      <c r="A4643" s="307" t="s">
        <v>4833</v>
      </c>
      <c r="B4643" s="308">
        <v>25.82</v>
      </c>
    </row>
    <row r="4644" spans="1:2">
      <c r="A4644" s="307" t="s">
        <v>4834</v>
      </c>
      <c r="B4644" s="308">
        <v>22.89</v>
      </c>
    </row>
    <row r="4645" spans="1:2">
      <c r="A4645" s="307" t="s">
        <v>4835</v>
      </c>
      <c r="B4645" s="308">
        <v>26.53</v>
      </c>
    </row>
    <row r="4646" spans="1:2">
      <c r="A4646" s="307" t="s">
        <v>4836</v>
      </c>
      <c r="B4646" s="308">
        <v>23.52</v>
      </c>
    </row>
    <row r="4647" spans="1:2">
      <c r="A4647" s="307" t="s">
        <v>4837</v>
      </c>
      <c r="B4647" s="308">
        <v>27.23</v>
      </c>
    </row>
    <row r="4648" spans="1:2">
      <c r="A4648" s="307" t="s">
        <v>4838</v>
      </c>
      <c r="B4648" s="308">
        <v>24.15</v>
      </c>
    </row>
    <row r="4649" spans="1:2">
      <c r="A4649" s="307" t="s">
        <v>4839</v>
      </c>
      <c r="B4649" s="308">
        <v>27.94</v>
      </c>
    </row>
    <row r="4650" spans="1:2">
      <c r="A4650" s="307" t="s">
        <v>4840</v>
      </c>
      <c r="B4650" s="308">
        <v>24.78</v>
      </c>
    </row>
    <row r="4651" spans="1:2">
      <c r="A4651" s="307" t="s">
        <v>4841</v>
      </c>
      <c r="B4651" s="308">
        <v>33.479999999999997</v>
      </c>
    </row>
    <row r="4652" spans="1:2">
      <c r="A4652" s="307" t="s">
        <v>4842</v>
      </c>
      <c r="B4652" s="308">
        <v>29.91</v>
      </c>
    </row>
    <row r="4653" spans="1:2">
      <c r="A4653" s="307" t="s">
        <v>4843</v>
      </c>
      <c r="B4653" s="308">
        <v>43.59</v>
      </c>
    </row>
    <row r="4654" spans="1:2">
      <c r="A4654" s="307" t="s">
        <v>4844</v>
      </c>
      <c r="B4654" s="308">
        <v>39.32</v>
      </c>
    </row>
    <row r="4655" spans="1:2">
      <c r="A4655" s="307" t="s">
        <v>4845</v>
      </c>
      <c r="B4655" s="308">
        <v>50.49</v>
      </c>
    </row>
    <row r="4656" spans="1:2">
      <c r="A4656" s="307" t="s">
        <v>4846</v>
      </c>
      <c r="B4656" s="308">
        <v>46.13</v>
      </c>
    </row>
    <row r="4657" spans="1:2">
      <c r="A4657" s="307" t="s">
        <v>4847</v>
      </c>
      <c r="B4657" s="308">
        <v>68.22</v>
      </c>
    </row>
    <row r="4658" spans="1:2">
      <c r="A4658" s="307" t="s">
        <v>4848</v>
      </c>
      <c r="B4658" s="308">
        <v>62.95</v>
      </c>
    </row>
    <row r="4659" spans="1:2">
      <c r="A4659" s="307" t="s">
        <v>4849</v>
      </c>
      <c r="B4659" s="308">
        <v>167.53</v>
      </c>
    </row>
    <row r="4660" spans="1:2">
      <c r="A4660" s="307" t="s">
        <v>4850</v>
      </c>
      <c r="B4660" s="308">
        <v>161.61000000000001</v>
      </c>
    </row>
    <row r="4661" spans="1:2">
      <c r="A4661" s="307" t="s">
        <v>4851</v>
      </c>
      <c r="B4661" s="308">
        <v>214.62</v>
      </c>
    </row>
    <row r="4662" spans="1:2">
      <c r="A4662" s="307" t="s">
        <v>4852</v>
      </c>
      <c r="B4662" s="308">
        <v>208.59</v>
      </c>
    </row>
    <row r="4663" spans="1:2">
      <c r="A4663" s="307" t="s">
        <v>4853</v>
      </c>
      <c r="B4663" s="308">
        <v>260.86</v>
      </c>
    </row>
    <row r="4664" spans="1:2">
      <c r="A4664" s="307" t="s">
        <v>4854</v>
      </c>
      <c r="B4664" s="308">
        <v>253.63</v>
      </c>
    </row>
    <row r="4665" spans="1:2">
      <c r="A4665" s="307" t="s">
        <v>4855</v>
      </c>
      <c r="B4665" s="308">
        <v>275.18</v>
      </c>
    </row>
    <row r="4666" spans="1:2">
      <c r="A4666" s="307" t="s">
        <v>4856</v>
      </c>
      <c r="B4666" s="308">
        <v>266.58999999999997</v>
      </c>
    </row>
    <row r="4667" spans="1:2">
      <c r="A4667" s="307" t="s">
        <v>4857</v>
      </c>
      <c r="B4667" s="308">
        <v>392.28</v>
      </c>
    </row>
    <row r="4668" spans="1:2">
      <c r="A4668" s="307" t="s">
        <v>4858</v>
      </c>
      <c r="B4668" s="308">
        <v>381.81</v>
      </c>
    </row>
    <row r="4669" spans="1:2">
      <c r="A4669" s="307" t="s">
        <v>4859</v>
      </c>
      <c r="B4669" s="308">
        <v>446.73</v>
      </c>
    </row>
    <row r="4670" spans="1:2">
      <c r="A4670" s="307" t="s">
        <v>4860</v>
      </c>
      <c r="B4670" s="308">
        <v>434.55</v>
      </c>
    </row>
    <row r="4671" spans="1:2">
      <c r="A4671" s="307" t="s">
        <v>4861</v>
      </c>
      <c r="B4671" s="308">
        <v>601.9</v>
      </c>
    </row>
    <row r="4672" spans="1:2">
      <c r="A4672" s="307" t="s">
        <v>4862</v>
      </c>
      <c r="B4672" s="308">
        <v>588.30999999999995</v>
      </c>
    </row>
    <row r="4673" spans="1:2">
      <c r="A4673" s="307" t="s">
        <v>4863</v>
      </c>
      <c r="B4673" s="308">
        <v>948.47</v>
      </c>
    </row>
    <row r="4674" spans="1:2">
      <c r="A4674" s="307" t="s">
        <v>4864</v>
      </c>
      <c r="B4674" s="308">
        <v>931.66</v>
      </c>
    </row>
    <row r="4675" spans="1:2">
      <c r="A4675" s="307" t="s">
        <v>4865</v>
      </c>
      <c r="B4675" s="308">
        <v>1361.38</v>
      </c>
    </row>
    <row r="4676" spans="1:2">
      <c r="A4676" s="307" t="s">
        <v>4866</v>
      </c>
      <c r="B4676" s="308">
        <v>1340.51</v>
      </c>
    </row>
    <row r="4677" spans="1:2">
      <c r="A4677" s="307" t="s">
        <v>4867</v>
      </c>
      <c r="B4677" s="308">
        <v>1708.23</v>
      </c>
    </row>
    <row r="4678" spans="1:2">
      <c r="A4678" s="307" t="s">
        <v>4868</v>
      </c>
      <c r="B4678" s="308">
        <v>1682.79</v>
      </c>
    </row>
    <row r="4679" spans="1:2">
      <c r="A4679" s="307" t="s">
        <v>4869</v>
      </c>
      <c r="B4679" s="308">
        <v>2077.9499999999998</v>
      </c>
    </row>
    <row r="4680" spans="1:2">
      <c r="A4680" s="307" t="s">
        <v>4870</v>
      </c>
      <c r="B4680" s="308">
        <v>2050.17</v>
      </c>
    </row>
    <row r="4681" spans="1:2">
      <c r="A4681" s="307" t="s">
        <v>4871</v>
      </c>
      <c r="B4681" s="308">
        <v>162.71</v>
      </c>
    </row>
    <row r="4682" spans="1:2">
      <c r="A4682" s="307" t="s">
        <v>4872</v>
      </c>
      <c r="B4682" s="308">
        <v>158.32</v>
      </c>
    </row>
    <row r="4683" spans="1:2">
      <c r="A4683" s="307" t="s">
        <v>4873</v>
      </c>
      <c r="B4683" s="308">
        <v>245.69</v>
      </c>
    </row>
    <row r="4684" spans="1:2">
      <c r="A4684" s="307" t="s">
        <v>4874</v>
      </c>
      <c r="B4684" s="308">
        <v>239.66</v>
      </c>
    </row>
    <row r="4685" spans="1:2">
      <c r="A4685" s="307" t="s">
        <v>4875</v>
      </c>
      <c r="B4685" s="308">
        <v>277.87</v>
      </c>
    </row>
    <row r="4686" spans="1:2">
      <c r="A4686" s="307" t="s">
        <v>4876</v>
      </c>
      <c r="B4686" s="308">
        <v>270.64</v>
      </c>
    </row>
    <row r="4687" spans="1:2">
      <c r="A4687" s="307" t="s">
        <v>4877</v>
      </c>
      <c r="B4687" s="308">
        <v>314.44</v>
      </c>
    </row>
    <row r="4688" spans="1:2">
      <c r="A4688" s="307" t="s">
        <v>4878</v>
      </c>
      <c r="B4688" s="308">
        <v>305.85000000000002</v>
      </c>
    </row>
    <row r="4689" spans="1:2">
      <c r="A4689" s="307" t="s">
        <v>4879</v>
      </c>
      <c r="B4689" s="308">
        <v>386.13</v>
      </c>
    </row>
    <row r="4690" spans="1:2">
      <c r="A4690" s="307" t="s">
        <v>4880</v>
      </c>
      <c r="B4690" s="308">
        <v>375.66</v>
      </c>
    </row>
    <row r="4691" spans="1:2">
      <c r="A4691" s="307" t="s">
        <v>4881</v>
      </c>
      <c r="B4691" s="308">
        <v>534.17999999999995</v>
      </c>
    </row>
    <row r="4692" spans="1:2">
      <c r="A4692" s="307" t="s">
        <v>4882</v>
      </c>
      <c r="B4692" s="308">
        <v>522</v>
      </c>
    </row>
    <row r="4693" spans="1:2">
      <c r="A4693" s="307" t="s">
        <v>4883</v>
      </c>
      <c r="B4693" s="308">
        <v>648.27</v>
      </c>
    </row>
    <row r="4694" spans="1:2">
      <c r="A4694" s="307" t="s">
        <v>4884</v>
      </c>
      <c r="B4694" s="308">
        <v>634.67999999999995</v>
      </c>
    </row>
    <row r="4695" spans="1:2">
      <c r="A4695" s="307" t="s">
        <v>4885</v>
      </c>
      <c r="B4695" s="308">
        <v>1021.47</v>
      </c>
    </row>
    <row r="4696" spans="1:2">
      <c r="A4696" s="307" t="s">
        <v>4886</v>
      </c>
      <c r="B4696" s="308">
        <v>1004.66</v>
      </c>
    </row>
    <row r="4697" spans="1:2">
      <c r="A4697" s="307" t="s">
        <v>4887</v>
      </c>
      <c r="B4697" s="308">
        <v>1471.38</v>
      </c>
    </row>
    <row r="4698" spans="1:2">
      <c r="A4698" s="307" t="s">
        <v>4888</v>
      </c>
      <c r="B4698" s="308">
        <v>1450.51</v>
      </c>
    </row>
    <row r="4699" spans="1:2">
      <c r="A4699" s="307" t="s">
        <v>4889</v>
      </c>
      <c r="B4699" s="308">
        <v>180.67</v>
      </c>
    </row>
    <row r="4700" spans="1:2">
      <c r="A4700" s="307" t="s">
        <v>4890</v>
      </c>
      <c r="B4700" s="308">
        <v>176.28</v>
      </c>
    </row>
    <row r="4701" spans="1:2">
      <c r="A4701" s="307" t="s">
        <v>4891</v>
      </c>
      <c r="B4701" s="308">
        <v>265.69</v>
      </c>
    </row>
    <row r="4702" spans="1:2">
      <c r="A4702" s="307" t="s">
        <v>4892</v>
      </c>
      <c r="B4702" s="308">
        <v>259.66000000000003</v>
      </c>
    </row>
    <row r="4703" spans="1:2">
      <c r="A4703" s="307" t="s">
        <v>4893</v>
      </c>
      <c r="B4703" s="308">
        <v>328.52</v>
      </c>
    </row>
    <row r="4704" spans="1:2">
      <c r="A4704" s="307" t="s">
        <v>4894</v>
      </c>
      <c r="B4704" s="308">
        <v>321.29000000000002</v>
      </c>
    </row>
    <row r="4705" spans="1:2">
      <c r="A4705" s="307" t="s">
        <v>4895</v>
      </c>
      <c r="B4705" s="308">
        <v>414.96</v>
      </c>
    </row>
    <row r="4706" spans="1:2">
      <c r="A4706" s="307" t="s">
        <v>4896</v>
      </c>
      <c r="B4706" s="308">
        <v>406.37</v>
      </c>
    </row>
    <row r="4707" spans="1:2">
      <c r="A4707" s="307" t="s">
        <v>4897</v>
      </c>
      <c r="B4707" s="308">
        <v>508.57</v>
      </c>
    </row>
    <row r="4708" spans="1:2">
      <c r="A4708" s="307" t="s">
        <v>4898</v>
      </c>
      <c r="B4708" s="308">
        <v>498.1</v>
      </c>
    </row>
    <row r="4709" spans="1:2">
      <c r="A4709" s="307" t="s">
        <v>4899</v>
      </c>
      <c r="B4709" s="308">
        <v>638.11</v>
      </c>
    </row>
    <row r="4710" spans="1:2">
      <c r="A4710" s="307" t="s">
        <v>4900</v>
      </c>
      <c r="B4710" s="308">
        <v>625.92999999999995</v>
      </c>
    </row>
    <row r="4711" spans="1:2">
      <c r="A4711" s="307" t="s">
        <v>4901</v>
      </c>
      <c r="B4711" s="308">
        <v>787.55</v>
      </c>
    </row>
    <row r="4712" spans="1:2">
      <c r="A4712" s="307" t="s">
        <v>4902</v>
      </c>
      <c r="B4712" s="308">
        <v>773.96</v>
      </c>
    </row>
    <row r="4713" spans="1:2">
      <c r="A4713" s="307" t="s">
        <v>4903</v>
      </c>
      <c r="B4713" s="308">
        <v>1102.47</v>
      </c>
    </row>
    <row r="4714" spans="1:2">
      <c r="A4714" s="307" t="s">
        <v>4904</v>
      </c>
      <c r="B4714" s="308">
        <v>1085.6600000000001</v>
      </c>
    </row>
    <row r="4715" spans="1:2">
      <c r="A4715" s="307" t="s">
        <v>4905</v>
      </c>
      <c r="B4715" s="308">
        <v>1592.38</v>
      </c>
    </row>
    <row r="4716" spans="1:2">
      <c r="A4716" s="307" t="s">
        <v>4906</v>
      </c>
      <c r="B4716" s="308">
        <v>1571.51</v>
      </c>
    </row>
    <row r="4717" spans="1:2">
      <c r="A4717" s="307" t="s">
        <v>4907</v>
      </c>
      <c r="B4717" s="308">
        <v>43.79</v>
      </c>
    </row>
    <row r="4718" spans="1:2">
      <c r="A4718" s="307" t="s">
        <v>4908</v>
      </c>
      <c r="B4718" s="308">
        <v>41.48</v>
      </c>
    </row>
    <row r="4719" spans="1:2">
      <c r="A4719" s="307" t="s">
        <v>4909</v>
      </c>
      <c r="B4719" s="308">
        <v>64.099999999999994</v>
      </c>
    </row>
    <row r="4720" spans="1:2">
      <c r="A4720" s="307" t="s">
        <v>4910</v>
      </c>
      <c r="B4720" s="308">
        <v>59.64</v>
      </c>
    </row>
    <row r="4721" spans="1:2">
      <c r="A4721" s="307" t="s">
        <v>4911</v>
      </c>
      <c r="B4721" s="308">
        <v>107.28</v>
      </c>
    </row>
    <row r="4722" spans="1:2">
      <c r="A4722" s="307" t="s">
        <v>4912</v>
      </c>
      <c r="B4722" s="308">
        <v>99.97</v>
      </c>
    </row>
    <row r="4723" spans="1:2">
      <c r="A4723" s="307" t="s">
        <v>4913</v>
      </c>
      <c r="B4723" s="308">
        <v>139.68</v>
      </c>
    </row>
    <row r="4724" spans="1:2">
      <c r="A4724" s="307" t="s">
        <v>4914</v>
      </c>
      <c r="B4724" s="308">
        <v>128.52000000000001</v>
      </c>
    </row>
    <row r="4725" spans="1:2">
      <c r="A4725" s="307" t="s">
        <v>4915</v>
      </c>
      <c r="B4725" s="308">
        <v>303.95999999999998</v>
      </c>
    </row>
    <row r="4726" spans="1:2">
      <c r="A4726" s="307" t="s">
        <v>4916</v>
      </c>
      <c r="B4726" s="308">
        <v>293.12</v>
      </c>
    </row>
    <row r="4727" spans="1:2">
      <c r="A4727" s="307" t="s">
        <v>4917</v>
      </c>
      <c r="B4727" s="308">
        <v>378.29</v>
      </c>
    </row>
    <row r="4728" spans="1:2">
      <c r="A4728" s="307" t="s">
        <v>4918</v>
      </c>
      <c r="B4728" s="308">
        <v>363.09</v>
      </c>
    </row>
    <row r="4729" spans="1:2">
      <c r="A4729" s="307" t="s">
        <v>4919</v>
      </c>
      <c r="B4729" s="308">
        <v>52.79</v>
      </c>
    </row>
    <row r="4730" spans="1:2">
      <c r="A4730" s="307" t="s">
        <v>4920</v>
      </c>
      <c r="B4730" s="308">
        <v>49.03</v>
      </c>
    </row>
    <row r="4731" spans="1:2">
      <c r="A4731" s="307" t="s">
        <v>4921</v>
      </c>
      <c r="B4731" s="308">
        <v>68.19</v>
      </c>
    </row>
    <row r="4732" spans="1:2">
      <c r="A4732" s="307" t="s">
        <v>4922</v>
      </c>
      <c r="B4732" s="308">
        <v>63.24</v>
      </c>
    </row>
    <row r="4733" spans="1:2">
      <c r="A4733" s="307" t="s">
        <v>4923</v>
      </c>
      <c r="B4733" s="308">
        <v>100.54</v>
      </c>
    </row>
    <row r="4734" spans="1:2">
      <c r="A4734" s="307" t="s">
        <v>4924</v>
      </c>
      <c r="B4734" s="308">
        <v>93.98</v>
      </c>
    </row>
    <row r="4735" spans="1:2">
      <c r="A4735" s="307" t="s">
        <v>4925</v>
      </c>
      <c r="B4735" s="308">
        <v>136.83000000000001</v>
      </c>
    </row>
    <row r="4736" spans="1:2">
      <c r="A4736" s="307" t="s">
        <v>4926</v>
      </c>
      <c r="B4736" s="308">
        <v>128.59</v>
      </c>
    </row>
    <row r="4737" spans="1:2">
      <c r="A4737" s="307" t="s">
        <v>4927</v>
      </c>
      <c r="B4737" s="308">
        <v>171.39</v>
      </c>
    </row>
    <row r="4738" spans="1:2">
      <c r="A4738" s="307" t="s">
        <v>4928</v>
      </c>
      <c r="B4738" s="308">
        <v>161.71</v>
      </c>
    </row>
    <row r="4739" spans="1:2">
      <c r="A4739" s="307" t="s">
        <v>4929</v>
      </c>
      <c r="B4739" s="308">
        <v>60.66</v>
      </c>
    </row>
    <row r="4740" spans="1:2">
      <c r="A4740" s="307" t="s">
        <v>4930</v>
      </c>
      <c r="B4740" s="308">
        <v>57.26</v>
      </c>
    </row>
    <row r="4741" spans="1:2">
      <c r="A4741" s="307" t="s">
        <v>4931</v>
      </c>
      <c r="B4741" s="308">
        <v>78.260000000000005</v>
      </c>
    </row>
    <row r="4742" spans="1:2">
      <c r="A4742" s="307" t="s">
        <v>4932</v>
      </c>
      <c r="B4742" s="308">
        <v>73.31</v>
      </c>
    </row>
    <row r="4743" spans="1:2">
      <c r="A4743" s="307" t="s">
        <v>4933</v>
      </c>
      <c r="B4743" s="308">
        <v>115.28</v>
      </c>
    </row>
    <row r="4744" spans="1:2">
      <c r="A4744" s="307" t="s">
        <v>4934</v>
      </c>
      <c r="B4744" s="308">
        <v>108.72</v>
      </c>
    </row>
    <row r="4745" spans="1:2">
      <c r="A4745" s="307" t="s">
        <v>4935</v>
      </c>
      <c r="B4745" s="308">
        <v>161.69999999999999</v>
      </c>
    </row>
    <row r="4746" spans="1:2">
      <c r="A4746" s="307" t="s">
        <v>4936</v>
      </c>
      <c r="B4746" s="308">
        <v>153.46</v>
      </c>
    </row>
    <row r="4747" spans="1:2">
      <c r="A4747" s="307" t="s">
        <v>4937</v>
      </c>
      <c r="B4747" s="308">
        <v>178.59</v>
      </c>
    </row>
    <row r="4748" spans="1:2">
      <c r="A4748" s="307" t="s">
        <v>4938</v>
      </c>
      <c r="B4748" s="308">
        <v>168.91</v>
      </c>
    </row>
    <row r="4749" spans="1:2">
      <c r="A4749" s="307" t="s">
        <v>4939</v>
      </c>
      <c r="B4749" s="308">
        <v>96.71</v>
      </c>
    </row>
    <row r="4750" spans="1:2">
      <c r="A4750" s="307" t="s">
        <v>4940</v>
      </c>
      <c r="B4750" s="308">
        <v>91.49</v>
      </c>
    </row>
    <row r="4751" spans="1:2">
      <c r="A4751" s="307" t="s">
        <v>4941</v>
      </c>
      <c r="B4751" s="308">
        <v>113.08</v>
      </c>
    </row>
    <row r="4752" spans="1:2">
      <c r="A4752" s="307" t="s">
        <v>4942</v>
      </c>
      <c r="B4752" s="308">
        <v>106.52</v>
      </c>
    </row>
    <row r="4753" spans="1:2">
      <c r="A4753" s="307" t="s">
        <v>4943</v>
      </c>
      <c r="B4753" s="308">
        <v>165.58</v>
      </c>
    </row>
    <row r="4754" spans="1:2">
      <c r="A4754" s="307" t="s">
        <v>4944</v>
      </c>
      <c r="B4754" s="308">
        <v>157.34</v>
      </c>
    </row>
    <row r="4755" spans="1:2">
      <c r="A4755" s="307" t="s">
        <v>4945</v>
      </c>
      <c r="B4755" s="308">
        <v>192.52</v>
      </c>
    </row>
    <row r="4756" spans="1:2">
      <c r="A4756" s="307" t="s">
        <v>4946</v>
      </c>
      <c r="B4756" s="308">
        <v>182.84</v>
      </c>
    </row>
    <row r="4757" spans="1:2">
      <c r="A4757" s="307" t="s">
        <v>4947</v>
      </c>
      <c r="B4757" s="308">
        <v>244.45</v>
      </c>
    </row>
    <row r="4758" spans="1:2">
      <c r="A4758" s="307" t="s">
        <v>4948</v>
      </c>
      <c r="B4758" s="308">
        <v>233.24</v>
      </c>
    </row>
    <row r="4759" spans="1:2">
      <c r="A4759" s="307" t="s">
        <v>4949</v>
      </c>
      <c r="B4759" s="308">
        <v>315.27999999999997</v>
      </c>
    </row>
    <row r="4760" spans="1:2">
      <c r="A4760" s="307" t="s">
        <v>4950</v>
      </c>
      <c r="B4760" s="308">
        <v>302.55</v>
      </c>
    </row>
    <row r="4761" spans="1:2">
      <c r="A4761" s="307" t="s">
        <v>4951</v>
      </c>
      <c r="B4761" s="308">
        <v>396.09</v>
      </c>
    </row>
    <row r="4762" spans="1:2">
      <c r="A4762" s="307" t="s">
        <v>4952</v>
      </c>
      <c r="B4762" s="308">
        <v>379.08</v>
      </c>
    </row>
    <row r="4763" spans="1:2">
      <c r="A4763" s="307" t="s">
        <v>4953</v>
      </c>
      <c r="B4763" s="308">
        <v>539.72</v>
      </c>
    </row>
    <row r="4764" spans="1:2">
      <c r="A4764" s="307" t="s">
        <v>4954</v>
      </c>
      <c r="B4764" s="308">
        <v>521</v>
      </c>
    </row>
    <row r="4765" spans="1:2">
      <c r="A4765" s="307" t="s">
        <v>4955</v>
      </c>
      <c r="B4765" s="308">
        <v>683.74</v>
      </c>
    </row>
    <row r="4766" spans="1:2">
      <c r="A4766" s="307" t="s">
        <v>4956</v>
      </c>
      <c r="B4766" s="308">
        <v>662.34</v>
      </c>
    </row>
    <row r="4767" spans="1:2">
      <c r="A4767" s="307" t="s">
        <v>4957</v>
      </c>
      <c r="B4767" s="308">
        <v>756.85</v>
      </c>
    </row>
    <row r="4768" spans="1:2">
      <c r="A4768" s="307" t="s">
        <v>4958</v>
      </c>
      <c r="B4768" s="308">
        <v>732.84</v>
      </c>
    </row>
    <row r="4769" spans="1:2">
      <c r="A4769" s="307" t="s">
        <v>4959</v>
      </c>
      <c r="B4769" s="308">
        <v>1056.19</v>
      </c>
    </row>
    <row r="4770" spans="1:2">
      <c r="A4770" s="307" t="s">
        <v>4960</v>
      </c>
      <c r="B4770" s="308">
        <v>1025.8</v>
      </c>
    </row>
    <row r="4771" spans="1:2">
      <c r="A4771" s="307" t="s">
        <v>4961</v>
      </c>
      <c r="B4771" s="308">
        <v>1730.77</v>
      </c>
    </row>
    <row r="4772" spans="1:2">
      <c r="A4772" s="307" t="s">
        <v>4962</v>
      </c>
      <c r="B4772" s="308">
        <v>1694.91</v>
      </c>
    </row>
    <row r="4773" spans="1:2">
      <c r="A4773" s="307" t="s">
        <v>4963</v>
      </c>
      <c r="B4773" s="308">
        <v>1832.98</v>
      </c>
    </row>
    <row r="4774" spans="1:2">
      <c r="A4774" s="307" t="s">
        <v>4964</v>
      </c>
      <c r="B4774" s="308">
        <v>1792.05</v>
      </c>
    </row>
    <row r="4775" spans="1:2">
      <c r="A4775" s="307" t="s">
        <v>4965</v>
      </c>
      <c r="B4775" s="308">
        <v>113.49</v>
      </c>
    </row>
    <row r="4776" spans="1:2">
      <c r="A4776" s="307" t="s">
        <v>4966</v>
      </c>
      <c r="B4776" s="308">
        <v>108.27</v>
      </c>
    </row>
    <row r="4777" spans="1:2">
      <c r="A4777" s="307" t="s">
        <v>4967</v>
      </c>
      <c r="B4777" s="308">
        <v>133.28</v>
      </c>
    </row>
    <row r="4778" spans="1:2">
      <c r="A4778" s="307" t="s">
        <v>4968</v>
      </c>
      <c r="B4778" s="308">
        <v>126.72</v>
      </c>
    </row>
    <row r="4779" spans="1:2">
      <c r="A4779" s="307" t="s">
        <v>4969</v>
      </c>
      <c r="B4779" s="308">
        <v>180.06</v>
      </c>
    </row>
    <row r="4780" spans="1:2">
      <c r="A4780" s="307" t="s">
        <v>4970</v>
      </c>
      <c r="B4780" s="308">
        <v>171.82</v>
      </c>
    </row>
    <row r="4781" spans="1:2">
      <c r="A4781" s="307" t="s">
        <v>4971</v>
      </c>
      <c r="B4781" s="308">
        <v>228.52</v>
      </c>
    </row>
    <row r="4782" spans="1:2">
      <c r="A4782" s="307" t="s">
        <v>4972</v>
      </c>
      <c r="B4782" s="308">
        <v>218.84</v>
      </c>
    </row>
    <row r="4783" spans="1:2">
      <c r="A4783" s="307" t="s">
        <v>4973</v>
      </c>
      <c r="B4783" s="308">
        <v>318.64999999999998</v>
      </c>
    </row>
    <row r="4784" spans="1:2">
      <c r="A4784" s="307" t="s">
        <v>4974</v>
      </c>
      <c r="B4784" s="308">
        <v>307.44</v>
      </c>
    </row>
    <row r="4785" spans="1:2">
      <c r="A4785" s="307" t="s">
        <v>4975</v>
      </c>
      <c r="B4785" s="308">
        <v>339.78</v>
      </c>
    </row>
    <row r="4786" spans="1:2">
      <c r="A4786" s="307" t="s">
        <v>4976</v>
      </c>
      <c r="B4786" s="308">
        <v>327.05</v>
      </c>
    </row>
    <row r="4787" spans="1:2">
      <c r="A4787" s="307" t="s">
        <v>4977</v>
      </c>
      <c r="B4787" s="308">
        <v>387.99</v>
      </c>
    </row>
    <row r="4788" spans="1:2">
      <c r="A4788" s="307" t="s">
        <v>4978</v>
      </c>
      <c r="B4788" s="308">
        <v>370.98</v>
      </c>
    </row>
    <row r="4789" spans="1:2">
      <c r="A4789" s="307" t="s">
        <v>4979</v>
      </c>
      <c r="B4789" s="308">
        <v>573.72</v>
      </c>
    </row>
    <row r="4790" spans="1:2">
      <c r="A4790" s="307" t="s">
        <v>4980</v>
      </c>
      <c r="B4790" s="308">
        <v>555</v>
      </c>
    </row>
    <row r="4791" spans="1:2">
      <c r="A4791" s="307" t="s">
        <v>4981</v>
      </c>
      <c r="B4791" s="308">
        <v>741.74</v>
      </c>
    </row>
    <row r="4792" spans="1:2">
      <c r="A4792" s="307" t="s">
        <v>4982</v>
      </c>
      <c r="B4792" s="308">
        <v>720.34</v>
      </c>
    </row>
    <row r="4793" spans="1:2">
      <c r="A4793" s="307" t="s">
        <v>4983</v>
      </c>
      <c r="B4793" s="308">
        <v>811.35</v>
      </c>
    </row>
    <row r="4794" spans="1:2">
      <c r="A4794" s="307" t="s">
        <v>4984</v>
      </c>
      <c r="B4794" s="308">
        <v>787.34</v>
      </c>
    </row>
    <row r="4795" spans="1:2">
      <c r="A4795" s="307" t="s">
        <v>4985</v>
      </c>
      <c r="B4795" s="308">
        <v>919.63</v>
      </c>
    </row>
    <row r="4796" spans="1:2">
      <c r="A4796" s="307" t="s">
        <v>4986</v>
      </c>
      <c r="B4796" s="308">
        <v>889.24</v>
      </c>
    </row>
    <row r="4797" spans="1:2">
      <c r="A4797" s="307" t="s">
        <v>4987</v>
      </c>
      <c r="B4797" s="308">
        <v>1924.52</v>
      </c>
    </row>
    <row r="4798" spans="1:2">
      <c r="A4798" s="307" t="s">
        <v>4988</v>
      </c>
      <c r="B4798" s="308">
        <v>1888.66</v>
      </c>
    </row>
    <row r="4799" spans="1:2">
      <c r="A4799" s="307" t="s">
        <v>4989</v>
      </c>
      <c r="B4799" s="308">
        <v>1995.98</v>
      </c>
    </row>
    <row r="4800" spans="1:2">
      <c r="A4800" s="307" t="s">
        <v>4990</v>
      </c>
      <c r="B4800" s="308">
        <v>1955.05</v>
      </c>
    </row>
    <row r="4801" spans="1:2">
      <c r="A4801" s="307" t="s">
        <v>4991</v>
      </c>
      <c r="B4801" s="308">
        <v>124.49</v>
      </c>
    </row>
    <row r="4802" spans="1:2">
      <c r="A4802" s="307" t="s">
        <v>4992</v>
      </c>
      <c r="B4802" s="308">
        <v>119.27</v>
      </c>
    </row>
    <row r="4803" spans="1:2">
      <c r="A4803" s="307" t="s">
        <v>4993</v>
      </c>
      <c r="B4803" s="308">
        <v>137.41999999999999</v>
      </c>
    </row>
    <row r="4804" spans="1:2">
      <c r="A4804" s="307" t="s">
        <v>4994</v>
      </c>
      <c r="B4804" s="308">
        <v>130.86000000000001</v>
      </c>
    </row>
    <row r="4805" spans="1:2">
      <c r="A4805" s="307" t="s">
        <v>4995</v>
      </c>
      <c r="B4805" s="308">
        <v>184.56</v>
      </c>
    </row>
    <row r="4806" spans="1:2">
      <c r="A4806" s="307" t="s">
        <v>4996</v>
      </c>
      <c r="B4806" s="308">
        <v>176.32</v>
      </c>
    </row>
    <row r="4807" spans="1:2">
      <c r="A4807" s="307" t="s">
        <v>4997</v>
      </c>
      <c r="B4807" s="308">
        <v>239.42</v>
      </c>
    </row>
    <row r="4808" spans="1:2">
      <c r="A4808" s="307" t="s">
        <v>4998</v>
      </c>
      <c r="B4808" s="308">
        <v>229.74</v>
      </c>
    </row>
    <row r="4809" spans="1:2">
      <c r="A4809" s="307" t="s">
        <v>4999</v>
      </c>
      <c r="B4809" s="308">
        <v>363.65</v>
      </c>
    </row>
    <row r="4810" spans="1:2">
      <c r="A4810" s="307" t="s">
        <v>5000</v>
      </c>
      <c r="B4810" s="308">
        <v>352.44</v>
      </c>
    </row>
    <row r="4811" spans="1:2">
      <c r="A4811" s="307" t="s">
        <v>5001</v>
      </c>
      <c r="B4811" s="308">
        <v>386.78</v>
      </c>
    </row>
    <row r="4812" spans="1:2">
      <c r="A4812" s="307" t="s">
        <v>5002</v>
      </c>
      <c r="B4812" s="308">
        <v>374.05</v>
      </c>
    </row>
    <row r="4813" spans="1:2">
      <c r="A4813" s="307" t="s">
        <v>5003</v>
      </c>
      <c r="B4813" s="308">
        <v>545.04999999999995</v>
      </c>
    </row>
    <row r="4814" spans="1:2">
      <c r="A4814" s="307" t="s">
        <v>5004</v>
      </c>
      <c r="B4814" s="308">
        <v>528.04</v>
      </c>
    </row>
    <row r="4815" spans="1:2">
      <c r="A4815" s="307" t="s">
        <v>5005</v>
      </c>
      <c r="B4815" s="308">
        <v>646.72</v>
      </c>
    </row>
    <row r="4816" spans="1:2">
      <c r="A4816" s="307" t="s">
        <v>5006</v>
      </c>
      <c r="B4816" s="308">
        <v>628</v>
      </c>
    </row>
    <row r="4817" spans="1:2">
      <c r="A4817" s="307" t="s">
        <v>5007</v>
      </c>
      <c r="B4817" s="308">
        <v>841.74</v>
      </c>
    </row>
    <row r="4818" spans="1:2">
      <c r="A4818" s="307" t="s">
        <v>5008</v>
      </c>
      <c r="B4818" s="308">
        <v>820.34</v>
      </c>
    </row>
    <row r="4819" spans="1:2">
      <c r="A4819" s="307" t="s">
        <v>5009</v>
      </c>
      <c r="B4819" s="308">
        <v>927.85</v>
      </c>
    </row>
    <row r="4820" spans="1:2">
      <c r="A4820" s="307" t="s">
        <v>5010</v>
      </c>
      <c r="B4820" s="308">
        <v>903.84</v>
      </c>
    </row>
    <row r="4821" spans="1:2">
      <c r="A4821" s="307" t="s">
        <v>5011</v>
      </c>
      <c r="B4821" s="308">
        <v>1249.19</v>
      </c>
    </row>
    <row r="4822" spans="1:2">
      <c r="A4822" s="307" t="s">
        <v>5012</v>
      </c>
      <c r="B4822" s="308">
        <v>1218.8</v>
      </c>
    </row>
    <row r="4823" spans="1:2">
      <c r="A4823" s="307" t="s">
        <v>5013</v>
      </c>
      <c r="B4823" s="308">
        <v>2470.52</v>
      </c>
    </row>
    <row r="4824" spans="1:2">
      <c r="A4824" s="307" t="s">
        <v>5014</v>
      </c>
      <c r="B4824" s="308">
        <v>2434.66</v>
      </c>
    </row>
    <row r="4825" spans="1:2">
      <c r="A4825" s="307" t="s">
        <v>5015</v>
      </c>
      <c r="B4825" s="308">
        <v>2722.98</v>
      </c>
    </row>
    <row r="4826" spans="1:2">
      <c r="A4826" s="307" t="s">
        <v>5016</v>
      </c>
      <c r="B4826" s="308">
        <v>2682.05</v>
      </c>
    </row>
    <row r="4827" spans="1:2">
      <c r="A4827" s="307" t="s">
        <v>5017</v>
      </c>
      <c r="B4827" s="308">
        <v>136.49</v>
      </c>
    </row>
    <row r="4828" spans="1:2">
      <c r="A4828" s="307" t="s">
        <v>5018</v>
      </c>
      <c r="B4828" s="308">
        <v>131.27000000000001</v>
      </c>
    </row>
    <row r="4829" spans="1:2">
      <c r="A4829" s="307" t="s">
        <v>5019</v>
      </c>
      <c r="B4829" s="308">
        <v>162.66</v>
      </c>
    </row>
    <row r="4830" spans="1:2">
      <c r="A4830" s="307" t="s">
        <v>5020</v>
      </c>
      <c r="B4830" s="308">
        <v>155.66999999999999</v>
      </c>
    </row>
    <row r="4831" spans="1:2">
      <c r="A4831" s="307" t="s">
        <v>5021</v>
      </c>
      <c r="B4831" s="308">
        <v>196.87</v>
      </c>
    </row>
    <row r="4832" spans="1:2">
      <c r="A4832" s="307" t="s">
        <v>5022</v>
      </c>
      <c r="B4832" s="308">
        <v>188.34</v>
      </c>
    </row>
    <row r="4833" spans="1:2">
      <c r="A4833" s="307" t="s">
        <v>5023</v>
      </c>
      <c r="B4833" s="308">
        <v>259.48</v>
      </c>
    </row>
    <row r="4834" spans="1:2">
      <c r="A4834" s="307" t="s">
        <v>5024</v>
      </c>
      <c r="B4834" s="308">
        <v>248.81</v>
      </c>
    </row>
    <row r="4835" spans="1:2">
      <c r="A4835" s="307" t="s">
        <v>5025</v>
      </c>
      <c r="B4835" s="308">
        <v>398.99</v>
      </c>
    </row>
    <row r="4836" spans="1:2">
      <c r="A4836" s="307" t="s">
        <v>5026</v>
      </c>
      <c r="B4836" s="308">
        <v>386.69</v>
      </c>
    </row>
    <row r="4837" spans="1:2">
      <c r="A4837" s="307" t="s">
        <v>5027</v>
      </c>
      <c r="B4837" s="308">
        <v>433.3</v>
      </c>
    </row>
    <row r="4838" spans="1:2">
      <c r="A4838" s="307" t="s">
        <v>5028</v>
      </c>
      <c r="B4838" s="308">
        <v>418.16</v>
      </c>
    </row>
    <row r="4839" spans="1:2">
      <c r="A4839" s="307" t="s">
        <v>5029</v>
      </c>
      <c r="B4839" s="308">
        <v>589.59</v>
      </c>
    </row>
    <row r="4840" spans="1:2">
      <c r="A4840" s="307" t="s">
        <v>5030</v>
      </c>
      <c r="B4840" s="308">
        <v>572.16</v>
      </c>
    </row>
    <row r="4841" spans="1:2">
      <c r="A4841" s="307" t="s">
        <v>5031</v>
      </c>
      <c r="B4841" s="308">
        <v>709.97</v>
      </c>
    </row>
    <row r="4842" spans="1:2">
      <c r="A4842" s="307" t="s">
        <v>5032</v>
      </c>
      <c r="B4842" s="308">
        <v>690.05</v>
      </c>
    </row>
    <row r="4843" spans="1:2">
      <c r="A4843" s="307" t="s">
        <v>5033</v>
      </c>
      <c r="B4843" s="308">
        <v>917.36</v>
      </c>
    </row>
    <row r="4844" spans="1:2">
      <c r="A4844" s="307" t="s">
        <v>5034</v>
      </c>
      <c r="B4844" s="308">
        <v>895.62</v>
      </c>
    </row>
    <row r="4845" spans="1:2">
      <c r="A4845" s="307" t="s">
        <v>5035</v>
      </c>
      <c r="B4845" s="308">
        <v>1028.46</v>
      </c>
    </row>
    <row r="4846" spans="1:2">
      <c r="A4846" s="307" t="s">
        <v>5036</v>
      </c>
      <c r="B4846" s="308">
        <v>1003.94</v>
      </c>
    </row>
    <row r="4847" spans="1:2">
      <c r="A4847" s="307" t="s">
        <v>5037</v>
      </c>
      <c r="B4847" s="308">
        <v>1296.32</v>
      </c>
    </row>
    <row r="4848" spans="1:2">
      <c r="A4848" s="307" t="s">
        <v>5038</v>
      </c>
      <c r="B4848" s="308">
        <v>1265.58</v>
      </c>
    </row>
    <row r="4849" spans="1:2">
      <c r="A4849" s="307" t="s">
        <v>5039</v>
      </c>
      <c r="B4849" s="308">
        <v>2677.52</v>
      </c>
    </row>
    <row r="4850" spans="1:2">
      <c r="A4850" s="307" t="s">
        <v>5040</v>
      </c>
      <c r="B4850" s="308">
        <v>2641.66</v>
      </c>
    </row>
    <row r="4851" spans="1:2">
      <c r="A4851" s="307" t="s">
        <v>5041</v>
      </c>
      <c r="B4851" s="308">
        <v>2949.98</v>
      </c>
    </row>
    <row r="4852" spans="1:2">
      <c r="A4852" s="307" t="s">
        <v>5042</v>
      </c>
      <c r="B4852" s="308">
        <v>2909.05</v>
      </c>
    </row>
    <row r="4853" spans="1:2">
      <c r="A4853" s="307" t="s">
        <v>5043</v>
      </c>
      <c r="B4853" s="308">
        <v>629.35</v>
      </c>
    </row>
    <row r="4854" spans="1:2">
      <c r="A4854" s="307" t="s">
        <v>5044</v>
      </c>
      <c r="B4854" s="308">
        <v>578.34</v>
      </c>
    </row>
    <row r="4855" spans="1:2">
      <c r="A4855" s="307" t="s">
        <v>5045</v>
      </c>
      <c r="B4855" s="308">
        <v>694.98</v>
      </c>
    </row>
    <row r="4856" spans="1:2">
      <c r="A4856" s="307" t="s">
        <v>5046</v>
      </c>
      <c r="B4856" s="308">
        <v>641.22</v>
      </c>
    </row>
    <row r="4857" spans="1:2">
      <c r="A4857" s="307" t="s">
        <v>5047</v>
      </c>
      <c r="B4857" s="308">
        <v>4827.72</v>
      </c>
    </row>
    <row r="4858" spans="1:2">
      <c r="A4858" s="307" t="s">
        <v>5048</v>
      </c>
      <c r="B4858" s="308">
        <v>4647.79</v>
      </c>
    </row>
    <row r="4859" spans="1:2">
      <c r="A4859" s="307" t="s">
        <v>5049</v>
      </c>
      <c r="B4859" s="308">
        <v>5004.2</v>
      </c>
    </row>
    <row r="4860" spans="1:2">
      <c r="A4860" s="307" t="s">
        <v>5050</v>
      </c>
      <c r="B4860" s="308">
        <v>4808.46</v>
      </c>
    </row>
    <row r="4861" spans="1:2">
      <c r="A4861" s="307" t="s">
        <v>5051</v>
      </c>
      <c r="B4861" s="308">
        <v>5458.09</v>
      </c>
    </row>
    <row r="4862" spans="1:2">
      <c r="A4862" s="307" t="s">
        <v>5052</v>
      </c>
      <c r="B4862" s="308">
        <v>5241.57</v>
      </c>
    </row>
    <row r="4863" spans="1:2">
      <c r="A4863" s="307" t="s">
        <v>5053</v>
      </c>
      <c r="B4863" s="308">
        <v>8094.89</v>
      </c>
    </row>
    <row r="4864" spans="1:2">
      <c r="A4864" s="307" t="s">
        <v>5054</v>
      </c>
      <c r="B4864" s="308">
        <v>7692.11</v>
      </c>
    </row>
    <row r="4865" spans="1:2">
      <c r="A4865" s="307" t="s">
        <v>5055</v>
      </c>
      <c r="B4865" s="308">
        <v>7249.7</v>
      </c>
    </row>
    <row r="4866" spans="1:2">
      <c r="A4866" s="307" t="s">
        <v>5056</v>
      </c>
      <c r="B4866" s="308">
        <v>6986.58</v>
      </c>
    </row>
    <row r="4867" spans="1:2">
      <c r="A4867" s="307" t="s">
        <v>5057</v>
      </c>
      <c r="B4867" s="308">
        <v>9443.09</v>
      </c>
    </row>
    <row r="4868" spans="1:2">
      <c r="A4868" s="307" t="s">
        <v>5058</v>
      </c>
      <c r="B4868" s="308">
        <v>9102.3799999999992</v>
      </c>
    </row>
    <row r="4869" spans="1:2">
      <c r="A4869" s="307" t="s">
        <v>5059</v>
      </c>
      <c r="B4869" s="308">
        <v>8822.56</v>
      </c>
    </row>
    <row r="4870" spans="1:2">
      <c r="A4870" s="307" t="s">
        <v>5060</v>
      </c>
      <c r="B4870" s="308">
        <v>8481.32</v>
      </c>
    </row>
    <row r="4871" spans="1:2">
      <c r="A4871" s="307" t="s">
        <v>5061</v>
      </c>
      <c r="B4871" s="308">
        <v>12825.18</v>
      </c>
    </row>
    <row r="4872" spans="1:2">
      <c r="A4872" s="307" t="s">
        <v>5062</v>
      </c>
      <c r="B4872" s="308">
        <v>12186.03</v>
      </c>
    </row>
    <row r="4873" spans="1:2">
      <c r="A4873" s="307" t="s">
        <v>5063</v>
      </c>
      <c r="B4873" s="308">
        <v>10019.36</v>
      </c>
    </row>
    <row r="4874" spans="1:2">
      <c r="A4874" s="307" t="s">
        <v>5064</v>
      </c>
      <c r="B4874" s="308">
        <v>9669.0499999999993</v>
      </c>
    </row>
    <row r="4875" spans="1:2">
      <c r="A4875" s="307" t="s">
        <v>5065</v>
      </c>
      <c r="B4875" s="308">
        <v>11148.88</v>
      </c>
    </row>
    <row r="4876" spans="1:2">
      <c r="A4876" s="307" t="s">
        <v>5066</v>
      </c>
      <c r="B4876" s="308">
        <v>10731.52</v>
      </c>
    </row>
    <row r="4877" spans="1:2">
      <c r="A4877" s="307" t="s">
        <v>5067</v>
      </c>
      <c r="B4877" s="308">
        <v>11554.84</v>
      </c>
    </row>
    <row r="4878" spans="1:2">
      <c r="A4878" s="307" t="s">
        <v>5068</v>
      </c>
      <c r="B4878" s="308">
        <v>11112.49</v>
      </c>
    </row>
    <row r="4879" spans="1:2">
      <c r="A4879" s="307" t="s">
        <v>5069</v>
      </c>
      <c r="B4879" s="308">
        <v>16839.78</v>
      </c>
    </row>
    <row r="4880" spans="1:2">
      <c r="A4880" s="307" t="s">
        <v>5070</v>
      </c>
      <c r="B4880" s="308">
        <v>16000.74</v>
      </c>
    </row>
    <row r="4881" spans="1:2">
      <c r="A4881" s="307" t="s">
        <v>5071</v>
      </c>
      <c r="B4881" s="308">
        <v>2583.06</v>
      </c>
    </row>
    <row r="4882" spans="1:2">
      <c r="A4882" s="307" t="s">
        <v>5072</v>
      </c>
      <c r="B4882" s="308">
        <v>2376.2600000000002</v>
      </c>
    </row>
    <row r="4883" spans="1:2">
      <c r="A4883" s="307" t="s">
        <v>5073</v>
      </c>
      <c r="B4883" s="308">
        <v>3245.23</v>
      </c>
    </row>
    <row r="4884" spans="1:2">
      <c r="A4884" s="307" t="s">
        <v>5074</v>
      </c>
      <c r="B4884" s="308">
        <v>2986.05</v>
      </c>
    </row>
    <row r="4885" spans="1:2">
      <c r="A4885" s="307" t="s">
        <v>5075</v>
      </c>
      <c r="B4885" s="308">
        <v>4159.1499999999996</v>
      </c>
    </row>
    <row r="4886" spans="1:2">
      <c r="A4886" s="307" t="s">
        <v>5076</v>
      </c>
      <c r="B4886" s="308">
        <v>3827.18</v>
      </c>
    </row>
    <row r="4887" spans="1:2">
      <c r="A4887" s="307" t="s">
        <v>5077</v>
      </c>
      <c r="B4887" s="308">
        <v>4536.76</v>
      </c>
    </row>
    <row r="4888" spans="1:2">
      <c r="A4888" s="307" t="s">
        <v>5078</v>
      </c>
      <c r="B4888" s="308">
        <v>4174.18</v>
      </c>
    </row>
    <row r="4889" spans="1:2">
      <c r="A4889" s="307" t="s">
        <v>5079</v>
      </c>
      <c r="B4889" s="308">
        <v>5198.9399999999996</v>
      </c>
    </row>
    <row r="4890" spans="1:2">
      <c r="A4890" s="307" t="s">
        <v>5080</v>
      </c>
      <c r="B4890" s="308">
        <v>4783.97</v>
      </c>
    </row>
    <row r="4891" spans="1:2">
      <c r="A4891" s="307" t="s">
        <v>5081</v>
      </c>
      <c r="B4891" s="308">
        <v>5828.3</v>
      </c>
    </row>
    <row r="4892" spans="1:2">
      <c r="A4892" s="307" t="s">
        <v>5082</v>
      </c>
      <c r="B4892" s="308">
        <v>5362.32</v>
      </c>
    </row>
    <row r="4893" spans="1:2">
      <c r="A4893" s="307" t="s">
        <v>5083</v>
      </c>
      <c r="B4893" s="308">
        <v>6490.47</v>
      </c>
    </row>
    <row r="4894" spans="1:2">
      <c r="A4894" s="307" t="s">
        <v>5084</v>
      </c>
      <c r="B4894" s="308">
        <v>5972.11</v>
      </c>
    </row>
    <row r="4895" spans="1:2">
      <c r="A4895" s="307" t="s">
        <v>5085</v>
      </c>
      <c r="B4895" s="308">
        <v>7152.64</v>
      </c>
    </row>
    <row r="4896" spans="1:2">
      <c r="A4896" s="307" t="s">
        <v>5086</v>
      </c>
      <c r="B4896" s="308">
        <v>6581.89</v>
      </c>
    </row>
    <row r="4897" spans="1:2">
      <c r="A4897" s="307" t="s">
        <v>5087</v>
      </c>
      <c r="B4897" s="308">
        <v>31.77</v>
      </c>
    </row>
    <row r="4898" spans="1:2">
      <c r="A4898" s="307" t="s">
        <v>5088</v>
      </c>
      <c r="B4898" s="308">
        <v>28.98</v>
      </c>
    </row>
    <row r="4899" spans="1:2">
      <c r="A4899" s="307" t="s">
        <v>5089</v>
      </c>
      <c r="B4899" s="308">
        <v>40.72</v>
      </c>
    </row>
    <row r="4900" spans="1:2">
      <c r="A4900" s="307" t="s">
        <v>5090</v>
      </c>
      <c r="B4900" s="308">
        <v>37.369999999999997</v>
      </c>
    </row>
    <row r="4901" spans="1:2">
      <c r="A4901" s="307" t="s">
        <v>5091</v>
      </c>
      <c r="B4901" s="308">
        <v>55.94</v>
      </c>
    </row>
    <row r="4902" spans="1:2">
      <c r="A4902" s="307" t="s">
        <v>5092</v>
      </c>
      <c r="B4902" s="308">
        <v>52.03</v>
      </c>
    </row>
    <row r="4903" spans="1:2">
      <c r="A4903" s="307" t="s">
        <v>5093</v>
      </c>
      <c r="B4903" s="308">
        <v>84.31</v>
      </c>
    </row>
    <row r="4904" spans="1:2">
      <c r="A4904" s="307" t="s">
        <v>5094</v>
      </c>
      <c r="B4904" s="308">
        <v>79.34</v>
      </c>
    </row>
    <row r="4905" spans="1:2">
      <c r="A4905" s="307" t="s">
        <v>5095</v>
      </c>
      <c r="B4905" s="308">
        <v>106.43</v>
      </c>
    </row>
    <row r="4906" spans="1:2">
      <c r="A4906" s="307" t="s">
        <v>5096</v>
      </c>
      <c r="B4906" s="308">
        <v>100.88</v>
      </c>
    </row>
    <row r="4907" spans="1:2">
      <c r="A4907" s="307" t="s">
        <v>5097</v>
      </c>
      <c r="B4907" s="308">
        <v>154.22</v>
      </c>
    </row>
    <row r="4908" spans="1:2">
      <c r="A4908" s="307" t="s">
        <v>5098</v>
      </c>
      <c r="B4908" s="308">
        <v>143.44999999999999</v>
      </c>
    </row>
    <row r="4909" spans="1:2">
      <c r="A4909" s="307" t="s">
        <v>5099</v>
      </c>
      <c r="B4909" s="308">
        <v>32.26</v>
      </c>
    </row>
    <row r="4910" spans="1:2">
      <c r="A4910" s="307" t="s">
        <v>5100</v>
      </c>
      <c r="B4910" s="308">
        <v>30.35</v>
      </c>
    </row>
    <row r="4911" spans="1:2">
      <c r="A4911" s="307" t="s">
        <v>5101</v>
      </c>
      <c r="B4911" s="308">
        <v>105.45</v>
      </c>
    </row>
    <row r="4912" spans="1:2">
      <c r="A4912" s="307" t="s">
        <v>5102</v>
      </c>
      <c r="B4912" s="308">
        <v>98.88</v>
      </c>
    </row>
    <row r="4913" spans="1:2">
      <c r="A4913" s="307" t="s">
        <v>5103</v>
      </c>
      <c r="B4913" s="308">
        <v>21.73</v>
      </c>
    </row>
    <row r="4914" spans="1:2">
      <c r="A4914" s="307" t="s">
        <v>5104</v>
      </c>
      <c r="B4914" s="308">
        <v>20.46</v>
      </c>
    </row>
    <row r="4915" spans="1:2">
      <c r="A4915" s="307" t="s">
        <v>5105</v>
      </c>
      <c r="B4915" s="308">
        <v>75.38</v>
      </c>
    </row>
    <row r="4916" spans="1:2">
      <c r="A4916" s="307" t="s">
        <v>5106</v>
      </c>
      <c r="B4916" s="308">
        <v>71.05</v>
      </c>
    </row>
    <row r="4917" spans="1:2">
      <c r="A4917" s="307" t="s">
        <v>5107</v>
      </c>
      <c r="B4917" s="308">
        <v>123.95</v>
      </c>
    </row>
    <row r="4918" spans="1:2">
      <c r="A4918" s="307" t="s">
        <v>5108</v>
      </c>
      <c r="B4918" s="308">
        <v>114.5</v>
      </c>
    </row>
    <row r="4919" spans="1:2">
      <c r="A4919" s="307" t="s">
        <v>5109</v>
      </c>
      <c r="B4919" s="308">
        <v>87.47</v>
      </c>
    </row>
    <row r="4920" spans="1:2">
      <c r="A4920" s="307" t="s">
        <v>5110</v>
      </c>
      <c r="B4920" s="308">
        <v>80.03</v>
      </c>
    </row>
    <row r="4921" spans="1:2">
      <c r="A4921" s="307" t="s">
        <v>5111</v>
      </c>
      <c r="B4921" s="308">
        <v>158.53</v>
      </c>
    </row>
    <row r="4922" spans="1:2">
      <c r="A4922" s="307" t="s">
        <v>5112</v>
      </c>
      <c r="B4922" s="308">
        <v>146.88</v>
      </c>
    </row>
    <row r="4923" spans="1:2">
      <c r="A4923" s="307" t="s">
        <v>5113</v>
      </c>
      <c r="B4923" s="308">
        <v>110.1</v>
      </c>
    </row>
    <row r="4924" spans="1:2">
      <c r="A4924" s="307" t="s">
        <v>5114</v>
      </c>
      <c r="B4924" s="308">
        <v>101.05</v>
      </c>
    </row>
    <row r="4925" spans="1:2">
      <c r="A4925" s="307" t="s">
        <v>5115</v>
      </c>
      <c r="B4925" s="308">
        <v>227.96</v>
      </c>
    </row>
    <row r="4926" spans="1:2">
      <c r="A4926" s="307" t="s">
        <v>5116</v>
      </c>
      <c r="B4926" s="308">
        <v>213.48</v>
      </c>
    </row>
    <row r="4927" spans="1:2">
      <c r="A4927" s="307" t="s">
        <v>5117</v>
      </c>
      <c r="B4927" s="308">
        <v>138.62</v>
      </c>
    </row>
    <row r="4928" spans="1:2">
      <c r="A4928" s="307" t="s">
        <v>5118</v>
      </c>
      <c r="B4928" s="308">
        <v>127.99</v>
      </c>
    </row>
    <row r="4929" spans="1:2">
      <c r="A4929" s="307" t="s">
        <v>5119</v>
      </c>
      <c r="B4929" s="308">
        <v>581.74</v>
      </c>
    </row>
    <row r="4930" spans="1:2">
      <c r="A4930" s="307" t="s">
        <v>5120</v>
      </c>
      <c r="B4930" s="308">
        <v>563.53</v>
      </c>
    </row>
    <row r="4931" spans="1:2">
      <c r="A4931" s="307" t="s">
        <v>5121</v>
      </c>
      <c r="B4931" s="308">
        <v>180.29</v>
      </c>
    </row>
    <row r="4932" spans="1:2">
      <c r="A4932" s="307" t="s">
        <v>5122</v>
      </c>
      <c r="B4932" s="308">
        <v>167.57</v>
      </c>
    </row>
    <row r="4933" spans="1:2">
      <c r="A4933" s="307" t="s">
        <v>5123</v>
      </c>
      <c r="B4933" s="308">
        <v>844.73</v>
      </c>
    </row>
    <row r="4934" spans="1:2">
      <c r="A4934" s="307" t="s">
        <v>5124</v>
      </c>
      <c r="B4934" s="308">
        <v>823.2</v>
      </c>
    </row>
    <row r="4935" spans="1:2">
      <c r="A4935" s="307" t="s">
        <v>5125</v>
      </c>
      <c r="B4935" s="308">
        <v>220.6</v>
      </c>
    </row>
    <row r="4936" spans="1:2">
      <c r="A4936" s="307" t="s">
        <v>5126</v>
      </c>
      <c r="B4936" s="308">
        <v>205.97</v>
      </c>
    </row>
    <row r="4937" spans="1:2">
      <c r="A4937" s="307" t="s">
        <v>5127</v>
      </c>
      <c r="B4937" s="308">
        <v>52.71</v>
      </c>
    </row>
    <row r="4938" spans="1:2">
      <c r="A4938" s="307" t="s">
        <v>5128</v>
      </c>
      <c r="B4938" s="308">
        <v>50.02</v>
      </c>
    </row>
    <row r="4939" spans="1:2">
      <c r="A4939" s="307" t="s">
        <v>5129</v>
      </c>
      <c r="B4939" s="308">
        <v>70.06</v>
      </c>
    </row>
    <row r="4940" spans="1:2">
      <c r="A4940" s="307" t="s">
        <v>5130</v>
      </c>
      <c r="B4940" s="308">
        <v>66.7</v>
      </c>
    </row>
    <row r="4941" spans="1:2">
      <c r="A4941" s="307" t="s">
        <v>5131</v>
      </c>
      <c r="B4941" s="308">
        <v>32.799999999999997</v>
      </c>
    </row>
    <row r="4942" spans="1:2">
      <c r="A4942" s="307" t="s">
        <v>5132</v>
      </c>
      <c r="B4942" s="308">
        <v>28.81</v>
      </c>
    </row>
    <row r="4943" spans="1:2">
      <c r="A4943" s="307" t="s">
        <v>5133</v>
      </c>
      <c r="B4943" s="308">
        <v>41.31</v>
      </c>
    </row>
    <row r="4944" spans="1:2">
      <c r="A4944" s="307" t="s">
        <v>5134</v>
      </c>
      <c r="B4944" s="308">
        <v>36.270000000000003</v>
      </c>
    </row>
    <row r="4945" spans="1:2">
      <c r="A4945" s="307" t="s">
        <v>5135</v>
      </c>
      <c r="B4945" s="308">
        <v>56.17</v>
      </c>
    </row>
    <row r="4946" spans="1:2">
      <c r="A4946" s="307" t="s">
        <v>5136</v>
      </c>
      <c r="B4946" s="308">
        <v>49.31</v>
      </c>
    </row>
    <row r="4947" spans="1:2">
      <c r="A4947" s="307" t="s">
        <v>5137</v>
      </c>
      <c r="B4947" s="308">
        <v>69.239999999999995</v>
      </c>
    </row>
    <row r="4948" spans="1:2">
      <c r="A4948" s="307" t="s">
        <v>5138</v>
      </c>
      <c r="B4948" s="308">
        <v>60.77</v>
      </c>
    </row>
    <row r="4949" spans="1:2">
      <c r="A4949" s="307" t="s">
        <v>5139</v>
      </c>
      <c r="B4949" s="308">
        <v>74.27</v>
      </c>
    </row>
    <row r="4950" spans="1:2">
      <c r="A4950" s="307" t="s">
        <v>5140</v>
      </c>
      <c r="B4950" s="308">
        <v>65.209999999999994</v>
      </c>
    </row>
    <row r="4951" spans="1:2">
      <c r="A4951" s="307" t="s">
        <v>5141</v>
      </c>
      <c r="B4951" s="308">
        <v>84.61</v>
      </c>
    </row>
    <row r="4952" spans="1:2">
      <c r="A4952" s="307" t="s">
        <v>5142</v>
      </c>
      <c r="B4952" s="308">
        <v>74.28</v>
      </c>
    </row>
    <row r="4953" spans="1:2">
      <c r="A4953" s="307" t="s">
        <v>5143</v>
      </c>
      <c r="B4953" s="308">
        <v>100.4</v>
      </c>
    </row>
    <row r="4954" spans="1:2">
      <c r="A4954" s="307" t="s">
        <v>5144</v>
      </c>
      <c r="B4954" s="308">
        <v>88.18</v>
      </c>
    </row>
    <row r="4955" spans="1:2">
      <c r="A4955" s="307" t="s">
        <v>5145</v>
      </c>
      <c r="B4955" s="308">
        <v>48.78</v>
      </c>
    </row>
    <row r="4956" spans="1:2">
      <c r="A4956" s="307" t="s">
        <v>5146</v>
      </c>
      <c r="B4956" s="308">
        <v>43.65</v>
      </c>
    </row>
    <row r="4957" spans="1:2">
      <c r="A4957" s="307" t="s">
        <v>5147</v>
      </c>
      <c r="B4957" s="308">
        <v>65.27</v>
      </c>
    </row>
    <row r="4958" spans="1:2">
      <c r="A4958" s="307" t="s">
        <v>5148</v>
      </c>
      <c r="B4958" s="308">
        <v>58.37</v>
      </c>
    </row>
    <row r="4959" spans="1:2">
      <c r="A4959" s="307" t="s">
        <v>5149</v>
      </c>
      <c r="B4959" s="308">
        <v>99.89</v>
      </c>
    </row>
    <row r="4960" spans="1:2">
      <c r="A4960" s="307" t="s">
        <v>5150</v>
      </c>
      <c r="B4960" s="308">
        <v>89.53</v>
      </c>
    </row>
    <row r="4961" spans="1:2">
      <c r="A4961" s="307" t="s">
        <v>5151</v>
      </c>
      <c r="B4961" s="308">
        <v>156.79</v>
      </c>
    </row>
    <row r="4962" spans="1:2">
      <c r="A4962" s="307" t="s">
        <v>5152</v>
      </c>
      <c r="B4962" s="308">
        <v>140.22</v>
      </c>
    </row>
    <row r="4963" spans="1:2">
      <c r="A4963" s="307" t="s">
        <v>5153</v>
      </c>
      <c r="B4963" s="308">
        <v>203.19</v>
      </c>
    </row>
    <row r="4964" spans="1:2">
      <c r="A4964" s="307" t="s">
        <v>5154</v>
      </c>
      <c r="B4964" s="308">
        <v>181.7</v>
      </c>
    </row>
    <row r="4965" spans="1:2">
      <c r="A4965" s="307" t="s">
        <v>5155</v>
      </c>
      <c r="B4965" s="308">
        <v>249.32</v>
      </c>
    </row>
    <row r="4966" spans="1:2">
      <c r="A4966" s="307" t="s">
        <v>5156</v>
      </c>
      <c r="B4966" s="308">
        <v>223.05</v>
      </c>
    </row>
    <row r="4967" spans="1:2">
      <c r="A4967" s="307" t="s">
        <v>5157</v>
      </c>
      <c r="B4967" s="308">
        <v>98.31</v>
      </c>
    </row>
    <row r="4968" spans="1:2">
      <c r="A4968" s="307" t="s">
        <v>5158</v>
      </c>
      <c r="B4968" s="308">
        <v>87.95</v>
      </c>
    </row>
    <row r="4969" spans="1:2">
      <c r="A4969" s="307" t="s">
        <v>5159</v>
      </c>
      <c r="B4969" s="308">
        <v>127.64</v>
      </c>
    </row>
    <row r="4970" spans="1:2">
      <c r="A4970" s="307" t="s">
        <v>5160</v>
      </c>
      <c r="B4970" s="308">
        <v>114.32</v>
      </c>
    </row>
    <row r="4971" spans="1:2">
      <c r="A4971" s="307" t="s">
        <v>5161</v>
      </c>
      <c r="B4971" s="308">
        <v>198.74</v>
      </c>
    </row>
    <row r="4972" spans="1:2">
      <c r="A4972" s="307" t="s">
        <v>5162</v>
      </c>
      <c r="B4972" s="308">
        <v>178.26</v>
      </c>
    </row>
    <row r="4973" spans="1:2">
      <c r="A4973" s="307" t="s">
        <v>5163</v>
      </c>
      <c r="B4973" s="308">
        <v>313.58</v>
      </c>
    </row>
    <row r="4974" spans="1:2">
      <c r="A4974" s="307" t="s">
        <v>5164</v>
      </c>
      <c r="B4974" s="308">
        <v>280.44</v>
      </c>
    </row>
    <row r="4975" spans="1:2">
      <c r="A4975" s="307" t="s">
        <v>5165</v>
      </c>
      <c r="B4975" s="308">
        <v>407.18</v>
      </c>
    </row>
    <row r="4976" spans="1:2">
      <c r="A4976" s="307" t="s">
        <v>5166</v>
      </c>
      <c r="B4976" s="308">
        <v>364.21</v>
      </c>
    </row>
    <row r="4977" spans="1:2">
      <c r="A4977" s="307" t="s">
        <v>5167</v>
      </c>
      <c r="B4977" s="308">
        <v>497.84</v>
      </c>
    </row>
    <row r="4978" spans="1:2">
      <c r="A4978" s="307" t="s">
        <v>5168</v>
      </c>
      <c r="B4978" s="308">
        <v>445.32</v>
      </c>
    </row>
    <row r="4979" spans="1:2">
      <c r="A4979" s="307" t="s">
        <v>5169</v>
      </c>
      <c r="B4979" s="308">
        <v>98.31</v>
      </c>
    </row>
    <row r="4980" spans="1:2">
      <c r="A4980" s="307" t="s">
        <v>5170</v>
      </c>
      <c r="B4980" s="308">
        <v>87.95</v>
      </c>
    </row>
    <row r="4981" spans="1:2">
      <c r="A4981" s="307" t="s">
        <v>5171</v>
      </c>
      <c r="B4981" s="308">
        <v>128.44</v>
      </c>
    </row>
    <row r="4982" spans="1:2">
      <c r="A4982" s="307" t="s">
        <v>5172</v>
      </c>
      <c r="B4982" s="308">
        <v>115.12</v>
      </c>
    </row>
    <row r="4983" spans="1:2">
      <c r="A4983" s="307" t="s">
        <v>5173</v>
      </c>
      <c r="B4983" s="308">
        <v>196.89</v>
      </c>
    </row>
    <row r="4984" spans="1:2">
      <c r="A4984" s="307" t="s">
        <v>5174</v>
      </c>
      <c r="B4984" s="308">
        <v>176.66</v>
      </c>
    </row>
    <row r="4985" spans="1:2">
      <c r="A4985" s="307" t="s">
        <v>5175</v>
      </c>
      <c r="B4985" s="308">
        <v>132.66999999999999</v>
      </c>
    </row>
    <row r="4986" spans="1:2">
      <c r="A4986" s="307" t="s">
        <v>5176</v>
      </c>
      <c r="B4986" s="308">
        <v>119.84</v>
      </c>
    </row>
    <row r="4987" spans="1:2">
      <c r="A4987" s="307" t="s">
        <v>5177</v>
      </c>
      <c r="B4987" s="308">
        <v>172.84</v>
      </c>
    </row>
    <row r="4988" spans="1:2">
      <c r="A4988" s="307" t="s">
        <v>5178</v>
      </c>
      <c r="B4988" s="308">
        <v>155.08000000000001</v>
      </c>
    </row>
    <row r="4989" spans="1:2">
      <c r="A4989" s="307" t="s">
        <v>5179</v>
      </c>
      <c r="B4989" s="308">
        <v>283.83999999999997</v>
      </c>
    </row>
    <row r="4990" spans="1:2">
      <c r="A4990" s="307" t="s">
        <v>5180</v>
      </c>
      <c r="B4990" s="308">
        <v>257.2</v>
      </c>
    </row>
    <row r="4991" spans="1:2">
      <c r="A4991" s="307" t="s">
        <v>5181</v>
      </c>
      <c r="B4991" s="308">
        <v>465.07</v>
      </c>
    </row>
    <row r="4992" spans="1:2">
      <c r="A4992" s="307" t="s">
        <v>5182</v>
      </c>
      <c r="B4992" s="308">
        <v>422.1</v>
      </c>
    </row>
    <row r="4993" spans="1:2">
      <c r="A4993" s="307" t="s">
        <v>5183</v>
      </c>
      <c r="B4993" s="308">
        <v>634.96</v>
      </c>
    </row>
    <row r="4994" spans="1:2">
      <c r="A4994" s="307" t="s">
        <v>5184</v>
      </c>
      <c r="B4994" s="308">
        <v>579.05999999999995</v>
      </c>
    </row>
    <row r="4995" spans="1:2">
      <c r="A4995" s="307" t="s">
        <v>5185</v>
      </c>
      <c r="B4995" s="308">
        <v>763.06</v>
      </c>
    </row>
    <row r="4996" spans="1:2">
      <c r="A4996" s="307" t="s">
        <v>5186</v>
      </c>
      <c r="B4996" s="308">
        <v>694.52</v>
      </c>
    </row>
    <row r="4997" spans="1:2">
      <c r="A4997" s="307" t="s">
        <v>5187</v>
      </c>
      <c r="B4997" s="308">
        <v>126.55</v>
      </c>
    </row>
    <row r="4998" spans="1:2">
      <c r="A4998" s="307" t="s">
        <v>5188</v>
      </c>
      <c r="B4998" s="308">
        <v>125.11</v>
      </c>
    </row>
    <row r="4999" spans="1:2">
      <c r="A4999" s="307" t="s">
        <v>5189</v>
      </c>
      <c r="B4999" s="308">
        <v>154.22</v>
      </c>
    </row>
    <row r="5000" spans="1:2">
      <c r="A5000" s="307" t="s">
        <v>5190</v>
      </c>
      <c r="B5000" s="308">
        <v>152.29</v>
      </c>
    </row>
    <row r="5001" spans="1:2">
      <c r="A5001" s="307" t="s">
        <v>5191</v>
      </c>
      <c r="B5001" s="308">
        <v>176.41</v>
      </c>
    </row>
    <row r="5002" spans="1:2">
      <c r="A5002" s="307" t="s">
        <v>5192</v>
      </c>
      <c r="B5002" s="308">
        <v>173.98</v>
      </c>
    </row>
    <row r="5003" spans="1:2">
      <c r="A5003" s="307" t="s">
        <v>5193</v>
      </c>
      <c r="B5003" s="308">
        <v>291.88</v>
      </c>
    </row>
    <row r="5004" spans="1:2">
      <c r="A5004" s="307" t="s">
        <v>5194</v>
      </c>
      <c r="B5004" s="308">
        <v>289.20999999999998</v>
      </c>
    </row>
    <row r="5005" spans="1:2">
      <c r="A5005" s="307" t="s">
        <v>5195</v>
      </c>
      <c r="B5005" s="308">
        <v>276.57</v>
      </c>
    </row>
    <row r="5006" spans="1:2">
      <c r="A5006" s="307" t="s">
        <v>5196</v>
      </c>
      <c r="B5006" s="308">
        <v>273.64999999999998</v>
      </c>
    </row>
    <row r="5007" spans="1:2">
      <c r="A5007" s="307" t="s">
        <v>5197</v>
      </c>
      <c r="B5007" s="308">
        <v>441.48</v>
      </c>
    </row>
    <row r="5008" spans="1:2">
      <c r="A5008" s="307" t="s">
        <v>5198</v>
      </c>
      <c r="B5008" s="308">
        <v>438.07</v>
      </c>
    </row>
    <row r="5009" spans="1:2">
      <c r="A5009" s="307" t="s">
        <v>5199</v>
      </c>
      <c r="B5009" s="308">
        <v>723.88</v>
      </c>
    </row>
    <row r="5010" spans="1:2">
      <c r="A5010" s="307" t="s">
        <v>5200</v>
      </c>
      <c r="B5010" s="308">
        <v>719.97</v>
      </c>
    </row>
    <row r="5011" spans="1:2">
      <c r="A5011" s="307" t="s">
        <v>5201</v>
      </c>
      <c r="B5011" s="308">
        <v>1195.48</v>
      </c>
    </row>
    <row r="5012" spans="1:2">
      <c r="A5012" s="307" t="s">
        <v>5202</v>
      </c>
      <c r="B5012" s="308">
        <v>1191.08</v>
      </c>
    </row>
    <row r="5013" spans="1:2">
      <c r="A5013" s="307" t="s">
        <v>5203</v>
      </c>
      <c r="B5013" s="308">
        <v>3269.51</v>
      </c>
    </row>
    <row r="5014" spans="1:2">
      <c r="A5014" s="307" t="s">
        <v>5204</v>
      </c>
      <c r="B5014" s="308">
        <v>3264.62</v>
      </c>
    </row>
    <row r="5015" spans="1:2">
      <c r="A5015" s="307" t="s">
        <v>5205</v>
      </c>
      <c r="B5015" s="308">
        <v>3973.46</v>
      </c>
    </row>
    <row r="5016" spans="1:2">
      <c r="A5016" s="307" t="s">
        <v>5206</v>
      </c>
      <c r="B5016" s="308">
        <v>3968.07</v>
      </c>
    </row>
    <row r="5017" spans="1:2">
      <c r="A5017" s="307" t="s">
        <v>5207</v>
      </c>
      <c r="B5017" s="308">
        <v>5342.55</v>
      </c>
    </row>
    <row r="5018" spans="1:2">
      <c r="A5018" s="307" t="s">
        <v>5208</v>
      </c>
      <c r="B5018" s="308">
        <v>5336.67</v>
      </c>
    </row>
    <row r="5019" spans="1:2">
      <c r="A5019" s="307" t="s">
        <v>5209</v>
      </c>
      <c r="B5019" s="308">
        <v>205.17</v>
      </c>
    </row>
    <row r="5020" spans="1:2">
      <c r="A5020" s="307" t="s">
        <v>5210</v>
      </c>
      <c r="B5020" s="308">
        <v>202.74</v>
      </c>
    </row>
    <row r="5021" spans="1:2">
      <c r="A5021" s="307" t="s">
        <v>5211</v>
      </c>
      <c r="B5021" s="308">
        <v>322.35000000000002</v>
      </c>
    </row>
    <row r="5022" spans="1:2">
      <c r="A5022" s="307" t="s">
        <v>5212</v>
      </c>
      <c r="B5022" s="308">
        <v>319.43</v>
      </c>
    </row>
    <row r="5023" spans="1:2">
      <c r="A5023" s="307" t="s">
        <v>5213</v>
      </c>
      <c r="B5023" s="308">
        <v>154.43</v>
      </c>
    </row>
    <row r="5024" spans="1:2">
      <c r="A5024" s="307" t="s">
        <v>5214</v>
      </c>
      <c r="B5024" s="308">
        <v>153.88999999999999</v>
      </c>
    </row>
    <row r="5025" spans="1:2">
      <c r="A5025" s="307" t="s">
        <v>5215</v>
      </c>
      <c r="B5025" s="308">
        <v>217.88</v>
      </c>
    </row>
    <row r="5026" spans="1:2">
      <c r="A5026" s="307" t="s">
        <v>5216</v>
      </c>
      <c r="B5026" s="308">
        <v>217.11</v>
      </c>
    </row>
    <row r="5027" spans="1:2">
      <c r="A5027" s="307" t="s">
        <v>5217</v>
      </c>
      <c r="B5027" s="308">
        <v>299.60000000000002</v>
      </c>
    </row>
    <row r="5028" spans="1:2">
      <c r="A5028" s="307" t="s">
        <v>5218</v>
      </c>
      <c r="B5028" s="308">
        <v>298.73</v>
      </c>
    </row>
    <row r="5029" spans="1:2">
      <c r="A5029" s="307" t="s">
        <v>5219</v>
      </c>
      <c r="B5029" s="308">
        <v>353.26</v>
      </c>
    </row>
    <row r="5030" spans="1:2">
      <c r="A5030" s="307" t="s">
        <v>5220</v>
      </c>
      <c r="B5030" s="308">
        <v>352.47</v>
      </c>
    </row>
    <row r="5031" spans="1:2">
      <c r="A5031" s="307" t="s">
        <v>5221</v>
      </c>
      <c r="B5031" s="308">
        <v>358.08</v>
      </c>
    </row>
    <row r="5032" spans="1:2">
      <c r="A5032" s="307" t="s">
        <v>5222</v>
      </c>
      <c r="B5032" s="308">
        <v>356.92</v>
      </c>
    </row>
    <row r="5033" spans="1:2">
      <c r="A5033" s="307" t="s">
        <v>5223</v>
      </c>
      <c r="B5033" s="308">
        <v>429.76</v>
      </c>
    </row>
    <row r="5034" spans="1:2">
      <c r="A5034" s="307" t="s">
        <v>5224</v>
      </c>
      <c r="B5034" s="308">
        <v>427.86</v>
      </c>
    </row>
    <row r="5035" spans="1:2">
      <c r="A5035" s="307" t="s">
        <v>5225</v>
      </c>
      <c r="B5035" s="308">
        <v>527.33000000000004</v>
      </c>
    </row>
    <row r="5036" spans="1:2">
      <c r="A5036" s="307" t="s">
        <v>5226</v>
      </c>
      <c r="B5036" s="308">
        <v>524.46</v>
      </c>
    </row>
    <row r="5037" spans="1:2">
      <c r="A5037" s="307" t="s">
        <v>5227</v>
      </c>
      <c r="B5037" s="308">
        <v>648.44000000000005</v>
      </c>
    </row>
    <row r="5038" spans="1:2">
      <c r="A5038" s="307" t="s">
        <v>5228</v>
      </c>
      <c r="B5038" s="308">
        <v>644.70000000000005</v>
      </c>
    </row>
    <row r="5039" spans="1:2">
      <c r="A5039" s="307" t="s">
        <v>5229</v>
      </c>
      <c r="B5039" s="308">
        <v>762.42</v>
      </c>
    </row>
    <row r="5040" spans="1:2">
      <c r="A5040" s="307" t="s">
        <v>5230</v>
      </c>
      <c r="B5040" s="308">
        <v>758.74</v>
      </c>
    </row>
    <row r="5041" spans="1:2">
      <c r="A5041" s="307" t="s">
        <v>5231</v>
      </c>
      <c r="B5041" s="308">
        <v>1040.6099999999999</v>
      </c>
    </row>
    <row r="5042" spans="1:2">
      <c r="A5042" s="307" t="s">
        <v>5232</v>
      </c>
      <c r="B5042" s="308">
        <v>1035.6300000000001</v>
      </c>
    </row>
    <row r="5043" spans="1:2">
      <c r="A5043" s="307" t="s">
        <v>5233</v>
      </c>
      <c r="B5043" s="308">
        <v>1338.32</v>
      </c>
    </row>
    <row r="5044" spans="1:2">
      <c r="A5044" s="307" t="s">
        <v>5234</v>
      </c>
      <c r="B5044" s="308">
        <v>1332</v>
      </c>
    </row>
    <row r="5045" spans="1:2">
      <c r="A5045" s="307" t="s">
        <v>5235</v>
      </c>
      <c r="B5045" s="308">
        <v>1731.99</v>
      </c>
    </row>
    <row r="5046" spans="1:2">
      <c r="A5046" s="307" t="s">
        <v>5236</v>
      </c>
      <c r="B5046" s="308">
        <v>1724.27</v>
      </c>
    </row>
    <row r="5047" spans="1:2">
      <c r="A5047" s="307" t="s">
        <v>5237</v>
      </c>
      <c r="B5047" s="308">
        <v>2423.71</v>
      </c>
    </row>
    <row r="5048" spans="1:2">
      <c r="A5048" s="307" t="s">
        <v>5238</v>
      </c>
      <c r="B5048" s="308">
        <v>2414.6999999999998</v>
      </c>
    </row>
    <row r="5049" spans="1:2">
      <c r="A5049" s="307" t="s">
        <v>5239</v>
      </c>
      <c r="B5049" s="308">
        <v>2897.97</v>
      </c>
    </row>
    <row r="5050" spans="1:2">
      <c r="A5050" s="307" t="s">
        <v>5240</v>
      </c>
      <c r="B5050" s="308">
        <v>2887.68</v>
      </c>
    </row>
    <row r="5051" spans="1:2">
      <c r="A5051" s="307" t="s">
        <v>5241</v>
      </c>
      <c r="B5051" s="308">
        <v>3388</v>
      </c>
    </row>
    <row r="5052" spans="1:2">
      <c r="A5052" s="307" t="s">
        <v>5242</v>
      </c>
      <c r="B5052" s="308">
        <v>3376.43</v>
      </c>
    </row>
    <row r="5053" spans="1:2">
      <c r="A5053" s="307" t="s">
        <v>5243</v>
      </c>
      <c r="B5053" s="308">
        <v>3946.36</v>
      </c>
    </row>
    <row r="5054" spans="1:2">
      <c r="A5054" s="307" t="s">
        <v>5244</v>
      </c>
      <c r="B5054" s="308">
        <v>3933.51</v>
      </c>
    </row>
    <row r="5055" spans="1:2">
      <c r="A5055" s="307" t="s">
        <v>5245</v>
      </c>
      <c r="B5055" s="308">
        <v>5150.49</v>
      </c>
    </row>
    <row r="5056" spans="1:2">
      <c r="A5056" s="307" t="s">
        <v>5246</v>
      </c>
      <c r="B5056" s="308">
        <v>5135.29</v>
      </c>
    </row>
    <row r="5057" spans="1:2">
      <c r="A5057" s="307" t="s">
        <v>5247</v>
      </c>
      <c r="B5057" s="308">
        <v>401.67</v>
      </c>
    </row>
    <row r="5058" spans="1:2">
      <c r="A5058" s="307" t="s">
        <v>5248</v>
      </c>
      <c r="B5058" s="308">
        <v>399.77</v>
      </c>
    </row>
    <row r="5059" spans="1:2">
      <c r="A5059" s="307" t="s">
        <v>5249</v>
      </c>
      <c r="B5059" s="308">
        <v>484.74</v>
      </c>
    </row>
    <row r="5060" spans="1:2">
      <c r="A5060" s="307" t="s">
        <v>5250</v>
      </c>
      <c r="B5060" s="308">
        <v>481.87</v>
      </c>
    </row>
    <row r="5061" spans="1:2">
      <c r="A5061" s="307" t="s">
        <v>5251</v>
      </c>
      <c r="B5061" s="308">
        <v>594.61</v>
      </c>
    </row>
    <row r="5062" spans="1:2">
      <c r="A5062" s="307" t="s">
        <v>5252</v>
      </c>
      <c r="B5062" s="308">
        <v>590.87</v>
      </c>
    </row>
    <row r="5063" spans="1:2">
      <c r="A5063" s="307" t="s">
        <v>5253</v>
      </c>
      <c r="B5063" s="308">
        <v>676.62</v>
      </c>
    </row>
    <row r="5064" spans="1:2">
      <c r="A5064" s="307" t="s">
        <v>5254</v>
      </c>
      <c r="B5064" s="308">
        <v>672.94</v>
      </c>
    </row>
    <row r="5065" spans="1:2">
      <c r="A5065" s="307" t="s">
        <v>5255</v>
      </c>
      <c r="B5065" s="308">
        <v>950.88</v>
      </c>
    </row>
    <row r="5066" spans="1:2">
      <c r="A5066" s="307" t="s">
        <v>5256</v>
      </c>
      <c r="B5066" s="308">
        <v>945.9</v>
      </c>
    </row>
    <row r="5067" spans="1:2">
      <c r="A5067" s="307" t="s">
        <v>5257</v>
      </c>
      <c r="B5067" s="308">
        <v>1186.8499999999999</v>
      </c>
    </row>
    <row r="5068" spans="1:2">
      <c r="A5068" s="307" t="s">
        <v>5258</v>
      </c>
      <c r="B5068" s="308">
        <v>1180.53</v>
      </c>
    </row>
    <row r="5069" spans="1:2">
      <c r="A5069" s="307" t="s">
        <v>5259</v>
      </c>
      <c r="B5069" s="308">
        <v>1521.05</v>
      </c>
    </row>
    <row r="5070" spans="1:2">
      <c r="A5070" s="307" t="s">
        <v>5260</v>
      </c>
      <c r="B5070" s="308">
        <v>1514.63</v>
      </c>
    </row>
    <row r="5071" spans="1:2">
      <c r="A5071" s="307" t="s">
        <v>5261</v>
      </c>
      <c r="B5071" s="308">
        <v>2148</v>
      </c>
    </row>
    <row r="5072" spans="1:2">
      <c r="A5072" s="307" t="s">
        <v>5262</v>
      </c>
      <c r="B5072" s="308">
        <v>2140.52</v>
      </c>
    </row>
    <row r="5073" spans="1:2">
      <c r="A5073" s="307" t="s">
        <v>5263</v>
      </c>
      <c r="B5073" s="308">
        <v>2492.04</v>
      </c>
    </row>
    <row r="5074" spans="1:2">
      <c r="A5074" s="307" t="s">
        <v>5264</v>
      </c>
      <c r="B5074" s="308">
        <v>2483.4899999999998</v>
      </c>
    </row>
    <row r="5075" spans="1:2">
      <c r="A5075" s="307" t="s">
        <v>5265</v>
      </c>
      <c r="B5075" s="308">
        <v>2876.5</v>
      </c>
    </row>
    <row r="5076" spans="1:2">
      <c r="A5076" s="307" t="s">
        <v>5266</v>
      </c>
      <c r="B5076" s="308">
        <v>2866.88</v>
      </c>
    </row>
    <row r="5077" spans="1:2">
      <c r="A5077" s="307" t="s">
        <v>5267</v>
      </c>
      <c r="B5077" s="308">
        <v>3376.12</v>
      </c>
    </row>
    <row r="5078" spans="1:2">
      <c r="A5078" s="307" t="s">
        <v>5268</v>
      </c>
      <c r="B5078" s="308">
        <v>3365.44</v>
      </c>
    </row>
    <row r="5079" spans="1:2">
      <c r="A5079" s="307" t="s">
        <v>5269</v>
      </c>
      <c r="B5079" s="308">
        <v>4480.0200000000004</v>
      </c>
    </row>
    <row r="5080" spans="1:2">
      <c r="A5080" s="307" t="s">
        <v>5270</v>
      </c>
      <c r="B5080" s="308">
        <v>4467.1899999999996</v>
      </c>
    </row>
    <row r="5081" spans="1:2">
      <c r="A5081" s="307" t="s">
        <v>5271</v>
      </c>
      <c r="B5081" s="308">
        <v>216.49</v>
      </c>
    </row>
    <row r="5082" spans="1:2">
      <c r="A5082" s="307" t="s">
        <v>5272</v>
      </c>
      <c r="B5082" s="308">
        <v>201.77</v>
      </c>
    </row>
    <row r="5083" spans="1:2">
      <c r="A5083" s="307" t="s">
        <v>5273</v>
      </c>
      <c r="B5083" s="308">
        <v>96.44</v>
      </c>
    </row>
    <row r="5084" spans="1:2">
      <c r="A5084" s="307" t="s">
        <v>5274</v>
      </c>
      <c r="B5084" s="308">
        <v>89.63</v>
      </c>
    </row>
    <row r="5085" spans="1:2">
      <c r="A5085" s="307" t="s">
        <v>5275</v>
      </c>
      <c r="B5085" s="308">
        <v>514.94000000000005</v>
      </c>
    </row>
    <row r="5086" spans="1:2">
      <c r="A5086" s="307" t="s">
        <v>5276</v>
      </c>
      <c r="B5086" s="308">
        <v>496.85</v>
      </c>
    </row>
    <row r="5087" spans="1:2">
      <c r="A5087" s="307" t="s">
        <v>5277</v>
      </c>
      <c r="B5087" s="308">
        <v>131.6</v>
      </c>
    </row>
    <row r="5088" spans="1:2">
      <c r="A5088" s="307" t="s">
        <v>5278</v>
      </c>
      <c r="B5088" s="308">
        <v>123.39</v>
      </c>
    </row>
    <row r="5089" spans="1:2">
      <c r="A5089" s="307" t="s">
        <v>5279</v>
      </c>
      <c r="B5089" s="308">
        <v>1116.22</v>
      </c>
    </row>
    <row r="5090" spans="1:2">
      <c r="A5090" s="307" t="s">
        <v>5280</v>
      </c>
      <c r="B5090" s="308">
        <v>1094.78</v>
      </c>
    </row>
    <row r="5091" spans="1:2">
      <c r="A5091" s="307" t="s">
        <v>5281</v>
      </c>
      <c r="B5091" s="308">
        <v>167.09</v>
      </c>
    </row>
    <row r="5092" spans="1:2">
      <c r="A5092" s="307" t="s">
        <v>5282</v>
      </c>
      <c r="B5092" s="308">
        <v>157.49</v>
      </c>
    </row>
    <row r="5093" spans="1:2">
      <c r="A5093" s="307" t="s">
        <v>5283</v>
      </c>
      <c r="B5093" s="308">
        <v>1664.36</v>
      </c>
    </row>
    <row r="5094" spans="1:2">
      <c r="A5094" s="307" t="s">
        <v>5284</v>
      </c>
      <c r="B5094" s="308">
        <v>1652</v>
      </c>
    </row>
    <row r="5095" spans="1:2">
      <c r="A5095" s="307" t="s">
        <v>5285</v>
      </c>
      <c r="B5095" s="308">
        <v>271.87</v>
      </c>
    </row>
    <row r="5096" spans="1:2">
      <c r="A5096" s="307" t="s">
        <v>5286</v>
      </c>
      <c r="B5096" s="308">
        <v>260.89</v>
      </c>
    </row>
    <row r="5097" spans="1:2">
      <c r="A5097" s="307" t="s">
        <v>5287</v>
      </c>
      <c r="B5097" s="308">
        <v>3334.05</v>
      </c>
    </row>
    <row r="5098" spans="1:2">
      <c r="A5098" s="307" t="s">
        <v>5288</v>
      </c>
      <c r="B5098" s="308">
        <v>3319.8</v>
      </c>
    </row>
    <row r="5099" spans="1:2">
      <c r="A5099" s="307" t="s">
        <v>5289</v>
      </c>
      <c r="B5099" s="308">
        <v>375.91</v>
      </c>
    </row>
    <row r="5100" spans="1:2">
      <c r="A5100" s="307" t="s">
        <v>5290</v>
      </c>
      <c r="B5100" s="308">
        <v>363.25</v>
      </c>
    </row>
    <row r="5101" spans="1:2">
      <c r="A5101" s="307" t="s">
        <v>5291</v>
      </c>
      <c r="B5101" s="308">
        <v>28.94</v>
      </c>
    </row>
    <row r="5102" spans="1:2">
      <c r="A5102" s="307" t="s">
        <v>5292</v>
      </c>
      <c r="B5102" s="308">
        <v>27.04</v>
      </c>
    </row>
    <row r="5103" spans="1:2">
      <c r="A5103" s="307" t="s">
        <v>5293</v>
      </c>
      <c r="B5103" s="308">
        <v>29.63</v>
      </c>
    </row>
    <row r="5104" spans="1:2">
      <c r="A5104" s="307" t="s">
        <v>5294</v>
      </c>
      <c r="B5104" s="308">
        <v>27.71</v>
      </c>
    </row>
    <row r="5105" spans="1:2">
      <c r="A5105" s="307" t="s">
        <v>5295</v>
      </c>
      <c r="B5105" s="308">
        <v>58.81</v>
      </c>
    </row>
    <row r="5106" spans="1:2">
      <c r="A5106" s="307" t="s">
        <v>5296</v>
      </c>
      <c r="B5106" s="308">
        <v>56.2</v>
      </c>
    </row>
    <row r="5107" spans="1:2">
      <c r="A5107" s="307" t="s">
        <v>5297</v>
      </c>
      <c r="B5107" s="308">
        <v>65.69</v>
      </c>
    </row>
    <row r="5108" spans="1:2">
      <c r="A5108" s="307" t="s">
        <v>5298</v>
      </c>
      <c r="B5108" s="308">
        <v>62.19</v>
      </c>
    </row>
    <row r="5109" spans="1:2">
      <c r="A5109" s="307" t="s">
        <v>5299</v>
      </c>
      <c r="B5109" s="308">
        <v>67.400000000000006</v>
      </c>
    </row>
    <row r="5110" spans="1:2">
      <c r="A5110" s="307" t="s">
        <v>5300</v>
      </c>
      <c r="B5110" s="308">
        <v>63.81</v>
      </c>
    </row>
    <row r="5111" spans="1:2">
      <c r="A5111" s="307" t="s">
        <v>5301</v>
      </c>
      <c r="B5111" s="308">
        <v>129.62</v>
      </c>
    </row>
    <row r="5112" spans="1:2">
      <c r="A5112" s="307" t="s">
        <v>5302</v>
      </c>
      <c r="B5112" s="308">
        <v>124.87</v>
      </c>
    </row>
    <row r="5113" spans="1:2">
      <c r="A5113" s="307" t="s">
        <v>5303</v>
      </c>
      <c r="B5113" s="308">
        <v>142.05000000000001</v>
      </c>
    </row>
    <row r="5114" spans="1:2">
      <c r="A5114" s="307" t="s">
        <v>5304</v>
      </c>
      <c r="B5114" s="308">
        <v>137.28</v>
      </c>
    </row>
    <row r="5115" spans="1:2">
      <c r="A5115" s="307" t="s">
        <v>5305</v>
      </c>
      <c r="B5115" s="308">
        <v>177.75</v>
      </c>
    </row>
    <row r="5116" spans="1:2">
      <c r="A5116" s="307" t="s">
        <v>5306</v>
      </c>
      <c r="B5116" s="308">
        <v>172.14</v>
      </c>
    </row>
    <row r="5117" spans="1:2">
      <c r="A5117" s="307" t="s">
        <v>5307</v>
      </c>
      <c r="B5117" s="308">
        <v>231.48</v>
      </c>
    </row>
    <row r="5118" spans="1:2">
      <c r="A5118" s="307" t="s">
        <v>5308</v>
      </c>
      <c r="B5118" s="308">
        <v>225.19</v>
      </c>
    </row>
    <row r="5119" spans="1:2">
      <c r="A5119" s="307" t="s">
        <v>5309</v>
      </c>
      <c r="B5119" s="308">
        <v>266.18</v>
      </c>
    </row>
    <row r="5120" spans="1:2">
      <c r="A5120" s="307" t="s">
        <v>5310</v>
      </c>
      <c r="B5120" s="308">
        <v>259.36</v>
      </c>
    </row>
    <row r="5121" spans="1:2">
      <c r="A5121" s="307" t="s">
        <v>5311</v>
      </c>
      <c r="B5121" s="308">
        <v>270.81</v>
      </c>
    </row>
    <row r="5122" spans="1:2">
      <c r="A5122" s="307" t="s">
        <v>5312</v>
      </c>
      <c r="B5122" s="308">
        <v>263.48</v>
      </c>
    </row>
    <row r="5123" spans="1:2">
      <c r="A5123" s="307" t="s">
        <v>5313</v>
      </c>
      <c r="B5123" s="308">
        <v>334.45</v>
      </c>
    </row>
    <row r="5124" spans="1:2">
      <c r="A5124" s="307" t="s">
        <v>5314</v>
      </c>
      <c r="B5124" s="308">
        <v>326.45</v>
      </c>
    </row>
    <row r="5125" spans="1:2">
      <c r="A5125" s="307" t="s">
        <v>5315</v>
      </c>
      <c r="B5125" s="308">
        <v>385.02</v>
      </c>
    </row>
    <row r="5126" spans="1:2">
      <c r="A5126" s="307" t="s">
        <v>5316</v>
      </c>
      <c r="B5126" s="308">
        <v>375.85</v>
      </c>
    </row>
    <row r="5127" spans="1:2">
      <c r="A5127" s="307" t="s">
        <v>5317</v>
      </c>
      <c r="B5127" s="308">
        <v>706.79</v>
      </c>
    </row>
    <row r="5128" spans="1:2">
      <c r="A5128" s="307" t="s">
        <v>5318</v>
      </c>
      <c r="B5128" s="308">
        <v>696.82</v>
      </c>
    </row>
    <row r="5129" spans="1:2">
      <c r="A5129" s="307" t="s">
        <v>5319</v>
      </c>
      <c r="B5129" s="308">
        <v>812.91</v>
      </c>
    </row>
    <row r="5130" spans="1:2">
      <c r="A5130" s="307" t="s">
        <v>5320</v>
      </c>
      <c r="B5130" s="308">
        <v>801.65</v>
      </c>
    </row>
    <row r="5131" spans="1:2">
      <c r="A5131" s="307" t="s">
        <v>5321</v>
      </c>
      <c r="B5131" s="308">
        <v>935.84</v>
      </c>
    </row>
    <row r="5132" spans="1:2">
      <c r="A5132" s="307" t="s">
        <v>5322</v>
      </c>
      <c r="B5132" s="308">
        <v>923.63</v>
      </c>
    </row>
    <row r="5133" spans="1:2">
      <c r="A5133" s="307" t="s">
        <v>5323</v>
      </c>
      <c r="B5133" s="308">
        <v>1312.44</v>
      </c>
    </row>
    <row r="5134" spans="1:2">
      <c r="A5134" s="307" t="s">
        <v>5324</v>
      </c>
      <c r="B5134" s="308">
        <v>1297.73</v>
      </c>
    </row>
    <row r="5135" spans="1:2">
      <c r="A5135" s="307" t="s">
        <v>5325</v>
      </c>
      <c r="B5135" s="308">
        <v>28.94</v>
      </c>
    </row>
    <row r="5136" spans="1:2">
      <c r="A5136" s="307" t="s">
        <v>5326</v>
      </c>
      <c r="B5136" s="308">
        <v>27.04</v>
      </c>
    </row>
    <row r="5137" spans="1:2">
      <c r="A5137" s="307" t="s">
        <v>5327</v>
      </c>
      <c r="B5137" s="308">
        <v>29.63</v>
      </c>
    </row>
    <row r="5138" spans="1:2">
      <c r="A5138" s="307" t="s">
        <v>5328</v>
      </c>
      <c r="B5138" s="308">
        <v>27.71</v>
      </c>
    </row>
    <row r="5139" spans="1:2">
      <c r="A5139" s="307" t="s">
        <v>5329</v>
      </c>
      <c r="B5139" s="308">
        <v>48.81</v>
      </c>
    </row>
    <row r="5140" spans="1:2">
      <c r="A5140" s="307" t="s">
        <v>5330</v>
      </c>
      <c r="B5140" s="308">
        <v>46.2</v>
      </c>
    </row>
    <row r="5141" spans="1:2">
      <c r="A5141" s="307" t="s">
        <v>5331</v>
      </c>
      <c r="B5141" s="308">
        <v>65.69</v>
      </c>
    </row>
    <row r="5142" spans="1:2">
      <c r="A5142" s="307" t="s">
        <v>5332</v>
      </c>
      <c r="B5142" s="308">
        <v>62.19</v>
      </c>
    </row>
    <row r="5143" spans="1:2">
      <c r="A5143" s="307" t="s">
        <v>5333</v>
      </c>
      <c r="B5143" s="308">
        <v>91.98</v>
      </c>
    </row>
    <row r="5144" spans="1:2">
      <c r="A5144" s="307" t="s">
        <v>5334</v>
      </c>
      <c r="B5144" s="308">
        <v>87.56</v>
      </c>
    </row>
    <row r="5145" spans="1:2">
      <c r="A5145" s="307" t="s">
        <v>5335</v>
      </c>
      <c r="B5145" s="308">
        <v>167.64</v>
      </c>
    </row>
    <row r="5146" spans="1:2">
      <c r="A5146" s="307" t="s">
        <v>5336</v>
      </c>
      <c r="B5146" s="308">
        <v>162.4</v>
      </c>
    </row>
    <row r="5147" spans="1:2">
      <c r="A5147" s="307" t="s">
        <v>5337</v>
      </c>
      <c r="B5147" s="308">
        <v>180.07</v>
      </c>
    </row>
    <row r="5148" spans="1:2">
      <c r="A5148" s="307" t="s">
        <v>5338</v>
      </c>
      <c r="B5148" s="308">
        <v>174.81</v>
      </c>
    </row>
    <row r="5149" spans="1:2">
      <c r="A5149" s="307" t="s">
        <v>5339</v>
      </c>
      <c r="B5149" s="308">
        <v>277.98</v>
      </c>
    </row>
    <row r="5150" spans="1:2">
      <c r="A5150" s="307" t="s">
        <v>5340</v>
      </c>
      <c r="B5150" s="308">
        <v>271.19</v>
      </c>
    </row>
    <row r="5151" spans="1:2">
      <c r="A5151" s="307" t="s">
        <v>5341</v>
      </c>
      <c r="B5151" s="308">
        <v>325.8</v>
      </c>
    </row>
    <row r="5152" spans="1:2">
      <c r="A5152" s="307" t="s">
        <v>5342</v>
      </c>
      <c r="B5152" s="308">
        <v>318.12</v>
      </c>
    </row>
    <row r="5153" spans="1:2">
      <c r="A5153" s="307" t="s">
        <v>5343</v>
      </c>
      <c r="B5153" s="308">
        <v>589.84</v>
      </c>
    </row>
    <row r="5154" spans="1:2">
      <c r="A5154" s="307" t="s">
        <v>5344</v>
      </c>
      <c r="B5154" s="308">
        <v>581.27</v>
      </c>
    </row>
    <row r="5155" spans="1:2">
      <c r="A5155" s="307" t="s">
        <v>5345</v>
      </c>
      <c r="B5155" s="308">
        <v>600.41</v>
      </c>
    </row>
    <row r="5156" spans="1:2">
      <c r="A5156" s="307" t="s">
        <v>5346</v>
      </c>
      <c r="B5156" s="308">
        <v>591.15</v>
      </c>
    </row>
    <row r="5157" spans="1:2">
      <c r="A5157" s="307" t="s">
        <v>5347</v>
      </c>
      <c r="B5157" s="308">
        <v>794.91</v>
      </c>
    </row>
    <row r="5158" spans="1:2">
      <c r="A5158" s="307" t="s">
        <v>5348</v>
      </c>
      <c r="B5158" s="308">
        <v>784.24</v>
      </c>
    </row>
    <row r="5159" spans="1:2">
      <c r="A5159" s="307" t="s">
        <v>5349</v>
      </c>
      <c r="B5159" s="308">
        <v>991.11</v>
      </c>
    </row>
    <row r="5160" spans="1:2">
      <c r="A5160" s="307" t="s">
        <v>5350</v>
      </c>
      <c r="B5160" s="308">
        <v>979.64</v>
      </c>
    </row>
    <row r="5161" spans="1:2">
      <c r="A5161" s="307" t="s">
        <v>5351</v>
      </c>
      <c r="B5161" s="308">
        <v>1144.9000000000001</v>
      </c>
    </row>
    <row r="5162" spans="1:2">
      <c r="A5162" s="307" t="s">
        <v>5352</v>
      </c>
      <c r="B5162" s="308">
        <v>1131.8800000000001</v>
      </c>
    </row>
    <row r="5163" spans="1:2">
      <c r="A5163" s="307" t="s">
        <v>5353</v>
      </c>
      <c r="B5163" s="308">
        <v>1374.15</v>
      </c>
    </row>
    <row r="5164" spans="1:2">
      <c r="A5164" s="307" t="s">
        <v>5354</v>
      </c>
      <c r="B5164" s="308">
        <v>1360.18</v>
      </c>
    </row>
    <row r="5165" spans="1:2">
      <c r="A5165" s="307" t="s">
        <v>5355</v>
      </c>
      <c r="B5165" s="308">
        <v>2553.0300000000002</v>
      </c>
    </row>
    <row r="5166" spans="1:2">
      <c r="A5166" s="307" t="s">
        <v>5356</v>
      </c>
      <c r="B5166" s="308">
        <v>2535.31</v>
      </c>
    </row>
    <row r="5167" spans="1:2">
      <c r="A5167" s="307" t="s">
        <v>5357</v>
      </c>
      <c r="B5167" s="308">
        <v>2.56</v>
      </c>
    </row>
    <row r="5168" spans="1:2">
      <c r="A5168" s="307" t="s">
        <v>5358</v>
      </c>
      <c r="B5168" s="308">
        <v>2.2200000000000002</v>
      </c>
    </row>
    <row r="5169" spans="1:2">
      <c r="A5169" s="307" t="s">
        <v>5359</v>
      </c>
      <c r="B5169" s="308">
        <v>9.77</v>
      </c>
    </row>
    <row r="5170" spans="1:2">
      <c r="A5170" s="307" t="s">
        <v>5360</v>
      </c>
      <c r="B5170" s="308">
        <v>9.36</v>
      </c>
    </row>
    <row r="5171" spans="1:2">
      <c r="A5171" s="307" t="s">
        <v>5361</v>
      </c>
      <c r="B5171" s="308">
        <v>9.77</v>
      </c>
    </row>
    <row r="5172" spans="1:2">
      <c r="A5172" s="307" t="s">
        <v>5362</v>
      </c>
      <c r="B5172" s="308">
        <v>9.36</v>
      </c>
    </row>
    <row r="5173" spans="1:2">
      <c r="A5173" s="307" t="s">
        <v>5363</v>
      </c>
      <c r="B5173" s="308">
        <v>9.94</v>
      </c>
    </row>
    <row r="5174" spans="1:2">
      <c r="A5174" s="307" t="s">
        <v>5364</v>
      </c>
      <c r="B5174" s="308">
        <v>9.52</v>
      </c>
    </row>
    <row r="5175" spans="1:2">
      <c r="A5175" s="307" t="s">
        <v>5365</v>
      </c>
      <c r="B5175" s="308">
        <v>9.94</v>
      </c>
    </row>
    <row r="5176" spans="1:2">
      <c r="A5176" s="307" t="s">
        <v>5366</v>
      </c>
      <c r="B5176" s="308">
        <v>9.52</v>
      </c>
    </row>
    <row r="5177" spans="1:2">
      <c r="A5177" s="307" t="s">
        <v>5367</v>
      </c>
      <c r="B5177" s="308">
        <v>10.33</v>
      </c>
    </row>
    <row r="5178" spans="1:2">
      <c r="A5178" s="307" t="s">
        <v>5368</v>
      </c>
      <c r="B5178" s="308">
        <v>9.9</v>
      </c>
    </row>
    <row r="5179" spans="1:2">
      <c r="A5179" s="307" t="s">
        <v>5369</v>
      </c>
      <c r="B5179" s="308">
        <v>10.37</v>
      </c>
    </row>
    <row r="5180" spans="1:2">
      <c r="A5180" s="307" t="s">
        <v>5370</v>
      </c>
      <c r="B5180" s="308">
        <v>9.93</v>
      </c>
    </row>
    <row r="5181" spans="1:2">
      <c r="A5181" s="307" t="s">
        <v>5371</v>
      </c>
      <c r="B5181" s="308">
        <v>10.53</v>
      </c>
    </row>
    <row r="5182" spans="1:2">
      <c r="A5182" s="307" t="s">
        <v>5372</v>
      </c>
      <c r="B5182" s="308">
        <v>10.09</v>
      </c>
    </row>
    <row r="5183" spans="1:2">
      <c r="A5183" s="307" t="s">
        <v>5373</v>
      </c>
      <c r="B5183" s="308">
        <v>10.57</v>
      </c>
    </row>
    <row r="5184" spans="1:2">
      <c r="A5184" s="307" t="s">
        <v>5374</v>
      </c>
      <c r="B5184" s="308">
        <v>10.119999999999999</v>
      </c>
    </row>
    <row r="5185" spans="1:2">
      <c r="A5185" s="307" t="s">
        <v>5375</v>
      </c>
      <c r="B5185" s="308">
        <v>10.74</v>
      </c>
    </row>
    <row r="5186" spans="1:2">
      <c r="A5186" s="307" t="s">
        <v>5376</v>
      </c>
      <c r="B5186" s="308">
        <v>10.28</v>
      </c>
    </row>
    <row r="5187" spans="1:2">
      <c r="A5187" s="307" t="s">
        <v>5377</v>
      </c>
      <c r="B5187" s="308">
        <v>11.13</v>
      </c>
    </row>
    <row r="5188" spans="1:2">
      <c r="A5188" s="307" t="s">
        <v>5378</v>
      </c>
      <c r="B5188" s="308">
        <v>10.66</v>
      </c>
    </row>
    <row r="5189" spans="1:2">
      <c r="A5189" s="307" t="s">
        <v>5379</v>
      </c>
      <c r="B5189" s="308">
        <v>11.56</v>
      </c>
    </row>
    <row r="5190" spans="1:2">
      <c r="A5190" s="307" t="s">
        <v>5380</v>
      </c>
      <c r="B5190" s="308">
        <v>11.07</v>
      </c>
    </row>
    <row r="5191" spans="1:2">
      <c r="A5191" s="307" t="s">
        <v>5381</v>
      </c>
      <c r="B5191" s="308">
        <v>12.16</v>
      </c>
    </row>
    <row r="5192" spans="1:2">
      <c r="A5192" s="307" t="s">
        <v>5382</v>
      </c>
      <c r="B5192" s="308">
        <v>11.65</v>
      </c>
    </row>
    <row r="5193" spans="1:2">
      <c r="A5193" s="307" t="s">
        <v>5383</v>
      </c>
      <c r="B5193" s="308">
        <v>12.53</v>
      </c>
    </row>
    <row r="5194" spans="1:2">
      <c r="A5194" s="307" t="s">
        <v>5384</v>
      </c>
      <c r="B5194" s="308">
        <v>11.99</v>
      </c>
    </row>
    <row r="5195" spans="1:2">
      <c r="A5195" s="307" t="s">
        <v>5385</v>
      </c>
      <c r="B5195" s="308">
        <v>13.25</v>
      </c>
    </row>
    <row r="5196" spans="1:2">
      <c r="A5196" s="307" t="s">
        <v>5386</v>
      </c>
      <c r="B5196" s="308">
        <v>12.69</v>
      </c>
    </row>
    <row r="5197" spans="1:2">
      <c r="A5197" s="307" t="s">
        <v>5387</v>
      </c>
      <c r="B5197" s="308">
        <v>13.85</v>
      </c>
    </row>
    <row r="5198" spans="1:2">
      <c r="A5198" s="307" t="s">
        <v>5388</v>
      </c>
      <c r="B5198" s="308">
        <v>13.26</v>
      </c>
    </row>
    <row r="5199" spans="1:2">
      <c r="A5199" s="307" t="s">
        <v>5389</v>
      </c>
      <c r="B5199" s="308">
        <v>15.6</v>
      </c>
    </row>
    <row r="5200" spans="1:2">
      <c r="A5200" s="307" t="s">
        <v>5390</v>
      </c>
      <c r="B5200" s="308">
        <v>14.94</v>
      </c>
    </row>
    <row r="5201" spans="1:2">
      <c r="A5201" s="307" t="s">
        <v>5391</v>
      </c>
      <c r="B5201" s="308">
        <v>28.9</v>
      </c>
    </row>
    <row r="5202" spans="1:2">
      <c r="A5202" s="307" t="s">
        <v>5392</v>
      </c>
      <c r="B5202" s="308">
        <v>27.01</v>
      </c>
    </row>
    <row r="5203" spans="1:2">
      <c r="A5203" s="307" t="s">
        <v>5393</v>
      </c>
      <c r="B5203" s="308">
        <v>29.74</v>
      </c>
    </row>
    <row r="5204" spans="1:2">
      <c r="A5204" s="307" t="s">
        <v>5394</v>
      </c>
      <c r="B5204" s="308">
        <v>27.81</v>
      </c>
    </row>
    <row r="5205" spans="1:2">
      <c r="A5205" s="307" t="s">
        <v>5395</v>
      </c>
      <c r="B5205" s="308">
        <v>52.5</v>
      </c>
    </row>
    <row r="5206" spans="1:2">
      <c r="A5206" s="307" t="s">
        <v>5396</v>
      </c>
      <c r="B5206" s="308">
        <v>49.4</v>
      </c>
    </row>
    <row r="5207" spans="1:2">
      <c r="A5207" s="307" t="s">
        <v>5397</v>
      </c>
      <c r="B5207" s="308">
        <v>66.16</v>
      </c>
    </row>
    <row r="5208" spans="1:2">
      <c r="A5208" s="307" t="s">
        <v>5398</v>
      </c>
      <c r="B5208" s="308">
        <v>62.6</v>
      </c>
    </row>
    <row r="5209" spans="1:2">
      <c r="A5209" s="307" t="s">
        <v>5399</v>
      </c>
      <c r="B5209" s="308">
        <v>103.27</v>
      </c>
    </row>
    <row r="5210" spans="1:2">
      <c r="A5210" s="307" t="s">
        <v>5400</v>
      </c>
      <c r="B5210" s="308">
        <v>99.36</v>
      </c>
    </row>
    <row r="5211" spans="1:2">
      <c r="A5211" s="307" t="s">
        <v>5401</v>
      </c>
      <c r="B5211" s="308">
        <v>129.94999999999999</v>
      </c>
    </row>
    <row r="5212" spans="1:2">
      <c r="A5212" s="307" t="s">
        <v>5402</v>
      </c>
      <c r="B5212" s="308">
        <v>125.19</v>
      </c>
    </row>
    <row r="5213" spans="1:2">
      <c r="A5213" s="307" t="s">
        <v>5403</v>
      </c>
      <c r="B5213" s="308">
        <v>143.04</v>
      </c>
    </row>
    <row r="5214" spans="1:2">
      <c r="A5214" s="307" t="s">
        <v>5404</v>
      </c>
      <c r="B5214" s="308">
        <v>138.22999999999999</v>
      </c>
    </row>
    <row r="5215" spans="1:2">
      <c r="A5215" s="307" t="s">
        <v>5405</v>
      </c>
      <c r="B5215" s="308">
        <v>179.89</v>
      </c>
    </row>
    <row r="5216" spans="1:2">
      <c r="A5216" s="307" t="s">
        <v>5406</v>
      </c>
      <c r="B5216" s="308">
        <v>174.18</v>
      </c>
    </row>
    <row r="5217" spans="1:2">
      <c r="A5217" s="307" t="s">
        <v>5407</v>
      </c>
      <c r="B5217" s="308">
        <v>234.05</v>
      </c>
    </row>
    <row r="5218" spans="1:2">
      <c r="A5218" s="307" t="s">
        <v>5408</v>
      </c>
      <c r="B5218" s="308">
        <v>227.65</v>
      </c>
    </row>
    <row r="5219" spans="1:2">
      <c r="A5219" s="307" t="s">
        <v>5409</v>
      </c>
      <c r="B5219" s="308">
        <v>270.11</v>
      </c>
    </row>
    <row r="5220" spans="1:2">
      <c r="A5220" s="307" t="s">
        <v>5410</v>
      </c>
      <c r="B5220" s="308">
        <v>263.13</v>
      </c>
    </row>
    <row r="5221" spans="1:2">
      <c r="A5221" s="307" t="s">
        <v>5411</v>
      </c>
      <c r="B5221" s="308">
        <v>276.5</v>
      </c>
    </row>
    <row r="5222" spans="1:2">
      <c r="A5222" s="307" t="s">
        <v>5412</v>
      </c>
      <c r="B5222" s="308">
        <v>268.93</v>
      </c>
    </row>
    <row r="5223" spans="1:2">
      <c r="A5223" s="307" t="s">
        <v>5413</v>
      </c>
      <c r="B5223" s="308">
        <v>343.05</v>
      </c>
    </row>
    <row r="5224" spans="1:2">
      <c r="A5224" s="307" t="s">
        <v>5414</v>
      </c>
      <c r="B5224" s="308">
        <v>334.68</v>
      </c>
    </row>
    <row r="5225" spans="1:2">
      <c r="A5225" s="307" t="s">
        <v>5415</v>
      </c>
      <c r="B5225" s="308">
        <v>399.3</v>
      </c>
    </row>
    <row r="5226" spans="1:2">
      <c r="A5226" s="307" t="s">
        <v>5416</v>
      </c>
      <c r="B5226" s="308">
        <v>389.53</v>
      </c>
    </row>
    <row r="5227" spans="1:2">
      <c r="A5227" s="307" t="s">
        <v>5417</v>
      </c>
      <c r="B5227" s="308">
        <v>723.09</v>
      </c>
    </row>
    <row r="5228" spans="1:2">
      <c r="A5228" s="307" t="s">
        <v>5418</v>
      </c>
      <c r="B5228" s="308">
        <v>712.41</v>
      </c>
    </row>
    <row r="5229" spans="1:2">
      <c r="A5229" s="307" t="s">
        <v>5419</v>
      </c>
      <c r="B5229" s="308">
        <v>837.06</v>
      </c>
    </row>
    <row r="5230" spans="1:2">
      <c r="A5230" s="307" t="s">
        <v>5420</v>
      </c>
      <c r="B5230" s="308">
        <v>824.77</v>
      </c>
    </row>
    <row r="5231" spans="1:2">
      <c r="A5231" s="307" t="s">
        <v>5421</v>
      </c>
      <c r="B5231" s="308">
        <v>988.52</v>
      </c>
    </row>
    <row r="5232" spans="1:2">
      <c r="A5232" s="307" t="s">
        <v>5422</v>
      </c>
      <c r="B5232" s="308">
        <v>974.25</v>
      </c>
    </row>
    <row r="5233" spans="1:2">
      <c r="A5233" s="307" t="s">
        <v>5423</v>
      </c>
      <c r="B5233" s="308">
        <v>1383.92</v>
      </c>
    </row>
    <row r="5234" spans="1:2">
      <c r="A5234" s="307" t="s">
        <v>5424</v>
      </c>
      <c r="B5234" s="308">
        <v>1366.37</v>
      </c>
    </row>
    <row r="5235" spans="1:2">
      <c r="A5235" s="307" t="s">
        <v>5425</v>
      </c>
      <c r="B5235" s="308">
        <v>28.9</v>
      </c>
    </row>
    <row r="5236" spans="1:2">
      <c r="A5236" s="307" t="s">
        <v>5426</v>
      </c>
      <c r="B5236" s="308">
        <v>27.01</v>
      </c>
    </row>
    <row r="5237" spans="1:2">
      <c r="A5237" s="307" t="s">
        <v>5427</v>
      </c>
      <c r="B5237" s="308">
        <v>29.74</v>
      </c>
    </row>
    <row r="5238" spans="1:2">
      <c r="A5238" s="307" t="s">
        <v>5428</v>
      </c>
      <c r="B5238" s="308">
        <v>27.81</v>
      </c>
    </row>
    <row r="5239" spans="1:2">
      <c r="A5239" s="307" t="s">
        <v>5429</v>
      </c>
      <c r="B5239" s="308">
        <v>52.5</v>
      </c>
    </row>
    <row r="5240" spans="1:2">
      <c r="A5240" s="307" t="s">
        <v>5430</v>
      </c>
      <c r="B5240" s="308">
        <v>49.4</v>
      </c>
    </row>
    <row r="5241" spans="1:2">
      <c r="A5241" s="307" t="s">
        <v>5431</v>
      </c>
      <c r="B5241" s="308">
        <v>66.16</v>
      </c>
    </row>
    <row r="5242" spans="1:2">
      <c r="A5242" s="307" t="s">
        <v>5432</v>
      </c>
      <c r="B5242" s="308">
        <v>62.6</v>
      </c>
    </row>
    <row r="5243" spans="1:2">
      <c r="A5243" s="307" t="s">
        <v>5433</v>
      </c>
      <c r="B5243" s="308">
        <v>127.87</v>
      </c>
    </row>
    <row r="5244" spans="1:2">
      <c r="A5244" s="307" t="s">
        <v>5434</v>
      </c>
      <c r="B5244" s="308">
        <v>123.05</v>
      </c>
    </row>
    <row r="5245" spans="1:2">
      <c r="A5245" s="307" t="s">
        <v>5435</v>
      </c>
      <c r="B5245" s="308">
        <v>168.2</v>
      </c>
    </row>
    <row r="5246" spans="1:2">
      <c r="A5246" s="307" t="s">
        <v>5436</v>
      </c>
      <c r="B5246" s="308">
        <v>162.94</v>
      </c>
    </row>
    <row r="5247" spans="1:2">
      <c r="A5247" s="307" t="s">
        <v>5437</v>
      </c>
      <c r="B5247" s="308">
        <v>177.85</v>
      </c>
    </row>
    <row r="5248" spans="1:2">
      <c r="A5248" s="307" t="s">
        <v>5438</v>
      </c>
      <c r="B5248" s="308">
        <v>172.62</v>
      </c>
    </row>
    <row r="5249" spans="1:2">
      <c r="A5249" s="307" t="s">
        <v>5439</v>
      </c>
      <c r="B5249" s="308">
        <v>226.85</v>
      </c>
    </row>
    <row r="5250" spans="1:2">
      <c r="A5250" s="307" t="s">
        <v>5440</v>
      </c>
      <c r="B5250" s="308">
        <v>220.77</v>
      </c>
    </row>
    <row r="5251" spans="1:2">
      <c r="A5251" s="307" t="s">
        <v>5441</v>
      </c>
      <c r="B5251" s="308">
        <v>281.29000000000002</v>
      </c>
    </row>
    <row r="5252" spans="1:2">
      <c r="A5252" s="307" t="s">
        <v>5442</v>
      </c>
      <c r="B5252" s="308">
        <v>274.36</v>
      </c>
    </row>
    <row r="5253" spans="1:2">
      <c r="A5253" s="307" t="s">
        <v>5443</v>
      </c>
      <c r="B5253" s="308">
        <v>330.41</v>
      </c>
    </row>
    <row r="5254" spans="1:2">
      <c r="A5254" s="307" t="s">
        <v>5444</v>
      </c>
      <c r="B5254" s="308">
        <v>322.54000000000002</v>
      </c>
    </row>
    <row r="5255" spans="1:2">
      <c r="A5255" s="307" t="s">
        <v>5445</v>
      </c>
      <c r="B5255" s="308">
        <v>595.52</v>
      </c>
    </row>
    <row r="5256" spans="1:2">
      <c r="A5256" s="307" t="s">
        <v>5446</v>
      </c>
      <c r="B5256" s="308">
        <v>586.71</v>
      </c>
    </row>
    <row r="5257" spans="1:2">
      <c r="A5257" s="307" t="s">
        <v>5447</v>
      </c>
      <c r="B5257" s="308">
        <v>675.5</v>
      </c>
    </row>
    <row r="5258" spans="1:2">
      <c r="A5258" s="307" t="s">
        <v>5448</v>
      </c>
      <c r="B5258" s="308">
        <v>667.12</v>
      </c>
    </row>
    <row r="5259" spans="1:2">
      <c r="A5259" s="307" t="s">
        <v>5449</v>
      </c>
      <c r="B5259" s="308">
        <v>808.93</v>
      </c>
    </row>
    <row r="5260" spans="1:2">
      <c r="A5260" s="307" t="s">
        <v>5450</v>
      </c>
      <c r="B5260" s="308">
        <v>797.67</v>
      </c>
    </row>
    <row r="5261" spans="1:2">
      <c r="A5261" s="307" t="s">
        <v>5451</v>
      </c>
      <c r="B5261" s="308">
        <v>1008.08</v>
      </c>
    </row>
    <row r="5262" spans="1:2">
      <c r="A5262" s="307" t="s">
        <v>5452</v>
      </c>
      <c r="B5262" s="308">
        <v>995.95</v>
      </c>
    </row>
    <row r="5263" spans="1:2">
      <c r="A5263" s="307" t="s">
        <v>5453</v>
      </c>
      <c r="B5263" s="308">
        <v>1169.1099999999999</v>
      </c>
    </row>
    <row r="5264" spans="1:2">
      <c r="A5264" s="307" t="s">
        <v>5454</v>
      </c>
      <c r="B5264" s="308">
        <v>1155.07</v>
      </c>
    </row>
    <row r="5265" spans="1:2">
      <c r="A5265" s="307" t="s">
        <v>5455</v>
      </c>
      <c r="B5265" s="308">
        <v>1402.45</v>
      </c>
    </row>
    <row r="5266" spans="1:2">
      <c r="A5266" s="307" t="s">
        <v>5456</v>
      </c>
      <c r="B5266" s="308">
        <v>1387.29</v>
      </c>
    </row>
    <row r="5267" spans="1:2">
      <c r="A5267" s="307" t="s">
        <v>5457</v>
      </c>
      <c r="B5267" s="308">
        <v>2605.9699999999998</v>
      </c>
    </row>
    <row r="5268" spans="1:2">
      <c r="A5268" s="307" t="s">
        <v>5458</v>
      </c>
      <c r="B5268" s="308">
        <v>2585.87</v>
      </c>
    </row>
    <row r="5269" spans="1:2">
      <c r="A5269" s="307" t="s">
        <v>5459</v>
      </c>
      <c r="B5269" s="308">
        <v>29.98</v>
      </c>
    </row>
    <row r="5270" spans="1:2">
      <c r="A5270" s="307" t="s">
        <v>5460</v>
      </c>
      <c r="B5270" s="308">
        <v>28.01</v>
      </c>
    </row>
    <row r="5271" spans="1:2">
      <c r="A5271" s="307" t="s">
        <v>5461</v>
      </c>
      <c r="B5271" s="308">
        <v>52.71</v>
      </c>
    </row>
    <row r="5272" spans="1:2">
      <c r="A5272" s="307" t="s">
        <v>5462</v>
      </c>
      <c r="B5272" s="308">
        <v>49.57</v>
      </c>
    </row>
    <row r="5273" spans="1:2">
      <c r="A5273" s="307" t="s">
        <v>5463</v>
      </c>
      <c r="B5273" s="308">
        <v>65.959999999999994</v>
      </c>
    </row>
    <row r="5274" spans="1:2">
      <c r="A5274" s="307" t="s">
        <v>5464</v>
      </c>
      <c r="B5274" s="308">
        <v>62.43</v>
      </c>
    </row>
    <row r="5275" spans="1:2">
      <c r="A5275" s="307" t="s">
        <v>5465</v>
      </c>
      <c r="B5275" s="308">
        <v>103.11</v>
      </c>
    </row>
    <row r="5276" spans="1:2">
      <c r="A5276" s="307" t="s">
        <v>5466</v>
      </c>
      <c r="B5276" s="308">
        <v>99.2</v>
      </c>
    </row>
    <row r="5277" spans="1:2">
      <c r="A5277" s="307" t="s">
        <v>5467</v>
      </c>
      <c r="B5277" s="308">
        <v>129.74</v>
      </c>
    </row>
    <row r="5278" spans="1:2">
      <c r="A5278" s="307" t="s">
        <v>5468</v>
      </c>
      <c r="B5278" s="308">
        <v>125</v>
      </c>
    </row>
    <row r="5279" spans="1:2">
      <c r="A5279" s="307" t="s">
        <v>5469</v>
      </c>
      <c r="B5279" s="308">
        <v>142.44</v>
      </c>
    </row>
    <row r="5280" spans="1:2">
      <c r="A5280" s="307" t="s">
        <v>5470</v>
      </c>
      <c r="B5280" s="308">
        <v>137.66</v>
      </c>
    </row>
    <row r="5281" spans="1:2">
      <c r="A5281" s="307" t="s">
        <v>5471</v>
      </c>
      <c r="B5281" s="308">
        <v>177.91</v>
      </c>
    </row>
    <row r="5282" spans="1:2">
      <c r="A5282" s="307" t="s">
        <v>5472</v>
      </c>
      <c r="B5282" s="308">
        <v>172.29</v>
      </c>
    </row>
    <row r="5283" spans="1:2">
      <c r="A5283" s="307" t="s">
        <v>5473</v>
      </c>
      <c r="B5283" s="308">
        <v>231.87</v>
      </c>
    </row>
    <row r="5284" spans="1:2">
      <c r="A5284" s="307" t="s">
        <v>5474</v>
      </c>
      <c r="B5284" s="308">
        <v>225.57</v>
      </c>
    </row>
    <row r="5285" spans="1:2">
      <c r="A5285" s="307" t="s">
        <v>5475</v>
      </c>
      <c r="B5285" s="308">
        <v>266.36</v>
      </c>
    </row>
    <row r="5286" spans="1:2">
      <c r="A5286" s="307" t="s">
        <v>5476</v>
      </c>
      <c r="B5286" s="308">
        <v>259.54000000000002</v>
      </c>
    </row>
    <row r="5287" spans="1:2">
      <c r="A5287" s="307" t="s">
        <v>5477</v>
      </c>
      <c r="B5287" s="308">
        <v>271.43</v>
      </c>
    </row>
    <row r="5288" spans="1:2">
      <c r="A5288" s="307" t="s">
        <v>5478</v>
      </c>
      <c r="B5288" s="308">
        <v>264.08</v>
      </c>
    </row>
    <row r="5289" spans="1:2">
      <c r="A5289" s="307" t="s">
        <v>5479</v>
      </c>
      <c r="B5289" s="308">
        <v>335.78</v>
      </c>
    </row>
    <row r="5290" spans="1:2">
      <c r="A5290" s="307" t="s">
        <v>5480</v>
      </c>
      <c r="B5290" s="308">
        <v>327.73</v>
      </c>
    </row>
    <row r="5291" spans="1:2">
      <c r="A5291" s="307" t="s">
        <v>5481</v>
      </c>
      <c r="B5291" s="308">
        <v>386.41</v>
      </c>
    </row>
    <row r="5292" spans="1:2">
      <c r="A5292" s="307" t="s">
        <v>5482</v>
      </c>
      <c r="B5292" s="308">
        <v>377.18</v>
      </c>
    </row>
    <row r="5293" spans="1:2">
      <c r="A5293" s="307" t="s">
        <v>5483</v>
      </c>
      <c r="B5293" s="308">
        <v>711.44</v>
      </c>
    </row>
    <row r="5294" spans="1:2">
      <c r="A5294" s="307" t="s">
        <v>5484</v>
      </c>
      <c r="B5294" s="308">
        <v>701.27</v>
      </c>
    </row>
    <row r="5295" spans="1:2">
      <c r="A5295" s="307" t="s">
        <v>5485</v>
      </c>
      <c r="B5295" s="308">
        <v>818.12</v>
      </c>
    </row>
    <row r="5296" spans="1:2">
      <c r="A5296" s="307" t="s">
        <v>5486</v>
      </c>
      <c r="B5296" s="308">
        <v>806.63</v>
      </c>
    </row>
    <row r="5297" spans="1:2">
      <c r="A5297" s="307" t="s">
        <v>5487</v>
      </c>
      <c r="B5297" s="308">
        <v>941.31</v>
      </c>
    </row>
    <row r="5298" spans="1:2">
      <c r="A5298" s="307" t="s">
        <v>5488</v>
      </c>
      <c r="B5298" s="308">
        <v>928.87</v>
      </c>
    </row>
    <row r="5299" spans="1:2">
      <c r="A5299" s="307" t="s">
        <v>5489</v>
      </c>
      <c r="B5299" s="308">
        <v>1323.6</v>
      </c>
    </row>
    <row r="5300" spans="1:2">
      <c r="A5300" s="307" t="s">
        <v>5490</v>
      </c>
      <c r="B5300" s="308">
        <v>1308.4100000000001</v>
      </c>
    </row>
    <row r="5301" spans="1:2">
      <c r="A5301" s="307" t="s">
        <v>5491</v>
      </c>
      <c r="B5301" s="308">
        <v>33.57</v>
      </c>
    </row>
    <row r="5302" spans="1:2">
      <c r="A5302" s="307" t="s">
        <v>5492</v>
      </c>
      <c r="B5302" s="308">
        <v>31.12</v>
      </c>
    </row>
    <row r="5303" spans="1:2">
      <c r="A5303" s="307" t="s">
        <v>5493</v>
      </c>
      <c r="B5303" s="308">
        <v>52.81</v>
      </c>
    </row>
    <row r="5304" spans="1:2">
      <c r="A5304" s="307" t="s">
        <v>5494</v>
      </c>
      <c r="B5304" s="308">
        <v>49.67</v>
      </c>
    </row>
    <row r="5305" spans="1:2">
      <c r="A5305" s="307" t="s">
        <v>5495</v>
      </c>
      <c r="B5305" s="308">
        <v>65.8</v>
      </c>
    </row>
    <row r="5306" spans="1:2">
      <c r="A5306" s="307" t="s">
        <v>5496</v>
      </c>
      <c r="B5306" s="308">
        <v>62.29</v>
      </c>
    </row>
    <row r="5307" spans="1:2">
      <c r="A5307" s="307" t="s">
        <v>5497</v>
      </c>
      <c r="B5307" s="308">
        <v>127.86</v>
      </c>
    </row>
    <row r="5308" spans="1:2">
      <c r="A5308" s="307" t="s">
        <v>5498</v>
      </c>
      <c r="B5308" s="308">
        <v>123.12</v>
      </c>
    </row>
    <row r="5309" spans="1:2">
      <c r="A5309" s="307" t="s">
        <v>5499</v>
      </c>
      <c r="B5309" s="308">
        <v>168.18</v>
      </c>
    </row>
    <row r="5310" spans="1:2">
      <c r="A5310" s="307" t="s">
        <v>5500</v>
      </c>
      <c r="B5310" s="308">
        <v>162.91999999999999</v>
      </c>
    </row>
    <row r="5311" spans="1:2">
      <c r="A5311" s="307" t="s">
        <v>5501</v>
      </c>
      <c r="B5311" s="308">
        <v>180.24</v>
      </c>
    </row>
    <row r="5312" spans="1:2">
      <c r="A5312" s="307" t="s">
        <v>5502</v>
      </c>
      <c r="B5312" s="308">
        <v>174.97</v>
      </c>
    </row>
    <row r="5313" spans="1:2">
      <c r="A5313" s="307" t="s">
        <v>5503</v>
      </c>
      <c r="B5313" s="308">
        <v>226.67</v>
      </c>
    </row>
    <row r="5314" spans="1:2">
      <c r="A5314" s="307" t="s">
        <v>5504</v>
      </c>
      <c r="B5314" s="308">
        <v>220.63</v>
      </c>
    </row>
    <row r="5315" spans="1:2">
      <c r="A5315" s="307" t="s">
        <v>5505</v>
      </c>
      <c r="B5315" s="308">
        <v>278.39</v>
      </c>
    </row>
    <row r="5316" spans="1:2">
      <c r="A5316" s="307" t="s">
        <v>5506</v>
      </c>
      <c r="B5316" s="308">
        <v>271.58999999999997</v>
      </c>
    </row>
    <row r="5317" spans="1:2">
      <c r="A5317" s="307" t="s">
        <v>5507</v>
      </c>
      <c r="B5317" s="308">
        <v>326.75</v>
      </c>
    </row>
    <row r="5318" spans="1:2">
      <c r="A5318" s="307" t="s">
        <v>5508</v>
      </c>
      <c r="B5318" s="308">
        <v>319.04000000000002</v>
      </c>
    </row>
    <row r="5319" spans="1:2">
      <c r="A5319" s="307" t="s">
        <v>5509</v>
      </c>
      <c r="B5319" s="308">
        <v>590.85</v>
      </c>
    </row>
    <row r="5320" spans="1:2">
      <c r="A5320" s="307" t="s">
        <v>5510</v>
      </c>
      <c r="B5320" s="308">
        <v>582.24</v>
      </c>
    </row>
    <row r="5321" spans="1:2">
      <c r="A5321" s="307" t="s">
        <v>5511</v>
      </c>
      <c r="B5321" s="308">
        <v>677.05</v>
      </c>
    </row>
    <row r="5322" spans="1:2">
      <c r="A5322" s="307" t="s">
        <v>5512</v>
      </c>
      <c r="B5322" s="308">
        <v>667.76</v>
      </c>
    </row>
    <row r="5323" spans="1:2">
      <c r="A5323" s="307" t="s">
        <v>5513</v>
      </c>
      <c r="B5323" s="308">
        <v>796.94</v>
      </c>
    </row>
    <row r="5324" spans="1:2">
      <c r="A5324" s="307" t="s">
        <v>5514</v>
      </c>
      <c r="B5324" s="308">
        <v>786.19</v>
      </c>
    </row>
    <row r="5325" spans="1:2">
      <c r="A5325" s="307" t="s">
        <v>5515</v>
      </c>
      <c r="B5325" s="308">
        <v>996.34</v>
      </c>
    </row>
    <row r="5326" spans="1:2">
      <c r="A5326" s="307" t="s">
        <v>5516</v>
      </c>
      <c r="B5326" s="308">
        <v>984.65</v>
      </c>
    </row>
    <row r="5327" spans="1:2">
      <c r="A5327" s="307" t="s">
        <v>5517</v>
      </c>
      <c r="B5327" s="308">
        <v>1152.6500000000001</v>
      </c>
    </row>
    <row r="5328" spans="1:2">
      <c r="A5328" s="307" t="s">
        <v>5518</v>
      </c>
      <c r="B5328" s="308">
        <v>1139.3399999999999</v>
      </c>
    </row>
    <row r="5329" spans="1:2">
      <c r="A5329" s="307" t="s">
        <v>5519</v>
      </c>
      <c r="B5329" s="308">
        <v>1380.22</v>
      </c>
    </row>
    <row r="5330" spans="1:2">
      <c r="A5330" s="307" t="s">
        <v>5520</v>
      </c>
      <c r="B5330" s="308">
        <v>1365.99</v>
      </c>
    </row>
    <row r="5331" spans="1:2">
      <c r="A5331" s="307" t="s">
        <v>5521</v>
      </c>
      <c r="B5331" s="308">
        <v>2565.2199999999998</v>
      </c>
    </row>
    <row r="5332" spans="1:2">
      <c r="A5332" s="307" t="s">
        <v>5522</v>
      </c>
      <c r="B5332" s="308">
        <v>2546.98</v>
      </c>
    </row>
    <row r="5333" spans="1:2">
      <c r="A5333" s="307" t="s">
        <v>5523</v>
      </c>
      <c r="B5333" s="308">
        <v>44.43</v>
      </c>
    </row>
    <row r="5334" spans="1:2">
      <c r="A5334" s="307" t="s">
        <v>5524</v>
      </c>
      <c r="B5334" s="308">
        <v>41.17</v>
      </c>
    </row>
    <row r="5335" spans="1:2">
      <c r="A5335" s="307" t="s">
        <v>5525</v>
      </c>
      <c r="B5335" s="308">
        <v>71.02</v>
      </c>
    </row>
    <row r="5336" spans="1:2">
      <c r="A5336" s="307" t="s">
        <v>5526</v>
      </c>
      <c r="B5336" s="308">
        <v>67.040000000000006</v>
      </c>
    </row>
    <row r="5337" spans="1:2">
      <c r="A5337" s="307" t="s">
        <v>5527</v>
      </c>
      <c r="B5337" s="308">
        <v>108.85</v>
      </c>
    </row>
    <row r="5338" spans="1:2">
      <c r="A5338" s="307" t="s">
        <v>5528</v>
      </c>
      <c r="B5338" s="308">
        <v>104.55</v>
      </c>
    </row>
    <row r="5339" spans="1:2">
      <c r="A5339" s="307" t="s">
        <v>5529</v>
      </c>
      <c r="B5339" s="308">
        <v>184.73</v>
      </c>
    </row>
    <row r="5340" spans="1:2">
      <c r="A5340" s="307" t="s">
        <v>5530</v>
      </c>
      <c r="B5340" s="308">
        <v>178.51</v>
      </c>
    </row>
    <row r="5341" spans="1:2">
      <c r="A5341" s="307" t="s">
        <v>5531</v>
      </c>
      <c r="B5341" s="308">
        <v>304.97000000000003</v>
      </c>
    </row>
    <row r="5342" spans="1:2">
      <c r="A5342" s="307" t="s">
        <v>5532</v>
      </c>
      <c r="B5342" s="308">
        <v>297.17</v>
      </c>
    </row>
    <row r="5343" spans="1:2">
      <c r="A5343" s="307" t="s">
        <v>5533</v>
      </c>
      <c r="B5343" s="308">
        <v>381.61</v>
      </c>
    </row>
    <row r="5344" spans="1:2">
      <c r="A5344" s="307" t="s">
        <v>5534</v>
      </c>
      <c r="B5344" s="308">
        <v>372.91</v>
      </c>
    </row>
    <row r="5345" spans="1:2">
      <c r="A5345" s="307" t="s">
        <v>5535</v>
      </c>
      <c r="B5345" s="308">
        <v>486.86</v>
      </c>
    </row>
    <row r="5346" spans="1:2">
      <c r="A5346" s="307" t="s">
        <v>5536</v>
      </c>
      <c r="B5346" s="308">
        <v>477.51</v>
      </c>
    </row>
    <row r="5347" spans="1:2">
      <c r="A5347" s="307" t="s">
        <v>5537</v>
      </c>
      <c r="B5347" s="308">
        <v>608.26</v>
      </c>
    </row>
    <row r="5348" spans="1:2">
      <c r="A5348" s="307" t="s">
        <v>5538</v>
      </c>
      <c r="B5348" s="308">
        <v>597.82000000000005</v>
      </c>
    </row>
    <row r="5349" spans="1:2">
      <c r="A5349" s="307" t="s">
        <v>5539</v>
      </c>
      <c r="B5349" s="308">
        <v>1136.3599999999999</v>
      </c>
    </row>
    <row r="5350" spans="1:2">
      <c r="A5350" s="307" t="s">
        <v>5540</v>
      </c>
      <c r="B5350" s="308">
        <v>1125.26</v>
      </c>
    </row>
    <row r="5351" spans="1:2">
      <c r="A5351" s="307" t="s">
        <v>5541</v>
      </c>
      <c r="B5351" s="308">
        <v>1331.51</v>
      </c>
    </row>
    <row r="5352" spans="1:2">
      <c r="A5352" s="307" t="s">
        <v>5542</v>
      </c>
      <c r="B5352" s="308">
        <v>1319.11</v>
      </c>
    </row>
    <row r="5353" spans="1:2">
      <c r="A5353" s="307" t="s">
        <v>5543</v>
      </c>
      <c r="B5353" s="308">
        <v>1768.34</v>
      </c>
    </row>
    <row r="5354" spans="1:2">
      <c r="A5354" s="307" t="s">
        <v>5544</v>
      </c>
      <c r="B5354" s="308">
        <v>1754.99</v>
      </c>
    </row>
    <row r="5355" spans="1:2">
      <c r="A5355" s="307" t="s">
        <v>5545</v>
      </c>
      <c r="B5355" s="308">
        <v>2297.5700000000002</v>
      </c>
    </row>
    <row r="5356" spans="1:2">
      <c r="A5356" s="307" t="s">
        <v>5546</v>
      </c>
      <c r="B5356" s="308">
        <v>2282.85</v>
      </c>
    </row>
    <row r="5357" spans="1:2">
      <c r="A5357" s="307" t="s">
        <v>5547</v>
      </c>
      <c r="B5357" s="308">
        <v>2587.6799999999998</v>
      </c>
    </row>
    <row r="5358" spans="1:2">
      <c r="A5358" s="307" t="s">
        <v>5548</v>
      </c>
      <c r="B5358" s="308">
        <v>2571.85</v>
      </c>
    </row>
    <row r="5359" spans="1:2">
      <c r="A5359" s="307" t="s">
        <v>5549</v>
      </c>
      <c r="B5359" s="308">
        <v>5198.5</v>
      </c>
    </row>
    <row r="5360" spans="1:2">
      <c r="A5360" s="307" t="s">
        <v>5550</v>
      </c>
      <c r="B5360" s="308">
        <v>5179.67</v>
      </c>
    </row>
    <row r="5361" spans="1:2">
      <c r="A5361" s="307" t="s">
        <v>5551</v>
      </c>
      <c r="B5361" s="308">
        <v>44.43</v>
      </c>
    </row>
    <row r="5362" spans="1:2">
      <c r="A5362" s="307" t="s">
        <v>5552</v>
      </c>
      <c r="B5362" s="308">
        <v>41.17</v>
      </c>
    </row>
    <row r="5363" spans="1:2">
      <c r="A5363" s="307" t="s">
        <v>5553</v>
      </c>
      <c r="B5363" s="308">
        <v>68.599999999999994</v>
      </c>
    </row>
    <row r="5364" spans="1:2">
      <c r="A5364" s="307" t="s">
        <v>5554</v>
      </c>
      <c r="B5364" s="308">
        <v>64.62</v>
      </c>
    </row>
    <row r="5365" spans="1:2">
      <c r="A5365" s="307" t="s">
        <v>5555</v>
      </c>
      <c r="B5365" s="308">
        <v>107.84</v>
      </c>
    </row>
    <row r="5366" spans="1:2">
      <c r="A5366" s="307" t="s">
        <v>5556</v>
      </c>
      <c r="B5366" s="308">
        <v>103.54</v>
      </c>
    </row>
    <row r="5367" spans="1:2">
      <c r="A5367" s="307" t="s">
        <v>5557</v>
      </c>
      <c r="B5367" s="308">
        <v>151.88999999999999</v>
      </c>
    </row>
    <row r="5368" spans="1:2">
      <c r="A5368" s="307" t="s">
        <v>5558</v>
      </c>
      <c r="B5368" s="308">
        <v>146.72</v>
      </c>
    </row>
    <row r="5369" spans="1:2">
      <c r="A5369" s="307" t="s">
        <v>5559</v>
      </c>
      <c r="B5369" s="308">
        <v>243.23</v>
      </c>
    </row>
    <row r="5370" spans="1:2">
      <c r="A5370" s="307" t="s">
        <v>5560</v>
      </c>
      <c r="B5370" s="308">
        <v>236.55</v>
      </c>
    </row>
    <row r="5371" spans="1:2">
      <c r="A5371" s="307" t="s">
        <v>5561</v>
      </c>
      <c r="B5371" s="308">
        <v>365.94</v>
      </c>
    </row>
    <row r="5372" spans="1:2">
      <c r="A5372" s="307" t="s">
        <v>5562</v>
      </c>
      <c r="B5372" s="308">
        <v>357.68</v>
      </c>
    </row>
    <row r="5373" spans="1:2">
      <c r="A5373" s="307" t="s">
        <v>5563</v>
      </c>
      <c r="B5373" s="308">
        <v>511.05</v>
      </c>
    </row>
    <row r="5374" spans="1:2">
      <c r="A5374" s="307" t="s">
        <v>5564</v>
      </c>
      <c r="B5374" s="308">
        <v>501.73</v>
      </c>
    </row>
    <row r="5375" spans="1:2">
      <c r="A5375" s="307" t="s">
        <v>5565</v>
      </c>
      <c r="B5375" s="308">
        <v>733.54</v>
      </c>
    </row>
    <row r="5376" spans="1:2">
      <c r="A5376" s="307" t="s">
        <v>5566</v>
      </c>
      <c r="B5376" s="308">
        <v>723.72</v>
      </c>
    </row>
    <row r="5377" spans="1:2">
      <c r="A5377" s="307" t="s">
        <v>5567</v>
      </c>
      <c r="B5377" s="308">
        <v>1346.2</v>
      </c>
    </row>
    <row r="5378" spans="1:2">
      <c r="A5378" s="307" t="s">
        <v>5568</v>
      </c>
      <c r="B5378" s="308">
        <v>1334.6</v>
      </c>
    </row>
    <row r="5379" spans="1:2">
      <c r="A5379" s="307" t="s">
        <v>5569</v>
      </c>
      <c r="B5379" s="308">
        <v>1449.77</v>
      </c>
    </row>
    <row r="5380" spans="1:2">
      <c r="A5380" s="307" t="s">
        <v>5570</v>
      </c>
      <c r="B5380" s="308">
        <v>1437.51</v>
      </c>
    </row>
    <row r="5381" spans="1:2">
      <c r="A5381" s="307" t="s">
        <v>5571</v>
      </c>
      <c r="B5381" s="308">
        <v>1825.61</v>
      </c>
    </row>
    <row r="5382" spans="1:2">
      <c r="A5382" s="307" t="s">
        <v>5572</v>
      </c>
      <c r="B5382" s="308">
        <v>1811.82</v>
      </c>
    </row>
    <row r="5383" spans="1:2">
      <c r="A5383" s="307" t="s">
        <v>5573</v>
      </c>
      <c r="B5383" s="308">
        <v>3183.98</v>
      </c>
    </row>
    <row r="5384" spans="1:2">
      <c r="A5384" s="307" t="s">
        <v>5574</v>
      </c>
      <c r="B5384" s="308">
        <v>3169.24</v>
      </c>
    </row>
    <row r="5385" spans="1:2">
      <c r="A5385" s="307" t="s">
        <v>5575</v>
      </c>
      <c r="B5385" s="308">
        <v>4077.35</v>
      </c>
    </row>
    <row r="5386" spans="1:2">
      <c r="A5386" s="307" t="s">
        <v>5576</v>
      </c>
      <c r="B5386" s="308">
        <v>4061</v>
      </c>
    </row>
    <row r="5387" spans="1:2">
      <c r="A5387" s="307" t="s">
        <v>5577</v>
      </c>
      <c r="B5387" s="308">
        <v>5721.35</v>
      </c>
    </row>
    <row r="5388" spans="1:2">
      <c r="A5388" s="307" t="s">
        <v>5578</v>
      </c>
      <c r="B5388" s="308">
        <v>5703.89</v>
      </c>
    </row>
    <row r="5389" spans="1:2">
      <c r="A5389" s="307" t="s">
        <v>5579</v>
      </c>
      <c r="B5389" s="308">
        <v>7753.79</v>
      </c>
    </row>
    <row r="5390" spans="1:2">
      <c r="A5390" s="307" t="s">
        <v>5580</v>
      </c>
      <c r="B5390" s="308">
        <v>7732.18</v>
      </c>
    </row>
    <row r="5391" spans="1:2">
      <c r="A5391" s="307" t="s">
        <v>5581</v>
      </c>
      <c r="B5391" s="308">
        <v>44.12</v>
      </c>
    </row>
    <row r="5392" spans="1:2">
      <c r="A5392" s="307" t="s">
        <v>5582</v>
      </c>
      <c r="B5392" s="308">
        <v>42.12</v>
      </c>
    </row>
    <row r="5393" spans="1:2">
      <c r="A5393" s="307" t="s">
        <v>5583</v>
      </c>
      <c r="B5393" s="308">
        <v>44.03</v>
      </c>
    </row>
    <row r="5394" spans="1:2">
      <c r="A5394" s="307" t="s">
        <v>5584</v>
      </c>
      <c r="B5394" s="308">
        <v>42.11</v>
      </c>
    </row>
    <row r="5395" spans="1:2">
      <c r="A5395" s="307" t="s">
        <v>5585</v>
      </c>
      <c r="B5395" s="308">
        <v>191.13</v>
      </c>
    </row>
    <row r="5396" spans="1:2">
      <c r="A5396" s="307" t="s">
        <v>5586</v>
      </c>
      <c r="B5396" s="308">
        <v>188.52</v>
      </c>
    </row>
    <row r="5397" spans="1:2">
      <c r="A5397" s="307" t="s">
        <v>5587</v>
      </c>
      <c r="B5397" s="308">
        <v>198.01</v>
      </c>
    </row>
    <row r="5398" spans="1:2">
      <c r="A5398" s="307" t="s">
        <v>5588</v>
      </c>
      <c r="B5398" s="308">
        <v>194.51</v>
      </c>
    </row>
    <row r="5399" spans="1:2">
      <c r="A5399" s="307" t="s">
        <v>5589</v>
      </c>
      <c r="B5399" s="308">
        <v>199.72</v>
      </c>
    </row>
    <row r="5400" spans="1:2">
      <c r="A5400" s="307" t="s">
        <v>5590</v>
      </c>
      <c r="B5400" s="308">
        <v>196.13</v>
      </c>
    </row>
    <row r="5401" spans="1:2">
      <c r="A5401" s="307" t="s">
        <v>5591</v>
      </c>
      <c r="B5401" s="308">
        <v>328.1</v>
      </c>
    </row>
    <row r="5402" spans="1:2">
      <c r="A5402" s="307" t="s">
        <v>5592</v>
      </c>
      <c r="B5402" s="308">
        <v>323.35000000000002</v>
      </c>
    </row>
    <row r="5403" spans="1:2">
      <c r="A5403" s="307" t="s">
        <v>5593</v>
      </c>
      <c r="B5403" s="308">
        <v>340.53</v>
      </c>
    </row>
    <row r="5404" spans="1:2">
      <c r="A5404" s="307" t="s">
        <v>5594</v>
      </c>
      <c r="B5404" s="308">
        <v>335.76</v>
      </c>
    </row>
    <row r="5405" spans="1:2">
      <c r="A5405" s="307" t="s">
        <v>5595</v>
      </c>
      <c r="B5405" s="308">
        <v>442.39</v>
      </c>
    </row>
    <row r="5406" spans="1:2">
      <c r="A5406" s="307" t="s">
        <v>5596</v>
      </c>
      <c r="B5406" s="308">
        <v>436.78</v>
      </c>
    </row>
    <row r="5407" spans="1:2">
      <c r="A5407" s="307" t="s">
        <v>5597</v>
      </c>
      <c r="B5407" s="308">
        <v>682.85</v>
      </c>
    </row>
    <row r="5408" spans="1:2">
      <c r="A5408" s="307" t="s">
        <v>5598</v>
      </c>
      <c r="B5408" s="308">
        <v>676.56</v>
      </c>
    </row>
    <row r="5409" spans="1:2">
      <c r="A5409" s="307" t="s">
        <v>5599</v>
      </c>
      <c r="B5409" s="308">
        <v>831.46</v>
      </c>
    </row>
    <row r="5410" spans="1:2">
      <c r="A5410" s="307" t="s">
        <v>5600</v>
      </c>
      <c r="B5410" s="308">
        <v>824.48</v>
      </c>
    </row>
    <row r="5411" spans="1:2">
      <c r="A5411" s="307" t="s">
        <v>5601</v>
      </c>
      <c r="B5411" s="308">
        <v>835.03</v>
      </c>
    </row>
    <row r="5412" spans="1:2">
      <c r="A5412" s="307" t="s">
        <v>5602</v>
      </c>
      <c r="B5412" s="308">
        <v>827.7</v>
      </c>
    </row>
    <row r="5413" spans="1:2">
      <c r="A5413" s="307" t="s">
        <v>5603</v>
      </c>
      <c r="B5413" s="308">
        <v>1761.2</v>
      </c>
    </row>
    <row r="5414" spans="1:2">
      <c r="A5414" s="307" t="s">
        <v>5604</v>
      </c>
      <c r="B5414" s="308">
        <v>1753.2</v>
      </c>
    </row>
    <row r="5415" spans="1:2">
      <c r="A5415" s="307" t="s">
        <v>5605</v>
      </c>
      <c r="B5415" s="308">
        <v>2097.12</v>
      </c>
    </row>
    <row r="5416" spans="1:2">
      <c r="A5416" s="307" t="s">
        <v>5606</v>
      </c>
      <c r="B5416" s="308">
        <v>2087.9499999999998</v>
      </c>
    </row>
    <row r="5417" spans="1:2">
      <c r="A5417" s="307" t="s">
        <v>5607</v>
      </c>
      <c r="B5417" s="308">
        <v>2877.16</v>
      </c>
    </row>
    <row r="5418" spans="1:2">
      <c r="A5418" s="307" t="s">
        <v>5608</v>
      </c>
      <c r="B5418" s="308">
        <v>2867.19</v>
      </c>
    </row>
    <row r="5419" spans="1:2">
      <c r="A5419" s="307" t="s">
        <v>5609</v>
      </c>
      <c r="B5419" s="308">
        <v>3345.01</v>
      </c>
    </row>
    <row r="5420" spans="1:2">
      <c r="A5420" s="307" t="s">
        <v>5610</v>
      </c>
      <c r="B5420" s="308">
        <v>3333.74</v>
      </c>
    </row>
    <row r="5421" spans="1:2">
      <c r="A5421" s="307" t="s">
        <v>5611</v>
      </c>
      <c r="B5421" s="308">
        <v>4679.17</v>
      </c>
    </row>
    <row r="5422" spans="1:2">
      <c r="A5422" s="307" t="s">
        <v>5612</v>
      </c>
      <c r="B5422" s="308">
        <v>4666.96</v>
      </c>
    </row>
    <row r="5423" spans="1:2">
      <c r="A5423" s="307" t="s">
        <v>5613</v>
      </c>
      <c r="B5423" s="308">
        <v>5514.26</v>
      </c>
    </row>
    <row r="5424" spans="1:2">
      <c r="A5424" s="307" t="s">
        <v>5614</v>
      </c>
      <c r="B5424" s="308">
        <v>5499.55</v>
      </c>
    </row>
    <row r="5425" spans="1:2">
      <c r="A5425" s="307" t="s">
        <v>5615</v>
      </c>
      <c r="B5425" s="308">
        <v>43.3</v>
      </c>
    </row>
    <row r="5426" spans="1:2">
      <c r="A5426" s="307" t="s">
        <v>5616</v>
      </c>
      <c r="B5426" s="308">
        <v>41.41</v>
      </c>
    </row>
    <row r="5427" spans="1:2">
      <c r="A5427" s="307" t="s">
        <v>5617</v>
      </c>
      <c r="B5427" s="308">
        <v>44.14</v>
      </c>
    </row>
    <row r="5428" spans="1:2">
      <c r="A5428" s="307" t="s">
        <v>5618</v>
      </c>
      <c r="B5428" s="308">
        <v>42.21</v>
      </c>
    </row>
    <row r="5429" spans="1:2">
      <c r="A5429" s="307" t="s">
        <v>5619</v>
      </c>
      <c r="B5429" s="308">
        <v>81.3</v>
      </c>
    </row>
    <row r="5430" spans="1:2">
      <c r="A5430" s="307" t="s">
        <v>5620</v>
      </c>
      <c r="B5430" s="308">
        <v>78.2</v>
      </c>
    </row>
    <row r="5431" spans="1:2">
      <c r="A5431" s="307" t="s">
        <v>5621</v>
      </c>
      <c r="B5431" s="308">
        <v>198.48</v>
      </c>
    </row>
    <row r="5432" spans="1:2">
      <c r="A5432" s="307" t="s">
        <v>5622</v>
      </c>
      <c r="B5432" s="308">
        <v>194.92</v>
      </c>
    </row>
    <row r="5433" spans="1:2">
      <c r="A5433" s="307" t="s">
        <v>5623</v>
      </c>
      <c r="B5433" s="308">
        <v>235.59</v>
      </c>
    </row>
    <row r="5434" spans="1:2">
      <c r="A5434" s="307" t="s">
        <v>5624</v>
      </c>
      <c r="B5434" s="308">
        <v>231.68</v>
      </c>
    </row>
    <row r="5435" spans="1:2">
      <c r="A5435" s="307" t="s">
        <v>5625</v>
      </c>
      <c r="B5435" s="308">
        <v>328.43</v>
      </c>
    </row>
    <row r="5436" spans="1:2">
      <c r="A5436" s="307" t="s">
        <v>5626</v>
      </c>
      <c r="B5436" s="308">
        <v>323.67</v>
      </c>
    </row>
    <row r="5437" spans="1:2">
      <c r="A5437" s="307" t="s">
        <v>5627</v>
      </c>
      <c r="B5437" s="308">
        <v>341.52</v>
      </c>
    </row>
    <row r="5438" spans="1:2">
      <c r="A5438" s="307" t="s">
        <v>5628</v>
      </c>
      <c r="B5438" s="308">
        <v>336.71</v>
      </c>
    </row>
    <row r="5439" spans="1:2">
      <c r="A5439" s="307" t="s">
        <v>5629</v>
      </c>
      <c r="B5439" s="308">
        <v>444.53</v>
      </c>
    </row>
    <row r="5440" spans="1:2">
      <c r="A5440" s="307" t="s">
        <v>5630</v>
      </c>
      <c r="B5440" s="308">
        <v>438.82</v>
      </c>
    </row>
    <row r="5441" spans="1:2">
      <c r="A5441" s="307" t="s">
        <v>5631</v>
      </c>
      <c r="B5441" s="308">
        <v>685.42</v>
      </c>
    </row>
    <row r="5442" spans="1:2">
      <c r="A5442" s="307" t="s">
        <v>5632</v>
      </c>
      <c r="B5442" s="308">
        <v>679.02</v>
      </c>
    </row>
    <row r="5443" spans="1:2">
      <c r="A5443" s="307" t="s">
        <v>5633</v>
      </c>
      <c r="B5443" s="308">
        <v>834.64</v>
      </c>
    </row>
    <row r="5444" spans="1:2">
      <c r="A5444" s="307" t="s">
        <v>5634</v>
      </c>
      <c r="B5444" s="308">
        <v>827.54</v>
      </c>
    </row>
    <row r="5445" spans="1:2">
      <c r="A5445" s="307" t="s">
        <v>5635</v>
      </c>
      <c r="B5445" s="308">
        <v>840.71</v>
      </c>
    </row>
    <row r="5446" spans="1:2">
      <c r="A5446" s="307" t="s">
        <v>5636</v>
      </c>
      <c r="B5446" s="308">
        <v>833.15</v>
      </c>
    </row>
    <row r="5447" spans="1:2">
      <c r="A5447" s="307" t="s">
        <v>5637</v>
      </c>
      <c r="B5447" s="308">
        <v>1769.8</v>
      </c>
    </row>
    <row r="5448" spans="1:2">
      <c r="A5448" s="307" t="s">
        <v>5638</v>
      </c>
      <c r="B5448" s="308">
        <v>1761.44</v>
      </c>
    </row>
    <row r="5449" spans="1:2">
      <c r="A5449" s="307" t="s">
        <v>5639</v>
      </c>
      <c r="B5449" s="308">
        <v>2111.4</v>
      </c>
    </row>
    <row r="5450" spans="1:2">
      <c r="A5450" s="307" t="s">
        <v>5640</v>
      </c>
      <c r="B5450" s="308">
        <v>2101.63</v>
      </c>
    </row>
    <row r="5451" spans="1:2">
      <c r="A5451" s="307" t="s">
        <v>5641</v>
      </c>
      <c r="B5451" s="308">
        <v>2893.46</v>
      </c>
    </row>
    <row r="5452" spans="1:2">
      <c r="A5452" s="307" t="s">
        <v>5642</v>
      </c>
      <c r="B5452" s="308">
        <v>2882.78</v>
      </c>
    </row>
    <row r="5453" spans="1:2">
      <c r="A5453" s="307" t="s">
        <v>5643</v>
      </c>
      <c r="B5453" s="308">
        <v>3369.16</v>
      </c>
    </row>
    <row r="5454" spans="1:2">
      <c r="A5454" s="307" t="s">
        <v>5644</v>
      </c>
      <c r="B5454" s="308">
        <v>3356.87</v>
      </c>
    </row>
    <row r="5455" spans="1:2">
      <c r="A5455" s="307" t="s">
        <v>5645</v>
      </c>
      <c r="B5455" s="308">
        <v>4731.8500000000004</v>
      </c>
    </row>
    <row r="5456" spans="1:2">
      <c r="A5456" s="307" t="s">
        <v>5646</v>
      </c>
      <c r="B5456" s="308">
        <v>4717.58</v>
      </c>
    </row>
    <row r="5457" spans="1:2">
      <c r="A5457" s="307" t="s">
        <v>5647</v>
      </c>
      <c r="B5457" s="308">
        <v>5585.74</v>
      </c>
    </row>
    <row r="5458" spans="1:2">
      <c r="A5458" s="307" t="s">
        <v>5648</v>
      </c>
      <c r="B5458" s="308">
        <v>5568.19</v>
      </c>
    </row>
    <row r="5459" spans="1:2">
      <c r="A5459" s="307" t="s">
        <v>5649</v>
      </c>
      <c r="B5459" s="308">
        <v>2440.2800000000002</v>
      </c>
    </row>
    <row r="5460" spans="1:2">
      <c r="A5460" s="307" t="s">
        <v>5650</v>
      </c>
      <c r="B5460" s="308">
        <v>2276.38</v>
      </c>
    </row>
    <row r="5461" spans="1:2">
      <c r="A5461" s="307" t="s">
        <v>5651</v>
      </c>
      <c r="B5461" s="308">
        <v>2559.8200000000002</v>
      </c>
    </row>
    <row r="5462" spans="1:2">
      <c r="A5462" s="307" t="s">
        <v>5652</v>
      </c>
      <c r="B5462" s="308">
        <v>2386.98</v>
      </c>
    </row>
    <row r="5463" spans="1:2">
      <c r="A5463" s="307" t="s">
        <v>5653</v>
      </c>
      <c r="B5463" s="308">
        <v>2864.26</v>
      </c>
    </row>
    <row r="5464" spans="1:2">
      <c r="A5464" s="307" t="s">
        <v>5654</v>
      </c>
      <c r="B5464" s="308">
        <v>2674.01</v>
      </c>
    </row>
    <row r="5465" spans="1:2">
      <c r="A5465" s="307" t="s">
        <v>5655</v>
      </c>
      <c r="B5465" s="308">
        <v>3190.43</v>
      </c>
    </row>
    <row r="5466" spans="1:2">
      <c r="A5466" s="307" t="s">
        <v>5656</v>
      </c>
      <c r="B5466" s="308">
        <v>2976.59</v>
      </c>
    </row>
    <row r="5467" spans="1:2">
      <c r="A5467" s="307" t="s">
        <v>5657</v>
      </c>
      <c r="B5467" s="308">
        <v>3466.62</v>
      </c>
    </row>
    <row r="5468" spans="1:2">
      <c r="A5468" s="307" t="s">
        <v>5658</v>
      </c>
      <c r="B5468" s="308">
        <v>3232.5</v>
      </c>
    </row>
    <row r="5469" spans="1:2">
      <c r="A5469" s="307" t="s">
        <v>5659</v>
      </c>
      <c r="B5469" s="308">
        <v>3973.9</v>
      </c>
    </row>
    <row r="5470" spans="1:2">
      <c r="A5470" s="307" t="s">
        <v>5660</v>
      </c>
      <c r="B5470" s="308">
        <v>3704.02</v>
      </c>
    </row>
    <row r="5471" spans="1:2">
      <c r="A5471" s="307" t="s">
        <v>5661</v>
      </c>
      <c r="B5471" s="308">
        <v>4407.3100000000004</v>
      </c>
    </row>
    <row r="5472" spans="1:2">
      <c r="A5472" s="307" t="s">
        <v>5662</v>
      </c>
      <c r="B5472" s="308">
        <v>4109.2700000000004</v>
      </c>
    </row>
    <row r="5473" spans="1:2">
      <c r="A5473" s="307" t="s">
        <v>5663</v>
      </c>
      <c r="B5473" s="308">
        <v>4838.41</v>
      </c>
    </row>
    <row r="5474" spans="1:2">
      <c r="A5474" s="307" t="s">
        <v>5664</v>
      </c>
      <c r="B5474" s="308">
        <v>4512.18</v>
      </c>
    </row>
    <row r="5475" spans="1:2">
      <c r="A5475" s="307" t="s">
        <v>5665</v>
      </c>
      <c r="B5475" s="308">
        <v>5389.43</v>
      </c>
    </row>
    <row r="5476" spans="1:2">
      <c r="A5476" s="307" t="s">
        <v>5666</v>
      </c>
      <c r="B5476" s="308">
        <v>5026.16</v>
      </c>
    </row>
    <row r="5477" spans="1:2">
      <c r="A5477" s="307" t="s">
        <v>5667</v>
      </c>
      <c r="B5477" s="308">
        <v>1789.64</v>
      </c>
    </row>
    <row r="5478" spans="1:2">
      <c r="A5478" s="307" t="s">
        <v>5668</v>
      </c>
      <c r="B5478" s="308">
        <v>1668.08</v>
      </c>
    </row>
    <row r="5479" spans="1:2">
      <c r="A5479" s="307" t="s">
        <v>5669</v>
      </c>
      <c r="B5479" s="308">
        <v>2048.65</v>
      </c>
    </row>
    <row r="5480" spans="1:2">
      <c r="A5480" s="307" t="s">
        <v>5670</v>
      </c>
      <c r="B5480" s="308">
        <v>1911.13</v>
      </c>
    </row>
    <row r="5481" spans="1:2">
      <c r="A5481" s="307" t="s">
        <v>5671</v>
      </c>
      <c r="B5481" s="308">
        <v>2219.5300000000002</v>
      </c>
    </row>
    <row r="5482" spans="1:2">
      <c r="A5482" s="307" t="s">
        <v>5672</v>
      </c>
      <c r="B5482" s="308">
        <v>2070.02</v>
      </c>
    </row>
    <row r="5483" spans="1:2">
      <c r="A5483" s="307" t="s">
        <v>5673</v>
      </c>
      <c r="B5483" s="308">
        <v>2506.6</v>
      </c>
    </row>
    <row r="5484" spans="1:2">
      <c r="A5484" s="307" t="s">
        <v>5674</v>
      </c>
      <c r="B5484" s="308">
        <v>2335.42</v>
      </c>
    </row>
    <row r="5485" spans="1:2">
      <c r="A5485" s="307" t="s">
        <v>5675</v>
      </c>
      <c r="B5485" s="308">
        <v>2936.84</v>
      </c>
    </row>
    <row r="5486" spans="1:2">
      <c r="A5486" s="307" t="s">
        <v>5676</v>
      </c>
      <c r="B5486" s="308">
        <v>2738.5</v>
      </c>
    </row>
    <row r="5487" spans="1:2">
      <c r="A5487" s="307" t="s">
        <v>5677</v>
      </c>
      <c r="B5487" s="308">
        <v>3248.45</v>
      </c>
    </row>
    <row r="5488" spans="1:2">
      <c r="A5488" s="307" t="s">
        <v>5678</v>
      </c>
      <c r="B5488" s="308">
        <v>3025.85</v>
      </c>
    </row>
    <row r="5489" spans="1:2">
      <c r="A5489" s="307" t="s">
        <v>5679</v>
      </c>
      <c r="B5489" s="308">
        <v>3519.42</v>
      </c>
    </row>
    <row r="5490" spans="1:2">
      <c r="A5490" s="307" t="s">
        <v>5680</v>
      </c>
      <c r="B5490" s="308">
        <v>3278.69</v>
      </c>
    </row>
    <row r="5491" spans="1:2">
      <c r="A5491" s="307" t="s">
        <v>5681</v>
      </c>
      <c r="B5491" s="308">
        <v>3803.04</v>
      </c>
    </row>
    <row r="5492" spans="1:2">
      <c r="A5492" s="307" t="s">
        <v>5682</v>
      </c>
      <c r="B5492" s="308">
        <v>3544.62</v>
      </c>
    </row>
    <row r="5493" spans="1:2">
      <c r="A5493" s="307" t="s">
        <v>5683</v>
      </c>
      <c r="B5493" s="308">
        <v>1712.68</v>
      </c>
    </row>
    <row r="5494" spans="1:2">
      <c r="A5494" s="307" t="s">
        <v>5684</v>
      </c>
      <c r="B5494" s="308">
        <v>1585.81</v>
      </c>
    </row>
    <row r="5495" spans="1:2">
      <c r="A5495" s="307" t="s">
        <v>5685</v>
      </c>
      <c r="B5495" s="308">
        <v>1564.48</v>
      </c>
    </row>
    <row r="5496" spans="1:2">
      <c r="A5496" s="307" t="s">
        <v>5686</v>
      </c>
      <c r="B5496" s="308">
        <v>1449.1</v>
      </c>
    </row>
    <row r="5497" spans="1:2">
      <c r="A5497" s="307" t="s">
        <v>5687</v>
      </c>
      <c r="B5497" s="308">
        <v>1485.88</v>
      </c>
    </row>
    <row r="5498" spans="1:2">
      <c r="A5498" s="307" t="s">
        <v>5688</v>
      </c>
      <c r="B5498" s="308">
        <v>1375.4</v>
      </c>
    </row>
    <row r="5499" spans="1:2">
      <c r="A5499" s="307" t="s">
        <v>5689</v>
      </c>
      <c r="B5499" s="308">
        <v>1302.22</v>
      </c>
    </row>
    <row r="5500" spans="1:2">
      <c r="A5500" s="307" t="s">
        <v>5690</v>
      </c>
      <c r="B5500" s="308">
        <v>1206.8800000000001</v>
      </c>
    </row>
    <row r="5501" spans="1:2">
      <c r="A5501" s="307" t="s">
        <v>5691</v>
      </c>
      <c r="B5501" s="308">
        <v>1249.6300000000001</v>
      </c>
    </row>
    <row r="5502" spans="1:2">
      <c r="A5502" s="307" t="s">
        <v>5692</v>
      </c>
      <c r="B5502" s="308">
        <v>1157.57</v>
      </c>
    </row>
    <row r="5503" spans="1:2">
      <c r="A5503" s="307" t="s">
        <v>5693</v>
      </c>
      <c r="B5503" s="308">
        <v>4026.26</v>
      </c>
    </row>
    <row r="5504" spans="1:2">
      <c r="A5504" s="307" t="s">
        <v>5694</v>
      </c>
      <c r="B5504" s="308">
        <v>3645.88</v>
      </c>
    </row>
    <row r="5505" spans="1:2">
      <c r="A5505" s="307" t="s">
        <v>5695</v>
      </c>
      <c r="B5505" s="308">
        <v>4413.3900000000003</v>
      </c>
    </row>
    <row r="5506" spans="1:2">
      <c r="A5506" s="307" t="s">
        <v>5696</v>
      </c>
      <c r="B5506" s="308">
        <v>3996.03</v>
      </c>
    </row>
    <row r="5507" spans="1:2">
      <c r="A5507" s="307" t="s">
        <v>5697</v>
      </c>
      <c r="B5507" s="308">
        <v>4842.8999999999996</v>
      </c>
    </row>
    <row r="5508" spans="1:2">
      <c r="A5508" s="307" t="s">
        <v>5698</v>
      </c>
      <c r="B5508" s="308">
        <v>4388.83</v>
      </c>
    </row>
    <row r="5509" spans="1:2">
      <c r="A5509" s="307" t="s">
        <v>5699</v>
      </c>
      <c r="B5509" s="308">
        <v>5286.82</v>
      </c>
    </row>
    <row r="5510" spans="1:2">
      <c r="A5510" s="307" t="s">
        <v>5700</v>
      </c>
      <c r="B5510" s="308">
        <v>4794.71</v>
      </c>
    </row>
    <row r="5511" spans="1:2">
      <c r="A5511" s="307" t="s">
        <v>5701</v>
      </c>
      <c r="B5511" s="308">
        <v>5897.88</v>
      </c>
    </row>
    <row r="5512" spans="1:2">
      <c r="A5512" s="307" t="s">
        <v>5702</v>
      </c>
      <c r="B5512" s="308">
        <v>5348.7</v>
      </c>
    </row>
    <row r="5513" spans="1:2">
      <c r="A5513" s="307" t="s">
        <v>5703</v>
      </c>
      <c r="B5513" s="308">
        <v>6461.66</v>
      </c>
    </row>
    <row r="5514" spans="1:2">
      <c r="A5514" s="307" t="s">
        <v>5704</v>
      </c>
      <c r="B5514" s="308">
        <v>5855.69</v>
      </c>
    </row>
    <row r="5515" spans="1:2">
      <c r="A5515" s="307" t="s">
        <v>5705</v>
      </c>
      <c r="B5515" s="308">
        <v>6593.13</v>
      </c>
    </row>
    <row r="5516" spans="1:2">
      <c r="A5516" s="307" t="s">
        <v>5706</v>
      </c>
      <c r="B5516" s="308">
        <v>5982.02</v>
      </c>
    </row>
    <row r="5517" spans="1:2">
      <c r="A5517" s="307" t="s">
        <v>5707</v>
      </c>
      <c r="B5517" s="308">
        <v>6719.72</v>
      </c>
    </row>
    <row r="5518" spans="1:2">
      <c r="A5518" s="307" t="s">
        <v>5708</v>
      </c>
      <c r="B5518" s="308">
        <v>6102.43</v>
      </c>
    </row>
    <row r="5519" spans="1:2">
      <c r="A5519" s="307" t="s">
        <v>5709</v>
      </c>
      <c r="B5519" s="308">
        <v>7038.42</v>
      </c>
    </row>
    <row r="5520" spans="1:2">
      <c r="A5520" s="307" t="s">
        <v>5710</v>
      </c>
      <c r="B5520" s="308">
        <v>6405.83</v>
      </c>
    </row>
    <row r="5521" spans="1:2">
      <c r="A5521" s="307" t="s">
        <v>5711</v>
      </c>
      <c r="B5521" s="308">
        <v>7353.52</v>
      </c>
    </row>
    <row r="5522" spans="1:2">
      <c r="A5522" s="307" t="s">
        <v>5712</v>
      </c>
      <c r="B5522" s="308">
        <v>6689.88</v>
      </c>
    </row>
    <row r="5523" spans="1:2">
      <c r="A5523" s="307" t="s">
        <v>5713</v>
      </c>
      <c r="B5523" s="308">
        <v>7712.06</v>
      </c>
    </row>
    <row r="5524" spans="1:2">
      <c r="A5524" s="307" t="s">
        <v>5714</v>
      </c>
      <c r="B5524" s="308">
        <v>7017.58</v>
      </c>
    </row>
    <row r="5525" spans="1:2">
      <c r="A5525" s="307" t="s">
        <v>5715</v>
      </c>
      <c r="B5525" s="308">
        <v>8072.22</v>
      </c>
    </row>
    <row r="5526" spans="1:2">
      <c r="A5526" s="307" t="s">
        <v>5716</v>
      </c>
      <c r="B5526" s="308">
        <v>7346.68</v>
      </c>
    </row>
    <row r="5527" spans="1:2">
      <c r="A5527" s="307" t="s">
        <v>5717</v>
      </c>
      <c r="B5527" s="308">
        <v>8432.32</v>
      </c>
    </row>
    <row r="5528" spans="1:2">
      <c r="A5528" s="307" t="s">
        <v>5718</v>
      </c>
      <c r="B5528" s="308">
        <v>7675.73</v>
      </c>
    </row>
    <row r="5529" spans="1:2">
      <c r="A5529" s="307" t="s">
        <v>5719</v>
      </c>
      <c r="B5529" s="308">
        <v>8745.86</v>
      </c>
    </row>
    <row r="5530" spans="1:2">
      <c r="A5530" s="307" t="s">
        <v>5720</v>
      </c>
      <c r="B5530" s="308">
        <v>7958.42</v>
      </c>
    </row>
    <row r="5531" spans="1:2">
      <c r="A5531" s="307" t="s">
        <v>5721</v>
      </c>
      <c r="B5531" s="308">
        <v>9105.9599999999991</v>
      </c>
    </row>
    <row r="5532" spans="1:2">
      <c r="A5532" s="307" t="s">
        <v>5722</v>
      </c>
      <c r="B5532" s="308">
        <v>8287.4699999999993</v>
      </c>
    </row>
    <row r="5533" spans="1:2">
      <c r="A5533" s="307" t="s">
        <v>5723</v>
      </c>
      <c r="B5533" s="308">
        <v>9466.11</v>
      </c>
    </row>
    <row r="5534" spans="1:2">
      <c r="A5534" s="307" t="s">
        <v>5724</v>
      </c>
      <c r="B5534" s="308">
        <v>8616.57</v>
      </c>
    </row>
    <row r="5535" spans="1:2">
      <c r="A5535" s="307" t="s">
        <v>5725</v>
      </c>
      <c r="B5535" s="308">
        <v>9824.65</v>
      </c>
    </row>
    <row r="5536" spans="1:2">
      <c r="A5536" s="307" t="s">
        <v>5726</v>
      </c>
      <c r="B5536" s="308">
        <v>8944.27</v>
      </c>
    </row>
    <row r="5537" spans="1:2">
      <c r="A5537" s="307" t="s">
        <v>5727</v>
      </c>
      <c r="B5537" s="308">
        <v>4955.41</v>
      </c>
    </row>
    <row r="5538" spans="1:2">
      <c r="A5538" s="307" t="s">
        <v>5728</v>
      </c>
      <c r="B5538" s="308">
        <v>4487.4799999999996</v>
      </c>
    </row>
    <row r="5539" spans="1:2">
      <c r="A5539" s="307" t="s">
        <v>5729</v>
      </c>
      <c r="B5539" s="308">
        <v>5417.42</v>
      </c>
    </row>
    <row r="5540" spans="1:2">
      <c r="A5540" s="307" t="s">
        <v>5730</v>
      </c>
      <c r="B5540" s="308">
        <v>4909.74</v>
      </c>
    </row>
    <row r="5541" spans="1:2">
      <c r="A5541" s="307" t="s">
        <v>5731</v>
      </c>
      <c r="B5541" s="308">
        <v>5879.57</v>
      </c>
    </row>
    <row r="5542" spans="1:2">
      <c r="A5542" s="307" t="s">
        <v>5732</v>
      </c>
      <c r="B5542" s="308">
        <v>5332.16</v>
      </c>
    </row>
    <row r="5543" spans="1:2">
      <c r="A5543" s="307" t="s">
        <v>5733</v>
      </c>
      <c r="B5543" s="308">
        <v>6500.54</v>
      </c>
    </row>
    <row r="5544" spans="1:2">
      <c r="A5544" s="307" t="s">
        <v>5734</v>
      </c>
      <c r="B5544" s="308">
        <v>5891.65</v>
      </c>
    </row>
    <row r="5545" spans="1:2">
      <c r="A5545" s="307" t="s">
        <v>5735</v>
      </c>
      <c r="B5545" s="308">
        <v>7144.75</v>
      </c>
    </row>
    <row r="5546" spans="1:2">
      <c r="A5546" s="307" t="s">
        <v>5736</v>
      </c>
      <c r="B5546" s="308">
        <v>6474.35</v>
      </c>
    </row>
    <row r="5547" spans="1:2">
      <c r="A5547" s="307" t="s">
        <v>5737</v>
      </c>
      <c r="B5547" s="308">
        <v>7447.36</v>
      </c>
    </row>
    <row r="5548" spans="1:2">
      <c r="A5548" s="307" t="s">
        <v>5738</v>
      </c>
      <c r="B5548" s="308">
        <v>6757.04</v>
      </c>
    </row>
    <row r="5549" spans="1:2">
      <c r="A5549" s="307" t="s">
        <v>5739</v>
      </c>
      <c r="B5549" s="308">
        <v>7693.46</v>
      </c>
    </row>
    <row r="5550" spans="1:2">
      <c r="A5550" s="307" t="s">
        <v>5740</v>
      </c>
      <c r="B5550" s="308">
        <v>6980.14</v>
      </c>
    </row>
    <row r="5551" spans="1:2">
      <c r="A5551" s="307" t="s">
        <v>5741</v>
      </c>
      <c r="B5551" s="308">
        <v>8011.06</v>
      </c>
    </row>
    <row r="5552" spans="1:2">
      <c r="A5552" s="307" t="s">
        <v>5742</v>
      </c>
      <c r="B5552" s="308">
        <v>7268.04</v>
      </c>
    </row>
    <row r="5553" spans="1:2">
      <c r="A5553" s="307" t="s">
        <v>5743</v>
      </c>
      <c r="B5553" s="308">
        <v>8113.97</v>
      </c>
    </row>
    <row r="5554" spans="1:2">
      <c r="A5554" s="307" t="s">
        <v>5744</v>
      </c>
      <c r="B5554" s="308">
        <v>7379.25</v>
      </c>
    </row>
    <row r="5555" spans="1:2">
      <c r="A5555" s="307" t="s">
        <v>5745</v>
      </c>
      <c r="B5555" s="308">
        <v>8472.51</v>
      </c>
    </row>
    <row r="5556" spans="1:2">
      <c r="A5556" s="307" t="s">
        <v>5746</v>
      </c>
      <c r="B5556" s="308">
        <v>7706.95</v>
      </c>
    </row>
    <row r="5557" spans="1:2">
      <c r="A5557" s="307" t="s">
        <v>5747</v>
      </c>
      <c r="B5557" s="308">
        <v>8832.67</v>
      </c>
    </row>
    <row r="5558" spans="1:2">
      <c r="A5558" s="307" t="s">
        <v>5748</v>
      </c>
      <c r="B5558" s="308">
        <v>8036.05</v>
      </c>
    </row>
    <row r="5559" spans="1:2">
      <c r="A5559" s="307" t="s">
        <v>5749</v>
      </c>
      <c r="B5559" s="308">
        <v>9147.76</v>
      </c>
    </row>
    <row r="5560" spans="1:2">
      <c r="A5560" s="307" t="s">
        <v>5750</v>
      </c>
      <c r="B5560" s="308">
        <v>8320.1</v>
      </c>
    </row>
    <row r="5561" spans="1:2">
      <c r="A5561" s="307" t="s">
        <v>5751</v>
      </c>
      <c r="B5561" s="308">
        <v>9506.31</v>
      </c>
    </row>
    <row r="5562" spans="1:2">
      <c r="A5562" s="307" t="s">
        <v>5752</v>
      </c>
      <c r="B5562" s="308">
        <v>8647.7900000000009</v>
      </c>
    </row>
    <row r="5563" spans="1:2">
      <c r="A5563" s="307" t="s">
        <v>5753</v>
      </c>
      <c r="B5563" s="308">
        <v>9866.41</v>
      </c>
    </row>
    <row r="5564" spans="1:2">
      <c r="A5564" s="307" t="s">
        <v>5754</v>
      </c>
      <c r="B5564" s="308">
        <v>8976.84</v>
      </c>
    </row>
    <row r="5565" spans="1:2">
      <c r="A5565" s="307" t="s">
        <v>5755</v>
      </c>
      <c r="B5565" s="308">
        <v>10226.56</v>
      </c>
    </row>
    <row r="5566" spans="1:2">
      <c r="A5566" s="307" t="s">
        <v>5756</v>
      </c>
      <c r="B5566" s="308">
        <v>9305.94</v>
      </c>
    </row>
    <row r="5567" spans="1:2">
      <c r="A5567" s="307" t="s">
        <v>5757</v>
      </c>
      <c r="B5567" s="308">
        <v>10540.1</v>
      </c>
    </row>
    <row r="5568" spans="1:2">
      <c r="A5568" s="307" t="s">
        <v>5758</v>
      </c>
      <c r="B5568" s="308">
        <v>9588.64</v>
      </c>
    </row>
    <row r="5569" spans="1:2">
      <c r="A5569" s="307" t="s">
        <v>5759</v>
      </c>
      <c r="B5569" s="308">
        <v>5645.27</v>
      </c>
    </row>
    <row r="5570" spans="1:2">
      <c r="A5570" s="307" t="s">
        <v>5760</v>
      </c>
      <c r="B5570" s="308">
        <v>5111.5200000000004</v>
      </c>
    </row>
    <row r="5571" spans="1:2">
      <c r="A5571" s="307" t="s">
        <v>5761</v>
      </c>
      <c r="B5571" s="308">
        <v>6150.53</v>
      </c>
    </row>
    <row r="5572" spans="1:2">
      <c r="A5572" s="307" t="s">
        <v>5762</v>
      </c>
      <c r="B5572" s="308">
        <v>5572.54</v>
      </c>
    </row>
    <row r="5573" spans="1:2">
      <c r="A5573" s="307" t="s">
        <v>5763</v>
      </c>
      <c r="B5573" s="308">
        <v>6607.33</v>
      </c>
    </row>
    <row r="5574" spans="1:2">
      <c r="A5574" s="307" t="s">
        <v>5764</v>
      </c>
      <c r="B5574" s="308">
        <v>5985.77</v>
      </c>
    </row>
    <row r="5575" spans="1:2">
      <c r="A5575" s="307" t="s">
        <v>5765</v>
      </c>
      <c r="B5575" s="308">
        <v>7152.2</v>
      </c>
    </row>
    <row r="5576" spans="1:2">
      <c r="A5576" s="307" t="s">
        <v>5766</v>
      </c>
      <c r="B5576" s="308">
        <v>6481.36</v>
      </c>
    </row>
    <row r="5577" spans="1:2">
      <c r="A5577" s="307" t="s">
        <v>5767</v>
      </c>
      <c r="B5577" s="308">
        <v>7851.5</v>
      </c>
    </row>
    <row r="5578" spans="1:2">
      <c r="A5578" s="307" t="s">
        <v>5768</v>
      </c>
      <c r="B5578" s="308">
        <v>7114.67</v>
      </c>
    </row>
    <row r="5579" spans="1:2">
      <c r="A5579" s="307" t="s">
        <v>5769</v>
      </c>
      <c r="B5579" s="308">
        <v>8322.11</v>
      </c>
    </row>
    <row r="5580" spans="1:2">
      <c r="A5580" s="307" t="s">
        <v>5770</v>
      </c>
      <c r="B5580" s="308">
        <v>7552.36</v>
      </c>
    </row>
    <row r="5581" spans="1:2">
      <c r="A5581" s="307" t="s">
        <v>5771</v>
      </c>
      <c r="B5581" s="308">
        <v>8511.44</v>
      </c>
    </row>
    <row r="5582" spans="1:2">
      <c r="A5582" s="307" t="s">
        <v>5772</v>
      </c>
      <c r="B5582" s="308">
        <v>7715.54</v>
      </c>
    </row>
    <row r="5583" spans="1:2">
      <c r="A5583" s="307" t="s">
        <v>5773</v>
      </c>
      <c r="B5583" s="308">
        <v>8762.69</v>
      </c>
    </row>
    <row r="5584" spans="1:2">
      <c r="A5584" s="307" t="s">
        <v>5774</v>
      </c>
      <c r="B5584" s="308">
        <v>7948.73</v>
      </c>
    </row>
    <row r="5585" spans="1:2">
      <c r="A5585" s="307" t="s">
        <v>5775</v>
      </c>
      <c r="B5585" s="308">
        <v>9083.0300000000007</v>
      </c>
    </row>
    <row r="5586" spans="1:2">
      <c r="A5586" s="307" t="s">
        <v>5776</v>
      </c>
      <c r="B5586" s="308">
        <v>8253.59</v>
      </c>
    </row>
    <row r="5587" spans="1:2">
      <c r="A5587" s="307" t="s">
        <v>5777</v>
      </c>
      <c r="B5587" s="308">
        <v>9441.65</v>
      </c>
    </row>
    <row r="5588" spans="1:2">
      <c r="A5588" s="307" t="s">
        <v>5778</v>
      </c>
      <c r="B5588" s="308">
        <v>8581.3700000000008</v>
      </c>
    </row>
    <row r="5589" spans="1:2">
      <c r="A5589" s="307" t="s">
        <v>5779</v>
      </c>
      <c r="B5589" s="308">
        <v>9756.81</v>
      </c>
    </row>
    <row r="5590" spans="1:2">
      <c r="A5590" s="307" t="s">
        <v>5780</v>
      </c>
      <c r="B5590" s="308">
        <v>8865.4699999999993</v>
      </c>
    </row>
    <row r="5591" spans="1:2">
      <c r="A5591" s="307" t="s">
        <v>5781</v>
      </c>
      <c r="B5591" s="308">
        <v>10115.6</v>
      </c>
    </row>
    <row r="5592" spans="1:2">
      <c r="A5592" s="307" t="s">
        <v>5782</v>
      </c>
      <c r="B5592" s="308">
        <v>9193.2199999999993</v>
      </c>
    </row>
    <row r="5593" spans="1:2">
      <c r="A5593" s="307" t="s">
        <v>5783</v>
      </c>
      <c r="B5593" s="308">
        <v>10475.450000000001</v>
      </c>
    </row>
    <row r="5594" spans="1:2">
      <c r="A5594" s="307" t="s">
        <v>5784</v>
      </c>
      <c r="B5594" s="308">
        <v>9522.2199999999993</v>
      </c>
    </row>
    <row r="5595" spans="1:2">
      <c r="A5595" s="307" t="s">
        <v>5785</v>
      </c>
      <c r="B5595" s="308">
        <v>10835.55</v>
      </c>
    </row>
    <row r="5596" spans="1:2">
      <c r="A5596" s="307" t="s">
        <v>5786</v>
      </c>
      <c r="B5596" s="308">
        <v>9851.27</v>
      </c>
    </row>
    <row r="5597" spans="1:2">
      <c r="A5597" s="307" t="s">
        <v>5787</v>
      </c>
      <c r="B5597" s="308">
        <v>11150.02</v>
      </c>
    </row>
    <row r="5598" spans="1:2">
      <c r="A5598" s="307" t="s">
        <v>5788</v>
      </c>
      <c r="B5598" s="308">
        <v>10134.69</v>
      </c>
    </row>
    <row r="5599" spans="1:2">
      <c r="A5599" s="307" t="s">
        <v>5789</v>
      </c>
      <c r="B5599" s="308">
        <v>11509.33</v>
      </c>
    </row>
    <row r="5600" spans="1:2">
      <c r="A5600" s="307" t="s">
        <v>5790</v>
      </c>
      <c r="B5600" s="308">
        <v>10463.15</v>
      </c>
    </row>
    <row r="5601" spans="1:2">
      <c r="A5601" s="307" t="s">
        <v>5791</v>
      </c>
      <c r="B5601" s="308">
        <v>6744.89</v>
      </c>
    </row>
    <row r="5602" spans="1:2">
      <c r="A5602" s="307" t="s">
        <v>5792</v>
      </c>
      <c r="B5602" s="308">
        <v>6106.22</v>
      </c>
    </row>
    <row r="5603" spans="1:2">
      <c r="A5603" s="307" t="s">
        <v>5793</v>
      </c>
      <c r="B5603" s="308">
        <v>7285.58</v>
      </c>
    </row>
    <row r="5604" spans="1:2">
      <c r="A5604" s="307" t="s">
        <v>5794</v>
      </c>
      <c r="B5604" s="308">
        <v>6599.67</v>
      </c>
    </row>
    <row r="5605" spans="1:2">
      <c r="A5605" s="307" t="s">
        <v>5795</v>
      </c>
      <c r="B5605" s="308">
        <v>7826.23</v>
      </c>
    </row>
    <row r="5606" spans="1:2">
      <c r="A5606" s="307" t="s">
        <v>5796</v>
      </c>
      <c r="B5606" s="308">
        <v>7093.1</v>
      </c>
    </row>
    <row r="5607" spans="1:2">
      <c r="A5607" s="307" t="s">
        <v>5797</v>
      </c>
      <c r="B5607" s="308">
        <v>8570.4699999999993</v>
      </c>
    </row>
    <row r="5608" spans="1:2">
      <c r="A5608" s="307" t="s">
        <v>5798</v>
      </c>
      <c r="B5608" s="308">
        <v>7766.88</v>
      </c>
    </row>
    <row r="5609" spans="1:2">
      <c r="A5609" s="307" t="s">
        <v>5799</v>
      </c>
      <c r="B5609" s="308">
        <v>9314.75</v>
      </c>
    </row>
    <row r="5610" spans="1:2">
      <c r="A5610" s="307" t="s">
        <v>5800</v>
      </c>
      <c r="B5610" s="308">
        <v>8440.9</v>
      </c>
    </row>
    <row r="5611" spans="1:2">
      <c r="A5611" s="307" t="s">
        <v>5801</v>
      </c>
      <c r="B5611" s="308">
        <v>9455.01</v>
      </c>
    </row>
    <row r="5612" spans="1:2">
      <c r="A5612" s="307" t="s">
        <v>5802</v>
      </c>
      <c r="B5612" s="308">
        <v>8573.16</v>
      </c>
    </row>
    <row r="5613" spans="1:2">
      <c r="A5613" s="307" t="s">
        <v>5803</v>
      </c>
      <c r="B5613" s="308">
        <v>9525.6200000000008</v>
      </c>
    </row>
    <row r="5614" spans="1:2">
      <c r="A5614" s="307" t="s">
        <v>5804</v>
      </c>
      <c r="B5614" s="308">
        <v>8640.4599999999991</v>
      </c>
    </row>
    <row r="5615" spans="1:2">
      <c r="A5615" s="307" t="s">
        <v>5805</v>
      </c>
      <c r="B5615" s="308">
        <v>9845.01</v>
      </c>
    </row>
    <row r="5616" spans="1:2">
      <c r="A5616" s="307" t="s">
        <v>5806</v>
      </c>
      <c r="B5616" s="308">
        <v>8944.51</v>
      </c>
    </row>
    <row r="5617" spans="1:2">
      <c r="A5617" s="307" t="s">
        <v>5807</v>
      </c>
      <c r="B5617" s="308">
        <v>10160.11</v>
      </c>
    </row>
    <row r="5618" spans="1:2">
      <c r="A5618" s="307" t="s">
        <v>5808</v>
      </c>
      <c r="B5618" s="308">
        <v>9228.56</v>
      </c>
    </row>
    <row r="5619" spans="1:2">
      <c r="A5619" s="307" t="s">
        <v>5809</v>
      </c>
      <c r="B5619" s="308">
        <v>10520.2</v>
      </c>
    </row>
    <row r="5620" spans="1:2">
      <c r="A5620" s="307" t="s">
        <v>5810</v>
      </c>
      <c r="B5620" s="308">
        <v>9557.61</v>
      </c>
    </row>
    <row r="5621" spans="1:2">
      <c r="A5621" s="307" t="s">
        <v>5811</v>
      </c>
      <c r="B5621" s="308">
        <v>10878.81</v>
      </c>
    </row>
    <row r="5622" spans="1:2">
      <c r="A5622" s="307" t="s">
        <v>5812</v>
      </c>
      <c r="B5622" s="308">
        <v>9885.36</v>
      </c>
    </row>
    <row r="5623" spans="1:2">
      <c r="A5623" s="307" t="s">
        <v>5813</v>
      </c>
      <c r="B5623" s="308">
        <v>11238.9</v>
      </c>
    </row>
    <row r="5624" spans="1:2">
      <c r="A5624" s="307" t="s">
        <v>5814</v>
      </c>
      <c r="B5624" s="308">
        <v>10214.41</v>
      </c>
    </row>
    <row r="5625" spans="1:2">
      <c r="A5625" s="307" t="s">
        <v>5815</v>
      </c>
      <c r="B5625" s="308">
        <v>11554</v>
      </c>
    </row>
    <row r="5626" spans="1:2">
      <c r="A5626" s="307" t="s">
        <v>5816</v>
      </c>
      <c r="B5626" s="308">
        <v>10498.45</v>
      </c>
    </row>
    <row r="5627" spans="1:2">
      <c r="A5627" s="307" t="s">
        <v>5817</v>
      </c>
      <c r="B5627" s="308">
        <v>11912.54</v>
      </c>
    </row>
    <row r="5628" spans="1:2">
      <c r="A5628" s="307" t="s">
        <v>5818</v>
      </c>
      <c r="B5628" s="308">
        <v>10826.15</v>
      </c>
    </row>
    <row r="5629" spans="1:2">
      <c r="A5629" s="307" t="s">
        <v>5819</v>
      </c>
      <c r="B5629" s="308">
        <v>12272.7</v>
      </c>
    </row>
    <row r="5630" spans="1:2">
      <c r="A5630" s="307" t="s">
        <v>5820</v>
      </c>
      <c r="B5630" s="308">
        <v>11155.26</v>
      </c>
    </row>
    <row r="5631" spans="1:2">
      <c r="A5631" s="307" t="s">
        <v>5821</v>
      </c>
      <c r="B5631" s="308">
        <v>7595.01</v>
      </c>
    </row>
    <row r="5632" spans="1:2">
      <c r="A5632" s="307" t="s">
        <v>5822</v>
      </c>
      <c r="B5632" s="308">
        <v>6873.55</v>
      </c>
    </row>
    <row r="5633" spans="1:2">
      <c r="A5633" s="307" t="s">
        <v>5823</v>
      </c>
      <c r="B5633" s="308">
        <v>8165.84</v>
      </c>
    </row>
    <row r="5634" spans="1:2">
      <c r="A5634" s="307" t="s">
        <v>5824</v>
      </c>
      <c r="B5634" s="308">
        <v>7393.96</v>
      </c>
    </row>
    <row r="5635" spans="1:2">
      <c r="A5635" s="307" t="s">
        <v>5825</v>
      </c>
      <c r="B5635" s="308">
        <v>8745.7199999999993</v>
      </c>
    </row>
    <row r="5636" spans="1:2">
      <c r="A5636" s="307" t="s">
        <v>5826</v>
      </c>
      <c r="B5636" s="308">
        <v>7922.69</v>
      </c>
    </row>
    <row r="5637" spans="1:2">
      <c r="A5637" s="307" t="s">
        <v>5827</v>
      </c>
      <c r="B5637" s="308">
        <v>9283.9699999999993</v>
      </c>
    </row>
    <row r="5638" spans="1:2">
      <c r="A5638" s="307" t="s">
        <v>5828</v>
      </c>
      <c r="B5638" s="308">
        <v>8409.5400000000009</v>
      </c>
    </row>
    <row r="5639" spans="1:2">
      <c r="A5639" s="307" t="s">
        <v>5829</v>
      </c>
      <c r="B5639" s="308">
        <v>10115.530000000001</v>
      </c>
    </row>
    <row r="5640" spans="1:2">
      <c r="A5640" s="307" t="s">
        <v>5830</v>
      </c>
      <c r="B5640" s="308">
        <v>9166.1299999999992</v>
      </c>
    </row>
    <row r="5641" spans="1:2">
      <c r="A5641" s="307" t="s">
        <v>5831</v>
      </c>
      <c r="B5641" s="308">
        <v>10488.45</v>
      </c>
    </row>
    <row r="5642" spans="1:2">
      <c r="A5642" s="307" t="s">
        <v>5832</v>
      </c>
      <c r="B5642" s="308">
        <v>9512.9699999999993</v>
      </c>
    </row>
    <row r="5643" spans="1:2">
      <c r="A5643" s="307" t="s">
        <v>5833</v>
      </c>
      <c r="B5643" s="308">
        <v>10689.84</v>
      </c>
    </row>
    <row r="5644" spans="1:2">
      <c r="A5644" s="307" t="s">
        <v>5834</v>
      </c>
      <c r="B5644" s="308">
        <v>9690.61</v>
      </c>
    </row>
    <row r="5645" spans="1:2">
      <c r="A5645" s="307" t="s">
        <v>5835</v>
      </c>
      <c r="B5645" s="308">
        <v>11079.08</v>
      </c>
    </row>
    <row r="5646" spans="1:2">
      <c r="A5646" s="307" t="s">
        <v>5836</v>
      </c>
      <c r="B5646" s="308">
        <v>10042.709999999999</v>
      </c>
    </row>
    <row r="5647" spans="1:2">
      <c r="A5647" s="307" t="s">
        <v>5837</v>
      </c>
      <c r="B5647" s="308">
        <v>11123.13</v>
      </c>
    </row>
    <row r="5648" spans="1:2">
      <c r="A5648" s="307" t="s">
        <v>5838</v>
      </c>
      <c r="B5648" s="308">
        <v>10101.19</v>
      </c>
    </row>
    <row r="5649" spans="1:2">
      <c r="A5649" s="307" t="s">
        <v>5839</v>
      </c>
      <c r="B5649" s="308">
        <v>11482.02</v>
      </c>
    </row>
    <row r="5650" spans="1:2">
      <c r="A5650" s="307" t="s">
        <v>5840</v>
      </c>
      <c r="B5650" s="308">
        <v>10429.23</v>
      </c>
    </row>
    <row r="5651" spans="1:2">
      <c r="A5651" s="307" t="s">
        <v>5841</v>
      </c>
      <c r="B5651" s="308">
        <v>11842.11</v>
      </c>
    </row>
    <row r="5652" spans="1:2">
      <c r="A5652" s="307" t="s">
        <v>5842</v>
      </c>
      <c r="B5652" s="308">
        <v>10758.27</v>
      </c>
    </row>
    <row r="5653" spans="1:2">
      <c r="A5653" s="307" t="s">
        <v>5843</v>
      </c>
      <c r="B5653" s="308">
        <v>12157.21</v>
      </c>
    </row>
    <row r="5654" spans="1:2">
      <c r="A5654" s="307" t="s">
        <v>5844</v>
      </c>
      <c r="B5654" s="308">
        <v>11042.32</v>
      </c>
    </row>
    <row r="5655" spans="1:2">
      <c r="A5655" s="307" t="s">
        <v>5845</v>
      </c>
      <c r="B5655" s="308">
        <v>12515.81</v>
      </c>
    </row>
    <row r="5656" spans="1:2">
      <c r="A5656" s="307" t="s">
        <v>5846</v>
      </c>
      <c r="B5656" s="308">
        <v>11370.07</v>
      </c>
    </row>
    <row r="5657" spans="1:2">
      <c r="A5657" s="307" t="s">
        <v>5847</v>
      </c>
      <c r="B5657" s="308">
        <v>12875.91</v>
      </c>
    </row>
    <row r="5658" spans="1:2">
      <c r="A5658" s="307" t="s">
        <v>5848</v>
      </c>
      <c r="B5658" s="308">
        <v>11699.12</v>
      </c>
    </row>
    <row r="5659" spans="1:2">
      <c r="A5659" s="307" t="s">
        <v>5849</v>
      </c>
      <c r="B5659" s="308">
        <v>13236.01</v>
      </c>
    </row>
    <row r="5660" spans="1:2">
      <c r="A5660" s="307" t="s">
        <v>5850</v>
      </c>
      <c r="B5660" s="308">
        <v>12028.17</v>
      </c>
    </row>
    <row r="5661" spans="1:2">
      <c r="A5661" s="307" t="s">
        <v>5851</v>
      </c>
      <c r="B5661" s="308">
        <v>9151.3700000000008</v>
      </c>
    </row>
    <row r="5662" spans="1:2">
      <c r="A5662" s="307" t="s">
        <v>5852</v>
      </c>
      <c r="B5662" s="308">
        <v>8248.86</v>
      </c>
    </row>
    <row r="5663" spans="1:2">
      <c r="A5663" s="307" t="s">
        <v>5853</v>
      </c>
      <c r="B5663" s="308">
        <v>9348.76</v>
      </c>
    </row>
    <row r="5664" spans="1:2">
      <c r="A5664" s="307" t="s">
        <v>5854</v>
      </c>
      <c r="B5664" s="308">
        <v>8435.81</v>
      </c>
    </row>
    <row r="5665" spans="1:2">
      <c r="A5665" s="307" t="s">
        <v>5855</v>
      </c>
      <c r="B5665" s="308">
        <v>10069.41</v>
      </c>
    </row>
    <row r="5666" spans="1:2">
      <c r="A5666" s="307" t="s">
        <v>5856</v>
      </c>
      <c r="B5666" s="308">
        <v>9070.65</v>
      </c>
    </row>
    <row r="5667" spans="1:2">
      <c r="A5667" s="307" t="s">
        <v>5857</v>
      </c>
      <c r="B5667" s="308">
        <v>10077.64</v>
      </c>
    </row>
    <row r="5668" spans="1:2">
      <c r="A5668" s="307" t="s">
        <v>5858</v>
      </c>
      <c r="B5668" s="308">
        <v>9129.73</v>
      </c>
    </row>
    <row r="5669" spans="1:2">
      <c r="A5669" s="307" t="s">
        <v>5859</v>
      </c>
      <c r="B5669" s="308">
        <v>10955.4</v>
      </c>
    </row>
    <row r="5670" spans="1:2">
      <c r="A5670" s="307" t="s">
        <v>5860</v>
      </c>
      <c r="B5670" s="308">
        <v>9928.09</v>
      </c>
    </row>
    <row r="5671" spans="1:2">
      <c r="A5671" s="307" t="s">
        <v>5861</v>
      </c>
      <c r="B5671" s="308">
        <v>11605.66</v>
      </c>
    </row>
    <row r="5672" spans="1:2">
      <c r="A5672" s="307" t="s">
        <v>5862</v>
      </c>
      <c r="B5672" s="308">
        <v>10523.21</v>
      </c>
    </row>
    <row r="5673" spans="1:2">
      <c r="A5673" s="307" t="s">
        <v>5863</v>
      </c>
      <c r="B5673" s="308">
        <v>11698.78</v>
      </c>
    </row>
    <row r="5674" spans="1:2">
      <c r="A5674" s="307" t="s">
        <v>5864</v>
      </c>
      <c r="B5674" s="308">
        <v>10601.98</v>
      </c>
    </row>
    <row r="5675" spans="1:2">
      <c r="A5675" s="307" t="s">
        <v>5865</v>
      </c>
      <c r="B5675" s="308">
        <v>12004.09</v>
      </c>
    </row>
    <row r="5676" spans="1:2">
      <c r="A5676" s="307" t="s">
        <v>5866</v>
      </c>
      <c r="B5676" s="308">
        <v>10885.64</v>
      </c>
    </row>
    <row r="5677" spans="1:2">
      <c r="A5677" s="307" t="s">
        <v>5867</v>
      </c>
      <c r="B5677" s="308">
        <v>12150.74</v>
      </c>
    </row>
    <row r="5678" spans="1:2">
      <c r="A5678" s="307" t="s">
        <v>5868</v>
      </c>
      <c r="B5678" s="308">
        <v>11031.85</v>
      </c>
    </row>
    <row r="5679" spans="1:2">
      <c r="A5679" s="307" t="s">
        <v>5869</v>
      </c>
      <c r="B5679" s="308">
        <v>12429.47</v>
      </c>
    </row>
    <row r="5680" spans="1:2">
      <c r="A5680" s="307" t="s">
        <v>5870</v>
      </c>
      <c r="B5680" s="308">
        <v>11279.63</v>
      </c>
    </row>
    <row r="5681" spans="1:2">
      <c r="A5681" s="307" t="s">
        <v>5871</v>
      </c>
      <c r="B5681" s="308">
        <v>12796.36</v>
      </c>
    </row>
    <row r="5682" spans="1:2">
      <c r="A5682" s="307" t="s">
        <v>5872</v>
      </c>
      <c r="B5682" s="308">
        <v>11619.33</v>
      </c>
    </row>
    <row r="5683" spans="1:2">
      <c r="A5683" s="307" t="s">
        <v>5873</v>
      </c>
      <c r="B5683" s="308">
        <v>13121.08</v>
      </c>
    </row>
    <row r="5684" spans="1:2">
      <c r="A5684" s="307" t="s">
        <v>5874</v>
      </c>
      <c r="B5684" s="308">
        <v>11917.73</v>
      </c>
    </row>
    <row r="5685" spans="1:2">
      <c r="A5685" s="307" t="s">
        <v>5875</v>
      </c>
      <c r="B5685" s="308">
        <v>13544.02</v>
      </c>
    </row>
    <row r="5686" spans="1:2">
      <c r="A5686" s="307" t="s">
        <v>5876</v>
      </c>
      <c r="B5686" s="308">
        <v>12301.23</v>
      </c>
    </row>
    <row r="5687" spans="1:2">
      <c r="A5687" s="307" t="s">
        <v>5877</v>
      </c>
      <c r="B5687" s="308">
        <v>13904.11</v>
      </c>
    </row>
    <row r="5688" spans="1:2">
      <c r="A5688" s="307" t="s">
        <v>5878</v>
      </c>
      <c r="B5688" s="308">
        <v>12630.27</v>
      </c>
    </row>
    <row r="5689" spans="1:2">
      <c r="A5689" s="307" t="s">
        <v>5879</v>
      </c>
      <c r="B5689" s="308">
        <v>14232.73</v>
      </c>
    </row>
    <row r="5690" spans="1:2">
      <c r="A5690" s="307" t="s">
        <v>5880</v>
      </c>
      <c r="B5690" s="308">
        <v>12926.03</v>
      </c>
    </row>
    <row r="5691" spans="1:2">
      <c r="A5691" s="307" t="s">
        <v>5881</v>
      </c>
      <c r="B5691" s="308">
        <v>10276.24</v>
      </c>
    </row>
    <row r="5692" spans="1:2">
      <c r="A5692" s="307" t="s">
        <v>5882</v>
      </c>
      <c r="B5692" s="308">
        <v>9250.0300000000007</v>
      </c>
    </row>
    <row r="5693" spans="1:2">
      <c r="A5693" s="307" t="s">
        <v>5883</v>
      </c>
      <c r="B5693" s="308">
        <v>10487.67</v>
      </c>
    </row>
    <row r="5694" spans="1:2">
      <c r="A5694" s="307" t="s">
        <v>5884</v>
      </c>
      <c r="B5694" s="308">
        <v>9433.6299999999992</v>
      </c>
    </row>
    <row r="5695" spans="1:2">
      <c r="A5695" s="307" t="s">
        <v>5885</v>
      </c>
      <c r="B5695" s="308">
        <v>10649.27</v>
      </c>
    </row>
    <row r="5696" spans="1:2">
      <c r="A5696" s="307" t="s">
        <v>5886</v>
      </c>
      <c r="B5696" s="308">
        <v>9579.86</v>
      </c>
    </row>
    <row r="5697" spans="1:2">
      <c r="A5697" s="307" t="s">
        <v>5887</v>
      </c>
      <c r="B5697" s="308">
        <v>11082.7</v>
      </c>
    </row>
    <row r="5698" spans="1:2">
      <c r="A5698" s="307" t="s">
        <v>5888</v>
      </c>
      <c r="B5698" s="308">
        <v>10033.15</v>
      </c>
    </row>
    <row r="5699" spans="1:2">
      <c r="A5699" s="307" t="s">
        <v>5889</v>
      </c>
      <c r="B5699" s="308">
        <v>11795.27</v>
      </c>
    </row>
    <row r="5700" spans="1:2">
      <c r="A5700" s="307" t="s">
        <v>5890</v>
      </c>
      <c r="B5700" s="308">
        <v>10690.05</v>
      </c>
    </row>
    <row r="5701" spans="1:2">
      <c r="A5701" s="307" t="s">
        <v>5891</v>
      </c>
      <c r="B5701" s="308">
        <v>12677.3</v>
      </c>
    </row>
    <row r="5702" spans="1:2">
      <c r="A5702" s="307" t="s">
        <v>5892</v>
      </c>
      <c r="B5702" s="308">
        <v>11487.87</v>
      </c>
    </row>
    <row r="5703" spans="1:2">
      <c r="A5703" s="307" t="s">
        <v>5893</v>
      </c>
      <c r="B5703" s="308">
        <v>12760.04</v>
      </c>
    </row>
    <row r="5704" spans="1:2">
      <c r="A5704" s="307" t="s">
        <v>5894</v>
      </c>
      <c r="B5704" s="308">
        <v>11565.67</v>
      </c>
    </row>
    <row r="5705" spans="1:2">
      <c r="A5705" s="307" t="s">
        <v>5895</v>
      </c>
      <c r="B5705" s="308">
        <v>12839.1</v>
      </c>
    </row>
    <row r="5706" spans="1:2">
      <c r="A5706" s="307" t="s">
        <v>5896</v>
      </c>
      <c r="B5706" s="308">
        <v>11638.56</v>
      </c>
    </row>
    <row r="5707" spans="1:2">
      <c r="A5707" s="307" t="s">
        <v>5897</v>
      </c>
      <c r="B5707" s="308">
        <v>13158.03</v>
      </c>
    </row>
    <row r="5708" spans="1:2">
      <c r="A5708" s="307" t="s">
        <v>5898</v>
      </c>
      <c r="B5708" s="308">
        <v>11942.18</v>
      </c>
    </row>
    <row r="5709" spans="1:2">
      <c r="A5709" s="307" t="s">
        <v>5899</v>
      </c>
      <c r="B5709" s="308">
        <v>13473.12</v>
      </c>
    </row>
    <row r="5710" spans="1:2">
      <c r="A5710" s="307" t="s">
        <v>5900</v>
      </c>
      <c r="B5710" s="308">
        <v>12226.23</v>
      </c>
    </row>
    <row r="5711" spans="1:2">
      <c r="A5711" s="307" t="s">
        <v>5901</v>
      </c>
      <c r="B5711" s="308">
        <v>13775.29</v>
      </c>
    </row>
    <row r="5712" spans="1:2">
      <c r="A5712" s="307" t="s">
        <v>5902</v>
      </c>
      <c r="B5712" s="308">
        <v>12505.08</v>
      </c>
    </row>
    <row r="5713" spans="1:2">
      <c r="A5713" s="307" t="s">
        <v>5903</v>
      </c>
      <c r="B5713" s="308">
        <v>14193.38</v>
      </c>
    </row>
    <row r="5714" spans="1:2">
      <c r="A5714" s="307" t="s">
        <v>5904</v>
      </c>
      <c r="B5714" s="308">
        <v>12884.38</v>
      </c>
    </row>
    <row r="5715" spans="1:2">
      <c r="A5715" s="307" t="s">
        <v>5905</v>
      </c>
      <c r="B5715" s="308">
        <v>14551.92</v>
      </c>
    </row>
    <row r="5716" spans="1:2">
      <c r="A5716" s="307" t="s">
        <v>5906</v>
      </c>
      <c r="B5716" s="308">
        <v>13212.08</v>
      </c>
    </row>
    <row r="5717" spans="1:2">
      <c r="A5717" s="307" t="s">
        <v>5907</v>
      </c>
      <c r="B5717" s="308">
        <v>14867.02</v>
      </c>
    </row>
    <row r="5718" spans="1:2">
      <c r="A5718" s="307" t="s">
        <v>5908</v>
      </c>
      <c r="B5718" s="308">
        <v>13496.12</v>
      </c>
    </row>
    <row r="5719" spans="1:2">
      <c r="A5719" s="307" t="s">
        <v>5909</v>
      </c>
      <c r="B5719" s="308">
        <v>15226.69</v>
      </c>
    </row>
    <row r="5720" spans="1:2">
      <c r="A5720" s="307" t="s">
        <v>5910</v>
      </c>
      <c r="B5720" s="308">
        <v>13824.8</v>
      </c>
    </row>
    <row r="5721" spans="1:2">
      <c r="A5721" s="307" t="s">
        <v>5911</v>
      </c>
      <c r="B5721" s="308">
        <v>13488.01</v>
      </c>
    </row>
    <row r="5722" spans="1:2">
      <c r="A5722" s="307" t="s">
        <v>5912</v>
      </c>
      <c r="B5722" s="308">
        <v>12197.81</v>
      </c>
    </row>
    <row r="5723" spans="1:2">
      <c r="A5723" s="307" t="s">
        <v>5913</v>
      </c>
      <c r="B5723" s="308">
        <v>14948.24</v>
      </c>
    </row>
    <row r="5724" spans="1:2">
      <c r="A5724" s="307" t="s">
        <v>5914</v>
      </c>
      <c r="B5724" s="308">
        <v>13534.7</v>
      </c>
    </row>
    <row r="5725" spans="1:2">
      <c r="A5725" s="307" t="s">
        <v>5915</v>
      </c>
      <c r="B5725" s="308">
        <v>16408.650000000001</v>
      </c>
    </row>
    <row r="5726" spans="1:2">
      <c r="A5726" s="307" t="s">
        <v>5916</v>
      </c>
      <c r="B5726" s="308">
        <v>14858.36</v>
      </c>
    </row>
    <row r="5727" spans="1:2">
      <c r="A5727" s="307" t="s">
        <v>5917</v>
      </c>
      <c r="B5727" s="308">
        <v>18474.509999999998</v>
      </c>
    </row>
    <row r="5728" spans="1:2">
      <c r="A5728" s="307" t="s">
        <v>5918</v>
      </c>
      <c r="B5728" s="308">
        <v>16729.11</v>
      </c>
    </row>
    <row r="5729" spans="1:2">
      <c r="A5729" s="307" t="s">
        <v>5919</v>
      </c>
      <c r="B5729" s="308">
        <v>18711.71</v>
      </c>
    </row>
    <row r="5730" spans="1:2">
      <c r="A5730" s="307" t="s">
        <v>5920</v>
      </c>
      <c r="B5730" s="308">
        <v>16963.7</v>
      </c>
    </row>
    <row r="5731" spans="1:2">
      <c r="A5731" s="307" t="s">
        <v>5921</v>
      </c>
      <c r="B5731" s="308">
        <v>18815.66</v>
      </c>
    </row>
    <row r="5732" spans="1:2">
      <c r="A5732" s="307" t="s">
        <v>5922</v>
      </c>
      <c r="B5732" s="308">
        <v>17059.93</v>
      </c>
    </row>
    <row r="5733" spans="1:2">
      <c r="A5733" s="307" t="s">
        <v>5923</v>
      </c>
      <c r="B5733" s="308">
        <v>19092</v>
      </c>
    </row>
    <row r="5734" spans="1:2">
      <c r="A5734" s="307" t="s">
        <v>5924</v>
      </c>
      <c r="B5734" s="308">
        <v>17292.09</v>
      </c>
    </row>
    <row r="5735" spans="1:2">
      <c r="A5735" s="307" t="s">
        <v>5925</v>
      </c>
      <c r="B5735" s="308">
        <v>19557.86</v>
      </c>
    </row>
    <row r="5736" spans="1:2">
      <c r="A5736" s="307" t="s">
        <v>5926</v>
      </c>
      <c r="B5736" s="308">
        <v>17712.89</v>
      </c>
    </row>
    <row r="5737" spans="1:2">
      <c r="A5737" s="307" t="s">
        <v>5927</v>
      </c>
      <c r="B5737" s="308">
        <v>19895.32</v>
      </c>
    </row>
    <row r="5738" spans="1:2">
      <c r="A5738" s="307" t="s">
        <v>5928</v>
      </c>
      <c r="B5738" s="308">
        <v>18016.419999999998</v>
      </c>
    </row>
    <row r="5739" spans="1:2">
      <c r="A5739" s="307" t="s">
        <v>5929</v>
      </c>
      <c r="B5739" s="308">
        <v>20444.650000000001</v>
      </c>
    </row>
    <row r="5740" spans="1:2">
      <c r="A5740" s="307" t="s">
        <v>5930</v>
      </c>
      <c r="B5740" s="308">
        <v>18509.55</v>
      </c>
    </row>
    <row r="5741" spans="1:2">
      <c r="A5741" s="307" t="s">
        <v>5931</v>
      </c>
      <c r="B5741" s="308">
        <v>20912.02</v>
      </c>
    </row>
    <row r="5742" spans="1:2">
      <c r="A5742" s="307" t="s">
        <v>5932</v>
      </c>
      <c r="B5742" s="308">
        <v>18932.16</v>
      </c>
    </row>
    <row r="5743" spans="1:2">
      <c r="A5743" s="307" t="s">
        <v>5933</v>
      </c>
      <c r="B5743" s="308">
        <v>21413.42</v>
      </c>
    </row>
    <row r="5744" spans="1:2">
      <c r="A5744" s="307" t="s">
        <v>5934</v>
      </c>
      <c r="B5744" s="308">
        <v>19383.259999999998</v>
      </c>
    </row>
    <row r="5745" spans="1:2">
      <c r="A5745" s="307" t="s">
        <v>5935</v>
      </c>
      <c r="B5745" s="308">
        <v>21834.48</v>
      </c>
    </row>
    <row r="5746" spans="1:2">
      <c r="A5746" s="307" t="s">
        <v>5936</v>
      </c>
      <c r="B5746" s="308">
        <v>19759.23</v>
      </c>
    </row>
    <row r="5747" spans="1:2">
      <c r="A5747" s="307" t="s">
        <v>5937</v>
      </c>
      <c r="B5747" s="308">
        <v>2536.54</v>
      </c>
    </row>
    <row r="5748" spans="1:2">
      <c r="A5748" s="307" t="s">
        <v>5938</v>
      </c>
      <c r="B5748" s="308">
        <v>2392.87</v>
      </c>
    </row>
    <row r="5749" spans="1:2">
      <c r="A5749" s="307" t="s">
        <v>5939</v>
      </c>
      <c r="B5749" s="308">
        <v>2669.38</v>
      </c>
    </row>
    <row r="5750" spans="1:2">
      <c r="A5750" s="307" t="s">
        <v>5940</v>
      </c>
      <c r="B5750" s="308">
        <v>2513.5</v>
      </c>
    </row>
    <row r="5751" spans="1:2">
      <c r="A5751" s="307" t="s">
        <v>5941</v>
      </c>
      <c r="B5751" s="308">
        <v>2909.73</v>
      </c>
    </row>
    <row r="5752" spans="1:2">
      <c r="A5752" s="307" t="s">
        <v>5942</v>
      </c>
      <c r="B5752" s="308">
        <v>2744.35</v>
      </c>
    </row>
    <row r="5753" spans="1:2">
      <c r="A5753" s="307" t="s">
        <v>5943</v>
      </c>
      <c r="B5753" s="308">
        <v>3257.91</v>
      </c>
    </row>
    <row r="5754" spans="1:2">
      <c r="A5754" s="307" t="s">
        <v>5944</v>
      </c>
      <c r="B5754" s="308">
        <v>3068.31</v>
      </c>
    </row>
    <row r="5755" spans="1:2">
      <c r="A5755" s="307" t="s">
        <v>5945</v>
      </c>
      <c r="B5755" s="308">
        <v>3649.66</v>
      </c>
    </row>
    <row r="5756" spans="1:2">
      <c r="A5756" s="307" t="s">
        <v>5946</v>
      </c>
      <c r="B5756" s="308">
        <v>3432.28</v>
      </c>
    </row>
    <row r="5757" spans="1:2">
      <c r="A5757" s="307" t="s">
        <v>5947</v>
      </c>
      <c r="B5757" s="308">
        <v>453.64</v>
      </c>
    </row>
    <row r="5758" spans="1:2">
      <c r="A5758" s="307" t="s">
        <v>5948</v>
      </c>
      <c r="B5758" s="308">
        <v>422.67</v>
      </c>
    </row>
    <row r="5759" spans="1:2">
      <c r="A5759" s="307" t="s">
        <v>5949</v>
      </c>
      <c r="B5759" s="308">
        <v>545.79</v>
      </c>
    </row>
    <row r="5760" spans="1:2">
      <c r="A5760" s="307" t="s">
        <v>5950</v>
      </c>
      <c r="B5760" s="308">
        <v>507.6</v>
      </c>
    </row>
    <row r="5761" spans="1:2">
      <c r="A5761" s="307" t="s">
        <v>5951</v>
      </c>
      <c r="B5761" s="308">
        <v>797.83</v>
      </c>
    </row>
    <row r="5762" spans="1:2">
      <c r="A5762" s="307" t="s">
        <v>5952</v>
      </c>
      <c r="B5762" s="308">
        <v>743.12</v>
      </c>
    </row>
    <row r="5763" spans="1:2">
      <c r="A5763" s="307" t="s">
        <v>5953</v>
      </c>
      <c r="B5763" s="308">
        <v>1048.06</v>
      </c>
    </row>
    <row r="5764" spans="1:2">
      <c r="A5764" s="307" t="s">
        <v>5954</v>
      </c>
      <c r="B5764" s="308">
        <v>974.88</v>
      </c>
    </row>
    <row r="5765" spans="1:2">
      <c r="A5765" s="307" t="s">
        <v>5955</v>
      </c>
      <c r="B5765" s="308">
        <v>1650.33</v>
      </c>
    </row>
    <row r="5766" spans="1:2">
      <c r="A5766" s="307" t="s">
        <v>5956</v>
      </c>
      <c r="B5766" s="308">
        <v>1532.24</v>
      </c>
    </row>
    <row r="5767" spans="1:2">
      <c r="A5767" s="307" t="s">
        <v>5957</v>
      </c>
      <c r="B5767" s="308">
        <v>525.65</v>
      </c>
    </row>
    <row r="5768" spans="1:2">
      <c r="A5768" s="307" t="s">
        <v>5958</v>
      </c>
      <c r="B5768" s="308">
        <v>490.32</v>
      </c>
    </row>
    <row r="5769" spans="1:2">
      <c r="A5769" s="307" t="s">
        <v>5959</v>
      </c>
      <c r="B5769" s="308">
        <v>643.37</v>
      </c>
    </row>
    <row r="5770" spans="1:2">
      <c r="A5770" s="307" t="s">
        <v>5960</v>
      </c>
      <c r="B5770" s="308">
        <v>598.54999999999995</v>
      </c>
    </row>
    <row r="5771" spans="1:2">
      <c r="A5771" s="307" t="s">
        <v>5961</v>
      </c>
      <c r="B5771" s="308">
        <v>902.67</v>
      </c>
    </row>
    <row r="5772" spans="1:2">
      <c r="A5772" s="307" t="s">
        <v>5962</v>
      </c>
      <c r="B5772" s="308">
        <v>841.54</v>
      </c>
    </row>
    <row r="5773" spans="1:2">
      <c r="A5773" s="307" t="s">
        <v>5963</v>
      </c>
      <c r="B5773" s="308">
        <v>1152.8900000000001</v>
      </c>
    </row>
    <row r="5774" spans="1:2">
      <c r="A5774" s="307" t="s">
        <v>5964</v>
      </c>
      <c r="B5774" s="308">
        <v>1073.3</v>
      </c>
    </row>
    <row r="5775" spans="1:2">
      <c r="A5775" s="307" t="s">
        <v>5965</v>
      </c>
      <c r="B5775" s="308">
        <v>1845.64</v>
      </c>
    </row>
    <row r="5776" spans="1:2">
      <c r="A5776" s="307" t="s">
        <v>5966</v>
      </c>
      <c r="B5776" s="308">
        <v>1716.94</v>
      </c>
    </row>
    <row r="5777" spans="1:2">
      <c r="A5777" s="307" t="s">
        <v>5967</v>
      </c>
      <c r="B5777" s="308">
        <v>1824.48</v>
      </c>
    </row>
    <row r="5778" spans="1:2">
      <c r="A5778" s="307" t="s">
        <v>5968</v>
      </c>
      <c r="B5778" s="308">
        <v>1725.39</v>
      </c>
    </row>
    <row r="5779" spans="1:2">
      <c r="A5779" s="307" t="s">
        <v>5969</v>
      </c>
      <c r="B5779" s="308">
        <v>1221.8</v>
      </c>
    </row>
    <row r="5780" spans="1:2">
      <c r="A5780" s="307" t="s">
        <v>5970</v>
      </c>
      <c r="B5780" s="308">
        <v>1156.51</v>
      </c>
    </row>
    <row r="5781" spans="1:2">
      <c r="A5781" s="307" t="s">
        <v>5971</v>
      </c>
      <c r="B5781" s="308">
        <v>1543</v>
      </c>
    </row>
    <row r="5782" spans="1:2">
      <c r="A5782" s="307" t="s">
        <v>5972</v>
      </c>
      <c r="B5782" s="308">
        <v>1472.77</v>
      </c>
    </row>
    <row r="5783" spans="1:2">
      <c r="A5783" s="307" t="s">
        <v>5973</v>
      </c>
      <c r="B5783" s="308">
        <v>1291.75</v>
      </c>
    </row>
    <row r="5784" spans="1:2">
      <c r="A5784" s="307" t="s">
        <v>5974</v>
      </c>
      <c r="B5784" s="308">
        <v>1217.1300000000001</v>
      </c>
    </row>
    <row r="5785" spans="1:2">
      <c r="A5785" s="307" t="s">
        <v>5975</v>
      </c>
      <c r="B5785" s="308">
        <v>317.02999999999997</v>
      </c>
    </row>
    <row r="5786" spans="1:2">
      <c r="A5786" s="307" t="s">
        <v>5976</v>
      </c>
      <c r="B5786" s="308">
        <v>295.22000000000003</v>
      </c>
    </row>
    <row r="5787" spans="1:2">
      <c r="A5787" s="307" t="s">
        <v>5977</v>
      </c>
      <c r="B5787" s="308">
        <v>608.87</v>
      </c>
    </row>
    <row r="5788" spans="1:2">
      <c r="A5788" s="307" t="s">
        <v>5978</v>
      </c>
      <c r="B5788" s="308">
        <v>570.76</v>
      </c>
    </row>
    <row r="5789" spans="1:2">
      <c r="A5789" s="307" t="s">
        <v>5979</v>
      </c>
      <c r="B5789" s="308">
        <v>724.09</v>
      </c>
    </row>
    <row r="5790" spans="1:2">
      <c r="A5790" s="307" t="s">
        <v>5980</v>
      </c>
      <c r="B5790" s="308">
        <v>679.25</v>
      </c>
    </row>
    <row r="5791" spans="1:2">
      <c r="A5791" s="307" t="s">
        <v>5981</v>
      </c>
      <c r="B5791" s="308">
        <v>307.17</v>
      </c>
    </row>
    <row r="5792" spans="1:2">
      <c r="A5792" s="307" t="s">
        <v>5982</v>
      </c>
      <c r="B5792" s="308">
        <v>289.22000000000003</v>
      </c>
    </row>
    <row r="5793" spans="1:2">
      <c r="A5793" s="307" t="s">
        <v>5983</v>
      </c>
      <c r="B5793" s="308">
        <v>422.39</v>
      </c>
    </row>
    <row r="5794" spans="1:2">
      <c r="A5794" s="307" t="s">
        <v>5984</v>
      </c>
      <c r="B5794" s="308">
        <v>397.7</v>
      </c>
    </row>
    <row r="5795" spans="1:2">
      <c r="A5795" s="307" t="s">
        <v>5985</v>
      </c>
      <c r="B5795" s="308">
        <v>537.36</v>
      </c>
    </row>
    <row r="5796" spans="1:2">
      <c r="A5796" s="307" t="s">
        <v>5986</v>
      </c>
      <c r="B5796" s="308">
        <v>505.97</v>
      </c>
    </row>
    <row r="5797" spans="1:2">
      <c r="A5797" s="307" t="s">
        <v>5987</v>
      </c>
      <c r="B5797" s="308">
        <v>196.02</v>
      </c>
    </row>
    <row r="5798" spans="1:2">
      <c r="A5798" s="307" t="s">
        <v>5988</v>
      </c>
      <c r="B5798" s="308">
        <v>181.28</v>
      </c>
    </row>
    <row r="5799" spans="1:2">
      <c r="A5799" s="307" t="s">
        <v>5989</v>
      </c>
      <c r="B5799" s="308">
        <v>275</v>
      </c>
    </row>
    <row r="5800" spans="1:2">
      <c r="A5800" s="307" t="s">
        <v>5990</v>
      </c>
      <c r="B5800" s="308">
        <v>255.24</v>
      </c>
    </row>
    <row r="5801" spans="1:2">
      <c r="A5801" s="307" t="s">
        <v>5991</v>
      </c>
      <c r="B5801" s="308">
        <v>349.84</v>
      </c>
    </row>
    <row r="5802" spans="1:2">
      <c r="A5802" s="307" t="s">
        <v>5992</v>
      </c>
      <c r="B5802" s="308">
        <v>325.51</v>
      </c>
    </row>
    <row r="5803" spans="1:2">
      <c r="A5803" s="307" t="s">
        <v>5993</v>
      </c>
      <c r="B5803" s="308">
        <v>133.6</v>
      </c>
    </row>
    <row r="5804" spans="1:2">
      <c r="A5804" s="307" t="s">
        <v>5994</v>
      </c>
      <c r="B5804" s="308">
        <v>126.2</v>
      </c>
    </row>
    <row r="5805" spans="1:2">
      <c r="A5805" s="307" t="s">
        <v>5995</v>
      </c>
      <c r="B5805" s="308">
        <v>224.75</v>
      </c>
    </row>
    <row r="5806" spans="1:2">
      <c r="A5806" s="307" t="s">
        <v>5996</v>
      </c>
      <c r="B5806" s="308">
        <v>211.02</v>
      </c>
    </row>
    <row r="5807" spans="1:2">
      <c r="A5807" s="307" t="s">
        <v>5997</v>
      </c>
      <c r="B5807" s="308">
        <v>299.83</v>
      </c>
    </row>
    <row r="5808" spans="1:2">
      <c r="A5808" s="307" t="s">
        <v>5998</v>
      </c>
      <c r="B5808" s="308">
        <v>281.51</v>
      </c>
    </row>
    <row r="5809" spans="1:2">
      <c r="A5809" s="307" t="s">
        <v>5999</v>
      </c>
      <c r="B5809" s="308">
        <v>1762.4</v>
      </c>
    </row>
    <row r="5810" spans="1:2">
      <c r="A5810" s="307" t="s">
        <v>6000</v>
      </c>
      <c r="B5810" s="308">
        <v>1662.42</v>
      </c>
    </row>
    <row r="5811" spans="1:2">
      <c r="A5811" s="307" t="s">
        <v>6001</v>
      </c>
      <c r="B5811" s="308">
        <v>1844.4</v>
      </c>
    </row>
    <row r="5812" spans="1:2">
      <c r="A5812" s="307" t="s">
        <v>6002</v>
      </c>
      <c r="B5812" s="308">
        <v>1740.83</v>
      </c>
    </row>
    <row r="5813" spans="1:2">
      <c r="A5813" s="307" t="s">
        <v>6003</v>
      </c>
      <c r="B5813" s="308">
        <v>2107.2800000000002</v>
      </c>
    </row>
    <row r="5814" spans="1:2">
      <c r="A5814" s="307" t="s">
        <v>6004</v>
      </c>
      <c r="B5814" s="308">
        <v>1990.47</v>
      </c>
    </row>
    <row r="5815" spans="1:2">
      <c r="A5815" s="307" t="s">
        <v>6005</v>
      </c>
      <c r="B5815" s="308">
        <v>2322.0300000000002</v>
      </c>
    </row>
    <row r="5816" spans="1:2">
      <c r="A5816" s="307" t="s">
        <v>6006</v>
      </c>
      <c r="B5816" s="308">
        <v>2192.1799999999998</v>
      </c>
    </row>
    <row r="5817" spans="1:2">
      <c r="A5817" s="307" t="s">
        <v>6007</v>
      </c>
      <c r="B5817" s="308">
        <v>2631.89</v>
      </c>
    </row>
    <row r="5818" spans="1:2">
      <c r="A5818" s="307" t="s">
        <v>6008</v>
      </c>
      <c r="B5818" s="308">
        <v>2477.61</v>
      </c>
    </row>
    <row r="5819" spans="1:2">
      <c r="A5819" s="307" t="s">
        <v>6009</v>
      </c>
      <c r="B5819" s="308">
        <v>2884.97</v>
      </c>
    </row>
    <row r="5820" spans="1:2">
      <c r="A5820" s="307" t="s">
        <v>6010</v>
      </c>
      <c r="B5820" s="308">
        <v>2714.66</v>
      </c>
    </row>
    <row r="5821" spans="1:2">
      <c r="A5821" s="307" t="s">
        <v>6011</v>
      </c>
      <c r="B5821" s="308">
        <v>3758.35</v>
      </c>
    </row>
    <row r="5822" spans="1:2">
      <c r="A5822" s="307" t="s">
        <v>6012</v>
      </c>
      <c r="B5822" s="308">
        <v>3535.41</v>
      </c>
    </row>
    <row r="5823" spans="1:2">
      <c r="A5823" s="307" t="s">
        <v>6013</v>
      </c>
      <c r="B5823" s="308">
        <v>632.1</v>
      </c>
    </row>
    <row r="5824" spans="1:2">
      <c r="A5824" s="307" t="s">
        <v>6014</v>
      </c>
      <c r="B5824" s="308">
        <v>606.1</v>
      </c>
    </row>
    <row r="5825" spans="1:2">
      <c r="A5825" s="307" t="s">
        <v>6015</v>
      </c>
      <c r="B5825" s="308">
        <v>2158.8200000000002</v>
      </c>
    </row>
    <row r="5826" spans="1:2">
      <c r="A5826" s="307" t="s">
        <v>6016</v>
      </c>
      <c r="B5826" s="308">
        <v>2058.34</v>
      </c>
    </row>
    <row r="5827" spans="1:2">
      <c r="A5827" s="307" t="s">
        <v>6017</v>
      </c>
      <c r="B5827" s="308">
        <v>416.87</v>
      </c>
    </row>
    <row r="5828" spans="1:2">
      <c r="A5828" s="307" t="s">
        <v>6018</v>
      </c>
      <c r="B5828" s="308">
        <v>376.35</v>
      </c>
    </row>
    <row r="5829" spans="1:2">
      <c r="A5829" s="307" t="s">
        <v>6019</v>
      </c>
      <c r="B5829" s="308">
        <v>300.83999999999997</v>
      </c>
    </row>
    <row r="5830" spans="1:2">
      <c r="A5830" s="307" t="s">
        <v>6020</v>
      </c>
      <c r="B5830" s="308">
        <v>275.12</v>
      </c>
    </row>
    <row r="5831" spans="1:2">
      <c r="A5831" s="307" t="s">
        <v>6021</v>
      </c>
      <c r="B5831" s="308">
        <v>316.24</v>
      </c>
    </row>
    <row r="5832" spans="1:2">
      <c r="A5832" s="307" t="s">
        <v>6022</v>
      </c>
      <c r="B5832" s="308">
        <v>285.83999999999997</v>
      </c>
    </row>
    <row r="5833" spans="1:2">
      <c r="A5833" s="307" t="s">
        <v>6023</v>
      </c>
      <c r="B5833" s="308">
        <v>348.31</v>
      </c>
    </row>
    <row r="5834" spans="1:2">
      <c r="A5834" s="307" t="s">
        <v>6024</v>
      </c>
      <c r="B5834" s="308">
        <v>338.4</v>
      </c>
    </row>
    <row r="5835" spans="1:2">
      <c r="A5835" s="307" t="s">
        <v>6025</v>
      </c>
      <c r="B5835" s="308">
        <v>316.31</v>
      </c>
    </row>
    <row r="5836" spans="1:2">
      <c r="A5836" s="307" t="s">
        <v>6026</v>
      </c>
      <c r="B5836" s="308">
        <v>306.39999999999998</v>
      </c>
    </row>
    <row r="5837" spans="1:2">
      <c r="A5837" s="307" t="s">
        <v>6027</v>
      </c>
      <c r="B5837" s="308">
        <v>340.31</v>
      </c>
    </row>
    <row r="5838" spans="1:2">
      <c r="A5838" s="307" t="s">
        <v>6028</v>
      </c>
      <c r="B5838" s="308">
        <v>330.4</v>
      </c>
    </row>
    <row r="5839" spans="1:2">
      <c r="A5839" s="307" t="s">
        <v>6029</v>
      </c>
      <c r="B5839" s="308">
        <v>301.24</v>
      </c>
    </row>
    <row r="5840" spans="1:2">
      <c r="A5840" s="307" t="s">
        <v>6030</v>
      </c>
      <c r="B5840" s="308">
        <v>293.32</v>
      </c>
    </row>
    <row r="5841" spans="1:2">
      <c r="A5841" s="307" t="s">
        <v>6031</v>
      </c>
      <c r="B5841" s="308">
        <v>339.9</v>
      </c>
    </row>
    <row r="5842" spans="1:2">
      <c r="A5842" s="307" t="s">
        <v>6032</v>
      </c>
      <c r="B5842" s="308">
        <v>329.99</v>
      </c>
    </row>
    <row r="5843" spans="1:2">
      <c r="A5843" s="307" t="s">
        <v>6033</v>
      </c>
      <c r="B5843" s="308">
        <v>461.7</v>
      </c>
    </row>
    <row r="5844" spans="1:2">
      <c r="A5844" s="307" t="s">
        <v>6034</v>
      </c>
      <c r="B5844" s="308">
        <v>451.79</v>
      </c>
    </row>
    <row r="5845" spans="1:2">
      <c r="A5845" s="307" t="s">
        <v>6035</v>
      </c>
      <c r="B5845" s="308">
        <v>112.78</v>
      </c>
    </row>
    <row r="5846" spans="1:2">
      <c r="A5846" s="307" t="s">
        <v>6036</v>
      </c>
      <c r="B5846" s="308">
        <v>107.83</v>
      </c>
    </row>
    <row r="5847" spans="1:2">
      <c r="A5847" s="307" t="s">
        <v>6037</v>
      </c>
      <c r="B5847" s="308">
        <v>122.91</v>
      </c>
    </row>
    <row r="5848" spans="1:2">
      <c r="A5848" s="307" t="s">
        <v>6038</v>
      </c>
      <c r="B5848" s="308">
        <v>117.95</v>
      </c>
    </row>
    <row r="5849" spans="1:2">
      <c r="A5849" s="307" t="s">
        <v>6039</v>
      </c>
      <c r="B5849" s="308">
        <v>343.29</v>
      </c>
    </row>
    <row r="5850" spans="1:2">
      <c r="A5850" s="307" t="s">
        <v>6040</v>
      </c>
      <c r="B5850" s="308">
        <v>330.41</v>
      </c>
    </row>
    <row r="5851" spans="1:2">
      <c r="A5851" s="307" t="s">
        <v>6041</v>
      </c>
      <c r="B5851" s="308">
        <v>308.29000000000002</v>
      </c>
    </row>
    <row r="5852" spans="1:2">
      <c r="A5852" s="307" t="s">
        <v>6042</v>
      </c>
      <c r="B5852" s="308">
        <v>295.41000000000003</v>
      </c>
    </row>
    <row r="5853" spans="1:2">
      <c r="A5853" s="307" t="s">
        <v>6043</v>
      </c>
      <c r="B5853" s="308">
        <v>343.29</v>
      </c>
    </row>
    <row r="5854" spans="1:2">
      <c r="A5854" s="307" t="s">
        <v>6044</v>
      </c>
      <c r="B5854" s="308">
        <v>330.41</v>
      </c>
    </row>
    <row r="5855" spans="1:2">
      <c r="A5855" s="307" t="s">
        <v>6045</v>
      </c>
      <c r="B5855" s="308">
        <v>325.24</v>
      </c>
    </row>
    <row r="5856" spans="1:2">
      <c r="A5856" s="307" t="s">
        <v>6046</v>
      </c>
      <c r="B5856" s="308">
        <v>317.32</v>
      </c>
    </row>
    <row r="5857" spans="1:2">
      <c r="A5857" s="307" t="s">
        <v>6047</v>
      </c>
      <c r="B5857" s="308">
        <v>2800.99</v>
      </c>
    </row>
    <row r="5858" spans="1:2">
      <c r="A5858" s="307" t="s">
        <v>6048</v>
      </c>
      <c r="B5858" s="308">
        <v>2769.29</v>
      </c>
    </row>
    <row r="5859" spans="1:2">
      <c r="A5859" s="307" t="s">
        <v>6049</v>
      </c>
      <c r="B5859" s="308">
        <v>196.81</v>
      </c>
    </row>
    <row r="5860" spans="1:2">
      <c r="A5860" s="307" t="s">
        <v>6050</v>
      </c>
      <c r="B5860" s="308">
        <v>189.37</v>
      </c>
    </row>
    <row r="5861" spans="1:2">
      <c r="A5861" s="307" t="s">
        <v>6051</v>
      </c>
      <c r="B5861" s="308">
        <v>344.73</v>
      </c>
    </row>
    <row r="5862" spans="1:2">
      <c r="A5862" s="307" t="s">
        <v>6052</v>
      </c>
      <c r="B5862" s="308">
        <v>336.29</v>
      </c>
    </row>
    <row r="5863" spans="1:2">
      <c r="A5863" s="307" t="s">
        <v>6053</v>
      </c>
      <c r="B5863" s="308">
        <v>603.09</v>
      </c>
    </row>
    <row r="5864" spans="1:2">
      <c r="A5864" s="307" t="s">
        <v>6054</v>
      </c>
      <c r="B5864" s="308">
        <v>588.23</v>
      </c>
    </row>
    <row r="5865" spans="1:2">
      <c r="A5865" s="307" t="s">
        <v>6055</v>
      </c>
      <c r="B5865" s="308">
        <v>265.24</v>
      </c>
    </row>
    <row r="5866" spans="1:2">
      <c r="A5866" s="307" t="s">
        <v>6056</v>
      </c>
      <c r="B5866" s="308">
        <v>257.32</v>
      </c>
    </row>
    <row r="5867" spans="1:2">
      <c r="A5867" s="307" t="s">
        <v>6057</v>
      </c>
      <c r="B5867" s="308">
        <v>340.04</v>
      </c>
    </row>
    <row r="5868" spans="1:2">
      <c r="A5868" s="307" t="s">
        <v>6058</v>
      </c>
      <c r="B5868" s="308">
        <v>330.15</v>
      </c>
    </row>
    <row r="5869" spans="1:2">
      <c r="A5869" s="307" t="s">
        <v>6059</v>
      </c>
      <c r="B5869" s="308">
        <v>98.48</v>
      </c>
    </row>
    <row r="5870" spans="1:2">
      <c r="A5870" s="307" t="s">
        <v>6060</v>
      </c>
      <c r="B5870" s="308">
        <v>98.15</v>
      </c>
    </row>
    <row r="5871" spans="1:2">
      <c r="A5871" s="307" t="s">
        <v>6061</v>
      </c>
      <c r="B5871" s="308">
        <v>158.47999999999999</v>
      </c>
    </row>
    <row r="5872" spans="1:2">
      <c r="A5872" s="307" t="s">
        <v>6062</v>
      </c>
      <c r="B5872" s="308">
        <v>158.15</v>
      </c>
    </row>
    <row r="5873" spans="1:2">
      <c r="A5873" s="307" t="s">
        <v>6063</v>
      </c>
      <c r="B5873" s="308">
        <v>117.48</v>
      </c>
    </row>
    <row r="5874" spans="1:2">
      <c r="A5874" s="307" t="s">
        <v>6064</v>
      </c>
      <c r="B5874" s="308">
        <v>117.15</v>
      </c>
    </row>
    <row r="5875" spans="1:2">
      <c r="A5875" s="307" t="s">
        <v>6065</v>
      </c>
      <c r="B5875" s="308">
        <v>197.48</v>
      </c>
    </row>
    <row r="5876" spans="1:2">
      <c r="A5876" s="307" t="s">
        <v>6066</v>
      </c>
      <c r="B5876" s="308">
        <v>197.15</v>
      </c>
    </row>
    <row r="5877" spans="1:2">
      <c r="A5877" s="307" t="s">
        <v>6067</v>
      </c>
      <c r="B5877" s="308">
        <v>201.81</v>
      </c>
    </row>
    <row r="5878" spans="1:2">
      <c r="A5878" s="307" t="s">
        <v>6068</v>
      </c>
      <c r="B5878" s="308">
        <v>194.37</v>
      </c>
    </row>
    <row r="5879" spans="1:2">
      <c r="A5879" s="307" t="s">
        <v>6069</v>
      </c>
      <c r="B5879" s="308">
        <v>681.94</v>
      </c>
    </row>
    <row r="5880" spans="1:2">
      <c r="A5880" s="307" t="s">
        <v>6070</v>
      </c>
      <c r="B5880" s="308">
        <v>674.5</v>
      </c>
    </row>
    <row r="5881" spans="1:2">
      <c r="A5881" s="307" t="s">
        <v>6071</v>
      </c>
      <c r="B5881" s="308">
        <v>84.09</v>
      </c>
    </row>
    <row r="5882" spans="1:2">
      <c r="A5882" s="307" t="s">
        <v>6072</v>
      </c>
      <c r="B5882" s="308">
        <v>77.16</v>
      </c>
    </row>
    <row r="5883" spans="1:2">
      <c r="A5883" s="307" t="s">
        <v>6073</v>
      </c>
      <c r="B5883" s="308">
        <v>242.89</v>
      </c>
    </row>
    <row r="5884" spans="1:2">
      <c r="A5884" s="307" t="s">
        <v>6074</v>
      </c>
      <c r="B5884" s="308">
        <v>216.6</v>
      </c>
    </row>
    <row r="5885" spans="1:2">
      <c r="A5885" s="307" t="s">
        <v>6075</v>
      </c>
      <c r="B5885" s="308">
        <v>305.31</v>
      </c>
    </row>
    <row r="5886" spans="1:2">
      <c r="A5886" s="307" t="s">
        <v>6076</v>
      </c>
      <c r="B5886" s="308">
        <v>295.39999999999998</v>
      </c>
    </row>
    <row r="5887" spans="1:2">
      <c r="A5887" s="307" t="s">
        <v>6077</v>
      </c>
      <c r="B5887" s="308">
        <v>201.54</v>
      </c>
    </row>
    <row r="5888" spans="1:2">
      <c r="A5888" s="307" t="s">
        <v>6078</v>
      </c>
      <c r="B5888" s="308">
        <v>194.11</v>
      </c>
    </row>
    <row r="5889" spans="1:2">
      <c r="A5889" s="307" t="s">
        <v>6079</v>
      </c>
      <c r="B5889" s="308">
        <v>206.21</v>
      </c>
    </row>
    <row r="5890" spans="1:2">
      <c r="A5890" s="307" t="s">
        <v>6080</v>
      </c>
      <c r="B5890" s="308">
        <v>198.44</v>
      </c>
    </row>
    <row r="5891" spans="1:2">
      <c r="A5891" s="307" t="s">
        <v>6081</v>
      </c>
      <c r="B5891" s="308">
        <v>328.85</v>
      </c>
    </row>
    <row r="5892" spans="1:2">
      <c r="A5892" s="307" t="s">
        <v>6082</v>
      </c>
      <c r="B5892" s="308">
        <v>319.06</v>
      </c>
    </row>
    <row r="5893" spans="1:2">
      <c r="A5893" s="307" t="s">
        <v>6083</v>
      </c>
      <c r="B5893" s="308">
        <v>403.97</v>
      </c>
    </row>
    <row r="5894" spans="1:2">
      <c r="A5894" s="307" t="s">
        <v>6084</v>
      </c>
      <c r="B5894" s="308">
        <v>392.78</v>
      </c>
    </row>
    <row r="5895" spans="1:2">
      <c r="A5895" s="307" t="s">
        <v>6085</v>
      </c>
      <c r="B5895" s="308">
        <v>769.87</v>
      </c>
    </row>
    <row r="5896" spans="1:2">
      <c r="A5896" s="307" t="s">
        <v>6086</v>
      </c>
      <c r="B5896" s="308">
        <v>756.6</v>
      </c>
    </row>
    <row r="5897" spans="1:2">
      <c r="A5897" s="307" t="s">
        <v>6087</v>
      </c>
      <c r="B5897" s="308">
        <v>806.6</v>
      </c>
    </row>
    <row r="5898" spans="1:2">
      <c r="A5898" s="307" t="s">
        <v>6088</v>
      </c>
      <c r="B5898" s="308">
        <v>792.07</v>
      </c>
    </row>
    <row r="5899" spans="1:2">
      <c r="A5899" s="307" t="s">
        <v>6089</v>
      </c>
      <c r="B5899" s="308">
        <v>931.74</v>
      </c>
    </row>
    <row r="5900" spans="1:2">
      <c r="A5900" s="307" t="s">
        <v>6090</v>
      </c>
      <c r="B5900" s="308">
        <v>915.22</v>
      </c>
    </row>
    <row r="5901" spans="1:2">
      <c r="A5901" s="307" t="s">
        <v>6091</v>
      </c>
      <c r="B5901" s="308">
        <v>952.84</v>
      </c>
    </row>
    <row r="5902" spans="1:2">
      <c r="A5902" s="307" t="s">
        <v>6092</v>
      </c>
      <c r="B5902" s="308">
        <v>935.63</v>
      </c>
    </row>
    <row r="5903" spans="1:2">
      <c r="A5903" s="307" t="s">
        <v>6093</v>
      </c>
      <c r="B5903" s="308">
        <v>961.89</v>
      </c>
    </row>
    <row r="5904" spans="1:2">
      <c r="A5904" s="307" t="s">
        <v>6094</v>
      </c>
      <c r="B5904" s="308">
        <v>944.05</v>
      </c>
    </row>
    <row r="5905" spans="1:2">
      <c r="A5905" s="307" t="s">
        <v>6095</v>
      </c>
      <c r="B5905" s="308">
        <v>1079.72</v>
      </c>
    </row>
    <row r="5906" spans="1:2">
      <c r="A5906" s="307" t="s">
        <v>6096</v>
      </c>
      <c r="B5906" s="308">
        <v>1060.5</v>
      </c>
    </row>
    <row r="5907" spans="1:2">
      <c r="A5907" s="307" t="s">
        <v>6097</v>
      </c>
      <c r="B5907" s="308">
        <v>1178.71</v>
      </c>
    </row>
    <row r="5908" spans="1:2">
      <c r="A5908" s="307" t="s">
        <v>6098</v>
      </c>
      <c r="B5908" s="308">
        <v>1156.8499999999999</v>
      </c>
    </row>
    <row r="5909" spans="1:2">
      <c r="A5909" s="307" t="s">
        <v>6099</v>
      </c>
      <c r="B5909" s="308">
        <v>1257.8900000000001</v>
      </c>
    </row>
    <row r="5910" spans="1:2">
      <c r="A5910" s="307" t="s">
        <v>6100</v>
      </c>
      <c r="B5910" s="308">
        <v>1236.03</v>
      </c>
    </row>
    <row r="5911" spans="1:2">
      <c r="A5911" s="307" t="s">
        <v>6101</v>
      </c>
      <c r="B5911" s="308">
        <v>1379.11</v>
      </c>
    </row>
    <row r="5912" spans="1:2">
      <c r="A5912" s="307" t="s">
        <v>6102</v>
      </c>
      <c r="B5912" s="308">
        <v>1351.92</v>
      </c>
    </row>
    <row r="5913" spans="1:2">
      <c r="A5913" s="307" t="s">
        <v>6103</v>
      </c>
      <c r="B5913" s="308">
        <v>1524.45</v>
      </c>
    </row>
    <row r="5914" spans="1:2">
      <c r="A5914" s="307" t="s">
        <v>6104</v>
      </c>
      <c r="B5914" s="308">
        <v>1494.65</v>
      </c>
    </row>
    <row r="5915" spans="1:2">
      <c r="A5915" s="307" t="s">
        <v>6105</v>
      </c>
      <c r="B5915" s="308">
        <v>1672.64</v>
      </c>
    </row>
    <row r="5916" spans="1:2">
      <c r="A5916" s="307" t="s">
        <v>6106</v>
      </c>
      <c r="B5916" s="308">
        <v>1640.13</v>
      </c>
    </row>
    <row r="5917" spans="1:2">
      <c r="A5917" s="307" t="s">
        <v>6107</v>
      </c>
      <c r="B5917" s="308">
        <v>1835.39</v>
      </c>
    </row>
    <row r="5918" spans="1:2">
      <c r="A5918" s="307" t="s">
        <v>6108</v>
      </c>
      <c r="B5918" s="308">
        <v>1797.95</v>
      </c>
    </row>
    <row r="5919" spans="1:2">
      <c r="A5919" s="307" t="s">
        <v>6109</v>
      </c>
      <c r="B5919" s="308">
        <v>1966.18</v>
      </c>
    </row>
    <row r="5920" spans="1:2">
      <c r="A5920" s="307" t="s">
        <v>6110</v>
      </c>
      <c r="B5920" s="308">
        <v>1928.34</v>
      </c>
    </row>
    <row r="5921" spans="1:2">
      <c r="A5921" s="307" t="s">
        <v>6111</v>
      </c>
      <c r="B5921" s="308">
        <v>2111.52</v>
      </c>
    </row>
    <row r="5922" spans="1:2">
      <c r="A5922" s="307" t="s">
        <v>6112</v>
      </c>
      <c r="B5922" s="308">
        <v>2071.0700000000002</v>
      </c>
    </row>
    <row r="5923" spans="1:2">
      <c r="A5923" s="307" t="s">
        <v>6113</v>
      </c>
      <c r="B5923" s="308">
        <v>2259.71</v>
      </c>
    </row>
    <row r="5924" spans="1:2">
      <c r="A5924" s="307" t="s">
        <v>6114</v>
      </c>
      <c r="B5924" s="308">
        <v>2216.54</v>
      </c>
    </row>
    <row r="5925" spans="1:2">
      <c r="A5925" s="307" t="s">
        <v>6115</v>
      </c>
      <c r="B5925" s="308">
        <v>2263.52</v>
      </c>
    </row>
    <row r="5926" spans="1:2">
      <c r="A5926" s="307" t="s">
        <v>6116</v>
      </c>
      <c r="B5926" s="308">
        <v>2217.7399999999998</v>
      </c>
    </row>
    <row r="5927" spans="1:2">
      <c r="A5927" s="307" t="s">
        <v>6117</v>
      </c>
      <c r="B5927" s="308">
        <v>2553.1</v>
      </c>
    </row>
    <row r="5928" spans="1:2">
      <c r="A5928" s="307" t="s">
        <v>6118</v>
      </c>
      <c r="B5928" s="308">
        <v>2504.62</v>
      </c>
    </row>
    <row r="5929" spans="1:2">
      <c r="A5929" s="307" t="s">
        <v>6119</v>
      </c>
      <c r="B5929" s="308">
        <v>2698.6</v>
      </c>
    </row>
    <row r="5930" spans="1:2">
      <c r="A5930" s="307" t="s">
        <v>6120</v>
      </c>
      <c r="B5930" s="308">
        <v>2647.49</v>
      </c>
    </row>
    <row r="5931" spans="1:2">
      <c r="A5931" s="307" t="s">
        <v>6121</v>
      </c>
      <c r="B5931" s="308">
        <v>2848.72</v>
      </c>
    </row>
    <row r="5932" spans="1:2">
      <c r="A5932" s="307" t="s">
        <v>6122</v>
      </c>
      <c r="B5932" s="308">
        <v>2794.63</v>
      </c>
    </row>
    <row r="5933" spans="1:2">
      <c r="A5933" s="307" t="s">
        <v>6123</v>
      </c>
      <c r="B5933" s="308">
        <v>2992.13</v>
      </c>
    </row>
    <row r="5934" spans="1:2">
      <c r="A5934" s="307" t="s">
        <v>6124</v>
      </c>
      <c r="B5934" s="308">
        <v>2935.69</v>
      </c>
    </row>
    <row r="5935" spans="1:2">
      <c r="A5935" s="307" t="s">
        <v>6125</v>
      </c>
      <c r="B5935" s="308">
        <v>3139.89</v>
      </c>
    </row>
    <row r="5936" spans="1:2">
      <c r="A5936" s="307" t="s">
        <v>6126</v>
      </c>
      <c r="B5936" s="308">
        <v>3080.8</v>
      </c>
    </row>
    <row r="5937" spans="1:2">
      <c r="A5937" s="307" t="s">
        <v>6127</v>
      </c>
      <c r="B5937" s="308">
        <v>3285.67</v>
      </c>
    </row>
    <row r="5938" spans="1:2">
      <c r="A5938" s="307" t="s">
        <v>6128</v>
      </c>
      <c r="B5938" s="308">
        <v>3223.9</v>
      </c>
    </row>
    <row r="5939" spans="1:2">
      <c r="A5939" s="307" t="s">
        <v>6129</v>
      </c>
      <c r="B5939" s="308">
        <v>3433.86</v>
      </c>
    </row>
    <row r="5940" spans="1:2">
      <c r="A5940" s="307" t="s">
        <v>6130</v>
      </c>
      <c r="B5940" s="308">
        <v>3369.38</v>
      </c>
    </row>
    <row r="5941" spans="1:2">
      <c r="A5941" s="307" t="s">
        <v>6131</v>
      </c>
      <c r="B5941" s="308">
        <v>3579.21</v>
      </c>
    </row>
    <row r="5942" spans="1:2">
      <c r="A5942" s="307" t="s">
        <v>6132</v>
      </c>
      <c r="B5942" s="308">
        <v>3512.11</v>
      </c>
    </row>
    <row r="5943" spans="1:2">
      <c r="A5943" s="307" t="s">
        <v>6133</v>
      </c>
      <c r="B5943" s="308">
        <v>70.599999999999994</v>
      </c>
    </row>
    <row r="5944" spans="1:2">
      <c r="A5944" s="307" t="s">
        <v>6134</v>
      </c>
      <c r="B5944" s="308">
        <v>68.14</v>
      </c>
    </row>
    <row r="5945" spans="1:2">
      <c r="A5945" s="307" t="s">
        <v>6135</v>
      </c>
      <c r="B5945" s="308">
        <v>307.83</v>
      </c>
    </row>
    <row r="5946" spans="1:2">
      <c r="A5946" s="307" t="s">
        <v>6136</v>
      </c>
      <c r="B5946" s="308">
        <v>303.29000000000002</v>
      </c>
    </row>
    <row r="5947" spans="1:2">
      <c r="A5947" s="307" t="s">
        <v>6137</v>
      </c>
      <c r="B5947" s="308">
        <v>486.19</v>
      </c>
    </row>
    <row r="5948" spans="1:2">
      <c r="A5948" s="307" t="s">
        <v>6138</v>
      </c>
      <c r="B5948" s="308">
        <v>477.56</v>
      </c>
    </row>
    <row r="5949" spans="1:2">
      <c r="A5949" s="307" t="s">
        <v>6139</v>
      </c>
      <c r="B5949" s="308">
        <v>968.79</v>
      </c>
    </row>
    <row r="5950" spans="1:2">
      <c r="A5950" s="307" t="s">
        <v>6140</v>
      </c>
      <c r="B5950" s="308">
        <v>957.69</v>
      </c>
    </row>
    <row r="5951" spans="1:2">
      <c r="A5951" s="307" t="s">
        <v>6141</v>
      </c>
      <c r="B5951" s="308">
        <v>232.91</v>
      </c>
    </row>
    <row r="5952" spans="1:2">
      <c r="A5952" s="307" t="s">
        <v>6142</v>
      </c>
      <c r="B5952" s="308">
        <v>224.06</v>
      </c>
    </row>
    <row r="5953" spans="1:2">
      <c r="A5953" s="307" t="s">
        <v>6143</v>
      </c>
      <c r="B5953" s="308">
        <v>393.68</v>
      </c>
    </row>
    <row r="5954" spans="1:2">
      <c r="A5954" s="307" t="s">
        <v>6144</v>
      </c>
      <c r="B5954" s="308">
        <v>377.52</v>
      </c>
    </row>
    <row r="5955" spans="1:2">
      <c r="A5955" s="307" t="s">
        <v>6145</v>
      </c>
      <c r="B5955" s="308">
        <v>638.08000000000004</v>
      </c>
    </row>
    <row r="5956" spans="1:2">
      <c r="A5956" s="307" t="s">
        <v>6146</v>
      </c>
      <c r="B5956" s="308">
        <v>615.69000000000005</v>
      </c>
    </row>
    <row r="5957" spans="1:2">
      <c r="A5957" s="307" t="s">
        <v>6147</v>
      </c>
      <c r="B5957" s="308">
        <v>1138.31</v>
      </c>
    </row>
    <row r="5958" spans="1:2">
      <c r="A5958" s="307" t="s">
        <v>6148</v>
      </c>
      <c r="B5958" s="308">
        <v>1108.74</v>
      </c>
    </row>
    <row r="5959" spans="1:2">
      <c r="A5959" s="307" t="s">
        <v>6149</v>
      </c>
      <c r="B5959" s="308">
        <v>339.47</v>
      </c>
    </row>
    <row r="5960" spans="1:2">
      <c r="A5960" s="307" t="s">
        <v>6150</v>
      </c>
      <c r="B5960" s="308">
        <v>330.62</v>
      </c>
    </row>
    <row r="5961" spans="1:2">
      <c r="A5961" s="307" t="s">
        <v>6151</v>
      </c>
      <c r="B5961" s="308">
        <v>500.24</v>
      </c>
    </row>
    <row r="5962" spans="1:2">
      <c r="A5962" s="307" t="s">
        <v>6152</v>
      </c>
      <c r="B5962" s="308">
        <v>484.08</v>
      </c>
    </row>
    <row r="5963" spans="1:2">
      <c r="A5963" s="307" t="s">
        <v>6153</v>
      </c>
      <c r="B5963" s="308">
        <v>787.93</v>
      </c>
    </row>
    <row r="5964" spans="1:2">
      <c r="A5964" s="307" t="s">
        <v>6154</v>
      </c>
      <c r="B5964" s="308">
        <v>765.54</v>
      </c>
    </row>
    <row r="5965" spans="1:2">
      <c r="A5965" s="307" t="s">
        <v>6155</v>
      </c>
      <c r="B5965" s="308">
        <v>1288.1600000000001</v>
      </c>
    </row>
    <row r="5966" spans="1:2">
      <c r="A5966" s="307" t="s">
        <v>6156</v>
      </c>
      <c r="B5966" s="308">
        <v>1258.5899999999999</v>
      </c>
    </row>
    <row r="5967" spans="1:2">
      <c r="A5967" s="307" t="s">
        <v>6157</v>
      </c>
      <c r="B5967" s="308">
        <v>191.49</v>
      </c>
    </row>
    <row r="5968" spans="1:2">
      <c r="A5968" s="307" t="s">
        <v>6158</v>
      </c>
      <c r="B5968" s="308">
        <v>182.78</v>
      </c>
    </row>
    <row r="5969" spans="1:2">
      <c r="A5969" s="307" t="s">
        <v>6159</v>
      </c>
      <c r="B5969" s="308">
        <v>178.45</v>
      </c>
    </row>
    <row r="5970" spans="1:2">
      <c r="A5970" s="307" t="s">
        <v>6160</v>
      </c>
      <c r="B5970" s="308">
        <v>173.42</v>
      </c>
    </row>
    <row r="5971" spans="1:2">
      <c r="A5971" s="307" t="s">
        <v>6161</v>
      </c>
      <c r="B5971" s="308">
        <v>100.3</v>
      </c>
    </row>
    <row r="5972" spans="1:2">
      <c r="A5972" s="307" t="s">
        <v>6162</v>
      </c>
      <c r="B5972" s="308">
        <v>97.76</v>
      </c>
    </row>
    <row r="5973" spans="1:2">
      <c r="A5973" s="307" t="s">
        <v>6163</v>
      </c>
      <c r="B5973" s="308">
        <v>1611.63</v>
      </c>
    </row>
    <row r="5974" spans="1:2">
      <c r="A5974" s="307" t="s">
        <v>6164</v>
      </c>
      <c r="B5974" s="308">
        <v>1469.42</v>
      </c>
    </row>
    <row r="5975" spans="1:2">
      <c r="A5975" s="307" t="s">
        <v>6165</v>
      </c>
      <c r="B5975" s="308">
        <v>876.78</v>
      </c>
    </row>
    <row r="5976" spans="1:2">
      <c r="A5976" s="307" t="s">
        <v>6166</v>
      </c>
      <c r="B5976" s="308">
        <v>797.95</v>
      </c>
    </row>
    <row r="5977" spans="1:2">
      <c r="A5977" s="307" t="s">
        <v>6167</v>
      </c>
      <c r="B5977" s="308">
        <v>1146.43</v>
      </c>
    </row>
    <row r="5978" spans="1:2">
      <c r="A5978" s="307" t="s">
        <v>6168</v>
      </c>
      <c r="B5978" s="308">
        <v>1044.1500000000001</v>
      </c>
    </row>
    <row r="5979" spans="1:2">
      <c r="A5979" s="307" t="s">
        <v>6169</v>
      </c>
      <c r="B5979" s="308">
        <v>2173.77</v>
      </c>
    </row>
    <row r="5980" spans="1:2">
      <c r="A5980" s="307" t="s">
        <v>6170</v>
      </c>
      <c r="B5980" s="308">
        <v>1985.13</v>
      </c>
    </row>
    <row r="5981" spans="1:2">
      <c r="A5981" s="307" t="s">
        <v>6171</v>
      </c>
      <c r="B5981" s="308">
        <v>2784.03</v>
      </c>
    </row>
    <row r="5982" spans="1:2">
      <c r="A5982" s="307" t="s">
        <v>6172</v>
      </c>
      <c r="B5982" s="308">
        <v>2544.73</v>
      </c>
    </row>
    <row r="5983" spans="1:2">
      <c r="A5983" s="307" t="s">
        <v>6173</v>
      </c>
      <c r="B5983" s="308">
        <v>18.899999999999999</v>
      </c>
    </row>
    <row r="5984" spans="1:2">
      <c r="A5984" s="307" t="s">
        <v>6174</v>
      </c>
      <c r="B5984" s="308">
        <v>16.440000000000001</v>
      </c>
    </row>
    <row r="5985" spans="1:2">
      <c r="A5985" s="307" t="s">
        <v>6175</v>
      </c>
      <c r="B5985" s="308">
        <v>29.06</v>
      </c>
    </row>
    <row r="5986" spans="1:2">
      <c r="A5986" s="307" t="s">
        <v>6176</v>
      </c>
      <c r="B5986" s="308">
        <v>25.32</v>
      </c>
    </row>
    <row r="5987" spans="1:2">
      <c r="A5987" s="307" t="s">
        <v>6177</v>
      </c>
      <c r="B5987" s="308">
        <v>34.99</v>
      </c>
    </row>
    <row r="5988" spans="1:2">
      <c r="A5988" s="307" t="s">
        <v>6178</v>
      </c>
      <c r="B5988" s="308">
        <v>30.53</v>
      </c>
    </row>
    <row r="5989" spans="1:2">
      <c r="A5989" s="307" t="s">
        <v>6179</v>
      </c>
      <c r="B5989" s="308">
        <v>27.57</v>
      </c>
    </row>
    <row r="5990" spans="1:2">
      <c r="A5990" s="307" t="s">
        <v>6180</v>
      </c>
      <c r="B5990" s="308">
        <v>25.7</v>
      </c>
    </row>
    <row r="5991" spans="1:2">
      <c r="A5991" s="307" t="s">
        <v>6181</v>
      </c>
      <c r="B5991" s="308">
        <v>30.75</v>
      </c>
    </row>
    <row r="5992" spans="1:2">
      <c r="A5992" s="307" t="s">
        <v>6182</v>
      </c>
      <c r="B5992" s="308">
        <v>28.64</v>
      </c>
    </row>
    <row r="5993" spans="1:2">
      <c r="A5993" s="307" t="s">
        <v>6183</v>
      </c>
      <c r="B5993" s="308">
        <v>32.85</v>
      </c>
    </row>
    <row r="5994" spans="1:2">
      <c r="A5994" s="307" t="s">
        <v>6184</v>
      </c>
      <c r="B5994" s="308">
        <v>30.57</v>
      </c>
    </row>
    <row r="5995" spans="1:2">
      <c r="A5995" s="307" t="s">
        <v>6185</v>
      </c>
      <c r="B5995" s="308">
        <v>36.03</v>
      </c>
    </row>
    <row r="5996" spans="1:2">
      <c r="A5996" s="307" t="s">
        <v>6186</v>
      </c>
      <c r="B5996" s="308">
        <v>33.520000000000003</v>
      </c>
    </row>
    <row r="5997" spans="1:2">
      <c r="A5997" s="307" t="s">
        <v>6187</v>
      </c>
      <c r="B5997" s="308">
        <v>37.770000000000003</v>
      </c>
    </row>
    <row r="5998" spans="1:2">
      <c r="A5998" s="307" t="s">
        <v>6188</v>
      </c>
      <c r="B5998" s="308">
        <v>35.14</v>
      </c>
    </row>
    <row r="5999" spans="1:2">
      <c r="A5999" s="307" t="s">
        <v>6189</v>
      </c>
      <c r="B5999" s="308">
        <v>42.15</v>
      </c>
    </row>
    <row r="6000" spans="1:2">
      <c r="A6000" s="307" t="s">
        <v>6190</v>
      </c>
      <c r="B6000" s="308">
        <v>39.159999999999997</v>
      </c>
    </row>
    <row r="6001" spans="1:2">
      <c r="A6001" s="307" t="s">
        <v>6191</v>
      </c>
      <c r="B6001" s="308">
        <v>44.34</v>
      </c>
    </row>
    <row r="6002" spans="1:2">
      <c r="A6002" s="307" t="s">
        <v>6192</v>
      </c>
      <c r="B6002" s="308">
        <v>41.16</v>
      </c>
    </row>
    <row r="6003" spans="1:2">
      <c r="A6003" s="307" t="s">
        <v>6193</v>
      </c>
      <c r="B6003" s="308">
        <v>47.6</v>
      </c>
    </row>
    <row r="6004" spans="1:2">
      <c r="A6004" s="307" t="s">
        <v>6194</v>
      </c>
      <c r="B6004" s="308">
        <v>44.18</v>
      </c>
    </row>
    <row r="6005" spans="1:2">
      <c r="A6005" s="307" t="s">
        <v>6195</v>
      </c>
      <c r="B6005" s="308">
        <v>29.25</v>
      </c>
    </row>
    <row r="6006" spans="1:2">
      <c r="A6006" s="307" t="s">
        <v>6196</v>
      </c>
      <c r="B6006" s="308">
        <v>27.24</v>
      </c>
    </row>
    <row r="6007" spans="1:2">
      <c r="A6007" s="307" t="s">
        <v>6197</v>
      </c>
      <c r="B6007" s="308">
        <v>32.950000000000003</v>
      </c>
    </row>
    <row r="6008" spans="1:2">
      <c r="A6008" s="307" t="s">
        <v>6198</v>
      </c>
      <c r="B6008" s="308">
        <v>30.66</v>
      </c>
    </row>
    <row r="6009" spans="1:2">
      <c r="A6009" s="307" t="s">
        <v>6199</v>
      </c>
      <c r="B6009" s="308">
        <v>35.58</v>
      </c>
    </row>
    <row r="6010" spans="1:2">
      <c r="A6010" s="307" t="s">
        <v>6200</v>
      </c>
      <c r="B6010" s="308">
        <v>33.08</v>
      </c>
    </row>
    <row r="6011" spans="1:2">
      <c r="A6011" s="307" t="s">
        <v>6201</v>
      </c>
      <c r="B6011" s="308">
        <v>39.33</v>
      </c>
    </row>
    <row r="6012" spans="1:2">
      <c r="A6012" s="307" t="s">
        <v>6202</v>
      </c>
      <c r="B6012" s="308">
        <v>36.549999999999997</v>
      </c>
    </row>
    <row r="6013" spans="1:2">
      <c r="A6013" s="307" t="s">
        <v>6203</v>
      </c>
      <c r="B6013" s="308">
        <v>42.06</v>
      </c>
    </row>
    <row r="6014" spans="1:2">
      <c r="A6014" s="307" t="s">
        <v>6204</v>
      </c>
      <c r="B6014" s="308">
        <v>39.06</v>
      </c>
    </row>
    <row r="6015" spans="1:2">
      <c r="A6015" s="307" t="s">
        <v>6205</v>
      </c>
      <c r="B6015" s="308">
        <v>46.56</v>
      </c>
    </row>
    <row r="6016" spans="1:2">
      <c r="A6016" s="307" t="s">
        <v>6206</v>
      </c>
      <c r="B6016" s="308">
        <v>43.21</v>
      </c>
    </row>
    <row r="6017" spans="1:2">
      <c r="A6017" s="307" t="s">
        <v>6207</v>
      </c>
      <c r="B6017" s="308">
        <v>49.09</v>
      </c>
    </row>
    <row r="6018" spans="1:2">
      <c r="A6018" s="307" t="s">
        <v>6208</v>
      </c>
      <c r="B6018" s="308">
        <v>45.52</v>
      </c>
    </row>
    <row r="6019" spans="1:2">
      <c r="A6019" s="307" t="s">
        <v>6209</v>
      </c>
      <c r="B6019" s="308">
        <v>53.42</v>
      </c>
    </row>
    <row r="6020" spans="1:2">
      <c r="A6020" s="307" t="s">
        <v>6210</v>
      </c>
      <c r="B6020" s="308">
        <v>49.53</v>
      </c>
    </row>
    <row r="6021" spans="1:2">
      <c r="A6021" s="307" t="s">
        <v>6211</v>
      </c>
      <c r="B6021" s="308">
        <v>58.57</v>
      </c>
    </row>
    <row r="6022" spans="1:2">
      <c r="A6022" s="307" t="s">
        <v>6212</v>
      </c>
      <c r="B6022" s="308">
        <v>54.25</v>
      </c>
    </row>
    <row r="6023" spans="1:2">
      <c r="A6023" s="307" t="s">
        <v>6213</v>
      </c>
      <c r="B6023" s="308">
        <v>121.63</v>
      </c>
    </row>
    <row r="6024" spans="1:2">
      <c r="A6024" s="307" t="s">
        <v>6214</v>
      </c>
      <c r="B6024" s="308">
        <v>109.92</v>
      </c>
    </row>
    <row r="6025" spans="1:2">
      <c r="A6025" s="307" t="s">
        <v>6215</v>
      </c>
      <c r="B6025" s="308">
        <v>127.1</v>
      </c>
    </row>
    <row r="6026" spans="1:2">
      <c r="A6026" s="307" t="s">
        <v>6216</v>
      </c>
      <c r="B6026" s="308">
        <v>114.93</v>
      </c>
    </row>
    <row r="6027" spans="1:2">
      <c r="A6027" s="307" t="s">
        <v>6217</v>
      </c>
      <c r="B6027" s="308">
        <v>68.94</v>
      </c>
    </row>
    <row r="6028" spans="1:2">
      <c r="A6028" s="307" t="s">
        <v>6218</v>
      </c>
      <c r="B6028" s="308">
        <v>62.82</v>
      </c>
    </row>
    <row r="6029" spans="1:2">
      <c r="A6029" s="307" t="s">
        <v>6219</v>
      </c>
      <c r="B6029" s="308">
        <v>71.459999999999994</v>
      </c>
    </row>
    <row r="6030" spans="1:2">
      <c r="A6030" s="307" t="s">
        <v>6220</v>
      </c>
      <c r="B6030" s="308">
        <v>65.099999999999994</v>
      </c>
    </row>
    <row r="6031" spans="1:2">
      <c r="A6031" s="307" t="s">
        <v>6221</v>
      </c>
      <c r="B6031" s="308">
        <v>77.67</v>
      </c>
    </row>
    <row r="6032" spans="1:2">
      <c r="A6032" s="307" t="s">
        <v>6222</v>
      </c>
      <c r="B6032" s="308">
        <v>70.78</v>
      </c>
    </row>
    <row r="6033" spans="1:2">
      <c r="A6033" s="307" t="s">
        <v>6223</v>
      </c>
      <c r="B6033" s="308">
        <v>81.05</v>
      </c>
    </row>
    <row r="6034" spans="1:2">
      <c r="A6034" s="307" t="s">
        <v>6224</v>
      </c>
      <c r="B6034" s="308">
        <v>73.89</v>
      </c>
    </row>
    <row r="6035" spans="1:2">
      <c r="A6035" s="307" t="s">
        <v>6225</v>
      </c>
      <c r="B6035" s="308">
        <v>102.37</v>
      </c>
    </row>
    <row r="6036" spans="1:2">
      <c r="A6036" s="307" t="s">
        <v>6226</v>
      </c>
      <c r="B6036" s="308">
        <v>92.89</v>
      </c>
    </row>
    <row r="6037" spans="1:2">
      <c r="A6037" s="307" t="s">
        <v>6227</v>
      </c>
      <c r="B6037" s="308">
        <v>127.42</v>
      </c>
    </row>
    <row r="6038" spans="1:2">
      <c r="A6038" s="307" t="s">
        <v>6228</v>
      </c>
      <c r="B6038" s="308">
        <v>115.26</v>
      </c>
    </row>
    <row r="6039" spans="1:2">
      <c r="A6039" s="307" t="s">
        <v>6229</v>
      </c>
      <c r="B6039" s="308">
        <v>135.33000000000001</v>
      </c>
    </row>
    <row r="6040" spans="1:2">
      <c r="A6040" s="307" t="s">
        <v>6230</v>
      </c>
      <c r="B6040" s="308">
        <v>122.52</v>
      </c>
    </row>
    <row r="6041" spans="1:2">
      <c r="A6041" s="307" t="s">
        <v>6231</v>
      </c>
      <c r="B6041" s="308">
        <v>142.16999999999999</v>
      </c>
    </row>
    <row r="6042" spans="1:2">
      <c r="A6042" s="307" t="s">
        <v>6232</v>
      </c>
      <c r="B6042" s="308">
        <v>128.82</v>
      </c>
    </row>
    <row r="6043" spans="1:2">
      <c r="A6043" s="307" t="s">
        <v>6233</v>
      </c>
      <c r="B6043" s="308">
        <v>156.91999999999999</v>
      </c>
    </row>
    <row r="6044" spans="1:2">
      <c r="A6044" s="307" t="s">
        <v>6234</v>
      </c>
      <c r="B6044" s="308">
        <v>142.19999999999999</v>
      </c>
    </row>
    <row r="6045" spans="1:2">
      <c r="A6045" s="307" t="s">
        <v>6235</v>
      </c>
      <c r="B6045" s="308">
        <v>171.81</v>
      </c>
    </row>
    <row r="6046" spans="1:2">
      <c r="A6046" s="307" t="s">
        <v>6236</v>
      </c>
      <c r="B6046" s="308">
        <v>155.72</v>
      </c>
    </row>
    <row r="6047" spans="1:2">
      <c r="A6047" s="307" t="s">
        <v>6237</v>
      </c>
      <c r="B6047" s="308">
        <v>199.84</v>
      </c>
    </row>
    <row r="6048" spans="1:2">
      <c r="A6048" s="307" t="s">
        <v>6238</v>
      </c>
      <c r="B6048" s="308">
        <v>181.23</v>
      </c>
    </row>
    <row r="6049" spans="1:2">
      <c r="A6049" s="307" t="s">
        <v>6239</v>
      </c>
      <c r="B6049" s="308">
        <v>82.51</v>
      </c>
    </row>
    <row r="6050" spans="1:2">
      <c r="A6050" s="307" t="s">
        <v>6240</v>
      </c>
      <c r="B6050" s="308">
        <v>75.180000000000007</v>
      </c>
    </row>
    <row r="6051" spans="1:2">
      <c r="A6051" s="307" t="s">
        <v>6241</v>
      </c>
      <c r="B6051" s="308">
        <v>89.7</v>
      </c>
    </row>
    <row r="6052" spans="1:2">
      <c r="A6052" s="307" t="s">
        <v>6242</v>
      </c>
      <c r="B6052" s="308">
        <v>81.77</v>
      </c>
    </row>
    <row r="6053" spans="1:2">
      <c r="A6053" s="307" t="s">
        <v>6243</v>
      </c>
      <c r="B6053" s="308">
        <v>98.59</v>
      </c>
    </row>
    <row r="6054" spans="1:2">
      <c r="A6054" s="307" t="s">
        <v>6244</v>
      </c>
      <c r="B6054" s="308">
        <v>89.9</v>
      </c>
    </row>
    <row r="6055" spans="1:2">
      <c r="A6055" s="307" t="s">
        <v>6245</v>
      </c>
      <c r="B6055" s="308">
        <v>107.86</v>
      </c>
    </row>
    <row r="6056" spans="1:2">
      <c r="A6056" s="307" t="s">
        <v>6246</v>
      </c>
      <c r="B6056" s="308">
        <v>98.39</v>
      </c>
    </row>
    <row r="6057" spans="1:2">
      <c r="A6057" s="307" t="s">
        <v>6247</v>
      </c>
      <c r="B6057" s="308">
        <v>128.77000000000001</v>
      </c>
    </row>
    <row r="6058" spans="1:2">
      <c r="A6058" s="307" t="s">
        <v>6248</v>
      </c>
      <c r="B6058" s="308">
        <v>117.02</v>
      </c>
    </row>
    <row r="6059" spans="1:2">
      <c r="A6059" s="307" t="s">
        <v>6249</v>
      </c>
      <c r="B6059" s="308">
        <v>158.69999999999999</v>
      </c>
    </row>
    <row r="6060" spans="1:2">
      <c r="A6060" s="307" t="s">
        <v>6250</v>
      </c>
      <c r="B6060" s="308">
        <v>143.85</v>
      </c>
    </row>
    <row r="6061" spans="1:2">
      <c r="A6061" s="307" t="s">
        <v>6251</v>
      </c>
      <c r="B6061" s="308">
        <v>172.19</v>
      </c>
    </row>
    <row r="6062" spans="1:2">
      <c r="A6062" s="307" t="s">
        <v>6252</v>
      </c>
      <c r="B6062" s="308">
        <v>156.22</v>
      </c>
    </row>
    <row r="6063" spans="1:2">
      <c r="A6063" s="307" t="s">
        <v>6253</v>
      </c>
      <c r="B6063" s="308">
        <v>204.44</v>
      </c>
    </row>
    <row r="6064" spans="1:2">
      <c r="A6064" s="307" t="s">
        <v>6254</v>
      </c>
      <c r="B6064" s="308">
        <v>185.47</v>
      </c>
    </row>
    <row r="6065" spans="1:2">
      <c r="A6065" s="307" t="s">
        <v>6255</v>
      </c>
      <c r="B6065" s="308">
        <v>216.49</v>
      </c>
    </row>
    <row r="6066" spans="1:2">
      <c r="A6066" s="307" t="s">
        <v>6256</v>
      </c>
      <c r="B6066" s="308">
        <v>196.51</v>
      </c>
    </row>
    <row r="6067" spans="1:2">
      <c r="A6067" s="307" t="s">
        <v>6257</v>
      </c>
      <c r="B6067" s="308">
        <v>250.88</v>
      </c>
    </row>
    <row r="6068" spans="1:2">
      <c r="A6068" s="307" t="s">
        <v>6258</v>
      </c>
      <c r="B6068" s="308">
        <v>227.46</v>
      </c>
    </row>
    <row r="6069" spans="1:2">
      <c r="A6069" s="307" t="s">
        <v>6259</v>
      </c>
      <c r="B6069" s="308">
        <v>274.95999999999998</v>
      </c>
    </row>
    <row r="6070" spans="1:2">
      <c r="A6070" s="307" t="s">
        <v>6260</v>
      </c>
      <c r="B6070" s="308">
        <v>249.54</v>
      </c>
    </row>
    <row r="6071" spans="1:2">
      <c r="A6071" s="307" t="s">
        <v>6261</v>
      </c>
      <c r="B6071" s="308">
        <v>316.35000000000002</v>
      </c>
    </row>
    <row r="6072" spans="1:2">
      <c r="A6072" s="307" t="s">
        <v>6262</v>
      </c>
      <c r="B6072" s="308">
        <v>286.52</v>
      </c>
    </row>
    <row r="6073" spans="1:2">
      <c r="A6073" s="307" t="s">
        <v>6263</v>
      </c>
      <c r="B6073" s="308">
        <v>340.43</v>
      </c>
    </row>
    <row r="6074" spans="1:2">
      <c r="A6074" s="307" t="s">
        <v>6264</v>
      </c>
      <c r="B6074" s="308">
        <v>308.60000000000002</v>
      </c>
    </row>
    <row r="6075" spans="1:2">
      <c r="A6075" s="307" t="s">
        <v>6265</v>
      </c>
      <c r="B6075" s="308">
        <v>450.03</v>
      </c>
    </row>
    <row r="6076" spans="1:2">
      <c r="A6076" s="307" t="s">
        <v>6266</v>
      </c>
      <c r="B6076" s="308">
        <v>407.98</v>
      </c>
    </row>
    <row r="6077" spans="1:2">
      <c r="A6077" s="307" t="s">
        <v>6267</v>
      </c>
      <c r="B6077" s="308">
        <v>557.53</v>
      </c>
    </row>
    <row r="6078" spans="1:2">
      <c r="A6078" s="307" t="s">
        <v>6268</v>
      </c>
      <c r="B6078" s="308">
        <v>505.46</v>
      </c>
    </row>
    <row r="6079" spans="1:2">
      <c r="A6079" s="307" t="s">
        <v>6269</v>
      </c>
      <c r="B6079" s="308">
        <v>117.97</v>
      </c>
    </row>
    <row r="6080" spans="1:2">
      <c r="A6080" s="307" t="s">
        <v>6270</v>
      </c>
      <c r="B6080" s="308">
        <v>109.17</v>
      </c>
    </row>
    <row r="6081" spans="1:2">
      <c r="A6081" s="307" t="s">
        <v>6271</v>
      </c>
      <c r="B6081" s="308">
        <v>201.27</v>
      </c>
    </row>
    <row r="6082" spans="1:2">
      <c r="A6082" s="307" t="s">
        <v>6272</v>
      </c>
      <c r="B6082" s="308">
        <v>182.54</v>
      </c>
    </row>
    <row r="6083" spans="1:2">
      <c r="A6083" s="307" t="s">
        <v>6273</v>
      </c>
      <c r="B6083" s="308">
        <v>217.85</v>
      </c>
    </row>
    <row r="6084" spans="1:2">
      <c r="A6084" s="307" t="s">
        <v>6274</v>
      </c>
      <c r="B6084" s="308">
        <v>197.81</v>
      </c>
    </row>
    <row r="6085" spans="1:2">
      <c r="A6085" s="307" t="s">
        <v>6275</v>
      </c>
      <c r="B6085" s="308">
        <v>248.49</v>
      </c>
    </row>
    <row r="6086" spans="1:2">
      <c r="A6086" s="307" t="s">
        <v>6276</v>
      </c>
      <c r="B6086" s="308">
        <v>225.65</v>
      </c>
    </row>
    <row r="6087" spans="1:2">
      <c r="A6087" s="307" t="s">
        <v>6277</v>
      </c>
      <c r="B6087" s="308">
        <v>264.54000000000002</v>
      </c>
    </row>
    <row r="6088" spans="1:2">
      <c r="A6088" s="307" t="s">
        <v>6278</v>
      </c>
      <c r="B6088" s="308">
        <v>240.37</v>
      </c>
    </row>
    <row r="6089" spans="1:2">
      <c r="A6089" s="307" t="s">
        <v>6279</v>
      </c>
      <c r="B6089" s="308">
        <v>302.47000000000003</v>
      </c>
    </row>
    <row r="6090" spans="1:2">
      <c r="A6090" s="307" t="s">
        <v>6280</v>
      </c>
      <c r="B6090" s="308">
        <v>274.5</v>
      </c>
    </row>
    <row r="6091" spans="1:2">
      <c r="A6091" s="307" t="s">
        <v>6281</v>
      </c>
      <c r="B6091" s="308">
        <v>337.78</v>
      </c>
    </row>
    <row r="6092" spans="1:2">
      <c r="A6092" s="307" t="s">
        <v>6282</v>
      </c>
      <c r="B6092" s="308">
        <v>306.89</v>
      </c>
    </row>
    <row r="6093" spans="1:2">
      <c r="A6093" s="307" t="s">
        <v>6283</v>
      </c>
      <c r="B6093" s="308">
        <v>418.16</v>
      </c>
    </row>
    <row r="6094" spans="1:2">
      <c r="A6094" s="307" t="s">
        <v>6284</v>
      </c>
      <c r="B6094" s="308">
        <v>379.53</v>
      </c>
    </row>
    <row r="6095" spans="1:2">
      <c r="A6095" s="307" t="s">
        <v>6285</v>
      </c>
      <c r="B6095" s="308">
        <v>488.13</v>
      </c>
    </row>
    <row r="6096" spans="1:2">
      <c r="A6096" s="307" t="s">
        <v>6286</v>
      </c>
      <c r="B6096" s="308">
        <v>443.1</v>
      </c>
    </row>
    <row r="6097" spans="1:2">
      <c r="A6097" s="307" t="s">
        <v>6287</v>
      </c>
      <c r="B6097" s="308">
        <v>494.55</v>
      </c>
    </row>
    <row r="6098" spans="1:2">
      <c r="A6098" s="307" t="s">
        <v>6288</v>
      </c>
      <c r="B6098" s="308">
        <v>448.99</v>
      </c>
    </row>
    <row r="6099" spans="1:2">
      <c r="A6099" s="307" t="s">
        <v>6289</v>
      </c>
      <c r="B6099" s="308">
        <v>543.07000000000005</v>
      </c>
    </row>
    <row r="6100" spans="1:2">
      <c r="A6100" s="307" t="s">
        <v>6290</v>
      </c>
      <c r="B6100" s="308">
        <v>493.17</v>
      </c>
    </row>
    <row r="6101" spans="1:2">
      <c r="A6101" s="307" t="s">
        <v>6291</v>
      </c>
      <c r="B6101" s="308">
        <v>667.79</v>
      </c>
    </row>
    <row r="6102" spans="1:2">
      <c r="A6102" s="307" t="s">
        <v>6292</v>
      </c>
      <c r="B6102" s="308">
        <v>606.57000000000005</v>
      </c>
    </row>
    <row r="6103" spans="1:2">
      <c r="A6103" s="307" t="s">
        <v>6293</v>
      </c>
      <c r="B6103" s="308">
        <v>585.16999999999996</v>
      </c>
    </row>
    <row r="6104" spans="1:2">
      <c r="A6104" s="307" t="s">
        <v>6294</v>
      </c>
      <c r="B6104" s="308">
        <v>532.1</v>
      </c>
    </row>
    <row r="6105" spans="1:2">
      <c r="A6105" s="307" t="s">
        <v>6295</v>
      </c>
      <c r="B6105" s="308">
        <v>644.29999999999995</v>
      </c>
    </row>
    <row r="6106" spans="1:2">
      <c r="A6106" s="307" t="s">
        <v>6296</v>
      </c>
      <c r="B6106" s="308">
        <v>586.01</v>
      </c>
    </row>
    <row r="6107" spans="1:2">
      <c r="A6107" s="307" t="s">
        <v>6297</v>
      </c>
      <c r="B6107" s="308">
        <v>794.08</v>
      </c>
    </row>
    <row r="6108" spans="1:2">
      <c r="A6108" s="307" t="s">
        <v>6298</v>
      </c>
      <c r="B6108" s="308">
        <v>722.4</v>
      </c>
    </row>
    <row r="6109" spans="1:2">
      <c r="A6109" s="307" t="s">
        <v>6299</v>
      </c>
      <c r="B6109" s="308">
        <v>16.350000000000001</v>
      </c>
    </row>
    <row r="6110" spans="1:2">
      <c r="A6110" s="307" t="s">
        <v>6300</v>
      </c>
      <c r="B6110" s="308">
        <v>15.25</v>
      </c>
    </row>
    <row r="6111" spans="1:2">
      <c r="A6111" s="307" t="s">
        <v>6301</v>
      </c>
      <c r="B6111" s="308">
        <v>17.91</v>
      </c>
    </row>
    <row r="6112" spans="1:2">
      <c r="A6112" s="307" t="s">
        <v>6302</v>
      </c>
      <c r="B6112" s="308">
        <v>16.690000000000001</v>
      </c>
    </row>
    <row r="6113" spans="1:2">
      <c r="A6113" s="307" t="s">
        <v>6303</v>
      </c>
      <c r="B6113" s="308">
        <v>19</v>
      </c>
    </row>
    <row r="6114" spans="1:2">
      <c r="A6114" s="307" t="s">
        <v>6304</v>
      </c>
      <c r="B6114" s="308">
        <v>17.7</v>
      </c>
    </row>
    <row r="6115" spans="1:2">
      <c r="A6115" s="307" t="s">
        <v>6305</v>
      </c>
      <c r="B6115" s="308">
        <v>19.68</v>
      </c>
    </row>
    <row r="6116" spans="1:2">
      <c r="A6116" s="307" t="s">
        <v>6306</v>
      </c>
      <c r="B6116" s="308">
        <v>18.34</v>
      </c>
    </row>
    <row r="6117" spans="1:2">
      <c r="A6117" s="307" t="s">
        <v>6307</v>
      </c>
      <c r="B6117" s="308">
        <v>21.95</v>
      </c>
    </row>
    <row r="6118" spans="1:2">
      <c r="A6118" s="307" t="s">
        <v>6308</v>
      </c>
      <c r="B6118" s="308">
        <v>20.420000000000002</v>
      </c>
    </row>
    <row r="6119" spans="1:2">
      <c r="A6119" s="307" t="s">
        <v>6309</v>
      </c>
      <c r="B6119" s="308">
        <v>23.96</v>
      </c>
    </row>
    <row r="6120" spans="1:2">
      <c r="A6120" s="307" t="s">
        <v>6310</v>
      </c>
      <c r="B6120" s="308">
        <v>22.28</v>
      </c>
    </row>
    <row r="6121" spans="1:2">
      <c r="A6121" s="307" t="s">
        <v>6311</v>
      </c>
      <c r="B6121" s="308">
        <v>24.6</v>
      </c>
    </row>
    <row r="6122" spans="1:2">
      <c r="A6122" s="307" t="s">
        <v>6312</v>
      </c>
      <c r="B6122" s="308">
        <v>22.83</v>
      </c>
    </row>
    <row r="6123" spans="1:2">
      <c r="A6123" s="307" t="s">
        <v>6313</v>
      </c>
      <c r="B6123" s="308">
        <v>26.82</v>
      </c>
    </row>
    <row r="6124" spans="1:2">
      <c r="A6124" s="307" t="s">
        <v>6314</v>
      </c>
      <c r="B6124" s="308">
        <v>24.91</v>
      </c>
    </row>
    <row r="6125" spans="1:2">
      <c r="A6125" s="307" t="s">
        <v>6315</v>
      </c>
      <c r="B6125" s="308">
        <v>17.190000000000001</v>
      </c>
    </row>
    <row r="6126" spans="1:2">
      <c r="A6126" s="307" t="s">
        <v>6316</v>
      </c>
      <c r="B6126" s="308">
        <v>16.02</v>
      </c>
    </row>
    <row r="6127" spans="1:2">
      <c r="A6127" s="307" t="s">
        <v>6317</v>
      </c>
      <c r="B6127" s="308">
        <v>19</v>
      </c>
    </row>
    <row r="6128" spans="1:2">
      <c r="A6128" s="307" t="s">
        <v>6318</v>
      </c>
      <c r="B6128" s="308">
        <v>17.7</v>
      </c>
    </row>
    <row r="6129" spans="1:2">
      <c r="A6129" s="307" t="s">
        <v>6319</v>
      </c>
      <c r="B6129" s="308">
        <v>20.37</v>
      </c>
    </row>
    <row r="6130" spans="1:2">
      <c r="A6130" s="307" t="s">
        <v>6320</v>
      </c>
      <c r="B6130" s="308">
        <v>18.95</v>
      </c>
    </row>
    <row r="6131" spans="1:2">
      <c r="A6131" s="307" t="s">
        <v>6321</v>
      </c>
      <c r="B6131" s="308">
        <v>21.04</v>
      </c>
    </row>
    <row r="6132" spans="1:2">
      <c r="A6132" s="307" t="s">
        <v>6322</v>
      </c>
      <c r="B6132" s="308">
        <v>19.59</v>
      </c>
    </row>
    <row r="6133" spans="1:2">
      <c r="A6133" s="307" t="s">
        <v>6323</v>
      </c>
      <c r="B6133" s="308">
        <v>23.88</v>
      </c>
    </row>
    <row r="6134" spans="1:2">
      <c r="A6134" s="307" t="s">
        <v>6324</v>
      </c>
      <c r="B6134" s="308">
        <v>22.2</v>
      </c>
    </row>
    <row r="6135" spans="1:2">
      <c r="A6135" s="307" t="s">
        <v>6325</v>
      </c>
      <c r="B6135" s="308">
        <v>26.14</v>
      </c>
    </row>
    <row r="6136" spans="1:2">
      <c r="A6136" s="307" t="s">
        <v>6326</v>
      </c>
      <c r="B6136" s="308">
        <v>24.28</v>
      </c>
    </row>
    <row r="6137" spans="1:2">
      <c r="A6137" s="307" t="s">
        <v>6327</v>
      </c>
      <c r="B6137" s="308">
        <v>27.72</v>
      </c>
    </row>
    <row r="6138" spans="1:2">
      <c r="A6138" s="307" t="s">
        <v>6328</v>
      </c>
      <c r="B6138" s="308">
        <v>25.73</v>
      </c>
    </row>
    <row r="6139" spans="1:2">
      <c r="A6139" s="307" t="s">
        <v>6329</v>
      </c>
      <c r="B6139" s="308">
        <v>29.61</v>
      </c>
    </row>
    <row r="6140" spans="1:2">
      <c r="A6140" s="307" t="s">
        <v>6330</v>
      </c>
      <c r="B6140" s="308">
        <v>27.47</v>
      </c>
    </row>
    <row r="6141" spans="1:2">
      <c r="A6141" s="307" t="s">
        <v>6331</v>
      </c>
      <c r="B6141" s="308">
        <v>32.340000000000003</v>
      </c>
    </row>
    <row r="6142" spans="1:2">
      <c r="A6142" s="307" t="s">
        <v>6332</v>
      </c>
      <c r="B6142" s="308">
        <v>29.98</v>
      </c>
    </row>
    <row r="6143" spans="1:2">
      <c r="A6143" s="307" t="s">
        <v>6333</v>
      </c>
      <c r="B6143" s="308">
        <v>70.989999999999995</v>
      </c>
    </row>
    <row r="6144" spans="1:2">
      <c r="A6144" s="307" t="s">
        <v>6334</v>
      </c>
      <c r="B6144" s="308">
        <v>64.08</v>
      </c>
    </row>
    <row r="6145" spans="1:2">
      <c r="A6145" s="307" t="s">
        <v>6335</v>
      </c>
      <c r="B6145" s="308">
        <v>73.72</v>
      </c>
    </row>
    <row r="6146" spans="1:2">
      <c r="A6146" s="307" t="s">
        <v>6336</v>
      </c>
      <c r="B6146" s="308">
        <v>66.59</v>
      </c>
    </row>
    <row r="6147" spans="1:2">
      <c r="A6147" s="307" t="s">
        <v>6337</v>
      </c>
      <c r="B6147" s="308">
        <v>37.56</v>
      </c>
    </row>
    <row r="6148" spans="1:2">
      <c r="A6148" s="307" t="s">
        <v>6338</v>
      </c>
      <c r="B6148" s="308">
        <v>34.159999999999997</v>
      </c>
    </row>
    <row r="6149" spans="1:2">
      <c r="A6149" s="307" t="s">
        <v>6339</v>
      </c>
      <c r="B6149" s="308">
        <v>41.38</v>
      </c>
    </row>
    <row r="6150" spans="1:2">
      <c r="A6150" s="307" t="s">
        <v>6340</v>
      </c>
      <c r="B6150" s="308">
        <v>37.659999999999997</v>
      </c>
    </row>
    <row r="6151" spans="1:2">
      <c r="A6151" s="307" t="s">
        <v>6341</v>
      </c>
      <c r="B6151" s="308">
        <v>44.37</v>
      </c>
    </row>
    <row r="6152" spans="1:2">
      <c r="A6152" s="307" t="s">
        <v>6342</v>
      </c>
      <c r="B6152" s="308">
        <v>40.4</v>
      </c>
    </row>
    <row r="6153" spans="1:2">
      <c r="A6153" s="307" t="s">
        <v>6343</v>
      </c>
      <c r="B6153" s="308">
        <v>46.48</v>
      </c>
    </row>
    <row r="6154" spans="1:2">
      <c r="A6154" s="307" t="s">
        <v>6344</v>
      </c>
      <c r="B6154" s="308">
        <v>42.35</v>
      </c>
    </row>
    <row r="6155" spans="1:2">
      <c r="A6155" s="307" t="s">
        <v>6345</v>
      </c>
      <c r="B6155" s="308">
        <v>64.77</v>
      </c>
    </row>
    <row r="6156" spans="1:2">
      <c r="A6156" s="307" t="s">
        <v>6346</v>
      </c>
      <c r="B6156" s="308">
        <v>58.49</v>
      </c>
    </row>
    <row r="6157" spans="1:2">
      <c r="A6157" s="307" t="s">
        <v>6347</v>
      </c>
      <c r="B6157" s="308">
        <v>73.94</v>
      </c>
    </row>
    <row r="6158" spans="1:2">
      <c r="A6158" s="307" t="s">
        <v>6348</v>
      </c>
      <c r="B6158" s="308">
        <v>66.8</v>
      </c>
    </row>
    <row r="6159" spans="1:2">
      <c r="A6159" s="307" t="s">
        <v>6349</v>
      </c>
      <c r="B6159" s="308">
        <v>77.61</v>
      </c>
    </row>
    <row r="6160" spans="1:2">
      <c r="A6160" s="307" t="s">
        <v>6350</v>
      </c>
      <c r="B6160" s="308">
        <v>70.17</v>
      </c>
    </row>
    <row r="6161" spans="1:2">
      <c r="A6161" s="307" t="s">
        <v>6351</v>
      </c>
      <c r="B6161" s="308">
        <v>81.28</v>
      </c>
    </row>
    <row r="6162" spans="1:2">
      <c r="A6162" s="307" t="s">
        <v>6352</v>
      </c>
      <c r="B6162" s="308">
        <v>73.55</v>
      </c>
    </row>
    <row r="6163" spans="1:2">
      <c r="A6163" s="307" t="s">
        <v>6353</v>
      </c>
      <c r="B6163" s="308">
        <v>89.64</v>
      </c>
    </row>
    <row r="6164" spans="1:2">
      <c r="A6164" s="307" t="s">
        <v>6354</v>
      </c>
      <c r="B6164" s="308">
        <v>81.13</v>
      </c>
    </row>
    <row r="6165" spans="1:2">
      <c r="A6165" s="307" t="s">
        <v>6355</v>
      </c>
      <c r="B6165" s="308">
        <v>98.01</v>
      </c>
    </row>
    <row r="6166" spans="1:2">
      <c r="A6166" s="307" t="s">
        <v>6356</v>
      </c>
      <c r="B6166" s="308">
        <v>88.71</v>
      </c>
    </row>
    <row r="6167" spans="1:2">
      <c r="A6167" s="307" t="s">
        <v>6357</v>
      </c>
      <c r="B6167" s="308">
        <v>113.54</v>
      </c>
    </row>
    <row r="6168" spans="1:2">
      <c r="A6168" s="307" t="s">
        <v>6358</v>
      </c>
      <c r="B6168" s="308">
        <v>102.83</v>
      </c>
    </row>
    <row r="6169" spans="1:2">
      <c r="A6169" s="307" t="s">
        <v>6359</v>
      </c>
      <c r="B6169" s="308">
        <v>46.81</v>
      </c>
    </row>
    <row r="6170" spans="1:2">
      <c r="A6170" s="307" t="s">
        <v>6360</v>
      </c>
      <c r="B6170" s="308">
        <v>42.63</v>
      </c>
    </row>
    <row r="6171" spans="1:2">
      <c r="A6171" s="307" t="s">
        <v>6361</v>
      </c>
      <c r="B6171" s="308">
        <v>50.54</v>
      </c>
    </row>
    <row r="6172" spans="1:2">
      <c r="A6172" s="307" t="s">
        <v>6362</v>
      </c>
      <c r="B6172" s="308">
        <v>46.04</v>
      </c>
    </row>
    <row r="6173" spans="1:2">
      <c r="A6173" s="307" t="s">
        <v>6363</v>
      </c>
      <c r="B6173" s="308">
        <v>54.73</v>
      </c>
    </row>
    <row r="6174" spans="1:2">
      <c r="A6174" s="307" t="s">
        <v>6364</v>
      </c>
      <c r="B6174" s="308">
        <v>49.87</v>
      </c>
    </row>
    <row r="6175" spans="1:2">
      <c r="A6175" s="307" t="s">
        <v>6365</v>
      </c>
      <c r="B6175" s="308">
        <v>62.44</v>
      </c>
    </row>
    <row r="6176" spans="1:2">
      <c r="A6176" s="307" t="s">
        <v>6366</v>
      </c>
      <c r="B6176" s="308">
        <v>56.88</v>
      </c>
    </row>
    <row r="6177" spans="1:2">
      <c r="A6177" s="307" t="s">
        <v>6367</v>
      </c>
      <c r="B6177" s="308">
        <v>77.819999999999993</v>
      </c>
    </row>
    <row r="6178" spans="1:2">
      <c r="A6178" s="307" t="s">
        <v>6368</v>
      </c>
      <c r="B6178" s="308">
        <v>70.42</v>
      </c>
    </row>
    <row r="6179" spans="1:2">
      <c r="A6179" s="307" t="s">
        <v>6369</v>
      </c>
      <c r="B6179" s="308">
        <v>89.58</v>
      </c>
    </row>
    <row r="6180" spans="1:2">
      <c r="A6180" s="307" t="s">
        <v>6370</v>
      </c>
      <c r="B6180" s="308">
        <v>81.099999999999994</v>
      </c>
    </row>
    <row r="6181" spans="1:2">
      <c r="A6181" s="307" t="s">
        <v>6371</v>
      </c>
      <c r="B6181" s="308">
        <v>95.84</v>
      </c>
    </row>
    <row r="6182" spans="1:2">
      <c r="A6182" s="307" t="s">
        <v>6372</v>
      </c>
      <c r="B6182" s="308">
        <v>86.84</v>
      </c>
    </row>
    <row r="6183" spans="1:2">
      <c r="A6183" s="307" t="s">
        <v>6373</v>
      </c>
      <c r="B6183" s="308">
        <v>114.88</v>
      </c>
    </row>
    <row r="6184" spans="1:2">
      <c r="A6184" s="307" t="s">
        <v>6374</v>
      </c>
      <c r="B6184" s="308">
        <v>104.09</v>
      </c>
    </row>
    <row r="6185" spans="1:2">
      <c r="A6185" s="307" t="s">
        <v>6375</v>
      </c>
      <c r="B6185" s="308">
        <v>119.69</v>
      </c>
    </row>
    <row r="6186" spans="1:2">
      <c r="A6186" s="307" t="s">
        <v>6376</v>
      </c>
      <c r="B6186" s="308">
        <v>108.51</v>
      </c>
    </row>
    <row r="6187" spans="1:2">
      <c r="A6187" s="307" t="s">
        <v>6377</v>
      </c>
      <c r="B6187" s="308">
        <v>139.80000000000001</v>
      </c>
    </row>
    <row r="6188" spans="1:2">
      <c r="A6188" s="307" t="s">
        <v>6378</v>
      </c>
      <c r="B6188" s="308">
        <v>126.58</v>
      </c>
    </row>
    <row r="6189" spans="1:2">
      <c r="A6189" s="307" t="s">
        <v>6379</v>
      </c>
      <c r="B6189" s="308">
        <v>151.36000000000001</v>
      </c>
    </row>
    <row r="6190" spans="1:2">
      <c r="A6190" s="307" t="s">
        <v>6380</v>
      </c>
      <c r="B6190" s="308">
        <v>137.18</v>
      </c>
    </row>
    <row r="6191" spans="1:2">
      <c r="A6191" s="307" t="s">
        <v>6381</v>
      </c>
      <c r="B6191" s="308">
        <v>176.78</v>
      </c>
    </row>
    <row r="6192" spans="1:2">
      <c r="A6192" s="307" t="s">
        <v>6382</v>
      </c>
      <c r="B6192" s="308">
        <v>159.9</v>
      </c>
    </row>
    <row r="6193" spans="1:2">
      <c r="A6193" s="307" t="s">
        <v>6383</v>
      </c>
      <c r="B6193" s="308">
        <v>188.83</v>
      </c>
    </row>
    <row r="6194" spans="1:2">
      <c r="A6194" s="307" t="s">
        <v>6384</v>
      </c>
      <c r="B6194" s="308">
        <v>170.94</v>
      </c>
    </row>
    <row r="6195" spans="1:2">
      <c r="A6195" s="307" t="s">
        <v>6385</v>
      </c>
      <c r="B6195" s="308">
        <v>249.34</v>
      </c>
    </row>
    <row r="6196" spans="1:2">
      <c r="A6196" s="307" t="s">
        <v>6386</v>
      </c>
      <c r="B6196" s="308">
        <v>225.72</v>
      </c>
    </row>
    <row r="6197" spans="1:2">
      <c r="A6197" s="307" t="s">
        <v>6387</v>
      </c>
      <c r="B6197" s="308">
        <v>308.61</v>
      </c>
    </row>
    <row r="6198" spans="1:2">
      <c r="A6198" s="307" t="s">
        <v>6388</v>
      </c>
      <c r="B6198" s="308">
        <v>279.39999999999998</v>
      </c>
    </row>
    <row r="6199" spans="1:2">
      <c r="A6199" s="307" t="s">
        <v>6389</v>
      </c>
      <c r="B6199" s="308">
        <v>63.04</v>
      </c>
    </row>
    <row r="6200" spans="1:2">
      <c r="A6200" s="307" t="s">
        <v>6390</v>
      </c>
      <c r="B6200" s="308">
        <v>58.42</v>
      </c>
    </row>
    <row r="6201" spans="1:2">
      <c r="A6201" s="307" t="s">
        <v>6391</v>
      </c>
      <c r="B6201" s="308">
        <v>112.9</v>
      </c>
    </row>
    <row r="6202" spans="1:2">
      <c r="A6202" s="307" t="s">
        <v>6392</v>
      </c>
      <c r="B6202" s="308">
        <v>102.27</v>
      </c>
    </row>
    <row r="6203" spans="1:2">
      <c r="A6203" s="307" t="s">
        <v>6393</v>
      </c>
      <c r="B6203" s="308">
        <v>121.24</v>
      </c>
    </row>
    <row r="6204" spans="1:2">
      <c r="A6204" s="307" t="s">
        <v>6394</v>
      </c>
      <c r="B6204" s="308">
        <v>109.93</v>
      </c>
    </row>
    <row r="6205" spans="1:2">
      <c r="A6205" s="307" t="s">
        <v>6395</v>
      </c>
      <c r="B6205" s="308">
        <v>138.24</v>
      </c>
    </row>
    <row r="6206" spans="1:2">
      <c r="A6206" s="307" t="s">
        <v>6396</v>
      </c>
      <c r="B6206" s="308">
        <v>125.39</v>
      </c>
    </row>
    <row r="6207" spans="1:2">
      <c r="A6207" s="307" t="s">
        <v>6397</v>
      </c>
      <c r="B6207" s="308">
        <v>144.66</v>
      </c>
    </row>
    <row r="6208" spans="1:2">
      <c r="A6208" s="307" t="s">
        <v>6398</v>
      </c>
      <c r="B6208" s="308">
        <v>131.28</v>
      </c>
    </row>
    <row r="6209" spans="1:2">
      <c r="A6209" s="307" t="s">
        <v>6399</v>
      </c>
      <c r="B6209" s="308">
        <v>168.39</v>
      </c>
    </row>
    <row r="6210" spans="1:2">
      <c r="A6210" s="307" t="s">
        <v>6400</v>
      </c>
      <c r="B6210" s="308">
        <v>152.63</v>
      </c>
    </row>
    <row r="6211" spans="1:2">
      <c r="A6211" s="307" t="s">
        <v>6401</v>
      </c>
      <c r="B6211" s="308">
        <v>183.8</v>
      </c>
    </row>
    <row r="6212" spans="1:2">
      <c r="A6212" s="307" t="s">
        <v>6402</v>
      </c>
      <c r="B6212" s="308">
        <v>166.77</v>
      </c>
    </row>
    <row r="6213" spans="1:2">
      <c r="A6213" s="307" t="s">
        <v>6403</v>
      </c>
      <c r="B6213" s="308">
        <v>229.62</v>
      </c>
    </row>
    <row r="6214" spans="1:2">
      <c r="A6214" s="307" t="s">
        <v>6404</v>
      </c>
      <c r="B6214" s="308">
        <v>208.12</v>
      </c>
    </row>
    <row r="6215" spans="1:2">
      <c r="A6215" s="307" t="s">
        <v>6405</v>
      </c>
      <c r="B6215" s="308">
        <v>267.3</v>
      </c>
    </row>
    <row r="6216" spans="1:2">
      <c r="A6216" s="307" t="s">
        <v>6406</v>
      </c>
      <c r="B6216" s="308">
        <v>242.29</v>
      </c>
    </row>
    <row r="6217" spans="1:2">
      <c r="A6217" s="307" t="s">
        <v>6407</v>
      </c>
      <c r="B6217" s="308">
        <v>270.51</v>
      </c>
    </row>
    <row r="6218" spans="1:2">
      <c r="A6218" s="307" t="s">
        <v>6408</v>
      </c>
      <c r="B6218" s="308">
        <v>245.24</v>
      </c>
    </row>
    <row r="6219" spans="1:2">
      <c r="A6219" s="307" t="s">
        <v>6409</v>
      </c>
      <c r="B6219" s="308">
        <v>295.07</v>
      </c>
    </row>
    <row r="6220" spans="1:2">
      <c r="A6220" s="307" t="s">
        <v>6410</v>
      </c>
      <c r="B6220" s="308">
        <v>267.57</v>
      </c>
    </row>
    <row r="6221" spans="1:2">
      <c r="A6221" s="307" t="s">
        <v>6411</v>
      </c>
      <c r="B6221" s="308">
        <v>362.52</v>
      </c>
    </row>
    <row r="6222" spans="1:2">
      <c r="A6222" s="307" t="s">
        <v>6412</v>
      </c>
      <c r="B6222" s="308">
        <v>328.84</v>
      </c>
    </row>
    <row r="6223" spans="1:2">
      <c r="A6223" s="307" t="s">
        <v>6413</v>
      </c>
      <c r="B6223" s="308">
        <v>315.83</v>
      </c>
    </row>
    <row r="6224" spans="1:2">
      <c r="A6224" s="307" t="s">
        <v>6414</v>
      </c>
      <c r="B6224" s="308">
        <v>286.79000000000002</v>
      </c>
    </row>
    <row r="6225" spans="1:2">
      <c r="A6225" s="307" t="s">
        <v>6415</v>
      </c>
      <c r="B6225" s="308">
        <v>345.2</v>
      </c>
    </row>
    <row r="6226" spans="1:2">
      <c r="A6226" s="307" t="s">
        <v>6416</v>
      </c>
      <c r="B6226" s="308">
        <v>313.55</v>
      </c>
    </row>
    <row r="6227" spans="1:2">
      <c r="A6227" s="307" t="s">
        <v>6417</v>
      </c>
      <c r="B6227" s="308">
        <v>425.19</v>
      </c>
    </row>
    <row r="6228" spans="1:2">
      <c r="A6228" s="307" t="s">
        <v>6418</v>
      </c>
      <c r="B6228" s="308">
        <v>386.31</v>
      </c>
    </row>
    <row r="6229" spans="1:2">
      <c r="A6229" s="307" t="s">
        <v>6419</v>
      </c>
      <c r="B6229" s="308">
        <v>9.65</v>
      </c>
    </row>
    <row r="6230" spans="1:2">
      <c r="A6230" s="307" t="s">
        <v>6420</v>
      </c>
      <c r="B6230" s="308">
        <v>8.43</v>
      </c>
    </row>
    <row r="6231" spans="1:2">
      <c r="A6231" s="307" t="s">
        <v>6421</v>
      </c>
      <c r="B6231" s="308">
        <v>17.96</v>
      </c>
    </row>
    <row r="6232" spans="1:2">
      <c r="A6232" s="307" t="s">
        <v>6422</v>
      </c>
      <c r="B6232" s="308">
        <v>15.7</v>
      </c>
    </row>
    <row r="6233" spans="1:2">
      <c r="A6233" s="307" t="s">
        <v>6423</v>
      </c>
      <c r="B6233" s="308">
        <v>22.04</v>
      </c>
    </row>
    <row r="6234" spans="1:2">
      <c r="A6234" s="307" t="s">
        <v>6424</v>
      </c>
      <c r="B6234" s="308">
        <v>19.309999999999999</v>
      </c>
    </row>
    <row r="6235" spans="1:2">
      <c r="A6235" s="307" t="s">
        <v>6425</v>
      </c>
      <c r="B6235" s="308">
        <v>126.02</v>
      </c>
    </row>
    <row r="6236" spans="1:2">
      <c r="A6236" s="307" t="s">
        <v>6426</v>
      </c>
      <c r="B6236" s="308">
        <v>113.39</v>
      </c>
    </row>
    <row r="6237" spans="1:2">
      <c r="A6237" s="307" t="s">
        <v>6427</v>
      </c>
      <c r="B6237" s="308">
        <v>154.24</v>
      </c>
    </row>
    <row r="6238" spans="1:2">
      <c r="A6238" s="307" t="s">
        <v>6428</v>
      </c>
      <c r="B6238" s="308">
        <v>139.28</v>
      </c>
    </row>
    <row r="6239" spans="1:2">
      <c r="A6239" s="307" t="s">
        <v>6429</v>
      </c>
      <c r="B6239" s="308">
        <v>180.52</v>
      </c>
    </row>
    <row r="6240" spans="1:2">
      <c r="A6240" s="307" t="s">
        <v>6430</v>
      </c>
      <c r="B6240" s="308">
        <v>163.43</v>
      </c>
    </row>
    <row r="6241" spans="1:2">
      <c r="A6241" s="307" t="s">
        <v>6431</v>
      </c>
      <c r="B6241" s="308">
        <v>211.11</v>
      </c>
    </row>
    <row r="6242" spans="1:2">
      <c r="A6242" s="307" t="s">
        <v>6432</v>
      </c>
      <c r="B6242" s="308">
        <v>191.32</v>
      </c>
    </row>
    <row r="6243" spans="1:2">
      <c r="A6243" s="307" t="s">
        <v>6433</v>
      </c>
      <c r="B6243" s="308">
        <v>238.11</v>
      </c>
    </row>
    <row r="6244" spans="1:2">
      <c r="A6244" s="307" t="s">
        <v>6434</v>
      </c>
      <c r="B6244" s="308">
        <v>216.13</v>
      </c>
    </row>
    <row r="6245" spans="1:2">
      <c r="A6245" s="307" t="s">
        <v>6435</v>
      </c>
      <c r="B6245" s="308">
        <v>269.63</v>
      </c>
    </row>
    <row r="6246" spans="1:2">
      <c r="A6246" s="307" t="s">
        <v>6436</v>
      </c>
      <c r="B6246" s="308">
        <v>244.83</v>
      </c>
    </row>
    <row r="6247" spans="1:2">
      <c r="A6247" s="307" t="s">
        <v>6437</v>
      </c>
      <c r="B6247" s="308">
        <v>296.81</v>
      </c>
    </row>
    <row r="6248" spans="1:2">
      <c r="A6248" s="307" t="s">
        <v>6438</v>
      </c>
      <c r="B6248" s="308">
        <v>269.8</v>
      </c>
    </row>
    <row r="6249" spans="1:2">
      <c r="A6249" s="307" t="s">
        <v>6439</v>
      </c>
      <c r="B6249" s="308">
        <v>325.44</v>
      </c>
    </row>
    <row r="6250" spans="1:2">
      <c r="A6250" s="307" t="s">
        <v>6440</v>
      </c>
      <c r="B6250" s="308">
        <v>296</v>
      </c>
    </row>
    <row r="6251" spans="1:2">
      <c r="A6251" s="307" t="s">
        <v>6441</v>
      </c>
      <c r="B6251" s="308">
        <v>146</v>
      </c>
    </row>
    <row r="6252" spans="1:2">
      <c r="A6252" s="307" t="s">
        <v>6442</v>
      </c>
      <c r="B6252" s="308">
        <v>131.77000000000001</v>
      </c>
    </row>
    <row r="6253" spans="1:2">
      <c r="A6253" s="307" t="s">
        <v>6443</v>
      </c>
      <c r="B6253" s="308">
        <v>181.02</v>
      </c>
    </row>
    <row r="6254" spans="1:2">
      <c r="A6254" s="307" t="s">
        <v>6444</v>
      </c>
      <c r="B6254" s="308">
        <v>163.89</v>
      </c>
    </row>
    <row r="6255" spans="1:2">
      <c r="A6255" s="307" t="s">
        <v>6445</v>
      </c>
      <c r="B6255" s="308">
        <v>213.88</v>
      </c>
    </row>
    <row r="6256" spans="1:2">
      <c r="A6256" s="307" t="s">
        <v>6446</v>
      </c>
      <c r="B6256" s="308">
        <v>194.1</v>
      </c>
    </row>
    <row r="6257" spans="1:2">
      <c r="A6257" s="307" t="s">
        <v>6447</v>
      </c>
      <c r="B6257" s="308">
        <v>251.05</v>
      </c>
    </row>
    <row r="6258" spans="1:2">
      <c r="A6258" s="307" t="s">
        <v>6448</v>
      </c>
      <c r="B6258" s="308">
        <v>228.04</v>
      </c>
    </row>
    <row r="6259" spans="1:2">
      <c r="A6259" s="307" t="s">
        <v>6449</v>
      </c>
      <c r="B6259" s="308">
        <v>284.97000000000003</v>
      </c>
    </row>
    <row r="6260" spans="1:2">
      <c r="A6260" s="307" t="s">
        <v>6450</v>
      </c>
      <c r="B6260" s="308">
        <v>259.22000000000003</v>
      </c>
    </row>
    <row r="6261" spans="1:2">
      <c r="A6261" s="307" t="s">
        <v>6451</v>
      </c>
      <c r="B6261" s="308">
        <v>323.08999999999997</v>
      </c>
    </row>
    <row r="6262" spans="1:2">
      <c r="A6262" s="307" t="s">
        <v>6452</v>
      </c>
      <c r="B6262" s="308">
        <v>293.98</v>
      </c>
    </row>
    <row r="6263" spans="1:2">
      <c r="A6263" s="307" t="s">
        <v>6453</v>
      </c>
      <c r="B6263" s="308">
        <v>357.01</v>
      </c>
    </row>
    <row r="6264" spans="1:2">
      <c r="A6264" s="307" t="s">
        <v>6454</v>
      </c>
      <c r="B6264" s="308">
        <v>325.17</v>
      </c>
    </row>
    <row r="6265" spans="1:2">
      <c r="A6265" s="307" t="s">
        <v>6455</v>
      </c>
      <c r="B6265" s="308">
        <v>392.33</v>
      </c>
    </row>
    <row r="6266" spans="1:2">
      <c r="A6266" s="307" t="s">
        <v>6456</v>
      </c>
      <c r="B6266" s="308">
        <v>357.5</v>
      </c>
    </row>
    <row r="6267" spans="1:2">
      <c r="A6267" s="307" t="s">
        <v>6457</v>
      </c>
      <c r="B6267" s="308">
        <v>467.31</v>
      </c>
    </row>
    <row r="6268" spans="1:2">
      <c r="A6268" s="307" t="s">
        <v>6458</v>
      </c>
      <c r="B6268" s="308">
        <v>426.89</v>
      </c>
    </row>
    <row r="6269" spans="1:2">
      <c r="A6269" s="307" t="s">
        <v>6459</v>
      </c>
      <c r="B6269" s="308">
        <v>563.58000000000004</v>
      </c>
    </row>
    <row r="6270" spans="1:2">
      <c r="A6270" s="307" t="s">
        <v>6460</v>
      </c>
      <c r="B6270" s="308">
        <v>514.09</v>
      </c>
    </row>
    <row r="6271" spans="1:2">
      <c r="A6271" s="307" t="s">
        <v>6461</v>
      </c>
      <c r="B6271" s="308">
        <v>648.03</v>
      </c>
    </row>
    <row r="6272" spans="1:2">
      <c r="A6272" s="307" t="s">
        <v>6462</v>
      </c>
      <c r="B6272" s="308">
        <v>591.05999999999995</v>
      </c>
    </row>
    <row r="6273" spans="1:2">
      <c r="A6273" s="307" t="s">
        <v>6463</v>
      </c>
      <c r="B6273" s="308">
        <v>347.2</v>
      </c>
    </row>
    <row r="6274" spans="1:2">
      <c r="A6274" s="307" t="s">
        <v>6464</v>
      </c>
      <c r="B6274" s="308">
        <v>315.13</v>
      </c>
    </row>
    <row r="6275" spans="1:2">
      <c r="A6275" s="307" t="s">
        <v>6465</v>
      </c>
      <c r="B6275" s="308">
        <v>392.78</v>
      </c>
    </row>
    <row r="6276" spans="1:2">
      <c r="A6276" s="307" t="s">
        <v>6466</v>
      </c>
      <c r="B6276" s="308">
        <v>357.06</v>
      </c>
    </row>
    <row r="6277" spans="1:2">
      <c r="A6277" s="307" t="s">
        <v>6467</v>
      </c>
      <c r="B6277" s="308">
        <v>444.02</v>
      </c>
    </row>
    <row r="6278" spans="1:2">
      <c r="A6278" s="307" t="s">
        <v>6468</v>
      </c>
      <c r="B6278" s="308">
        <v>403.81</v>
      </c>
    </row>
    <row r="6279" spans="1:2">
      <c r="A6279" s="307" t="s">
        <v>6469</v>
      </c>
      <c r="B6279" s="308">
        <v>489.6</v>
      </c>
    </row>
    <row r="6280" spans="1:2">
      <c r="A6280" s="307" t="s">
        <v>6470</v>
      </c>
      <c r="B6280" s="308">
        <v>445.74</v>
      </c>
    </row>
    <row r="6281" spans="1:2">
      <c r="A6281" s="307" t="s">
        <v>6471</v>
      </c>
      <c r="B6281" s="308">
        <v>541.08000000000004</v>
      </c>
    </row>
    <row r="6282" spans="1:2">
      <c r="A6282" s="307" t="s">
        <v>6472</v>
      </c>
      <c r="B6282" s="308">
        <v>492.7</v>
      </c>
    </row>
    <row r="6283" spans="1:2">
      <c r="A6283" s="307" t="s">
        <v>6473</v>
      </c>
      <c r="B6283" s="308">
        <v>662.75</v>
      </c>
    </row>
    <row r="6284" spans="1:2">
      <c r="A6284" s="307" t="s">
        <v>6474</v>
      </c>
      <c r="B6284" s="308">
        <v>604.19000000000005</v>
      </c>
    </row>
    <row r="6285" spans="1:2">
      <c r="A6285" s="307" t="s">
        <v>6475</v>
      </c>
      <c r="B6285" s="308">
        <v>753.69</v>
      </c>
    </row>
    <row r="6286" spans="1:2">
      <c r="A6286" s="307" t="s">
        <v>6476</v>
      </c>
      <c r="B6286" s="308">
        <v>687.91</v>
      </c>
    </row>
    <row r="6287" spans="1:2">
      <c r="A6287" s="307" t="s">
        <v>6477</v>
      </c>
      <c r="B6287" s="308">
        <v>855.8</v>
      </c>
    </row>
    <row r="6288" spans="1:2">
      <c r="A6288" s="307" t="s">
        <v>6478</v>
      </c>
      <c r="B6288" s="308">
        <v>781.46</v>
      </c>
    </row>
    <row r="6289" spans="1:2">
      <c r="A6289" s="307" t="s">
        <v>6479</v>
      </c>
      <c r="B6289" s="308">
        <v>950.98</v>
      </c>
    </row>
    <row r="6290" spans="1:2">
      <c r="A6290" s="307" t="s">
        <v>6480</v>
      </c>
      <c r="B6290" s="308">
        <v>868.79</v>
      </c>
    </row>
    <row r="6291" spans="1:2">
      <c r="A6291" s="307" t="s">
        <v>6481</v>
      </c>
      <c r="B6291" s="308">
        <v>1063.29</v>
      </c>
    </row>
    <row r="6292" spans="1:2">
      <c r="A6292" s="307" t="s">
        <v>6482</v>
      </c>
      <c r="B6292" s="308">
        <v>971.31</v>
      </c>
    </row>
    <row r="6293" spans="1:2">
      <c r="A6293" s="307" t="s">
        <v>6483</v>
      </c>
      <c r="B6293" s="308">
        <v>1249.68</v>
      </c>
    </row>
    <row r="6294" spans="1:2">
      <c r="A6294" s="307" t="s">
        <v>6484</v>
      </c>
      <c r="B6294" s="308">
        <v>1142.54</v>
      </c>
    </row>
    <row r="6295" spans="1:2">
      <c r="A6295" s="307" t="s">
        <v>6485</v>
      </c>
      <c r="B6295" s="308">
        <v>528.52</v>
      </c>
    </row>
    <row r="6296" spans="1:2">
      <c r="A6296" s="307" t="s">
        <v>6486</v>
      </c>
      <c r="B6296" s="308">
        <v>481.29</v>
      </c>
    </row>
    <row r="6297" spans="1:2">
      <c r="A6297" s="307" t="s">
        <v>6487</v>
      </c>
      <c r="B6297" s="308">
        <v>613.19000000000005</v>
      </c>
    </row>
    <row r="6298" spans="1:2">
      <c r="A6298" s="307" t="s">
        <v>6488</v>
      </c>
      <c r="B6298" s="308">
        <v>558.62</v>
      </c>
    </row>
    <row r="6299" spans="1:2">
      <c r="A6299" s="307" t="s">
        <v>6489</v>
      </c>
      <c r="B6299" s="308">
        <v>695.48</v>
      </c>
    </row>
    <row r="6300" spans="1:2">
      <c r="A6300" s="307" t="s">
        <v>6490</v>
      </c>
      <c r="B6300" s="308">
        <v>633.77</v>
      </c>
    </row>
    <row r="6301" spans="1:2">
      <c r="A6301" s="307" t="s">
        <v>6491</v>
      </c>
      <c r="B6301" s="308">
        <v>776.86</v>
      </c>
    </row>
    <row r="6302" spans="1:2">
      <c r="A6302" s="307" t="s">
        <v>6492</v>
      </c>
      <c r="B6302" s="308">
        <v>708.25</v>
      </c>
    </row>
    <row r="6303" spans="1:2">
      <c r="A6303" s="307" t="s">
        <v>6493</v>
      </c>
      <c r="B6303" s="308">
        <v>855.68</v>
      </c>
    </row>
    <row r="6304" spans="1:2">
      <c r="A6304" s="307" t="s">
        <v>6494</v>
      </c>
      <c r="B6304" s="308">
        <v>780.39</v>
      </c>
    </row>
    <row r="6305" spans="1:2">
      <c r="A6305" s="307" t="s">
        <v>6495</v>
      </c>
      <c r="B6305" s="308">
        <v>1039.81</v>
      </c>
    </row>
    <row r="6306" spans="1:2">
      <c r="A6306" s="307" t="s">
        <v>6496</v>
      </c>
      <c r="B6306" s="308">
        <v>949.04</v>
      </c>
    </row>
    <row r="6307" spans="1:2">
      <c r="A6307" s="307" t="s">
        <v>6497</v>
      </c>
      <c r="B6307" s="308">
        <v>1192.6600000000001</v>
      </c>
    </row>
    <row r="6308" spans="1:2">
      <c r="A6308" s="307" t="s">
        <v>6498</v>
      </c>
      <c r="B6308" s="308">
        <v>1089.29</v>
      </c>
    </row>
    <row r="6309" spans="1:2">
      <c r="A6309" s="307" t="s">
        <v>6499</v>
      </c>
      <c r="B6309" s="308">
        <v>1373.17</v>
      </c>
    </row>
    <row r="6310" spans="1:2">
      <c r="A6310" s="307" t="s">
        <v>6500</v>
      </c>
      <c r="B6310" s="308">
        <v>1254.23</v>
      </c>
    </row>
    <row r="6311" spans="1:2">
      <c r="A6311" s="307" t="s">
        <v>6501</v>
      </c>
      <c r="B6311" s="308">
        <v>1523.59</v>
      </c>
    </row>
    <row r="6312" spans="1:2">
      <c r="A6312" s="307" t="s">
        <v>6502</v>
      </c>
      <c r="B6312" s="308">
        <v>1392.25</v>
      </c>
    </row>
    <row r="6313" spans="1:2">
      <c r="A6313" s="307" t="s">
        <v>6503</v>
      </c>
      <c r="B6313" s="308">
        <v>1713.98</v>
      </c>
    </row>
    <row r="6314" spans="1:2">
      <c r="A6314" s="307" t="s">
        <v>6504</v>
      </c>
      <c r="B6314" s="308">
        <v>1565.76</v>
      </c>
    </row>
    <row r="6315" spans="1:2">
      <c r="A6315" s="307" t="s">
        <v>6505</v>
      </c>
      <c r="B6315" s="308">
        <v>2019.67</v>
      </c>
    </row>
    <row r="6316" spans="1:2">
      <c r="A6316" s="307" t="s">
        <v>6506</v>
      </c>
      <c r="B6316" s="308">
        <v>1846.27</v>
      </c>
    </row>
    <row r="6317" spans="1:2">
      <c r="A6317" s="307" t="s">
        <v>6507</v>
      </c>
      <c r="B6317" s="308">
        <v>2197.9699999999998</v>
      </c>
    </row>
    <row r="6318" spans="1:2">
      <c r="A6318" s="307" t="s">
        <v>6508</v>
      </c>
      <c r="B6318" s="308">
        <v>2008.95</v>
      </c>
    </row>
    <row r="6319" spans="1:2">
      <c r="A6319" s="307" t="s">
        <v>6509</v>
      </c>
      <c r="B6319" s="308">
        <v>2501.25</v>
      </c>
    </row>
    <row r="6320" spans="1:2">
      <c r="A6320" s="307" t="s">
        <v>6510</v>
      </c>
      <c r="B6320" s="308">
        <v>2287.25</v>
      </c>
    </row>
    <row r="6321" spans="1:2">
      <c r="A6321" s="307" t="s">
        <v>6511</v>
      </c>
      <c r="B6321" s="308">
        <v>3300.53</v>
      </c>
    </row>
    <row r="6322" spans="1:2">
      <c r="A6322" s="307" t="s">
        <v>6512</v>
      </c>
      <c r="B6322" s="308">
        <v>3019.24</v>
      </c>
    </row>
    <row r="6323" spans="1:2">
      <c r="A6323" s="307" t="s">
        <v>6513</v>
      </c>
      <c r="B6323" s="308">
        <v>4097.29</v>
      </c>
    </row>
    <row r="6324" spans="1:2">
      <c r="A6324" s="307" t="s">
        <v>6514</v>
      </c>
      <c r="B6324" s="308">
        <v>3748.95</v>
      </c>
    </row>
    <row r="6325" spans="1:2">
      <c r="A6325" s="307" t="s">
        <v>6515</v>
      </c>
      <c r="B6325" s="308">
        <v>1213.6500000000001</v>
      </c>
    </row>
    <row r="6326" spans="1:2">
      <c r="A6326" s="307" t="s">
        <v>6516</v>
      </c>
      <c r="B6326" s="308">
        <v>1103.6300000000001</v>
      </c>
    </row>
    <row r="6327" spans="1:2">
      <c r="A6327" s="307" t="s">
        <v>6517</v>
      </c>
      <c r="B6327" s="308">
        <v>1473.04</v>
      </c>
    </row>
    <row r="6328" spans="1:2">
      <c r="A6328" s="307" t="s">
        <v>6518</v>
      </c>
      <c r="B6328" s="308">
        <v>1340.38</v>
      </c>
    </row>
    <row r="6329" spans="1:2">
      <c r="A6329" s="307" t="s">
        <v>6519</v>
      </c>
      <c r="B6329" s="308">
        <v>1676.88</v>
      </c>
    </row>
    <row r="6330" spans="1:2">
      <c r="A6330" s="307" t="s">
        <v>6520</v>
      </c>
      <c r="B6330" s="308">
        <v>1527.43</v>
      </c>
    </row>
    <row r="6331" spans="1:2">
      <c r="A6331" s="307" t="s">
        <v>6521</v>
      </c>
      <c r="B6331" s="308">
        <v>1920.16</v>
      </c>
    </row>
    <row r="6332" spans="1:2">
      <c r="A6332" s="307" t="s">
        <v>6522</v>
      </c>
      <c r="B6332" s="308">
        <v>1749.3</v>
      </c>
    </row>
    <row r="6333" spans="1:2">
      <c r="A6333" s="307" t="s">
        <v>6523</v>
      </c>
      <c r="B6333" s="308">
        <v>2120.77</v>
      </c>
    </row>
    <row r="6334" spans="1:2">
      <c r="A6334" s="307" t="s">
        <v>6524</v>
      </c>
      <c r="B6334" s="308">
        <v>1933.39</v>
      </c>
    </row>
    <row r="6335" spans="1:2">
      <c r="A6335" s="307" t="s">
        <v>6525</v>
      </c>
      <c r="B6335" s="308">
        <v>2368.08</v>
      </c>
    </row>
    <row r="6336" spans="1:2">
      <c r="A6336" s="307" t="s">
        <v>6526</v>
      </c>
      <c r="B6336" s="308">
        <v>2158.88</v>
      </c>
    </row>
    <row r="6337" spans="1:2">
      <c r="A6337" s="307" t="s">
        <v>6527</v>
      </c>
      <c r="B6337" s="308">
        <v>2775.76</v>
      </c>
    </row>
    <row r="6338" spans="1:2">
      <c r="A6338" s="307" t="s">
        <v>6528</v>
      </c>
      <c r="B6338" s="308">
        <v>2532.9899999999998</v>
      </c>
    </row>
    <row r="6339" spans="1:2">
      <c r="A6339" s="307" t="s">
        <v>6529</v>
      </c>
      <c r="B6339" s="308">
        <v>3461.07</v>
      </c>
    </row>
    <row r="6340" spans="1:2">
      <c r="A6340" s="307" t="s">
        <v>6530</v>
      </c>
      <c r="B6340" s="308">
        <v>3158.66</v>
      </c>
    </row>
    <row r="6341" spans="1:2">
      <c r="A6341" s="307" t="s">
        <v>6531</v>
      </c>
      <c r="B6341" s="308">
        <v>4038.49</v>
      </c>
    </row>
    <row r="6342" spans="1:2">
      <c r="A6342" s="307" t="s">
        <v>6532</v>
      </c>
      <c r="B6342" s="308">
        <v>3685.6</v>
      </c>
    </row>
    <row r="6343" spans="1:2">
      <c r="A6343" s="307" t="s">
        <v>6533</v>
      </c>
      <c r="B6343" s="308">
        <v>4142.03</v>
      </c>
    </row>
    <row r="6344" spans="1:2">
      <c r="A6344" s="307" t="s">
        <v>6534</v>
      </c>
      <c r="B6344" s="308">
        <v>3780.61</v>
      </c>
    </row>
    <row r="6345" spans="1:2">
      <c r="A6345" s="307" t="s">
        <v>6535</v>
      </c>
      <c r="B6345" s="308">
        <v>4595.01</v>
      </c>
    </row>
    <row r="6346" spans="1:2">
      <c r="A6346" s="307" t="s">
        <v>6536</v>
      </c>
      <c r="B6346" s="308">
        <v>4194.28</v>
      </c>
    </row>
    <row r="6347" spans="1:2">
      <c r="A6347" s="307" t="s">
        <v>6537</v>
      </c>
      <c r="B6347" s="308">
        <v>5738.05</v>
      </c>
    </row>
    <row r="6348" spans="1:2">
      <c r="A6348" s="307" t="s">
        <v>6538</v>
      </c>
      <c r="B6348" s="308">
        <v>5238.08</v>
      </c>
    </row>
    <row r="6349" spans="1:2">
      <c r="A6349" s="307" t="s">
        <v>6539</v>
      </c>
      <c r="B6349" s="308">
        <v>5238.91</v>
      </c>
    </row>
    <row r="6350" spans="1:2">
      <c r="A6350" s="307" t="s">
        <v>6540</v>
      </c>
      <c r="B6350" s="308">
        <v>4787.0600000000004</v>
      </c>
    </row>
    <row r="6351" spans="1:2">
      <c r="A6351" s="307" t="s">
        <v>6541</v>
      </c>
      <c r="B6351" s="308">
        <v>5813.12</v>
      </c>
    </row>
    <row r="6352" spans="1:2">
      <c r="A6352" s="307" t="s">
        <v>6542</v>
      </c>
      <c r="B6352" s="308">
        <v>5311.97</v>
      </c>
    </row>
    <row r="6353" spans="1:2">
      <c r="A6353" s="307" t="s">
        <v>6543</v>
      </c>
      <c r="B6353" s="308">
        <v>7261.97</v>
      </c>
    </row>
    <row r="6354" spans="1:2">
      <c r="A6354" s="307" t="s">
        <v>6544</v>
      </c>
      <c r="B6354" s="308">
        <v>6636.38</v>
      </c>
    </row>
    <row r="6355" spans="1:2">
      <c r="A6355" s="307" t="s">
        <v>6545</v>
      </c>
      <c r="B6355" s="308">
        <v>65.94</v>
      </c>
    </row>
    <row r="6356" spans="1:2">
      <c r="A6356" s="307" t="s">
        <v>6546</v>
      </c>
      <c r="B6356" s="308">
        <v>59.89</v>
      </c>
    </row>
    <row r="6357" spans="1:2">
      <c r="A6357" s="307" t="s">
        <v>6547</v>
      </c>
      <c r="B6357" s="308">
        <v>87.9</v>
      </c>
    </row>
    <row r="6358" spans="1:2">
      <c r="A6358" s="307" t="s">
        <v>6548</v>
      </c>
      <c r="B6358" s="308">
        <v>79.83</v>
      </c>
    </row>
    <row r="6359" spans="1:2">
      <c r="A6359" s="307" t="s">
        <v>6549</v>
      </c>
      <c r="B6359" s="308">
        <v>109.89</v>
      </c>
    </row>
    <row r="6360" spans="1:2">
      <c r="A6360" s="307" t="s">
        <v>6550</v>
      </c>
      <c r="B6360" s="308">
        <v>99.81</v>
      </c>
    </row>
    <row r="6361" spans="1:2">
      <c r="A6361" s="307" t="s">
        <v>6551</v>
      </c>
      <c r="B6361" s="308">
        <v>131.83000000000001</v>
      </c>
    </row>
    <row r="6362" spans="1:2">
      <c r="A6362" s="307" t="s">
        <v>6552</v>
      </c>
      <c r="B6362" s="308">
        <v>119.73</v>
      </c>
    </row>
    <row r="6363" spans="1:2">
      <c r="A6363" s="307" t="s">
        <v>6553</v>
      </c>
      <c r="B6363" s="308">
        <v>175.91</v>
      </c>
    </row>
    <row r="6364" spans="1:2">
      <c r="A6364" s="307" t="s">
        <v>6554</v>
      </c>
      <c r="B6364" s="308">
        <v>159.77000000000001</v>
      </c>
    </row>
    <row r="6365" spans="1:2">
      <c r="A6365" s="307" t="s">
        <v>6555</v>
      </c>
      <c r="B6365" s="308">
        <v>197.92</v>
      </c>
    </row>
    <row r="6366" spans="1:2">
      <c r="A6366" s="307" t="s">
        <v>6556</v>
      </c>
      <c r="B6366" s="308">
        <v>179.76</v>
      </c>
    </row>
    <row r="6367" spans="1:2">
      <c r="A6367" s="307" t="s">
        <v>6557</v>
      </c>
      <c r="B6367" s="308">
        <v>219.55</v>
      </c>
    </row>
    <row r="6368" spans="1:2">
      <c r="A6368" s="307" t="s">
        <v>6558</v>
      </c>
      <c r="B6368" s="308">
        <v>199.42</v>
      </c>
    </row>
    <row r="6369" spans="1:2">
      <c r="A6369" s="307" t="s">
        <v>6559</v>
      </c>
      <c r="B6369" s="308">
        <v>263.29000000000002</v>
      </c>
    </row>
    <row r="6370" spans="1:2">
      <c r="A6370" s="307" t="s">
        <v>6560</v>
      </c>
      <c r="B6370" s="308">
        <v>239.12</v>
      </c>
    </row>
    <row r="6371" spans="1:2">
      <c r="A6371" s="307" t="s">
        <v>6561</v>
      </c>
      <c r="B6371" s="308">
        <v>307.77999999999997</v>
      </c>
    </row>
    <row r="6372" spans="1:2">
      <c r="A6372" s="307" t="s">
        <v>6562</v>
      </c>
      <c r="B6372" s="308">
        <v>279.55</v>
      </c>
    </row>
    <row r="6373" spans="1:2">
      <c r="A6373" s="307" t="s">
        <v>6563</v>
      </c>
      <c r="B6373" s="308">
        <v>76.19</v>
      </c>
    </row>
    <row r="6374" spans="1:2">
      <c r="A6374" s="307" t="s">
        <v>6564</v>
      </c>
      <c r="B6374" s="308">
        <v>69.31</v>
      </c>
    </row>
    <row r="6375" spans="1:2">
      <c r="A6375" s="307" t="s">
        <v>6565</v>
      </c>
      <c r="B6375" s="308">
        <v>101.57</v>
      </c>
    </row>
    <row r="6376" spans="1:2">
      <c r="A6376" s="307" t="s">
        <v>6566</v>
      </c>
      <c r="B6376" s="308">
        <v>92.39</v>
      </c>
    </row>
    <row r="6377" spans="1:2">
      <c r="A6377" s="307" t="s">
        <v>6567</v>
      </c>
      <c r="B6377" s="308">
        <v>126.98</v>
      </c>
    </row>
    <row r="6378" spans="1:2">
      <c r="A6378" s="307" t="s">
        <v>6568</v>
      </c>
      <c r="B6378" s="308">
        <v>115.5</v>
      </c>
    </row>
    <row r="6379" spans="1:2">
      <c r="A6379" s="307" t="s">
        <v>6569</v>
      </c>
      <c r="B6379" s="308">
        <v>152.34</v>
      </c>
    </row>
    <row r="6380" spans="1:2">
      <c r="A6380" s="307" t="s">
        <v>6570</v>
      </c>
      <c r="B6380" s="308">
        <v>138.57</v>
      </c>
    </row>
    <row r="6381" spans="1:2">
      <c r="A6381" s="307" t="s">
        <v>6571</v>
      </c>
      <c r="B6381" s="308">
        <v>177.89</v>
      </c>
    </row>
    <row r="6382" spans="1:2">
      <c r="A6382" s="307" t="s">
        <v>6572</v>
      </c>
      <c r="B6382" s="308">
        <v>161.82</v>
      </c>
    </row>
    <row r="6383" spans="1:2">
      <c r="A6383" s="307" t="s">
        <v>6573</v>
      </c>
      <c r="B6383" s="308">
        <v>203.25</v>
      </c>
    </row>
    <row r="6384" spans="1:2">
      <c r="A6384" s="307" t="s">
        <v>6574</v>
      </c>
      <c r="B6384" s="308">
        <v>184.88</v>
      </c>
    </row>
    <row r="6385" spans="1:2">
      <c r="A6385" s="307" t="s">
        <v>6575</v>
      </c>
      <c r="B6385" s="308">
        <v>228.67</v>
      </c>
    </row>
    <row r="6386" spans="1:2">
      <c r="A6386" s="307" t="s">
        <v>6576</v>
      </c>
      <c r="B6386" s="308">
        <v>208</v>
      </c>
    </row>
    <row r="6387" spans="1:2">
      <c r="A6387" s="307" t="s">
        <v>6577</v>
      </c>
      <c r="B6387" s="308">
        <v>253.74</v>
      </c>
    </row>
    <row r="6388" spans="1:2">
      <c r="A6388" s="307" t="s">
        <v>6578</v>
      </c>
      <c r="B6388" s="308">
        <v>230.82</v>
      </c>
    </row>
    <row r="6389" spans="1:2">
      <c r="A6389" s="307" t="s">
        <v>6579</v>
      </c>
      <c r="B6389" s="308">
        <v>304.85000000000002</v>
      </c>
    </row>
    <row r="6390" spans="1:2">
      <c r="A6390" s="307" t="s">
        <v>6580</v>
      </c>
      <c r="B6390" s="308">
        <v>277.3</v>
      </c>
    </row>
    <row r="6391" spans="1:2">
      <c r="A6391" s="307" t="s">
        <v>6581</v>
      </c>
      <c r="B6391" s="308">
        <v>355.62</v>
      </c>
    </row>
    <row r="6392" spans="1:2">
      <c r="A6392" s="307" t="s">
        <v>6582</v>
      </c>
      <c r="B6392" s="308">
        <v>323.48</v>
      </c>
    </row>
    <row r="6393" spans="1:2">
      <c r="A6393" s="307" t="s">
        <v>6583</v>
      </c>
      <c r="B6393" s="308">
        <v>406.43</v>
      </c>
    </row>
    <row r="6394" spans="1:2">
      <c r="A6394" s="307" t="s">
        <v>6584</v>
      </c>
      <c r="B6394" s="308">
        <v>369.69</v>
      </c>
    </row>
    <row r="6395" spans="1:2">
      <c r="A6395" s="307" t="s">
        <v>6585</v>
      </c>
      <c r="B6395" s="308">
        <v>187.12</v>
      </c>
    </row>
    <row r="6396" spans="1:2">
      <c r="A6396" s="307" t="s">
        <v>6586</v>
      </c>
      <c r="B6396" s="308">
        <v>170.6</v>
      </c>
    </row>
    <row r="6397" spans="1:2">
      <c r="A6397" s="307" t="s">
        <v>6587</v>
      </c>
      <c r="B6397" s="308">
        <v>218.46</v>
      </c>
    </row>
    <row r="6398" spans="1:2">
      <c r="A6398" s="307" t="s">
        <v>6588</v>
      </c>
      <c r="B6398" s="308">
        <v>199.17</v>
      </c>
    </row>
    <row r="6399" spans="1:2">
      <c r="A6399" s="307" t="s">
        <v>6589</v>
      </c>
      <c r="B6399" s="308">
        <v>249.63</v>
      </c>
    </row>
    <row r="6400" spans="1:2">
      <c r="A6400" s="307" t="s">
        <v>6590</v>
      </c>
      <c r="B6400" s="308">
        <v>227.59</v>
      </c>
    </row>
    <row r="6401" spans="1:2">
      <c r="A6401" s="307" t="s">
        <v>6591</v>
      </c>
      <c r="B6401" s="308">
        <v>280.86</v>
      </c>
    </row>
    <row r="6402" spans="1:2">
      <c r="A6402" s="307" t="s">
        <v>6592</v>
      </c>
      <c r="B6402" s="308">
        <v>256.06</v>
      </c>
    </row>
    <row r="6403" spans="1:2">
      <c r="A6403" s="307" t="s">
        <v>6593</v>
      </c>
      <c r="B6403" s="308">
        <v>312.04000000000002</v>
      </c>
    </row>
    <row r="6404" spans="1:2">
      <c r="A6404" s="307" t="s">
        <v>6594</v>
      </c>
      <c r="B6404" s="308">
        <v>284.49</v>
      </c>
    </row>
    <row r="6405" spans="1:2">
      <c r="A6405" s="307" t="s">
        <v>6595</v>
      </c>
      <c r="B6405" s="308">
        <v>374.42</v>
      </c>
    </row>
    <row r="6406" spans="1:2">
      <c r="A6406" s="307" t="s">
        <v>6596</v>
      </c>
      <c r="B6406" s="308">
        <v>341.36</v>
      </c>
    </row>
    <row r="6407" spans="1:2">
      <c r="A6407" s="307" t="s">
        <v>6597</v>
      </c>
      <c r="B6407" s="308">
        <v>436.49</v>
      </c>
    </row>
    <row r="6408" spans="1:2">
      <c r="A6408" s="307" t="s">
        <v>6598</v>
      </c>
      <c r="B6408" s="308">
        <v>397.96</v>
      </c>
    </row>
    <row r="6409" spans="1:2">
      <c r="A6409" s="307" t="s">
        <v>6599</v>
      </c>
      <c r="B6409" s="308">
        <v>499.18</v>
      </c>
    </row>
    <row r="6410" spans="1:2">
      <c r="A6410" s="307" t="s">
        <v>6600</v>
      </c>
      <c r="B6410" s="308">
        <v>455.11</v>
      </c>
    </row>
    <row r="6411" spans="1:2">
      <c r="A6411" s="307" t="s">
        <v>6601</v>
      </c>
      <c r="B6411" s="308">
        <v>561.52</v>
      </c>
    </row>
    <row r="6412" spans="1:2">
      <c r="A6412" s="307" t="s">
        <v>6602</v>
      </c>
      <c r="B6412" s="308">
        <v>511.94</v>
      </c>
    </row>
    <row r="6413" spans="1:2">
      <c r="A6413" s="307" t="s">
        <v>6603</v>
      </c>
      <c r="B6413" s="308">
        <v>624.76</v>
      </c>
    </row>
    <row r="6414" spans="1:2">
      <c r="A6414" s="307" t="s">
        <v>6604</v>
      </c>
      <c r="B6414" s="308">
        <v>569.66</v>
      </c>
    </row>
    <row r="6415" spans="1:2">
      <c r="A6415" s="307" t="s">
        <v>6605</v>
      </c>
      <c r="B6415" s="308">
        <v>748.81</v>
      </c>
    </row>
    <row r="6416" spans="1:2">
      <c r="A6416" s="307" t="s">
        <v>6606</v>
      </c>
      <c r="B6416" s="308">
        <v>682.7</v>
      </c>
    </row>
    <row r="6417" spans="1:2">
      <c r="A6417" s="307" t="s">
        <v>6607</v>
      </c>
      <c r="B6417" s="308">
        <v>281.92</v>
      </c>
    </row>
    <row r="6418" spans="1:2">
      <c r="A6418" s="307" t="s">
        <v>6608</v>
      </c>
      <c r="B6418" s="308">
        <v>257.27</v>
      </c>
    </row>
    <row r="6419" spans="1:2">
      <c r="A6419" s="307" t="s">
        <v>6609</v>
      </c>
      <c r="B6419" s="308">
        <v>329.22</v>
      </c>
    </row>
    <row r="6420" spans="1:2">
      <c r="A6420" s="307" t="s">
        <v>6610</v>
      </c>
      <c r="B6420" s="308">
        <v>300.43</v>
      </c>
    </row>
    <row r="6421" spans="1:2">
      <c r="A6421" s="307" t="s">
        <v>6611</v>
      </c>
      <c r="B6421" s="308">
        <v>376.17</v>
      </c>
    </row>
    <row r="6422" spans="1:2">
      <c r="A6422" s="307" t="s">
        <v>6612</v>
      </c>
      <c r="B6422" s="308">
        <v>343.28</v>
      </c>
    </row>
    <row r="6423" spans="1:2">
      <c r="A6423" s="307" t="s">
        <v>6613</v>
      </c>
      <c r="B6423" s="308">
        <v>423.18</v>
      </c>
    </row>
    <row r="6424" spans="1:2">
      <c r="A6424" s="307" t="s">
        <v>6614</v>
      </c>
      <c r="B6424" s="308">
        <v>386.18</v>
      </c>
    </row>
    <row r="6425" spans="1:2">
      <c r="A6425" s="307" t="s">
        <v>6615</v>
      </c>
      <c r="B6425" s="308">
        <v>470.18</v>
      </c>
    </row>
    <row r="6426" spans="1:2">
      <c r="A6426" s="307" t="s">
        <v>6616</v>
      </c>
      <c r="B6426" s="308">
        <v>429.07</v>
      </c>
    </row>
    <row r="6427" spans="1:2">
      <c r="A6427" s="307" t="s">
        <v>6617</v>
      </c>
      <c r="B6427" s="308">
        <v>564.16999999999996</v>
      </c>
    </row>
    <row r="6428" spans="1:2">
      <c r="A6428" s="307" t="s">
        <v>6618</v>
      </c>
      <c r="B6428" s="308">
        <v>514.85</v>
      </c>
    </row>
    <row r="6429" spans="1:2">
      <c r="A6429" s="307" t="s">
        <v>6619</v>
      </c>
      <c r="B6429" s="308">
        <v>658.13</v>
      </c>
    </row>
    <row r="6430" spans="1:2">
      <c r="A6430" s="307" t="s">
        <v>6620</v>
      </c>
      <c r="B6430" s="308">
        <v>600.59</v>
      </c>
    </row>
    <row r="6431" spans="1:2">
      <c r="A6431" s="307" t="s">
        <v>6621</v>
      </c>
      <c r="B6431" s="308">
        <v>752.12</v>
      </c>
    </row>
    <row r="6432" spans="1:2">
      <c r="A6432" s="307" t="s">
        <v>6622</v>
      </c>
      <c r="B6432" s="308">
        <v>686.36</v>
      </c>
    </row>
    <row r="6433" spans="1:2">
      <c r="A6433" s="307" t="s">
        <v>6623</v>
      </c>
      <c r="B6433" s="308">
        <v>846.1</v>
      </c>
    </row>
    <row r="6434" spans="1:2">
      <c r="A6434" s="307" t="s">
        <v>6624</v>
      </c>
      <c r="B6434" s="308">
        <v>772.12</v>
      </c>
    </row>
    <row r="6435" spans="1:2">
      <c r="A6435" s="307" t="s">
        <v>6625</v>
      </c>
      <c r="B6435" s="308">
        <v>940.35</v>
      </c>
    </row>
    <row r="6436" spans="1:2">
      <c r="A6436" s="307" t="s">
        <v>6626</v>
      </c>
      <c r="B6436" s="308">
        <v>858.14</v>
      </c>
    </row>
    <row r="6437" spans="1:2">
      <c r="A6437" s="307" t="s">
        <v>6627</v>
      </c>
      <c r="B6437" s="308">
        <v>1128.32</v>
      </c>
    </row>
    <row r="6438" spans="1:2">
      <c r="A6438" s="307" t="s">
        <v>6628</v>
      </c>
      <c r="B6438" s="308">
        <v>1029.67</v>
      </c>
    </row>
    <row r="6439" spans="1:2">
      <c r="A6439" s="307" t="s">
        <v>6629</v>
      </c>
      <c r="B6439" s="308">
        <v>1222.31</v>
      </c>
    </row>
    <row r="6440" spans="1:2">
      <c r="A6440" s="307" t="s">
        <v>6630</v>
      </c>
      <c r="B6440" s="308">
        <v>1115.44</v>
      </c>
    </row>
    <row r="6441" spans="1:2">
      <c r="A6441" s="307" t="s">
        <v>6631</v>
      </c>
      <c r="B6441" s="308">
        <v>1410.27</v>
      </c>
    </row>
    <row r="6442" spans="1:2">
      <c r="A6442" s="307" t="s">
        <v>6632</v>
      </c>
      <c r="B6442" s="308">
        <v>1286.97</v>
      </c>
    </row>
    <row r="6443" spans="1:2">
      <c r="A6443" s="307" t="s">
        <v>6633</v>
      </c>
      <c r="B6443" s="308">
        <v>1880.44</v>
      </c>
    </row>
    <row r="6444" spans="1:2">
      <c r="A6444" s="307" t="s">
        <v>6634</v>
      </c>
      <c r="B6444" s="308">
        <v>1716.04</v>
      </c>
    </row>
    <row r="6445" spans="1:2">
      <c r="A6445" s="307" t="s">
        <v>6635</v>
      </c>
      <c r="B6445" s="308">
        <v>2350.63</v>
      </c>
    </row>
    <row r="6446" spans="1:2">
      <c r="A6446" s="307" t="s">
        <v>6636</v>
      </c>
      <c r="B6446" s="308">
        <v>2145.12</v>
      </c>
    </row>
    <row r="6447" spans="1:2">
      <c r="A6447" s="307" t="s">
        <v>6637</v>
      </c>
      <c r="B6447" s="308">
        <v>598.82000000000005</v>
      </c>
    </row>
    <row r="6448" spans="1:2">
      <c r="A6448" s="307" t="s">
        <v>6638</v>
      </c>
      <c r="B6448" s="308">
        <v>547.05999999999995</v>
      </c>
    </row>
    <row r="6449" spans="1:2">
      <c r="A6449" s="307" t="s">
        <v>6639</v>
      </c>
      <c r="B6449" s="308">
        <v>718.52</v>
      </c>
    </row>
    <row r="6450" spans="1:2">
      <c r="A6450" s="307" t="s">
        <v>6640</v>
      </c>
      <c r="B6450" s="308">
        <v>656.41</v>
      </c>
    </row>
    <row r="6451" spans="1:2">
      <c r="A6451" s="307" t="s">
        <v>6641</v>
      </c>
      <c r="B6451" s="308">
        <v>838.2</v>
      </c>
    </row>
    <row r="6452" spans="1:2">
      <c r="A6452" s="307" t="s">
        <v>6642</v>
      </c>
      <c r="B6452" s="308">
        <v>765.74</v>
      </c>
    </row>
    <row r="6453" spans="1:2">
      <c r="A6453" s="307" t="s">
        <v>6643</v>
      </c>
      <c r="B6453" s="308">
        <v>957.89</v>
      </c>
    </row>
    <row r="6454" spans="1:2">
      <c r="A6454" s="307" t="s">
        <v>6644</v>
      </c>
      <c r="B6454" s="308">
        <v>875.09</v>
      </c>
    </row>
    <row r="6455" spans="1:2">
      <c r="A6455" s="307" t="s">
        <v>6645</v>
      </c>
      <c r="B6455" s="308">
        <v>1077.58</v>
      </c>
    </row>
    <row r="6456" spans="1:2">
      <c r="A6456" s="307" t="s">
        <v>6646</v>
      </c>
      <c r="B6456" s="308">
        <v>984.44</v>
      </c>
    </row>
    <row r="6457" spans="1:2">
      <c r="A6457" s="307" t="s">
        <v>6647</v>
      </c>
      <c r="B6457" s="308">
        <v>1197.6600000000001</v>
      </c>
    </row>
    <row r="6458" spans="1:2">
      <c r="A6458" s="307" t="s">
        <v>6648</v>
      </c>
      <c r="B6458" s="308">
        <v>1094.1300000000001</v>
      </c>
    </row>
    <row r="6459" spans="1:2">
      <c r="A6459" s="307" t="s">
        <v>6649</v>
      </c>
      <c r="B6459" s="308">
        <v>1437.05</v>
      </c>
    </row>
    <row r="6460" spans="1:2">
      <c r="A6460" s="307" t="s">
        <v>6650</v>
      </c>
      <c r="B6460" s="308">
        <v>1312.83</v>
      </c>
    </row>
    <row r="6461" spans="1:2">
      <c r="A6461" s="307" t="s">
        <v>6651</v>
      </c>
      <c r="B6461" s="308">
        <v>1796.14</v>
      </c>
    </row>
    <row r="6462" spans="1:2">
      <c r="A6462" s="307" t="s">
        <v>6652</v>
      </c>
      <c r="B6462" s="308">
        <v>1640.88</v>
      </c>
    </row>
    <row r="6463" spans="1:2">
      <c r="A6463" s="307" t="s">
        <v>6653</v>
      </c>
      <c r="B6463" s="308">
        <v>2095.7199999999998</v>
      </c>
    </row>
    <row r="6464" spans="1:2">
      <c r="A6464" s="307" t="s">
        <v>6654</v>
      </c>
      <c r="B6464" s="308">
        <v>1914.56</v>
      </c>
    </row>
    <row r="6465" spans="1:2">
      <c r="A6465" s="307" t="s">
        <v>6655</v>
      </c>
      <c r="B6465" s="308">
        <v>2155.5700000000002</v>
      </c>
    </row>
    <row r="6466" spans="1:2">
      <c r="A6466" s="307" t="s">
        <v>6656</v>
      </c>
      <c r="B6466" s="308">
        <v>1969.25</v>
      </c>
    </row>
    <row r="6467" spans="1:2">
      <c r="A6467" s="307" t="s">
        <v>6657</v>
      </c>
      <c r="B6467" s="308">
        <v>2394.9499999999998</v>
      </c>
    </row>
    <row r="6468" spans="1:2">
      <c r="A6468" s="307" t="s">
        <v>6658</v>
      </c>
      <c r="B6468" s="308">
        <v>2187.9299999999998</v>
      </c>
    </row>
    <row r="6469" spans="1:2">
      <c r="A6469" s="307" t="s">
        <v>6659</v>
      </c>
      <c r="B6469" s="308">
        <v>2993.77</v>
      </c>
    </row>
    <row r="6470" spans="1:2">
      <c r="A6470" s="307" t="s">
        <v>6660</v>
      </c>
      <c r="B6470" s="308">
        <v>2734.99</v>
      </c>
    </row>
    <row r="6471" spans="1:2">
      <c r="A6471" s="307" t="s">
        <v>6661</v>
      </c>
      <c r="B6471" s="308">
        <v>2710.06</v>
      </c>
    </row>
    <row r="6472" spans="1:2">
      <c r="A6472" s="307" t="s">
        <v>6662</v>
      </c>
      <c r="B6472" s="308">
        <v>2477.81</v>
      </c>
    </row>
    <row r="6473" spans="1:2">
      <c r="A6473" s="307" t="s">
        <v>6663</v>
      </c>
      <c r="B6473" s="308">
        <v>3011.03</v>
      </c>
    </row>
    <row r="6474" spans="1:2">
      <c r="A6474" s="307" t="s">
        <v>6664</v>
      </c>
      <c r="B6474" s="308">
        <v>2752.98</v>
      </c>
    </row>
    <row r="6475" spans="1:2">
      <c r="A6475" s="307" t="s">
        <v>6665</v>
      </c>
      <c r="B6475" s="308">
        <v>3763.95</v>
      </c>
    </row>
    <row r="6476" spans="1:2">
      <c r="A6476" s="307" t="s">
        <v>6666</v>
      </c>
      <c r="B6476" s="308">
        <v>3441.37</v>
      </c>
    </row>
    <row r="6477" spans="1:2">
      <c r="A6477" s="307" t="s">
        <v>6667</v>
      </c>
      <c r="B6477" s="308">
        <v>174.05</v>
      </c>
    </row>
    <row r="6478" spans="1:2">
      <c r="A6478" s="307" t="s">
        <v>6668</v>
      </c>
      <c r="B6478" s="308">
        <v>162.21</v>
      </c>
    </row>
    <row r="6479" spans="1:2">
      <c r="A6479" s="307" t="s">
        <v>6669</v>
      </c>
      <c r="B6479" s="308">
        <v>183.18</v>
      </c>
    </row>
    <row r="6480" spans="1:2">
      <c r="A6480" s="307" t="s">
        <v>6670</v>
      </c>
      <c r="B6480" s="308">
        <v>170.76</v>
      </c>
    </row>
    <row r="6481" spans="1:2">
      <c r="A6481" s="307" t="s">
        <v>6671</v>
      </c>
      <c r="B6481" s="308">
        <v>144.30000000000001</v>
      </c>
    </row>
    <row r="6482" spans="1:2">
      <c r="A6482" s="307" t="s">
        <v>6672</v>
      </c>
      <c r="B6482" s="308">
        <v>133.66999999999999</v>
      </c>
    </row>
    <row r="6483" spans="1:2">
      <c r="A6483" s="307" t="s">
        <v>6673</v>
      </c>
      <c r="B6483" s="308">
        <v>129.37</v>
      </c>
    </row>
    <row r="6484" spans="1:2">
      <c r="A6484" s="307" t="s">
        <v>6674</v>
      </c>
      <c r="B6484" s="308">
        <v>119.37</v>
      </c>
    </row>
    <row r="6485" spans="1:2">
      <c r="A6485" s="307" t="s">
        <v>6675</v>
      </c>
      <c r="B6485" s="308">
        <v>130.46</v>
      </c>
    </row>
    <row r="6486" spans="1:2">
      <c r="A6486" s="307" t="s">
        <v>6676</v>
      </c>
      <c r="B6486" s="308">
        <v>117.77</v>
      </c>
    </row>
    <row r="6487" spans="1:2">
      <c r="A6487" s="307" t="s">
        <v>6677</v>
      </c>
      <c r="B6487" s="308">
        <v>161.59</v>
      </c>
    </row>
    <row r="6488" spans="1:2">
      <c r="A6488" s="307" t="s">
        <v>6678</v>
      </c>
      <c r="B6488" s="308">
        <v>146.35</v>
      </c>
    </row>
    <row r="6489" spans="1:2">
      <c r="A6489" s="307" t="s">
        <v>6679</v>
      </c>
      <c r="B6489" s="308">
        <v>200.84</v>
      </c>
    </row>
    <row r="6490" spans="1:2">
      <c r="A6490" s="307" t="s">
        <v>6680</v>
      </c>
      <c r="B6490" s="308">
        <v>181.94</v>
      </c>
    </row>
    <row r="6491" spans="1:2">
      <c r="A6491" s="307" t="s">
        <v>6681</v>
      </c>
      <c r="B6491" s="308">
        <v>276.72000000000003</v>
      </c>
    </row>
    <row r="6492" spans="1:2">
      <c r="A6492" s="307" t="s">
        <v>6682</v>
      </c>
      <c r="B6492" s="308">
        <v>251.62</v>
      </c>
    </row>
    <row r="6493" spans="1:2">
      <c r="A6493" s="307" t="s">
        <v>6683</v>
      </c>
      <c r="B6493" s="308">
        <v>320.79000000000002</v>
      </c>
    </row>
    <row r="6494" spans="1:2">
      <c r="A6494" s="307" t="s">
        <v>6684</v>
      </c>
      <c r="B6494" s="308">
        <v>291.77</v>
      </c>
    </row>
    <row r="6495" spans="1:2">
      <c r="A6495" s="307" t="s">
        <v>6685</v>
      </c>
      <c r="B6495" s="308">
        <v>372.53</v>
      </c>
    </row>
    <row r="6496" spans="1:2">
      <c r="A6496" s="307" t="s">
        <v>6686</v>
      </c>
      <c r="B6496" s="308">
        <v>338.58</v>
      </c>
    </row>
    <row r="6497" spans="1:2">
      <c r="A6497" s="307" t="s">
        <v>6687</v>
      </c>
      <c r="B6497" s="308">
        <v>534.97</v>
      </c>
    </row>
    <row r="6498" spans="1:2">
      <c r="A6498" s="307" t="s">
        <v>6688</v>
      </c>
      <c r="B6498" s="308">
        <v>487.7</v>
      </c>
    </row>
    <row r="6499" spans="1:2">
      <c r="A6499" s="307" t="s">
        <v>6689</v>
      </c>
      <c r="B6499" s="308">
        <v>588.55999999999995</v>
      </c>
    </row>
    <row r="6500" spans="1:2">
      <c r="A6500" s="307" t="s">
        <v>6690</v>
      </c>
      <c r="B6500" s="308">
        <v>536.80999999999995</v>
      </c>
    </row>
    <row r="6501" spans="1:2">
      <c r="A6501" s="307" t="s">
        <v>6691</v>
      </c>
      <c r="B6501" s="308">
        <v>698.75</v>
      </c>
    </row>
    <row r="6502" spans="1:2">
      <c r="A6502" s="307" t="s">
        <v>6692</v>
      </c>
      <c r="B6502" s="308">
        <v>637.71</v>
      </c>
    </row>
    <row r="6503" spans="1:2">
      <c r="A6503" s="307" t="s">
        <v>6693</v>
      </c>
      <c r="B6503" s="308">
        <v>1312.6</v>
      </c>
    </row>
    <row r="6504" spans="1:2">
      <c r="A6504" s="307" t="s">
        <v>6694</v>
      </c>
      <c r="B6504" s="308">
        <v>1198.92</v>
      </c>
    </row>
    <row r="6505" spans="1:2">
      <c r="A6505" s="307" t="s">
        <v>6695</v>
      </c>
      <c r="B6505" s="308">
        <v>1578.6</v>
      </c>
    </row>
    <row r="6506" spans="1:2">
      <c r="A6506" s="307" t="s">
        <v>6696</v>
      </c>
      <c r="B6506" s="308">
        <v>1447.9</v>
      </c>
    </row>
    <row r="6507" spans="1:2">
      <c r="A6507" s="307" t="s">
        <v>6697</v>
      </c>
      <c r="B6507" s="308">
        <v>1763.78</v>
      </c>
    </row>
    <row r="6508" spans="1:2">
      <c r="A6508" s="307" t="s">
        <v>6698</v>
      </c>
      <c r="B6508" s="308">
        <v>1617.13</v>
      </c>
    </row>
    <row r="6509" spans="1:2">
      <c r="A6509" s="307" t="s">
        <v>6699</v>
      </c>
      <c r="B6509" s="308">
        <v>2530.0700000000002</v>
      </c>
    </row>
    <row r="6510" spans="1:2">
      <c r="A6510" s="307" t="s">
        <v>6700</v>
      </c>
      <c r="B6510" s="308">
        <v>2319.52</v>
      </c>
    </row>
    <row r="6511" spans="1:2">
      <c r="A6511" s="307" t="s">
        <v>6701</v>
      </c>
      <c r="B6511" s="308">
        <v>3015.29</v>
      </c>
    </row>
    <row r="6512" spans="1:2">
      <c r="A6512" s="307" t="s">
        <v>6702</v>
      </c>
      <c r="B6512" s="308">
        <v>2763.36</v>
      </c>
    </row>
    <row r="6513" spans="1:2">
      <c r="A6513" s="307" t="s">
        <v>6703</v>
      </c>
      <c r="B6513" s="308">
        <v>3268.57</v>
      </c>
    </row>
    <row r="6514" spans="1:2">
      <c r="A6514" s="307" t="s">
        <v>6704</v>
      </c>
      <c r="B6514" s="308">
        <v>2994.57</v>
      </c>
    </row>
    <row r="6515" spans="1:2">
      <c r="A6515" s="307" t="s">
        <v>6705</v>
      </c>
      <c r="B6515" s="308">
        <v>4795.04</v>
      </c>
    </row>
    <row r="6516" spans="1:2">
      <c r="A6516" s="307" t="s">
        <v>6706</v>
      </c>
      <c r="B6516" s="308">
        <v>4393.7299999999996</v>
      </c>
    </row>
    <row r="6517" spans="1:2">
      <c r="A6517" s="307" t="s">
        <v>6707</v>
      </c>
      <c r="B6517" s="308">
        <v>6359.59</v>
      </c>
    </row>
    <row r="6518" spans="1:2">
      <c r="A6518" s="307" t="s">
        <v>6708</v>
      </c>
      <c r="B6518" s="308">
        <v>5825.76</v>
      </c>
    </row>
    <row r="6519" spans="1:2">
      <c r="A6519" s="307" t="s">
        <v>6709</v>
      </c>
      <c r="B6519" s="308">
        <v>7942.41</v>
      </c>
    </row>
    <row r="6520" spans="1:2">
      <c r="A6520" s="307" t="s">
        <v>6710</v>
      </c>
      <c r="B6520" s="308">
        <v>7273.83</v>
      </c>
    </row>
    <row r="6521" spans="1:2">
      <c r="A6521" s="307" t="s">
        <v>6711</v>
      </c>
      <c r="B6521" s="308">
        <v>205.62</v>
      </c>
    </row>
    <row r="6522" spans="1:2">
      <c r="A6522" s="307" t="s">
        <v>6712</v>
      </c>
      <c r="B6522" s="308">
        <v>187.02</v>
      </c>
    </row>
    <row r="6523" spans="1:2">
      <c r="A6523" s="307" t="s">
        <v>6713</v>
      </c>
      <c r="B6523" s="308">
        <v>264.27</v>
      </c>
    </row>
    <row r="6524" spans="1:2">
      <c r="A6524" s="307" t="s">
        <v>6714</v>
      </c>
      <c r="B6524" s="308">
        <v>240.38</v>
      </c>
    </row>
    <row r="6525" spans="1:2">
      <c r="A6525" s="307" t="s">
        <v>6715</v>
      </c>
      <c r="B6525" s="308">
        <v>307.14999999999998</v>
      </c>
    </row>
    <row r="6526" spans="1:2">
      <c r="A6526" s="307" t="s">
        <v>6716</v>
      </c>
      <c r="B6526" s="308">
        <v>279.3</v>
      </c>
    </row>
    <row r="6527" spans="1:2">
      <c r="A6527" s="307" t="s">
        <v>6717</v>
      </c>
      <c r="B6527" s="308">
        <v>373.66</v>
      </c>
    </row>
    <row r="6528" spans="1:2">
      <c r="A6528" s="307" t="s">
        <v>6718</v>
      </c>
      <c r="B6528" s="308">
        <v>339.77</v>
      </c>
    </row>
    <row r="6529" spans="1:2">
      <c r="A6529" s="307" t="s">
        <v>6719</v>
      </c>
      <c r="B6529" s="308">
        <v>494.43</v>
      </c>
    </row>
    <row r="6530" spans="1:2">
      <c r="A6530" s="307" t="s">
        <v>6720</v>
      </c>
      <c r="B6530" s="308">
        <v>449.82</v>
      </c>
    </row>
    <row r="6531" spans="1:2">
      <c r="A6531" s="307" t="s">
        <v>6721</v>
      </c>
      <c r="B6531" s="308">
        <v>578.83000000000004</v>
      </c>
    </row>
    <row r="6532" spans="1:2">
      <c r="A6532" s="307" t="s">
        <v>6722</v>
      </c>
      <c r="B6532" s="308">
        <v>526.57000000000005</v>
      </c>
    </row>
    <row r="6533" spans="1:2">
      <c r="A6533" s="307" t="s">
        <v>6723</v>
      </c>
      <c r="B6533" s="308">
        <v>702.61</v>
      </c>
    </row>
    <row r="6534" spans="1:2">
      <c r="A6534" s="307" t="s">
        <v>6724</v>
      </c>
      <c r="B6534" s="308">
        <v>639.62</v>
      </c>
    </row>
    <row r="6535" spans="1:2">
      <c r="A6535" s="307" t="s">
        <v>6725</v>
      </c>
      <c r="B6535" s="308">
        <v>668.31</v>
      </c>
    </row>
    <row r="6536" spans="1:2">
      <c r="A6536" s="307" t="s">
        <v>6726</v>
      </c>
      <c r="B6536" s="308">
        <v>607.74</v>
      </c>
    </row>
    <row r="6537" spans="1:2">
      <c r="A6537" s="307" t="s">
        <v>6727</v>
      </c>
      <c r="B6537" s="308">
        <v>885.4</v>
      </c>
    </row>
    <row r="6538" spans="1:2">
      <c r="A6538" s="307" t="s">
        <v>6728</v>
      </c>
      <c r="B6538" s="308">
        <v>805.95</v>
      </c>
    </row>
    <row r="6539" spans="1:2">
      <c r="A6539" s="307" t="s">
        <v>6729</v>
      </c>
      <c r="B6539" s="308">
        <v>1039.8399999999999</v>
      </c>
    </row>
    <row r="6540" spans="1:2">
      <c r="A6540" s="307" t="s">
        <v>6730</v>
      </c>
      <c r="B6540" s="308">
        <v>946.44</v>
      </c>
    </row>
    <row r="6541" spans="1:2">
      <c r="A6541" s="307" t="s">
        <v>6731</v>
      </c>
      <c r="B6541" s="308">
        <v>1344.09</v>
      </c>
    </row>
    <row r="6542" spans="1:2">
      <c r="A6542" s="307" t="s">
        <v>6732</v>
      </c>
      <c r="B6542" s="308">
        <v>1224.53</v>
      </c>
    </row>
    <row r="6543" spans="1:2">
      <c r="A6543" s="307" t="s">
        <v>6733</v>
      </c>
      <c r="B6543" s="308">
        <v>1513</v>
      </c>
    </row>
    <row r="6544" spans="1:2">
      <c r="A6544" s="307" t="s">
        <v>6734</v>
      </c>
      <c r="B6544" s="308">
        <v>1378.54</v>
      </c>
    </row>
    <row r="6545" spans="1:2">
      <c r="A6545" s="307" t="s">
        <v>6735</v>
      </c>
      <c r="B6545" s="308">
        <v>470.19</v>
      </c>
    </row>
    <row r="6546" spans="1:2">
      <c r="A6546" s="307" t="s">
        <v>6736</v>
      </c>
      <c r="B6546" s="308">
        <v>426.6</v>
      </c>
    </row>
    <row r="6547" spans="1:2">
      <c r="A6547" s="307" t="s">
        <v>6737</v>
      </c>
      <c r="B6547" s="308">
        <v>604.69000000000005</v>
      </c>
    </row>
    <row r="6548" spans="1:2">
      <c r="A6548" s="307" t="s">
        <v>6738</v>
      </c>
      <c r="B6548" s="308">
        <v>548.66999999999996</v>
      </c>
    </row>
    <row r="6549" spans="1:2">
      <c r="A6549" s="307" t="s">
        <v>6739</v>
      </c>
      <c r="B6549" s="308">
        <v>811.27</v>
      </c>
    </row>
    <row r="6550" spans="1:2">
      <c r="A6550" s="307" t="s">
        <v>6740</v>
      </c>
      <c r="B6550" s="308">
        <v>736.84</v>
      </c>
    </row>
    <row r="6551" spans="1:2">
      <c r="A6551" s="307" t="s">
        <v>6741</v>
      </c>
      <c r="B6551" s="308">
        <v>985.18</v>
      </c>
    </row>
    <row r="6552" spans="1:2">
      <c r="A6552" s="307" t="s">
        <v>6742</v>
      </c>
      <c r="B6552" s="308">
        <v>894.74</v>
      </c>
    </row>
    <row r="6553" spans="1:2">
      <c r="A6553" s="307" t="s">
        <v>6743</v>
      </c>
      <c r="B6553" s="308">
        <v>1367.37</v>
      </c>
    </row>
    <row r="6554" spans="1:2">
      <c r="A6554" s="307" t="s">
        <v>6744</v>
      </c>
      <c r="B6554" s="308">
        <v>1243.1400000000001</v>
      </c>
    </row>
    <row r="6555" spans="1:2">
      <c r="A6555" s="307" t="s">
        <v>6745</v>
      </c>
      <c r="B6555" s="308">
        <v>1594.84</v>
      </c>
    </row>
    <row r="6556" spans="1:2">
      <c r="A6556" s="307" t="s">
        <v>6746</v>
      </c>
      <c r="B6556" s="308">
        <v>1449.77</v>
      </c>
    </row>
    <row r="6557" spans="1:2">
      <c r="A6557" s="307" t="s">
        <v>6747</v>
      </c>
      <c r="B6557" s="308">
        <v>2067.9299999999998</v>
      </c>
    </row>
    <row r="6558" spans="1:2">
      <c r="A6558" s="307" t="s">
        <v>6748</v>
      </c>
      <c r="B6558" s="308">
        <v>1882</v>
      </c>
    </row>
    <row r="6559" spans="1:2">
      <c r="A6559" s="307" t="s">
        <v>6749</v>
      </c>
      <c r="B6559" s="308">
        <v>2263.88</v>
      </c>
    </row>
    <row r="6560" spans="1:2">
      <c r="A6560" s="307" t="s">
        <v>6750</v>
      </c>
      <c r="B6560" s="308">
        <v>2060.5500000000002</v>
      </c>
    </row>
    <row r="6561" spans="1:2">
      <c r="A6561" s="307" t="s">
        <v>6751</v>
      </c>
      <c r="B6561" s="308">
        <v>2657.91</v>
      </c>
    </row>
    <row r="6562" spans="1:2">
      <c r="A6562" s="307" t="s">
        <v>6752</v>
      </c>
      <c r="B6562" s="308">
        <v>2419.2600000000002</v>
      </c>
    </row>
    <row r="6563" spans="1:2">
      <c r="A6563" s="307" t="s">
        <v>6753</v>
      </c>
      <c r="B6563" s="308">
        <v>3445.32</v>
      </c>
    </row>
    <row r="6564" spans="1:2">
      <c r="A6564" s="307" t="s">
        <v>6754</v>
      </c>
      <c r="B6564" s="308">
        <v>3138.61</v>
      </c>
    </row>
    <row r="6565" spans="1:2">
      <c r="A6565" s="307" t="s">
        <v>6755</v>
      </c>
      <c r="B6565" s="308">
        <v>4592.21</v>
      </c>
    </row>
    <row r="6566" spans="1:2">
      <c r="A6566" s="307" t="s">
        <v>6756</v>
      </c>
      <c r="B6566" s="308">
        <v>4187.63</v>
      </c>
    </row>
    <row r="6567" spans="1:2">
      <c r="A6567" s="307" t="s">
        <v>6757</v>
      </c>
      <c r="B6567" s="308">
        <v>5189.6499999999996</v>
      </c>
    </row>
    <row r="6568" spans="1:2">
      <c r="A6568" s="307" t="s">
        <v>6758</v>
      </c>
      <c r="B6568" s="308">
        <v>4732.92</v>
      </c>
    </row>
    <row r="6569" spans="1:2">
      <c r="A6569" s="307" t="s">
        <v>6759</v>
      </c>
      <c r="B6569" s="308">
        <v>4407.29</v>
      </c>
    </row>
    <row r="6570" spans="1:2">
      <c r="A6570" s="307" t="s">
        <v>6760</v>
      </c>
      <c r="B6570" s="308">
        <v>4001.09</v>
      </c>
    </row>
    <row r="6571" spans="1:2">
      <c r="A6571" s="307" t="s">
        <v>6761</v>
      </c>
      <c r="B6571" s="308">
        <v>10871.68</v>
      </c>
    </row>
    <row r="6572" spans="1:2">
      <c r="A6572" s="307" t="s">
        <v>6762</v>
      </c>
      <c r="B6572" s="308">
        <v>9985.98</v>
      </c>
    </row>
    <row r="6573" spans="1:2">
      <c r="A6573" s="307" t="s">
        <v>6763</v>
      </c>
      <c r="B6573" s="308">
        <v>44.12</v>
      </c>
    </row>
    <row r="6574" spans="1:2">
      <c r="A6574" s="307" t="s">
        <v>6764</v>
      </c>
      <c r="B6574" s="308">
        <v>42.63</v>
      </c>
    </row>
    <row r="6575" spans="1:2">
      <c r="A6575" s="307" t="s">
        <v>6765</v>
      </c>
      <c r="B6575" s="308">
        <v>28.73</v>
      </c>
    </row>
    <row r="6576" spans="1:2">
      <c r="A6576" s="307" t="s">
        <v>6766</v>
      </c>
      <c r="B6576" s="308">
        <v>26.35</v>
      </c>
    </row>
    <row r="6577" spans="1:2">
      <c r="A6577" s="307" t="s">
        <v>6767</v>
      </c>
      <c r="B6577" s="308">
        <v>37.54</v>
      </c>
    </row>
    <row r="6578" spans="1:2">
      <c r="A6578" s="307" t="s">
        <v>6768</v>
      </c>
      <c r="B6578" s="308">
        <v>34.549999999999997</v>
      </c>
    </row>
    <row r="6579" spans="1:2">
      <c r="A6579" s="307" t="s">
        <v>6769</v>
      </c>
      <c r="B6579" s="308">
        <v>48.22</v>
      </c>
    </row>
    <row r="6580" spans="1:2">
      <c r="A6580" s="307" t="s">
        <v>6770</v>
      </c>
      <c r="B6580" s="308">
        <v>44.94</v>
      </c>
    </row>
    <row r="6581" spans="1:2">
      <c r="A6581" s="307" t="s">
        <v>6771</v>
      </c>
      <c r="B6581" s="308">
        <v>187.09</v>
      </c>
    </row>
    <row r="6582" spans="1:2">
      <c r="A6582" s="307" t="s">
        <v>6772</v>
      </c>
      <c r="B6582" s="308">
        <v>182.61</v>
      </c>
    </row>
    <row r="6583" spans="1:2">
      <c r="A6583" s="307" t="s">
        <v>6773</v>
      </c>
      <c r="B6583" s="308">
        <v>19.559999999999999</v>
      </c>
    </row>
    <row r="6584" spans="1:2">
      <c r="A6584" s="307" t="s">
        <v>6774</v>
      </c>
      <c r="B6584" s="308">
        <v>18.37</v>
      </c>
    </row>
    <row r="6585" spans="1:2">
      <c r="A6585" s="307" t="s">
        <v>6775</v>
      </c>
      <c r="B6585" s="308">
        <v>26.02</v>
      </c>
    </row>
    <row r="6586" spans="1:2">
      <c r="A6586" s="307" t="s">
        <v>6776</v>
      </c>
      <c r="B6586" s="308">
        <v>24.52</v>
      </c>
    </row>
    <row r="6587" spans="1:2">
      <c r="A6587" s="307" t="s">
        <v>6777</v>
      </c>
      <c r="B6587" s="308">
        <v>48.53</v>
      </c>
    </row>
    <row r="6588" spans="1:2">
      <c r="A6588" s="307" t="s">
        <v>6778</v>
      </c>
      <c r="B6588" s="308">
        <v>46.29</v>
      </c>
    </row>
    <row r="6589" spans="1:2">
      <c r="A6589" s="307" t="s">
        <v>6779</v>
      </c>
      <c r="B6589" s="308">
        <v>149.33000000000001</v>
      </c>
    </row>
    <row r="6590" spans="1:2">
      <c r="A6590" s="307" t="s">
        <v>6780</v>
      </c>
      <c r="B6590" s="308">
        <v>146.34</v>
      </c>
    </row>
    <row r="6591" spans="1:2">
      <c r="A6591" s="307" t="s">
        <v>6781</v>
      </c>
      <c r="B6591" s="308">
        <v>42.38</v>
      </c>
    </row>
    <row r="6592" spans="1:2">
      <c r="A6592" s="307" t="s">
        <v>6782</v>
      </c>
      <c r="B6592" s="308">
        <v>39.700000000000003</v>
      </c>
    </row>
    <row r="6593" spans="1:2">
      <c r="A6593" s="307" t="s">
        <v>6783</v>
      </c>
      <c r="B6593" s="308">
        <v>53.32</v>
      </c>
    </row>
    <row r="6594" spans="1:2">
      <c r="A6594" s="307" t="s">
        <v>6784</v>
      </c>
      <c r="B6594" s="308">
        <v>49.89</v>
      </c>
    </row>
    <row r="6595" spans="1:2">
      <c r="A6595" s="307" t="s">
        <v>6785</v>
      </c>
      <c r="B6595" s="308">
        <v>58.36</v>
      </c>
    </row>
    <row r="6596" spans="1:2">
      <c r="A6596" s="307" t="s">
        <v>6786</v>
      </c>
      <c r="B6596" s="308">
        <v>54.63</v>
      </c>
    </row>
    <row r="6597" spans="1:2">
      <c r="A6597" s="307" t="s">
        <v>6787</v>
      </c>
      <c r="B6597" s="308">
        <v>59.95</v>
      </c>
    </row>
    <row r="6598" spans="1:2">
      <c r="A6598" s="307" t="s">
        <v>6788</v>
      </c>
      <c r="B6598" s="308">
        <v>55.77</v>
      </c>
    </row>
    <row r="6599" spans="1:2">
      <c r="A6599" s="307" t="s">
        <v>6789</v>
      </c>
      <c r="B6599" s="308">
        <v>65.680000000000007</v>
      </c>
    </row>
    <row r="6600" spans="1:2">
      <c r="A6600" s="307" t="s">
        <v>6790</v>
      </c>
      <c r="B6600" s="308">
        <v>61.21</v>
      </c>
    </row>
    <row r="6601" spans="1:2">
      <c r="A6601" s="307" t="s">
        <v>6791</v>
      </c>
      <c r="B6601" s="308">
        <v>68.13</v>
      </c>
    </row>
    <row r="6602" spans="1:2">
      <c r="A6602" s="307" t="s">
        <v>6792</v>
      </c>
      <c r="B6602" s="308">
        <v>63.21</v>
      </c>
    </row>
    <row r="6603" spans="1:2">
      <c r="A6603" s="307" t="s">
        <v>6793</v>
      </c>
      <c r="B6603" s="308">
        <v>72.540000000000006</v>
      </c>
    </row>
    <row r="6604" spans="1:2">
      <c r="A6604" s="307" t="s">
        <v>6794</v>
      </c>
      <c r="B6604" s="308">
        <v>67.319999999999993</v>
      </c>
    </row>
    <row r="6605" spans="1:2">
      <c r="A6605" s="307" t="s">
        <v>6795</v>
      </c>
      <c r="B6605" s="308">
        <v>23807.97</v>
      </c>
    </row>
    <row r="6606" spans="1:2">
      <c r="A6606" s="307" t="s">
        <v>6796</v>
      </c>
      <c r="B6606" s="308">
        <v>21715.48</v>
      </c>
    </row>
    <row r="6607" spans="1:2">
      <c r="A6607" s="307" t="s">
        <v>6797</v>
      </c>
      <c r="B6607" s="308">
        <v>39283.15</v>
      </c>
    </row>
    <row r="6608" spans="1:2">
      <c r="A6608" s="307" t="s">
        <v>6798</v>
      </c>
      <c r="B6608" s="308">
        <v>35830.54</v>
      </c>
    </row>
    <row r="6609" spans="1:2">
      <c r="A6609" s="307" t="s">
        <v>6799</v>
      </c>
      <c r="B6609" s="308">
        <v>248</v>
      </c>
    </row>
    <row r="6610" spans="1:2">
      <c r="A6610" s="307" t="s">
        <v>6800</v>
      </c>
      <c r="B6610" s="308">
        <v>248</v>
      </c>
    </row>
    <row r="6611" spans="1:2">
      <c r="A6611" s="307" t="s">
        <v>6801</v>
      </c>
      <c r="B6611" s="308">
        <v>328</v>
      </c>
    </row>
    <row r="6612" spans="1:2">
      <c r="A6612" s="307" t="s">
        <v>6802</v>
      </c>
      <c r="B6612" s="308">
        <v>328</v>
      </c>
    </row>
    <row r="6613" spans="1:2">
      <c r="A6613" s="307" t="s">
        <v>6803</v>
      </c>
      <c r="B6613" s="308">
        <v>457</v>
      </c>
    </row>
    <row r="6614" spans="1:2">
      <c r="A6614" s="307" t="s">
        <v>6804</v>
      </c>
      <c r="B6614" s="308">
        <v>457</v>
      </c>
    </row>
    <row r="6615" spans="1:2">
      <c r="A6615" s="307" t="s">
        <v>6805</v>
      </c>
      <c r="B6615" s="308">
        <v>607</v>
      </c>
    </row>
    <row r="6616" spans="1:2">
      <c r="A6616" s="307" t="s">
        <v>6806</v>
      </c>
      <c r="B6616" s="308">
        <v>607</v>
      </c>
    </row>
    <row r="6617" spans="1:2">
      <c r="A6617" s="307" t="s">
        <v>6807</v>
      </c>
      <c r="B6617" s="308">
        <v>667</v>
      </c>
    </row>
    <row r="6618" spans="1:2">
      <c r="A6618" s="307" t="s">
        <v>6808</v>
      </c>
      <c r="B6618" s="308">
        <v>667</v>
      </c>
    </row>
    <row r="6619" spans="1:2">
      <c r="A6619" s="307" t="s">
        <v>6809</v>
      </c>
      <c r="B6619" s="308">
        <v>844</v>
      </c>
    </row>
    <row r="6620" spans="1:2">
      <c r="A6620" s="307" t="s">
        <v>6810</v>
      </c>
      <c r="B6620" s="308">
        <v>844</v>
      </c>
    </row>
    <row r="6621" spans="1:2">
      <c r="A6621" s="307" t="s">
        <v>6811</v>
      </c>
      <c r="B6621" s="308">
        <v>1016</v>
      </c>
    </row>
    <row r="6622" spans="1:2">
      <c r="A6622" s="307" t="s">
        <v>6812</v>
      </c>
      <c r="B6622" s="308">
        <v>1016</v>
      </c>
    </row>
    <row r="6623" spans="1:2">
      <c r="A6623" s="307" t="s">
        <v>6813</v>
      </c>
      <c r="B6623" s="308">
        <v>1502</v>
      </c>
    </row>
    <row r="6624" spans="1:2">
      <c r="A6624" s="307" t="s">
        <v>6814</v>
      </c>
      <c r="B6624" s="308">
        <v>1502</v>
      </c>
    </row>
    <row r="6625" spans="1:2">
      <c r="A6625" s="307" t="s">
        <v>6815</v>
      </c>
      <c r="B6625" s="308">
        <v>2317</v>
      </c>
    </row>
    <row r="6626" spans="1:2">
      <c r="A6626" s="307" t="s">
        <v>6816</v>
      </c>
      <c r="B6626" s="308">
        <v>2317</v>
      </c>
    </row>
    <row r="6627" spans="1:2">
      <c r="A6627" s="307" t="s">
        <v>6817</v>
      </c>
      <c r="B6627" s="308">
        <v>4791</v>
      </c>
    </row>
    <row r="6628" spans="1:2">
      <c r="A6628" s="307" t="s">
        <v>6818</v>
      </c>
      <c r="B6628" s="308">
        <v>4791</v>
      </c>
    </row>
    <row r="6629" spans="1:2">
      <c r="A6629" s="307" t="s">
        <v>6819</v>
      </c>
      <c r="B6629" s="308">
        <v>10.27</v>
      </c>
    </row>
    <row r="6630" spans="1:2">
      <c r="A6630" s="307" t="s">
        <v>6820</v>
      </c>
      <c r="B6630" s="308">
        <v>9.34</v>
      </c>
    </row>
    <row r="6631" spans="1:2">
      <c r="A6631" s="307" t="s">
        <v>6821</v>
      </c>
      <c r="B6631" s="308">
        <v>15.57</v>
      </c>
    </row>
    <row r="6632" spans="1:2">
      <c r="A6632" s="307" t="s">
        <v>6822</v>
      </c>
      <c r="B6632" s="308">
        <v>14.37</v>
      </c>
    </row>
    <row r="6633" spans="1:2">
      <c r="A6633" s="307" t="s">
        <v>6823</v>
      </c>
      <c r="B6633" s="308">
        <v>11.23</v>
      </c>
    </row>
    <row r="6634" spans="1:2">
      <c r="A6634" s="307" t="s">
        <v>6824</v>
      </c>
      <c r="B6634" s="308">
        <v>10.29</v>
      </c>
    </row>
    <row r="6635" spans="1:2">
      <c r="A6635" s="307" t="s">
        <v>6825</v>
      </c>
      <c r="B6635" s="308">
        <v>17.48</v>
      </c>
    </row>
    <row r="6636" spans="1:2">
      <c r="A6636" s="307" t="s">
        <v>6826</v>
      </c>
      <c r="B6636" s="308">
        <v>16.28</v>
      </c>
    </row>
    <row r="6637" spans="1:2">
      <c r="A6637" s="307" t="s">
        <v>6827</v>
      </c>
      <c r="B6637" s="308">
        <v>11.92</v>
      </c>
    </row>
    <row r="6638" spans="1:2">
      <c r="A6638" s="307" t="s">
        <v>6828</v>
      </c>
      <c r="B6638" s="308">
        <v>10.98</v>
      </c>
    </row>
    <row r="6639" spans="1:2">
      <c r="A6639" s="307" t="s">
        <v>6829</v>
      </c>
      <c r="B6639" s="308">
        <v>18.86</v>
      </c>
    </row>
    <row r="6640" spans="1:2">
      <c r="A6640" s="307" t="s">
        <v>6830</v>
      </c>
      <c r="B6640" s="308">
        <v>17.66</v>
      </c>
    </row>
    <row r="6641" spans="1:2">
      <c r="A6641" s="307" t="s">
        <v>6831</v>
      </c>
      <c r="B6641" s="308">
        <v>13.92</v>
      </c>
    </row>
    <row r="6642" spans="1:2">
      <c r="A6642" s="307" t="s">
        <v>6832</v>
      </c>
      <c r="B6642" s="308">
        <v>12.98</v>
      </c>
    </row>
    <row r="6643" spans="1:2">
      <c r="A6643" s="307" t="s">
        <v>6833</v>
      </c>
      <c r="B6643" s="308">
        <v>22.86</v>
      </c>
    </row>
    <row r="6644" spans="1:2">
      <c r="A6644" s="307" t="s">
        <v>6834</v>
      </c>
      <c r="B6644" s="308">
        <v>21.66</v>
      </c>
    </row>
    <row r="6645" spans="1:2">
      <c r="A6645" s="307" t="s">
        <v>6835</v>
      </c>
      <c r="B6645" s="308">
        <v>16.63</v>
      </c>
    </row>
    <row r="6646" spans="1:2">
      <c r="A6646" s="307" t="s">
        <v>6836</v>
      </c>
      <c r="B6646" s="308">
        <v>15.7</v>
      </c>
    </row>
    <row r="6647" spans="1:2">
      <c r="A6647" s="307" t="s">
        <v>6837</v>
      </c>
      <c r="B6647" s="308">
        <v>28.29</v>
      </c>
    </row>
    <row r="6648" spans="1:2">
      <c r="A6648" s="307" t="s">
        <v>6838</v>
      </c>
      <c r="B6648" s="308">
        <v>27.09</v>
      </c>
    </row>
    <row r="6649" spans="1:2">
      <c r="A6649" s="307" t="s">
        <v>6839</v>
      </c>
      <c r="B6649" s="308">
        <v>19.37</v>
      </c>
    </row>
    <row r="6650" spans="1:2">
      <c r="A6650" s="307" t="s">
        <v>6840</v>
      </c>
      <c r="B6650" s="308">
        <v>18.440000000000001</v>
      </c>
    </row>
    <row r="6651" spans="1:2">
      <c r="A6651" s="307" t="s">
        <v>6841</v>
      </c>
      <c r="B6651" s="308">
        <v>33.78</v>
      </c>
    </row>
    <row r="6652" spans="1:2">
      <c r="A6652" s="307" t="s">
        <v>6842</v>
      </c>
      <c r="B6652" s="308">
        <v>32.58</v>
      </c>
    </row>
    <row r="6653" spans="1:2">
      <c r="A6653" s="307" t="s">
        <v>6843</v>
      </c>
      <c r="B6653" s="308">
        <v>23.5</v>
      </c>
    </row>
    <row r="6654" spans="1:2">
      <c r="A6654" s="307" t="s">
        <v>6844</v>
      </c>
      <c r="B6654" s="308">
        <v>22.57</v>
      </c>
    </row>
    <row r="6655" spans="1:2">
      <c r="A6655" s="307" t="s">
        <v>6845</v>
      </c>
      <c r="B6655" s="308">
        <v>42.03</v>
      </c>
    </row>
    <row r="6656" spans="1:2">
      <c r="A6656" s="307" t="s">
        <v>6846</v>
      </c>
      <c r="B6656" s="308">
        <v>40.83</v>
      </c>
    </row>
    <row r="6657" spans="1:2">
      <c r="A6657" s="307" t="s">
        <v>6847</v>
      </c>
      <c r="B6657" s="308">
        <v>12.44</v>
      </c>
    </row>
    <row r="6658" spans="1:2">
      <c r="A6658" s="307" t="s">
        <v>6848</v>
      </c>
      <c r="B6658" s="308">
        <v>11.51</v>
      </c>
    </row>
    <row r="6659" spans="1:2">
      <c r="A6659" s="307" t="s">
        <v>6849</v>
      </c>
      <c r="B6659" s="308">
        <v>19.91</v>
      </c>
    </row>
    <row r="6660" spans="1:2">
      <c r="A6660" s="307" t="s">
        <v>6850</v>
      </c>
      <c r="B6660" s="308">
        <v>18.71</v>
      </c>
    </row>
    <row r="6661" spans="1:2">
      <c r="A6661" s="307" t="s">
        <v>6851</v>
      </c>
      <c r="B6661" s="308">
        <v>13.34</v>
      </c>
    </row>
    <row r="6662" spans="1:2">
      <c r="A6662" s="307" t="s">
        <v>6852</v>
      </c>
      <c r="B6662" s="308">
        <v>12.41</v>
      </c>
    </row>
    <row r="6663" spans="1:2">
      <c r="A6663" s="307" t="s">
        <v>6853</v>
      </c>
      <c r="B6663" s="308">
        <v>21.71</v>
      </c>
    </row>
    <row r="6664" spans="1:2">
      <c r="A6664" s="307" t="s">
        <v>6854</v>
      </c>
      <c r="B6664" s="308">
        <v>20.51</v>
      </c>
    </row>
    <row r="6665" spans="1:2">
      <c r="A6665" s="307" t="s">
        <v>6855</v>
      </c>
      <c r="B6665" s="308">
        <v>14.89</v>
      </c>
    </row>
    <row r="6666" spans="1:2">
      <c r="A6666" s="307" t="s">
        <v>6856</v>
      </c>
      <c r="B6666" s="308">
        <v>13.95</v>
      </c>
    </row>
    <row r="6667" spans="1:2">
      <c r="A6667" s="307" t="s">
        <v>6857</v>
      </c>
      <c r="B6667" s="308">
        <v>24.8</v>
      </c>
    </row>
    <row r="6668" spans="1:2">
      <c r="A6668" s="307" t="s">
        <v>6858</v>
      </c>
      <c r="B6668" s="308">
        <v>23.6</v>
      </c>
    </row>
    <row r="6669" spans="1:2">
      <c r="A6669" s="307" t="s">
        <v>6859</v>
      </c>
      <c r="B6669" s="308">
        <v>18.89</v>
      </c>
    </row>
    <row r="6670" spans="1:2">
      <c r="A6670" s="307" t="s">
        <v>6860</v>
      </c>
      <c r="B6670" s="308">
        <v>17.95</v>
      </c>
    </row>
    <row r="6671" spans="1:2">
      <c r="A6671" s="307" t="s">
        <v>6861</v>
      </c>
      <c r="B6671" s="308">
        <v>32.799999999999997</v>
      </c>
    </row>
    <row r="6672" spans="1:2">
      <c r="A6672" s="307" t="s">
        <v>6862</v>
      </c>
      <c r="B6672" s="308">
        <v>31.6</v>
      </c>
    </row>
    <row r="6673" spans="1:2">
      <c r="A6673" s="307" t="s">
        <v>6863</v>
      </c>
      <c r="B6673" s="308">
        <v>23.78</v>
      </c>
    </row>
    <row r="6674" spans="1:2">
      <c r="A6674" s="307" t="s">
        <v>6864</v>
      </c>
      <c r="B6674" s="308">
        <v>22.85</v>
      </c>
    </row>
    <row r="6675" spans="1:2">
      <c r="A6675" s="307" t="s">
        <v>6865</v>
      </c>
      <c r="B6675" s="308">
        <v>42.6</v>
      </c>
    </row>
    <row r="6676" spans="1:2">
      <c r="A6676" s="307" t="s">
        <v>6866</v>
      </c>
      <c r="B6676" s="308">
        <v>41.39</v>
      </c>
    </row>
    <row r="6677" spans="1:2">
      <c r="A6677" s="307" t="s">
        <v>6867</v>
      </c>
      <c r="B6677" s="308">
        <v>30.21</v>
      </c>
    </row>
    <row r="6678" spans="1:2">
      <c r="A6678" s="307" t="s">
        <v>6868</v>
      </c>
      <c r="B6678" s="308">
        <v>29.28</v>
      </c>
    </row>
    <row r="6679" spans="1:2">
      <c r="A6679" s="307" t="s">
        <v>6869</v>
      </c>
      <c r="B6679" s="308">
        <v>55.45</v>
      </c>
    </row>
    <row r="6680" spans="1:2">
      <c r="A6680" s="307" t="s">
        <v>6870</v>
      </c>
      <c r="B6680" s="308">
        <v>54.25</v>
      </c>
    </row>
    <row r="6681" spans="1:2">
      <c r="A6681" s="307" t="s">
        <v>6871</v>
      </c>
      <c r="B6681" s="308">
        <v>40.79</v>
      </c>
    </row>
    <row r="6682" spans="1:2">
      <c r="A6682" s="307" t="s">
        <v>6872</v>
      </c>
      <c r="B6682" s="308">
        <v>39.86</v>
      </c>
    </row>
    <row r="6683" spans="1:2">
      <c r="A6683" s="307" t="s">
        <v>6873</v>
      </c>
      <c r="B6683" s="308">
        <v>76.62</v>
      </c>
    </row>
    <row r="6684" spans="1:2">
      <c r="A6684" s="307" t="s">
        <v>6874</v>
      </c>
      <c r="B6684" s="308">
        <v>75.41</v>
      </c>
    </row>
    <row r="6685" spans="1:2">
      <c r="A6685" s="307" t="s">
        <v>6875</v>
      </c>
      <c r="B6685" s="308">
        <v>65</v>
      </c>
    </row>
    <row r="6686" spans="1:2">
      <c r="A6686" s="307" t="s">
        <v>6876</v>
      </c>
      <c r="B6686" s="308">
        <v>64.069999999999993</v>
      </c>
    </row>
    <row r="6687" spans="1:2">
      <c r="A6687" s="307" t="s">
        <v>6877</v>
      </c>
      <c r="B6687" s="308">
        <v>125.04</v>
      </c>
    </row>
    <row r="6688" spans="1:2">
      <c r="A6688" s="307" t="s">
        <v>6878</v>
      </c>
      <c r="B6688" s="308">
        <v>123.84</v>
      </c>
    </row>
    <row r="6689" spans="1:2">
      <c r="A6689" s="307" t="s">
        <v>6879</v>
      </c>
      <c r="B6689" s="308">
        <v>503</v>
      </c>
    </row>
    <row r="6690" spans="1:2">
      <c r="A6690" s="307" t="s">
        <v>6880</v>
      </c>
      <c r="B6690" s="308">
        <v>479.05</v>
      </c>
    </row>
    <row r="6691" spans="1:2">
      <c r="A6691" s="307" t="s">
        <v>6881</v>
      </c>
      <c r="B6691" s="308">
        <v>617.71</v>
      </c>
    </row>
    <row r="6692" spans="1:2">
      <c r="A6692" s="307" t="s">
        <v>6882</v>
      </c>
      <c r="B6692" s="308">
        <v>593.04999999999995</v>
      </c>
    </row>
    <row r="6693" spans="1:2">
      <c r="A6693" s="307" t="s">
        <v>6883</v>
      </c>
      <c r="B6693" s="308">
        <v>615.99</v>
      </c>
    </row>
    <row r="6694" spans="1:2">
      <c r="A6694" s="307" t="s">
        <v>6884</v>
      </c>
      <c r="B6694" s="308">
        <v>592.04</v>
      </c>
    </row>
    <row r="6695" spans="1:2">
      <c r="A6695" s="307" t="s">
        <v>6885</v>
      </c>
      <c r="B6695" s="308">
        <v>722.71</v>
      </c>
    </row>
    <row r="6696" spans="1:2">
      <c r="A6696" s="307" t="s">
        <v>6886</v>
      </c>
      <c r="B6696" s="308">
        <v>698.05</v>
      </c>
    </row>
    <row r="6697" spans="1:2">
      <c r="A6697" s="307" t="s">
        <v>6887</v>
      </c>
      <c r="B6697" s="308">
        <v>559.44000000000005</v>
      </c>
    </row>
    <row r="6698" spans="1:2">
      <c r="A6698" s="307" t="s">
        <v>6888</v>
      </c>
      <c r="B6698" s="308">
        <v>535.48</v>
      </c>
    </row>
    <row r="6699" spans="1:2">
      <c r="A6699" s="307" t="s">
        <v>6889</v>
      </c>
      <c r="B6699" s="308">
        <v>716.48</v>
      </c>
    </row>
    <row r="6700" spans="1:2">
      <c r="A6700" s="307" t="s">
        <v>6890</v>
      </c>
      <c r="B6700" s="308">
        <v>691.81</v>
      </c>
    </row>
    <row r="6701" spans="1:2">
      <c r="A6701" s="307" t="s">
        <v>6891</v>
      </c>
      <c r="B6701" s="308">
        <v>573.55999999999995</v>
      </c>
    </row>
    <row r="6702" spans="1:2">
      <c r="A6702" s="307" t="s">
        <v>6892</v>
      </c>
      <c r="B6702" s="308">
        <v>553.82000000000005</v>
      </c>
    </row>
    <row r="6703" spans="1:2">
      <c r="A6703" s="307" t="s">
        <v>6893</v>
      </c>
      <c r="B6703" s="308">
        <v>232.94</v>
      </c>
    </row>
    <row r="6704" spans="1:2">
      <c r="A6704" s="307" t="s">
        <v>6894</v>
      </c>
      <c r="B6704" s="308">
        <v>224.82</v>
      </c>
    </row>
    <row r="6705" spans="1:2">
      <c r="A6705" s="307" t="s">
        <v>6895</v>
      </c>
      <c r="B6705" s="308">
        <v>203.14</v>
      </c>
    </row>
    <row r="6706" spans="1:2">
      <c r="A6706" s="307" t="s">
        <v>6896</v>
      </c>
      <c r="B6706" s="308">
        <v>196.94</v>
      </c>
    </row>
    <row r="6707" spans="1:2">
      <c r="A6707" s="307" t="s">
        <v>6897</v>
      </c>
      <c r="B6707" s="308">
        <v>664.44</v>
      </c>
    </row>
    <row r="6708" spans="1:2">
      <c r="A6708" s="307" t="s">
        <v>6898</v>
      </c>
      <c r="B6708" s="308">
        <v>640.48</v>
      </c>
    </row>
    <row r="6709" spans="1:2">
      <c r="A6709" s="307" t="s">
        <v>6899</v>
      </c>
      <c r="B6709" s="308">
        <v>821.48</v>
      </c>
    </row>
    <row r="6710" spans="1:2">
      <c r="A6710" s="307" t="s">
        <v>6900</v>
      </c>
      <c r="B6710" s="308">
        <v>796.81</v>
      </c>
    </row>
    <row r="6711" spans="1:2">
      <c r="A6711" s="307" t="s">
        <v>6901</v>
      </c>
      <c r="B6711" s="308">
        <v>678.56</v>
      </c>
    </row>
    <row r="6712" spans="1:2">
      <c r="A6712" s="307" t="s">
        <v>6902</v>
      </c>
      <c r="B6712" s="308">
        <v>658.82</v>
      </c>
    </row>
    <row r="6713" spans="1:2">
      <c r="A6713" s="307" t="s">
        <v>6903</v>
      </c>
      <c r="B6713" s="308">
        <v>264.44</v>
      </c>
    </row>
    <row r="6714" spans="1:2">
      <c r="A6714" s="307" t="s">
        <v>6904</v>
      </c>
      <c r="B6714" s="308">
        <v>256.32</v>
      </c>
    </row>
    <row r="6715" spans="1:2">
      <c r="A6715" s="307" t="s">
        <v>6905</v>
      </c>
      <c r="B6715" s="308">
        <v>227.29</v>
      </c>
    </row>
    <row r="6716" spans="1:2">
      <c r="A6716" s="307" t="s">
        <v>6906</v>
      </c>
      <c r="B6716" s="308">
        <v>221.09</v>
      </c>
    </row>
    <row r="6717" spans="1:2">
      <c r="A6717" s="307" t="s">
        <v>6907</v>
      </c>
      <c r="B6717" s="308">
        <v>82.19</v>
      </c>
    </row>
    <row r="6718" spans="1:2">
      <c r="A6718" s="307" t="s">
        <v>6908</v>
      </c>
      <c r="B6718" s="308">
        <v>76.84</v>
      </c>
    </row>
    <row r="6719" spans="1:2">
      <c r="A6719" s="307" t="s">
        <v>6909</v>
      </c>
      <c r="B6719" s="308">
        <v>21.5</v>
      </c>
    </row>
    <row r="6720" spans="1:2">
      <c r="A6720" s="307" t="s">
        <v>6910</v>
      </c>
      <c r="B6720" s="308">
        <v>19.32</v>
      </c>
    </row>
    <row r="6721" spans="1:2">
      <c r="A6721" s="307" t="s">
        <v>6911</v>
      </c>
      <c r="B6721" s="308">
        <v>28.47</v>
      </c>
    </row>
    <row r="6722" spans="1:2">
      <c r="A6722" s="307" t="s">
        <v>6912</v>
      </c>
      <c r="B6722" s="308">
        <v>25.75</v>
      </c>
    </row>
    <row r="6723" spans="1:2">
      <c r="A6723" s="307" t="s">
        <v>6913</v>
      </c>
      <c r="B6723" s="308">
        <v>32.89</v>
      </c>
    </row>
    <row r="6724" spans="1:2">
      <c r="A6724" s="307" t="s">
        <v>6914</v>
      </c>
      <c r="B6724" s="308">
        <v>29.65</v>
      </c>
    </row>
    <row r="6725" spans="1:2">
      <c r="A6725" s="307" t="s">
        <v>6915</v>
      </c>
      <c r="B6725" s="308">
        <v>12.95</v>
      </c>
    </row>
    <row r="6726" spans="1:2">
      <c r="A6726" s="307" t="s">
        <v>6916</v>
      </c>
      <c r="B6726" s="308">
        <v>11.91</v>
      </c>
    </row>
    <row r="6727" spans="1:2">
      <c r="A6727" s="307" t="s">
        <v>6917</v>
      </c>
      <c r="B6727" s="308">
        <v>15.36</v>
      </c>
    </row>
    <row r="6728" spans="1:2">
      <c r="A6728" s="307" t="s">
        <v>6918</v>
      </c>
      <c r="B6728" s="308">
        <v>14.32</v>
      </c>
    </row>
    <row r="6729" spans="1:2">
      <c r="A6729" s="307" t="s">
        <v>6919</v>
      </c>
      <c r="B6729" s="308">
        <v>15.77</v>
      </c>
    </row>
    <row r="6730" spans="1:2">
      <c r="A6730" s="307" t="s">
        <v>6920</v>
      </c>
      <c r="B6730" s="308">
        <v>14.74</v>
      </c>
    </row>
    <row r="6731" spans="1:2">
      <c r="A6731" s="307" t="s">
        <v>6921</v>
      </c>
      <c r="B6731" s="308">
        <v>13.65</v>
      </c>
    </row>
    <row r="6732" spans="1:2">
      <c r="A6732" s="307" t="s">
        <v>6922</v>
      </c>
      <c r="B6732" s="308">
        <v>12.82</v>
      </c>
    </row>
    <row r="6733" spans="1:2">
      <c r="A6733" s="307" t="s">
        <v>6923</v>
      </c>
      <c r="B6733" s="308">
        <v>13.93</v>
      </c>
    </row>
    <row r="6734" spans="1:2">
      <c r="A6734" s="307" t="s">
        <v>6924</v>
      </c>
      <c r="B6734" s="308">
        <v>13.1</v>
      </c>
    </row>
    <row r="6735" spans="1:2">
      <c r="A6735" s="307" t="s">
        <v>6925</v>
      </c>
      <c r="B6735" s="308">
        <v>104.4</v>
      </c>
    </row>
    <row r="6736" spans="1:2">
      <c r="A6736" s="307" t="s">
        <v>6926</v>
      </c>
      <c r="B6736" s="308">
        <v>99.23</v>
      </c>
    </row>
    <row r="6737" spans="1:2">
      <c r="A6737" s="307" t="s">
        <v>6927</v>
      </c>
      <c r="B6737" s="308">
        <v>9.65</v>
      </c>
    </row>
    <row r="6738" spans="1:2">
      <c r="A6738" s="307" t="s">
        <v>6928</v>
      </c>
      <c r="B6738" s="308">
        <v>8.6199999999999992</v>
      </c>
    </row>
    <row r="6739" spans="1:2">
      <c r="A6739" s="307" t="s">
        <v>6929</v>
      </c>
      <c r="B6739" s="308">
        <v>70.31</v>
      </c>
    </row>
    <row r="6740" spans="1:2">
      <c r="A6740" s="307" t="s">
        <v>6930</v>
      </c>
      <c r="B6740" s="308">
        <v>64.099999999999994</v>
      </c>
    </row>
    <row r="6741" spans="1:2">
      <c r="A6741" s="307" t="s">
        <v>6931</v>
      </c>
      <c r="B6741" s="308">
        <v>117.81</v>
      </c>
    </row>
    <row r="6742" spans="1:2">
      <c r="A6742" s="307" t="s">
        <v>6932</v>
      </c>
      <c r="B6742" s="308">
        <v>112.64</v>
      </c>
    </row>
    <row r="6743" spans="1:2">
      <c r="A6743" s="307" t="s">
        <v>6933</v>
      </c>
      <c r="B6743" s="308">
        <v>128.44999999999999</v>
      </c>
    </row>
    <row r="6744" spans="1:2">
      <c r="A6744" s="307" t="s">
        <v>6934</v>
      </c>
      <c r="B6744" s="308">
        <v>122.24</v>
      </c>
    </row>
    <row r="6745" spans="1:2">
      <c r="A6745" s="307" t="s">
        <v>6935</v>
      </c>
      <c r="B6745" s="308">
        <v>114.98</v>
      </c>
    </row>
    <row r="6746" spans="1:2">
      <c r="A6746" s="307" t="s">
        <v>6936</v>
      </c>
      <c r="B6746" s="308">
        <v>109.8</v>
      </c>
    </row>
    <row r="6747" spans="1:2">
      <c r="A6747" s="307" t="s">
        <v>6937</v>
      </c>
      <c r="B6747" s="308">
        <v>413.7</v>
      </c>
    </row>
    <row r="6748" spans="1:2">
      <c r="A6748" s="307" t="s">
        <v>6938</v>
      </c>
      <c r="B6748" s="308">
        <v>408.53</v>
      </c>
    </row>
    <row r="6749" spans="1:2">
      <c r="A6749" s="307" t="s">
        <v>6939</v>
      </c>
      <c r="B6749" s="308">
        <v>123.48</v>
      </c>
    </row>
    <row r="6750" spans="1:2">
      <c r="A6750" s="307" t="s">
        <v>6940</v>
      </c>
      <c r="B6750" s="308">
        <v>119.34</v>
      </c>
    </row>
    <row r="6751" spans="1:2">
      <c r="A6751" s="307" t="s">
        <v>6941</v>
      </c>
      <c r="B6751" s="308">
        <v>154.57</v>
      </c>
    </row>
    <row r="6752" spans="1:2">
      <c r="A6752" s="307" t="s">
        <v>6942</v>
      </c>
      <c r="B6752" s="308">
        <v>146.28</v>
      </c>
    </row>
    <row r="6753" spans="1:2">
      <c r="A6753" s="307" t="s">
        <v>6943</v>
      </c>
      <c r="B6753" s="308">
        <v>227.89</v>
      </c>
    </row>
    <row r="6754" spans="1:2">
      <c r="A6754" s="307" t="s">
        <v>6944</v>
      </c>
      <c r="B6754" s="308">
        <v>222.36</v>
      </c>
    </row>
    <row r="6755" spans="1:2">
      <c r="A6755" s="307" t="s">
        <v>6945</v>
      </c>
      <c r="B6755" s="308">
        <v>146.16999999999999</v>
      </c>
    </row>
    <row r="6756" spans="1:2">
      <c r="A6756" s="307" t="s">
        <v>6946</v>
      </c>
      <c r="B6756" s="308">
        <v>137.88</v>
      </c>
    </row>
    <row r="6757" spans="1:2">
      <c r="A6757" s="307" t="s">
        <v>6947</v>
      </c>
      <c r="B6757" s="308">
        <v>319.82</v>
      </c>
    </row>
    <row r="6758" spans="1:2">
      <c r="A6758" s="307" t="s">
        <v>6948</v>
      </c>
      <c r="B6758" s="308">
        <v>284.81</v>
      </c>
    </row>
    <row r="6759" spans="1:2">
      <c r="A6759" s="307" t="s">
        <v>6949</v>
      </c>
      <c r="B6759" s="308">
        <v>119.12</v>
      </c>
    </row>
    <row r="6760" spans="1:2">
      <c r="A6760" s="307" t="s">
        <v>6950</v>
      </c>
      <c r="B6760" s="308">
        <v>112.91</v>
      </c>
    </row>
    <row r="6761" spans="1:2">
      <c r="A6761" s="307" t="s">
        <v>6951</v>
      </c>
      <c r="B6761" s="308">
        <v>114.98</v>
      </c>
    </row>
    <row r="6762" spans="1:2">
      <c r="A6762" s="307" t="s">
        <v>6952</v>
      </c>
      <c r="B6762" s="308">
        <v>109.8</v>
      </c>
    </row>
    <row r="6763" spans="1:2">
      <c r="A6763" s="307" t="s">
        <v>6953</v>
      </c>
      <c r="B6763" s="308">
        <v>138.72</v>
      </c>
    </row>
    <row r="6764" spans="1:2">
      <c r="A6764" s="307" t="s">
        <v>6954</v>
      </c>
      <c r="B6764" s="308">
        <v>130.44</v>
      </c>
    </row>
    <row r="6765" spans="1:2">
      <c r="A6765" s="307" t="s">
        <v>6955</v>
      </c>
      <c r="B6765" s="308">
        <v>140.34</v>
      </c>
    </row>
    <row r="6766" spans="1:2">
      <c r="A6766" s="307" t="s">
        <v>6956</v>
      </c>
      <c r="B6766" s="308">
        <v>132.06</v>
      </c>
    </row>
    <row r="6767" spans="1:2">
      <c r="A6767" s="307" t="s">
        <v>6957</v>
      </c>
      <c r="B6767" s="308">
        <v>141.91999999999999</v>
      </c>
    </row>
    <row r="6768" spans="1:2">
      <c r="A6768" s="307" t="s">
        <v>6958</v>
      </c>
      <c r="B6768" s="308">
        <v>133.63</v>
      </c>
    </row>
    <row r="6769" spans="1:2">
      <c r="A6769" s="307" t="s">
        <v>6959</v>
      </c>
      <c r="B6769" s="308">
        <v>311.60000000000002</v>
      </c>
    </row>
    <row r="6770" spans="1:2">
      <c r="A6770" s="307" t="s">
        <v>6960</v>
      </c>
      <c r="B6770" s="308">
        <v>295.95999999999998</v>
      </c>
    </row>
    <row r="6771" spans="1:2">
      <c r="A6771" s="307" t="s">
        <v>6961</v>
      </c>
      <c r="B6771" s="308">
        <v>819.68</v>
      </c>
    </row>
    <row r="6772" spans="1:2">
      <c r="A6772" s="307" t="s">
        <v>6962</v>
      </c>
      <c r="B6772" s="308">
        <v>770.06</v>
      </c>
    </row>
    <row r="6773" spans="1:2">
      <c r="A6773" s="307" t="s">
        <v>6963</v>
      </c>
      <c r="B6773" s="308">
        <v>77.88</v>
      </c>
    </row>
    <row r="6774" spans="1:2">
      <c r="A6774" s="307" t="s">
        <v>6964</v>
      </c>
      <c r="B6774" s="308">
        <v>73.739999999999995</v>
      </c>
    </row>
    <row r="6775" spans="1:2">
      <c r="A6775" s="307" t="s">
        <v>6965</v>
      </c>
      <c r="B6775" s="308">
        <v>5.12</v>
      </c>
    </row>
    <row r="6776" spans="1:2">
      <c r="A6776" s="307" t="s">
        <v>6966</v>
      </c>
      <c r="B6776" s="308">
        <v>4.4400000000000004</v>
      </c>
    </row>
    <row r="6777" spans="1:2">
      <c r="A6777" s="307" t="s">
        <v>6967</v>
      </c>
      <c r="B6777" s="308">
        <v>17.79</v>
      </c>
    </row>
    <row r="6778" spans="1:2">
      <c r="A6778" s="307" t="s">
        <v>6968</v>
      </c>
      <c r="B6778" s="308">
        <v>16.690000000000001</v>
      </c>
    </row>
    <row r="6779" spans="1:2">
      <c r="A6779" s="307" t="s">
        <v>6969</v>
      </c>
      <c r="B6779" s="308">
        <v>23.69</v>
      </c>
    </row>
    <row r="6780" spans="1:2">
      <c r="A6780" s="307" t="s">
        <v>6970</v>
      </c>
      <c r="B6780" s="308">
        <v>22.53</v>
      </c>
    </row>
    <row r="6781" spans="1:2">
      <c r="A6781" s="307" t="s">
        <v>6971</v>
      </c>
      <c r="B6781" s="308">
        <v>27.76</v>
      </c>
    </row>
    <row r="6782" spans="1:2">
      <c r="A6782" s="307" t="s">
        <v>6972</v>
      </c>
      <c r="B6782" s="308">
        <v>26.53</v>
      </c>
    </row>
    <row r="6783" spans="1:2">
      <c r="A6783" s="307" t="s">
        <v>6973</v>
      </c>
      <c r="B6783" s="308">
        <v>37.61</v>
      </c>
    </row>
    <row r="6784" spans="1:2">
      <c r="A6784" s="307" t="s">
        <v>6974</v>
      </c>
      <c r="B6784" s="308">
        <v>36.24</v>
      </c>
    </row>
    <row r="6785" spans="1:2">
      <c r="A6785" s="307" t="s">
        <v>6975</v>
      </c>
      <c r="B6785" s="308">
        <v>47.55</v>
      </c>
    </row>
    <row r="6786" spans="1:2">
      <c r="A6786" s="307" t="s">
        <v>6976</v>
      </c>
      <c r="B6786" s="308">
        <v>46.05</v>
      </c>
    </row>
    <row r="6787" spans="1:2">
      <c r="A6787" s="307" t="s">
        <v>6977</v>
      </c>
      <c r="B6787" s="308">
        <v>57.07</v>
      </c>
    </row>
    <row r="6788" spans="1:2">
      <c r="A6788" s="307" t="s">
        <v>6978</v>
      </c>
      <c r="B6788" s="308">
        <v>55.43</v>
      </c>
    </row>
    <row r="6789" spans="1:2">
      <c r="A6789" s="307" t="s">
        <v>6979</v>
      </c>
      <c r="B6789" s="308">
        <v>29.38</v>
      </c>
    </row>
    <row r="6790" spans="1:2">
      <c r="A6790" s="307" t="s">
        <v>6980</v>
      </c>
      <c r="B6790" s="308">
        <v>28.15</v>
      </c>
    </row>
    <row r="6791" spans="1:2">
      <c r="A6791" s="307" t="s">
        <v>6981</v>
      </c>
      <c r="B6791" s="308">
        <v>39.68</v>
      </c>
    </row>
    <row r="6792" spans="1:2">
      <c r="A6792" s="307" t="s">
        <v>6982</v>
      </c>
      <c r="B6792" s="308">
        <v>38.31</v>
      </c>
    </row>
    <row r="6793" spans="1:2">
      <c r="A6793" s="307" t="s">
        <v>6983</v>
      </c>
      <c r="B6793" s="308">
        <v>50.65</v>
      </c>
    </row>
    <row r="6794" spans="1:2">
      <c r="A6794" s="307" t="s">
        <v>6984</v>
      </c>
      <c r="B6794" s="308">
        <v>49.15</v>
      </c>
    </row>
    <row r="6795" spans="1:2">
      <c r="A6795" s="307" t="s">
        <v>6985</v>
      </c>
      <c r="B6795" s="308">
        <v>4.96</v>
      </c>
    </row>
    <row r="6796" spans="1:2">
      <c r="A6796" s="307" t="s">
        <v>6986</v>
      </c>
      <c r="B6796" s="308">
        <v>4.82</v>
      </c>
    </row>
    <row r="6797" spans="1:2">
      <c r="A6797" s="307" t="s">
        <v>6987</v>
      </c>
      <c r="B6797" s="308">
        <v>6.89</v>
      </c>
    </row>
    <row r="6798" spans="1:2">
      <c r="A6798" s="307" t="s">
        <v>6988</v>
      </c>
      <c r="B6798" s="308">
        <v>6.74</v>
      </c>
    </row>
    <row r="6799" spans="1:2">
      <c r="A6799" s="307" t="s">
        <v>6989</v>
      </c>
      <c r="B6799" s="308">
        <v>8.4499999999999993</v>
      </c>
    </row>
    <row r="6800" spans="1:2">
      <c r="A6800" s="307" t="s">
        <v>6990</v>
      </c>
      <c r="B6800" s="308">
        <v>8.35</v>
      </c>
    </row>
    <row r="6801" spans="1:2">
      <c r="A6801" s="307" t="s">
        <v>6991</v>
      </c>
      <c r="B6801" s="308">
        <v>7.63</v>
      </c>
    </row>
    <row r="6802" spans="1:2">
      <c r="A6802" s="307" t="s">
        <v>6992</v>
      </c>
      <c r="B6802" s="308">
        <v>7.39</v>
      </c>
    </row>
    <row r="6803" spans="1:2">
      <c r="A6803" s="307" t="s">
        <v>6993</v>
      </c>
      <c r="B6803" s="308">
        <v>13.26</v>
      </c>
    </row>
    <row r="6804" spans="1:2">
      <c r="A6804" s="307" t="s">
        <v>6994</v>
      </c>
      <c r="B6804" s="308">
        <v>12.52</v>
      </c>
    </row>
    <row r="6805" spans="1:2">
      <c r="A6805" s="307" t="s">
        <v>6995</v>
      </c>
      <c r="B6805" s="308">
        <v>13.18</v>
      </c>
    </row>
    <row r="6806" spans="1:2">
      <c r="A6806" s="307" t="s">
        <v>6996</v>
      </c>
      <c r="B6806" s="308">
        <v>12.2</v>
      </c>
    </row>
    <row r="6807" spans="1:2">
      <c r="A6807" s="307" t="s">
        <v>6997</v>
      </c>
      <c r="B6807" s="308">
        <v>13.18</v>
      </c>
    </row>
    <row r="6808" spans="1:2">
      <c r="A6808" s="307" t="s">
        <v>6998</v>
      </c>
      <c r="B6808" s="308">
        <v>12.2</v>
      </c>
    </row>
    <row r="6809" spans="1:2">
      <c r="A6809" s="307" t="s">
        <v>6999</v>
      </c>
      <c r="B6809" s="308">
        <v>4.4800000000000004</v>
      </c>
    </row>
    <row r="6810" spans="1:2">
      <c r="A6810" s="307" t="s">
        <v>7000</v>
      </c>
      <c r="B6810" s="308">
        <v>4.2300000000000004</v>
      </c>
    </row>
    <row r="6811" spans="1:2">
      <c r="A6811" s="307" t="s">
        <v>7001</v>
      </c>
      <c r="B6811" s="308">
        <v>5.72</v>
      </c>
    </row>
    <row r="6812" spans="1:2">
      <c r="A6812" s="307" t="s">
        <v>7002</v>
      </c>
      <c r="B6812" s="308">
        <v>5.43</v>
      </c>
    </row>
    <row r="6813" spans="1:2">
      <c r="A6813" s="307" t="s">
        <v>7003</v>
      </c>
      <c r="B6813" s="308">
        <v>7.66</v>
      </c>
    </row>
    <row r="6814" spans="1:2">
      <c r="A6814" s="307" t="s">
        <v>7004</v>
      </c>
      <c r="B6814" s="308">
        <v>7.34</v>
      </c>
    </row>
    <row r="6815" spans="1:2">
      <c r="A6815" s="307" t="s">
        <v>7005</v>
      </c>
      <c r="B6815" s="308">
        <v>9.6</v>
      </c>
    </row>
    <row r="6816" spans="1:2">
      <c r="A6816" s="307" t="s">
        <v>7006</v>
      </c>
      <c r="B6816" s="308">
        <v>9.25</v>
      </c>
    </row>
    <row r="6817" spans="1:2">
      <c r="A6817" s="307" t="s">
        <v>7007</v>
      </c>
      <c r="B6817" s="308">
        <v>13.29</v>
      </c>
    </row>
    <row r="6818" spans="1:2">
      <c r="A6818" s="307" t="s">
        <v>7008</v>
      </c>
      <c r="B6818" s="308">
        <v>12.92</v>
      </c>
    </row>
    <row r="6819" spans="1:2">
      <c r="A6819" s="307" t="s">
        <v>7009</v>
      </c>
      <c r="B6819" s="308">
        <v>4.67</v>
      </c>
    </row>
    <row r="6820" spans="1:2">
      <c r="A6820" s="307" t="s">
        <v>7010</v>
      </c>
      <c r="B6820" s="308">
        <v>4.45</v>
      </c>
    </row>
    <row r="6821" spans="1:2">
      <c r="A6821" s="307" t="s">
        <v>7011</v>
      </c>
      <c r="B6821" s="308">
        <v>20.74</v>
      </c>
    </row>
    <row r="6822" spans="1:2">
      <c r="A6822" s="307" t="s">
        <v>7012</v>
      </c>
      <c r="B6822" s="308">
        <v>20.22</v>
      </c>
    </row>
    <row r="6823" spans="1:2">
      <c r="A6823" s="307" t="s">
        <v>7013</v>
      </c>
      <c r="B6823" s="308">
        <v>28.74</v>
      </c>
    </row>
    <row r="6824" spans="1:2">
      <c r="A6824" s="307" t="s">
        <v>7014</v>
      </c>
      <c r="B6824" s="308">
        <v>27.95</v>
      </c>
    </row>
    <row r="6825" spans="1:2">
      <c r="A6825" s="307" t="s">
        <v>7015</v>
      </c>
      <c r="B6825" s="308">
        <v>27.73</v>
      </c>
    </row>
    <row r="6826" spans="1:2">
      <c r="A6826" s="307" t="s">
        <v>7016</v>
      </c>
      <c r="B6826" s="308">
        <v>26.92</v>
      </c>
    </row>
    <row r="6827" spans="1:2">
      <c r="A6827" s="307" t="s">
        <v>7017</v>
      </c>
      <c r="B6827" s="308">
        <v>35.57</v>
      </c>
    </row>
    <row r="6828" spans="1:2">
      <c r="A6828" s="307" t="s">
        <v>7018</v>
      </c>
      <c r="B6828" s="308">
        <v>34.74</v>
      </c>
    </row>
    <row r="6829" spans="1:2">
      <c r="A6829" s="307" t="s">
        <v>7019</v>
      </c>
      <c r="B6829" s="308">
        <v>35.03</v>
      </c>
    </row>
    <row r="6830" spans="1:2">
      <c r="A6830" s="307" t="s">
        <v>7020</v>
      </c>
      <c r="B6830" s="308">
        <v>34.18</v>
      </c>
    </row>
    <row r="6831" spans="1:2">
      <c r="A6831" s="307" t="s">
        <v>7021</v>
      </c>
      <c r="B6831" s="308">
        <v>45.68</v>
      </c>
    </row>
    <row r="6832" spans="1:2">
      <c r="A6832" s="307" t="s">
        <v>7022</v>
      </c>
      <c r="B6832" s="308">
        <v>44.81</v>
      </c>
    </row>
    <row r="6833" spans="1:2">
      <c r="A6833" s="307" t="s">
        <v>7023</v>
      </c>
      <c r="B6833" s="308">
        <v>42.2</v>
      </c>
    </row>
    <row r="6834" spans="1:2">
      <c r="A6834" s="307" t="s">
        <v>7024</v>
      </c>
      <c r="B6834" s="308">
        <v>41.31</v>
      </c>
    </row>
    <row r="6835" spans="1:2">
      <c r="A6835" s="307" t="s">
        <v>7025</v>
      </c>
      <c r="B6835" s="308">
        <v>56.08</v>
      </c>
    </row>
    <row r="6836" spans="1:2">
      <c r="A6836" s="307" t="s">
        <v>7026</v>
      </c>
      <c r="B6836" s="308">
        <v>55.13</v>
      </c>
    </row>
    <row r="6837" spans="1:2">
      <c r="A6837" s="307" t="s">
        <v>7027</v>
      </c>
      <c r="B6837" s="308">
        <v>66.34</v>
      </c>
    </row>
    <row r="6838" spans="1:2">
      <c r="A6838" s="307" t="s">
        <v>7028</v>
      </c>
      <c r="B6838" s="308">
        <v>65.33</v>
      </c>
    </row>
    <row r="6839" spans="1:2">
      <c r="A6839" s="307" t="s">
        <v>7029</v>
      </c>
      <c r="B6839" s="308">
        <v>82.96</v>
      </c>
    </row>
    <row r="6840" spans="1:2">
      <c r="A6840" s="307" t="s">
        <v>7030</v>
      </c>
      <c r="B6840" s="308">
        <v>81.91</v>
      </c>
    </row>
    <row r="6841" spans="1:2">
      <c r="A6841" s="307" t="s">
        <v>7031</v>
      </c>
      <c r="B6841" s="308">
        <v>115.9</v>
      </c>
    </row>
    <row r="6842" spans="1:2">
      <c r="A6842" s="307" t="s">
        <v>7032</v>
      </c>
      <c r="B6842" s="308">
        <v>114.8</v>
      </c>
    </row>
    <row r="6843" spans="1:2">
      <c r="A6843" s="307" t="s">
        <v>7033</v>
      </c>
      <c r="B6843" s="308">
        <v>149</v>
      </c>
    </row>
    <row r="6844" spans="1:2">
      <c r="A6844" s="307" t="s">
        <v>7034</v>
      </c>
      <c r="B6844" s="308">
        <v>147.84</v>
      </c>
    </row>
    <row r="6845" spans="1:2">
      <c r="A6845" s="307" t="s">
        <v>7035</v>
      </c>
      <c r="B6845" s="308">
        <v>43.47</v>
      </c>
    </row>
    <row r="6846" spans="1:2">
      <c r="A6846" s="307" t="s">
        <v>7036</v>
      </c>
      <c r="B6846" s="308">
        <v>42.27</v>
      </c>
    </row>
    <row r="6847" spans="1:2">
      <c r="A6847" s="307" t="s">
        <v>7037</v>
      </c>
      <c r="B6847" s="308">
        <v>56.29</v>
      </c>
    </row>
    <row r="6848" spans="1:2">
      <c r="A6848" s="307" t="s">
        <v>7038</v>
      </c>
      <c r="B6848" s="308">
        <v>55.05</v>
      </c>
    </row>
    <row r="6849" spans="1:2">
      <c r="A6849" s="307" t="s">
        <v>7039</v>
      </c>
      <c r="B6849" s="308">
        <v>66.180000000000007</v>
      </c>
    </row>
    <row r="6850" spans="1:2">
      <c r="A6850" s="307" t="s">
        <v>7040</v>
      </c>
      <c r="B6850" s="308">
        <v>64.83</v>
      </c>
    </row>
    <row r="6851" spans="1:2">
      <c r="A6851" s="307" t="s">
        <v>7041</v>
      </c>
      <c r="B6851" s="308">
        <v>87.51</v>
      </c>
    </row>
    <row r="6852" spans="1:2">
      <c r="A6852" s="307" t="s">
        <v>7042</v>
      </c>
      <c r="B6852" s="308">
        <v>86.12</v>
      </c>
    </row>
    <row r="6853" spans="1:2">
      <c r="A6853" s="307" t="s">
        <v>7043</v>
      </c>
      <c r="B6853" s="308">
        <v>116.12</v>
      </c>
    </row>
    <row r="6854" spans="1:2">
      <c r="A6854" s="307" t="s">
        <v>7044</v>
      </c>
      <c r="B6854" s="308">
        <v>114.69</v>
      </c>
    </row>
    <row r="6855" spans="1:2">
      <c r="A6855" s="307" t="s">
        <v>7045</v>
      </c>
      <c r="B6855" s="308">
        <v>151.72</v>
      </c>
    </row>
    <row r="6856" spans="1:2">
      <c r="A6856" s="307" t="s">
        <v>7046</v>
      </c>
      <c r="B6856" s="308">
        <v>150.22999999999999</v>
      </c>
    </row>
    <row r="6857" spans="1:2">
      <c r="A6857" s="307" t="s">
        <v>7047</v>
      </c>
      <c r="B6857" s="308">
        <v>222.46</v>
      </c>
    </row>
    <row r="6858" spans="1:2">
      <c r="A6858" s="307" t="s">
        <v>7048</v>
      </c>
      <c r="B6858" s="308">
        <v>220.91</v>
      </c>
    </row>
    <row r="6859" spans="1:2">
      <c r="A6859" s="307" t="s">
        <v>7049</v>
      </c>
      <c r="B6859" s="308">
        <v>293.02999999999997</v>
      </c>
    </row>
    <row r="6860" spans="1:2">
      <c r="A6860" s="307" t="s">
        <v>7050</v>
      </c>
      <c r="B6860" s="308">
        <v>291.44</v>
      </c>
    </row>
    <row r="6861" spans="1:2">
      <c r="A6861" s="307" t="s">
        <v>7051</v>
      </c>
      <c r="B6861" s="308">
        <v>30.81</v>
      </c>
    </row>
    <row r="6862" spans="1:2">
      <c r="A6862" s="307" t="s">
        <v>7052</v>
      </c>
      <c r="B6862" s="308">
        <v>30</v>
      </c>
    </row>
    <row r="6863" spans="1:2">
      <c r="A6863" s="307" t="s">
        <v>7053</v>
      </c>
      <c r="B6863" s="308">
        <v>42.36</v>
      </c>
    </row>
    <row r="6864" spans="1:2">
      <c r="A6864" s="307" t="s">
        <v>7054</v>
      </c>
      <c r="B6864" s="308">
        <v>41.12</v>
      </c>
    </row>
    <row r="6865" spans="1:2">
      <c r="A6865" s="307" t="s">
        <v>7055</v>
      </c>
      <c r="B6865" s="308">
        <v>31.8</v>
      </c>
    </row>
    <row r="6866" spans="1:2">
      <c r="A6866" s="307" t="s">
        <v>7056</v>
      </c>
      <c r="B6866" s="308">
        <v>30.56</v>
      </c>
    </row>
    <row r="6867" spans="1:2">
      <c r="A6867" s="307" t="s">
        <v>7057</v>
      </c>
      <c r="B6867" s="308">
        <v>35.619999999999997</v>
      </c>
    </row>
    <row r="6868" spans="1:2">
      <c r="A6868" s="307" t="s">
        <v>7058</v>
      </c>
      <c r="B6868" s="308">
        <v>34.380000000000003</v>
      </c>
    </row>
    <row r="6869" spans="1:2">
      <c r="A6869" s="307" t="s">
        <v>7059</v>
      </c>
      <c r="B6869" s="308">
        <v>49.55</v>
      </c>
    </row>
    <row r="6870" spans="1:2">
      <c r="A6870" s="307" t="s">
        <v>7060</v>
      </c>
      <c r="B6870" s="308">
        <v>47.07</v>
      </c>
    </row>
    <row r="6871" spans="1:2">
      <c r="A6871" s="307" t="s">
        <v>7061</v>
      </c>
      <c r="B6871" s="308">
        <v>62.32</v>
      </c>
    </row>
    <row r="6872" spans="1:2">
      <c r="A6872" s="307" t="s">
        <v>7062</v>
      </c>
      <c r="B6872" s="308">
        <v>59.83</v>
      </c>
    </row>
    <row r="6873" spans="1:2">
      <c r="A6873" s="307" t="s">
        <v>7063</v>
      </c>
      <c r="B6873" s="308">
        <v>48.03</v>
      </c>
    </row>
    <row r="6874" spans="1:2">
      <c r="A6874" s="307" t="s">
        <v>7064</v>
      </c>
      <c r="B6874" s="308">
        <v>46.78</v>
      </c>
    </row>
    <row r="6875" spans="1:2">
      <c r="A6875" s="307" t="s">
        <v>7065</v>
      </c>
      <c r="B6875" s="308">
        <v>70.27</v>
      </c>
    </row>
    <row r="6876" spans="1:2">
      <c r="A6876" s="307" t="s">
        <v>7066</v>
      </c>
      <c r="B6876" s="308">
        <v>67.790000000000006</v>
      </c>
    </row>
    <row r="6877" spans="1:2">
      <c r="A6877" s="307" t="s">
        <v>7067</v>
      </c>
      <c r="B6877" s="308">
        <v>62.69</v>
      </c>
    </row>
    <row r="6878" spans="1:2">
      <c r="A6878" s="307" t="s">
        <v>7068</v>
      </c>
      <c r="B6878" s="308">
        <v>59.38</v>
      </c>
    </row>
    <row r="6879" spans="1:2">
      <c r="A6879" s="307" t="s">
        <v>7069</v>
      </c>
      <c r="B6879" s="308">
        <v>50.6</v>
      </c>
    </row>
    <row r="6880" spans="1:2">
      <c r="A6880" s="307" t="s">
        <v>7070</v>
      </c>
      <c r="B6880" s="308">
        <v>49.25</v>
      </c>
    </row>
    <row r="6881" spans="1:2">
      <c r="A6881" s="307" t="s">
        <v>7071</v>
      </c>
      <c r="B6881" s="308">
        <v>59.87</v>
      </c>
    </row>
    <row r="6882" spans="1:2">
      <c r="A6882" s="307" t="s">
        <v>7072</v>
      </c>
      <c r="B6882" s="308">
        <v>56.67</v>
      </c>
    </row>
    <row r="6883" spans="1:2">
      <c r="A6883" s="307" t="s">
        <v>7073</v>
      </c>
      <c r="B6883" s="308">
        <v>35.479999999999997</v>
      </c>
    </row>
    <row r="6884" spans="1:2">
      <c r="A6884" s="307" t="s">
        <v>7074</v>
      </c>
      <c r="B6884" s="308">
        <v>35.17</v>
      </c>
    </row>
    <row r="6885" spans="1:2">
      <c r="A6885" s="307" t="s">
        <v>7075</v>
      </c>
      <c r="B6885" s="308">
        <v>170.85</v>
      </c>
    </row>
    <row r="6886" spans="1:2">
      <c r="A6886" s="307" t="s">
        <v>7076</v>
      </c>
      <c r="B6886" s="308">
        <v>157.56</v>
      </c>
    </row>
    <row r="6887" spans="1:2">
      <c r="A6887" s="307" t="s">
        <v>7077</v>
      </c>
      <c r="B6887" s="308">
        <v>564.53</v>
      </c>
    </row>
    <row r="6888" spans="1:2">
      <c r="A6888" s="307" t="s">
        <v>7078</v>
      </c>
      <c r="B6888" s="308">
        <v>564.53</v>
      </c>
    </row>
    <row r="6889" spans="1:2">
      <c r="A6889" s="307" t="s">
        <v>7079</v>
      </c>
      <c r="B6889" s="308">
        <v>663.28</v>
      </c>
    </row>
    <row r="6890" spans="1:2">
      <c r="A6890" s="307" t="s">
        <v>7080</v>
      </c>
      <c r="B6890" s="308">
        <v>663.28</v>
      </c>
    </row>
    <row r="6891" spans="1:2">
      <c r="A6891" s="307" t="s">
        <v>7081</v>
      </c>
      <c r="B6891" s="308">
        <v>734.62</v>
      </c>
    </row>
    <row r="6892" spans="1:2">
      <c r="A6892" s="307" t="s">
        <v>7082</v>
      </c>
      <c r="B6892" s="308">
        <v>734.62</v>
      </c>
    </row>
    <row r="6893" spans="1:2">
      <c r="A6893" s="307" t="s">
        <v>7083</v>
      </c>
      <c r="B6893" s="308">
        <v>816.74</v>
      </c>
    </row>
    <row r="6894" spans="1:2">
      <c r="A6894" s="307" t="s">
        <v>7084</v>
      </c>
      <c r="B6894" s="308">
        <v>816.74</v>
      </c>
    </row>
    <row r="6895" spans="1:2">
      <c r="A6895" s="307" t="s">
        <v>7085</v>
      </c>
      <c r="B6895" s="308">
        <v>893.52</v>
      </c>
    </row>
    <row r="6896" spans="1:2">
      <c r="A6896" s="307" t="s">
        <v>7086</v>
      </c>
      <c r="B6896" s="308">
        <v>893.52</v>
      </c>
    </row>
    <row r="6897" spans="1:2">
      <c r="A6897" s="307" t="s">
        <v>7087</v>
      </c>
      <c r="B6897" s="308">
        <v>972.69</v>
      </c>
    </row>
    <row r="6898" spans="1:2">
      <c r="A6898" s="307" t="s">
        <v>7088</v>
      </c>
      <c r="B6898" s="308">
        <v>972.69</v>
      </c>
    </row>
    <row r="6899" spans="1:2">
      <c r="A6899" s="307" t="s">
        <v>7089</v>
      </c>
      <c r="B6899" s="308">
        <v>1063.47</v>
      </c>
    </row>
    <row r="6900" spans="1:2">
      <c r="A6900" s="307" t="s">
        <v>7090</v>
      </c>
      <c r="B6900" s="308">
        <v>1063.47</v>
      </c>
    </row>
    <row r="6901" spans="1:2">
      <c r="A6901" s="307" t="s">
        <v>7091</v>
      </c>
      <c r="B6901" s="308">
        <v>1145.58</v>
      </c>
    </row>
    <row r="6902" spans="1:2">
      <c r="A6902" s="307" t="s">
        <v>7092</v>
      </c>
      <c r="B6902" s="308">
        <v>1145.58</v>
      </c>
    </row>
    <row r="6903" spans="1:2">
      <c r="A6903" s="307" t="s">
        <v>7093</v>
      </c>
      <c r="B6903" s="308">
        <v>1224.8900000000001</v>
      </c>
    </row>
    <row r="6904" spans="1:2">
      <c r="A6904" s="307" t="s">
        <v>7094</v>
      </c>
      <c r="B6904" s="308">
        <v>1224.8900000000001</v>
      </c>
    </row>
    <row r="6905" spans="1:2">
      <c r="A6905" s="307" t="s">
        <v>7095</v>
      </c>
      <c r="B6905" s="308">
        <v>1304.76</v>
      </c>
    </row>
    <row r="6906" spans="1:2">
      <c r="A6906" s="307" t="s">
        <v>7096</v>
      </c>
      <c r="B6906" s="308">
        <v>1304.76</v>
      </c>
    </row>
    <row r="6907" spans="1:2">
      <c r="A6907" s="307" t="s">
        <v>7097</v>
      </c>
      <c r="B6907" s="308">
        <v>726.09</v>
      </c>
    </row>
    <row r="6908" spans="1:2">
      <c r="A6908" s="307" t="s">
        <v>7098</v>
      </c>
      <c r="B6908" s="308">
        <v>726.09</v>
      </c>
    </row>
    <row r="6909" spans="1:2">
      <c r="A6909" s="307" t="s">
        <v>7099</v>
      </c>
      <c r="B6909" s="308">
        <v>800.36</v>
      </c>
    </row>
    <row r="6910" spans="1:2">
      <c r="A6910" s="307" t="s">
        <v>7100</v>
      </c>
      <c r="B6910" s="308">
        <v>800.36</v>
      </c>
    </row>
    <row r="6911" spans="1:2">
      <c r="A6911" s="307" t="s">
        <v>7101</v>
      </c>
      <c r="B6911" s="308">
        <v>885</v>
      </c>
    </row>
    <row r="6912" spans="1:2">
      <c r="A6912" s="307" t="s">
        <v>7102</v>
      </c>
      <c r="B6912" s="308">
        <v>885</v>
      </c>
    </row>
    <row r="6913" spans="1:2">
      <c r="A6913" s="307" t="s">
        <v>7103</v>
      </c>
      <c r="B6913" s="308">
        <v>964.85</v>
      </c>
    </row>
    <row r="6914" spans="1:2">
      <c r="A6914" s="307" t="s">
        <v>7104</v>
      </c>
      <c r="B6914" s="308">
        <v>964.85</v>
      </c>
    </row>
    <row r="6915" spans="1:2">
      <c r="A6915" s="307" t="s">
        <v>7105</v>
      </c>
      <c r="B6915" s="308">
        <v>1041.3800000000001</v>
      </c>
    </row>
    <row r="6916" spans="1:2">
      <c r="A6916" s="307" t="s">
        <v>7106</v>
      </c>
      <c r="B6916" s="308">
        <v>1041.3800000000001</v>
      </c>
    </row>
    <row r="6917" spans="1:2">
      <c r="A6917" s="307" t="s">
        <v>7107</v>
      </c>
      <c r="B6917" s="308">
        <v>1131.5899999999999</v>
      </c>
    </row>
    <row r="6918" spans="1:2">
      <c r="A6918" s="307" t="s">
        <v>7108</v>
      </c>
      <c r="B6918" s="308">
        <v>1131.5899999999999</v>
      </c>
    </row>
    <row r="6919" spans="1:2">
      <c r="A6919" s="307" t="s">
        <v>7109</v>
      </c>
      <c r="B6919" s="308">
        <v>1219.29</v>
      </c>
    </row>
    <row r="6920" spans="1:2">
      <c r="A6920" s="307" t="s">
        <v>7110</v>
      </c>
      <c r="B6920" s="308">
        <v>1219.29</v>
      </c>
    </row>
    <row r="6921" spans="1:2">
      <c r="A6921" s="307" t="s">
        <v>7111</v>
      </c>
      <c r="B6921" s="308">
        <v>1304.76</v>
      </c>
    </row>
    <row r="6922" spans="1:2">
      <c r="A6922" s="307" t="s">
        <v>7112</v>
      </c>
      <c r="B6922" s="308">
        <v>1304.76</v>
      </c>
    </row>
    <row r="6923" spans="1:2">
      <c r="A6923" s="307" t="s">
        <v>7113</v>
      </c>
      <c r="B6923" s="308">
        <v>1383.86</v>
      </c>
    </row>
    <row r="6924" spans="1:2">
      <c r="A6924" s="307" t="s">
        <v>7114</v>
      </c>
      <c r="B6924" s="308">
        <v>1383.86</v>
      </c>
    </row>
    <row r="6925" spans="1:2">
      <c r="A6925" s="307" t="s">
        <v>7115</v>
      </c>
      <c r="B6925" s="308">
        <v>1474.29</v>
      </c>
    </row>
    <row r="6926" spans="1:2">
      <c r="A6926" s="307" t="s">
        <v>7116</v>
      </c>
      <c r="B6926" s="308">
        <v>1474.29</v>
      </c>
    </row>
    <row r="6927" spans="1:2">
      <c r="A6927" s="307" t="s">
        <v>7117</v>
      </c>
      <c r="B6927" s="308">
        <v>54.09</v>
      </c>
    </row>
    <row r="6928" spans="1:2">
      <c r="A6928" s="307" t="s">
        <v>7118</v>
      </c>
      <c r="B6928" s="308">
        <v>54.09</v>
      </c>
    </row>
    <row r="6929" spans="1:2">
      <c r="A6929" s="307" t="s">
        <v>7119</v>
      </c>
      <c r="B6929" s="308">
        <v>1399.57</v>
      </c>
    </row>
    <row r="6930" spans="1:2">
      <c r="A6930" s="307" t="s">
        <v>7120</v>
      </c>
      <c r="B6930" s="308">
        <v>1280.31</v>
      </c>
    </row>
    <row r="6931" spans="1:2">
      <c r="A6931" s="307" t="s">
        <v>7121</v>
      </c>
      <c r="B6931" s="308">
        <v>1575.34</v>
      </c>
    </row>
    <row r="6932" spans="1:2">
      <c r="A6932" s="307" t="s">
        <v>7122</v>
      </c>
      <c r="B6932" s="308">
        <v>1443.55</v>
      </c>
    </row>
    <row r="6933" spans="1:2">
      <c r="A6933" s="307" t="s">
        <v>7123</v>
      </c>
      <c r="B6933" s="308">
        <v>1894.06</v>
      </c>
    </row>
    <row r="6934" spans="1:2">
      <c r="A6934" s="307" t="s">
        <v>7124</v>
      </c>
      <c r="B6934" s="308">
        <v>1737.48</v>
      </c>
    </row>
    <row r="6935" spans="1:2">
      <c r="A6935" s="307" t="s">
        <v>7125</v>
      </c>
      <c r="B6935" s="308">
        <v>1581.97</v>
      </c>
    </row>
    <row r="6936" spans="1:2">
      <c r="A6936" s="307" t="s">
        <v>7126</v>
      </c>
      <c r="B6936" s="308">
        <v>1457.79</v>
      </c>
    </row>
    <row r="6937" spans="1:2">
      <c r="A6937" s="307" t="s">
        <v>7127</v>
      </c>
      <c r="B6937" s="308">
        <v>1898.34</v>
      </c>
    </row>
    <row r="6938" spans="1:2">
      <c r="A6938" s="307" t="s">
        <v>7128</v>
      </c>
      <c r="B6938" s="308">
        <v>1749.33</v>
      </c>
    </row>
    <row r="6939" spans="1:2">
      <c r="A6939" s="307" t="s">
        <v>7129</v>
      </c>
      <c r="B6939" s="308">
        <v>2372.9499999999998</v>
      </c>
    </row>
    <row r="6940" spans="1:2">
      <c r="A6940" s="307" t="s">
        <v>7130</v>
      </c>
      <c r="B6940" s="308">
        <v>2186.69</v>
      </c>
    </row>
    <row r="6941" spans="1:2">
      <c r="A6941" s="307" t="s">
        <v>7131</v>
      </c>
      <c r="B6941" s="308">
        <v>3163.94</v>
      </c>
    </row>
    <row r="6942" spans="1:2">
      <c r="A6942" s="307" t="s">
        <v>7132</v>
      </c>
      <c r="B6942" s="308">
        <v>2915.58</v>
      </c>
    </row>
    <row r="6943" spans="1:2">
      <c r="A6943" s="307" t="s">
        <v>7133</v>
      </c>
      <c r="B6943" s="308">
        <v>3954.92</v>
      </c>
    </row>
    <row r="6944" spans="1:2">
      <c r="A6944" s="307" t="s">
        <v>7134</v>
      </c>
      <c r="B6944" s="308">
        <v>3644.48</v>
      </c>
    </row>
    <row r="6945" spans="1:2">
      <c r="A6945" s="307" t="s">
        <v>7135</v>
      </c>
      <c r="B6945" s="308">
        <v>1184.8800000000001</v>
      </c>
    </row>
    <row r="6946" spans="1:2">
      <c r="A6946" s="307" t="s">
        <v>7136</v>
      </c>
      <c r="B6946" s="308">
        <v>1050.3499999999999</v>
      </c>
    </row>
    <row r="6947" spans="1:2">
      <c r="A6947" s="307" t="s">
        <v>7137</v>
      </c>
      <c r="B6947" s="308">
        <v>320.52999999999997</v>
      </c>
    </row>
    <row r="6948" spans="1:2">
      <c r="A6948" s="307" t="s">
        <v>7138</v>
      </c>
      <c r="B6948" s="308">
        <v>285.29000000000002</v>
      </c>
    </row>
    <row r="6949" spans="1:2">
      <c r="A6949" s="307" t="s">
        <v>7139</v>
      </c>
      <c r="B6949" s="308">
        <v>150.19999999999999</v>
      </c>
    </row>
    <row r="6950" spans="1:2">
      <c r="A6950" s="307" t="s">
        <v>7140</v>
      </c>
      <c r="B6950" s="308">
        <v>150.19999999999999</v>
      </c>
    </row>
    <row r="6951" spans="1:2">
      <c r="A6951" s="307" t="s">
        <v>7141</v>
      </c>
      <c r="B6951" s="308">
        <v>211.87</v>
      </c>
    </row>
    <row r="6952" spans="1:2">
      <c r="A6952" s="307" t="s">
        <v>7142</v>
      </c>
      <c r="B6952" s="308">
        <v>211.87</v>
      </c>
    </row>
    <row r="6953" spans="1:2">
      <c r="A6953" s="307" t="s">
        <v>7143</v>
      </c>
      <c r="B6953" s="308">
        <v>292.77</v>
      </c>
    </row>
    <row r="6954" spans="1:2">
      <c r="A6954" s="307" t="s">
        <v>7144</v>
      </c>
      <c r="B6954" s="308">
        <v>292.77</v>
      </c>
    </row>
    <row r="6955" spans="1:2">
      <c r="A6955" s="307" t="s">
        <v>7145</v>
      </c>
      <c r="B6955" s="308">
        <v>347.04</v>
      </c>
    </row>
    <row r="6956" spans="1:2">
      <c r="A6956" s="307" t="s">
        <v>7146</v>
      </c>
      <c r="B6956" s="308">
        <v>347.04</v>
      </c>
    </row>
    <row r="6957" spans="1:2">
      <c r="A6957" s="307" t="s">
        <v>7147</v>
      </c>
      <c r="B6957" s="308">
        <v>349.02</v>
      </c>
    </row>
    <row r="6958" spans="1:2">
      <c r="A6958" s="307" t="s">
        <v>7148</v>
      </c>
      <c r="B6958" s="308">
        <v>349.02</v>
      </c>
    </row>
    <row r="6959" spans="1:2">
      <c r="A6959" s="307" t="s">
        <v>7149</v>
      </c>
      <c r="B6959" s="308">
        <v>414.88</v>
      </c>
    </row>
    <row r="6960" spans="1:2">
      <c r="A6960" s="307" t="s">
        <v>7150</v>
      </c>
      <c r="B6960" s="308">
        <v>414.88</v>
      </c>
    </row>
    <row r="6961" spans="1:2">
      <c r="A6961" s="307" t="s">
        <v>7151</v>
      </c>
      <c r="B6961" s="308">
        <v>504.98</v>
      </c>
    </row>
    <row r="6962" spans="1:2">
      <c r="A6962" s="307" t="s">
        <v>7152</v>
      </c>
      <c r="B6962" s="308">
        <v>504.98</v>
      </c>
    </row>
    <row r="6963" spans="1:2">
      <c r="A6963" s="307" t="s">
        <v>7153</v>
      </c>
      <c r="B6963" s="308">
        <v>619.29</v>
      </c>
    </row>
    <row r="6964" spans="1:2">
      <c r="A6964" s="307" t="s">
        <v>7154</v>
      </c>
      <c r="B6964" s="308">
        <v>619.29</v>
      </c>
    </row>
    <row r="6965" spans="1:2">
      <c r="A6965" s="307" t="s">
        <v>7155</v>
      </c>
      <c r="B6965" s="308">
        <v>730.88</v>
      </c>
    </row>
    <row r="6966" spans="1:2">
      <c r="A6966" s="307" t="s">
        <v>7156</v>
      </c>
      <c r="B6966" s="308">
        <v>730.88</v>
      </c>
    </row>
    <row r="6967" spans="1:2">
      <c r="A6967" s="307" t="s">
        <v>7157</v>
      </c>
      <c r="B6967" s="308">
        <v>954.24</v>
      </c>
    </row>
    <row r="6968" spans="1:2">
      <c r="A6968" s="307" t="s">
        <v>7158</v>
      </c>
      <c r="B6968" s="308">
        <v>954.24</v>
      </c>
    </row>
    <row r="6969" spans="1:2">
      <c r="A6969" s="307" t="s">
        <v>7159</v>
      </c>
      <c r="B6969" s="308">
        <v>997.89</v>
      </c>
    </row>
    <row r="6970" spans="1:2">
      <c r="A6970" s="307" t="s">
        <v>7160</v>
      </c>
      <c r="B6970" s="308">
        <v>997.89</v>
      </c>
    </row>
    <row r="6971" spans="1:2">
      <c r="A6971" s="307" t="s">
        <v>7161</v>
      </c>
      <c r="B6971" s="308">
        <v>1167.93</v>
      </c>
    </row>
    <row r="6972" spans="1:2">
      <c r="A6972" s="307" t="s">
        <v>7162</v>
      </c>
      <c r="B6972" s="308">
        <v>1167.93</v>
      </c>
    </row>
    <row r="6973" spans="1:2">
      <c r="A6973" s="307" t="s">
        <v>7163</v>
      </c>
      <c r="B6973" s="308">
        <v>1283.8499999999999</v>
      </c>
    </row>
    <row r="6974" spans="1:2">
      <c r="A6974" s="307" t="s">
        <v>7164</v>
      </c>
      <c r="B6974" s="308">
        <v>1283.8499999999999</v>
      </c>
    </row>
    <row r="6975" spans="1:2">
      <c r="A6975" s="307" t="s">
        <v>7165</v>
      </c>
      <c r="B6975" s="308">
        <v>1665.27</v>
      </c>
    </row>
    <row r="6976" spans="1:2">
      <c r="A6976" s="307" t="s">
        <v>7166</v>
      </c>
      <c r="B6976" s="308">
        <v>1665.27</v>
      </c>
    </row>
    <row r="6977" spans="1:2">
      <c r="A6977" s="307" t="s">
        <v>7167</v>
      </c>
      <c r="B6977" s="308">
        <v>2345.91</v>
      </c>
    </row>
    <row r="6978" spans="1:2">
      <c r="A6978" s="307" t="s">
        <v>7168</v>
      </c>
      <c r="B6978" s="308">
        <v>2345.91</v>
      </c>
    </row>
    <row r="6979" spans="1:2">
      <c r="A6979" s="307" t="s">
        <v>7169</v>
      </c>
      <c r="B6979" s="308">
        <v>2809.09</v>
      </c>
    </row>
    <row r="6980" spans="1:2">
      <c r="A6980" s="307" t="s">
        <v>7170</v>
      </c>
      <c r="B6980" s="308">
        <v>2809.09</v>
      </c>
    </row>
    <row r="6981" spans="1:2">
      <c r="A6981" s="307" t="s">
        <v>7171</v>
      </c>
      <c r="B6981" s="308">
        <v>3288.05</v>
      </c>
    </row>
    <row r="6982" spans="1:2">
      <c r="A6982" s="307" t="s">
        <v>7172</v>
      </c>
      <c r="B6982" s="308">
        <v>3288.05</v>
      </c>
    </row>
    <row r="6983" spans="1:2">
      <c r="A6983" s="307" t="s">
        <v>7173</v>
      </c>
      <c r="B6983" s="308">
        <v>3835.68</v>
      </c>
    </row>
    <row r="6984" spans="1:2">
      <c r="A6984" s="307" t="s">
        <v>7174</v>
      </c>
      <c r="B6984" s="308">
        <v>3835.68</v>
      </c>
    </row>
    <row r="6985" spans="1:2">
      <c r="A6985" s="307" t="s">
        <v>7175</v>
      </c>
      <c r="B6985" s="308">
        <v>5027.82</v>
      </c>
    </row>
    <row r="6986" spans="1:2">
      <c r="A6986" s="307" t="s">
        <v>7176</v>
      </c>
      <c r="B6986" s="308">
        <v>5027.82</v>
      </c>
    </row>
    <row r="6987" spans="1:2">
      <c r="A6987" s="307" t="s">
        <v>7177</v>
      </c>
      <c r="B6987" s="308">
        <v>386.79</v>
      </c>
    </row>
    <row r="6988" spans="1:2">
      <c r="A6988" s="307" t="s">
        <v>7178</v>
      </c>
      <c r="B6988" s="308">
        <v>386.79</v>
      </c>
    </row>
    <row r="6989" spans="1:2">
      <c r="A6989" s="307" t="s">
        <v>7179</v>
      </c>
      <c r="B6989" s="308">
        <v>462.39</v>
      </c>
    </row>
    <row r="6990" spans="1:2">
      <c r="A6990" s="307" t="s">
        <v>7180</v>
      </c>
      <c r="B6990" s="308">
        <v>462.39</v>
      </c>
    </row>
    <row r="6991" spans="1:2">
      <c r="A6991" s="307" t="s">
        <v>7181</v>
      </c>
      <c r="B6991" s="308">
        <v>565.46</v>
      </c>
    </row>
    <row r="6992" spans="1:2">
      <c r="A6992" s="307" t="s">
        <v>7182</v>
      </c>
      <c r="B6992" s="308">
        <v>565.46</v>
      </c>
    </row>
    <row r="6993" spans="1:2">
      <c r="A6993" s="307" t="s">
        <v>7183</v>
      </c>
      <c r="B6993" s="308">
        <v>645.08000000000004</v>
      </c>
    </row>
    <row r="6994" spans="1:2">
      <c r="A6994" s="307" t="s">
        <v>7184</v>
      </c>
      <c r="B6994" s="308">
        <v>645.08000000000004</v>
      </c>
    </row>
    <row r="6995" spans="1:2">
      <c r="A6995" s="307" t="s">
        <v>7185</v>
      </c>
      <c r="B6995" s="308">
        <v>851.11</v>
      </c>
    </row>
    <row r="6996" spans="1:2">
      <c r="A6996" s="307" t="s">
        <v>7186</v>
      </c>
      <c r="B6996" s="308">
        <v>851.11</v>
      </c>
    </row>
    <row r="6997" spans="1:2">
      <c r="A6997" s="307" t="s">
        <v>7187</v>
      </c>
      <c r="B6997" s="308">
        <v>908.16</v>
      </c>
    </row>
    <row r="6998" spans="1:2">
      <c r="A6998" s="307" t="s">
        <v>7188</v>
      </c>
      <c r="B6998" s="308">
        <v>908.16</v>
      </c>
    </row>
    <row r="6999" spans="1:2">
      <c r="A6999" s="307" t="s">
        <v>7189</v>
      </c>
      <c r="B6999" s="308">
        <v>1063.29</v>
      </c>
    </row>
    <row r="7000" spans="1:2">
      <c r="A7000" s="307" t="s">
        <v>7190</v>
      </c>
      <c r="B7000" s="308">
        <v>1063.29</v>
      </c>
    </row>
    <row r="7001" spans="1:2">
      <c r="A7001" s="307" t="s">
        <v>7191</v>
      </c>
      <c r="B7001" s="308">
        <v>1132.3800000000001</v>
      </c>
    </row>
    <row r="7002" spans="1:2">
      <c r="A7002" s="307" t="s">
        <v>7192</v>
      </c>
      <c r="B7002" s="308">
        <v>1132.3800000000001</v>
      </c>
    </row>
    <row r="7003" spans="1:2">
      <c r="A7003" s="307" t="s">
        <v>7193</v>
      </c>
      <c r="B7003" s="308">
        <v>1464.12</v>
      </c>
    </row>
    <row r="7004" spans="1:2">
      <c r="A7004" s="307" t="s">
        <v>7194</v>
      </c>
      <c r="B7004" s="308">
        <v>1464.12</v>
      </c>
    </row>
    <row r="7005" spans="1:2">
      <c r="A7005" s="307" t="s">
        <v>7195</v>
      </c>
      <c r="B7005" s="308">
        <v>2081.63</v>
      </c>
    </row>
    <row r="7006" spans="1:2">
      <c r="A7006" s="307" t="s">
        <v>7196</v>
      </c>
      <c r="B7006" s="308">
        <v>2081.63</v>
      </c>
    </row>
    <row r="7007" spans="1:2">
      <c r="A7007" s="307" t="s">
        <v>7197</v>
      </c>
      <c r="B7007" s="308">
        <v>2416.2199999999998</v>
      </c>
    </row>
    <row r="7008" spans="1:2">
      <c r="A7008" s="307" t="s">
        <v>7198</v>
      </c>
      <c r="B7008" s="308">
        <v>2416.2199999999998</v>
      </c>
    </row>
    <row r="7009" spans="1:2">
      <c r="A7009" s="307" t="s">
        <v>7199</v>
      </c>
      <c r="B7009" s="308">
        <v>2791.27</v>
      </c>
    </row>
    <row r="7010" spans="1:2">
      <c r="A7010" s="307" t="s">
        <v>7200</v>
      </c>
      <c r="B7010" s="308">
        <v>2791.27</v>
      </c>
    </row>
    <row r="7011" spans="1:2">
      <c r="A7011" s="307" t="s">
        <v>7201</v>
      </c>
      <c r="B7011" s="308">
        <v>3281.43</v>
      </c>
    </row>
    <row r="7012" spans="1:2">
      <c r="A7012" s="307" t="s">
        <v>7202</v>
      </c>
      <c r="B7012" s="308">
        <v>3281.43</v>
      </c>
    </row>
    <row r="7013" spans="1:2">
      <c r="A7013" s="307" t="s">
        <v>7203</v>
      </c>
      <c r="B7013" s="308">
        <v>4366.3500000000004</v>
      </c>
    </row>
    <row r="7014" spans="1:2">
      <c r="A7014" s="307" t="s">
        <v>7204</v>
      </c>
      <c r="B7014" s="308">
        <v>4366.3500000000004</v>
      </c>
    </row>
    <row r="7015" spans="1:2">
      <c r="A7015" s="307" t="s">
        <v>7205</v>
      </c>
      <c r="B7015" s="308">
        <v>383.69</v>
      </c>
    </row>
    <row r="7016" spans="1:2">
      <c r="A7016" s="307" t="s">
        <v>7206</v>
      </c>
      <c r="B7016" s="308">
        <v>383.69</v>
      </c>
    </row>
    <row r="7017" spans="1:2">
      <c r="A7017" s="307" t="s">
        <v>7207</v>
      </c>
      <c r="B7017" s="308">
        <v>383.82</v>
      </c>
    </row>
    <row r="7018" spans="1:2">
      <c r="A7018" s="307" t="s">
        <v>7208</v>
      </c>
      <c r="B7018" s="308">
        <v>383.82</v>
      </c>
    </row>
    <row r="7019" spans="1:2">
      <c r="A7019" s="307" t="s">
        <v>7209</v>
      </c>
      <c r="B7019" s="308">
        <v>443.04</v>
      </c>
    </row>
    <row r="7020" spans="1:2">
      <c r="A7020" s="307" t="s">
        <v>7210</v>
      </c>
      <c r="B7020" s="308">
        <v>443.04</v>
      </c>
    </row>
    <row r="7021" spans="1:2">
      <c r="A7021" s="307" t="s">
        <v>7211</v>
      </c>
      <c r="B7021" s="308">
        <v>518.17999999999995</v>
      </c>
    </row>
    <row r="7022" spans="1:2">
      <c r="A7022" s="307" t="s">
        <v>7212</v>
      </c>
      <c r="B7022" s="308">
        <v>518.17999999999995</v>
      </c>
    </row>
    <row r="7023" spans="1:2">
      <c r="A7023" s="307" t="s">
        <v>7213</v>
      </c>
      <c r="B7023" s="308">
        <v>643.05999999999995</v>
      </c>
    </row>
    <row r="7024" spans="1:2">
      <c r="A7024" s="307" t="s">
        <v>7214</v>
      </c>
      <c r="B7024" s="308">
        <v>643.05999999999995</v>
      </c>
    </row>
    <row r="7025" spans="1:2">
      <c r="A7025" s="307" t="s">
        <v>7215</v>
      </c>
      <c r="B7025" s="308">
        <v>725.95</v>
      </c>
    </row>
    <row r="7026" spans="1:2">
      <c r="A7026" s="307" t="s">
        <v>7216</v>
      </c>
      <c r="B7026" s="308">
        <v>725.95</v>
      </c>
    </row>
    <row r="7027" spans="1:2">
      <c r="A7027" s="307" t="s">
        <v>7217</v>
      </c>
      <c r="B7027" s="308">
        <v>970.5</v>
      </c>
    </row>
    <row r="7028" spans="1:2">
      <c r="A7028" s="307" t="s">
        <v>7218</v>
      </c>
      <c r="B7028" s="308">
        <v>970.5</v>
      </c>
    </row>
    <row r="7029" spans="1:2">
      <c r="A7029" s="307" t="s">
        <v>7219</v>
      </c>
      <c r="B7029" s="308">
        <v>1061.4000000000001</v>
      </c>
    </row>
    <row r="7030" spans="1:2">
      <c r="A7030" s="307" t="s">
        <v>7220</v>
      </c>
      <c r="B7030" s="308">
        <v>1061.4000000000001</v>
      </c>
    </row>
    <row r="7031" spans="1:2">
      <c r="A7031" s="307" t="s">
        <v>7221</v>
      </c>
      <c r="B7031" s="308">
        <v>1214.8800000000001</v>
      </c>
    </row>
    <row r="7032" spans="1:2">
      <c r="A7032" s="307" t="s">
        <v>7222</v>
      </c>
      <c r="B7032" s="308">
        <v>1214.8800000000001</v>
      </c>
    </row>
    <row r="7033" spans="1:2">
      <c r="A7033" s="307" t="s">
        <v>7223</v>
      </c>
      <c r="B7033" s="308">
        <v>1304.8699999999999</v>
      </c>
    </row>
    <row r="7034" spans="1:2">
      <c r="A7034" s="307" t="s">
        <v>7224</v>
      </c>
      <c r="B7034" s="308">
        <v>1304.8699999999999</v>
      </c>
    </row>
    <row r="7035" spans="1:2">
      <c r="A7035" s="307" t="s">
        <v>7225</v>
      </c>
      <c r="B7035" s="308">
        <v>1732.16</v>
      </c>
    </row>
    <row r="7036" spans="1:2">
      <c r="A7036" s="307" t="s">
        <v>7226</v>
      </c>
      <c r="B7036" s="308">
        <v>1732.16</v>
      </c>
    </row>
    <row r="7037" spans="1:2">
      <c r="A7037" s="307" t="s">
        <v>7227</v>
      </c>
      <c r="B7037" s="308">
        <v>2529.06</v>
      </c>
    </row>
    <row r="7038" spans="1:2">
      <c r="A7038" s="307" t="s">
        <v>7228</v>
      </c>
      <c r="B7038" s="308">
        <v>2529.06</v>
      </c>
    </row>
    <row r="7039" spans="1:2">
      <c r="A7039" s="307" t="s">
        <v>7229</v>
      </c>
      <c r="B7039" s="308">
        <v>2962.22</v>
      </c>
    </row>
    <row r="7040" spans="1:2">
      <c r="A7040" s="307" t="s">
        <v>7230</v>
      </c>
      <c r="B7040" s="308">
        <v>2962.22</v>
      </c>
    </row>
    <row r="7041" spans="1:2">
      <c r="A7041" s="307" t="s">
        <v>7231</v>
      </c>
      <c r="B7041" s="308">
        <v>3522.27</v>
      </c>
    </row>
    <row r="7042" spans="1:2">
      <c r="A7042" s="307" t="s">
        <v>7232</v>
      </c>
      <c r="B7042" s="308">
        <v>3522.27</v>
      </c>
    </row>
    <row r="7043" spans="1:2">
      <c r="A7043" s="307" t="s">
        <v>7233</v>
      </c>
      <c r="B7043" s="308">
        <v>4128.95</v>
      </c>
    </row>
    <row r="7044" spans="1:2">
      <c r="A7044" s="307" t="s">
        <v>7234</v>
      </c>
      <c r="B7044" s="308">
        <v>4128.95</v>
      </c>
    </row>
    <row r="7045" spans="1:2">
      <c r="A7045" s="307" t="s">
        <v>7235</v>
      </c>
      <c r="B7045" s="308">
        <v>5780.7</v>
      </c>
    </row>
    <row r="7046" spans="1:2">
      <c r="A7046" s="307" t="s">
        <v>7236</v>
      </c>
      <c r="B7046" s="308">
        <v>5780.7</v>
      </c>
    </row>
    <row r="7047" spans="1:2">
      <c r="A7047" s="307" t="s">
        <v>7237</v>
      </c>
      <c r="B7047" s="308">
        <v>1273.3399999999999</v>
      </c>
    </row>
    <row r="7048" spans="1:2">
      <c r="A7048" s="307" t="s">
        <v>7238</v>
      </c>
      <c r="B7048" s="308">
        <v>1273.3399999999999</v>
      </c>
    </row>
    <row r="7049" spans="1:2">
      <c r="A7049" s="307" t="s">
        <v>7239</v>
      </c>
      <c r="B7049" s="308">
        <v>1417.28</v>
      </c>
    </row>
    <row r="7050" spans="1:2">
      <c r="A7050" s="307" t="s">
        <v>7240</v>
      </c>
      <c r="B7050" s="308">
        <v>1417.28</v>
      </c>
    </row>
    <row r="7051" spans="1:2">
      <c r="A7051" s="307" t="s">
        <v>7241</v>
      </c>
      <c r="B7051" s="308">
        <v>1749</v>
      </c>
    </row>
    <row r="7052" spans="1:2">
      <c r="A7052" s="307" t="s">
        <v>7242</v>
      </c>
      <c r="B7052" s="308">
        <v>1749</v>
      </c>
    </row>
    <row r="7053" spans="1:2">
      <c r="A7053" s="307" t="s">
        <v>7243</v>
      </c>
      <c r="B7053" s="308">
        <v>2112.9499999999998</v>
      </c>
    </row>
    <row r="7054" spans="1:2">
      <c r="A7054" s="307" t="s">
        <v>7244</v>
      </c>
      <c r="B7054" s="308">
        <v>2112.9499999999998</v>
      </c>
    </row>
    <row r="7055" spans="1:2">
      <c r="A7055" s="307" t="s">
        <v>7245</v>
      </c>
      <c r="B7055" s="308">
        <v>2498.39</v>
      </c>
    </row>
    <row r="7056" spans="1:2">
      <c r="A7056" s="307" t="s">
        <v>7246</v>
      </c>
      <c r="B7056" s="308">
        <v>2498.39</v>
      </c>
    </row>
    <row r="7057" spans="1:2">
      <c r="A7057" s="307" t="s">
        <v>7247</v>
      </c>
      <c r="B7057" s="308">
        <v>3059.86</v>
      </c>
    </row>
    <row r="7058" spans="1:2">
      <c r="A7058" s="307" t="s">
        <v>7248</v>
      </c>
      <c r="B7058" s="308">
        <v>3059.86</v>
      </c>
    </row>
    <row r="7059" spans="1:2">
      <c r="A7059" s="307" t="s">
        <v>7249</v>
      </c>
      <c r="B7059" s="308">
        <v>3556.27</v>
      </c>
    </row>
    <row r="7060" spans="1:2">
      <c r="A7060" s="307" t="s">
        <v>7250</v>
      </c>
      <c r="B7060" s="308">
        <v>3556.27</v>
      </c>
    </row>
    <row r="7061" spans="1:2">
      <c r="A7061" s="307" t="s">
        <v>7251</v>
      </c>
      <c r="B7061" s="308">
        <v>4001.63</v>
      </c>
    </row>
    <row r="7062" spans="1:2">
      <c r="A7062" s="307" t="s">
        <v>7252</v>
      </c>
      <c r="B7062" s="308">
        <v>4001.63</v>
      </c>
    </row>
    <row r="7063" spans="1:2">
      <c r="A7063" s="307" t="s">
        <v>7253</v>
      </c>
      <c r="B7063" s="308">
        <v>4902.21</v>
      </c>
    </row>
    <row r="7064" spans="1:2">
      <c r="A7064" s="307" t="s">
        <v>7254</v>
      </c>
      <c r="B7064" s="308">
        <v>4902.21</v>
      </c>
    </row>
    <row r="7065" spans="1:2">
      <c r="A7065" s="307" t="s">
        <v>7255</v>
      </c>
      <c r="B7065" s="308">
        <v>5224.4399999999996</v>
      </c>
    </row>
    <row r="7066" spans="1:2">
      <c r="A7066" s="307" t="s">
        <v>7256</v>
      </c>
      <c r="B7066" s="308">
        <v>5224.4399999999996</v>
      </c>
    </row>
    <row r="7067" spans="1:2">
      <c r="A7067" s="307" t="s">
        <v>7257</v>
      </c>
      <c r="B7067" s="308">
        <v>6327.92</v>
      </c>
    </row>
    <row r="7068" spans="1:2">
      <c r="A7068" s="307" t="s">
        <v>7258</v>
      </c>
      <c r="B7068" s="308">
        <v>6327.92</v>
      </c>
    </row>
    <row r="7069" spans="1:2">
      <c r="A7069" s="307" t="s">
        <v>7259</v>
      </c>
      <c r="B7069" s="308">
        <v>14068.01</v>
      </c>
    </row>
    <row r="7070" spans="1:2">
      <c r="A7070" s="307" t="s">
        <v>7260</v>
      </c>
      <c r="B7070" s="308">
        <v>14068.01</v>
      </c>
    </row>
    <row r="7071" spans="1:2">
      <c r="A7071" s="307" t="s">
        <v>7261</v>
      </c>
      <c r="B7071" s="308">
        <v>17863.37</v>
      </c>
    </row>
    <row r="7072" spans="1:2">
      <c r="A7072" s="307" t="s">
        <v>7262</v>
      </c>
      <c r="B7072" s="308">
        <v>17863.37</v>
      </c>
    </row>
    <row r="7073" spans="1:2">
      <c r="A7073" s="307" t="s">
        <v>7263</v>
      </c>
      <c r="B7073" s="308">
        <v>25949.32</v>
      </c>
    </row>
    <row r="7074" spans="1:2">
      <c r="A7074" s="307" t="s">
        <v>7264</v>
      </c>
      <c r="B7074" s="308">
        <v>25949.32</v>
      </c>
    </row>
    <row r="7075" spans="1:2">
      <c r="A7075" s="307" t="s">
        <v>7265</v>
      </c>
      <c r="B7075" s="308">
        <v>26921.17</v>
      </c>
    </row>
    <row r="7076" spans="1:2">
      <c r="A7076" s="307" t="s">
        <v>7266</v>
      </c>
      <c r="B7076" s="308">
        <v>26921.17</v>
      </c>
    </row>
    <row r="7077" spans="1:2">
      <c r="A7077" s="307" t="s">
        <v>7267</v>
      </c>
      <c r="B7077" s="308">
        <v>38611.440000000002</v>
      </c>
    </row>
    <row r="7078" spans="1:2">
      <c r="A7078" s="307" t="s">
        <v>7268</v>
      </c>
      <c r="B7078" s="308">
        <v>38611.440000000002</v>
      </c>
    </row>
    <row r="7079" spans="1:2">
      <c r="A7079" s="307" t="s">
        <v>7269</v>
      </c>
      <c r="B7079" s="308">
        <v>1273.3399999999999</v>
      </c>
    </row>
    <row r="7080" spans="1:2">
      <c r="A7080" s="307" t="s">
        <v>7270</v>
      </c>
      <c r="B7080" s="308">
        <v>1273.3399999999999</v>
      </c>
    </row>
    <row r="7081" spans="1:2">
      <c r="A7081" s="307" t="s">
        <v>7271</v>
      </c>
      <c r="B7081" s="308">
        <v>1417.28</v>
      </c>
    </row>
    <row r="7082" spans="1:2">
      <c r="A7082" s="307" t="s">
        <v>7272</v>
      </c>
      <c r="B7082" s="308">
        <v>1417.28</v>
      </c>
    </row>
    <row r="7083" spans="1:2">
      <c r="A7083" s="307" t="s">
        <v>7273</v>
      </c>
      <c r="B7083" s="308">
        <v>1749</v>
      </c>
    </row>
    <row r="7084" spans="1:2">
      <c r="A7084" s="307" t="s">
        <v>7274</v>
      </c>
      <c r="B7084" s="308">
        <v>1749</v>
      </c>
    </row>
    <row r="7085" spans="1:2">
      <c r="A7085" s="307" t="s">
        <v>7275</v>
      </c>
      <c r="B7085" s="308">
        <v>2113.81</v>
      </c>
    </row>
    <row r="7086" spans="1:2">
      <c r="A7086" s="307" t="s">
        <v>7276</v>
      </c>
      <c r="B7086" s="308">
        <v>2113.81</v>
      </c>
    </row>
    <row r="7087" spans="1:2">
      <c r="A7087" s="307" t="s">
        <v>7277</v>
      </c>
      <c r="B7087" s="308">
        <v>2555.83</v>
      </c>
    </row>
    <row r="7088" spans="1:2">
      <c r="A7088" s="307" t="s">
        <v>7278</v>
      </c>
      <c r="B7088" s="308">
        <v>2555.83</v>
      </c>
    </row>
    <row r="7089" spans="1:2">
      <c r="A7089" s="307" t="s">
        <v>7279</v>
      </c>
      <c r="B7089" s="308">
        <v>3107.01</v>
      </c>
    </row>
    <row r="7090" spans="1:2">
      <c r="A7090" s="307" t="s">
        <v>7280</v>
      </c>
      <c r="B7090" s="308">
        <v>3107.01</v>
      </c>
    </row>
    <row r="7091" spans="1:2">
      <c r="A7091" s="307" t="s">
        <v>7281</v>
      </c>
      <c r="B7091" s="308">
        <v>3607.04</v>
      </c>
    </row>
    <row r="7092" spans="1:2">
      <c r="A7092" s="307" t="s">
        <v>7282</v>
      </c>
      <c r="B7092" s="308">
        <v>3607.04</v>
      </c>
    </row>
    <row r="7093" spans="1:2">
      <c r="A7093" s="307" t="s">
        <v>7283</v>
      </c>
      <c r="B7093" s="308">
        <v>4243.2299999999996</v>
      </c>
    </row>
    <row r="7094" spans="1:2">
      <c r="A7094" s="307" t="s">
        <v>7284</v>
      </c>
      <c r="B7094" s="308">
        <v>4243.2299999999996</v>
      </c>
    </row>
    <row r="7095" spans="1:2">
      <c r="A7095" s="307" t="s">
        <v>7285</v>
      </c>
      <c r="B7095" s="308">
        <v>5198.9399999999996</v>
      </c>
    </row>
    <row r="7096" spans="1:2">
      <c r="A7096" s="307" t="s">
        <v>7286</v>
      </c>
      <c r="B7096" s="308">
        <v>5198.9399999999996</v>
      </c>
    </row>
    <row r="7097" spans="1:2">
      <c r="A7097" s="307" t="s">
        <v>7287</v>
      </c>
      <c r="B7097" s="308">
        <v>6031.04</v>
      </c>
    </row>
    <row r="7098" spans="1:2">
      <c r="A7098" s="307" t="s">
        <v>7288</v>
      </c>
      <c r="B7098" s="308">
        <v>6031.04</v>
      </c>
    </row>
    <row r="7099" spans="1:2">
      <c r="A7099" s="307" t="s">
        <v>7289</v>
      </c>
      <c r="B7099" s="308">
        <v>8283.02</v>
      </c>
    </row>
    <row r="7100" spans="1:2">
      <c r="A7100" s="307" t="s">
        <v>7290</v>
      </c>
      <c r="B7100" s="308">
        <v>8283.02</v>
      </c>
    </row>
    <row r="7101" spans="1:2">
      <c r="A7101" s="307" t="s">
        <v>7291</v>
      </c>
      <c r="B7101" s="308">
        <v>14448.43</v>
      </c>
    </row>
    <row r="7102" spans="1:2">
      <c r="A7102" s="307" t="s">
        <v>7292</v>
      </c>
      <c r="B7102" s="308">
        <v>14448.43</v>
      </c>
    </row>
    <row r="7103" spans="1:2">
      <c r="A7103" s="307" t="s">
        <v>7293</v>
      </c>
      <c r="B7103" s="308">
        <v>25971.84</v>
      </c>
    </row>
    <row r="7104" spans="1:2">
      <c r="A7104" s="307" t="s">
        <v>7294</v>
      </c>
      <c r="B7104" s="308">
        <v>25971.84</v>
      </c>
    </row>
    <row r="7105" spans="1:2">
      <c r="A7105" s="307" t="s">
        <v>7295</v>
      </c>
      <c r="B7105" s="308">
        <v>34412.78</v>
      </c>
    </row>
    <row r="7106" spans="1:2">
      <c r="A7106" s="307" t="s">
        <v>7296</v>
      </c>
      <c r="B7106" s="308">
        <v>34412.78</v>
      </c>
    </row>
    <row r="7107" spans="1:2">
      <c r="A7107" s="307" t="s">
        <v>7297</v>
      </c>
      <c r="B7107" s="308">
        <v>47258.53</v>
      </c>
    </row>
    <row r="7108" spans="1:2">
      <c r="A7108" s="307" t="s">
        <v>7298</v>
      </c>
      <c r="B7108" s="308">
        <v>47258.53</v>
      </c>
    </row>
    <row r="7109" spans="1:2">
      <c r="A7109" s="307" t="s">
        <v>7299</v>
      </c>
      <c r="B7109" s="308">
        <v>28059.19</v>
      </c>
    </row>
    <row r="7110" spans="1:2">
      <c r="A7110" s="307" t="s">
        <v>7300</v>
      </c>
      <c r="B7110" s="308">
        <v>28059.19</v>
      </c>
    </row>
    <row r="7111" spans="1:2">
      <c r="A7111" s="307" t="s">
        <v>7301</v>
      </c>
      <c r="B7111" s="308">
        <v>34412.78</v>
      </c>
    </row>
    <row r="7112" spans="1:2">
      <c r="A7112" s="307" t="s">
        <v>7302</v>
      </c>
      <c r="B7112" s="308">
        <v>34412.78</v>
      </c>
    </row>
    <row r="7113" spans="1:2">
      <c r="A7113" s="307" t="s">
        <v>7303</v>
      </c>
      <c r="B7113" s="308">
        <v>51082.11</v>
      </c>
    </row>
    <row r="7114" spans="1:2">
      <c r="A7114" s="307" t="s">
        <v>7304</v>
      </c>
      <c r="B7114" s="308">
        <v>51082.11</v>
      </c>
    </row>
    <row r="7115" spans="1:2">
      <c r="A7115" s="307" t="s">
        <v>7305</v>
      </c>
      <c r="B7115" s="308">
        <v>35771.35</v>
      </c>
    </row>
    <row r="7116" spans="1:2">
      <c r="A7116" s="307" t="s">
        <v>7306</v>
      </c>
      <c r="B7116" s="308">
        <v>35771.35</v>
      </c>
    </row>
    <row r="7117" spans="1:2">
      <c r="A7117" s="307" t="s">
        <v>7307</v>
      </c>
      <c r="B7117" s="308">
        <v>45191.54</v>
      </c>
    </row>
    <row r="7118" spans="1:2">
      <c r="A7118" s="307" t="s">
        <v>7308</v>
      </c>
      <c r="B7118" s="308">
        <v>45191.54</v>
      </c>
    </row>
    <row r="7119" spans="1:2">
      <c r="A7119" s="307" t="s">
        <v>7309</v>
      </c>
      <c r="B7119" s="308">
        <v>55387.73</v>
      </c>
    </row>
    <row r="7120" spans="1:2">
      <c r="A7120" s="307" t="s">
        <v>7310</v>
      </c>
      <c r="B7120" s="308">
        <v>55387.73</v>
      </c>
    </row>
    <row r="7121" spans="1:2">
      <c r="A7121" s="307" t="s">
        <v>7311</v>
      </c>
      <c r="B7121" s="308">
        <v>52135.09</v>
      </c>
    </row>
    <row r="7122" spans="1:2">
      <c r="A7122" s="307" t="s">
        <v>7312</v>
      </c>
      <c r="B7122" s="308">
        <v>52135.09</v>
      </c>
    </row>
    <row r="7123" spans="1:2">
      <c r="A7123" s="307" t="s">
        <v>7313</v>
      </c>
      <c r="B7123" s="308">
        <v>60816.83</v>
      </c>
    </row>
    <row r="7124" spans="1:2">
      <c r="A7124" s="307" t="s">
        <v>7314</v>
      </c>
      <c r="B7124" s="308">
        <v>60816.83</v>
      </c>
    </row>
    <row r="7125" spans="1:2">
      <c r="A7125" s="307" t="s">
        <v>7315</v>
      </c>
      <c r="B7125" s="308">
        <v>76170.53</v>
      </c>
    </row>
    <row r="7126" spans="1:2">
      <c r="A7126" s="307" t="s">
        <v>7316</v>
      </c>
      <c r="B7126" s="308">
        <v>76170.53</v>
      </c>
    </row>
    <row r="7127" spans="1:2">
      <c r="A7127" s="307" t="s">
        <v>7317</v>
      </c>
      <c r="B7127" s="308">
        <v>918.3</v>
      </c>
    </row>
    <row r="7128" spans="1:2">
      <c r="A7128" s="307" t="s">
        <v>7318</v>
      </c>
      <c r="B7128" s="308">
        <v>918.3</v>
      </c>
    </row>
    <row r="7129" spans="1:2">
      <c r="A7129" s="307" t="s">
        <v>7319</v>
      </c>
      <c r="B7129" s="308">
        <v>1004.09</v>
      </c>
    </row>
    <row r="7130" spans="1:2">
      <c r="A7130" s="307" t="s">
        <v>7320</v>
      </c>
      <c r="B7130" s="308">
        <v>1004.09</v>
      </c>
    </row>
    <row r="7131" spans="1:2">
      <c r="A7131" s="307" t="s">
        <v>7321</v>
      </c>
      <c r="B7131" s="308">
        <v>1221.8900000000001</v>
      </c>
    </row>
    <row r="7132" spans="1:2">
      <c r="A7132" s="307" t="s">
        <v>7322</v>
      </c>
      <c r="B7132" s="308">
        <v>1221.8900000000001</v>
      </c>
    </row>
    <row r="7133" spans="1:2">
      <c r="A7133" s="307" t="s">
        <v>7323</v>
      </c>
      <c r="B7133" s="308">
        <v>1483.34</v>
      </c>
    </row>
    <row r="7134" spans="1:2">
      <c r="A7134" s="307" t="s">
        <v>7324</v>
      </c>
      <c r="B7134" s="308">
        <v>1483.34</v>
      </c>
    </row>
    <row r="7135" spans="1:2">
      <c r="A7135" s="307" t="s">
        <v>7325</v>
      </c>
      <c r="B7135" s="308">
        <v>1756.76</v>
      </c>
    </row>
    <row r="7136" spans="1:2">
      <c r="A7136" s="307" t="s">
        <v>7326</v>
      </c>
      <c r="B7136" s="308">
        <v>1756.76</v>
      </c>
    </row>
    <row r="7137" spans="1:2">
      <c r="A7137" s="307" t="s">
        <v>7327</v>
      </c>
      <c r="B7137" s="308">
        <v>2110.3000000000002</v>
      </c>
    </row>
    <row r="7138" spans="1:2">
      <c r="A7138" s="307" t="s">
        <v>7328</v>
      </c>
      <c r="B7138" s="308">
        <v>2110.3000000000002</v>
      </c>
    </row>
    <row r="7139" spans="1:2">
      <c r="A7139" s="307" t="s">
        <v>7329</v>
      </c>
      <c r="B7139" s="308">
        <v>2433.67</v>
      </c>
    </row>
    <row r="7140" spans="1:2">
      <c r="A7140" s="307" t="s">
        <v>7330</v>
      </c>
      <c r="B7140" s="308">
        <v>2433.67</v>
      </c>
    </row>
    <row r="7141" spans="1:2">
      <c r="A7141" s="307" t="s">
        <v>7331</v>
      </c>
      <c r="B7141" s="308">
        <v>2767.03</v>
      </c>
    </row>
    <row r="7142" spans="1:2">
      <c r="A7142" s="307" t="s">
        <v>7332</v>
      </c>
      <c r="B7142" s="308">
        <v>2767.03</v>
      </c>
    </row>
    <row r="7143" spans="1:2">
      <c r="A7143" s="307" t="s">
        <v>7333</v>
      </c>
      <c r="B7143" s="308">
        <v>3311.61</v>
      </c>
    </row>
    <row r="7144" spans="1:2">
      <c r="A7144" s="307" t="s">
        <v>7334</v>
      </c>
      <c r="B7144" s="308">
        <v>3311.61</v>
      </c>
    </row>
    <row r="7145" spans="1:2">
      <c r="A7145" s="307" t="s">
        <v>7335</v>
      </c>
      <c r="B7145" s="308">
        <v>3567.62</v>
      </c>
    </row>
    <row r="7146" spans="1:2">
      <c r="A7146" s="307" t="s">
        <v>7336</v>
      </c>
      <c r="B7146" s="308">
        <v>3567.62</v>
      </c>
    </row>
    <row r="7147" spans="1:2">
      <c r="A7147" s="307" t="s">
        <v>7337</v>
      </c>
      <c r="B7147" s="308">
        <v>4371.49</v>
      </c>
    </row>
    <row r="7148" spans="1:2">
      <c r="A7148" s="307" t="s">
        <v>7338</v>
      </c>
      <c r="B7148" s="308">
        <v>4371.49</v>
      </c>
    </row>
    <row r="7149" spans="1:2">
      <c r="A7149" s="307" t="s">
        <v>7339</v>
      </c>
      <c r="B7149" s="308">
        <v>8754</v>
      </c>
    </row>
    <row r="7150" spans="1:2">
      <c r="A7150" s="307" t="s">
        <v>7340</v>
      </c>
      <c r="B7150" s="308">
        <v>8754</v>
      </c>
    </row>
    <row r="7151" spans="1:2">
      <c r="A7151" s="307" t="s">
        <v>7341</v>
      </c>
      <c r="B7151" s="308">
        <v>11084.06</v>
      </c>
    </row>
    <row r="7152" spans="1:2">
      <c r="A7152" s="307" t="s">
        <v>7342</v>
      </c>
      <c r="B7152" s="308">
        <v>11084.06</v>
      </c>
    </row>
    <row r="7153" spans="1:2">
      <c r="A7153" s="307" t="s">
        <v>7343</v>
      </c>
      <c r="B7153" s="308">
        <v>17071.07</v>
      </c>
    </row>
    <row r="7154" spans="1:2">
      <c r="A7154" s="307" t="s">
        <v>7344</v>
      </c>
      <c r="B7154" s="308">
        <v>17071.07</v>
      </c>
    </row>
    <row r="7155" spans="1:2">
      <c r="A7155" s="307" t="s">
        <v>7345</v>
      </c>
      <c r="B7155" s="308">
        <v>17969.05</v>
      </c>
    </row>
    <row r="7156" spans="1:2">
      <c r="A7156" s="307" t="s">
        <v>7346</v>
      </c>
      <c r="B7156" s="308">
        <v>17969.05</v>
      </c>
    </row>
    <row r="7157" spans="1:2">
      <c r="A7157" s="307" t="s">
        <v>7347</v>
      </c>
      <c r="B7157" s="308">
        <v>24714.53</v>
      </c>
    </row>
    <row r="7158" spans="1:2">
      <c r="A7158" s="307" t="s">
        <v>7348</v>
      </c>
      <c r="B7158" s="308">
        <v>24714.53</v>
      </c>
    </row>
    <row r="7159" spans="1:2">
      <c r="A7159" s="307" t="s">
        <v>7349</v>
      </c>
      <c r="B7159" s="308">
        <v>918.3</v>
      </c>
    </row>
    <row r="7160" spans="1:2">
      <c r="A7160" s="307" t="s">
        <v>7350</v>
      </c>
      <c r="B7160" s="308">
        <v>918.3</v>
      </c>
    </row>
    <row r="7161" spans="1:2">
      <c r="A7161" s="307" t="s">
        <v>7351</v>
      </c>
      <c r="B7161" s="308">
        <v>1004.09</v>
      </c>
    </row>
    <row r="7162" spans="1:2">
      <c r="A7162" s="307" t="s">
        <v>7352</v>
      </c>
      <c r="B7162" s="308">
        <v>1004.09</v>
      </c>
    </row>
    <row r="7163" spans="1:2">
      <c r="A7163" s="307" t="s">
        <v>7353</v>
      </c>
      <c r="B7163" s="308">
        <v>1221.8900000000001</v>
      </c>
    </row>
    <row r="7164" spans="1:2">
      <c r="A7164" s="307" t="s">
        <v>7354</v>
      </c>
      <c r="B7164" s="308">
        <v>1221.8900000000001</v>
      </c>
    </row>
    <row r="7165" spans="1:2">
      <c r="A7165" s="307" t="s">
        <v>7355</v>
      </c>
      <c r="B7165" s="308">
        <v>1483.77</v>
      </c>
    </row>
    <row r="7166" spans="1:2">
      <c r="A7166" s="307" t="s">
        <v>7356</v>
      </c>
      <c r="B7166" s="308">
        <v>1483.77</v>
      </c>
    </row>
    <row r="7167" spans="1:2">
      <c r="A7167" s="307" t="s">
        <v>7357</v>
      </c>
      <c r="B7167" s="308">
        <v>1785.53</v>
      </c>
    </row>
    <row r="7168" spans="1:2">
      <c r="A7168" s="307" t="s">
        <v>7358</v>
      </c>
      <c r="B7168" s="308">
        <v>1785.53</v>
      </c>
    </row>
    <row r="7169" spans="1:2">
      <c r="A7169" s="307" t="s">
        <v>7359</v>
      </c>
      <c r="B7169" s="308">
        <v>2133.87</v>
      </c>
    </row>
    <row r="7170" spans="1:2">
      <c r="A7170" s="307" t="s">
        <v>7360</v>
      </c>
      <c r="B7170" s="308">
        <v>2133.87</v>
      </c>
    </row>
    <row r="7171" spans="1:2">
      <c r="A7171" s="307" t="s">
        <v>7361</v>
      </c>
      <c r="B7171" s="308">
        <v>2459.04</v>
      </c>
    </row>
    <row r="7172" spans="1:2">
      <c r="A7172" s="307" t="s">
        <v>7362</v>
      </c>
      <c r="B7172" s="308">
        <v>2459.04</v>
      </c>
    </row>
    <row r="7173" spans="1:2">
      <c r="A7173" s="307" t="s">
        <v>7363</v>
      </c>
      <c r="B7173" s="308">
        <v>2887.82</v>
      </c>
    </row>
    <row r="7174" spans="1:2">
      <c r="A7174" s="307" t="s">
        <v>7364</v>
      </c>
      <c r="B7174" s="308">
        <v>2887.82</v>
      </c>
    </row>
    <row r="7175" spans="1:2">
      <c r="A7175" s="307" t="s">
        <v>7365</v>
      </c>
      <c r="B7175" s="308">
        <v>3462.61</v>
      </c>
    </row>
    <row r="7176" spans="1:2">
      <c r="A7176" s="307" t="s">
        <v>7366</v>
      </c>
      <c r="B7176" s="308">
        <v>3462.61</v>
      </c>
    </row>
    <row r="7177" spans="1:2">
      <c r="A7177" s="307" t="s">
        <v>7367</v>
      </c>
      <c r="B7177" s="308">
        <v>3968.24</v>
      </c>
    </row>
    <row r="7178" spans="1:2">
      <c r="A7178" s="307" t="s">
        <v>7368</v>
      </c>
      <c r="B7178" s="308">
        <v>3968.24</v>
      </c>
    </row>
    <row r="7179" spans="1:2">
      <c r="A7179" s="307" t="s">
        <v>7369</v>
      </c>
      <c r="B7179" s="308">
        <v>5441.85</v>
      </c>
    </row>
    <row r="7180" spans="1:2">
      <c r="A7180" s="307" t="s">
        <v>7370</v>
      </c>
      <c r="B7180" s="308">
        <v>5441.85</v>
      </c>
    </row>
    <row r="7181" spans="1:2">
      <c r="A7181" s="307" t="s">
        <v>7371</v>
      </c>
      <c r="B7181" s="308">
        <v>9398.2000000000007</v>
      </c>
    </row>
    <row r="7182" spans="1:2">
      <c r="A7182" s="307" t="s">
        <v>7372</v>
      </c>
      <c r="B7182" s="308">
        <v>9398.2000000000007</v>
      </c>
    </row>
    <row r="7183" spans="1:2">
      <c r="A7183" s="307" t="s">
        <v>7373</v>
      </c>
      <c r="B7183" s="308">
        <v>946.88</v>
      </c>
    </row>
    <row r="7184" spans="1:2">
      <c r="A7184" s="307" t="s">
        <v>7374</v>
      </c>
      <c r="B7184" s="308">
        <v>946.88</v>
      </c>
    </row>
    <row r="7185" spans="1:2">
      <c r="A7185" s="307" t="s">
        <v>7375</v>
      </c>
      <c r="B7185" s="308">
        <v>1041.83</v>
      </c>
    </row>
    <row r="7186" spans="1:2">
      <c r="A7186" s="307" t="s">
        <v>7376</v>
      </c>
      <c r="B7186" s="308">
        <v>1041.83</v>
      </c>
    </row>
    <row r="7187" spans="1:2">
      <c r="A7187" s="307" t="s">
        <v>7377</v>
      </c>
      <c r="B7187" s="308">
        <v>1271.17</v>
      </c>
    </row>
    <row r="7188" spans="1:2">
      <c r="A7188" s="307" t="s">
        <v>7378</v>
      </c>
      <c r="B7188" s="308">
        <v>1271.17</v>
      </c>
    </row>
    <row r="7189" spans="1:2">
      <c r="A7189" s="307" t="s">
        <v>7379</v>
      </c>
      <c r="B7189" s="308">
        <v>1551.99</v>
      </c>
    </row>
    <row r="7190" spans="1:2">
      <c r="A7190" s="307" t="s">
        <v>7380</v>
      </c>
      <c r="B7190" s="308">
        <v>1551.99</v>
      </c>
    </row>
    <row r="7191" spans="1:2">
      <c r="A7191" s="307" t="s">
        <v>7381</v>
      </c>
      <c r="B7191" s="308">
        <v>1851.12</v>
      </c>
    </row>
    <row r="7192" spans="1:2">
      <c r="A7192" s="307" t="s">
        <v>7382</v>
      </c>
      <c r="B7192" s="308">
        <v>1851.12</v>
      </c>
    </row>
    <row r="7193" spans="1:2">
      <c r="A7193" s="307" t="s">
        <v>7383</v>
      </c>
      <c r="B7193" s="308">
        <v>2239.64</v>
      </c>
    </row>
    <row r="7194" spans="1:2">
      <c r="A7194" s="307" t="s">
        <v>7384</v>
      </c>
      <c r="B7194" s="308">
        <v>2239.64</v>
      </c>
    </row>
    <row r="7195" spans="1:2">
      <c r="A7195" s="307" t="s">
        <v>7385</v>
      </c>
      <c r="B7195" s="308">
        <v>2609.4299999999998</v>
      </c>
    </row>
    <row r="7196" spans="1:2">
      <c r="A7196" s="307" t="s">
        <v>7386</v>
      </c>
      <c r="B7196" s="308">
        <v>2609.4299999999998</v>
      </c>
    </row>
    <row r="7197" spans="1:2">
      <c r="A7197" s="307" t="s">
        <v>7387</v>
      </c>
      <c r="B7197" s="308">
        <v>2960.21</v>
      </c>
    </row>
    <row r="7198" spans="1:2">
      <c r="A7198" s="307" t="s">
        <v>7388</v>
      </c>
      <c r="B7198" s="308">
        <v>2960.21</v>
      </c>
    </row>
    <row r="7199" spans="1:2">
      <c r="A7199" s="307" t="s">
        <v>7389</v>
      </c>
      <c r="B7199" s="308">
        <v>3566.75</v>
      </c>
    </row>
    <row r="7200" spans="1:2">
      <c r="A7200" s="307" t="s">
        <v>7390</v>
      </c>
      <c r="B7200" s="308">
        <v>3566.75</v>
      </c>
    </row>
    <row r="7201" spans="1:2">
      <c r="A7201" s="307" t="s">
        <v>7391</v>
      </c>
      <c r="B7201" s="308">
        <v>3854.13</v>
      </c>
    </row>
    <row r="7202" spans="1:2">
      <c r="A7202" s="307" t="s">
        <v>7392</v>
      </c>
      <c r="B7202" s="308">
        <v>3854.13</v>
      </c>
    </row>
    <row r="7203" spans="1:2">
      <c r="A7203" s="307" t="s">
        <v>7393</v>
      </c>
      <c r="B7203" s="308">
        <v>4766.55</v>
      </c>
    </row>
    <row r="7204" spans="1:2">
      <c r="A7204" s="307" t="s">
        <v>7394</v>
      </c>
      <c r="B7204" s="308">
        <v>4766.55</v>
      </c>
    </row>
    <row r="7205" spans="1:2">
      <c r="A7205" s="307" t="s">
        <v>7395</v>
      </c>
      <c r="B7205" s="308">
        <v>9353.31</v>
      </c>
    </row>
    <row r="7206" spans="1:2">
      <c r="A7206" s="307" t="s">
        <v>7396</v>
      </c>
      <c r="B7206" s="308">
        <v>9353.31</v>
      </c>
    </row>
    <row r="7207" spans="1:2">
      <c r="A7207" s="307" t="s">
        <v>7397</v>
      </c>
      <c r="B7207" s="308">
        <v>11833.06</v>
      </c>
    </row>
    <row r="7208" spans="1:2">
      <c r="A7208" s="307" t="s">
        <v>7398</v>
      </c>
      <c r="B7208" s="308">
        <v>11833.06</v>
      </c>
    </row>
    <row r="7209" spans="1:2">
      <c r="A7209" s="307" t="s">
        <v>7399</v>
      </c>
      <c r="B7209" s="308">
        <v>17998.84</v>
      </c>
    </row>
    <row r="7210" spans="1:2">
      <c r="A7210" s="307" t="s">
        <v>7400</v>
      </c>
      <c r="B7210" s="308">
        <v>17998.84</v>
      </c>
    </row>
    <row r="7211" spans="1:2">
      <c r="A7211" s="307" t="s">
        <v>7401</v>
      </c>
      <c r="B7211" s="308">
        <v>19119.86</v>
      </c>
    </row>
    <row r="7212" spans="1:2">
      <c r="A7212" s="307" t="s">
        <v>7402</v>
      </c>
      <c r="B7212" s="308">
        <v>19119.86</v>
      </c>
    </row>
    <row r="7213" spans="1:2">
      <c r="A7213" s="307" t="s">
        <v>7403</v>
      </c>
      <c r="B7213" s="308">
        <v>26413.15</v>
      </c>
    </row>
    <row r="7214" spans="1:2">
      <c r="A7214" s="307" t="s">
        <v>7404</v>
      </c>
      <c r="B7214" s="308">
        <v>26413.15</v>
      </c>
    </row>
    <row r="7215" spans="1:2">
      <c r="A7215" s="307" t="s">
        <v>7405</v>
      </c>
      <c r="B7215" s="308">
        <v>946.88</v>
      </c>
    </row>
    <row r="7216" spans="1:2">
      <c r="A7216" s="307" t="s">
        <v>7406</v>
      </c>
      <c r="B7216" s="308">
        <v>946.88</v>
      </c>
    </row>
    <row r="7217" spans="1:2">
      <c r="A7217" s="307" t="s">
        <v>7407</v>
      </c>
      <c r="B7217" s="308">
        <v>1041.83</v>
      </c>
    </row>
    <row r="7218" spans="1:2">
      <c r="A7218" s="307" t="s">
        <v>7408</v>
      </c>
      <c r="B7218" s="308">
        <v>1041.83</v>
      </c>
    </row>
    <row r="7219" spans="1:2">
      <c r="A7219" s="307" t="s">
        <v>7409</v>
      </c>
      <c r="B7219" s="308">
        <v>1271.17</v>
      </c>
    </row>
    <row r="7220" spans="1:2">
      <c r="A7220" s="307" t="s">
        <v>7410</v>
      </c>
      <c r="B7220" s="308">
        <v>1271.17</v>
      </c>
    </row>
    <row r="7221" spans="1:2">
      <c r="A7221" s="307" t="s">
        <v>7411</v>
      </c>
      <c r="B7221" s="308">
        <v>1552.43</v>
      </c>
    </row>
    <row r="7222" spans="1:2">
      <c r="A7222" s="307" t="s">
        <v>7412</v>
      </c>
      <c r="B7222" s="308">
        <v>1552.43</v>
      </c>
    </row>
    <row r="7223" spans="1:2">
      <c r="A7223" s="307" t="s">
        <v>7413</v>
      </c>
      <c r="B7223" s="308">
        <v>1879.87</v>
      </c>
    </row>
    <row r="7224" spans="1:2">
      <c r="A7224" s="307" t="s">
        <v>7414</v>
      </c>
      <c r="B7224" s="308">
        <v>1879.87</v>
      </c>
    </row>
    <row r="7225" spans="1:2">
      <c r="A7225" s="307" t="s">
        <v>7415</v>
      </c>
      <c r="B7225" s="308">
        <v>2263.2199999999998</v>
      </c>
    </row>
    <row r="7226" spans="1:2">
      <c r="A7226" s="307" t="s">
        <v>7416</v>
      </c>
      <c r="B7226" s="308">
        <v>2263.2199999999998</v>
      </c>
    </row>
    <row r="7227" spans="1:2">
      <c r="A7227" s="307" t="s">
        <v>7417</v>
      </c>
      <c r="B7227" s="308">
        <v>2634.81</v>
      </c>
    </row>
    <row r="7228" spans="1:2">
      <c r="A7228" s="307" t="s">
        <v>7418</v>
      </c>
      <c r="B7228" s="308">
        <v>2634.81</v>
      </c>
    </row>
    <row r="7229" spans="1:2">
      <c r="A7229" s="307" t="s">
        <v>7419</v>
      </c>
      <c r="B7229" s="308">
        <v>3081</v>
      </c>
    </row>
    <row r="7230" spans="1:2">
      <c r="A7230" s="307" t="s">
        <v>7420</v>
      </c>
      <c r="B7230" s="308">
        <v>3081</v>
      </c>
    </row>
    <row r="7231" spans="1:2">
      <c r="A7231" s="307" t="s">
        <v>7421</v>
      </c>
      <c r="B7231" s="308">
        <v>3717.76</v>
      </c>
    </row>
    <row r="7232" spans="1:2">
      <c r="A7232" s="307" t="s">
        <v>7422</v>
      </c>
      <c r="B7232" s="308">
        <v>3717.76</v>
      </c>
    </row>
    <row r="7233" spans="1:2">
      <c r="A7233" s="307" t="s">
        <v>7423</v>
      </c>
      <c r="B7233" s="308">
        <v>4254.75</v>
      </c>
    </row>
    <row r="7234" spans="1:2">
      <c r="A7234" s="307" t="s">
        <v>7424</v>
      </c>
      <c r="B7234" s="308">
        <v>4254.75</v>
      </c>
    </row>
    <row r="7235" spans="1:2">
      <c r="A7235" s="307" t="s">
        <v>7425</v>
      </c>
      <c r="B7235" s="308">
        <v>5831.62</v>
      </c>
    </row>
    <row r="7236" spans="1:2">
      <c r="A7236" s="307" t="s">
        <v>7426</v>
      </c>
      <c r="B7236" s="308">
        <v>5831.62</v>
      </c>
    </row>
    <row r="7237" spans="1:2">
      <c r="A7237" s="307" t="s">
        <v>7427</v>
      </c>
      <c r="B7237" s="308">
        <v>9992.2000000000007</v>
      </c>
    </row>
    <row r="7238" spans="1:2">
      <c r="A7238" s="307" t="s">
        <v>7428</v>
      </c>
      <c r="B7238" s="308">
        <v>9992.2000000000007</v>
      </c>
    </row>
    <row r="7239" spans="1:2">
      <c r="A7239" s="307" t="s">
        <v>7429</v>
      </c>
      <c r="B7239" s="308">
        <v>313.92</v>
      </c>
    </row>
    <row r="7240" spans="1:2">
      <c r="A7240" s="307" t="s">
        <v>7430</v>
      </c>
      <c r="B7240" s="308">
        <v>313.92</v>
      </c>
    </row>
    <row r="7241" spans="1:2">
      <c r="A7241" s="307" t="s">
        <v>7431</v>
      </c>
      <c r="B7241" s="308">
        <v>331.72</v>
      </c>
    </row>
    <row r="7242" spans="1:2">
      <c r="A7242" s="307" t="s">
        <v>7432</v>
      </c>
      <c r="B7242" s="308">
        <v>331.72</v>
      </c>
    </row>
    <row r="7243" spans="1:2">
      <c r="A7243" s="307" t="s">
        <v>7433</v>
      </c>
      <c r="B7243" s="308">
        <v>422.84</v>
      </c>
    </row>
    <row r="7244" spans="1:2">
      <c r="A7244" s="307" t="s">
        <v>7434</v>
      </c>
      <c r="B7244" s="308">
        <v>422.84</v>
      </c>
    </row>
    <row r="7245" spans="1:2">
      <c r="A7245" s="307" t="s">
        <v>7435</v>
      </c>
      <c r="B7245" s="308">
        <v>548.91999999999996</v>
      </c>
    </row>
    <row r="7246" spans="1:2">
      <c r="A7246" s="307" t="s">
        <v>7436</v>
      </c>
      <c r="B7246" s="308">
        <v>548.91999999999996</v>
      </c>
    </row>
    <row r="7247" spans="1:2">
      <c r="A7247" s="307" t="s">
        <v>7437</v>
      </c>
      <c r="B7247" s="308">
        <v>703.17</v>
      </c>
    </row>
    <row r="7248" spans="1:2">
      <c r="A7248" s="307" t="s">
        <v>7438</v>
      </c>
      <c r="B7248" s="308">
        <v>703.17</v>
      </c>
    </row>
    <row r="7249" spans="1:2">
      <c r="A7249" s="307" t="s">
        <v>7439</v>
      </c>
      <c r="B7249" s="308">
        <v>843.24</v>
      </c>
    </row>
    <row r="7250" spans="1:2">
      <c r="A7250" s="307" t="s">
        <v>7440</v>
      </c>
      <c r="B7250" s="308">
        <v>843.24</v>
      </c>
    </row>
    <row r="7251" spans="1:2">
      <c r="A7251" s="307" t="s">
        <v>7441</v>
      </c>
      <c r="B7251" s="308">
        <v>990.2</v>
      </c>
    </row>
    <row r="7252" spans="1:2">
      <c r="A7252" s="307" t="s">
        <v>7442</v>
      </c>
      <c r="B7252" s="308">
        <v>990.2</v>
      </c>
    </row>
    <row r="7253" spans="1:2">
      <c r="A7253" s="307" t="s">
        <v>7443</v>
      </c>
      <c r="B7253" s="308">
        <v>1090.81</v>
      </c>
    </row>
    <row r="7254" spans="1:2">
      <c r="A7254" s="307" t="s">
        <v>7444</v>
      </c>
      <c r="B7254" s="308">
        <v>1090.81</v>
      </c>
    </row>
    <row r="7255" spans="1:2">
      <c r="A7255" s="307" t="s">
        <v>7445</v>
      </c>
      <c r="B7255" s="308">
        <v>1274.07</v>
      </c>
    </row>
    <row r="7256" spans="1:2">
      <c r="A7256" s="307" t="s">
        <v>7446</v>
      </c>
      <c r="B7256" s="308">
        <v>1274.07</v>
      </c>
    </row>
    <row r="7257" spans="1:2">
      <c r="A7257" s="307" t="s">
        <v>7447</v>
      </c>
      <c r="B7257" s="308">
        <v>1429.16</v>
      </c>
    </row>
    <row r="7258" spans="1:2">
      <c r="A7258" s="307" t="s">
        <v>7448</v>
      </c>
      <c r="B7258" s="308">
        <v>1429.16</v>
      </c>
    </row>
    <row r="7259" spans="1:2">
      <c r="A7259" s="307" t="s">
        <v>7449</v>
      </c>
      <c r="B7259" s="308">
        <v>1848.71</v>
      </c>
    </row>
    <row r="7260" spans="1:2">
      <c r="A7260" s="307" t="s">
        <v>7450</v>
      </c>
      <c r="B7260" s="308">
        <v>1848.71</v>
      </c>
    </row>
    <row r="7261" spans="1:2">
      <c r="A7261" s="307" t="s">
        <v>7451</v>
      </c>
      <c r="B7261" s="308">
        <v>2505.98</v>
      </c>
    </row>
    <row r="7262" spans="1:2">
      <c r="A7262" s="307" t="s">
        <v>7452</v>
      </c>
      <c r="B7262" s="308">
        <v>2505.98</v>
      </c>
    </row>
    <row r="7263" spans="1:2">
      <c r="A7263" s="307" t="s">
        <v>7453</v>
      </c>
      <c r="B7263" s="308">
        <v>2995.22</v>
      </c>
    </row>
    <row r="7264" spans="1:2">
      <c r="A7264" s="307" t="s">
        <v>7454</v>
      </c>
      <c r="B7264" s="308">
        <v>2995.22</v>
      </c>
    </row>
    <row r="7265" spans="1:2">
      <c r="A7265" s="307" t="s">
        <v>7455</v>
      </c>
      <c r="B7265" s="308">
        <v>4618.01</v>
      </c>
    </row>
    <row r="7266" spans="1:2">
      <c r="A7266" s="307" t="s">
        <v>7456</v>
      </c>
      <c r="B7266" s="308">
        <v>4618.01</v>
      </c>
    </row>
    <row r="7267" spans="1:2">
      <c r="A7267" s="307" t="s">
        <v>7457</v>
      </c>
      <c r="B7267" s="308">
        <v>5442.17</v>
      </c>
    </row>
    <row r="7268" spans="1:2">
      <c r="A7268" s="307" t="s">
        <v>7458</v>
      </c>
      <c r="B7268" s="308">
        <v>5442.17</v>
      </c>
    </row>
    <row r="7269" spans="1:2">
      <c r="A7269" s="307" t="s">
        <v>7459</v>
      </c>
      <c r="B7269" s="308">
        <v>7237.62</v>
      </c>
    </row>
    <row r="7270" spans="1:2">
      <c r="A7270" s="307" t="s">
        <v>7460</v>
      </c>
      <c r="B7270" s="308">
        <v>7237.62</v>
      </c>
    </row>
    <row r="7271" spans="1:2">
      <c r="A7271" s="307" t="s">
        <v>7461</v>
      </c>
      <c r="B7271" s="308">
        <v>313.92</v>
      </c>
    </row>
    <row r="7272" spans="1:2">
      <c r="A7272" s="307" t="s">
        <v>7462</v>
      </c>
      <c r="B7272" s="308">
        <v>313.92</v>
      </c>
    </row>
    <row r="7273" spans="1:2">
      <c r="A7273" s="307" t="s">
        <v>7463</v>
      </c>
      <c r="B7273" s="308">
        <v>331.72</v>
      </c>
    </row>
    <row r="7274" spans="1:2">
      <c r="A7274" s="307" t="s">
        <v>7464</v>
      </c>
      <c r="B7274" s="308">
        <v>331.72</v>
      </c>
    </row>
    <row r="7275" spans="1:2">
      <c r="A7275" s="307" t="s">
        <v>7465</v>
      </c>
      <c r="B7275" s="308">
        <v>422.84</v>
      </c>
    </row>
    <row r="7276" spans="1:2">
      <c r="A7276" s="307" t="s">
        <v>7466</v>
      </c>
      <c r="B7276" s="308">
        <v>422.84</v>
      </c>
    </row>
    <row r="7277" spans="1:2">
      <c r="A7277" s="307" t="s">
        <v>7467</v>
      </c>
      <c r="B7277" s="308">
        <v>548.91999999999996</v>
      </c>
    </row>
    <row r="7278" spans="1:2">
      <c r="A7278" s="307" t="s">
        <v>7468</v>
      </c>
      <c r="B7278" s="308">
        <v>548.91999999999996</v>
      </c>
    </row>
    <row r="7279" spans="1:2">
      <c r="A7279" s="307" t="s">
        <v>7469</v>
      </c>
      <c r="B7279" s="308">
        <v>703.24</v>
      </c>
    </row>
    <row r="7280" spans="1:2">
      <c r="A7280" s="307" t="s">
        <v>7470</v>
      </c>
      <c r="B7280" s="308">
        <v>703.24</v>
      </c>
    </row>
    <row r="7281" spans="1:2">
      <c r="A7281" s="307" t="s">
        <v>7471</v>
      </c>
      <c r="B7281" s="308">
        <v>843.26</v>
      </c>
    </row>
    <row r="7282" spans="1:2">
      <c r="A7282" s="307" t="s">
        <v>7472</v>
      </c>
      <c r="B7282" s="308">
        <v>843.26</v>
      </c>
    </row>
    <row r="7283" spans="1:2">
      <c r="A7283" s="307" t="s">
        <v>7473</v>
      </c>
      <c r="B7283" s="308">
        <v>990.18</v>
      </c>
    </row>
    <row r="7284" spans="1:2">
      <c r="A7284" s="307" t="s">
        <v>7474</v>
      </c>
      <c r="B7284" s="308">
        <v>990.18</v>
      </c>
    </row>
    <row r="7285" spans="1:2">
      <c r="A7285" s="307" t="s">
        <v>7475</v>
      </c>
      <c r="B7285" s="308">
        <v>1090.83</v>
      </c>
    </row>
    <row r="7286" spans="1:2">
      <c r="A7286" s="307" t="s">
        <v>7476</v>
      </c>
      <c r="B7286" s="308">
        <v>1090.83</v>
      </c>
    </row>
    <row r="7287" spans="1:2">
      <c r="A7287" s="307" t="s">
        <v>7477</v>
      </c>
      <c r="B7287" s="308">
        <v>1274.08</v>
      </c>
    </row>
    <row r="7288" spans="1:2">
      <c r="A7288" s="307" t="s">
        <v>7478</v>
      </c>
      <c r="B7288" s="308">
        <v>1274.08</v>
      </c>
    </row>
    <row r="7289" spans="1:2">
      <c r="A7289" s="307" t="s">
        <v>7479</v>
      </c>
      <c r="B7289" s="308">
        <v>1429.18</v>
      </c>
    </row>
    <row r="7290" spans="1:2">
      <c r="A7290" s="307" t="s">
        <v>7480</v>
      </c>
      <c r="B7290" s="308">
        <v>1429.18</v>
      </c>
    </row>
    <row r="7291" spans="1:2">
      <c r="A7291" s="307" t="s">
        <v>7481</v>
      </c>
      <c r="B7291" s="308">
        <v>2029.03</v>
      </c>
    </row>
    <row r="7292" spans="1:2">
      <c r="A7292" s="307" t="s">
        <v>7482</v>
      </c>
      <c r="B7292" s="308">
        <v>2029.03</v>
      </c>
    </row>
    <row r="7293" spans="1:2">
      <c r="A7293" s="307" t="s">
        <v>7483</v>
      </c>
      <c r="B7293" s="308">
        <v>3245.77</v>
      </c>
    </row>
    <row r="7294" spans="1:2">
      <c r="A7294" s="307" t="s">
        <v>7484</v>
      </c>
      <c r="B7294" s="308">
        <v>3245.77</v>
      </c>
    </row>
    <row r="7295" spans="1:2">
      <c r="A7295" s="307" t="s">
        <v>7485</v>
      </c>
      <c r="B7295" s="308">
        <v>21286.69</v>
      </c>
    </row>
    <row r="7296" spans="1:2">
      <c r="A7296" s="307" t="s">
        <v>7486</v>
      </c>
      <c r="B7296" s="308">
        <v>21286.69</v>
      </c>
    </row>
    <row r="7297" spans="1:2">
      <c r="A7297" s="307" t="s">
        <v>7487</v>
      </c>
      <c r="B7297" s="308">
        <v>23022.92</v>
      </c>
    </row>
    <row r="7298" spans="1:2">
      <c r="A7298" s="307" t="s">
        <v>7488</v>
      </c>
      <c r="B7298" s="308">
        <v>23022.92</v>
      </c>
    </row>
    <row r="7299" spans="1:2">
      <c r="A7299" s="307" t="s">
        <v>7489</v>
      </c>
      <c r="B7299" s="308">
        <v>19616.38</v>
      </c>
    </row>
    <row r="7300" spans="1:2">
      <c r="A7300" s="307" t="s">
        <v>7490</v>
      </c>
      <c r="B7300" s="308">
        <v>19616.38</v>
      </c>
    </row>
    <row r="7301" spans="1:2">
      <c r="A7301" s="307" t="s">
        <v>7491</v>
      </c>
      <c r="B7301" s="308">
        <v>24035.439999999999</v>
      </c>
    </row>
    <row r="7302" spans="1:2">
      <c r="A7302" s="307" t="s">
        <v>7492</v>
      </c>
      <c r="B7302" s="308">
        <v>24035.439999999999</v>
      </c>
    </row>
    <row r="7303" spans="1:2">
      <c r="A7303" s="307" t="s">
        <v>7493</v>
      </c>
      <c r="B7303" s="308">
        <v>1292.6300000000001</v>
      </c>
    </row>
    <row r="7304" spans="1:2">
      <c r="A7304" s="307" t="s">
        <v>7494</v>
      </c>
      <c r="B7304" s="308">
        <v>1292.6300000000001</v>
      </c>
    </row>
    <row r="7305" spans="1:2">
      <c r="A7305" s="307" t="s">
        <v>7495</v>
      </c>
      <c r="B7305" s="308">
        <v>1438.4</v>
      </c>
    </row>
    <row r="7306" spans="1:2">
      <c r="A7306" s="307" t="s">
        <v>7496</v>
      </c>
      <c r="B7306" s="308">
        <v>1438.4</v>
      </c>
    </row>
    <row r="7307" spans="1:2">
      <c r="A7307" s="307" t="s">
        <v>7497</v>
      </c>
      <c r="B7307" s="308">
        <v>1778.19</v>
      </c>
    </row>
    <row r="7308" spans="1:2">
      <c r="A7308" s="307" t="s">
        <v>7498</v>
      </c>
      <c r="B7308" s="308">
        <v>1778.19</v>
      </c>
    </row>
    <row r="7309" spans="1:2">
      <c r="A7309" s="307" t="s">
        <v>7499</v>
      </c>
      <c r="B7309" s="308">
        <v>2140.25</v>
      </c>
    </row>
    <row r="7310" spans="1:2">
      <c r="A7310" s="307" t="s">
        <v>7500</v>
      </c>
      <c r="B7310" s="308">
        <v>2140.25</v>
      </c>
    </row>
    <row r="7311" spans="1:2">
      <c r="A7311" s="307" t="s">
        <v>7501</v>
      </c>
      <c r="B7311" s="308">
        <v>2544.6799999999998</v>
      </c>
    </row>
    <row r="7312" spans="1:2">
      <c r="A7312" s="307" t="s">
        <v>7502</v>
      </c>
      <c r="B7312" s="308">
        <v>2544.6799999999998</v>
      </c>
    </row>
    <row r="7313" spans="1:2">
      <c r="A7313" s="307" t="s">
        <v>7503</v>
      </c>
      <c r="B7313" s="308">
        <v>3109.76</v>
      </c>
    </row>
    <row r="7314" spans="1:2">
      <c r="A7314" s="307" t="s">
        <v>7504</v>
      </c>
      <c r="B7314" s="308">
        <v>3109.76</v>
      </c>
    </row>
    <row r="7315" spans="1:2">
      <c r="A7315" s="307" t="s">
        <v>7505</v>
      </c>
      <c r="B7315" s="308">
        <v>3633.68</v>
      </c>
    </row>
    <row r="7316" spans="1:2">
      <c r="A7316" s="307" t="s">
        <v>7506</v>
      </c>
      <c r="B7316" s="308">
        <v>3633.68</v>
      </c>
    </row>
    <row r="7317" spans="1:2">
      <c r="A7317" s="307" t="s">
        <v>7507</v>
      </c>
      <c r="B7317" s="308">
        <v>4101.29</v>
      </c>
    </row>
    <row r="7318" spans="1:2">
      <c r="A7318" s="307" t="s">
        <v>7508</v>
      </c>
      <c r="B7318" s="308">
        <v>4101.29</v>
      </c>
    </row>
    <row r="7319" spans="1:2">
      <c r="A7319" s="307" t="s">
        <v>7509</v>
      </c>
      <c r="B7319" s="308">
        <v>5000.8599999999997</v>
      </c>
    </row>
    <row r="7320" spans="1:2">
      <c r="A7320" s="307" t="s">
        <v>7510</v>
      </c>
      <c r="B7320" s="308">
        <v>5000.8599999999997</v>
      </c>
    </row>
    <row r="7321" spans="1:2">
      <c r="A7321" s="307" t="s">
        <v>7511</v>
      </c>
      <c r="B7321" s="308">
        <v>5336.87</v>
      </c>
    </row>
    <row r="7322" spans="1:2">
      <c r="A7322" s="307" t="s">
        <v>7512</v>
      </c>
      <c r="B7322" s="308">
        <v>5336.87</v>
      </c>
    </row>
    <row r="7323" spans="1:2">
      <c r="A7323" s="307" t="s">
        <v>7513</v>
      </c>
      <c r="B7323" s="308">
        <v>6496.62</v>
      </c>
    </row>
    <row r="7324" spans="1:2">
      <c r="A7324" s="307" t="s">
        <v>7514</v>
      </c>
      <c r="B7324" s="308">
        <v>6496.62</v>
      </c>
    </row>
    <row r="7325" spans="1:2">
      <c r="A7325" s="307" t="s">
        <v>7515</v>
      </c>
      <c r="B7325" s="308">
        <v>14268.69</v>
      </c>
    </row>
    <row r="7326" spans="1:2">
      <c r="A7326" s="307" t="s">
        <v>7516</v>
      </c>
      <c r="B7326" s="308">
        <v>14268.69</v>
      </c>
    </row>
    <row r="7327" spans="1:2">
      <c r="A7327" s="307" t="s">
        <v>7517</v>
      </c>
      <c r="B7327" s="308">
        <v>18110.39</v>
      </c>
    </row>
    <row r="7328" spans="1:2">
      <c r="A7328" s="307" t="s">
        <v>7518</v>
      </c>
      <c r="B7328" s="308">
        <v>18110.39</v>
      </c>
    </row>
    <row r="7329" spans="1:2">
      <c r="A7329" s="307" t="s">
        <v>7519</v>
      </c>
      <c r="B7329" s="308">
        <v>26246.98</v>
      </c>
    </row>
    <row r="7330" spans="1:2">
      <c r="A7330" s="307" t="s">
        <v>7520</v>
      </c>
      <c r="B7330" s="308">
        <v>26246.98</v>
      </c>
    </row>
    <row r="7331" spans="1:2">
      <c r="A7331" s="307" t="s">
        <v>7521</v>
      </c>
      <c r="B7331" s="308">
        <v>27278.9</v>
      </c>
    </row>
    <row r="7332" spans="1:2">
      <c r="A7332" s="307" t="s">
        <v>7522</v>
      </c>
      <c r="B7332" s="308">
        <v>27278.9</v>
      </c>
    </row>
    <row r="7333" spans="1:2">
      <c r="A7333" s="307" t="s">
        <v>7523</v>
      </c>
      <c r="B7333" s="308">
        <v>39095.42</v>
      </c>
    </row>
    <row r="7334" spans="1:2">
      <c r="A7334" s="307" t="s">
        <v>7524</v>
      </c>
      <c r="B7334" s="308">
        <v>39095.42</v>
      </c>
    </row>
    <row r="7335" spans="1:2">
      <c r="A7335" s="307" t="s">
        <v>7525</v>
      </c>
      <c r="B7335" s="308">
        <v>1292.6300000000001</v>
      </c>
    </row>
    <row r="7336" spans="1:2">
      <c r="A7336" s="307" t="s">
        <v>7526</v>
      </c>
      <c r="B7336" s="308">
        <v>1292.6300000000001</v>
      </c>
    </row>
    <row r="7337" spans="1:2">
      <c r="A7337" s="307" t="s">
        <v>7527</v>
      </c>
      <c r="B7337" s="308">
        <v>1438.4</v>
      </c>
    </row>
    <row r="7338" spans="1:2">
      <c r="A7338" s="307" t="s">
        <v>7528</v>
      </c>
      <c r="B7338" s="308">
        <v>1438.4</v>
      </c>
    </row>
    <row r="7339" spans="1:2">
      <c r="A7339" s="307" t="s">
        <v>7529</v>
      </c>
      <c r="B7339" s="308">
        <v>1778.19</v>
      </c>
    </row>
    <row r="7340" spans="1:2">
      <c r="A7340" s="307" t="s">
        <v>7530</v>
      </c>
      <c r="B7340" s="308">
        <v>1778.19</v>
      </c>
    </row>
    <row r="7341" spans="1:2">
      <c r="A7341" s="307" t="s">
        <v>7531</v>
      </c>
      <c r="B7341" s="308">
        <v>2141.1</v>
      </c>
    </row>
    <row r="7342" spans="1:2">
      <c r="A7342" s="307" t="s">
        <v>7532</v>
      </c>
      <c r="B7342" s="308">
        <v>2141.1</v>
      </c>
    </row>
    <row r="7343" spans="1:2">
      <c r="A7343" s="307" t="s">
        <v>7533</v>
      </c>
      <c r="B7343" s="308">
        <v>2602.1799999999998</v>
      </c>
    </row>
    <row r="7344" spans="1:2">
      <c r="A7344" s="307" t="s">
        <v>7534</v>
      </c>
      <c r="B7344" s="308">
        <v>2602.1799999999998</v>
      </c>
    </row>
    <row r="7345" spans="1:2">
      <c r="A7345" s="307" t="s">
        <v>7535</v>
      </c>
      <c r="B7345" s="308">
        <v>3156.93</v>
      </c>
    </row>
    <row r="7346" spans="1:2">
      <c r="A7346" s="307" t="s">
        <v>7536</v>
      </c>
      <c r="B7346" s="308">
        <v>3156.93</v>
      </c>
    </row>
    <row r="7347" spans="1:2">
      <c r="A7347" s="307" t="s">
        <v>7537</v>
      </c>
      <c r="B7347" s="308">
        <v>3684.46</v>
      </c>
    </row>
    <row r="7348" spans="1:2">
      <c r="A7348" s="307" t="s">
        <v>7538</v>
      </c>
      <c r="B7348" s="308">
        <v>3684.46</v>
      </c>
    </row>
    <row r="7349" spans="1:2">
      <c r="A7349" s="307" t="s">
        <v>7539</v>
      </c>
      <c r="B7349" s="308">
        <v>4342.91</v>
      </c>
    </row>
    <row r="7350" spans="1:2">
      <c r="A7350" s="307" t="s">
        <v>7540</v>
      </c>
      <c r="B7350" s="308">
        <v>4342.91</v>
      </c>
    </row>
    <row r="7351" spans="1:2">
      <c r="A7351" s="307" t="s">
        <v>7541</v>
      </c>
      <c r="B7351" s="308">
        <v>5297.61</v>
      </c>
    </row>
    <row r="7352" spans="1:2">
      <c r="A7352" s="307" t="s">
        <v>7542</v>
      </c>
      <c r="B7352" s="308">
        <v>5297.61</v>
      </c>
    </row>
    <row r="7353" spans="1:2">
      <c r="A7353" s="307" t="s">
        <v>7543</v>
      </c>
      <c r="B7353" s="308">
        <v>6143.49</v>
      </c>
    </row>
    <row r="7354" spans="1:2">
      <c r="A7354" s="307" t="s">
        <v>7544</v>
      </c>
      <c r="B7354" s="308">
        <v>6143.49</v>
      </c>
    </row>
    <row r="7355" spans="1:2">
      <c r="A7355" s="307" t="s">
        <v>7545</v>
      </c>
      <c r="B7355" s="308">
        <v>8382.74</v>
      </c>
    </row>
    <row r="7356" spans="1:2">
      <c r="A7356" s="307" t="s">
        <v>7546</v>
      </c>
      <c r="B7356" s="308">
        <v>8382.74</v>
      </c>
    </row>
    <row r="7357" spans="1:2">
      <c r="A7357" s="307" t="s">
        <v>7547</v>
      </c>
      <c r="B7357" s="308">
        <v>14650.66</v>
      </c>
    </row>
    <row r="7358" spans="1:2">
      <c r="A7358" s="307" t="s">
        <v>7548</v>
      </c>
      <c r="B7358" s="308">
        <v>14650.66</v>
      </c>
    </row>
    <row r="7359" spans="1:2">
      <c r="A7359" s="307" t="s">
        <v>7549</v>
      </c>
      <c r="B7359" s="308">
        <v>20355.560000000001</v>
      </c>
    </row>
    <row r="7360" spans="1:2">
      <c r="A7360" s="307" t="s">
        <v>7550</v>
      </c>
      <c r="B7360" s="308">
        <v>20355.560000000001</v>
      </c>
    </row>
    <row r="7361" spans="1:2">
      <c r="A7361" s="307" t="s">
        <v>7551</v>
      </c>
      <c r="B7361" s="308">
        <v>26128.6</v>
      </c>
    </row>
    <row r="7362" spans="1:2">
      <c r="A7362" s="307" t="s">
        <v>7552</v>
      </c>
      <c r="B7362" s="308">
        <v>26128.6</v>
      </c>
    </row>
    <row r="7363" spans="1:2">
      <c r="A7363" s="307" t="s">
        <v>7553</v>
      </c>
      <c r="B7363" s="308">
        <v>38677.360000000001</v>
      </c>
    </row>
    <row r="7364" spans="1:2">
      <c r="A7364" s="307" t="s">
        <v>7554</v>
      </c>
      <c r="B7364" s="308">
        <v>38677.360000000001</v>
      </c>
    </row>
    <row r="7365" spans="1:2">
      <c r="A7365" s="307" t="s">
        <v>7555</v>
      </c>
      <c r="B7365" s="308">
        <v>28751.21</v>
      </c>
    </row>
    <row r="7366" spans="1:2">
      <c r="A7366" s="307" t="s">
        <v>7556</v>
      </c>
      <c r="B7366" s="308">
        <v>28751.21</v>
      </c>
    </row>
    <row r="7367" spans="1:2">
      <c r="A7367" s="307" t="s">
        <v>7557</v>
      </c>
      <c r="B7367" s="308">
        <v>28905.45</v>
      </c>
    </row>
    <row r="7368" spans="1:2">
      <c r="A7368" s="307" t="s">
        <v>7558</v>
      </c>
      <c r="B7368" s="308">
        <v>28905.45</v>
      </c>
    </row>
    <row r="7369" spans="1:2">
      <c r="A7369" s="307" t="s">
        <v>7559</v>
      </c>
      <c r="B7369" s="308">
        <v>41847.279999999999</v>
      </c>
    </row>
    <row r="7370" spans="1:2">
      <c r="A7370" s="307" t="s">
        <v>7560</v>
      </c>
      <c r="B7370" s="308">
        <v>41847.279999999999</v>
      </c>
    </row>
    <row r="7371" spans="1:2">
      <c r="A7371" s="307" t="s">
        <v>7561</v>
      </c>
      <c r="B7371" s="308">
        <v>29334.560000000001</v>
      </c>
    </row>
    <row r="7372" spans="1:2">
      <c r="A7372" s="307" t="s">
        <v>7562</v>
      </c>
      <c r="B7372" s="308">
        <v>29334.560000000001</v>
      </c>
    </row>
    <row r="7373" spans="1:2">
      <c r="A7373" s="307" t="s">
        <v>7563</v>
      </c>
      <c r="B7373" s="308">
        <v>37144.839999999997</v>
      </c>
    </row>
    <row r="7374" spans="1:2">
      <c r="A7374" s="307" t="s">
        <v>7564</v>
      </c>
      <c r="B7374" s="308">
        <v>37144.839999999997</v>
      </c>
    </row>
    <row r="7375" spans="1:2">
      <c r="A7375" s="307" t="s">
        <v>7565</v>
      </c>
      <c r="B7375" s="308">
        <v>49556.07</v>
      </c>
    </row>
    <row r="7376" spans="1:2">
      <c r="A7376" s="307" t="s">
        <v>7566</v>
      </c>
      <c r="B7376" s="308">
        <v>49556.07</v>
      </c>
    </row>
    <row r="7377" spans="1:2">
      <c r="A7377" s="307" t="s">
        <v>7567</v>
      </c>
      <c r="B7377" s="308">
        <v>43965.29</v>
      </c>
    </row>
    <row r="7378" spans="1:2">
      <c r="A7378" s="307" t="s">
        <v>7568</v>
      </c>
      <c r="B7378" s="308">
        <v>43965.29</v>
      </c>
    </row>
    <row r="7379" spans="1:2">
      <c r="A7379" s="307" t="s">
        <v>7569</v>
      </c>
      <c r="B7379" s="308">
        <v>50843.73</v>
      </c>
    </row>
    <row r="7380" spans="1:2">
      <c r="A7380" s="307" t="s">
        <v>7570</v>
      </c>
      <c r="B7380" s="308">
        <v>50843.73</v>
      </c>
    </row>
    <row r="7381" spans="1:2">
      <c r="A7381" s="307" t="s">
        <v>7571</v>
      </c>
      <c r="B7381" s="308">
        <v>63793.82</v>
      </c>
    </row>
    <row r="7382" spans="1:2">
      <c r="A7382" s="307" t="s">
        <v>7572</v>
      </c>
      <c r="B7382" s="308">
        <v>63793.82</v>
      </c>
    </row>
    <row r="7383" spans="1:2">
      <c r="A7383" s="307" t="s">
        <v>7573</v>
      </c>
      <c r="B7383" s="308">
        <v>937.58</v>
      </c>
    </row>
    <row r="7384" spans="1:2">
      <c r="A7384" s="307" t="s">
        <v>7574</v>
      </c>
      <c r="B7384" s="308">
        <v>937.58</v>
      </c>
    </row>
    <row r="7385" spans="1:2">
      <c r="A7385" s="307" t="s">
        <v>7575</v>
      </c>
      <c r="B7385" s="308">
        <v>1025.24</v>
      </c>
    </row>
    <row r="7386" spans="1:2">
      <c r="A7386" s="307" t="s">
        <v>7576</v>
      </c>
      <c r="B7386" s="308">
        <v>1025.24</v>
      </c>
    </row>
    <row r="7387" spans="1:2">
      <c r="A7387" s="307" t="s">
        <v>7577</v>
      </c>
      <c r="B7387" s="308">
        <v>1256.3699999999999</v>
      </c>
    </row>
    <row r="7388" spans="1:2">
      <c r="A7388" s="307" t="s">
        <v>7578</v>
      </c>
      <c r="B7388" s="308">
        <v>1256.3699999999999</v>
      </c>
    </row>
    <row r="7389" spans="1:2">
      <c r="A7389" s="307" t="s">
        <v>7579</v>
      </c>
      <c r="B7389" s="308">
        <v>1515.92</v>
      </c>
    </row>
    <row r="7390" spans="1:2">
      <c r="A7390" s="307" t="s">
        <v>7580</v>
      </c>
      <c r="B7390" s="308">
        <v>1515.92</v>
      </c>
    </row>
    <row r="7391" spans="1:2">
      <c r="A7391" s="307" t="s">
        <v>7581</v>
      </c>
      <c r="B7391" s="308">
        <v>1803.05</v>
      </c>
    </row>
    <row r="7392" spans="1:2">
      <c r="A7392" s="307" t="s">
        <v>7582</v>
      </c>
      <c r="B7392" s="308">
        <v>1803.05</v>
      </c>
    </row>
    <row r="7393" spans="1:2">
      <c r="A7393" s="307" t="s">
        <v>7583</v>
      </c>
      <c r="B7393" s="308">
        <v>2165.4899999999998</v>
      </c>
    </row>
    <row r="7394" spans="1:2">
      <c r="A7394" s="307" t="s">
        <v>7584</v>
      </c>
      <c r="B7394" s="308">
        <v>2165.4899999999998</v>
      </c>
    </row>
    <row r="7395" spans="1:2">
      <c r="A7395" s="307" t="s">
        <v>7585</v>
      </c>
      <c r="B7395" s="308">
        <v>2516.38</v>
      </c>
    </row>
    <row r="7396" spans="1:2">
      <c r="A7396" s="307" t="s">
        <v>7586</v>
      </c>
      <c r="B7396" s="308">
        <v>2516.38</v>
      </c>
    </row>
    <row r="7397" spans="1:2">
      <c r="A7397" s="307" t="s">
        <v>7587</v>
      </c>
      <c r="B7397" s="308">
        <v>2866.7</v>
      </c>
    </row>
    <row r="7398" spans="1:2">
      <c r="A7398" s="307" t="s">
        <v>7588</v>
      </c>
      <c r="B7398" s="308">
        <v>2866.7</v>
      </c>
    </row>
    <row r="7399" spans="1:2">
      <c r="A7399" s="307" t="s">
        <v>7589</v>
      </c>
      <c r="B7399" s="308">
        <v>3415.59</v>
      </c>
    </row>
    <row r="7400" spans="1:2">
      <c r="A7400" s="307" t="s">
        <v>7590</v>
      </c>
      <c r="B7400" s="308">
        <v>3415.59</v>
      </c>
    </row>
    <row r="7401" spans="1:2">
      <c r="A7401" s="307" t="s">
        <v>7591</v>
      </c>
      <c r="B7401" s="308">
        <v>3680.05</v>
      </c>
    </row>
    <row r="7402" spans="1:2">
      <c r="A7402" s="307" t="s">
        <v>7592</v>
      </c>
      <c r="B7402" s="308">
        <v>3680.05</v>
      </c>
    </row>
    <row r="7403" spans="1:2">
      <c r="A7403" s="307" t="s">
        <v>7593</v>
      </c>
      <c r="B7403" s="308">
        <v>4545.5</v>
      </c>
    </row>
    <row r="7404" spans="1:2">
      <c r="A7404" s="307" t="s">
        <v>7594</v>
      </c>
      <c r="B7404" s="308">
        <v>4545.5</v>
      </c>
    </row>
    <row r="7405" spans="1:2">
      <c r="A7405" s="307" t="s">
        <v>7595</v>
      </c>
      <c r="B7405" s="308">
        <v>8959.99</v>
      </c>
    </row>
    <row r="7406" spans="1:2">
      <c r="A7406" s="307" t="s">
        <v>7596</v>
      </c>
      <c r="B7406" s="308">
        <v>8959.99</v>
      </c>
    </row>
    <row r="7407" spans="1:2">
      <c r="A7407" s="307" t="s">
        <v>7597</v>
      </c>
      <c r="B7407" s="308">
        <v>11331.03</v>
      </c>
    </row>
    <row r="7408" spans="1:2">
      <c r="A7408" s="307" t="s">
        <v>7598</v>
      </c>
      <c r="B7408" s="308">
        <v>11331.03</v>
      </c>
    </row>
    <row r="7409" spans="1:2">
      <c r="A7409" s="307" t="s">
        <v>7599</v>
      </c>
      <c r="B7409" s="308">
        <v>17374.05</v>
      </c>
    </row>
    <row r="7410" spans="1:2">
      <c r="A7410" s="307" t="s">
        <v>7600</v>
      </c>
      <c r="B7410" s="308">
        <v>17374.05</v>
      </c>
    </row>
    <row r="7411" spans="1:2">
      <c r="A7411" s="307" t="s">
        <v>7601</v>
      </c>
      <c r="B7411" s="308">
        <v>18326.79</v>
      </c>
    </row>
    <row r="7412" spans="1:2">
      <c r="A7412" s="307" t="s">
        <v>7602</v>
      </c>
      <c r="B7412" s="308">
        <v>18326.79</v>
      </c>
    </row>
    <row r="7413" spans="1:2">
      <c r="A7413" s="307" t="s">
        <v>7603</v>
      </c>
      <c r="B7413" s="308">
        <v>25198.55</v>
      </c>
    </row>
    <row r="7414" spans="1:2">
      <c r="A7414" s="307" t="s">
        <v>7604</v>
      </c>
      <c r="B7414" s="308">
        <v>25198.55</v>
      </c>
    </row>
    <row r="7415" spans="1:2">
      <c r="A7415" s="307" t="s">
        <v>7605</v>
      </c>
      <c r="B7415" s="308">
        <v>937.58</v>
      </c>
    </row>
    <row r="7416" spans="1:2">
      <c r="A7416" s="307" t="s">
        <v>7606</v>
      </c>
      <c r="B7416" s="308">
        <v>937.58</v>
      </c>
    </row>
    <row r="7417" spans="1:2">
      <c r="A7417" s="307" t="s">
        <v>7607</v>
      </c>
      <c r="B7417" s="308">
        <v>1025.24</v>
      </c>
    </row>
    <row r="7418" spans="1:2">
      <c r="A7418" s="307" t="s">
        <v>7608</v>
      </c>
      <c r="B7418" s="308">
        <v>1025.24</v>
      </c>
    </row>
    <row r="7419" spans="1:2">
      <c r="A7419" s="307" t="s">
        <v>7609</v>
      </c>
      <c r="B7419" s="308">
        <v>1256.3699999999999</v>
      </c>
    </row>
    <row r="7420" spans="1:2">
      <c r="A7420" s="307" t="s">
        <v>7610</v>
      </c>
      <c r="B7420" s="308">
        <v>1256.3699999999999</v>
      </c>
    </row>
    <row r="7421" spans="1:2">
      <c r="A7421" s="307" t="s">
        <v>7611</v>
      </c>
      <c r="B7421" s="308">
        <v>1516.35</v>
      </c>
    </row>
    <row r="7422" spans="1:2">
      <c r="A7422" s="307" t="s">
        <v>7612</v>
      </c>
      <c r="B7422" s="308">
        <v>1516.35</v>
      </c>
    </row>
    <row r="7423" spans="1:2">
      <c r="A7423" s="307" t="s">
        <v>7613</v>
      </c>
      <c r="B7423" s="308">
        <v>1831.8</v>
      </c>
    </row>
    <row r="7424" spans="1:2">
      <c r="A7424" s="307" t="s">
        <v>7614</v>
      </c>
      <c r="B7424" s="308">
        <v>1831.8</v>
      </c>
    </row>
    <row r="7425" spans="1:2">
      <c r="A7425" s="307" t="s">
        <v>7615</v>
      </c>
      <c r="B7425" s="308">
        <v>2189.0700000000002</v>
      </c>
    </row>
    <row r="7426" spans="1:2">
      <c r="A7426" s="307" t="s">
        <v>7616</v>
      </c>
      <c r="B7426" s="308">
        <v>2189.0700000000002</v>
      </c>
    </row>
    <row r="7427" spans="1:2">
      <c r="A7427" s="307" t="s">
        <v>7617</v>
      </c>
      <c r="B7427" s="308">
        <v>2541.77</v>
      </c>
    </row>
    <row r="7428" spans="1:2">
      <c r="A7428" s="307" t="s">
        <v>7618</v>
      </c>
      <c r="B7428" s="308">
        <v>2541.77</v>
      </c>
    </row>
    <row r="7429" spans="1:2">
      <c r="A7429" s="307" t="s">
        <v>7619</v>
      </c>
      <c r="B7429" s="308">
        <v>2987.46</v>
      </c>
    </row>
    <row r="7430" spans="1:2">
      <c r="A7430" s="307" t="s">
        <v>7620</v>
      </c>
      <c r="B7430" s="308">
        <v>2987.46</v>
      </c>
    </row>
    <row r="7431" spans="1:2">
      <c r="A7431" s="307" t="s">
        <v>7621</v>
      </c>
      <c r="B7431" s="308">
        <v>3561.27</v>
      </c>
    </row>
    <row r="7432" spans="1:2">
      <c r="A7432" s="307" t="s">
        <v>7622</v>
      </c>
      <c r="B7432" s="308">
        <v>3561.27</v>
      </c>
    </row>
    <row r="7433" spans="1:2">
      <c r="A7433" s="307" t="s">
        <v>7623</v>
      </c>
      <c r="B7433" s="308">
        <v>4085.99</v>
      </c>
    </row>
    <row r="7434" spans="1:2">
      <c r="A7434" s="307" t="s">
        <v>7624</v>
      </c>
      <c r="B7434" s="308">
        <v>4085.99</v>
      </c>
    </row>
    <row r="7435" spans="1:2">
      <c r="A7435" s="307" t="s">
        <v>7625</v>
      </c>
      <c r="B7435" s="308">
        <v>5483.27</v>
      </c>
    </row>
    <row r="7436" spans="1:2">
      <c r="A7436" s="307" t="s">
        <v>7626</v>
      </c>
      <c r="B7436" s="308">
        <v>5483.27</v>
      </c>
    </row>
    <row r="7437" spans="1:2">
      <c r="A7437" s="307" t="s">
        <v>7627</v>
      </c>
      <c r="B7437" s="308">
        <v>9600.44</v>
      </c>
    </row>
    <row r="7438" spans="1:2">
      <c r="A7438" s="307" t="s">
        <v>7628</v>
      </c>
      <c r="B7438" s="308">
        <v>9600.44</v>
      </c>
    </row>
    <row r="7439" spans="1:2">
      <c r="A7439" s="307" t="s">
        <v>7629</v>
      </c>
      <c r="B7439" s="308">
        <v>962.73</v>
      </c>
    </row>
    <row r="7440" spans="1:2">
      <c r="A7440" s="307" t="s">
        <v>7630</v>
      </c>
      <c r="B7440" s="308">
        <v>962.73</v>
      </c>
    </row>
    <row r="7441" spans="1:2">
      <c r="A7441" s="307" t="s">
        <v>7631</v>
      </c>
      <c r="B7441" s="308">
        <v>1059.26</v>
      </c>
    </row>
    <row r="7442" spans="1:2">
      <c r="A7442" s="307" t="s">
        <v>7632</v>
      </c>
      <c r="B7442" s="308">
        <v>1059.26</v>
      </c>
    </row>
    <row r="7443" spans="1:2">
      <c r="A7443" s="307" t="s">
        <v>7633</v>
      </c>
      <c r="B7443" s="308">
        <v>1311.63</v>
      </c>
    </row>
    <row r="7444" spans="1:2">
      <c r="A7444" s="307" t="s">
        <v>7634</v>
      </c>
      <c r="B7444" s="308">
        <v>1311.63</v>
      </c>
    </row>
    <row r="7445" spans="1:2">
      <c r="A7445" s="307" t="s">
        <v>7635</v>
      </c>
      <c r="B7445" s="308">
        <v>1591.63</v>
      </c>
    </row>
    <row r="7446" spans="1:2">
      <c r="A7446" s="307" t="s">
        <v>7636</v>
      </c>
      <c r="B7446" s="308">
        <v>1591.63</v>
      </c>
    </row>
    <row r="7447" spans="1:2">
      <c r="A7447" s="307" t="s">
        <v>7637</v>
      </c>
      <c r="B7447" s="308">
        <v>1924.55</v>
      </c>
    </row>
    <row r="7448" spans="1:2">
      <c r="A7448" s="307" t="s">
        <v>7638</v>
      </c>
      <c r="B7448" s="308">
        <v>1924.55</v>
      </c>
    </row>
    <row r="7449" spans="1:2">
      <c r="A7449" s="307" t="s">
        <v>7639</v>
      </c>
      <c r="B7449" s="308">
        <v>2301.54</v>
      </c>
    </row>
    <row r="7450" spans="1:2">
      <c r="A7450" s="307" t="s">
        <v>7640</v>
      </c>
      <c r="B7450" s="308">
        <v>2301.54</v>
      </c>
    </row>
    <row r="7451" spans="1:2">
      <c r="A7451" s="307" t="s">
        <v>7641</v>
      </c>
      <c r="B7451" s="308">
        <v>2701.1</v>
      </c>
    </row>
    <row r="7452" spans="1:2">
      <c r="A7452" s="307" t="s">
        <v>7642</v>
      </c>
      <c r="B7452" s="308">
        <v>2701.1</v>
      </c>
    </row>
    <row r="7453" spans="1:2">
      <c r="A7453" s="307" t="s">
        <v>7643</v>
      </c>
      <c r="B7453" s="308">
        <v>3074.4</v>
      </c>
    </row>
    <row r="7454" spans="1:2">
      <c r="A7454" s="307" t="s">
        <v>7644</v>
      </c>
      <c r="B7454" s="308">
        <v>3074.4</v>
      </c>
    </row>
    <row r="7455" spans="1:2">
      <c r="A7455" s="307" t="s">
        <v>7645</v>
      </c>
      <c r="B7455" s="308">
        <v>3681.8</v>
      </c>
    </row>
    <row r="7456" spans="1:2">
      <c r="A7456" s="307" t="s">
        <v>7646</v>
      </c>
      <c r="B7456" s="308">
        <v>3681.8</v>
      </c>
    </row>
    <row r="7457" spans="1:2">
      <c r="A7457" s="307" t="s">
        <v>7647</v>
      </c>
      <c r="B7457" s="308">
        <v>3983.87</v>
      </c>
    </row>
    <row r="7458" spans="1:2">
      <c r="A7458" s="307" t="s">
        <v>7648</v>
      </c>
      <c r="B7458" s="308">
        <v>3983.87</v>
      </c>
    </row>
    <row r="7459" spans="1:2">
      <c r="A7459" s="307" t="s">
        <v>7649</v>
      </c>
      <c r="B7459" s="308">
        <v>4985.1899999999996</v>
      </c>
    </row>
    <row r="7460" spans="1:2">
      <c r="A7460" s="307" t="s">
        <v>7650</v>
      </c>
      <c r="B7460" s="308">
        <v>4985.1899999999996</v>
      </c>
    </row>
    <row r="7461" spans="1:2">
      <c r="A7461" s="307" t="s">
        <v>7651</v>
      </c>
      <c r="B7461" s="308">
        <v>9581.92</v>
      </c>
    </row>
    <row r="7462" spans="1:2">
      <c r="A7462" s="307" t="s">
        <v>7652</v>
      </c>
      <c r="B7462" s="308">
        <v>9581.92</v>
      </c>
    </row>
    <row r="7463" spans="1:2">
      <c r="A7463" s="307" t="s">
        <v>7653</v>
      </c>
      <c r="B7463" s="308">
        <v>12143.42</v>
      </c>
    </row>
    <row r="7464" spans="1:2">
      <c r="A7464" s="307" t="s">
        <v>7654</v>
      </c>
      <c r="B7464" s="308">
        <v>12143.42</v>
      </c>
    </row>
    <row r="7465" spans="1:2">
      <c r="A7465" s="307" t="s">
        <v>7655</v>
      </c>
      <c r="B7465" s="308">
        <v>18412.990000000002</v>
      </c>
    </row>
    <row r="7466" spans="1:2">
      <c r="A7466" s="307" t="s">
        <v>7656</v>
      </c>
      <c r="B7466" s="308">
        <v>18412.990000000002</v>
      </c>
    </row>
    <row r="7467" spans="1:2">
      <c r="A7467" s="307" t="s">
        <v>7657</v>
      </c>
      <c r="B7467" s="308">
        <v>20235.009999999998</v>
      </c>
    </row>
    <row r="7468" spans="1:2">
      <c r="A7468" s="307" t="s">
        <v>7658</v>
      </c>
      <c r="B7468" s="308">
        <v>20235.009999999998</v>
      </c>
    </row>
    <row r="7469" spans="1:2">
      <c r="A7469" s="307" t="s">
        <v>7659</v>
      </c>
      <c r="B7469" s="308">
        <v>27000.55</v>
      </c>
    </row>
    <row r="7470" spans="1:2">
      <c r="A7470" s="307" t="s">
        <v>7660</v>
      </c>
      <c r="B7470" s="308">
        <v>27000.55</v>
      </c>
    </row>
    <row r="7471" spans="1:2">
      <c r="A7471" s="307" t="s">
        <v>7661</v>
      </c>
      <c r="B7471" s="308">
        <v>962.73</v>
      </c>
    </row>
    <row r="7472" spans="1:2">
      <c r="A7472" s="307" t="s">
        <v>7662</v>
      </c>
      <c r="B7472" s="308">
        <v>962.73</v>
      </c>
    </row>
    <row r="7473" spans="1:2">
      <c r="A7473" s="307" t="s">
        <v>7663</v>
      </c>
      <c r="B7473" s="308">
        <v>1059.26</v>
      </c>
    </row>
    <row r="7474" spans="1:2">
      <c r="A7474" s="307" t="s">
        <v>7664</v>
      </c>
      <c r="B7474" s="308">
        <v>1059.26</v>
      </c>
    </row>
    <row r="7475" spans="1:2">
      <c r="A7475" s="307" t="s">
        <v>7665</v>
      </c>
      <c r="B7475" s="308">
        <v>1311.63</v>
      </c>
    </row>
    <row r="7476" spans="1:2">
      <c r="A7476" s="307" t="s">
        <v>7666</v>
      </c>
      <c r="B7476" s="308">
        <v>1311.63</v>
      </c>
    </row>
    <row r="7477" spans="1:2">
      <c r="A7477" s="307" t="s">
        <v>7667</v>
      </c>
      <c r="B7477" s="308">
        <v>1592.06</v>
      </c>
    </row>
    <row r="7478" spans="1:2">
      <c r="A7478" s="307" t="s">
        <v>7668</v>
      </c>
      <c r="B7478" s="308">
        <v>1592.06</v>
      </c>
    </row>
    <row r="7479" spans="1:2">
      <c r="A7479" s="307" t="s">
        <v>7669</v>
      </c>
      <c r="B7479" s="308">
        <v>1944.5</v>
      </c>
    </row>
    <row r="7480" spans="1:2">
      <c r="A7480" s="307" t="s">
        <v>7670</v>
      </c>
      <c r="B7480" s="308">
        <v>1944.5</v>
      </c>
    </row>
    <row r="7481" spans="1:2">
      <c r="A7481" s="307" t="s">
        <v>7671</v>
      </c>
      <c r="B7481" s="308">
        <v>2324.67</v>
      </c>
    </row>
    <row r="7482" spans="1:2">
      <c r="A7482" s="307" t="s">
        <v>7672</v>
      </c>
      <c r="B7482" s="308">
        <v>2324.67</v>
      </c>
    </row>
    <row r="7483" spans="1:2">
      <c r="A7483" s="307" t="s">
        <v>7673</v>
      </c>
      <c r="B7483" s="308">
        <v>2726.48</v>
      </c>
    </row>
    <row r="7484" spans="1:2">
      <c r="A7484" s="307" t="s">
        <v>7674</v>
      </c>
      <c r="B7484" s="308">
        <v>2726.48</v>
      </c>
    </row>
    <row r="7485" spans="1:2">
      <c r="A7485" s="307" t="s">
        <v>7675</v>
      </c>
      <c r="B7485" s="308">
        <v>3194.34</v>
      </c>
    </row>
    <row r="7486" spans="1:2">
      <c r="A7486" s="307" t="s">
        <v>7676</v>
      </c>
      <c r="B7486" s="308">
        <v>3194.34</v>
      </c>
    </row>
    <row r="7487" spans="1:2">
      <c r="A7487" s="307" t="s">
        <v>7677</v>
      </c>
      <c r="B7487" s="308">
        <v>3832.61</v>
      </c>
    </row>
    <row r="7488" spans="1:2">
      <c r="A7488" s="307" t="s">
        <v>7678</v>
      </c>
      <c r="B7488" s="308">
        <v>3832.61</v>
      </c>
    </row>
    <row r="7489" spans="1:2">
      <c r="A7489" s="307" t="s">
        <v>7679</v>
      </c>
      <c r="B7489" s="308">
        <v>4384.28</v>
      </c>
    </row>
    <row r="7490" spans="1:2">
      <c r="A7490" s="307" t="s">
        <v>7680</v>
      </c>
      <c r="B7490" s="308">
        <v>4384.28</v>
      </c>
    </row>
    <row r="7491" spans="1:2">
      <c r="A7491" s="307" t="s">
        <v>7681</v>
      </c>
      <c r="B7491" s="308">
        <v>5928.01</v>
      </c>
    </row>
    <row r="7492" spans="1:2">
      <c r="A7492" s="307" t="s">
        <v>7682</v>
      </c>
      <c r="B7492" s="308">
        <v>5928.01</v>
      </c>
    </row>
    <row r="7493" spans="1:2">
      <c r="A7493" s="307" t="s">
        <v>7683</v>
      </c>
      <c r="B7493" s="308">
        <v>10222.35</v>
      </c>
    </row>
    <row r="7494" spans="1:2">
      <c r="A7494" s="307" t="s">
        <v>7684</v>
      </c>
      <c r="B7494" s="308">
        <v>10222.35</v>
      </c>
    </row>
    <row r="7495" spans="1:2">
      <c r="A7495" s="307" t="s">
        <v>7685</v>
      </c>
      <c r="B7495" s="308">
        <v>322.58999999999997</v>
      </c>
    </row>
    <row r="7496" spans="1:2">
      <c r="A7496" s="307" t="s">
        <v>7686</v>
      </c>
      <c r="B7496" s="308">
        <v>322.58999999999997</v>
      </c>
    </row>
    <row r="7497" spans="1:2">
      <c r="A7497" s="307" t="s">
        <v>7687</v>
      </c>
      <c r="B7497" s="308">
        <v>347.55</v>
      </c>
    </row>
    <row r="7498" spans="1:2">
      <c r="A7498" s="307" t="s">
        <v>7688</v>
      </c>
      <c r="B7498" s="308">
        <v>347.55</v>
      </c>
    </row>
    <row r="7499" spans="1:2">
      <c r="A7499" s="307" t="s">
        <v>7689</v>
      </c>
      <c r="B7499" s="308">
        <v>457.35</v>
      </c>
    </row>
    <row r="7500" spans="1:2">
      <c r="A7500" s="307" t="s">
        <v>7690</v>
      </c>
      <c r="B7500" s="308">
        <v>457.35</v>
      </c>
    </row>
    <row r="7501" spans="1:2">
      <c r="A7501" s="307" t="s">
        <v>7691</v>
      </c>
      <c r="B7501" s="308">
        <v>586.85</v>
      </c>
    </row>
    <row r="7502" spans="1:2">
      <c r="A7502" s="307" t="s">
        <v>7692</v>
      </c>
      <c r="B7502" s="308">
        <v>586.85</v>
      </c>
    </row>
    <row r="7503" spans="1:2">
      <c r="A7503" s="307" t="s">
        <v>7693</v>
      </c>
      <c r="B7503" s="308">
        <v>749.49</v>
      </c>
    </row>
    <row r="7504" spans="1:2">
      <c r="A7504" s="307" t="s">
        <v>7694</v>
      </c>
      <c r="B7504" s="308">
        <v>749.49</v>
      </c>
    </row>
    <row r="7505" spans="1:2">
      <c r="A7505" s="307" t="s">
        <v>7695</v>
      </c>
      <c r="B7505" s="308">
        <v>893.16</v>
      </c>
    </row>
    <row r="7506" spans="1:2">
      <c r="A7506" s="307" t="s">
        <v>7696</v>
      </c>
      <c r="B7506" s="308">
        <v>893.16</v>
      </c>
    </row>
    <row r="7507" spans="1:2">
      <c r="A7507" s="307" t="s">
        <v>7697</v>
      </c>
      <c r="B7507" s="308">
        <v>1067.6300000000001</v>
      </c>
    </row>
    <row r="7508" spans="1:2">
      <c r="A7508" s="307" t="s">
        <v>7698</v>
      </c>
      <c r="B7508" s="308">
        <v>1067.6300000000001</v>
      </c>
    </row>
    <row r="7509" spans="1:2">
      <c r="A7509" s="307" t="s">
        <v>7699</v>
      </c>
      <c r="B7509" s="308">
        <v>1190.3800000000001</v>
      </c>
    </row>
    <row r="7510" spans="1:2">
      <c r="A7510" s="307" t="s">
        <v>7700</v>
      </c>
      <c r="B7510" s="308">
        <v>1190.3800000000001</v>
      </c>
    </row>
    <row r="7511" spans="1:2">
      <c r="A7511" s="307" t="s">
        <v>7701</v>
      </c>
      <c r="B7511" s="308">
        <v>1375.81</v>
      </c>
    </row>
    <row r="7512" spans="1:2">
      <c r="A7512" s="307" t="s">
        <v>7702</v>
      </c>
      <c r="B7512" s="308">
        <v>1375.81</v>
      </c>
    </row>
    <row r="7513" spans="1:2">
      <c r="A7513" s="307" t="s">
        <v>7703</v>
      </c>
      <c r="B7513" s="308">
        <v>1541.69</v>
      </c>
    </row>
    <row r="7514" spans="1:2">
      <c r="A7514" s="307" t="s">
        <v>7704</v>
      </c>
      <c r="B7514" s="308">
        <v>1541.69</v>
      </c>
    </row>
    <row r="7515" spans="1:2">
      <c r="A7515" s="307" t="s">
        <v>7705</v>
      </c>
      <c r="B7515" s="308">
        <v>2017.44</v>
      </c>
    </row>
    <row r="7516" spans="1:2">
      <c r="A7516" s="307" t="s">
        <v>7706</v>
      </c>
      <c r="B7516" s="308">
        <v>2017.44</v>
      </c>
    </row>
    <row r="7517" spans="1:2">
      <c r="A7517" s="307" t="s">
        <v>7707</v>
      </c>
      <c r="B7517" s="308">
        <v>2711.94</v>
      </c>
    </row>
    <row r="7518" spans="1:2">
      <c r="A7518" s="307" t="s">
        <v>7708</v>
      </c>
      <c r="B7518" s="308">
        <v>2711.94</v>
      </c>
    </row>
    <row r="7519" spans="1:2">
      <c r="A7519" s="307" t="s">
        <v>7709</v>
      </c>
      <c r="B7519" s="308">
        <v>3236.99</v>
      </c>
    </row>
    <row r="7520" spans="1:2">
      <c r="A7520" s="307" t="s">
        <v>7710</v>
      </c>
      <c r="B7520" s="308">
        <v>3236.99</v>
      </c>
    </row>
    <row r="7521" spans="1:2">
      <c r="A7521" s="307" t="s">
        <v>7711</v>
      </c>
      <c r="B7521" s="308">
        <v>4920.92</v>
      </c>
    </row>
    <row r="7522" spans="1:2">
      <c r="A7522" s="307" t="s">
        <v>7712</v>
      </c>
      <c r="B7522" s="308">
        <v>4920.92</v>
      </c>
    </row>
    <row r="7523" spans="1:2">
      <c r="A7523" s="307" t="s">
        <v>7713</v>
      </c>
      <c r="B7523" s="308">
        <v>5794.67</v>
      </c>
    </row>
    <row r="7524" spans="1:2">
      <c r="A7524" s="307" t="s">
        <v>7714</v>
      </c>
      <c r="B7524" s="308">
        <v>5794.67</v>
      </c>
    </row>
    <row r="7525" spans="1:2">
      <c r="A7525" s="307" t="s">
        <v>7715</v>
      </c>
      <c r="B7525" s="308">
        <v>7716.35</v>
      </c>
    </row>
    <row r="7526" spans="1:2">
      <c r="A7526" s="307" t="s">
        <v>7716</v>
      </c>
      <c r="B7526" s="308">
        <v>7716.35</v>
      </c>
    </row>
    <row r="7527" spans="1:2">
      <c r="A7527" s="307" t="s">
        <v>7717</v>
      </c>
      <c r="B7527" s="308">
        <v>322.58999999999997</v>
      </c>
    </row>
    <row r="7528" spans="1:2">
      <c r="A7528" s="307" t="s">
        <v>7718</v>
      </c>
      <c r="B7528" s="308">
        <v>322.58999999999997</v>
      </c>
    </row>
    <row r="7529" spans="1:2">
      <c r="A7529" s="307" t="s">
        <v>7719</v>
      </c>
      <c r="B7529" s="308">
        <v>347.55</v>
      </c>
    </row>
    <row r="7530" spans="1:2">
      <c r="A7530" s="307" t="s">
        <v>7720</v>
      </c>
      <c r="B7530" s="308">
        <v>347.55</v>
      </c>
    </row>
    <row r="7531" spans="1:2">
      <c r="A7531" s="307" t="s">
        <v>7721</v>
      </c>
      <c r="B7531" s="308">
        <v>457.35</v>
      </c>
    </row>
    <row r="7532" spans="1:2">
      <c r="A7532" s="307" t="s">
        <v>7722</v>
      </c>
      <c r="B7532" s="308">
        <v>457.35</v>
      </c>
    </row>
    <row r="7533" spans="1:2">
      <c r="A7533" s="307" t="s">
        <v>7723</v>
      </c>
      <c r="B7533" s="308">
        <v>586.84</v>
      </c>
    </row>
    <row r="7534" spans="1:2">
      <c r="A7534" s="307" t="s">
        <v>7724</v>
      </c>
      <c r="B7534" s="308">
        <v>586.84</v>
      </c>
    </row>
    <row r="7535" spans="1:2">
      <c r="A7535" s="307" t="s">
        <v>7725</v>
      </c>
      <c r="B7535" s="308">
        <v>749.5</v>
      </c>
    </row>
    <row r="7536" spans="1:2">
      <c r="A7536" s="307" t="s">
        <v>7726</v>
      </c>
      <c r="B7536" s="308">
        <v>749.5</v>
      </c>
    </row>
    <row r="7537" spans="1:2">
      <c r="A7537" s="307" t="s">
        <v>7727</v>
      </c>
      <c r="B7537" s="308">
        <v>893.15</v>
      </c>
    </row>
    <row r="7538" spans="1:2">
      <c r="A7538" s="307" t="s">
        <v>7728</v>
      </c>
      <c r="B7538" s="308">
        <v>893.15</v>
      </c>
    </row>
    <row r="7539" spans="1:2">
      <c r="A7539" s="307" t="s">
        <v>7729</v>
      </c>
      <c r="B7539" s="308">
        <v>1067.5899999999999</v>
      </c>
    </row>
    <row r="7540" spans="1:2">
      <c r="A7540" s="307" t="s">
        <v>7730</v>
      </c>
      <c r="B7540" s="308">
        <v>1067.5899999999999</v>
      </c>
    </row>
    <row r="7541" spans="1:2">
      <c r="A7541" s="307" t="s">
        <v>7731</v>
      </c>
      <c r="B7541" s="308">
        <v>1190.3800000000001</v>
      </c>
    </row>
    <row r="7542" spans="1:2">
      <c r="A7542" s="307" t="s">
        <v>7732</v>
      </c>
      <c r="B7542" s="308">
        <v>1190.3800000000001</v>
      </c>
    </row>
    <row r="7543" spans="1:2">
      <c r="A7543" s="307" t="s">
        <v>7733</v>
      </c>
      <c r="B7543" s="308">
        <v>1372.8</v>
      </c>
    </row>
    <row r="7544" spans="1:2">
      <c r="A7544" s="307" t="s">
        <v>7734</v>
      </c>
      <c r="B7544" s="308">
        <v>1372.8</v>
      </c>
    </row>
    <row r="7545" spans="1:2">
      <c r="A7545" s="307" t="s">
        <v>7735</v>
      </c>
      <c r="B7545" s="308">
        <v>1541.69</v>
      </c>
    </row>
    <row r="7546" spans="1:2">
      <c r="A7546" s="307" t="s">
        <v>7736</v>
      </c>
      <c r="B7546" s="308">
        <v>1541.69</v>
      </c>
    </row>
    <row r="7547" spans="1:2">
      <c r="A7547" s="307" t="s">
        <v>7737</v>
      </c>
      <c r="B7547" s="308">
        <v>2017.46</v>
      </c>
    </row>
    <row r="7548" spans="1:2">
      <c r="A7548" s="307" t="s">
        <v>7738</v>
      </c>
      <c r="B7548" s="308">
        <v>2017.46</v>
      </c>
    </row>
    <row r="7549" spans="1:2">
      <c r="A7549" s="307" t="s">
        <v>7739</v>
      </c>
      <c r="B7549" s="308">
        <v>3453.24</v>
      </c>
    </row>
    <row r="7550" spans="1:2">
      <c r="A7550" s="307" t="s">
        <v>7740</v>
      </c>
      <c r="B7550" s="308">
        <v>3453.24</v>
      </c>
    </row>
    <row r="7551" spans="1:2">
      <c r="A7551" s="307" t="s">
        <v>7741</v>
      </c>
      <c r="B7551" s="308">
        <v>18321.8</v>
      </c>
    </row>
    <row r="7552" spans="1:2">
      <c r="A7552" s="307" t="s">
        <v>7742</v>
      </c>
      <c r="B7552" s="308">
        <v>18321.8</v>
      </c>
    </row>
    <row r="7553" spans="1:2">
      <c r="A7553" s="307" t="s">
        <v>7743</v>
      </c>
      <c r="B7553" s="308">
        <v>13096.07</v>
      </c>
    </row>
    <row r="7554" spans="1:2">
      <c r="A7554" s="307" t="s">
        <v>7744</v>
      </c>
      <c r="B7554" s="308">
        <v>13096.07</v>
      </c>
    </row>
    <row r="7555" spans="1:2">
      <c r="A7555" s="307" t="s">
        <v>7745</v>
      </c>
      <c r="B7555" s="308">
        <v>20221.509999999998</v>
      </c>
    </row>
    <row r="7556" spans="1:2">
      <c r="A7556" s="307" t="s">
        <v>7746</v>
      </c>
      <c r="B7556" s="308">
        <v>20221.509999999998</v>
      </c>
    </row>
    <row r="7557" spans="1:2">
      <c r="A7557" s="307" t="s">
        <v>7747</v>
      </c>
      <c r="B7557" s="308">
        <v>19828.53</v>
      </c>
    </row>
    <row r="7558" spans="1:2">
      <c r="A7558" s="307" t="s">
        <v>7748</v>
      </c>
      <c r="B7558" s="308">
        <v>19828.53</v>
      </c>
    </row>
    <row r="7559" spans="1:2">
      <c r="A7559" s="307" t="s">
        <v>7749</v>
      </c>
      <c r="B7559" s="308">
        <v>7.98</v>
      </c>
    </row>
    <row r="7560" spans="1:2">
      <c r="A7560" s="307" t="s">
        <v>7750</v>
      </c>
      <c r="B7560" s="308">
        <v>7.98</v>
      </c>
    </row>
    <row r="7561" spans="1:2">
      <c r="A7561" s="307" t="s">
        <v>7751</v>
      </c>
      <c r="B7561" s="308">
        <v>10.199999999999999</v>
      </c>
    </row>
    <row r="7562" spans="1:2">
      <c r="A7562" s="307" t="s">
        <v>7752</v>
      </c>
      <c r="B7562" s="308">
        <v>10.199999999999999</v>
      </c>
    </row>
    <row r="7563" spans="1:2">
      <c r="A7563" s="307" t="s">
        <v>7753</v>
      </c>
      <c r="B7563" s="308">
        <v>15.82</v>
      </c>
    </row>
    <row r="7564" spans="1:2">
      <c r="A7564" s="307" t="s">
        <v>7754</v>
      </c>
      <c r="B7564" s="308">
        <v>15.82</v>
      </c>
    </row>
    <row r="7565" spans="1:2">
      <c r="A7565" s="307" t="s">
        <v>7755</v>
      </c>
      <c r="B7565" s="308">
        <v>23.4</v>
      </c>
    </row>
    <row r="7566" spans="1:2">
      <c r="A7566" s="307" t="s">
        <v>7756</v>
      </c>
      <c r="B7566" s="308">
        <v>23.4</v>
      </c>
    </row>
    <row r="7567" spans="1:2">
      <c r="A7567" s="307" t="s">
        <v>7757</v>
      </c>
      <c r="B7567" s="308">
        <v>30.2</v>
      </c>
    </row>
    <row r="7568" spans="1:2">
      <c r="A7568" s="307" t="s">
        <v>7758</v>
      </c>
      <c r="B7568" s="308">
        <v>30.2</v>
      </c>
    </row>
    <row r="7569" spans="1:2">
      <c r="A7569" s="307" t="s">
        <v>7759</v>
      </c>
      <c r="B7569" s="308">
        <v>37.6</v>
      </c>
    </row>
    <row r="7570" spans="1:2">
      <c r="A7570" s="307" t="s">
        <v>7760</v>
      </c>
      <c r="B7570" s="308">
        <v>37.6</v>
      </c>
    </row>
    <row r="7571" spans="1:2">
      <c r="A7571" s="307" t="s">
        <v>7761</v>
      </c>
      <c r="B7571" s="308">
        <v>48.4</v>
      </c>
    </row>
    <row r="7572" spans="1:2">
      <c r="A7572" s="307" t="s">
        <v>7762</v>
      </c>
      <c r="B7572" s="308">
        <v>48.4</v>
      </c>
    </row>
    <row r="7573" spans="1:2">
      <c r="A7573" s="307" t="s">
        <v>7763</v>
      </c>
      <c r="B7573" s="308">
        <v>61.4</v>
      </c>
    </row>
    <row r="7574" spans="1:2">
      <c r="A7574" s="307" t="s">
        <v>7764</v>
      </c>
      <c r="B7574" s="308">
        <v>61.4</v>
      </c>
    </row>
    <row r="7575" spans="1:2">
      <c r="A7575" s="307" t="s">
        <v>7765</v>
      </c>
      <c r="B7575" s="308">
        <v>76.8</v>
      </c>
    </row>
    <row r="7576" spans="1:2">
      <c r="A7576" s="307" t="s">
        <v>7766</v>
      </c>
      <c r="B7576" s="308">
        <v>76.8</v>
      </c>
    </row>
    <row r="7577" spans="1:2">
      <c r="A7577" s="307" t="s">
        <v>7767</v>
      </c>
      <c r="B7577" s="308">
        <v>95.4</v>
      </c>
    </row>
    <row r="7578" spans="1:2">
      <c r="A7578" s="307" t="s">
        <v>7768</v>
      </c>
      <c r="B7578" s="308">
        <v>95.4</v>
      </c>
    </row>
    <row r="7579" spans="1:2">
      <c r="A7579" s="307" t="s">
        <v>7769</v>
      </c>
      <c r="B7579" s="308">
        <v>118.4</v>
      </c>
    </row>
    <row r="7580" spans="1:2">
      <c r="A7580" s="307" t="s">
        <v>7770</v>
      </c>
      <c r="B7580" s="308">
        <v>118.4</v>
      </c>
    </row>
    <row r="7581" spans="1:2">
      <c r="A7581" s="307" t="s">
        <v>7771</v>
      </c>
      <c r="B7581" s="308">
        <v>148</v>
      </c>
    </row>
    <row r="7582" spans="1:2">
      <c r="A7582" s="307" t="s">
        <v>7772</v>
      </c>
      <c r="B7582" s="308">
        <v>148</v>
      </c>
    </row>
    <row r="7583" spans="1:2">
      <c r="A7583" s="307" t="s">
        <v>7773</v>
      </c>
      <c r="B7583" s="308">
        <v>188.22</v>
      </c>
    </row>
    <row r="7584" spans="1:2">
      <c r="A7584" s="307" t="s">
        <v>7774</v>
      </c>
      <c r="B7584" s="308">
        <v>188.22</v>
      </c>
    </row>
    <row r="7585" spans="1:2">
      <c r="A7585" s="307" t="s">
        <v>7775</v>
      </c>
      <c r="B7585" s="308">
        <v>240.74</v>
      </c>
    </row>
    <row r="7586" spans="1:2">
      <c r="A7586" s="307" t="s">
        <v>7776</v>
      </c>
      <c r="B7586" s="308">
        <v>240.74</v>
      </c>
    </row>
    <row r="7587" spans="1:2">
      <c r="A7587" s="307" t="s">
        <v>7777</v>
      </c>
      <c r="B7587" s="308">
        <v>302.54000000000002</v>
      </c>
    </row>
    <row r="7588" spans="1:2">
      <c r="A7588" s="307" t="s">
        <v>7778</v>
      </c>
      <c r="B7588" s="308">
        <v>302.54000000000002</v>
      </c>
    </row>
    <row r="7589" spans="1:2">
      <c r="A7589" s="307" t="s">
        <v>7779</v>
      </c>
      <c r="B7589" s="308">
        <v>383.2</v>
      </c>
    </row>
    <row r="7590" spans="1:2">
      <c r="A7590" s="307" t="s">
        <v>7780</v>
      </c>
      <c r="B7590" s="308">
        <v>383.2</v>
      </c>
    </row>
    <row r="7591" spans="1:2">
      <c r="A7591" s="307" t="s">
        <v>7781</v>
      </c>
      <c r="B7591" s="308">
        <v>472.02</v>
      </c>
    </row>
    <row r="7592" spans="1:2">
      <c r="A7592" s="307" t="s">
        <v>7782</v>
      </c>
      <c r="B7592" s="308">
        <v>472.02</v>
      </c>
    </row>
    <row r="7593" spans="1:2">
      <c r="A7593" s="307" t="s">
        <v>7783</v>
      </c>
      <c r="B7593" s="308">
        <v>593.28</v>
      </c>
    </row>
    <row r="7594" spans="1:2">
      <c r="A7594" s="307" t="s">
        <v>7784</v>
      </c>
      <c r="B7594" s="308">
        <v>593.28</v>
      </c>
    </row>
    <row r="7595" spans="1:2">
      <c r="A7595" s="307" t="s">
        <v>7785</v>
      </c>
      <c r="B7595" s="308">
        <v>751.08</v>
      </c>
    </row>
    <row r="7596" spans="1:2">
      <c r="A7596" s="307" t="s">
        <v>7786</v>
      </c>
      <c r="B7596" s="308">
        <v>751.08</v>
      </c>
    </row>
    <row r="7597" spans="1:2">
      <c r="A7597" s="307" t="s">
        <v>7787</v>
      </c>
      <c r="B7597" s="308">
        <v>1210.1400000000001</v>
      </c>
    </row>
    <row r="7598" spans="1:2">
      <c r="A7598" s="307" t="s">
        <v>7788</v>
      </c>
      <c r="B7598" s="308">
        <v>1210.1400000000001</v>
      </c>
    </row>
    <row r="7599" spans="1:2">
      <c r="A7599" s="307" t="s">
        <v>7789</v>
      </c>
      <c r="B7599" s="308">
        <v>1530.32</v>
      </c>
    </row>
    <row r="7600" spans="1:2">
      <c r="A7600" s="307" t="s">
        <v>7790</v>
      </c>
      <c r="B7600" s="308">
        <v>1530.32</v>
      </c>
    </row>
    <row r="7601" spans="1:2">
      <c r="A7601" s="307" t="s">
        <v>7791</v>
      </c>
      <c r="B7601" s="308">
        <v>1890.84</v>
      </c>
    </row>
    <row r="7602" spans="1:2">
      <c r="A7602" s="307" t="s">
        <v>7792</v>
      </c>
      <c r="B7602" s="308">
        <v>1890.84</v>
      </c>
    </row>
    <row r="7603" spans="1:2">
      <c r="A7603" s="307" t="s">
        <v>7793</v>
      </c>
      <c r="B7603" s="308">
        <v>2719.46</v>
      </c>
    </row>
    <row r="7604" spans="1:2">
      <c r="A7604" s="307" t="s">
        <v>7794</v>
      </c>
      <c r="B7604" s="308">
        <v>2719.46</v>
      </c>
    </row>
    <row r="7605" spans="1:2">
      <c r="A7605" s="307" t="s">
        <v>7795</v>
      </c>
      <c r="B7605" s="308">
        <v>3.84</v>
      </c>
    </row>
    <row r="7606" spans="1:2">
      <c r="A7606" s="307" t="s">
        <v>7796</v>
      </c>
      <c r="B7606" s="308">
        <v>3.84</v>
      </c>
    </row>
    <row r="7607" spans="1:2">
      <c r="A7607" s="307" t="s">
        <v>7797</v>
      </c>
      <c r="B7607" s="308">
        <v>5.8</v>
      </c>
    </row>
    <row r="7608" spans="1:2">
      <c r="A7608" s="307" t="s">
        <v>7798</v>
      </c>
      <c r="B7608" s="308">
        <v>5.8</v>
      </c>
    </row>
    <row r="7609" spans="1:2">
      <c r="A7609" s="307" t="s">
        <v>7799</v>
      </c>
      <c r="B7609" s="308">
        <v>8.94</v>
      </c>
    </row>
    <row r="7610" spans="1:2">
      <c r="A7610" s="307" t="s">
        <v>7800</v>
      </c>
      <c r="B7610" s="308">
        <v>8.94</v>
      </c>
    </row>
    <row r="7611" spans="1:2">
      <c r="A7611" s="307" t="s">
        <v>7801</v>
      </c>
      <c r="B7611" s="308">
        <v>20.12</v>
      </c>
    </row>
    <row r="7612" spans="1:2">
      <c r="A7612" s="307" t="s">
        <v>7802</v>
      </c>
      <c r="B7612" s="308">
        <v>20.12</v>
      </c>
    </row>
    <row r="7613" spans="1:2">
      <c r="A7613" s="307" t="s">
        <v>7803</v>
      </c>
      <c r="B7613" s="308">
        <v>28.92</v>
      </c>
    </row>
    <row r="7614" spans="1:2">
      <c r="A7614" s="307" t="s">
        <v>7804</v>
      </c>
      <c r="B7614" s="308">
        <v>28.92</v>
      </c>
    </row>
    <row r="7615" spans="1:2">
      <c r="A7615" s="307" t="s">
        <v>7805</v>
      </c>
      <c r="B7615" s="308">
        <v>43.04</v>
      </c>
    </row>
    <row r="7616" spans="1:2">
      <c r="A7616" s="307" t="s">
        <v>7806</v>
      </c>
      <c r="B7616" s="308">
        <v>43.04</v>
      </c>
    </row>
    <row r="7617" spans="1:2">
      <c r="A7617" s="307" t="s">
        <v>7807</v>
      </c>
      <c r="B7617" s="308">
        <v>55.54</v>
      </c>
    </row>
    <row r="7618" spans="1:2">
      <c r="A7618" s="307" t="s">
        <v>7808</v>
      </c>
      <c r="B7618" s="308">
        <v>55.54</v>
      </c>
    </row>
    <row r="7619" spans="1:2">
      <c r="A7619" s="307" t="s">
        <v>7809</v>
      </c>
      <c r="B7619" s="308">
        <v>68.92</v>
      </c>
    </row>
    <row r="7620" spans="1:2">
      <c r="A7620" s="307" t="s">
        <v>7810</v>
      </c>
      <c r="B7620" s="308">
        <v>68.92</v>
      </c>
    </row>
    <row r="7621" spans="1:2">
      <c r="A7621" s="307" t="s">
        <v>7811</v>
      </c>
      <c r="B7621" s="308">
        <v>89.96</v>
      </c>
    </row>
    <row r="7622" spans="1:2">
      <c r="A7622" s="307" t="s">
        <v>7812</v>
      </c>
      <c r="B7622" s="308">
        <v>89.96</v>
      </c>
    </row>
    <row r="7623" spans="1:2">
      <c r="A7623" s="307" t="s">
        <v>7813</v>
      </c>
      <c r="B7623" s="308">
        <v>113.78</v>
      </c>
    </row>
    <row r="7624" spans="1:2">
      <c r="A7624" s="307" t="s">
        <v>7814</v>
      </c>
      <c r="B7624" s="308">
        <v>113.78</v>
      </c>
    </row>
    <row r="7625" spans="1:2">
      <c r="A7625" s="307" t="s">
        <v>7815</v>
      </c>
      <c r="B7625" s="308">
        <v>140.41999999999999</v>
      </c>
    </row>
    <row r="7626" spans="1:2">
      <c r="A7626" s="307" t="s">
        <v>7816</v>
      </c>
      <c r="B7626" s="308">
        <v>140.41999999999999</v>
      </c>
    </row>
    <row r="7627" spans="1:2">
      <c r="A7627" s="307" t="s">
        <v>7817</v>
      </c>
      <c r="B7627" s="308">
        <v>178.08</v>
      </c>
    </row>
    <row r="7628" spans="1:2">
      <c r="A7628" s="307" t="s">
        <v>7818</v>
      </c>
      <c r="B7628" s="308">
        <v>178.08</v>
      </c>
    </row>
    <row r="7629" spans="1:2">
      <c r="A7629" s="307" t="s">
        <v>7819</v>
      </c>
      <c r="B7629" s="308">
        <v>219.58</v>
      </c>
    </row>
    <row r="7630" spans="1:2">
      <c r="A7630" s="307" t="s">
        <v>7820</v>
      </c>
      <c r="B7630" s="308">
        <v>219.58</v>
      </c>
    </row>
    <row r="7631" spans="1:2">
      <c r="A7631" s="307" t="s">
        <v>7821</v>
      </c>
      <c r="B7631" s="308">
        <v>274.2</v>
      </c>
    </row>
    <row r="7632" spans="1:2">
      <c r="A7632" s="307" t="s">
        <v>7822</v>
      </c>
      <c r="B7632" s="308">
        <v>274.2</v>
      </c>
    </row>
    <row r="7633" spans="1:2">
      <c r="A7633" s="307" t="s">
        <v>7823</v>
      </c>
      <c r="B7633" s="308">
        <v>347.24</v>
      </c>
    </row>
    <row r="7634" spans="1:2">
      <c r="A7634" s="307" t="s">
        <v>7824</v>
      </c>
      <c r="B7634" s="308">
        <v>347.24</v>
      </c>
    </row>
    <row r="7635" spans="1:2">
      <c r="A7635" s="307" t="s">
        <v>7825</v>
      </c>
      <c r="B7635" s="308">
        <v>441.92</v>
      </c>
    </row>
    <row r="7636" spans="1:2">
      <c r="A7636" s="307" t="s">
        <v>7826</v>
      </c>
      <c r="B7636" s="308">
        <v>441.92</v>
      </c>
    </row>
    <row r="7637" spans="1:2">
      <c r="A7637" s="307" t="s">
        <v>7827</v>
      </c>
      <c r="B7637" s="308">
        <v>560.64</v>
      </c>
    </row>
    <row r="7638" spans="1:2">
      <c r="A7638" s="307" t="s">
        <v>7828</v>
      </c>
      <c r="B7638" s="308">
        <v>560.64</v>
      </c>
    </row>
    <row r="7639" spans="1:2">
      <c r="A7639" s="307" t="s">
        <v>7829</v>
      </c>
      <c r="B7639" s="308">
        <v>707.66</v>
      </c>
    </row>
    <row r="7640" spans="1:2">
      <c r="A7640" s="307" t="s">
        <v>7830</v>
      </c>
      <c r="B7640" s="308">
        <v>707.66</v>
      </c>
    </row>
    <row r="7641" spans="1:2">
      <c r="A7641" s="307" t="s">
        <v>7831</v>
      </c>
      <c r="B7641" s="308">
        <v>874.36</v>
      </c>
    </row>
    <row r="7642" spans="1:2">
      <c r="A7642" s="307" t="s">
        <v>7832</v>
      </c>
      <c r="B7642" s="308">
        <v>874.36</v>
      </c>
    </row>
    <row r="7643" spans="1:2">
      <c r="A7643" s="307" t="s">
        <v>7833</v>
      </c>
      <c r="B7643" s="308">
        <v>1095.3399999999999</v>
      </c>
    </row>
    <row r="7644" spans="1:2">
      <c r="A7644" s="307" t="s">
        <v>7834</v>
      </c>
      <c r="B7644" s="308">
        <v>1095.3399999999999</v>
      </c>
    </row>
    <row r="7645" spans="1:2">
      <c r="A7645" s="307" t="s">
        <v>7835</v>
      </c>
      <c r="B7645" s="308">
        <v>1387.32</v>
      </c>
    </row>
    <row r="7646" spans="1:2">
      <c r="A7646" s="307" t="s">
        <v>7836</v>
      </c>
      <c r="B7646" s="308">
        <v>1387.32</v>
      </c>
    </row>
    <row r="7647" spans="1:2">
      <c r="A7647" s="307" t="s">
        <v>7837</v>
      </c>
      <c r="B7647" s="308">
        <v>2236.3000000000002</v>
      </c>
    </row>
    <row r="7648" spans="1:2">
      <c r="A7648" s="307" t="s">
        <v>7838</v>
      </c>
      <c r="B7648" s="308">
        <v>2236.3000000000002</v>
      </c>
    </row>
    <row r="7649" spans="1:2">
      <c r="A7649" s="307" t="s">
        <v>7839</v>
      </c>
      <c r="B7649" s="308">
        <v>2.2400000000000002</v>
      </c>
    </row>
    <row r="7650" spans="1:2">
      <c r="A7650" s="307" t="s">
        <v>7840</v>
      </c>
      <c r="B7650" s="308">
        <v>2.2400000000000002</v>
      </c>
    </row>
    <row r="7651" spans="1:2">
      <c r="A7651" s="307" t="s">
        <v>7841</v>
      </c>
      <c r="B7651" s="308">
        <v>3.42</v>
      </c>
    </row>
    <row r="7652" spans="1:2">
      <c r="A7652" s="307" t="s">
        <v>7842</v>
      </c>
      <c r="B7652" s="308">
        <v>3.42</v>
      </c>
    </row>
    <row r="7653" spans="1:2">
      <c r="A7653" s="307" t="s">
        <v>7843</v>
      </c>
      <c r="B7653" s="308">
        <v>5.5</v>
      </c>
    </row>
    <row r="7654" spans="1:2">
      <c r="A7654" s="307" t="s">
        <v>7844</v>
      </c>
      <c r="B7654" s="308">
        <v>5.5</v>
      </c>
    </row>
    <row r="7655" spans="1:2">
      <c r="A7655" s="307" t="s">
        <v>7845</v>
      </c>
      <c r="B7655" s="308">
        <v>8.5</v>
      </c>
    </row>
    <row r="7656" spans="1:2">
      <c r="A7656" s="307" t="s">
        <v>7846</v>
      </c>
      <c r="B7656" s="308">
        <v>8.5</v>
      </c>
    </row>
    <row r="7657" spans="1:2">
      <c r="A7657" s="307" t="s">
        <v>7847</v>
      </c>
      <c r="B7657" s="308">
        <v>13.2</v>
      </c>
    </row>
    <row r="7658" spans="1:2">
      <c r="A7658" s="307" t="s">
        <v>7848</v>
      </c>
      <c r="B7658" s="308">
        <v>13.2</v>
      </c>
    </row>
    <row r="7659" spans="1:2">
      <c r="A7659" s="307" t="s">
        <v>7849</v>
      </c>
      <c r="B7659" s="308">
        <v>29.5</v>
      </c>
    </row>
    <row r="7660" spans="1:2">
      <c r="A7660" s="307" t="s">
        <v>7850</v>
      </c>
      <c r="B7660" s="308">
        <v>29.5</v>
      </c>
    </row>
    <row r="7661" spans="1:2">
      <c r="A7661" s="307" t="s">
        <v>7851</v>
      </c>
      <c r="B7661" s="308">
        <v>42.22</v>
      </c>
    </row>
    <row r="7662" spans="1:2">
      <c r="A7662" s="307" t="s">
        <v>7852</v>
      </c>
      <c r="B7662" s="308">
        <v>42.22</v>
      </c>
    </row>
    <row r="7663" spans="1:2">
      <c r="A7663" s="307" t="s">
        <v>7853</v>
      </c>
      <c r="B7663" s="308">
        <v>62.62</v>
      </c>
    </row>
    <row r="7664" spans="1:2">
      <c r="A7664" s="307" t="s">
        <v>7854</v>
      </c>
      <c r="B7664" s="308">
        <v>62.62</v>
      </c>
    </row>
    <row r="7665" spans="1:2">
      <c r="A7665" s="307" t="s">
        <v>7855</v>
      </c>
      <c r="B7665" s="308">
        <v>81.239999999999995</v>
      </c>
    </row>
    <row r="7666" spans="1:2">
      <c r="A7666" s="307" t="s">
        <v>7856</v>
      </c>
      <c r="B7666" s="308">
        <v>81.239999999999995</v>
      </c>
    </row>
    <row r="7667" spans="1:2">
      <c r="A7667" s="307" t="s">
        <v>7857</v>
      </c>
      <c r="B7667" s="308">
        <v>101.94</v>
      </c>
    </row>
    <row r="7668" spans="1:2">
      <c r="A7668" s="307" t="s">
        <v>7858</v>
      </c>
      <c r="B7668" s="308">
        <v>101.94</v>
      </c>
    </row>
    <row r="7669" spans="1:2">
      <c r="A7669" s="307" t="s">
        <v>7859</v>
      </c>
      <c r="B7669" s="308">
        <v>132.91999999999999</v>
      </c>
    </row>
    <row r="7670" spans="1:2">
      <c r="A7670" s="307" t="s">
        <v>7860</v>
      </c>
      <c r="B7670" s="308">
        <v>132.91999999999999</v>
      </c>
    </row>
    <row r="7671" spans="1:2">
      <c r="A7671" s="307" t="s">
        <v>7861</v>
      </c>
      <c r="B7671" s="308">
        <v>168.02</v>
      </c>
    </row>
    <row r="7672" spans="1:2">
      <c r="A7672" s="307" t="s">
        <v>7862</v>
      </c>
      <c r="B7672" s="308">
        <v>168.02</v>
      </c>
    </row>
    <row r="7673" spans="1:2">
      <c r="A7673" s="307" t="s">
        <v>7863</v>
      </c>
      <c r="B7673" s="308">
        <v>207.2</v>
      </c>
    </row>
    <row r="7674" spans="1:2">
      <c r="A7674" s="307" t="s">
        <v>7864</v>
      </c>
      <c r="B7674" s="308">
        <v>207.2</v>
      </c>
    </row>
    <row r="7675" spans="1:2">
      <c r="A7675" s="307" t="s">
        <v>7865</v>
      </c>
      <c r="B7675" s="308">
        <v>262.24</v>
      </c>
    </row>
    <row r="7676" spans="1:2">
      <c r="A7676" s="307" t="s">
        <v>7866</v>
      </c>
      <c r="B7676" s="308">
        <v>262.24</v>
      </c>
    </row>
    <row r="7677" spans="1:2">
      <c r="A7677" s="307" t="s">
        <v>7867</v>
      </c>
      <c r="B7677" s="308">
        <v>323.76</v>
      </c>
    </row>
    <row r="7678" spans="1:2">
      <c r="A7678" s="307" t="s">
        <v>7868</v>
      </c>
      <c r="B7678" s="308">
        <v>323.76</v>
      </c>
    </row>
    <row r="7679" spans="1:2">
      <c r="A7679" s="307" t="s">
        <v>7869</v>
      </c>
      <c r="B7679" s="308">
        <v>405.72</v>
      </c>
    </row>
    <row r="7680" spans="1:2">
      <c r="A7680" s="307" t="s">
        <v>7870</v>
      </c>
      <c r="B7680" s="308">
        <v>405.72</v>
      </c>
    </row>
    <row r="7681" spans="1:2">
      <c r="A7681" s="307" t="s">
        <v>7871</v>
      </c>
      <c r="B7681" s="308">
        <v>513.4</v>
      </c>
    </row>
    <row r="7682" spans="1:2">
      <c r="A7682" s="307" t="s">
        <v>7872</v>
      </c>
      <c r="B7682" s="308">
        <v>513.4</v>
      </c>
    </row>
    <row r="7683" spans="1:2">
      <c r="A7683" s="307" t="s">
        <v>7873</v>
      </c>
      <c r="B7683" s="308">
        <v>651.46</v>
      </c>
    </row>
    <row r="7684" spans="1:2">
      <c r="A7684" s="307" t="s">
        <v>7874</v>
      </c>
      <c r="B7684" s="308">
        <v>651.46</v>
      </c>
    </row>
    <row r="7685" spans="1:2">
      <c r="A7685" s="307" t="s">
        <v>7875</v>
      </c>
      <c r="B7685" s="308">
        <v>826.9</v>
      </c>
    </row>
    <row r="7686" spans="1:2">
      <c r="A7686" s="307" t="s">
        <v>7876</v>
      </c>
      <c r="B7686" s="308">
        <v>826.9</v>
      </c>
    </row>
    <row r="7687" spans="1:2">
      <c r="A7687" s="307" t="s">
        <v>7877</v>
      </c>
      <c r="B7687" s="308">
        <v>1046.82</v>
      </c>
    </row>
    <row r="7688" spans="1:2">
      <c r="A7688" s="307" t="s">
        <v>7878</v>
      </c>
      <c r="B7688" s="308">
        <v>1046.82</v>
      </c>
    </row>
    <row r="7689" spans="1:2">
      <c r="A7689" s="307" t="s">
        <v>7879</v>
      </c>
      <c r="B7689" s="308">
        <v>1291.42</v>
      </c>
    </row>
    <row r="7690" spans="1:2">
      <c r="A7690" s="307" t="s">
        <v>7880</v>
      </c>
      <c r="B7690" s="308">
        <v>1291.42</v>
      </c>
    </row>
    <row r="7691" spans="1:2">
      <c r="A7691" s="307" t="s">
        <v>7881</v>
      </c>
      <c r="B7691" s="308">
        <v>1620.18</v>
      </c>
    </row>
    <row r="7692" spans="1:2">
      <c r="A7692" s="307" t="s">
        <v>7882</v>
      </c>
      <c r="B7692" s="308">
        <v>1620.18</v>
      </c>
    </row>
    <row r="7693" spans="1:2">
      <c r="A7693" s="307" t="s">
        <v>7883</v>
      </c>
      <c r="B7693" s="308">
        <v>15.95</v>
      </c>
    </row>
    <row r="7694" spans="1:2">
      <c r="A7694" s="307" t="s">
        <v>7884</v>
      </c>
      <c r="B7694" s="308">
        <v>15.95</v>
      </c>
    </row>
    <row r="7695" spans="1:2">
      <c r="A7695" s="307" t="s">
        <v>7885</v>
      </c>
      <c r="B7695" s="308">
        <v>18.899999999999999</v>
      </c>
    </row>
    <row r="7696" spans="1:2">
      <c r="A7696" s="307" t="s">
        <v>7886</v>
      </c>
      <c r="B7696" s="308">
        <v>18.899999999999999</v>
      </c>
    </row>
    <row r="7697" spans="1:2">
      <c r="A7697" s="307" t="s">
        <v>7887</v>
      </c>
      <c r="B7697" s="308">
        <v>29.79</v>
      </c>
    </row>
    <row r="7698" spans="1:2">
      <c r="A7698" s="307" t="s">
        <v>7888</v>
      </c>
      <c r="B7698" s="308">
        <v>29.79</v>
      </c>
    </row>
    <row r="7699" spans="1:2">
      <c r="A7699" s="307" t="s">
        <v>7889</v>
      </c>
      <c r="B7699" s="308">
        <v>46.16</v>
      </c>
    </row>
    <row r="7700" spans="1:2">
      <c r="A7700" s="307" t="s">
        <v>7890</v>
      </c>
      <c r="B7700" s="308">
        <v>46.16</v>
      </c>
    </row>
    <row r="7701" spans="1:2">
      <c r="A7701" s="307" t="s">
        <v>7891</v>
      </c>
      <c r="B7701" s="308">
        <v>52.74</v>
      </c>
    </row>
    <row r="7702" spans="1:2">
      <c r="A7702" s="307" t="s">
        <v>7892</v>
      </c>
      <c r="B7702" s="308">
        <v>52.74</v>
      </c>
    </row>
    <row r="7703" spans="1:2">
      <c r="A7703" s="307" t="s">
        <v>7893</v>
      </c>
      <c r="B7703" s="308">
        <v>66.180000000000007</v>
      </c>
    </row>
    <row r="7704" spans="1:2">
      <c r="A7704" s="307" t="s">
        <v>7894</v>
      </c>
      <c r="B7704" s="308">
        <v>66.180000000000007</v>
      </c>
    </row>
    <row r="7705" spans="1:2">
      <c r="A7705" s="307" t="s">
        <v>7895</v>
      </c>
      <c r="B7705" s="308">
        <v>80.760000000000005</v>
      </c>
    </row>
    <row r="7706" spans="1:2">
      <c r="A7706" s="307" t="s">
        <v>7896</v>
      </c>
      <c r="B7706" s="308">
        <v>80.760000000000005</v>
      </c>
    </row>
    <row r="7707" spans="1:2">
      <c r="A7707" s="307" t="s">
        <v>7897</v>
      </c>
      <c r="B7707" s="308">
        <v>102.84</v>
      </c>
    </row>
    <row r="7708" spans="1:2">
      <c r="A7708" s="307" t="s">
        <v>7898</v>
      </c>
      <c r="B7708" s="308">
        <v>102.84</v>
      </c>
    </row>
    <row r="7709" spans="1:2">
      <c r="A7709" s="307" t="s">
        <v>7899</v>
      </c>
      <c r="B7709" s="308">
        <v>138.13</v>
      </c>
    </row>
    <row r="7710" spans="1:2">
      <c r="A7710" s="307" t="s">
        <v>7900</v>
      </c>
      <c r="B7710" s="308">
        <v>138.13</v>
      </c>
    </row>
    <row r="7711" spans="1:2">
      <c r="A7711" s="307" t="s">
        <v>7901</v>
      </c>
      <c r="B7711" s="308">
        <v>204.73</v>
      </c>
    </row>
    <row r="7712" spans="1:2">
      <c r="A7712" s="307" t="s">
        <v>7902</v>
      </c>
      <c r="B7712" s="308">
        <v>204.73</v>
      </c>
    </row>
    <row r="7713" spans="1:2">
      <c r="A7713" s="307" t="s">
        <v>7903</v>
      </c>
      <c r="B7713" s="308">
        <v>213.25</v>
      </c>
    </row>
    <row r="7714" spans="1:2">
      <c r="A7714" s="307" t="s">
        <v>7904</v>
      </c>
      <c r="B7714" s="308">
        <v>213.25</v>
      </c>
    </row>
    <row r="7715" spans="1:2">
      <c r="A7715" s="307" t="s">
        <v>7905</v>
      </c>
      <c r="B7715" s="308">
        <v>253.27</v>
      </c>
    </row>
    <row r="7716" spans="1:2">
      <c r="A7716" s="307" t="s">
        <v>7906</v>
      </c>
      <c r="B7716" s="308">
        <v>253.27</v>
      </c>
    </row>
    <row r="7717" spans="1:2">
      <c r="A7717" s="307" t="s">
        <v>7907</v>
      </c>
      <c r="B7717" s="308">
        <v>538</v>
      </c>
    </row>
    <row r="7718" spans="1:2">
      <c r="A7718" s="307" t="s">
        <v>7908</v>
      </c>
      <c r="B7718" s="308">
        <v>538</v>
      </c>
    </row>
    <row r="7719" spans="1:2">
      <c r="A7719" s="307" t="s">
        <v>7909</v>
      </c>
      <c r="B7719" s="308">
        <v>548.55999999999995</v>
      </c>
    </row>
    <row r="7720" spans="1:2">
      <c r="A7720" s="307" t="s">
        <v>7910</v>
      </c>
      <c r="B7720" s="308">
        <v>548.55999999999995</v>
      </c>
    </row>
    <row r="7721" spans="1:2">
      <c r="A7721" s="307" t="s">
        <v>7911</v>
      </c>
      <c r="B7721" s="308">
        <v>563.41999999999996</v>
      </c>
    </row>
    <row r="7722" spans="1:2">
      <c r="A7722" s="307" t="s">
        <v>7912</v>
      </c>
      <c r="B7722" s="308">
        <v>563.41999999999996</v>
      </c>
    </row>
    <row r="7723" spans="1:2">
      <c r="A7723" s="307" t="s">
        <v>7913</v>
      </c>
      <c r="B7723" s="308">
        <v>583.98</v>
      </c>
    </row>
    <row r="7724" spans="1:2">
      <c r="A7724" s="307" t="s">
        <v>7914</v>
      </c>
      <c r="B7724" s="308">
        <v>583.98</v>
      </c>
    </row>
    <row r="7725" spans="1:2">
      <c r="A7725" s="307" t="s">
        <v>7915</v>
      </c>
      <c r="B7725" s="308">
        <v>663.56</v>
      </c>
    </row>
    <row r="7726" spans="1:2">
      <c r="A7726" s="307" t="s">
        <v>7916</v>
      </c>
      <c r="B7726" s="308">
        <v>663.56</v>
      </c>
    </row>
    <row r="7727" spans="1:2">
      <c r="A7727" s="307" t="s">
        <v>7917</v>
      </c>
      <c r="B7727" s="308">
        <v>1344.16</v>
      </c>
    </row>
    <row r="7728" spans="1:2">
      <c r="A7728" s="307" t="s">
        <v>7918</v>
      </c>
      <c r="B7728" s="308">
        <v>1344.16</v>
      </c>
    </row>
    <row r="7729" spans="1:2">
      <c r="A7729" s="307" t="s">
        <v>7919</v>
      </c>
      <c r="B7729" s="308">
        <v>1394.82</v>
      </c>
    </row>
    <row r="7730" spans="1:2">
      <c r="A7730" s="307" t="s">
        <v>7920</v>
      </c>
      <c r="B7730" s="308">
        <v>1394.82</v>
      </c>
    </row>
    <row r="7731" spans="1:2">
      <c r="A7731" s="307" t="s">
        <v>7921</v>
      </c>
      <c r="B7731" s="308">
        <v>2876.06</v>
      </c>
    </row>
    <row r="7732" spans="1:2">
      <c r="A7732" s="307" t="s">
        <v>7922</v>
      </c>
      <c r="B7732" s="308">
        <v>2876.06</v>
      </c>
    </row>
    <row r="7733" spans="1:2">
      <c r="A7733" s="307" t="s">
        <v>7923</v>
      </c>
      <c r="B7733" s="308">
        <v>3231.54</v>
      </c>
    </row>
    <row r="7734" spans="1:2">
      <c r="A7734" s="307" t="s">
        <v>7924</v>
      </c>
      <c r="B7734" s="308">
        <v>3231.54</v>
      </c>
    </row>
    <row r="7735" spans="1:2">
      <c r="A7735" s="307" t="s">
        <v>7925</v>
      </c>
      <c r="B7735" s="308">
        <v>5995.38</v>
      </c>
    </row>
    <row r="7736" spans="1:2">
      <c r="A7736" s="307" t="s">
        <v>7926</v>
      </c>
      <c r="B7736" s="308">
        <v>5995.38</v>
      </c>
    </row>
    <row r="7737" spans="1:2">
      <c r="A7737" s="307" t="s">
        <v>7927</v>
      </c>
      <c r="B7737" s="308">
        <v>6353.68</v>
      </c>
    </row>
    <row r="7738" spans="1:2">
      <c r="A7738" s="307" t="s">
        <v>7928</v>
      </c>
      <c r="B7738" s="308">
        <v>6353.68</v>
      </c>
    </row>
    <row r="7739" spans="1:2">
      <c r="A7739" s="307" t="s">
        <v>7929</v>
      </c>
      <c r="B7739" s="308">
        <v>15.14</v>
      </c>
    </row>
    <row r="7740" spans="1:2">
      <c r="A7740" s="307" t="s">
        <v>7930</v>
      </c>
      <c r="B7740" s="308">
        <v>15.14</v>
      </c>
    </row>
    <row r="7741" spans="1:2">
      <c r="A7741" s="307" t="s">
        <v>7931</v>
      </c>
      <c r="B7741" s="308">
        <v>17.87</v>
      </c>
    </row>
    <row r="7742" spans="1:2">
      <c r="A7742" s="307" t="s">
        <v>7932</v>
      </c>
      <c r="B7742" s="308">
        <v>17.87</v>
      </c>
    </row>
    <row r="7743" spans="1:2">
      <c r="A7743" s="307" t="s">
        <v>7933</v>
      </c>
      <c r="B7743" s="308">
        <v>23.68</v>
      </c>
    </row>
    <row r="7744" spans="1:2">
      <c r="A7744" s="307" t="s">
        <v>7934</v>
      </c>
      <c r="B7744" s="308">
        <v>23.68</v>
      </c>
    </row>
    <row r="7745" spans="1:2">
      <c r="A7745" s="307" t="s">
        <v>7935</v>
      </c>
      <c r="B7745" s="308">
        <v>36.96</v>
      </c>
    </row>
    <row r="7746" spans="1:2">
      <c r="A7746" s="307" t="s">
        <v>7936</v>
      </c>
      <c r="B7746" s="308">
        <v>36.96</v>
      </c>
    </row>
    <row r="7747" spans="1:2">
      <c r="A7747" s="307" t="s">
        <v>7937</v>
      </c>
      <c r="B7747" s="308">
        <v>44.46</v>
      </c>
    </row>
    <row r="7748" spans="1:2">
      <c r="A7748" s="307" t="s">
        <v>7938</v>
      </c>
      <c r="B7748" s="308">
        <v>44.46</v>
      </c>
    </row>
    <row r="7749" spans="1:2">
      <c r="A7749" s="307" t="s">
        <v>7939</v>
      </c>
      <c r="B7749" s="308">
        <v>56.56</v>
      </c>
    </row>
    <row r="7750" spans="1:2">
      <c r="A7750" s="307" t="s">
        <v>7940</v>
      </c>
      <c r="B7750" s="308">
        <v>56.56</v>
      </c>
    </row>
    <row r="7751" spans="1:2">
      <c r="A7751" s="307" t="s">
        <v>7941</v>
      </c>
      <c r="B7751" s="308">
        <v>65.94</v>
      </c>
    </row>
    <row r="7752" spans="1:2">
      <c r="A7752" s="307" t="s">
        <v>7942</v>
      </c>
      <c r="B7752" s="308">
        <v>65.94</v>
      </c>
    </row>
    <row r="7753" spans="1:2">
      <c r="A7753" s="307" t="s">
        <v>7943</v>
      </c>
      <c r="B7753" s="308">
        <v>92.51</v>
      </c>
    </row>
    <row r="7754" spans="1:2">
      <c r="A7754" s="307" t="s">
        <v>7944</v>
      </c>
      <c r="B7754" s="308">
        <v>92.51</v>
      </c>
    </row>
    <row r="7755" spans="1:2">
      <c r="A7755" s="307" t="s">
        <v>7945</v>
      </c>
      <c r="B7755" s="308">
        <v>116.19</v>
      </c>
    </row>
    <row r="7756" spans="1:2">
      <c r="A7756" s="307" t="s">
        <v>7946</v>
      </c>
      <c r="B7756" s="308">
        <v>116.19</v>
      </c>
    </row>
    <row r="7757" spans="1:2">
      <c r="A7757" s="307" t="s">
        <v>7947</v>
      </c>
      <c r="B7757" s="308">
        <v>126.75</v>
      </c>
    </row>
    <row r="7758" spans="1:2">
      <c r="A7758" s="307" t="s">
        <v>7948</v>
      </c>
      <c r="B7758" s="308">
        <v>126.75</v>
      </c>
    </row>
    <row r="7759" spans="1:2">
      <c r="A7759" s="307" t="s">
        <v>7949</v>
      </c>
      <c r="B7759" s="308">
        <v>234.34</v>
      </c>
    </row>
    <row r="7760" spans="1:2">
      <c r="A7760" s="307" t="s">
        <v>7950</v>
      </c>
      <c r="B7760" s="308">
        <v>234.34</v>
      </c>
    </row>
    <row r="7761" spans="1:2">
      <c r="A7761" s="307" t="s">
        <v>7951</v>
      </c>
      <c r="B7761" s="308">
        <v>277.41000000000003</v>
      </c>
    </row>
    <row r="7762" spans="1:2">
      <c r="A7762" s="307" t="s">
        <v>7952</v>
      </c>
      <c r="B7762" s="308">
        <v>277.41000000000003</v>
      </c>
    </row>
    <row r="7763" spans="1:2">
      <c r="A7763" s="307" t="s">
        <v>7953</v>
      </c>
      <c r="B7763" s="308">
        <v>400.92</v>
      </c>
    </row>
    <row r="7764" spans="1:2">
      <c r="A7764" s="307" t="s">
        <v>7954</v>
      </c>
      <c r="B7764" s="308">
        <v>400.92</v>
      </c>
    </row>
    <row r="7765" spans="1:2">
      <c r="A7765" s="307" t="s">
        <v>7955</v>
      </c>
      <c r="B7765" s="308">
        <v>708</v>
      </c>
    </row>
    <row r="7766" spans="1:2">
      <c r="A7766" s="307" t="s">
        <v>7956</v>
      </c>
      <c r="B7766" s="308">
        <v>708</v>
      </c>
    </row>
    <row r="7767" spans="1:2">
      <c r="A7767" s="307" t="s">
        <v>7957</v>
      </c>
      <c r="B7767" s="308">
        <v>876</v>
      </c>
    </row>
    <row r="7768" spans="1:2">
      <c r="A7768" s="307" t="s">
        <v>7958</v>
      </c>
      <c r="B7768" s="308">
        <v>876</v>
      </c>
    </row>
    <row r="7769" spans="1:2">
      <c r="A7769" s="307" t="s">
        <v>7959</v>
      </c>
      <c r="B7769" s="308">
        <v>1700</v>
      </c>
    </row>
    <row r="7770" spans="1:2">
      <c r="A7770" s="307" t="s">
        <v>7960</v>
      </c>
      <c r="B7770" s="308">
        <v>1700</v>
      </c>
    </row>
    <row r="7771" spans="1:2">
      <c r="A7771" s="307" t="s">
        <v>7961</v>
      </c>
      <c r="B7771" s="308">
        <v>1885</v>
      </c>
    </row>
    <row r="7772" spans="1:2">
      <c r="A7772" s="307" t="s">
        <v>7962</v>
      </c>
      <c r="B7772" s="308">
        <v>1885</v>
      </c>
    </row>
    <row r="7773" spans="1:2">
      <c r="A7773" s="307" t="s">
        <v>7963</v>
      </c>
      <c r="B7773" s="308">
        <v>2240</v>
      </c>
    </row>
    <row r="7774" spans="1:2">
      <c r="A7774" s="307" t="s">
        <v>7964</v>
      </c>
      <c r="B7774" s="308">
        <v>2240</v>
      </c>
    </row>
    <row r="7775" spans="1:2">
      <c r="A7775" s="307" t="s">
        <v>7965</v>
      </c>
      <c r="B7775" s="308">
        <v>2427</v>
      </c>
    </row>
    <row r="7776" spans="1:2">
      <c r="A7776" s="307" t="s">
        <v>7966</v>
      </c>
      <c r="B7776" s="308">
        <v>2427</v>
      </c>
    </row>
    <row r="7777" spans="1:2">
      <c r="A7777" s="307" t="s">
        <v>7967</v>
      </c>
      <c r="B7777" s="308">
        <v>7637</v>
      </c>
    </row>
    <row r="7778" spans="1:2">
      <c r="A7778" s="307" t="s">
        <v>7968</v>
      </c>
      <c r="B7778" s="308">
        <v>7637</v>
      </c>
    </row>
    <row r="7779" spans="1:2">
      <c r="A7779" s="307" t="s">
        <v>7969</v>
      </c>
      <c r="B7779" s="308">
        <v>18.690000000000001</v>
      </c>
    </row>
    <row r="7780" spans="1:2">
      <c r="A7780" s="307" t="s">
        <v>7970</v>
      </c>
      <c r="B7780" s="308">
        <v>18.690000000000001</v>
      </c>
    </row>
    <row r="7781" spans="1:2">
      <c r="A7781" s="307" t="s">
        <v>7971</v>
      </c>
      <c r="B7781" s="308">
        <v>21.96</v>
      </c>
    </row>
    <row r="7782" spans="1:2">
      <c r="A7782" s="307" t="s">
        <v>7972</v>
      </c>
      <c r="B7782" s="308">
        <v>21.96</v>
      </c>
    </row>
    <row r="7783" spans="1:2">
      <c r="A7783" s="307" t="s">
        <v>7973</v>
      </c>
      <c r="B7783" s="308">
        <v>30.09</v>
      </c>
    </row>
    <row r="7784" spans="1:2">
      <c r="A7784" s="307" t="s">
        <v>7974</v>
      </c>
      <c r="B7784" s="308">
        <v>30.09</v>
      </c>
    </row>
    <row r="7785" spans="1:2">
      <c r="A7785" s="307" t="s">
        <v>7975</v>
      </c>
      <c r="B7785" s="308">
        <v>35.58</v>
      </c>
    </row>
    <row r="7786" spans="1:2">
      <c r="A7786" s="307" t="s">
        <v>7976</v>
      </c>
      <c r="B7786" s="308">
        <v>35.58</v>
      </c>
    </row>
    <row r="7787" spans="1:2">
      <c r="A7787" s="307" t="s">
        <v>7977</v>
      </c>
      <c r="B7787" s="308">
        <v>46.48</v>
      </c>
    </row>
    <row r="7788" spans="1:2">
      <c r="A7788" s="307" t="s">
        <v>7978</v>
      </c>
      <c r="B7788" s="308">
        <v>46.48</v>
      </c>
    </row>
    <row r="7789" spans="1:2">
      <c r="A7789" s="307" t="s">
        <v>7979</v>
      </c>
      <c r="B7789" s="308">
        <v>59.9</v>
      </c>
    </row>
    <row r="7790" spans="1:2">
      <c r="A7790" s="307" t="s">
        <v>7980</v>
      </c>
      <c r="B7790" s="308">
        <v>59.9</v>
      </c>
    </row>
    <row r="7791" spans="1:2">
      <c r="A7791" s="307" t="s">
        <v>7981</v>
      </c>
      <c r="B7791" s="308">
        <v>69.42</v>
      </c>
    </row>
    <row r="7792" spans="1:2">
      <c r="A7792" s="307" t="s">
        <v>7982</v>
      </c>
      <c r="B7792" s="308">
        <v>69.42</v>
      </c>
    </row>
    <row r="7793" spans="1:2">
      <c r="A7793" s="307" t="s">
        <v>7983</v>
      </c>
      <c r="B7793" s="308">
        <v>96.09</v>
      </c>
    </row>
    <row r="7794" spans="1:2">
      <c r="A7794" s="307" t="s">
        <v>7984</v>
      </c>
      <c r="B7794" s="308">
        <v>96.09</v>
      </c>
    </row>
    <row r="7795" spans="1:2">
      <c r="A7795" s="307" t="s">
        <v>7985</v>
      </c>
      <c r="B7795" s="308">
        <v>118.2</v>
      </c>
    </row>
    <row r="7796" spans="1:2">
      <c r="A7796" s="307" t="s">
        <v>7986</v>
      </c>
      <c r="B7796" s="308">
        <v>118.2</v>
      </c>
    </row>
    <row r="7797" spans="1:2">
      <c r="A7797" s="307" t="s">
        <v>7987</v>
      </c>
      <c r="B7797" s="308">
        <v>143.28</v>
      </c>
    </row>
    <row r="7798" spans="1:2">
      <c r="A7798" s="307" t="s">
        <v>7988</v>
      </c>
      <c r="B7798" s="308">
        <v>143.28</v>
      </c>
    </row>
    <row r="7799" spans="1:2">
      <c r="A7799" s="307" t="s">
        <v>7989</v>
      </c>
      <c r="B7799" s="308">
        <v>269.58</v>
      </c>
    </row>
    <row r="7800" spans="1:2">
      <c r="A7800" s="307" t="s">
        <v>7990</v>
      </c>
      <c r="B7800" s="308">
        <v>269.58</v>
      </c>
    </row>
    <row r="7801" spans="1:2">
      <c r="A7801" s="307" t="s">
        <v>7991</v>
      </c>
      <c r="B7801" s="308">
        <v>432</v>
      </c>
    </row>
    <row r="7802" spans="1:2">
      <c r="A7802" s="307" t="s">
        <v>7992</v>
      </c>
      <c r="B7802" s="308">
        <v>432</v>
      </c>
    </row>
    <row r="7803" spans="1:2">
      <c r="A7803" s="307" t="s">
        <v>7993</v>
      </c>
      <c r="B7803" s="308">
        <v>538</v>
      </c>
    </row>
    <row r="7804" spans="1:2">
      <c r="A7804" s="307" t="s">
        <v>7994</v>
      </c>
      <c r="B7804" s="308">
        <v>538</v>
      </c>
    </row>
    <row r="7805" spans="1:2">
      <c r="A7805" s="307" t="s">
        <v>7995</v>
      </c>
      <c r="B7805" s="308">
        <v>708</v>
      </c>
    </row>
    <row r="7806" spans="1:2">
      <c r="A7806" s="307" t="s">
        <v>7996</v>
      </c>
      <c r="B7806" s="308">
        <v>708</v>
      </c>
    </row>
    <row r="7807" spans="1:2">
      <c r="A7807" s="307" t="s">
        <v>7997</v>
      </c>
      <c r="B7807" s="308">
        <v>876</v>
      </c>
    </row>
    <row r="7808" spans="1:2">
      <c r="A7808" s="307" t="s">
        <v>7998</v>
      </c>
      <c r="B7808" s="308">
        <v>876</v>
      </c>
    </row>
    <row r="7809" spans="1:2">
      <c r="A7809" s="307" t="s">
        <v>7999</v>
      </c>
      <c r="B7809" s="308">
        <v>1700</v>
      </c>
    </row>
    <row r="7810" spans="1:2">
      <c r="A7810" s="307" t="s">
        <v>8000</v>
      </c>
      <c r="B7810" s="308">
        <v>1700</v>
      </c>
    </row>
    <row r="7811" spans="1:2">
      <c r="A7811" s="307" t="s">
        <v>8001</v>
      </c>
      <c r="B7811" s="308">
        <v>1885</v>
      </c>
    </row>
    <row r="7812" spans="1:2">
      <c r="A7812" s="307" t="s">
        <v>8002</v>
      </c>
      <c r="B7812" s="308">
        <v>1885</v>
      </c>
    </row>
    <row r="7813" spans="1:2">
      <c r="A7813" s="307" t="s">
        <v>8003</v>
      </c>
      <c r="B7813" s="308">
        <v>2240</v>
      </c>
    </row>
    <row r="7814" spans="1:2">
      <c r="A7814" s="307" t="s">
        <v>8004</v>
      </c>
      <c r="B7814" s="308">
        <v>2240</v>
      </c>
    </row>
    <row r="7815" spans="1:2">
      <c r="A7815" s="307" t="s">
        <v>8005</v>
      </c>
      <c r="B7815" s="308">
        <v>8.16</v>
      </c>
    </row>
    <row r="7816" spans="1:2">
      <c r="A7816" s="307" t="s">
        <v>8006</v>
      </c>
      <c r="B7816" s="308">
        <v>8.16</v>
      </c>
    </row>
    <row r="7817" spans="1:2">
      <c r="A7817" s="307" t="s">
        <v>8007</v>
      </c>
      <c r="B7817" s="308">
        <v>8.3800000000000008</v>
      </c>
    </row>
    <row r="7818" spans="1:2">
      <c r="A7818" s="307" t="s">
        <v>8008</v>
      </c>
      <c r="B7818" s="308">
        <v>8.3800000000000008</v>
      </c>
    </row>
    <row r="7819" spans="1:2">
      <c r="A7819" s="307" t="s">
        <v>8009</v>
      </c>
      <c r="B7819" s="308">
        <v>8.7899999999999991</v>
      </c>
    </row>
    <row r="7820" spans="1:2">
      <c r="A7820" s="307" t="s">
        <v>8010</v>
      </c>
      <c r="B7820" s="308">
        <v>8.7899999999999991</v>
      </c>
    </row>
    <row r="7821" spans="1:2">
      <c r="A7821" s="307" t="s">
        <v>8011</v>
      </c>
      <c r="B7821" s="308">
        <v>9.82</v>
      </c>
    </row>
    <row r="7822" spans="1:2">
      <c r="A7822" s="307" t="s">
        <v>8012</v>
      </c>
      <c r="B7822" s="308">
        <v>9.82</v>
      </c>
    </row>
    <row r="7823" spans="1:2">
      <c r="A7823" s="307" t="s">
        <v>8013</v>
      </c>
      <c r="B7823" s="308">
        <v>13.75</v>
      </c>
    </row>
    <row r="7824" spans="1:2">
      <c r="A7824" s="307" t="s">
        <v>8014</v>
      </c>
      <c r="B7824" s="308">
        <v>13.75</v>
      </c>
    </row>
    <row r="7825" spans="1:2">
      <c r="A7825" s="307" t="s">
        <v>8015</v>
      </c>
      <c r="B7825" s="308">
        <v>22.12</v>
      </c>
    </row>
    <row r="7826" spans="1:2">
      <c r="A7826" s="307" t="s">
        <v>8016</v>
      </c>
      <c r="B7826" s="308">
        <v>22.12</v>
      </c>
    </row>
    <row r="7827" spans="1:2">
      <c r="A7827" s="307" t="s">
        <v>8017</v>
      </c>
      <c r="B7827" s="308">
        <v>23.32</v>
      </c>
    </row>
    <row r="7828" spans="1:2">
      <c r="A7828" s="307" t="s">
        <v>8018</v>
      </c>
      <c r="B7828" s="308">
        <v>23.32</v>
      </c>
    </row>
    <row r="7829" spans="1:2">
      <c r="A7829" s="307" t="s">
        <v>8019</v>
      </c>
      <c r="B7829" s="308">
        <v>24.08</v>
      </c>
    </row>
    <row r="7830" spans="1:2">
      <c r="A7830" s="307" t="s">
        <v>8020</v>
      </c>
      <c r="B7830" s="308">
        <v>24.08</v>
      </c>
    </row>
    <row r="7831" spans="1:2">
      <c r="A7831" s="307" t="s">
        <v>8021</v>
      </c>
      <c r="B7831" s="308">
        <v>42.35</v>
      </c>
    </row>
    <row r="7832" spans="1:2">
      <c r="A7832" s="307" t="s">
        <v>8022</v>
      </c>
      <c r="B7832" s="308">
        <v>42.35</v>
      </c>
    </row>
    <row r="7833" spans="1:2">
      <c r="A7833" s="307" t="s">
        <v>8023</v>
      </c>
      <c r="B7833" s="308">
        <v>77.02</v>
      </c>
    </row>
    <row r="7834" spans="1:2">
      <c r="A7834" s="307" t="s">
        <v>8024</v>
      </c>
      <c r="B7834" s="308">
        <v>77.02</v>
      </c>
    </row>
    <row r="7835" spans="1:2">
      <c r="A7835" s="307" t="s">
        <v>8025</v>
      </c>
      <c r="B7835" s="308">
        <v>82.51</v>
      </c>
    </row>
    <row r="7836" spans="1:2">
      <c r="A7836" s="307" t="s">
        <v>8026</v>
      </c>
      <c r="B7836" s="308">
        <v>82.51</v>
      </c>
    </row>
    <row r="7837" spans="1:2">
      <c r="A7837" s="307" t="s">
        <v>8027</v>
      </c>
      <c r="B7837" s="308">
        <v>111.64</v>
      </c>
    </row>
    <row r="7838" spans="1:2">
      <c r="A7838" s="307" t="s">
        <v>8028</v>
      </c>
      <c r="B7838" s="308">
        <v>111.64</v>
      </c>
    </row>
    <row r="7839" spans="1:2">
      <c r="A7839" s="307" t="s">
        <v>8029</v>
      </c>
      <c r="B7839" s="308">
        <v>145.94999999999999</v>
      </c>
    </row>
    <row r="7840" spans="1:2">
      <c r="A7840" s="307" t="s">
        <v>8030</v>
      </c>
      <c r="B7840" s="308">
        <v>145.94999999999999</v>
      </c>
    </row>
    <row r="7841" spans="1:2">
      <c r="A7841" s="307" t="s">
        <v>8031</v>
      </c>
      <c r="B7841" s="308">
        <v>187.32</v>
      </c>
    </row>
    <row r="7842" spans="1:2">
      <c r="A7842" s="307" t="s">
        <v>8032</v>
      </c>
      <c r="B7842" s="308">
        <v>187.32</v>
      </c>
    </row>
    <row r="7843" spans="1:2">
      <c r="A7843" s="307" t="s">
        <v>8033</v>
      </c>
      <c r="B7843" s="308">
        <v>207.65</v>
      </c>
    </row>
    <row r="7844" spans="1:2">
      <c r="A7844" s="307" t="s">
        <v>8034</v>
      </c>
      <c r="B7844" s="308">
        <v>207.65</v>
      </c>
    </row>
    <row r="7845" spans="1:2">
      <c r="A7845" s="307" t="s">
        <v>8035</v>
      </c>
      <c r="B7845" s="308">
        <v>501.48</v>
      </c>
    </row>
    <row r="7846" spans="1:2">
      <c r="A7846" s="307" t="s">
        <v>8036</v>
      </c>
      <c r="B7846" s="308">
        <v>501.48</v>
      </c>
    </row>
    <row r="7847" spans="1:2">
      <c r="A7847" s="307" t="s">
        <v>8037</v>
      </c>
      <c r="B7847" s="308">
        <v>526.79</v>
      </c>
    </row>
    <row r="7848" spans="1:2">
      <c r="A7848" s="307" t="s">
        <v>8038</v>
      </c>
      <c r="B7848" s="308">
        <v>526.79</v>
      </c>
    </row>
    <row r="7849" spans="1:2">
      <c r="A7849" s="307" t="s">
        <v>8039</v>
      </c>
      <c r="B7849" s="308">
        <v>775.75</v>
      </c>
    </row>
    <row r="7850" spans="1:2">
      <c r="A7850" s="307" t="s">
        <v>8040</v>
      </c>
      <c r="B7850" s="308">
        <v>775.75</v>
      </c>
    </row>
    <row r="7851" spans="1:2">
      <c r="A7851" s="307" t="s">
        <v>8041</v>
      </c>
      <c r="B7851" s="308">
        <v>1845.66</v>
      </c>
    </row>
    <row r="7852" spans="1:2">
      <c r="A7852" s="307" t="s">
        <v>8042</v>
      </c>
      <c r="B7852" s="308">
        <v>1845.66</v>
      </c>
    </row>
    <row r="7853" spans="1:2">
      <c r="A7853" s="307" t="s">
        <v>8043</v>
      </c>
      <c r="B7853" s="308">
        <v>18.63</v>
      </c>
    </row>
    <row r="7854" spans="1:2">
      <c r="A7854" s="307" t="s">
        <v>8044</v>
      </c>
      <c r="B7854" s="308">
        <v>18.63</v>
      </c>
    </row>
    <row r="7855" spans="1:2">
      <c r="A7855" s="307" t="s">
        <v>8045</v>
      </c>
      <c r="B7855" s="308">
        <v>37.42</v>
      </c>
    </row>
    <row r="7856" spans="1:2">
      <c r="A7856" s="307" t="s">
        <v>8046</v>
      </c>
      <c r="B7856" s="308">
        <v>37.42</v>
      </c>
    </row>
    <row r="7857" spans="1:2">
      <c r="A7857" s="307" t="s">
        <v>8047</v>
      </c>
      <c r="B7857" s="308">
        <v>54.64</v>
      </c>
    </row>
    <row r="7858" spans="1:2">
      <c r="A7858" s="307" t="s">
        <v>8048</v>
      </c>
      <c r="B7858" s="308">
        <v>54.64</v>
      </c>
    </row>
    <row r="7859" spans="1:2">
      <c r="A7859" s="307" t="s">
        <v>8049</v>
      </c>
      <c r="B7859" s="308">
        <v>80.56</v>
      </c>
    </row>
    <row r="7860" spans="1:2">
      <c r="A7860" s="307" t="s">
        <v>8050</v>
      </c>
      <c r="B7860" s="308">
        <v>80.56</v>
      </c>
    </row>
    <row r="7861" spans="1:2">
      <c r="A7861" s="307" t="s">
        <v>8051</v>
      </c>
      <c r="B7861" s="308">
        <v>103.13</v>
      </c>
    </row>
    <row r="7862" spans="1:2">
      <c r="A7862" s="307" t="s">
        <v>8052</v>
      </c>
      <c r="B7862" s="308">
        <v>103.13</v>
      </c>
    </row>
    <row r="7863" spans="1:2">
      <c r="A7863" s="307" t="s">
        <v>8053</v>
      </c>
      <c r="B7863" s="308">
        <v>215.21</v>
      </c>
    </row>
    <row r="7864" spans="1:2">
      <c r="A7864" s="307" t="s">
        <v>8054</v>
      </c>
      <c r="B7864" s="308">
        <v>215.21</v>
      </c>
    </row>
    <row r="7865" spans="1:2">
      <c r="A7865" s="307" t="s">
        <v>8055</v>
      </c>
      <c r="B7865" s="308">
        <v>269.77</v>
      </c>
    </row>
    <row r="7866" spans="1:2">
      <c r="A7866" s="307" t="s">
        <v>8056</v>
      </c>
      <c r="B7866" s="308">
        <v>269.77</v>
      </c>
    </row>
    <row r="7867" spans="1:2">
      <c r="A7867" s="307" t="s">
        <v>8057</v>
      </c>
      <c r="B7867" s="308">
        <v>320.26</v>
      </c>
    </row>
    <row r="7868" spans="1:2">
      <c r="A7868" s="307" t="s">
        <v>8058</v>
      </c>
      <c r="B7868" s="308">
        <v>320.26</v>
      </c>
    </row>
    <row r="7869" spans="1:2">
      <c r="A7869" s="307" t="s">
        <v>8059</v>
      </c>
      <c r="B7869" s="308">
        <v>457.08</v>
      </c>
    </row>
    <row r="7870" spans="1:2">
      <c r="A7870" s="307" t="s">
        <v>8060</v>
      </c>
      <c r="B7870" s="308">
        <v>457.08</v>
      </c>
    </row>
    <row r="7871" spans="1:2">
      <c r="A7871" s="307" t="s">
        <v>8061</v>
      </c>
      <c r="B7871" s="308">
        <v>623.6</v>
      </c>
    </row>
    <row r="7872" spans="1:2">
      <c r="A7872" s="307" t="s">
        <v>8062</v>
      </c>
      <c r="B7872" s="308">
        <v>623.6</v>
      </c>
    </row>
    <row r="7873" spans="1:2">
      <c r="A7873" s="307" t="s">
        <v>8063</v>
      </c>
      <c r="B7873" s="308">
        <v>794.12</v>
      </c>
    </row>
    <row r="7874" spans="1:2">
      <c r="A7874" s="307" t="s">
        <v>8064</v>
      </c>
      <c r="B7874" s="308">
        <v>794.12</v>
      </c>
    </row>
    <row r="7875" spans="1:2">
      <c r="A7875" s="307" t="s">
        <v>8065</v>
      </c>
      <c r="B7875" s="308">
        <v>1020.03</v>
      </c>
    </row>
    <row r="7876" spans="1:2">
      <c r="A7876" s="307" t="s">
        <v>8066</v>
      </c>
      <c r="B7876" s="308">
        <v>1020.03</v>
      </c>
    </row>
    <row r="7877" spans="1:2">
      <c r="A7877" s="307" t="s">
        <v>8067</v>
      </c>
      <c r="B7877" s="308">
        <v>1283.78</v>
      </c>
    </row>
    <row r="7878" spans="1:2">
      <c r="A7878" s="307" t="s">
        <v>8068</v>
      </c>
      <c r="B7878" s="308">
        <v>1283.78</v>
      </c>
    </row>
    <row r="7879" spans="1:2">
      <c r="A7879" s="307" t="s">
        <v>8069</v>
      </c>
      <c r="B7879" s="308">
        <v>1490.58</v>
      </c>
    </row>
    <row r="7880" spans="1:2">
      <c r="A7880" s="307" t="s">
        <v>8070</v>
      </c>
      <c r="B7880" s="308">
        <v>1490.58</v>
      </c>
    </row>
    <row r="7881" spans="1:2">
      <c r="A7881" s="307" t="s">
        <v>8071</v>
      </c>
      <c r="B7881" s="308">
        <v>1944.95</v>
      </c>
    </row>
    <row r="7882" spans="1:2">
      <c r="A7882" s="307" t="s">
        <v>8072</v>
      </c>
      <c r="B7882" s="308">
        <v>1944.95</v>
      </c>
    </row>
    <row r="7883" spans="1:2">
      <c r="A7883" s="307" t="s">
        <v>8073</v>
      </c>
      <c r="B7883" s="308">
        <v>2390.9699999999998</v>
      </c>
    </row>
    <row r="7884" spans="1:2">
      <c r="A7884" s="307" t="s">
        <v>8074</v>
      </c>
      <c r="B7884" s="308">
        <v>2390.9699999999998</v>
      </c>
    </row>
    <row r="7885" spans="1:2">
      <c r="A7885" s="307" t="s">
        <v>8075</v>
      </c>
      <c r="B7885" s="308">
        <v>2658.57</v>
      </c>
    </row>
    <row r="7886" spans="1:2">
      <c r="A7886" s="307" t="s">
        <v>8076</v>
      </c>
      <c r="B7886" s="308">
        <v>2658.57</v>
      </c>
    </row>
    <row r="7887" spans="1:2">
      <c r="A7887" s="307" t="s">
        <v>8077</v>
      </c>
      <c r="B7887" s="308">
        <v>3035.77</v>
      </c>
    </row>
    <row r="7888" spans="1:2">
      <c r="A7888" s="307" t="s">
        <v>8078</v>
      </c>
      <c r="B7888" s="308">
        <v>3035.77</v>
      </c>
    </row>
    <row r="7889" spans="1:2">
      <c r="A7889" s="307" t="s">
        <v>8079</v>
      </c>
      <c r="B7889" s="308">
        <v>23.38</v>
      </c>
    </row>
    <row r="7890" spans="1:2">
      <c r="A7890" s="307" t="s">
        <v>8080</v>
      </c>
      <c r="B7890" s="308">
        <v>23.38</v>
      </c>
    </row>
    <row r="7891" spans="1:2">
      <c r="A7891" s="307" t="s">
        <v>8081</v>
      </c>
      <c r="B7891" s="308">
        <v>48.38</v>
      </c>
    </row>
    <row r="7892" spans="1:2">
      <c r="A7892" s="307" t="s">
        <v>8082</v>
      </c>
      <c r="B7892" s="308">
        <v>48.38</v>
      </c>
    </row>
    <row r="7893" spans="1:2">
      <c r="A7893" s="307" t="s">
        <v>8083</v>
      </c>
      <c r="B7893" s="308">
        <v>73.260000000000005</v>
      </c>
    </row>
    <row r="7894" spans="1:2">
      <c r="A7894" s="307" t="s">
        <v>8084</v>
      </c>
      <c r="B7894" s="308">
        <v>73.260000000000005</v>
      </c>
    </row>
    <row r="7895" spans="1:2">
      <c r="A7895" s="307" t="s">
        <v>8085</v>
      </c>
      <c r="B7895" s="308">
        <v>109.24</v>
      </c>
    </row>
    <row r="7896" spans="1:2">
      <c r="A7896" s="307" t="s">
        <v>8086</v>
      </c>
      <c r="B7896" s="308">
        <v>109.24</v>
      </c>
    </row>
    <row r="7897" spans="1:2">
      <c r="A7897" s="307" t="s">
        <v>8087</v>
      </c>
      <c r="B7897" s="308">
        <v>144.1</v>
      </c>
    </row>
    <row r="7898" spans="1:2">
      <c r="A7898" s="307" t="s">
        <v>8088</v>
      </c>
      <c r="B7898" s="308">
        <v>144.1</v>
      </c>
    </row>
    <row r="7899" spans="1:2">
      <c r="A7899" s="307" t="s">
        <v>8089</v>
      </c>
      <c r="B7899" s="308">
        <v>258.24</v>
      </c>
    </row>
    <row r="7900" spans="1:2">
      <c r="A7900" s="307" t="s">
        <v>8090</v>
      </c>
      <c r="B7900" s="308">
        <v>258.24</v>
      </c>
    </row>
    <row r="7901" spans="1:2">
      <c r="A7901" s="307" t="s">
        <v>8091</v>
      </c>
      <c r="B7901" s="308">
        <v>325.91000000000003</v>
      </c>
    </row>
    <row r="7902" spans="1:2">
      <c r="A7902" s="307" t="s">
        <v>8092</v>
      </c>
      <c r="B7902" s="308">
        <v>325.91000000000003</v>
      </c>
    </row>
    <row r="7903" spans="1:2">
      <c r="A7903" s="307" t="s">
        <v>8093</v>
      </c>
      <c r="B7903" s="308">
        <v>388.14</v>
      </c>
    </row>
    <row r="7904" spans="1:2">
      <c r="A7904" s="307" t="s">
        <v>8094</v>
      </c>
      <c r="B7904" s="308">
        <v>388.14</v>
      </c>
    </row>
    <row r="7905" spans="1:2">
      <c r="A7905" s="307" t="s">
        <v>8095</v>
      </c>
      <c r="B7905" s="308">
        <v>547.19000000000005</v>
      </c>
    </row>
    <row r="7906" spans="1:2">
      <c r="A7906" s="307" t="s">
        <v>8096</v>
      </c>
      <c r="B7906" s="308">
        <v>547.19000000000005</v>
      </c>
    </row>
    <row r="7907" spans="1:2">
      <c r="A7907" s="307" t="s">
        <v>8097</v>
      </c>
      <c r="B7907" s="308">
        <v>749.94</v>
      </c>
    </row>
    <row r="7908" spans="1:2">
      <c r="A7908" s="307" t="s">
        <v>8098</v>
      </c>
      <c r="B7908" s="308">
        <v>749.94</v>
      </c>
    </row>
    <row r="7909" spans="1:2">
      <c r="A7909" s="307" t="s">
        <v>8099</v>
      </c>
      <c r="B7909" s="308">
        <v>939.7</v>
      </c>
    </row>
    <row r="7910" spans="1:2">
      <c r="A7910" s="307" t="s">
        <v>8100</v>
      </c>
      <c r="B7910" s="308">
        <v>939.7</v>
      </c>
    </row>
    <row r="7911" spans="1:2">
      <c r="A7911" s="307" t="s">
        <v>8101</v>
      </c>
      <c r="B7911" s="308">
        <v>1170.07</v>
      </c>
    </row>
    <row r="7912" spans="1:2">
      <c r="A7912" s="307" t="s">
        <v>8102</v>
      </c>
      <c r="B7912" s="308">
        <v>1170.07</v>
      </c>
    </row>
    <row r="7913" spans="1:2">
      <c r="A7913" s="307" t="s">
        <v>8103</v>
      </c>
      <c r="B7913" s="308">
        <v>1436.82</v>
      </c>
    </row>
    <row r="7914" spans="1:2">
      <c r="A7914" s="307" t="s">
        <v>8104</v>
      </c>
      <c r="B7914" s="308">
        <v>1436.82</v>
      </c>
    </row>
    <row r="7915" spans="1:2">
      <c r="A7915" s="307" t="s">
        <v>8105</v>
      </c>
      <c r="B7915" s="308">
        <v>1657.59</v>
      </c>
    </row>
    <row r="7916" spans="1:2">
      <c r="A7916" s="307" t="s">
        <v>8106</v>
      </c>
      <c r="B7916" s="308">
        <v>1657.59</v>
      </c>
    </row>
    <row r="7917" spans="1:2">
      <c r="A7917" s="307" t="s">
        <v>8107</v>
      </c>
      <c r="B7917" s="308">
        <v>2284.9699999999998</v>
      </c>
    </row>
    <row r="7918" spans="1:2">
      <c r="A7918" s="307" t="s">
        <v>8108</v>
      </c>
      <c r="B7918" s="308">
        <v>2284.9699999999998</v>
      </c>
    </row>
    <row r="7919" spans="1:2">
      <c r="A7919" s="307" t="s">
        <v>8109</v>
      </c>
      <c r="B7919" s="308">
        <v>2915.82</v>
      </c>
    </row>
    <row r="7920" spans="1:2">
      <c r="A7920" s="307" t="s">
        <v>8110</v>
      </c>
      <c r="B7920" s="308">
        <v>2915.82</v>
      </c>
    </row>
    <row r="7921" spans="1:2">
      <c r="A7921" s="307" t="s">
        <v>8111</v>
      </c>
      <c r="B7921" s="308">
        <v>3243.07</v>
      </c>
    </row>
    <row r="7922" spans="1:2">
      <c r="A7922" s="307" t="s">
        <v>8112</v>
      </c>
      <c r="B7922" s="308">
        <v>3243.07</v>
      </c>
    </row>
    <row r="7923" spans="1:2">
      <c r="A7923" s="307" t="s">
        <v>8113</v>
      </c>
      <c r="B7923" s="308">
        <v>3713.31</v>
      </c>
    </row>
    <row r="7924" spans="1:2">
      <c r="A7924" s="307" t="s">
        <v>8114</v>
      </c>
      <c r="B7924" s="308">
        <v>3713.31</v>
      </c>
    </row>
    <row r="7925" spans="1:2">
      <c r="A7925" s="307" t="s">
        <v>8115</v>
      </c>
      <c r="B7925" s="308">
        <v>23.55</v>
      </c>
    </row>
    <row r="7926" spans="1:2">
      <c r="A7926" s="307" t="s">
        <v>8116</v>
      </c>
      <c r="B7926" s="308">
        <v>23.55</v>
      </c>
    </row>
    <row r="7927" spans="1:2">
      <c r="A7927" s="307" t="s">
        <v>8117</v>
      </c>
      <c r="B7927" s="308">
        <v>56.41</v>
      </c>
    </row>
    <row r="7928" spans="1:2">
      <c r="A7928" s="307" t="s">
        <v>8118</v>
      </c>
      <c r="B7928" s="308">
        <v>56.41</v>
      </c>
    </row>
    <row r="7929" spans="1:2">
      <c r="A7929" s="307" t="s">
        <v>8119</v>
      </c>
      <c r="B7929" s="308">
        <v>81.28</v>
      </c>
    </row>
    <row r="7930" spans="1:2">
      <c r="A7930" s="307" t="s">
        <v>8120</v>
      </c>
      <c r="B7930" s="308">
        <v>81.28</v>
      </c>
    </row>
    <row r="7931" spans="1:2">
      <c r="A7931" s="307" t="s">
        <v>8121</v>
      </c>
      <c r="B7931" s="308">
        <v>108.4</v>
      </c>
    </row>
    <row r="7932" spans="1:2">
      <c r="A7932" s="307" t="s">
        <v>8122</v>
      </c>
      <c r="B7932" s="308">
        <v>108.4</v>
      </c>
    </row>
    <row r="7933" spans="1:2">
      <c r="A7933" s="307" t="s">
        <v>8123</v>
      </c>
      <c r="B7933" s="308">
        <v>154.97</v>
      </c>
    </row>
    <row r="7934" spans="1:2">
      <c r="A7934" s="307" t="s">
        <v>8124</v>
      </c>
      <c r="B7934" s="308">
        <v>154.97</v>
      </c>
    </row>
    <row r="7935" spans="1:2">
      <c r="A7935" s="307" t="s">
        <v>8125</v>
      </c>
      <c r="B7935" s="308">
        <v>289.23</v>
      </c>
    </row>
    <row r="7936" spans="1:2">
      <c r="A7936" s="307" t="s">
        <v>8126</v>
      </c>
      <c r="B7936" s="308">
        <v>289.23</v>
      </c>
    </row>
    <row r="7937" spans="1:2">
      <c r="A7937" s="307" t="s">
        <v>8127</v>
      </c>
      <c r="B7937" s="308">
        <v>346.22</v>
      </c>
    </row>
    <row r="7938" spans="1:2">
      <c r="A7938" s="307" t="s">
        <v>8128</v>
      </c>
      <c r="B7938" s="308">
        <v>346.22</v>
      </c>
    </row>
    <row r="7939" spans="1:2">
      <c r="A7939" s="307" t="s">
        <v>8129</v>
      </c>
      <c r="B7939" s="308">
        <v>412.94</v>
      </c>
    </row>
    <row r="7940" spans="1:2">
      <c r="A7940" s="307" t="s">
        <v>8130</v>
      </c>
      <c r="B7940" s="308">
        <v>412.94</v>
      </c>
    </row>
    <row r="7941" spans="1:2">
      <c r="A7941" s="307" t="s">
        <v>8131</v>
      </c>
      <c r="B7941" s="308">
        <v>555.61</v>
      </c>
    </row>
    <row r="7942" spans="1:2">
      <c r="A7942" s="307" t="s">
        <v>8132</v>
      </c>
      <c r="B7942" s="308">
        <v>555.61</v>
      </c>
    </row>
    <row r="7943" spans="1:2">
      <c r="A7943" s="307" t="s">
        <v>8133</v>
      </c>
      <c r="B7943" s="308">
        <v>758.37</v>
      </c>
    </row>
    <row r="7944" spans="1:2">
      <c r="A7944" s="307" t="s">
        <v>8134</v>
      </c>
      <c r="B7944" s="308">
        <v>758.37</v>
      </c>
    </row>
    <row r="7945" spans="1:2">
      <c r="A7945" s="307" t="s">
        <v>8135</v>
      </c>
      <c r="B7945" s="308">
        <v>948.12</v>
      </c>
    </row>
    <row r="7946" spans="1:2">
      <c r="A7946" s="307" t="s">
        <v>8136</v>
      </c>
      <c r="B7946" s="308">
        <v>948.12</v>
      </c>
    </row>
    <row r="7947" spans="1:2">
      <c r="A7947" s="307" t="s">
        <v>8137</v>
      </c>
      <c r="B7947" s="308">
        <v>1178.5</v>
      </c>
    </row>
    <row r="7948" spans="1:2">
      <c r="A7948" s="307" t="s">
        <v>8138</v>
      </c>
      <c r="B7948" s="308">
        <v>1178.5</v>
      </c>
    </row>
    <row r="7949" spans="1:2">
      <c r="A7949" s="307" t="s">
        <v>8139</v>
      </c>
      <c r="B7949" s="308">
        <v>1445.25</v>
      </c>
    </row>
    <row r="7950" spans="1:2">
      <c r="A7950" s="307" t="s">
        <v>8140</v>
      </c>
      <c r="B7950" s="308">
        <v>1445.25</v>
      </c>
    </row>
    <row r="7951" spans="1:2">
      <c r="A7951" s="307" t="s">
        <v>8141</v>
      </c>
      <c r="B7951" s="308">
        <v>1666.02</v>
      </c>
    </row>
    <row r="7952" spans="1:2">
      <c r="A7952" s="307" t="s">
        <v>8142</v>
      </c>
      <c r="B7952" s="308">
        <v>1666.02</v>
      </c>
    </row>
    <row r="7953" spans="1:2">
      <c r="A7953" s="307" t="s">
        <v>8143</v>
      </c>
      <c r="B7953" s="308">
        <v>2293.39</v>
      </c>
    </row>
    <row r="7954" spans="1:2">
      <c r="A7954" s="307" t="s">
        <v>8144</v>
      </c>
      <c r="B7954" s="308">
        <v>2293.39</v>
      </c>
    </row>
    <row r="7955" spans="1:2">
      <c r="A7955" s="307" t="s">
        <v>8145</v>
      </c>
      <c r="B7955" s="308">
        <v>3168.55</v>
      </c>
    </row>
    <row r="7956" spans="1:2">
      <c r="A7956" s="307" t="s">
        <v>8146</v>
      </c>
      <c r="B7956" s="308">
        <v>3168.55</v>
      </c>
    </row>
    <row r="7957" spans="1:2">
      <c r="A7957" s="307" t="s">
        <v>8147</v>
      </c>
      <c r="B7957" s="308">
        <v>3543.17</v>
      </c>
    </row>
    <row r="7958" spans="1:2">
      <c r="A7958" s="307" t="s">
        <v>8148</v>
      </c>
      <c r="B7958" s="308">
        <v>3543.17</v>
      </c>
    </row>
    <row r="7959" spans="1:2">
      <c r="A7959" s="307" t="s">
        <v>8149</v>
      </c>
      <c r="B7959" s="308">
        <v>4056.92</v>
      </c>
    </row>
    <row r="7960" spans="1:2">
      <c r="A7960" s="307" t="s">
        <v>8150</v>
      </c>
      <c r="B7960" s="308">
        <v>4056.92</v>
      </c>
    </row>
    <row r="7961" spans="1:2">
      <c r="A7961" s="307" t="s">
        <v>8151</v>
      </c>
      <c r="B7961" s="308">
        <v>19.329999999999998</v>
      </c>
    </row>
    <row r="7962" spans="1:2">
      <c r="A7962" s="307" t="s">
        <v>8152</v>
      </c>
      <c r="B7962" s="308">
        <v>19.329999999999998</v>
      </c>
    </row>
    <row r="7963" spans="1:2">
      <c r="A7963" s="307" t="s">
        <v>8153</v>
      </c>
      <c r="B7963" s="308">
        <v>38.85</v>
      </c>
    </row>
    <row r="7964" spans="1:2">
      <c r="A7964" s="307" t="s">
        <v>8154</v>
      </c>
      <c r="B7964" s="308">
        <v>38.85</v>
      </c>
    </row>
    <row r="7965" spans="1:2">
      <c r="A7965" s="307" t="s">
        <v>8155</v>
      </c>
      <c r="B7965" s="308">
        <v>73.260000000000005</v>
      </c>
    </row>
    <row r="7966" spans="1:2">
      <c r="A7966" s="307" t="s">
        <v>8156</v>
      </c>
      <c r="B7966" s="308">
        <v>73.260000000000005</v>
      </c>
    </row>
    <row r="7967" spans="1:2">
      <c r="A7967" s="307" t="s">
        <v>8157</v>
      </c>
      <c r="B7967" s="308">
        <v>98.2</v>
      </c>
    </row>
    <row r="7968" spans="1:2">
      <c r="A7968" s="307" t="s">
        <v>8158</v>
      </c>
      <c r="B7968" s="308">
        <v>98.2</v>
      </c>
    </row>
    <row r="7969" spans="1:2">
      <c r="A7969" s="307" t="s">
        <v>8159</v>
      </c>
      <c r="B7969" s="308">
        <v>126.86</v>
      </c>
    </row>
    <row r="7970" spans="1:2">
      <c r="A7970" s="307" t="s">
        <v>8160</v>
      </c>
      <c r="B7970" s="308">
        <v>126.86</v>
      </c>
    </row>
    <row r="7971" spans="1:2">
      <c r="A7971" s="307" t="s">
        <v>8161</v>
      </c>
      <c r="B7971" s="308">
        <v>247.49</v>
      </c>
    </row>
    <row r="7972" spans="1:2">
      <c r="A7972" s="307" t="s">
        <v>8162</v>
      </c>
      <c r="B7972" s="308">
        <v>247.49</v>
      </c>
    </row>
    <row r="7973" spans="1:2">
      <c r="A7973" s="307" t="s">
        <v>8163</v>
      </c>
      <c r="B7973" s="308">
        <v>312.64</v>
      </c>
    </row>
    <row r="7974" spans="1:2">
      <c r="A7974" s="307" t="s">
        <v>8164</v>
      </c>
      <c r="B7974" s="308">
        <v>312.64</v>
      </c>
    </row>
    <row r="7975" spans="1:2">
      <c r="A7975" s="307" t="s">
        <v>8165</v>
      </c>
      <c r="B7975" s="308">
        <v>372.61</v>
      </c>
    </row>
    <row r="7976" spans="1:2">
      <c r="A7976" s="307" t="s">
        <v>8166</v>
      </c>
      <c r="B7976" s="308">
        <v>372.61</v>
      </c>
    </row>
    <row r="7977" spans="1:2">
      <c r="A7977" s="307" t="s">
        <v>8167</v>
      </c>
      <c r="B7977" s="308">
        <v>537.64</v>
      </c>
    </row>
    <row r="7978" spans="1:2">
      <c r="A7978" s="307" t="s">
        <v>8168</v>
      </c>
      <c r="B7978" s="308">
        <v>537.64</v>
      </c>
    </row>
    <row r="7979" spans="1:2">
      <c r="A7979" s="307" t="s">
        <v>8169</v>
      </c>
      <c r="B7979" s="308">
        <v>733.59</v>
      </c>
    </row>
    <row r="7980" spans="1:2">
      <c r="A7980" s="307" t="s">
        <v>8170</v>
      </c>
      <c r="B7980" s="308">
        <v>733.59</v>
      </c>
    </row>
    <row r="7981" spans="1:2">
      <c r="A7981" s="307" t="s">
        <v>8171</v>
      </c>
      <c r="B7981" s="308">
        <v>937.55</v>
      </c>
    </row>
    <row r="7982" spans="1:2">
      <c r="A7982" s="307" t="s">
        <v>8172</v>
      </c>
      <c r="B7982" s="308">
        <v>937.55</v>
      </c>
    </row>
    <row r="7983" spans="1:2">
      <c r="A7983" s="307" t="s">
        <v>8173</v>
      </c>
      <c r="B7983" s="308">
        <v>1209.92</v>
      </c>
    </row>
    <row r="7984" spans="1:2">
      <c r="A7984" s="307" t="s">
        <v>8174</v>
      </c>
      <c r="B7984" s="308">
        <v>1209.92</v>
      </c>
    </row>
    <row r="7985" spans="1:2">
      <c r="A7985" s="307" t="s">
        <v>8175</v>
      </c>
      <c r="B7985" s="308">
        <v>1519.51</v>
      </c>
    </row>
    <row r="7986" spans="1:2">
      <c r="A7986" s="307" t="s">
        <v>8176</v>
      </c>
      <c r="B7986" s="308">
        <v>1519.51</v>
      </c>
    </row>
    <row r="7987" spans="1:2">
      <c r="A7987" s="307" t="s">
        <v>8177</v>
      </c>
      <c r="B7987" s="308">
        <v>1781</v>
      </c>
    </row>
    <row r="7988" spans="1:2">
      <c r="A7988" s="307" t="s">
        <v>8178</v>
      </c>
      <c r="B7988" s="308">
        <v>1781</v>
      </c>
    </row>
    <row r="7989" spans="1:2">
      <c r="A7989" s="307" t="s">
        <v>8179</v>
      </c>
      <c r="B7989" s="308">
        <v>2357.13</v>
      </c>
    </row>
    <row r="7990" spans="1:2">
      <c r="A7990" s="307" t="s">
        <v>8180</v>
      </c>
      <c r="B7990" s="308">
        <v>2357.13</v>
      </c>
    </row>
    <row r="7991" spans="1:2">
      <c r="A7991" s="307" t="s">
        <v>8181</v>
      </c>
      <c r="B7991" s="308">
        <v>2855.73</v>
      </c>
    </row>
    <row r="7992" spans="1:2">
      <c r="A7992" s="307" t="s">
        <v>8182</v>
      </c>
      <c r="B7992" s="308">
        <v>2855.73</v>
      </c>
    </row>
    <row r="7993" spans="1:2">
      <c r="A7993" s="307" t="s">
        <v>8183</v>
      </c>
      <c r="B7993" s="308">
        <v>3193.88</v>
      </c>
    </row>
    <row r="7994" spans="1:2">
      <c r="A7994" s="307" t="s">
        <v>8184</v>
      </c>
      <c r="B7994" s="308">
        <v>3193.88</v>
      </c>
    </row>
    <row r="7995" spans="1:2">
      <c r="A7995" s="307" t="s">
        <v>8185</v>
      </c>
      <c r="B7995" s="308">
        <v>3656.99</v>
      </c>
    </row>
    <row r="7996" spans="1:2">
      <c r="A7996" s="307" t="s">
        <v>8186</v>
      </c>
      <c r="B7996" s="308">
        <v>3656.99</v>
      </c>
    </row>
    <row r="7997" spans="1:2">
      <c r="A7997" s="307" t="s">
        <v>8187</v>
      </c>
      <c r="B7997" s="308">
        <v>23.39</v>
      </c>
    </row>
    <row r="7998" spans="1:2">
      <c r="A7998" s="307" t="s">
        <v>8188</v>
      </c>
      <c r="B7998" s="308">
        <v>23.39</v>
      </c>
    </row>
    <row r="7999" spans="1:2">
      <c r="A7999" s="307" t="s">
        <v>8189</v>
      </c>
      <c r="B7999" s="308">
        <v>54.71</v>
      </c>
    </row>
    <row r="8000" spans="1:2">
      <c r="A8000" s="307" t="s">
        <v>8190</v>
      </c>
      <c r="B8000" s="308">
        <v>54.71</v>
      </c>
    </row>
    <row r="8001" spans="1:2">
      <c r="A8001" s="307" t="s">
        <v>8191</v>
      </c>
      <c r="B8001" s="308">
        <v>94.69</v>
      </c>
    </row>
    <row r="8002" spans="1:2">
      <c r="A8002" s="307" t="s">
        <v>8192</v>
      </c>
      <c r="B8002" s="308">
        <v>94.69</v>
      </c>
    </row>
    <row r="8003" spans="1:2">
      <c r="A8003" s="307" t="s">
        <v>8193</v>
      </c>
      <c r="B8003" s="308">
        <v>113.21</v>
      </c>
    </row>
    <row r="8004" spans="1:2">
      <c r="A8004" s="307" t="s">
        <v>8194</v>
      </c>
      <c r="B8004" s="308">
        <v>113.21</v>
      </c>
    </row>
    <row r="8005" spans="1:2">
      <c r="A8005" s="307" t="s">
        <v>8195</v>
      </c>
      <c r="B8005" s="308">
        <v>153.51</v>
      </c>
    </row>
    <row r="8006" spans="1:2">
      <c r="A8006" s="307" t="s">
        <v>8196</v>
      </c>
      <c r="B8006" s="308">
        <v>153.51</v>
      </c>
    </row>
    <row r="8007" spans="1:2">
      <c r="A8007" s="307" t="s">
        <v>8197</v>
      </c>
      <c r="B8007" s="308">
        <v>284.07</v>
      </c>
    </row>
    <row r="8008" spans="1:2">
      <c r="A8008" s="307" t="s">
        <v>8198</v>
      </c>
      <c r="B8008" s="308">
        <v>284.07</v>
      </c>
    </row>
    <row r="8009" spans="1:2">
      <c r="A8009" s="307" t="s">
        <v>8199</v>
      </c>
      <c r="B8009" s="308">
        <v>359.23</v>
      </c>
    </row>
    <row r="8010" spans="1:2">
      <c r="A8010" s="307" t="s">
        <v>8200</v>
      </c>
      <c r="B8010" s="308">
        <v>359.23</v>
      </c>
    </row>
    <row r="8011" spans="1:2">
      <c r="A8011" s="307" t="s">
        <v>8201</v>
      </c>
      <c r="B8011" s="308">
        <v>428.13</v>
      </c>
    </row>
    <row r="8012" spans="1:2">
      <c r="A8012" s="307" t="s">
        <v>8202</v>
      </c>
      <c r="B8012" s="308">
        <v>428.13</v>
      </c>
    </row>
    <row r="8013" spans="1:2">
      <c r="A8013" s="307" t="s">
        <v>8203</v>
      </c>
      <c r="B8013" s="308">
        <v>579.78</v>
      </c>
    </row>
    <row r="8014" spans="1:2">
      <c r="A8014" s="307" t="s">
        <v>8204</v>
      </c>
      <c r="B8014" s="308">
        <v>579.78</v>
      </c>
    </row>
    <row r="8015" spans="1:2">
      <c r="A8015" s="307" t="s">
        <v>8205</v>
      </c>
      <c r="B8015" s="308">
        <v>796.58</v>
      </c>
    </row>
    <row r="8016" spans="1:2">
      <c r="A8016" s="307" t="s">
        <v>8206</v>
      </c>
      <c r="B8016" s="308">
        <v>796.58</v>
      </c>
    </row>
    <row r="8017" spans="1:2">
      <c r="A8017" s="307" t="s">
        <v>8207</v>
      </c>
      <c r="B8017" s="308">
        <v>979.59</v>
      </c>
    </row>
    <row r="8018" spans="1:2">
      <c r="A8018" s="307" t="s">
        <v>8208</v>
      </c>
      <c r="B8018" s="308">
        <v>979.59</v>
      </c>
    </row>
    <row r="8019" spans="1:2">
      <c r="A8019" s="307" t="s">
        <v>8209</v>
      </c>
      <c r="B8019" s="308">
        <v>1249.8699999999999</v>
      </c>
    </row>
    <row r="8020" spans="1:2">
      <c r="A8020" s="307" t="s">
        <v>8210</v>
      </c>
      <c r="B8020" s="308">
        <v>1249.8699999999999</v>
      </c>
    </row>
    <row r="8021" spans="1:2">
      <c r="A8021" s="307" t="s">
        <v>8211</v>
      </c>
      <c r="B8021" s="308">
        <v>1536.84</v>
      </c>
    </row>
    <row r="8022" spans="1:2">
      <c r="A8022" s="307" t="s">
        <v>8212</v>
      </c>
      <c r="B8022" s="308">
        <v>1536.84</v>
      </c>
    </row>
    <row r="8023" spans="1:2">
      <c r="A8023" s="307" t="s">
        <v>8213</v>
      </c>
      <c r="B8023" s="308">
        <v>1799.2</v>
      </c>
    </row>
    <row r="8024" spans="1:2">
      <c r="A8024" s="307" t="s">
        <v>8214</v>
      </c>
      <c r="B8024" s="308">
        <v>1799.2</v>
      </c>
    </row>
    <row r="8025" spans="1:2">
      <c r="A8025" s="307" t="s">
        <v>8215</v>
      </c>
      <c r="B8025" s="308">
        <v>2461.41</v>
      </c>
    </row>
    <row r="8026" spans="1:2">
      <c r="A8026" s="307" t="s">
        <v>8216</v>
      </c>
      <c r="B8026" s="308">
        <v>2461.41</v>
      </c>
    </row>
    <row r="8027" spans="1:2">
      <c r="A8027" s="307" t="s">
        <v>8217</v>
      </c>
      <c r="B8027" s="308">
        <v>3298.27</v>
      </c>
    </row>
    <row r="8028" spans="1:2">
      <c r="A8028" s="307" t="s">
        <v>8218</v>
      </c>
      <c r="B8028" s="308">
        <v>3298.27</v>
      </c>
    </row>
    <row r="8029" spans="1:2">
      <c r="A8029" s="307" t="s">
        <v>8219</v>
      </c>
      <c r="B8029" s="308">
        <v>3688.77</v>
      </c>
    </row>
    <row r="8030" spans="1:2">
      <c r="A8030" s="307" t="s">
        <v>8220</v>
      </c>
      <c r="B8030" s="308">
        <v>3688.77</v>
      </c>
    </row>
    <row r="8031" spans="1:2">
      <c r="A8031" s="307" t="s">
        <v>8221</v>
      </c>
      <c r="B8031" s="308">
        <v>4197.47</v>
      </c>
    </row>
    <row r="8032" spans="1:2">
      <c r="A8032" s="307" t="s">
        <v>8222</v>
      </c>
      <c r="B8032" s="308">
        <v>4197.47</v>
      </c>
    </row>
    <row r="8033" spans="1:2">
      <c r="A8033" s="307" t="s">
        <v>8223</v>
      </c>
      <c r="B8033" s="308">
        <v>24.56</v>
      </c>
    </row>
    <row r="8034" spans="1:2">
      <c r="A8034" s="307" t="s">
        <v>8224</v>
      </c>
      <c r="B8034" s="308">
        <v>24.56</v>
      </c>
    </row>
    <row r="8035" spans="1:2">
      <c r="A8035" s="307" t="s">
        <v>8225</v>
      </c>
      <c r="B8035" s="308">
        <v>61.98</v>
      </c>
    </row>
    <row r="8036" spans="1:2">
      <c r="A8036" s="307" t="s">
        <v>8226</v>
      </c>
      <c r="B8036" s="308">
        <v>61.98</v>
      </c>
    </row>
    <row r="8037" spans="1:2">
      <c r="A8037" s="307" t="s">
        <v>8227</v>
      </c>
      <c r="B8037" s="308">
        <v>104.27</v>
      </c>
    </row>
    <row r="8038" spans="1:2">
      <c r="A8038" s="307" t="s">
        <v>8228</v>
      </c>
      <c r="B8038" s="308">
        <v>104.27</v>
      </c>
    </row>
    <row r="8039" spans="1:2">
      <c r="A8039" s="307" t="s">
        <v>8229</v>
      </c>
      <c r="B8039" s="308">
        <v>131.25</v>
      </c>
    </row>
    <row r="8040" spans="1:2">
      <c r="A8040" s="307" t="s">
        <v>8230</v>
      </c>
      <c r="B8040" s="308">
        <v>131.25</v>
      </c>
    </row>
    <row r="8041" spans="1:2">
      <c r="A8041" s="307" t="s">
        <v>8231</v>
      </c>
      <c r="B8041" s="308">
        <v>169.07</v>
      </c>
    </row>
    <row r="8042" spans="1:2">
      <c r="A8042" s="307" t="s">
        <v>8232</v>
      </c>
      <c r="B8042" s="308">
        <v>169.07</v>
      </c>
    </row>
    <row r="8043" spans="1:2">
      <c r="A8043" s="307" t="s">
        <v>8233</v>
      </c>
      <c r="B8043" s="308">
        <v>318.14999999999998</v>
      </c>
    </row>
    <row r="8044" spans="1:2">
      <c r="A8044" s="307" t="s">
        <v>8234</v>
      </c>
      <c r="B8044" s="308">
        <v>318.14999999999998</v>
      </c>
    </row>
    <row r="8045" spans="1:2">
      <c r="A8045" s="307" t="s">
        <v>8235</v>
      </c>
      <c r="B8045" s="308">
        <v>383.56</v>
      </c>
    </row>
    <row r="8046" spans="1:2">
      <c r="A8046" s="307" t="s">
        <v>8236</v>
      </c>
      <c r="B8046" s="308">
        <v>383.56</v>
      </c>
    </row>
    <row r="8047" spans="1:2">
      <c r="A8047" s="307" t="s">
        <v>8237</v>
      </c>
      <c r="B8047" s="308">
        <v>447.55</v>
      </c>
    </row>
    <row r="8048" spans="1:2">
      <c r="A8048" s="307" t="s">
        <v>8238</v>
      </c>
      <c r="B8048" s="308">
        <v>447.55</v>
      </c>
    </row>
    <row r="8049" spans="1:2">
      <c r="A8049" s="307" t="s">
        <v>8239</v>
      </c>
      <c r="B8049" s="308">
        <v>588.20000000000005</v>
      </c>
    </row>
    <row r="8050" spans="1:2">
      <c r="A8050" s="307" t="s">
        <v>8240</v>
      </c>
      <c r="B8050" s="308">
        <v>588.20000000000005</v>
      </c>
    </row>
    <row r="8051" spans="1:2">
      <c r="A8051" s="307" t="s">
        <v>8241</v>
      </c>
      <c r="B8051" s="308">
        <v>805.01</v>
      </c>
    </row>
    <row r="8052" spans="1:2">
      <c r="A8052" s="307" t="s">
        <v>8242</v>
      </c>
      <c r="B8052" s="308">
        <v>805.01</v>
      </c>
    </row>
    <row r="8053" spans="1:2">
      <c r="A8053" s="307" t="s">
        <v>8243</v>
      </c>
      <c r="B8053" s="308">
        <v>988.02</v>
      </c>
    </row>
    <row r="8054" spans="1:2">
      <c r="A8054" s="307" t="s">
        <v>8244</v>
      </c>
      <c r="B8054" s="308">
        <v>988.02</v>
      </c>
    </row>
    <row r="8055" spans="1:2">
      <c r="A8055" s="307" t="s">
        <v>8245</v>
      </c>
      <c r="B8055" s="308">
        <v>1258.29</v>
      </c>
    </row>
    <row r="8056" spans="1:2">
      <c r="A8056" s="307" t="s">
        <v>8246</v>
      </c>
      <c r="B8056" s="308">
        <v>1258.29</v>
      </c>
    </row>
    <row r="8057" spans="1:2">
      <c r="A8057" s="307" t="s">
        <v>8247</v>
      </c>
      <c r="B8057" s="308">
        <v>1545.27</v>
      </c>
    </row>
    <row r="8058" spans="1:2">
      <c r="A8058" s="307" t="s">
        <v>8248</v>
      </c>
      <c r="B8058" s="308">
        <v>1545.27</v>
      </c>
    </row>
    <row r="8059" spans="1:2">
      <c r="A8059" s="307" t="s">
        <v>8249</v>
      </c>
      <c r="B8059" s="308">
        <v>1807.63</v>
      </c>
    </row>
    <row r="8060" spans="1:2">
      <c r="A8060" s="307" t="s">
        <v>8250</v>
      </c>
      <c r="B8060" s="308">
        <v>1807.63</v>
      </c>
    </row>
    <row r="8061" spans="1:2">
      <c r="A8061" s="307" t="s">
        <v>8251</v>
      </c>
      <c r="B8061" s="308">
        <v>2469.84</v>
      </c>
    </row>
    <row r="8062" spans="1:2">
      <c r="A8062" s="307" t="s">
        <v>8252</v>
      </c>
      <c r="B8062" s="308">
        <v>2469.84</v>
      </c>
    </row>
    <row r="8063" spans="1:2">
      <c r="A8063" s="307" t="s">
        <v>8253</v>
      </c>
      <c r="B8063" s="308">
        <v>3610.51</v>
      </c>
    </row>
    <row r="8064" spans="1:2">
      <c r="A8064" s="307" t="s">
        <v>8254</v>
      </c>
      <c r="B8064" s="308">
        <v>3610.51</v>
      </c>
    </row>
    <row r="8065" spans="1:2">
      <c r="A8065" s="307" t="s">
        <v>8255</v>
      </c>
      <c r="B8065" s="308">
        <v>4049.46</v>
      </c>
    </row>
    <row r="8066" spans="1:2">
      <c r="A8066" s="307" t="s">
        <v>8256</v>
      </c>
      <c r="B8066" s="308">
        <v>4049.46</v>
      </c>
    </row>
    <row r="8067" spans="1:2">
      <c r="A8067" s="307" t="s">
        <v>8257</v>
      </c>
      <c r="B8067" s="308">
        <v>4616.3599999999997</v>
      </c>
    </row>
    <row r="8068" spans="1:2">
      <c r="A8068" s="307" t="s">
        <v>8258</v>
      </c>
      <c r="B8068" s="308">
        <v>4616.3599999999997</v>
      </c>
    </row>
    <row r="8069" spans="1:2">
      <c r="A8069" s="307" t="s">
        <v>8259</v>
      </c>
      <c r="B8069" s="308">
        <v>120</v>
      </c>
    </row>
    <row r="8070" spans="1:2">
      <c r="A8070" s="307" t="s">
        <v>8260</v>
      </c>
      <c r="B8070" s="308">
        <v>120</v>
      </c>
    </row>
    <row r="8071" spans="1:2">
      <c r="A8071" s="307" t="s">
        <v>8261</v>
      </c>
      <c r="B8071" s="308">
        <v>164.93</v>
      </c>
    </row>
    <row r="8072" spans="1:2">
      <c r="A8072" s="307" t="s">
        <v>8262</v>
      </c>
      <c r="B8072" s="308">
        <v>164.93</v>
      </c>
    </row>
    <row r="8073" spans="1:2">
      <c r="A8073" s="307" t="s">
        <v>8263</v>
      </c>
      <c r="B8073" s="308">
        <v>201.34</v>
      </c>
    </row>
    <row r="8074" spans="1:2">
      <c r="A8074" s="307" t="s">
        <v>8264</v>
      </c>
      <c r="B8074" s="308">
        <v>201.34</v>
      </c>
    </row>
    <row r="8075" spans="1:2">
      <c r="A8075" s="307" t="s">
        <v>8265</v>
      </c>
      <c r="B8075" s="308">
        <v>204.22</v>
      </c>
    </row>
    <row r="8076" spans="1:2">
      <c r="A8076" s="307" t="s">
        <v>8266</v>
      </c>
      <c r="B8076" s="308">
        <v>204.22</v>
      </c>
    </row>
    <row r="8077" spans="1:2">
      <c r="A8077" s="307" t="s">
        <v>8267</v>
      </c>
      <c r="B8077" s="308">
        <v>305.70999999999998</v>
      </c>
    </row>
    <row r="8078" spans="1:2">
      <c r="A8078" s="307" t="s">
        <v>8268</v>
      </c>
      <c r="B8078" s="308">
        <v>305.70999999999998</v>
      </c>
    </row>
    <row r="8079" spans="1:2">
      <c r="A8079" s="307" t="s">
        <v>8269</v>
      </c>
      <c r="B8079" s="308">
        <v>345.62</v>
      </c>
    </row>
    <row r="8080" spans="1:2">
      <c r="A8080" s="307" t="s">
        <v>8270</v>
      </c>
      <c r="B8080" s="308">
        <v>345.62</v>
      </c>
    </row>
    <row r="8081" spans="1:2">
      <c r="A8081" s="307" t="s">
        <v>8271</v>
      </c>
      <c r="B8081" s="308">
        <v>427.35</v>
      </c>
    </row>
    <row r="8082" spans="1:2">
      <c r="A8082" s="307" t="s">
        <v>8272</v>
      </c>
      <c r="B8082" s="308">
        <v>427.35</v>
      </c>
    </row>
    <row r="8083" spans="1:2">
      <c r="A8083" s="307" t="s">
        <v>8273</v>
      </c>
      <c r="B8083" s="308">
        <v>729</v>
      </c>
    </row>
    <row r="8084" spans="1:2">
      <c r="A8084" s="307" t="s">
        <v>8274</v>
      </c>
      <c r="B8084" s="308">
        <v>729</v>
      </c>
    </row>
    <row r="8085" spans="1:2">
      <c r="A8085" s="307" t="s">
        <v>8275</v>
      </c>
      <c r="B8085" s="308">
        <v>1101</v>
      </c>
    </row>
    <row r="8086" spans="1:2">
      <c r="A8086" s="307" t="s">
        <v>8276</v>
      </c>
      <c r="B8086" s="308">
        <v>1101</v>
      </c>
    </row>
    <row r="8087" spans="1:2">
      <c r="A8087" s="307" t="s">
        <v>8277</v>
      </c>
      <c r="B8087" s="308">
        <v>1397</v>
      </c>
    </row>
    <row r="8088" spans="1:2">
      <c r="A8088" s="307" t="s">
        <v>8278</v>
      </c>
      <c r="B8088" s="308">
        <v>1397</v>
      </c>
    </row>
    <row r="8089" spans="1:2">
      <c r="A8089" s="307" t="s">
        <v>8279</v>
      </c>
      <c r="B8089" s="308">
        <v>1732.5</v>
      </c>
    </row>
    <row r="8090" spans="1:2">
      <c r="A8090" s="307" t="s">
        <v>8280</v>
      </c>
      <c r="B8090" s="308">
        <v>1732.5</v>
      </c>
    </row>
    <row r="8091" spans="1:2">
      <c r="A8091" s="307" t="s">
        <v>8281</v>
      </c>
      <c r="B8091" s="308">
        <v>127.04</v>
      </c>
    </row>
    <row r="8092" spans="1:2">
      <c r="A8092" s="307" t="s">
        <v>8282</v>
      </c>
      <c r="B8092" s="308">
        <v>127.04</v>
      </c>
    </row>
    <row r="8093" spans="1:2">
      <c r="A8093" s="307" t="s">
        <v>8283</v>
      </c>
      <c r="B8093" s="308">
        <v>196</v>
      </c>
    </row>
    <row r="8094" spans="1:2">
      <c r="A8094" s="307" t="s">
        <v>8284</v>
      </c>
      <c r="B8094" s="308">
        <v>196</v>
      </c>
    </row>
    <row r="8095" spans="1:2">
      <c r="A8095" s="307" t="s">
        <v>8285</v>
      </c>
      <c r="B8095" s="308">
        <v>218.35</v>
      </c>
    </row>
    <row r="8096" spans="1:2">
      <c r="A8096" s="307" t="s">
        <v>8286</v>
      </c>
      <c r="B8096" s="308">
        <v>218.35</v>
      </c>
    </row>
    <row r="8097" spans="1:2">
      <c r="A8097" s="307" t="s">
        <v>8287</v>
      </c>
      <c r="B8097" s="308">
        <v>243.48</v>
      </c>
    </row>
    <row r="8098" spans="1:2">
      <c r="A8098" s="307" t="s">
        <v>8288</v>
      </c>
      <c r="B8098" s="308">
        <v>243.48</v>
      </c>
    </row>
    <row r="8099" spans="1:2">
      <c r="A8099" s="307" t="s">
        <v>8289</v>
      </c>
      <c r="B8099" s="308">
        <v>299.56</v>
      </c>
    </row>
    <row r="8100" spans="1:2">
      <c r="A8100" s="307" t="s">
        <v>8290</v>
      </c>
      <c r="B8100" s="308">
        <v>299.56</v>
      </c>
    </row>
    <row r="8101" spans="1:2">
      <c r="A8101" s="307" t="s">
        <v>8291</v>
      </c>
      <c r="B8101" s="308">
        <v>433.07</v>
      </c>
    </row>
    <row r="8102" spans="1:2">
      <c r="A8102" s="307" t="s">
        <v>8292</v>
      </c>
      <c r="B8102" s="308">
        <v>433.07</v>
      </c>
    </row>
    <row r="8103" spans="1:2">
      <c r="A8103" s="307" t="s">
        <v>8293</v>
      </c>
      <c r="B8103" s="308">
        <v>473.72</v>
      </c>
    </row>
    <row r="8104" spans="1:2">
      <c r="A8104" s="307" t="s">
        <v>8294</v>
      </c>
      <c r="B8104" s="308">
        <v>473.72</v>
      </c>
    </row>
    <row r="8105" spans="1:2">
      <c r="A8105" s="307" t="s">
        <v>8295</v>
      </c>
      <c r="B8105" s="308">
        <v>802</v>
      </c>
    </row>
    <row r="8106" spans="1:2">
      <c r="A8106" s="307" t="s">
        <v>8296</v>
      </c>
      <c r="B8106" s="308">
        <v>802</v>
      </c>
    </row>
    <row r="8107" spans="1:2">
      <c r="A8107" s="307" t="s">
        <v>8297</v>
      </c>
      <c r="B8107" s="308">
        <v>1211</v>
      </c>
    </row>
    <row r="8108" spans="1:2">
      <c r="A8108" s="307" t="s">
        <v>8298</v>
      </c>
      <c r="B8108" s="308">
        <v>1211</v>
      </c>
    </row>
    <row r="8109" spans="1:2">
      <c r="A8109" s="307" t="s">
        <v>8299</v>
      </c>
      <c r="B8109" s="308">
        <v>145</v>
      </c>
    </row>
    <row r="8110" spans="1:2">
      <c r="A8110" s="307" t="s">
        <v>8300</v>
      </c>
      <c r="B8110" s="308">
        <v>145</v>
      </c>
    </row>
    <row r="8111" spans="1:2">
      <c r="A8111" s="307" t="s">
        <v>8301</v>
      </c>
      <c r="B8111" s="308">
        <v>216</v>
      </c>
    </row>
    <row r="8112" spans="1:2">
      <c r="A8112" s="307" t="s">
        <v>8302</v>
      </c>
      <c r="B8112" s="308">
        <v>216</v>
      </c>
    </row>
    <row r="8113" spans="1:2">
      <c r="A8113" s="307" t="s">
        <v>8303</v>
      </c>
      <c r="B8113" s="308">
        <v>269</v>
      </c>
    </row>
    <row r="8114" spans="1:2">
      <c r="A8114" s="307" t="s">
        <v>8304</v>
      </c>
      <c r="B8114" s="308">
        <v>269</v>
      </c>
    </row>
    <row r="8115" spans="1:2">
      <c r="A8115" s="307" t="s">
        <v>8305</v>
      </c>
      <c r="B8115" s="308">
        <v>344</v>
      </c>
    </row>
    <row r="8116" spans="1:2">
      <c r="A8116" s="307" t="s">
        <v>8306</v>
      </c>
      <c r="B8116" s="308">
        <v>344</v>
      </c>
    </row>
    <row r="8117" spans="1:2">
      <c r="A8117" s="307" t="s">
        <v>8307</v>
      </c>
      <c r="B8117" s="308">
        <v>422</v>
      </c>
    </row>
    <row r="8118" spans="1:2">
      <c r="A8118" s="307" t="s">
        <v>8308</v>
      </c>
      <c r="B8118" s="308">
        <v>422</v>
      </c>
    </row>
    <row r="8119" spans="1:2">
      <c r="A8119" s="307" t="s">
        <v>8309</v>
      </c>
      <c r="B8119" s="308">
        <v>537</v>
      </c>
    </row>
    <row r="8120" spans="1:2">
      <c r="A8120" s="307" t="s">
        <v>8310</v>
      </c>
      <c r="B8120" s="308">
        <v>537</v>
      </c>
    </row>
    <row r="8121" spans="1:2">
      <c r="A8121" s="307" t="s">
        <v>8311</v>
      </c>
      <c r="B8121" s="308">
        <v>613</v>
      </c>
    </row>
    <row r="8122" spans="1:2">
      <c r="A8122" s="307" t="s">
        <v>8312</v>
      </c>
      <c r="B8122" s="308">
        <v>613</v>
      </c>
    </row>
    <row r="8123" spans="1:2">
      <c r="A8123" s="307" t="s">
        <v>8313</v>
      </c>
      <c r="B8123" s="308">
        <v>883</v>
      </c>
    </row>
    <row r="8124" spans="1:2">
      <c r="A8124" s="307" t="s">
        <v>8314</v>
      </c>
      <c r="B8124" s="308">
        <v>883</v>
      </c>
    </row>
    <row r="8125" spans="1:2">
      <c r="A8125" s="307" t="s">
        <v>8315</v>
      </c>
      <c r="B8125" s="308">
        <v>1332</v>
      </c>
    </row>
    <row r="8126" spans="1:2">
      <c r="A8126" s="307" t="s">
        <v>8316</v>
      </c>
      <c r="B8126" s="308">
        <v>1332</v>
      </c>
    </row>
    <row r="8127" spans="1:2">
      <c r="A8127" s="307" t="s">
        <v>8317</v>
      </c>
      <c r="B8127" s="308">
        <v>55.22</v>
      </c>
    </row>
    <row r="8128" spans="1:2">
      <c r="A8128" s="307" t="s">
        <v>8318</v>
      </c>
      <c r="B8128" s="308">
        <v>55.22</v>
      </c>
    </row>
    <row r="8129" spans="1:2">
      <c r="A8129" s="307" t="s">
        <v>8319</v>
      </c>
      <c r="B8129" s="308">
        <v>60.8</v>
      </c>
    </row>
    <row r="8130" spans="1:2">
      <c r="A8130" s="307" t="s">
        <v>8320</v>
      </c>
      <c r="B8130" s="308">
        <v>60.8</v>
      </c>
    </row>
    <row r="8131" spans="1:2">
      <c r="A8131" s="307" t="s">
        <v>8321</v>
      </c>
      <c r="B8131" s="308">
        <v>98.88</v>
      </c>
    </row>
    <row r="8132" spans="1:2">
      <c r="A8132" s="307" t="s">
        <v>8322</v>
      </c>
      <c r="B8132" s="308">
        <v>98.88</v>
      </c>
    </row>
    <row r="8133" spans="1:2">
      <c r="A8133" s="307" t="s">
        <v>8323</v>
      </c>
      <c r="B8133" s="308">
        <v>114</v>
      </c>
    </row>
    <row r="8134" spans="1:2">
      <c r="A8134" s="307" t="s">
        <v>8324</v>
      </c>
      <c r="B8134" s="308">
        <v>114</v>
      </c>
    </row>
    <row r="8135" spans="1:2">
      <c r="A8135" s="307" t="s">
        <v>8325</v>
      </c>
      <c r="B8135" s="308">
        <v>152.80000000000001</v>
      </c>
    </row>
    <row r="8136" spans="1:2">
      <c r="A8136" s="307" t="s">
        <v>8326</v>
      </c>
      <c r="B8136" s="308">
        <v>152.80000000000001</v>
      </c>
    </row>
    <row r="8137" spans="1:2">
      <c r="A8137" s="307" t="s">
        <v>8327</v>
      </c>
      <c r="B8137" s="308">
        <v>210.5</v>
      </c>
    </row>
    <row r="8138" spans="1:2">
      <c r="A8138" s="307" t="s">
        <v>8328</v>
      </c>
      <c r="B8138" s="308">
        <v>210.5</v>
      </c>
    </row>
    <row r="8139" spans="1:2">
      <c r="A8139" s="307" t="s">
        <v>8329</v>
      </c>
      <c r="B8139" s="308">
        <v>257.04000000000002</v>
      </c>
    </row>
    <row r="8140" spans="1:2">
      <c r="A8140" s="307" t="s">
        <v>8330</v>
      </c>
      <c r="B8140" s="308">
        <v>257.04000000000002</v>
      </c>
    </row>
    <row r="8141" spans="1:2">
      <c r="A8141" s="307" t="s">
        <v>8331</v>
      </c>
      <c r="B8141" s="308">
        <v>335</v>
      </c>
    </row>
    <row r="8142" spans="1:2">
      <c r="A8142" s="307" t="s">
        <v>8332</v>
      </c>
      <c r="B8142" s="308">
        <v>335</v>
      </c>
    </row>
    <row r="8143" spans="1:2">
      <c r="A8143" s="307" t="s">
        <v>8333</v>
      </c>
      <c r="B8143" s="308">
        <v>491</v>
      </c>
    </row>
    <row r="8144" spans="1:2">
      <c r="A8144" s="307" t="s">
        <v>8334</v>
      </c>
      <c r="B8144" s="308">
        <v>491</v>
      </c>
    </row>
    <row r="8145" spans="1:2">
      <c r="A8145" s="307" t="s">
        <v>8335</v>
      </c>
      <c r="B8145" s="308">
        <v>720</v>
      </c>
    </row>
    <row r="8146" spans="1:2">
      <c r="A8146" s="307" t="s">
        <v>8336</v>
      </c>
      <c r="B8146" s="308">
        <v>720</v>
      </c>
    </row>
    <row r="8147" spans="1:2">
      <c r="A8147" s="307" t="s">
        <v>8337</v>
      </c>
      <c r="B8147" s="308">
        <v>72</v>
      </c>
    </row>
    <row r="8148" spans="1:2">
      <c r="A8148" s="307" t="s">
        <v>8338</v>
      </c>
      <c r="B8148" s="308">
        <v>72</v>
      </c>
    </row>
    <row r="8149" spans="1:2">
      <c r="A8149" s="307" t="s">
        <v>8339</v>
      </c>
      <c r="B8149" s="308">
        <v>81</v>
      </c>
    </row>
    <row r="8150" spans="1:2">
      <c r="A8150" s="307" t="s">
        <v>8340</v>
      </c>
      <c r="B8150" s="308">
        <v>81</v>
      </c>
    </row>
    <row r="8151" spans="1:2">
      <c r="A8151" s="307" t="s">
        <v>8341</v>
      </c>
      <c r="B8151" s="308">
        <v>113.36</v>
      </c>
    </row>
    <row r="8152" spans="1:2">
      <c r="A8152" s="307" t="s">
        <v>8342</v>
      </c>
      <c r="B8152" s="308">
        <v>113.36</v>
      </c>
    </row>
    <row r="8153" spans="1:2">
      <c r="A8153" s="307" t="s">
        <v>8343</v>
      </c>
      <c r="B8153" s="308">
        <v>150</v>
      </c>
    </row>
    <row r="8154" spans="1:2">
      <c r="A8154" s="307" t="s">
        <v>8344</v>
      </c>
      <c r="B8154" s="308">
        <v>150</v>
      </c>
    </row>
    <row r="8155" spans="1:2">
      <c r="A8155" s="307" t="s">
        <v>8345</v>
      </c>
      <c r="B8155" s="308">
        <v>227</v>
      </c>
    </row>
    <row r="8156" spans="1:2">
      <c r="A8156" s="307" t="s">
        <v>8346</v>
      </c>
      <c r="B8156" s="308">
        <v>227</v>
      </c>
    </row>
    <row r="8157" spans="1:2">
      <c r="A8157" s="307" t="s">
        <v>8347</v>
      </c>
      <c r="B8157" s="308">
        <v>235</v>
      </c>
    </row>
    <row r="8158" spans="1:2">
      <c r="A8158" s="307" t="s">
        <v>8348</v>
      </c>
      <c r="B8158" s="308">
        <v>235</v>
      </c>
    </row>
    <row r="8159" spans="1:2">
      <c r="A8159" s="307" t="s">
        <v>8349</v>
      </c>
      <c r="B8159" s="308">
        <v>248.94</v>
      </c>
    </row>
    <row r="8160" spans="1:2">
      <c r="A8160" s="307" t="s">
        <v>8350</v>
      </c>
      <c r="B8160" s="308">
        <v>248.94</v>
      </c>
    </row>
    <row r="8161" spans="1:2">
      <c r="A8161" s="307" t="s">
        <v>8351</v>
      </c>
      <c r="B8161" s="308">
        <v>369</v>
      </c>
    </row>
    <row r="8162" spans="1:2">
      <c r="A8162" s="307" t="s">
        <v>8352</v>
      </c>
      <c r="B8162" s="308">
        <v>369</v>
      </c>
    </row>
    <row r="8163" spans="1:2">
      <c r="A8163" s="307" t="s">
        <v>8353</v>
      </c>
      <c r="B8163" s="308">
        <v>545.5</v>
      </c>
    </row>
    <row r="8164" spans="1:2">
      <c r="A8164" s="307" t="s">
        <v>8354</v>
      </c>
      <c r="B8164" s="308">
        <v>545.5</v>
      </c>
    </row>
    <row r="8165" spans="1:2">
      <c r="A8165" s="307" t="s">
        <v>8355</v>
      </c>
      <c r="B8165" s="308">
        <v>583.44000000000005</v>
      </c>
    </row>
    <row r="8166" spans="1:2">
      <c r="A8166" s="307" t="s">
        <v>8356</v>
      </c>
      <c r="B8166" s="308">
        <v>583.44000000000005</v>
      </c>
    </row>
    <row r="8167" spans="1:2">
      <c r="A8167" s="307" t="s">
        <v>8357</v>
      </c>
      <c r="B8167" s="308">
        <v>83</v>
      </c>
    </row>
    <row r="8168" spans="1:2">
      <c r="A8168" s="307" t="s">
        <v>8358</v>
      </c>
      <c r="B8168" s="308">
        <v>83</v>
      </c>
    </row>
    <row r="8169" spans="1:2">
      <c r="A8169" s="307" t="s">
        <v>8359</v>
      </c>
      <c r="B8169" s="308">
        <v>85.14</v>
      </c>
    </row>
    <row r="8170" spans="1:2">
      <c r="A8170" s="307" t="s">
        <v>8360</v>
      </c>
      <c r="B8170" s="308">
        <v>85.14</v>
      </c>
    </row>
    <row r="8171" spans="1:2">
      <c r="A8171" s="307" t="s">
        <v>8361</v>
      </c>
      <c r="B8171" s="308">
        <v>117.86</v>
      </c>
    </row>
    <row r="8172" spans="1:2">
      <c r="A8172" s="307" t="s">
        <v>8362</v>
      </c>
      <c r="B8172" s="308">
        <v>117.86</v>
      </c>
    </row>
    <row r="8173" spans="1:2">
      <c r="A8173" s="307" t="s">
        <v>8363</v>
      </c>
      <c r="B8173" s="308">
        <v>160.9</v>
      </c>
    </row>
    <row r="8174" spans="1:2">
      <c r="A8174" s="307" t="s">
        <v>8364</v>
      </c>
      <c r="B8174" s="308">
        <v>160.9</v>
      </c>
    </row>
    <row r="8175" spans="1:2">
      <c r="A8175" s="307" t="s">
        <v>8365</v>
      </c>
      <c r="B8175" s="308">
        <v>272</v>
      </c>
    </row>
    <row r="8176" spans="1:2">
      <c r="A8176" s="307" t="s">
        <v>8366</v>
      </c>
      <c r="B8176" s="308">
        <v>272</v>
      </c>
    </row>
    <row r="8177" spans="1:2">
      <c r="A8177" s="307" t="s">
        <v>8367</v>
      </c>
      <c r="B8177" s="308">
        <v>282</v>
      </c>
    </row>
    <row r="8178" spans="1:2">
      <c r="A8178" s="307" t="s">
        <v>8368</v>
      </c>
      <c r="B8178" s="308">
        <v>282</v>
      </c>
    </row>
    <row r="8179" spans="1:2">
      <c r="A8179" s="307" t="s">
        <v>8369</v>
      </c>
      <c r="B8179" s="308">
        <v>406</v>
      </c>
    </row>
    <row r="8180" spans="1:2">
      <c r="A8180" s="307" t="s">
        <v>8370</v>
      </c>
      <c r="B8180" s="308">
        <v>406</v>
      </c>
    </row>
    <row r="8181" spans="1:2">
      <c r="A8181" s="307" t="s">
        <v>8371</v>
      </c>
      <c r="B8181" s="308">
        <v>442</v>
      </c>
    </row>
    <row r="8182" spans="1:2">
      <c r="A8182" s="307" t="s">
        <v>8372</v>
      </c>
      <c r="B8182" s="308">
        <v>442</v>
      </c>
    </row>
    <row r="8183" spans="1:2">
      <c r="A8183" s="307" t="s">
        <v>8373</v>
      </c>
      <c r="B8183" s="308">
        <v>662</v>
      </c>
    </row>
    <row r="8184" spans="1:2">
      <c r="A8184" s="307" t="s">
        <v>8374</v>
      </c>
      <c r="B8184" s="308">
        <v>662</v>
      </c>
    </row>
    <row r="8185" spans="1:2">
      <c r="A8185" s="307" t="s">
        <v>8375</v>
      </c>
      <c r="B8185" s="308">
        <v>913</v>
      </c>
    </row>
    <row r="8186" spans="1:2">
      <c r="A8186" s="307" t="s">
        <v>8376</v>
      </c>
      <c r="B8186" s="308">
        <v>913</v>
      </c>
    </row>
    <row r="8187" spans="1:2">
      <c r="A8187" s="307" t="s">
        <v>8377</v>
      </c>
      <c r="B8187" s="308">
        <v>95</v>
      </c>
    </row>
    <row r="8188" spans="1:2">
      <c r="A8188" s="307" t="s">
        <v>8378</v>
      </c>
      <c r="B8188" s="308">
        <v>95</v>
      </c>
    </row>
    <row r="8189" spans="1:2">
      <c r="A8189" s="307" t="s">
        <v>8379</v>
      </c>
      <c r="B8189" s="308">
        <v>107</v>
      </c>
    </row>
    <row r="8190" spans="1:2">
      <c r="A8190" s="307" t="s">
        <v>8380</v>
      </c>
      <c r="B8190" s="308">
        <v>107</v>
      </c>
    </row>
    <row r="8191" spans="1:2">
      <c r="A8191" s="307" t="s">
        <v>8381</v>
      </c>
      <c r="B8191" s="308">
        <v>127.86</v>
      </c>
    </row>
    <row r="8192" spans="1:2">
      <c r="A8192" s="307" t="s">
        <v>8382</v>
      </c>
      <c r="B8192" s="308">
        <v>127.86</v>
      </c>
    </row>
    <row r="8193" spans="1:2">
      <c r="A8193" s="307" t="s">
        <v>8383</v>
      </c>
      <c r="B8193" s="308">
        <v>173.4</v>
      </c>
    </row>
    <row r="8194" spans="1:2">
      <c r="A8194" s="307" t="s">
        <v>8384</v>
      </c>
      <c r="B8194" s="308">
        <v>173.4</v>
      </c>
    </row>
    <row r="8195" spans="1:2">
      <c r="A8195" s="307" t="s">
        <v>8385</v>
      </c>
      <c r="B8195" s="308">
        <v>299</v>
      </c>
    </row>
    <row r="8196" spans="1:2">
      <c r="A8196" s="307" t="s">
        <v>8386</v>
      </c>
      <c r="B8196" s="308">
        <v>299</v>
      </c>
    </row>
    <row r="8197" spans="1:2">
      <c r="A8197" s="307" t="s">
        <v>8387</v>
      </c>
      <c r="B8197" s="308">
        <v>310</v>
      </c>
    </row>
    <row r="8198" spans="1:2">
      <c r="A8198" s="307" t="s">
        <v>8388</v>
      </c>
      <c r="B8198" s="308">
        <v>310</v>
      </c>
    </row>
    <row r="8199" spans="1:2">
      <c r="A8199" s="307" t="s">
        <v>8389</v>
      </c>
      <c r="B8199" s="308">
        <v>447</v>
      </c>
    </row>
    <row r="8200" spans="1:2">
      <c r="A8200" s="307" t="s">
        <v>8390</v>
      </c>
      <c r="B8200" s="308">
        <v>447</v>
      </c>
    </row>
    <row r="8201" spans="1:2">
      <c r="A8201" s="307" t="s">
        <v>8391</v>
      </c>
      <c r="B8201" s="308">
        <v>486</v>
      </c>
    </row>
    <row r="8202" spans="1:2">
      <c r="A8202" s="307" t="s">
        <v>8392</v>
      </c>
      <c r="B8202" s="308">
        <v>486</v>
      </c>
    </row>
    <row r="8203" spans="1:2">
      <c r="A8203" s="307" t="s">
        <v>8393</v>
      </c>
      <c r="B8203" s="308">
        <v>748.6</v>
      </c>
    </row>
    <row r="8204" spans="1:2">
      <c r="A8204" s="307" t="s">
        <v>8394</v>
      </c>
      <c r="B8204" s="308">
        <v>748.6</v>
      </c>
    </row>
    <row r="8205" spans="1:2">
      <c r="A8205" s="307" t="s">
        <v>8395</v>
      </c>
      <c r="B8205" s="308">
        <v>957.5</v>
      </c>
    </row>
    <row r="8206" spans="1:2">
      <c r="A8206" s="307" t="s">
        <v>8396</v>
      </c>
      <c r="B8206" s="308">
        <v>957.5</v>
      </c>
    </row>
    <row r="8207" spans="1:2">
      <c r="A8207" s="307" t="s">
        <v>8397</v>
      </c>
      <c r="B8207" s="308">
        <v>9.39</v>
      </c>
    </row>
    <row r="8208" spans="1:2">
      <c r="A8208" s="307" t="s">
        <v>8398</v>
      </c>
      <c r="B8208" s="308">
        <v>9.39</v>
      </c>
    </row>
    <row r="8209" spans="1:2">
      <c r="A8209" s="307" t="s">
        <v>8399</v>
      </c>
      <c r="B8209" s="308">
        <v>19.14</v>
      </c>
    </row>
    <row r="8210" spans="1:2">
      <c r="A8210" s="307" t="s">
        <v>8400</v>
      </c>
      <c r="B8210" s="308">
        <v>19.14</v>
      </c>
    </row>
    <row r="8211" spans="1:2">
      <c r="A8211" s="307" t="s">
        <v>8401</v>
      </c>
      <c r="B8211" s="308">
        <v>31.42</v>
      </c>
    </row>
    <row r="8212" spans="1:2">
      <c r="A8212" s="307" t="s">
        <v>8402</v>
      </c>
      <c r="B8212" s="308">
        <v>31.42</v>
      </c>
    </row>
    <row r="8213" spans="1:2">
      <c r="A8213" s="307" t="s">
        <v>8403</v>
      </c>
      <c r="B8213" s="308">
        <v>11.8</v>
      </c>
    </row>
    <row r="8214" spans="1:2">
      <c r="A8214" s="307" t="s">
        <v>8404</v>
      </c>
      <c r="B8214" s="308">
        <v>11.8</v>
      </c>
    </row>
    <row r="8215" spans="1:2">
      <c r="A8215" s="307" t="s">
        <v>8405</v>
      </c>
      <c r="B8215" s="308">
        <v>24.27</v>
      </c>
    </row>
    <row r="8216" spans="1:2">
      <c r="A8216" s="307" t="s">
        <v>8406</v>
      </c>
      <c r="B8216" s="308">
        <v>24.27</v>
      </c>
    </row>
    <row r="8217" spans="1:2">
      <c r="A8217" s="307" t="s">
        <v>8407</v>
      </c>
      <c r="B8217" s="308">
        <v>39.57</v>
      </c>
    </row>
    <row r="8218" spans="1:2">
      <c r="A8218" s="307" t="s">
        <v>8408</v>
      </c>
      <c r="B8218" s="308">
        <v>39.57</v>
      </c>
    </row>
    <row r="8219" spans="1:2">
      <c r="A8219" s="307" t="s">
        <v>8409</v>
      </c>
      <c r="B8219" s="308">
        <v>15.2</v>
      </c>
    </row>
    <row r="8220" spans="1:2">
      <c r="A8220" s="307" t="s">
        <v>8410</v>
      </c>
      <c r="B8220" s="308">
        <v>15.2</v>
      </c>
    </row>
    <row r="8221" spans="1:2">
      <c r="A8221" s="307" t="s">
        <v>8411</v>
      </c>
      <c r="B8221" s="308">
        <v>32.54</v>
      </c>
    </row>
    <row r="8222" spans="1:2">
      <c r="A8222" s="307" t="s">
        <v>8412</v>
      </c>
      <c r="B8222" s="308">
        <v>32.54</v>
      </c>
    </row>
    <row r="8223" spans="1:2">
      <c r="A8223" s="307" t="s">
        <v>8413</v>
      </c>
      <c r="B8223" s="308">
        <v>45.91</v>
      </c>
    </row>
    <row r="8224" spans="1:2">
      <c r="A8224" s="307" t="s">
        <v>8414</v>
      </c>
      <c r="B8224" s="308">
        <v>45.91</v>
      </c>
    </row>
    <row r="8225" spans="1:2">
      <c r="A8225" s="307" t="s">
        <v>8415</v>
      </c>
      <c r="B8225" s="308">
        <v>8.84</v>
      </c>
    </row>
    <row r="8226" spans="1:2">
      <c r="A8226" s="307" t="s">
        <v>8416</v>
      </c>
      <c r="B8226" s="308">
        <v>8.84</v>
      </c>
    </row>
    <row r="8227" spans="1:2">
      <c r="A8227" s="307" t="s">
        <v>8417</v>
      </c>
      <c r="B8227" s="308">
        <v>6.41</v>
      </c>
    </row>
    <row r="8228" spans="1:2">
      <c r="A8228" s="307" t="s">
        <v>8418</v>
      </c>
      <c r="B8228" s="308">
        <v>6.41</v>
      </c>
    </row>
    <row r="8229" spans="1:2">
      <c r="A8229" s="307" t="s">
        <v>8419</v>
      </c>
      <c r="B8229" s="308">
        <v>4.9400000000000004</v>
      </c>
    </row>
    <row r="8230" spans="1:2">
      <c r="A8230" s="307" t="s">
        <v>8420</v>
      </c>
      <c r="B8230" s="308">
        <v>4.9400000000000004</v>
      </c>
    </row>
    <row r="8231" spans="1:2">
      <c r="A8231" s="307" t="s">
        <v>8421</v>
      </c>
      <c r="B8231" s="308">
        <v>10.96</v>
      </c>
    </row>
    <row r="8232" spans="1:2">
      <c r="A8232" s="307" t="s">
        <v>8422</v>
      </c>
      <c r="B8232" s="308">
        <v>10.96</v>
      </c>
    </row>
    <row r="8233" spans="1:2">
      <c r="A8233" s="307" t="s">
        <v>8423</v>
      </c>
      <c r="B8233" s="308">
        <v>20.46</v>
      </c>
    </row>
    <row r="8234" spans="1:2">
      <c r="A8234" s="307" t="s">
        <v>8424</v>
      </c>
      <c r="B8234" s="308">
        <v>20.46</v>
      </c>
    </row>
    <row r="8235" spans="1:2">
      <c r="A8235" s="307" t="s">
        <v>8425</v>
      </c>
      <c r="B8235" s="308">
        <v>14.68</v>
      </c>
    </row>
    <row r="8236" spans="1:2">
      <c r="A8236" s="307" t="s">
        <v>8426</v>
      </c>
      <c r="B8236" s="308">
        <v>14.68</v>
      </c>
    </row>
    <row r="8237" spans="1:2">
      <c r="A8237" s="307" t="s">
        <v>8427</v>
      </c>
      <c r="B8237" s="308">
        <v>33.65</v>
      </c>
    </row>
    <row r="8238" spans="1:2">
      <c r="A8238" s="307" t="s">
        <v>8428</v>
      </c>
      <c r="B8238" s="308">
        <v>33.65</v>
      </c>
    </row>
    <row r="8239" spans="1:2">
      <c r="A8239" s="307" t="s">
        <v>8429</v>
      </c>
      <c r="B8239" s="308">
        <v>32.78</v>
      </c>
    </row>
    <row r="8240" spans="1:2">
      <c r="A8240" s="307" t="s">
        <v>8430</v>
      </c>
      <c r="B8240" s="308">
        <v>32.78</v>
      </c>
    </row>
    <row r="8241" spans="1:2">
      <c r="A8241" s="307" t="s">
        <v>8431</v>
      </c>
      <c r="B8241" s="308">
        <v>95.51</v>
      </c>
    </row>
    <row r="8242" spans="1:2">
      <c r="A8242" s="307" t="s">
        <v>8432</v>
      </c>
      <c r="B8242" s="308">
        <v>95.51</v>
      </c>
    </row>
    <row r="8243" spans="1:2">
      <c r="A8243" s="307" t="s">
        <v>8433</v>
      </c>
      <c r="B8243" s="308">
        <v>12.09</v>
      </c>
    </row>
    <row r="8244" spans="1:2">
      <c r="A8244" s="307" t="s">
        <v>8434</v>
      </c>
      <c r="B8244" s="308">
        <v>12.09</v>
      </c>
    </row>
    <row r="8245" spans="1:2">
      <c r="A8245" s="307" t="s">
        <v>8435</v>
      </c>
      <c r="B8245" s="308">
        <v>28.17</v>
      </c>
    </row>
    <row r="8246" spans="1:2">
      <c r="A8246" s="307" t="s">
        <v>8436</v>
      </c>
      <c r="B8246" s="308">
        <v>28.17</v>
      </c>
    </row>
    <row r="8247" spans="1:2">
      <c r="A8247" s="307" t="s">
        <v>8437</v>
      </c>
      <c r="B8247" s="308">
        <v>49.25</v>
      </c>
    </row>
    <row r="8248" spans="1:2">
      <c r="A8248" s="307" t="s">
        <v>8438</v>
      </c>
      <c r="B8248" s="308">
        <v>49.25</v>
      </c>
    </row>
    <row r="8249" spans="1:2">
      <c r="A8249" s="307" t="s">
        <v>8439</v>
      </c>
      <c r="B8249" s="308">
        <v>12.55</v>
      </c>
    </row>
    <row r="8250" spans="1:2">
      <c r="A8250" s="307" t="s">
        <v>8440</v>
      </c>
      <c r="B8250" s="308">
        <v>12.55</v>
      </c>
    </row>
    <row r="8251" spans="1:2">
      <c r="A8251" s="307" t="s">
        <v>8441</v>
      </c>
      <c r="B8251" s="308">
        <v>28.41</v>
      </c>
    </row>
    <row r="8252" spans="1:2">
      <c r="A8252" s="307" t="s">
        <v>8442</v>
      </c>
      <c r="B8252" s="308">
        <v>28.41</v>
      </c>
    </row>
    <row r="8253" spans="1:2">
      <c r="A8253" s="307" t="s">
        <v>8443</v>
      </c>
      <c r="B8253" s="308">
        <v>42.81</v>
      </c>
    </row>
    <row r="8254" spans="1:2">
      <c r="A8254" s="307" t="s">
        <v>8444</v>
      </c>
      <c r="B8254" s="308">
        <v>42.81</v>
      </c>
    </row>
    <row r="8255" spans="1:2">
      <c r="A8255" s="307" t="s">
        <v>8445</v>
      </c>
      <c r="B8255" s="308">
        <v>17.25</v>
      </c>
    </row>
    <row r="8256" spans="1:2">
      <c r="A8256" s="307" t="s">
        <v>8446</v>
      </c>
      <c r="B8256" s="308">
        <v>17.25</v>
      </c>
    </row>
    <row r="8257" spans="1:2">
      <c r="A8257" s="307" t="s">
        <v>8447</v>
      </c>
      <c r="B8257" s="308">
        <v>42.07</v>
      </c>
    </row>
    <row r="8258" spans="1:2">
      <c r="A8258" s="307" t="s">
        <v>8448</v>
      </c>
      <c r="B8258" s="308">
        <v>42.07</v>
      </c>
    </row>
    <row r="8259" spans="1:2">
      <c r="A8259" s="307" t="s">
        <v>8449</v>
      </c>
      <c r="B8259" s="308">
        <v>68.95</v>
      </c>
    </row>
    <row r="8260" spans="1:2">
      <c r="A8260" s="307" t="s">
        <v>8450</v>
      </c>
      <c r="B8260" s="308">
        <v>68.95</v>
      </c>
    </row>
    <row r="8261" spans="1:2">
      <c r="A8261" s="307" t="s">
        <v>8451</v>
      </c>
      <c r="B8261" s="308">
        <v>45.39</v>
      </c>
    </row>
    <row r="8262" spans="1:2">
      <c r="A8262" s="307" t="s">
        <v>8452</v>
      </c>
      <c r="B8262" s="308">
        <v>45.39</v>
      </c>
    </row>
    <row r="8263" spans="1:2">
      <c r="A8263" s="307" t="s">
        <v>8453</v>
      </c>
      <c r="B8263" s="308">
        <v>76.739999999999995</v>
      </c>
    </row>
    <row r="8264" spans="1:2">
      <c r="A8264" s="307" t="s">
        <v>8454</v>
      </c>
      <c r="B8264" s="308">
        <v>76.739999999999995</v>
      </c>
    </row>
    <row r="8265" spans="1:2">
      <c r="A8265" s="307" t="s">
        <v>8455</v>
      </c>
      <c r="B8265" s="308">
        <v>101.36</v>
      </c>
    </row>
    <row r="8266" spans="1:2">
      <c r="A8266" s="307" t="s">
        <v>8456</v>
      </c>
      <c r="B8266" s="308">
        <v>101.36</v>
      </c>
    </row>
    <row r="8267" spans="1:2">
      <c r="A8267" s="307" t="s">
        <v>8457</v>
      </c>
      <c r="B8267" s="308">
        <v>38.36</v>
      </c>
    </row>
    <row r="8268" spans="1:2">
      <c r="A8268" s="307" t="s">
        <v>8458</v>
      </c>
      <c r="B8268" s="308">
        <v>38.36</v>
      </c>
    </row>
    <row r="8269" spans="1:2">
      <c r="A8269" s="307" t="s">
        <v>8459</v>
      </c>
      <c r="B8269" s="308">
        <v>69.900000000000006</v>
      </c>
    </row>
    <row r="8270" spans="1:2">
      <c r="A8270" s="307" t="s">
        <v>8460</v>
      </c>
      <c r="B8270" s="308">
        <v>69.900000000000006</v>
      </c>
    </row>
    <row r="8271" spans="1:2">
      <c r="A8271" s="307" t="s">
        <v>8461</v>
      </c>
      <c r="B8271" s="308">
        <v>99.48</v>
      </c>
    </row>
    <row r="8272" spans="1:2">
      <c r="A8272" s="307" t="s">
        <v>8462</v>
      </c>
      <c r="B8272" s="308">
        <v>99.48</v>
      </c>
    </row>
    <row r="8273" spans="1:2">
      <c r="A8273" s="307" t="s">
        <v>8463</v>
      </c>
      <c r="B8273" s="308">
        <v>6.25</v>
      </c>
    </row>
    <row r="8274" spans="1:2">
      <c r="A8274" s="307" t="s">
        <v>8464</v>
      </c>
      <c r="B8274" s="308">
        <v>6.25</v>
      </c>
    </row>
    <row r="8275" spans="1:2">
      <c r="A8275" s="307" t="s">
        <v>8465</v>
      </c>
      <c r="B8275" s="308">
        <v>7.08</v>
      </c>
    </row>
    <row r="8276" spans="1:2">
      <c r="A8276" s="307" t="s">
        <v>8466</v>
      </c>
      <c r="B8276" s="308">
        <v>7.08</v>
      </c>
    </row>
    <row r="8277" spans="1:2">
      <c r="A8277" s="307" t="s">
        <v>8467</v>
      </c>
      <c r="B8277" s="308">
        <v>10.93</v>
      </c>
    </row>
    <row r="8278" spans="1:2">
      <c r="A8278" s="307" t="s">
        <v>8468</v>
      </c>
      <c r="B8278" s="308">
        <v>10.93</v>
      </c>
    </row>
    <row r="8279" spans="1:2">
      <c r="A8279" s="307" t="s">
        <v>8469</v>
      </c>
      <c r="B8279" s="308">
        <v>21.23</v>
      </c>
    </row>
    <row r="8280" spans="1:2">
      <c r="A8280" s="307" t="s">
        <v>8470</v>
      </c>
      <c r="B8280" s="308">
        <v>21.23</v>
      </c>
    </row>
    <row r="8281" spans="1:2">
      <c r="A8281" s="307" t="s">
        <v>8471</v>
      </c>
      <c r="B8281" s="308">
        <v>31.44</v>
      </c>
    </row>
    <row r="8282" spans="1:2">
      <c r="A8282" s="307" t="s">
        <v>8472</v>
      </c>
      <c r="B8282" s="308">
        <v>31.44</v>
      </c>
    </row>
    <row r="8283" spans="1:2">
      <c r="A8283" s="307" t="s">
        <v>8473</v>
      </c>
      <c r="B8283" s="308">
        <v>56.59</v>
      </c>
    </row>
    <row r="8284" spans="1:2">
      <c r="A8284" s="307" t="s">
        <v>8474</v>
      </c>
      <c r="B8284" s="308">
        <v>56.59</v>
      </c>
    </row>
    <row r="8285" spans="1:2">
      <c r="A8285" s="307" t="s">
        <v>8475</v>
      </c>
      <c r="B8285" s="308">
        <v>8.5</v>
      </c>
    </row>
    <row r="8286" spans="1:2">
      <c r="A8286" s="307" t="s">
        <v>8476</v>
      </c>
      <c r="B8286" s="308">
        <v>8.5</v>
      </c>
    </row>
    <row r="8287" spans="1:2">
      <c r="A8287" s="307" t="s">
        <v>8477</v>
      </c>
      <c r="B8287" s="308">
        <v>18.63</v>
      </c>
    </row>
    <row r="8288" spans="1:2">
      <c r="A8288" s="307" t="s">
        <v>8478</v>
      </c>
      <c r="B8288" s="308">
        <v>18.63</v>
      </c>
    </row>
    <row r="8289" spans="1:2">
      <c r="A8289" s="307" t="s">
        <v>8479</v>
      </c>
      <c r="B8289" s="308">
        <v>25.38</v>
      </c>
    </row>
    <row r="8290" spans="1:2">
      <c r="A8290" s="307" t="s">
        <v>8480</v>
      </c>
      <c r="B8290" s="308">
        <v>25.38</v>
      </c>
    </row>
    <row r="8291" spans="1:2">
      <c r="A8291" s="307" t="s">
        <v>8481</v>
      </c>
      <c r="B8291" s="308">
        <v>11.74</v>
      </c>
    </row>
    <row r="8292" spans="1:2">
      <c r="A8292" s="307" t="s">
        <v>8482</v>
      </c>
      <c r="B8292" s="308">
        <v>11.74</v>
      </c>
    </row>
    <row r="8293" spans="1:2">
      <c r="A8293" s="307" t="s">
        <v>8483</v>
      </c>
      <c r="B8293" s="308">
        <v>27.76</v>
      </c>
    </row>
    <row r="8294" spans="1:2">
      <c r="A8294" s="307" t="s">
        <v>8484</v>
      </c>
      <c r="B8294" s="308">
        <v>27.76</v>
      </c>
    </row>
    <row r="8295" spans="1:2">
      <c r="A8295" s="307" t="s">
        <v>8485</v>
      </c>
      <c r="B8295" s="308">
        <v>24.93</v>
      </c>
    </row>
    <row r="8296" spans="1:2">
      <c r="A8296" s="307" t="s">
        <v>8486</v>
      </c>
      <c r="B8296" s="308">
        <v>24.93</v>
      </c>
    </row>
    <row r="8297" spans="1:2">
      <c r="A8297" s="307" t="s">
        <v>8487</v>
      </c>
      <c r="B8297" s="308">
        <v>51.8</v>
      </c>
    </row>
    <row r="8298" spans="1:2">
      <c r="A8298" s="307" t="s">
        <v>8488</v>
      </c>
      <c r="B8298" s="308">
        <v>51.8</v>
      </c>
    </row>
    <row r="8299" spans="1:2">
      <c r="A8299" s="307" t="s">
        <v>8489</v>
      </c>
      <c r="B8299" s="308">
        <v>55.71</v>
      </c>
    </row>
    <row r="8300" spans="1:2">
      <c r="A8300" s="307" t="s">
        <v>8490</v>
      </c>
      <c r="B8300" s="308">
        <v>55.71</v>
      </c>
    </row>
    <row r="8301" spans="1:2">
      <c r="A8301" s="307" t="s">
        <v>8491</v>
      </c>
      <c r="B8301" s="308">
        <v>39.6</v>
      </c>
    </row>
    <row r="8302" spans="1:2">
      <c r="A8302" s="307" t="s">
        <v>8492</v>
      </c>
      <c r="B8302" s="308">
        <v>39.6</v>
      </c>
    </row>
    <row r="8303" spans="1:2">
      <c r="A8303" s="307" t="s">
        <v>8493</v>
      </c>
      <c r="B8303" s="308">
        <v>6.31</v>
      </c>
    </row>
    <row r="8304" spans="1:2">
      <c r="A8304" s="307" t="s">
        <v>8494</v>
      </c>
      <c r="B8304" s="308">
        <v>6.31</v>
      </c>
    </row>
    <row r="8305" spans="1:2">
      <c r="A8305" s="307" t="s">
        <v>8495</v>
      </c>
      <c r="B8305" s="308">
        <v>8.58</v>
      </c>
    </row>
    <row r="8306" spans="1:2">
      <c r="A8306" s="307" t="s">
        <v>8496</v>
      </c>
      <c r="B8306" s="308">
        <v>8.58</v>
      </c>
    </row>
    <row r="8307" spans="1:2">
      <c r="A8307" s="307" t="s">
        <v>8497</v>
      </c>
      <c r="B8307" s="308">
        <v>27.21</v>
      </c>
    </row>
    <row r="8308" spans="1:2">
      <c r="A8308" s="307" t="s">
        <v>8498</v>
      </c>
      <c r="B8308" s="308">
        <v>27.21</v>
      </c>
    </row>
    <row r="8309" spans="1:2">
      <c r="A8309" s="307" t="s">
        <v>8499</v>
      </c>
      <c r="B8309" s="308">
        <v>55.37</v>
      </c>
    </row>
    <row r="8310" spans="1:2">
      <c r="A8310" s="307" t="s">
        <v>8500</v>
      </c>
      <c r="B8310" s="308">
        <v>55.37</v>
      </c>
    </row>
    <row r="8311" spans="1:2">
      <c r="A8311" s="307" t="s">
        <v>8501</v>
      </c>
      <c r="B8311" s="308">
        <v>94.92</v>
      </c>
    </row>
    <row r="8312" spans="1:2">
      <c r="A8312" s="307" t="s">
        <v>8502</v>
      </c>
      <c r="B8312" s="308">
        <v>94.92</v>
      </c>
    </row>
    <row r="8313" spans="1:2">
      <c r="A8313" s="307" t="s">
        <v>8503</v>
      </c>
      <c r="B8313" s="308">
        <v>144.28</v>
      </c>
    </row>
    <row r="8314" spans="1:2">
      <c r="A8314" s="307" t="s">
        <v>8504</v>
      </c>
      <c r="B8314" s="308">
        <v>144.28</v>
      </c>
    </row>
    <row r="8315" spans="1:2">
      <c r="A8315" s="307" t="s">
        <v>8505</v>
      </c>
      <c r="B8315" s="308">
        <v>204.39</v>
      </c>
    </row>
    <row r="8316" spans="1:2">
      <c r="A8316" s="307" t="s">
        <v>8506</v>
      </c>
      <c r="B8316" s="308">
        <v>204.39</v>
      </c>
    </row>
    <row r="8317" spans="1:2">
      <c r="A8317" s="307" t="s">
        <v>8507</v>
      </c>
      <c r="B8317" s="308">
        <v>959.45</v>
      </c>
    </row>
    <row r="8318" spans="1:2">
      <c r="A8318" s="307" t="s">
        <v>8508</v>
      </c>
      <c r="B8318" s="308">
        <v>959.45</v>
      </c>
    </row>
    <row r="8319" spans="1:2">
      <c r="A8319" s="307" t="s">
        <v>8509</v>
      </c>
      <c r="B8319" s="308">
        <v>1480</v>
      </c>
    </row>
    <row r="8320" spans="1:2">
      <c r="A8320" s="307" t="s">
        <v>8510</v>
      </c>
      <c r="B8320" s="308">
        <v>1480</v>
      </c>
    </row>
    <row r="8321" spans="1:2">
      <c r="A8321" s="307" t="s">
        <v>8511</v>
      </c>
      <c r="B8321" s="308">
        <v>37.869999999999997</v>
      </c>
    </row>
    <row r="8322" spans="1:2">
      <c r="A8322" s="307" t="s">
        <v>8512</v>
      </c>
      <c r="B8322" s="308">
        <v>37.869999999999997</v>
      </c>
    </row>
    <row r="8323" spans="1:2">
      <c r="A8323" s="307" t="s">
        <v>8513</v>
      </c>
      <c r="B8323" s="308">
        <v>49.08</v>
      </c>
    </row>
    <row r="8324" spans="1:2">
      <c r="A8324" s="307" t="s">
        <v>8514</v>
      </c>
      <c r="B8324" s="308">
        <v>49.08</v>
      </c>
    </row>
    <row r="8325" spans="1:2">
      <c r="A8325" s="307" t="s">
        <v>8515</v>
      </c>
      <c r="B8325" s="308">
        <v>85.52</v>
      </c>
    </row>
    <row r="8326" spans="1:2">
      <c r="A8326" s="307" t="s">
        <v>8516</v>
      </c>
      <c r="B8326" s="308">
        <v>85.52</v>
      </c>
    </row>
    <row r="8327" spans="1:2">
      <c r="A8327" s="307" t="s">
        <v>8517</v>
      </c>
      <c r="B8327" s="308">
        <v>155.18</v>
      </c>
    </row>
    <row r="8328" spans="1:2">
      <c r="A8328" s="307" t="s">
        <v>8518</v>
      </c>
      <c r="B8328" s="308">
        <v>155.18</v>
      </c>
    </row>
    <row r="8329" spans="1:2">
      <c r="A8329" s="307" t="s">
        <v>8519</v>
      </c>
      <c r="B8329" s="308">
        <v>284.63</v>
      </c>
    </row>
    <row r="8330" spans="1:2">
      <c r="A8330" s="307" t="s">
        <v>8520</v>
      </c>
      <c r="B8330" s="308">
        <v>284.63</v>
      </c>
    </row>
    <row r="8331" spans="1:2">
      <c r="A8331" s="307" t="s">
        <v>8521</v>
      </c>
      <c r="B8331" s="308">
        <v>417.54</v>
      </c>
    </row>
    <row r="8332" spans="1:2">
      <c r="A8332" s="307" t="s">
        <v>8522</v>
      </c>
      <c r="B8332" s="308">
        <v>417.54</v>
      </c>
    </row>
    <row r="8333" spans="1:2">
      <c r="A8333" s="307" t="s">
        <v>8523</v>
      </c>
      <c r="B8333" s="308">
        <v>760.56</v>
      </c>
    </row>
    <row r="8334" spans="1:2">
      <c r="A8334" s="307" t="s">
        <v>8524</v>
      </c>
      <c r="B8334" s="308">
        <v>760.56</v>
      </c>
    </row>
    <row r="8335" spans="1:2">
      <c r="A8335" s="307" t="s">
        <v>8525</v>
      </c>
      <c r="B8335" s="308">
        <v>3.72</v>
      </c>
    </row>
    <row r="8336" spans="1:2">
      <c r="A8336" s="307" t="s">
        <v>8526</v>
      </c>
      <c r="B8336" s="308">
        <v>3.72</v>
      </c>
    </row>
    <row r="8337" spans="1:2">
      <c r="A8337" s="307" t="s">
        <v>8527</v>
      </c>
      <c r="B8337" s="308">
        <v>5.48</v>
      </c>
    </row>
    <row r="8338" spans="1:2">
      <c r="A8338" s="307" t="s">
        <v>8528</v>
      </c>
      <c r="B8338" s="308">
        <v>5.48</v>
      </c>
    </row>
    <row r="8339" spans="1:2">
      <c r="A8339" s="307" t="s">
        <v>8529</v>
      </c>
      <c r="B8339" s="308">
        <v>10.96</v>
      </c>
    </row>
    <row r="8340" spans="1:2">
      <c r="A8340" s="307" t="s">
        <v>8530</v>
      </c>
      <c r="B8340" s="308">
        <v>10.96</v>
      </c>
    </row>
    <row r="8341" spans="1:2">
      <c r="A8341" s="307" t="s">
        <v>8531</v>
      </c>
      <c r="B8341" s="308">
        <v>19.36</v>
      </c>
    </row>
    <row r="8342" spans="1:2">
      <c r="A8342" s="307" t="s">
        <v>8532</v>
      </c>
      <c r="B8342" s="308">
        <v>19.36</v>
      </c>
    </row>
    <row r="8343" spans="1:2">
      <c r="A8343" s="307" t="s">
        <v>8533</v>
      </c>
      <c r="B8343" s="308">
        <v>24.95</v>
      </c>
    </row>
    <row r="8344" spans="1:2">
      <c r="A8344" s="307" t="s">
        <v>8534</v>
      </c>
      <c r="B8344" s="308">
        <v>24.95</v>
      </c>
    </row>
    <row r="8345" spans="1:2">
      <c r="A8345" s="307" t="s">
        <v>8535</v>
      </c>
      <c r="B8345" s="308">
        <v>70.44</v>
      </c>
    </row>
    <row r="8346" spans="1:2">
      <c r="A8346" s="307" t="s">
        <v>8536</v>
      </c>
      <c r="B8346" s="308">
        <v>70.44</v>
      </c>
    </row>
    <row r="8347" spans="1:2">
      <c r="A8347" s="307" t="s">
        <v>8537</v>
      </c>
      <c r="B8347" s="308">
        <v>81.36</v>
      </c>
    </row>
    <row r="8348" spans="1:2">
      <c r="A8348" s="307" t="s">
        <v>8538</v>
      </c>
      <c r="B8348" s="308">
        <v>81.36</v>
      </c>
    </row>
    <row r="8349" spans="1:2">
      <c r="A8349" s="307" t="s">
        <v>8539</v>
      </c>
      <c r="B8349" s="308">
        <v>1.54</v>
      </c>
    </row>
    <row r="8350" spans="1:2">
      <c r="A8350" s="307" t="s">
        <v>8540</v>
      </c>
      <c r="B8350" s="308">
        <v>1.54</v>
      </c>
    </row>
    <row r="8351" spans="1:2">
      <c r="A8351" s="307" t="s">
        <v>8541</v>
      </c>
      <c r="B8351" s="308">
        <v>1.8</v>
      </c>
    </row>
    <row r="8352" spans="1:2">
      <c r="A8352" s="307" t="s">
        <v>8542</v>
      </c>
      <c r="B8352" s="308">
        <v>1.8</v>
      </c>
    </row>
    <row r="8353" spans="1:2">
      <c r="A8353" s="307" t="s">
        <v>8543</v>
      </c>
      <c r="B8353" s="308">
        <v>4.57</v>
      </c>
    </row>
    <row r="8354" spans="1:2">
      <c r="A8354" s="307" t="s">
        <v>8544</v>
      </c>
      <c r="B8354" s="308">
        <v>4.57</v>
      </c>
    </row>
    <row r="8355" spans="1:2">
      <c r="A8355" s="307" t="s">
        <v>8545</v>
      </c>
      <c r="B8355" s="308">
        <v>7.06</v>
      </c>
    </row>
    <row r="8356" spans="1:2">
      <c r="A8356" s="307" t="s">
        <v>8546</v>
      </c>
      <c r="B8356" s="308">
        <v>7.06</v>
      </c>
    </row>
    <row r="8357" spans="1:2">
      <c r="A8357" s="307" t="s">
        <v>8547</v>
      </c>
      <c r="B8357" s="308">
        <v>7.28</v>
      </c>
    </row>
    <row r="8358" spans="1:2">
      <c r="A8358" s="307" t="s">
        <v>8548</v>
      </c>
      <c r="B8358" s="308">
        <v>7.28</v>
      </c>
    </row>
    <row r="8359" spans="1:2">
      <c r="A8359" s="307" t="s">
        <v>8549</v>
      </c>
      <c r="B8359" s="308">
        <v>12.07</v>
      </c>
    </row>
    <row r="8360" spans="1:2">
      <c r="A8360" s="307" t="s">
        <v>8550</v>
      </c>
      <c r="B8360" s="308">
        <v>12.07</v>
      </c>
    </row>
    <row r="8361" spans="1:2">
      <c r="A8361" s="307" t="s">
        <v>8551</v>
      </c>
      <c r="B8361" s="308">
        <v>22.14</v>
      </c>
    </row>
    <row r="8362" spans="1:2">
      <c r="A8362" s="307" t="s">
        <v>8552</v>
      </c>
      <c r="B8362" s="308">
        <v>22.14</v>
      </c>
    </row>
    <row r="8363" spans="1:2">
      <c r="A8363" s="307" t="s">
        <v>8553</v>
      </c>
      <c r="B8363" s="308">
        <v>26.92</v>
      </c>
    </row>
    <row r="8364" spans="1:2">
      <c r="A8364" s="307" t="s">
        <v>8554</v>
      </c>
      <c r="B8364" s="308">
        <v>26.92</v>
      </c>
    </row>
    <row r="8365" spans="1:2">
      <c r="A8365" s="307" t="s">
        <v>8555</v>
      </c>
      <c r="B8365" s="308">
        <v>43.42</v>
      </c>
    </row>
    <row r="8366" spans="1:2">
      <c r="A8366" s="307" t="s">
        <v>8556</v>
      </c>
      <c r="B8366" s="308">
        <v>43.42</v>
      </c>
    </row>
    <row r="8367" spans="1:2">
      <c r="A8367" s="307" t="s">
        <v>8557</v>
      </c>
      <c r="B8367" s="308">
        <v>13.88</v>
      </c>
    </row>
    <row r="8368" spans="1:2">
      <c r="A8368" s="307" t="s">
        <v>8558</v>
      </c>
      <c r="B8368" s="308">
        <v>13.88</v>
      </c>
    </row>
    <row r="8369" spans="1:2">
      <c r="A8369" s="307" t="s">
        <v>8559</v>
      </c>
      <c r="B8369" s="308">
        <v>30.9</v>
      </c>
    </row>
    <row r="8370" spans="1:2">
      <c r="A8370" s="307" t="s">
        <v>8560</v>
      </c>
      <c r="B8370" s="308">
        <v>30.9</v>
      </c>
    </row>
    <row r="8371" spans="1:2">
      <c r="A8371" s="307" t="s">
        <v>8561</v>
      </c>
      <c r="B8371" s="308">
        <v>48.61</v>
      </c>
    </row>
    <row r="8372" spans="1:2">
      <c r="A8372" s="307" t="s">
        <v>8562</v>
      </c>
      <c r="B8372" s="308">
        <v>48.61</v>
      </c>
    </row>
    <row r="8373" spans="1:2">
      <c r="A8373" s="307" t="s">
        <v>8563</v>
      </c>
      <c r="B8373" s="308">
        <v>135.61000000000001</v>
      </c>
    </row>
    <row r="8374" spans="1:2">
      <c r="A8374" s="307" t="s">
        <v>8564</v>
      </c>
      <c r="B8374" s="308">
        <v>135.61000000000001</v>
      </c>
    </row>
    <row r="8375" spans="1:2">
      <c r="A8375" s="307" t="s">
        <v>8565</v>
      </c>
      <c r="B8375" s="308">
        <v>216.99</v>
      </c>
    </row>
    <row r="8376" spans="1:2">
      <c r="A8376" s="307" t="s">
        <v>8566</v>
      </c>
      <c r="B8376" s="308">
        <v>216.99</v>
      </c>
    </row>
    <row r="8377" spans="1:2">
      <c r="A8377" s="307" t="s">
        <v>8567</v>
      </c>
      <c r="B8377" s="308">
        <v>308.08999999999997</v>
      </c>
    </row>
    <row r="8378" spans="1:2">
      <c r="A8378" s="307" t="s">
        <v>8568</v>
      </c>
      <c r="B8378" s="308">
        <v>308.08999999999997</v>
      </c>
    </row>
    <row r="8379" spans="1:2">
      <c r="A8379" s="307" t="s">
        <v>8569</v>
      </c>
      <c r="B8379" s="308">
        <v>354.96</v>
      </c>
    </row>
    <row r="8380" spans="1:2">
      <c r="A8380" s="307" t="s">
        <v>8570</v>
      </c>
      <c r="B8380" s="308">
        <v>354.96</v>
      </c>
    </row>
    <row r="8381" spans="1:2">
      <c r="A8381" s="307" t="s">
        <v>8571</v>
      </c>
      <c r="B8381" s="308">
        <v>20.89</v>
      </c>
    </row>
    <row r="8382" spans="1:2">
      <c r="A8382" s="307" t="s">
        <v>8572</v>
      </c>
      <c r="B8382" s="308">
        <v>20.89</v>
      </c>
    </row>
    <row r="8383" spans="1:2">
      <c r="A8383" s="307" t="s">
        <v>8573</v>
      </c>
      <c r="B8383" s="308">
        <v>77.02</v>
      </c>
    </row>
    <row r="8384" spans="1:2">
      <c r="A8384" s="307" t="s">
        <v>8574</v>
      </c>
      <c r="B8384" s="308">
        <v>77.02</v>
      </c>
    </row>
    <row r="8385" spans="1:2">
      <c r="A8385" s="307" t="s">
        <v>8575</v>
      </c>
      <c r="B8385" s="308">
        <v>13.49</v>
      </c>
    </row>
    <row r="8386" spans="1:2">
      <c r="A8386" s="307" t="s">
        <v>8576</v>
      </c>
      <c r="B8386" s="308">
        <v>13.49</v>
      </c>
    </row>
    <row r="8387" spans="1:2">
      <c r="A8387" s="307" t="s">
        <v>8577</v>
      </c>
      <c r="B8387" s="308">
        <v>155.71</v>
      </c>
    </row>
    <row r="8388" spans="1:2">
      <c r="A8388" s="307" t="s">
        <v>8578</v>
      </c>
      <c r="B8388" s="308">
        <v>155.71</v>
      </c>
    </row>
    <row r="8389" spans="1:2">
      <c r="A8389" s="307" t="s">
        <v>8579</v>
      </c>
      <c r="B8389" s="308">
        <v>25.7</v>
      </c>
    </row>
    <row r="8390" spans="1:2">
      <c r="A8390" s="307" t="s">
        <v>8580</v>
      </c>
      <c r="B8390" s="308">
        <v>25.7</v>
      </c>
    </row>
    <row r="8391" spans="1:2">
      <c r="A8391" s="307" t="s">
        <v>8581</v>
      </c>
      <c r="B8391" s="308">
        <v>79.430000000000007</v>
      </c>
    </row>
    <row r="8392" spans="1:2">
      <c r="A8392" s="307" t="s">
        <v>8582</v>
      </c>
      <c r="B8392" s="308">
        <v>79.430000000000007</v>
      </c>
    </row>
    <row r="8393" spans="1:2">
      <c r="A8393" s="307" t="s">
        <v>8583</v>
      </c>
      <c r="B8393" s="308">
        <v>25.37</v>
      </c>
    </row>
    <row r="8394" spans="1:2">
      <c r="A8394" s="307" t="s">
        <v>8584</v>
      </c>
      <c r="B8394" s="308">
        <v>25.37</v>
      </c>
    </row>
    <row r="8395" spans="1:2">
      <c r="A8395" s="307" t="s">
        <v>8585</v>
      </c>
      <c r="B8395" s="308">
        <v>57.45</v>
      </c>
    </row>
    <row r="8396" spans="1:2">
      <c r="A8396" s="307" t="s">
        <v>8586</v>
      </c>
      <c r="B8396" s="308">
        <v>57.45</v>
      </c>
    </row>
    <row r="8397" spans="1:2">
      <c r="A8397" s="307" t="s">
        <v>8587</v>
      </c>
      <c r="B8397" s="308">
        <v>25.03</v>
      </c>
    </row>
    <row r="8398" spans="1:2">
      <c r="A8398" s="307" t="s">
        <v>8588</v>
      </c>
      <c r="B8398" s="308">
        <v>25.03</v>
      </c>
    </row>
    <row r="8399" spans="1:2">
      <c r="A8399" s="307" t="s">
        <v>8589</v>
      </c>
      <c r="B8399" s="308">
        <v>35.5</v>
      </c>
    </row>
    <row r="8400" spans="1:2">
      <c r="A8400" s="307" t="s">
        <v>8590</v>
      </c>
      <c r="B8400" s="308">
        <v>35.5</v>
      </c>
    </row>
    <row r="8401" spans="1:2">
      <c r="A8401" s="307" t="s">
        <v>8591</v>
      </c>
      <c r="B8401" s="308">
        <v>1352.96</v>
      </c>
    </row>
    <row r="8402" spans="1:2">
      <c r="A8402" s="307" t="s">
        <v>8592</v>
      </c>
      <c r="B8402" s="308">
        <v>1352.96</v>
      </c>
    </row>
    <row r="8403" spans="1:2">
      <c r="A8403" s="307" t="s">
        <v>8593</v>
      </c>
      <c r="B8403" s="308">
        <v>74.650000000000006</v>
      </c>
    </row>
    <row r="8404" spans="1:2">
      <c r="A8404" s="307" t="s">
        <v>8594</v>
      </c>
      <c r="B8404" s="308">
        <v>74.650000000000006</v>
      </c>
    </row>
    <row r="8405" spans="1:2">
      <c r="A8405" s="307" t="s">
        <v>8595</v>
      </c>
      <c r="B8405" s="308">
        <v>114.6</v>
      </c>
    </row>
    <row r="8406" spans="1:2">
      <c r="A8406" s="307" t="s">
        <v>8596</v>
      </c>
      <c r="B8406" s="308">
        <v>114.6</v>
      </c>
    </row>
    <row r="8407" spans="1:2">
      <c r="A8407" s="307" t="s">
        <v>8597</v>
      </c>
      <c r="B8407" s="308">
        <v>78.38</v>
      </c>
    </row>
    <row r="8408" spans="1:2">
      <c r="A8408" s="307" t="s">
        <v>8598</v>
      </c>
      <c r="B8408" s="308">
        <v>78.38</v>
      </c>
    </row>
    <row r="8409" spans="1:2">
      <c r="A8409" s="307" t="s">
        <v>8599</v>
      </c>
      <c r="B8409" s="308">
        <v>104.52</v>
      </c>
    </row>
    <row r="8410" spans="1:2">
      <c r="A8410" s="307" t="s">
        <v>8600</v>
      </c>
      <c r="B8410" s="308">
        <v>104.52</v>
      </c>
    </row>
    <row r="8411" spans="1:2">
      <c r="A8411" s="307" t="s">
        <v>8601</v>
      </c>
      <c r="B8411" s="308">
        <v>157.05000000000001</v>
      </c>
    </row>
    <row r="8412" spans="1:2">
      <c r="A8412" s="307" t="s">
        <v>8602</v>
      </c>
      <c r="B8412" s="308">
        <v>157.05000000000001</v>
      </c>
    </row>
    <row r="8413" spans="1:2">
      <c r="A8413" s="307" t="s">
        <v>8603</v>
      </c>
      <c r="B8413" s="308">
        <v>188.45</v>
      </c>
    </row>
    <row r="8414" spans="1:2">
      <c r="A8414" s="307" t="s">
        <v>8604</v>
      </c>
      <c r="B8414" s="308">
        <v>188.45</v>
      </c>
    </row>
    <row r="8415" spans="1:2">
      <c r="A8415" s="307" t="s">
        <v>8605</v>
      </c>
      <c r="B8415" s="308">
        <v>262.72000000000003</v>
      </c>
    </row>
    <row r="8416" spans="1:2">
      <c r="A8416" s="307" t="s">
        <v>8606</v>
      </c>
      <c r="B8416" s="308">
        <v>262.72000000000003</v>
      </c>
    </row>
    <row r="8417" spans="1:2">
      <c r="A8417" s="307" t="s">
        <v>8607</v>
      </c>
      <c r="B8417" s="308">
        <v>300.25</v>
      </c>
    </row>
    <row r="8418" spans="1:2">
      <c r="A8418" s="307" t="s">
        <v>8608</v>
      </c>
      <c r="B8418" s="308">
        <v>300.25</v>
      </c>
    </row>
    <row r="8419" spans="1:2">
      <c r="A8419" s="307" t="s">
        <v>8609</v>
      </c>
      <c r="B8419" s="308">
        <v>470.73</v>
      </c>
    </row>
    <row r="8420" spans="1:2">
      <c r="A8420" s="307" t="s">
        <v>8610</v>
      </c>
      <c r="B8420" s="308">
        <v>470.73</v>
      </c>
    </row>
    <row r="8421" spans="1:2">
      <c r="A8421" s="307" t="s">
        <v>8611</v>
      </c>
      <c r="B8421" s="308">
        <v>523.04</v>
      </c>
    </row>
    <row r="8422" spans="1:2">
      <c r="A8422" s="307" t="s">
        <v>8612</v>
      </c>
      <c r="B8422" s="308">
        <v>523.04</v>
      </c>
    </row>
    <row r="8423" spans="1:2">
      <c r="A8423" s="307" t="s">
        <v>8613</v>
      </c>
      <c r="B8423" s="308">
        <v>575.34</v>
      </c>
    </row>
    <row r="8424" spans="1:2">
      <c r="A8424" s="307" t="s">
        <v>8614</v>
      </c>
      <c r="B8424" s="308">
        <v>575.34</v>
      </c>
    </row>
    <row r="8425" spans="1:2">
      <c r="A8425" s="307" t="s">
        <v>8615</v>
      </c>
      <c r="B8425" s="308">
        <v>627.66</v>
      </c>
    </row>
    <row r="8426" spans="1:2">
      <c r="A8426" s="307" t="s">
        <v>8616</v>
      </c>
      <c r="B8426" s="308">
        <v>627.66</v>
      </c>
    </row>
    <row r="8427" spans="1:2">
      <c r="A8427" s="307" t="s">
        <v>8617</v>
      </c>
      <c r="B8427" s="308">
        <v>1029.28</v>
      </c>
    </row>
    <row r="8428" spans="1:2">
      <c r="A8428" s="307" t="s">
        <v>8618</v>
      </c>
      <c r="B8428" s="308">
        <v>1029.28</v>
      </c>
    </row>
    <row r="8429" spans="1:2">
      <c r="A8429" s="307" t="s">
        <v>8619</v>
      </c>
      <c r="B8429" s="308">
        <v>1418.08</v>
      </c>
    </row>
    <row r="8430" spans="1:2">
      <c r="A8430" s="307" t="s">
        <v>8620</v>
      </c>
      <c r="B8430" s="308">
        <v>1418.08</v>
      </c>
    </row>
    <row r="8431" spans="1:2">
      <c r="A8431" s="307" t="s">
        <v>8621</v>
      </c>
      <c r="B8431" s="308">
        <v>1575.62</v>
      </c>
    </row>
    <row r="8432" spans="1:2">
      <c r="A8432" s="307" t="s">
        <v>8622</v>
      </c>
      <c r="B8432" s="308">
        <v>1575.62</v>
      </c>
    </row>
    <row r="8433" spans="1:2">
      <c r="A8433" s="307" t="s">
        <v>8623</v>
      </c>
      <c r="B8433" s="308">
        <v>2003.94</v>
      </c>
    </row>
    <row r="8434" spans="1:2">
      <c r="A8434" s="307" t="s">
        <v>8624</v>
      </c>
      <c r="B8434" s="308">
        <v>2003.94</v>
      </c>
    </row>
    <row r="8435" spans="1:2">
      <c r="A8435" s="307" t="s">
        <v>8625</v>
      </c>
      <c r="B8435" s="308">
        <v>2776.82</v>
      </c>
    </row>
    <row r="8436" spans="1:2">
      <c r="A8436" s="307" t="s">
        <v>8626</v>
      </c>
      <c r="B8436" s="308">
        <v>2776.82</v>
      </c>
    </row>
    <row r="8437" spans="1:2">
      <c r="A8437" s="307" t="s">
        <v>8627</v>
      </c>
      <c r="B8437" s="308">
        <v>12.55</v>
      </c>
    </row>
    <row r="8438" spans="1:2">
      <c r="A8438" s="307" t="s">
        <v>8628</v>
      </c>
      <c r="B8438" s="308">
        <v>12.55</v>
      </c>
    </row>
    <row r="8439" spans="1:2">
      <c r="A8439" s="307" t="s">
        <v>8629</v>
      </c>
      <c r="B8439" s="308">
        <v>28.41</v>
      </c>
    </row>
    <row r="8440" spans="1:2">
      <c r="A8440" s="307" t="s">
        <v>8630</v>
      </c>
      <c r="B8440" s="308">
        <v>28.41</v>
      </c>
    </row>
    <row r="8441" spans="1:2">
      <c r="A8441" s="307" t="s">
        <v>8631</v>
      </c>
      <c r="B8441" s="308">
        <v>42.81</v>
      </c>
    </row>
    <row r="8442" spans="1:2">
      <c r="A8442" s="307" t="s">
        <v>8632</v>
      </c>
      <c r="B8442" s="308">
        <v>42.81</v>
      </c>
    </row>
    <row r="8443" spans="1:2">
      <c r="A8443" s="307" t="s">
        <v>8633</v>
      </c>
      <c r="B8443" s="308">
        <v>11.74</v>
      </c>
    </row>
    <row r="8444" spans="1:2">
      <c r="A8444" s="307" t="s">
        <v>8634</v>
      </c>
      <c r="B8444" s="308">
        <v>11.74</v>
      </c>
    </row>
    <row r="8445" spans="1:2">
      <c r="A8445" s="307" t="s">
        <v>8635</v>
      </c>
      <c r="B8445" s="308">
        <v>24.93</v>
      </c>
    </row>
    <row r="8446" spans="1:2">
      <c r="A8446" s="307" t="s">
        <v>8636</v>
      </c>
      <c r="B8446" s="308">
        <v>24.93</v>
      </c>
    </row>
    <row r="8447" spans="1:2">
      <c r="A8447" s="307" t="s">
        <v>8637</v>
      </c>
      <c r="B8447" s="308">
        <v>39.6</v>
      </c>
    </row>
    <row r="8448" spans="1:2">
      <c r="A8448" s="307" t="s">
        <v>8638</v>
      </c>
      <c r="B8448" s="308">
        <v>39.6</v>
      </c>
    </row>
    <row r="8449" spans="1:2">
      <c r="A8449" s="307" t="s">
        <v>8639</v>
      </c>
      <c r="B8449" s="308">
        <v>9.9600000000000009</v>
      </c>
    </row>
    <row r="8450" spans="1:2">
      <c r="A8450" s="307" t="s">
        <v>8640</v>
      </c>
      <c r="B8450" s="308">
        <v>9.9600000000000009</v>
      </c>
    </row>
    <row r="8451" spans="1:2">
      <c r="A8451" s="307" t="s">
        <v>8641</v>
      </c>
      <c r="B8451" s="308">
        <v>14.47</v>
      </c>
    </row>
    <row r="8452" spans="1:2">
      <c r="A8452" s="307" t="s">
        <v>8642</v>
      </c>
      <c r="B8452" s="308">
        <v>14.47</v>
      </c>
    </row>
    <row r="8453" spans="1:2">
      <c r="A8453" s="307" t="s">
        <v>8643</v>
      </c>
      <c r="B8453" s="308">
        <v>24.87</v>
      </c>
    </row>
    <row r="8454" spans="1:2">
      <c r="A8454" s="307" t="s">
        <v>8644</v>
      </c>
      <c r="B8454" s="308">
        <v>24.87</v>
      </c>
    </row>
    <row r="8455" spans="1:2">
      <c r="A8455" s="307" t="s">
        <v>8645</v>
      </c>
      <c r="B8455" s="308">
        <v>44.02</v>
      </c>
    </row>
    <row r="8456" spans="1:2">
      <c r="A8456" s="307" t="s">
        <v>8646</v>
      </c>
      <c r="B8456" s="308">
        <v>44.02</v>
      </c>
    </row>
    <row r="8457" spans="1:2">
      <c r="A8457" s="307" t="s">
        <v>8647</v>
      </c>
      <c r="B8457" s="308">
        <v>60.72</v>
      </c>
    </row>
    <row r="8458" spans="1:2">
      <c r="A8458" s="307" t="s">
        <v>8648</v>
      </c>
      <c r="B8458" s="308">
        <v>60.72</v>
      </c>
    </row>
    <row r="8459" spans="1:2">
      <c r="A8459" s="307" t="s">
        <v>8649</v>
      </c>
      <c r="B8459" s="308">
        <v>300.38</v>
      </c>
    </row>
    <row r="8460" spans="1:2">
      <c r="A8460" s="307" t="s">
        <v>8650</v>
      </c>
      <c r="B8460" s="308">
        <v>268.76</v>
      </c>
    </row>
    <row r="8461" spans="1:2">
      <c r="A8461" s="307" t="s">
        <v>8651</v>
      </c>
      <c r="B8461" s="308">
        <v>342.67</v>
      </c>
    </row>
    <row r="8462" spans="1:2">
      <c r="A8462" s="307" t="s">
        <v>8652</v>
      </c>
      <c r="B8462" s="308">
        <v>305.41000000000003</v>
      </c>
    </row>
    <row r="8463" spans="1:2">
      <c r="A8463" s="307" t="s">
        <v>8653</v>
      </c>
      <c r="B8463" s="308">
        <v>1513.12</v>
      </c>
    </row>
    <row r="8464" spans="1:2">
      <c r="A8464" s="307" t="s">
        <v>8654</v>
      </c>
      <c r="B8464" s="308">
        <v>1319.82</v>
      </c>
    </row>
    <row r="8465" spans="1:2">
      <c r="A8465" s="307" t="s">
        <v>8655</v>
      </c>
      <c r="B8465" s="308">
        <v>1808.49</v>
      </c>
    </row>
    <row r="8466" spans="1:2">
      <c r="A8466" s="307" t="s">
        <v>8656</v>
      </c>
      <c r="B8466" s="308">
        <v>1575.81</v>
      </c>
    </row>
    <row r="8467" spans="1:2">
      <c r="A8467" s="307" t="s">
        <v>8657</v>
      </c>
      <c r="B8467" s="308">
        <v>1937.06</v>
      </c>
    </row>
    <row r="8468" spans="1:2">
      <c r="A8468" s="307" t="s">
        <v>8658</v>
      </c>
      <c r="B8468" s="308">
        <v>1687.24</v>
      </c>
    </row>
    <row r="8469" spans="1:2">
      <c r="A8469" s="307" t="s">
        <v>8659</v>
      </c>
      <c r="B8469" s="308">
        <v>1999.61</v>
      </c>
    </row>
    <row r="8470" spans="1:2">
      <c r="A8470" s="307" t="s">
        <v>8660</v>
      </c>
      <c r="B8470" s="308">
        <v>1741.45</v>
      </c>
    </row>
    <row r="8471" spans="1:2">
      <c r="A8471" s="307" t="s">
        <v>8661</v>
      </c>
      <c r="B8471" s="308">
        <v>133.15</v>
      </c>
    </row>
    <row r="8472" spans="1:2">
      <c r="A8472" s="307" t="s">
        <v>8662</v>
      </c>
      <c r="B8472" s="308">
        <v>115.38</v>
      </c>
    </row>
    <row r="8473" spans="1:2">
      <c r="A8473" s="307" t="s">
        <v>8663</v>
      </c>
      <c r="B8473" s="308">
        <v>159.59</v>
      </c>
    </row>
    <row r="8474" spans="1:2">
      <c r="A8474" s="307" t="s">
        <v>8664</v>
      </c>
      <c r="B8474" s="308">
        <v>138.29</v>
      </c>
    </row>
    <row r="8475" spans="1:2">
      <c r="A8475" s="307" t="s">
        <v>8665</v>
      </c>
      <c r="B8475" s="308">
        <v>545.25</v>
      </c>
    </row>
    <row r="8476" spans="1:2">
      <c r="A8476" s="307" t="s">
        <v>8666</v>
      </c>
      <c r="B8476" s="308">
        <v>472.48</v>
      </c>
    </row>
    <row r="8477" spans="1:2">
      <c r="A8477" s="307" t="s">
        <v>8667</v>
      </c>
      <c r="B8477" s="308">
        <v>658.38</v>
      </c>
    </row>
    <row r="8478" spans="1:2">
      <c r="A8478" s="307" t="s">
        <v>8668</v>
      </c>
      <c r="B8478" s="308">
        <v>570.51</v>
      </c>
    </row>
    <row r="8479" spans="1:2">
      <c r="A8479" s="307" t="s">
        <v>8669</v>
      </c>
      <c r="B8479" s="308">
        <v>707.47</v>
      </c>
    </row>
    <row r="8480" spans="1:2">
      <c r="A8480" s="307" t="s">
        <v>8670</v>
      </c>
      <c r="B8480" s="308">
        <v>613.04999999999995</v>
      </c>
    </row>
    <row r="8481" spans="1:2">
      <c r="A8481" s="307" t="s">
        <v>8671</v>
      </c>
      <c r="B8481" s="308">
        <v>731.4</v>
      </c>
    </row>
    <row r="8482" spans="1:2">
      <c r="A8482" s="307" t="s">
        <v>8672</v>
      </c>
      <c r="B8482" s="308">
        <v>633.78</v>
      </c>
    </row>
    <row r="8483" spans="1:2">
      <c r="A8483" s="307" t="s">
        <v>8673</v>
      </c>
      <c r="B8483" s="308">
        <v>1070.04</v>
      </c>
    </row>
    <row r="8484" spans="1:2">
      <c r="A8484" s="307" t="s">
        <v>8674</v>
      </c>
      <c r="B8484" s="308">
        <v>940.24</v>
      </c>
    </row>
    <row r="8485" spans="1:2">
      <c r="A8485" s="307" t="s">
        <v>8675</v>
      </c>
      <c r="B8485" s="308">
        <v>1571.23</v>
      </c>
    </row>
    <row r="8486" spans="1:2">
      <c r="A8486" s="307" t="s">
        <v>8676</v>
      </c>
      <c r="B8486" s="308">
        <v>1571.23</v>
      </c>
    </row>
    <row r="8487" spans="1:2">
      <c r="A8487" s="307" t="s">
        <v>8677</v>
      </c>
      <c r="B8487" s="308">
        <v>1034</v>
      </c>
    </row>
    <row r="8488" spans="1:2">
      <c r="A8488" s="307" t="s">
        <v>8678</v>
      </c>
      <c r="B8488" s="308">
        <v>1034</v>
      </c>
    </row>
    <row r="8489" spans="1:2">
      <c r="A8489" s="307" t="s">
        <v>8679</v>
      </c>
      <c r="B8489" s="308">
        <v>1102.5</v>
      </c>
    </row>
    <row r="8490" spans="1:2">
      <c r="A8490" s="307" t="s">
        <v>8680</v>
      </c>
      <c r="B8490" s="308">
        <v>1102.5</v>
      </c>
    </row>
    <row r="8491" spans="1:2">
      <c r="A8491" s="307" t="s">
        <v>8681</v>
      </c>
      <c r="B8491" s="308">
        <v>1102.5</v>
      </c>
    </row>
    <row r="8492" spans="1:2">
      <c r="A8492" s="307" t="s">
        <v>8682</v>
      </c>
      <c r="B8492" s="308">
        <v>1102.5</v>
      </c>
    </row>
    <row r="8493" spans="1:2">
      <c r="A8493" s="307" t="s">
        <v>8683</v>
      </c>
      <c r="B8493" s="308">
        <v>1102.5</v>
      </c>
    </row>
    <row r="8494" spans="1:2">
      <c r="A8494" s="307" t="s">
        <v>8684</v>
      </c>
      <c r="B8494" s="308">
        <v>1102.5</v>
      </c>
    </row>
    <row r="8495" spans="1:2">
      <c r="A8495" s="307" t="s">
        <v>8685</v>
      </c>
      <c r="B8495" s="308">
        <v>1102.5</v>
      </c>
    </row>
    <row r="8496" spans="1:2">
      <c r="A8496" s="307" t="s">
        <v>8686</v>
      </c>
      <c r="B8496" s="308">
        <v>1102.5</v>
      </c>
    </row>
    <row r="8497" spans="1:2">
      <c r="A8497" s="307" t="s">
        <v>8687</v>
      </c>
      <c r="B8497" s="308">
        <v>564.88</v>
      </c>
    </row>
    <row r="8498" spans="1:2">
      <c r="A8498" s="307" t="s">
        <v>8688</v>
      </c>
      <c r="B8498" s="308">
        <v>546.25</v>
      </c>
    </row>
    <row r="8499" spans="1:2">
      <c r="A8499" s="307" t="s">
        <v>8689</v>
      </c>
      <c r="B8499" s="308">
        <v>2014.88</v>
      </c>
    </row>
    <row r="8500" spans="1:2">
      <c r="A8500" s="307" t="s">
        <v>8690</v>
      </c>
      <c r="B8500" s="308">
        <v>1996.25</v>
      </c>
    </row>
    <row r="8501" spans="1:2">
      <c r="A8501" s="307" t="s">
        <v>8691</v>
      </c>
      <c r="B8501" s="308">
        <v>575.98</v>
      </c>
    </row>
    <row r="8502" spans="1:2">
      <c r="A8502" s="307" t="s">
        <v>8692</v>
      </c>
      <c r="B8502" s="308">
        <v>557.35</v>
      </c>
    </row>
    <row r="8503" spans="1:2">
      <c r="A8503" s="307" t="s">
        <v>8693</v>
      </c>
      <c r="B8503" s="308">
        <v>1121.98</v>
      </c>
    </row>
    <row r="8504" spans="1:2">
      <c r="A8504" s="307" t="s">
        <v>8694</v>
      </c>
      <c r="B8504" s="308">
        <v>1103.3499999999999</v>
      </c>
    </row>
    <row r="8505" spans="1:2">
      <c r="A8505" s="307" t="s">
        <v>8695</v>
      </c>
      <c r="B8505" s="308">
        <v>1295.43</v>
      </c>
    </row>
    <row r="8506" spans="1:2">
      <c r="A8506" s="307" t="s">
        <v>8696</v>
      </c>
      <c r="B8506" s="308">
        <v>1276.8</v>
      </c>
    </row>
    <row r="8507" spans="1:2">
      <c r="A8507" s="307" t="s">
        <v>8697</v>
      </c>
      <c r="B8507" s="308">
        <v>485.22</v>
      </c>
    </row>
    <row r="8508" spans="1:2">
      <c r="A8508" s="307" t="s">
        <v>8698</v>
      </c>
      <c r="B8508" s="308">
        <v>462.45</v>
      </c>
    </row>
    <row r="8509" spans="1:2">
      <c r="A8509" s="307" t="s">
        <v>8699</v>
      </c>
      <c r="B8509" s="308">
        <v>456.17</v>
      </c>
    </row>
    <row r="8510" spans="1:2">
      <c r="A8510" s="307" t="s">
        <v>8700</v>
      </c>
      <c r="B8510" s="308">
        <v>433.4</v>
      </c>
    </row>
    <row r="8511" spans="1:2">
      <c r="A8511" s="307" t="s">
        <v>8701</v>
      </c>
      <c r="B8511" s="308">
        <v>430.94</v>
      </c>
    </row>
    <row r="8512" spans="1:2">
      <c r="A8512" s="307" t="s">
        <v>8702</v>
      </c>
      <c r="B8512" s="308">
        <v>408.17</v>
      </c>
    </row>
    <row r="8513" spans="1:2">
      <c r="A8513" s="307" t="s">
        <v>8703</v>
      </c>
      <c r="B8513" s="308">
        <v>391.55</v>
      </c>
    </row>
    <row r="8514" spans="1:2">
      <c r="A8514" s="307" t="s">
        <v>8704</v>
      </c>
      <c r="B8514" s="308">
        <v>368.78</v>
      </c>
    </row>
    <row r="8515" spans="1:2">
      <c r="A8515" s="307" t="s">
        <v>8705</v>
      </c>
      <c r="B8515" s="308">
        <v>371.53</v>
      </c>
    </row>
    <row r="8516" spans="1:2">
      <c r="A8516" s="307" t="s">
        <v>8706</v>
      </c>
      <c r="B8516" s="308">
        <v>348.76</v>
      </c>
    </row>
    <row r="8517" spans="1:2">
      <c r="A8517" s="307" t="s">
        <v>8707</v>
      </c>
      <c r="B8517" s="308">
        <v>354.09</v>
      </c>
    </row>
    <row r="8518" spans="1:2">
      <c r="A8518" s="307" t="s">
        <v>8708</v>
      </c>
      <c r="B8518" s="308">
        <v>331.32</v>
      </c>
    </row>
    <row r="8519" spans="1:2">
      <c r="A8519" s="307" t="s">
        <v>8709</v>
      </c>
      <c r="B8519" s="308">
        <v>342.09</v>
      </c>
    </row>
    <row r="8520" spans="1:2">
      <c r="A8520" s="307" t="s">
        <v>8710</v>
      </c>
      <c r="B8520" s="308">
        <v>319.32</v>
      </c>
    </row>
    <row r="8521" spans="1:2">
      <c r="A8521" s="307" t="s">
        <v>8711</v>
      </c>
      <c r="B8521" s="308">
        <v>325.89999999999998</v>
      </c>
    </row>
    <row r="8522" spans="1:2">
      <c r="A8522" s="307" t="s">
        <v>8712</v>
      </c>
      <c r="B8522" s="308">
        <v>303.13</v>
      </c>
    </row>
    <row r="8523" spans="1:2">
      <c r="A8523" s="307" t="s">
        <v>8713</v>
      </c>
      <c r="B8523" s="308">
        <v>358.19</v>
      </c>
    </row>
    <row r="8524" spans="1:2">
      <c r="A8524" s="307" t="s">
        <v>8714</v>
      </c>
      <c r="B8524" s="308">
        <v>335.42</v>
      </c>
    </row>
    <row r="8525" spans="1:2">
      <c r="A8525" s="307" t="s">
        <v>8715</v>
      </c>
      <c r="B8525" s="308">
        <v>334.7</v>
      </c>
    </row>
    <row r="8526" spans="1:2">
      <c r="A8526" s="307" t="s">
        <v>8716</v>
      </c>
      <c r="B8526" s="308">
        <v>311.93</v>
      </c>
    </row>
    <row r="8527" spans="1:2">
      <c r="A8527" s="307" t="s">
        <v>8717</v>
      </c>
      <c r="B8527" s="308">
        <v>448.69</v>
      </c>
    </row>
    <row r="8528" spans="1:2">
      <c r="A8528" s="307" t="s">
        <v>8718</v>
      </c>
      <c r="B8528" s="308">
        <v>425.92</v>
      </c>
    </row>
    <row r="8529" spans="1:2">
      <c r="A8529" s="307" t="s">
        <v>8719</v>
      </c>
      <c r="B8529" s="308">
        <v>415.67</v>
      </c>
    </row>
    <row r="8530" spans="1:2">
      <c r="A8530" s="307" t="s">
        <v>8720</v>
      </c>
      <c r="B8530" s="308">
        <v>392.9</v>
      </c>
    </row>
    <row r="8531" spans="1:2">
      <c r="A8531" s="307" t="s">
        <v>8721</v>
      </c>
      <c r="B8531" s="308">
        <v>719.21</v>
      </c>
    </row>
    <row r="8532" spans="1:2">
      <c r="A8532" s="307" t="s">
        <v>8722</v>
      </c>
      <c r="B8532" s="308">
        <v>696.44</v>
      </c>
    </row>
    <row r="8533" spans="1:2">
      <c r="A8533" s="307" t="s">
        <v>8723</v>
      </c>
      <c r="B8533" s="308">
        <v>405.28</v>
      </c>
    </row>
    <row r="8534" spans="1:2">
      <c r="A8534" s="307" t="s">
        <v>8724</v>
      </c>
      <c r="B8534" s="308">
        <v>382.5</v>
      </c>
    </row>
    <row r="8535" spans="1:2">
      <c r="A8535" s="307" t="s">
        <v>8725</v>
      </c>
      <c r="B8535" s="308">
        <v>345.62</v>
      </c>
    </row>
    <row r="8536" spans="1:2">
      <c r="A8536" s="307" t="s">
        <v>8726</v>
      </c>
      <c r="B8536" s="308">
        <v>322.85000000000002</v>
      </c>
    </row>
    <row r="8537" spans="1:2">
      <c r="A8537" s="307" t="s">
        <v>8727</v>
      </c>
      <c r="B8537" s="308">
        <v>317.89</v>
      </c>
    </row>
    <row r="8538" spans="1:2">
      <c r="A8538" s="307" t="s">
        <v>8728</v>
      </c>
      <c r="B8538" s="308">
        <v>295.11</v>
      </c>
    </row>
    <row r="8539" spans="1:2">
      <c r="A8539" s="307" t="s">
        <v>8729</v>
      </c>
      <c r="B8539" s="308">
        <v>303.02</v>
      </c>
    </row>
    <row r="8540" spans="1:2">
      <c r="A8540" s="307" t="s">
        <v>8730</v>
      </c>
      <c r="B8540" s="308">
        <v>280.25</v>
      </c>
    </row>
    <row r="8541" spans="1:2">
      <c r="A8541" s="307" t="s">
        <v>8731</v>
      </c>
      <c r="B8541" s="308">
        <v>330.35</v>
      </c>
    </row>
    <row r="8542" spans="1:2">
      <c r="A8542" s="307" t="s">
        <v>8732</v>
      </c>
      <c r="B8542" s="308">
        <v>307.58</v>
      </c>
    </row>
    <row r="8543" spans="1:2">
      <c r="A8543" s="307" t="s">
        <v>8733</v>
      </c>
      <c r="B8543" s="308">
        <v>351.06</v>
      </c>
    </row>
    <row r="8544" spans="1:2">
      <c r="A8544" s="307" t="s">
        <v>8734</v>
      </c>
      <c r="B8544" s="308">
        <v>328.29</v>
      </c>
    </row>
    <row r="8545" spans="1:2">
      <c r="A8545" s="307" t="s">
        <v>8735</v>
      </c>
      <c r="B8545" s="308">
        <v>340.29</v>
      </c>
    </row>
    <row r="8546" spans="1:2">
      <c r="A8546" s="307" t="s">
        <v>8736</v>
      </c>
      <c r="B8546" s="308">
        <v>317.52</v>
      </c>
    </row>
    <row r="8547" spans="1:2">
      <c r="A8547" s="307" t="s">
        <v>8737</v>
      </c>
      <c r="B8547" s="308">
        <v>345.17</v>
      </c>
    </row>
    <row r="8548" spans="1:2">
      <c r="A8548" s="307" t="s">
        <v>8738</v>
      </c>
      <c r="B8548" s="308">
        <v>322.39999999999998</v>
      </c>
    </row>
    <row r="8549" spans="1:2">
      <c r="A8549" s="307" t="s">
        <v>8739</v>
      </c>
      <c r="B8549" s="308">
        <v>372.56</v>
      </c>
    </row>
    <row r="8550" spans="1:2">
      <c r="A8550" s="307" t="s">
        <v>8740</v>
      </c>
      <c r="B8550" s="308">
        <v>349.79</v>
      </c>
    </row>
    <row r="8551" spans="1:2">
      <c r="A8551" s="307" t="s">
        <v>8741</v>
      </c>
      <c r="B8551" s="308">
        <v>444.21</v>
      </c>
    </row>
    <row r="8552" spans="1:2">
      <c r="A8552" s="307" t="s">
        <v>8742</v>
      </c>
      <c r="B8552" s="308">
        <v>421.44</v>
      </c>
    </row>
    <row r="8553" spans="1:2">
      <c r="A8553" s="307" t="s">
        <v>8743</v>
      </c>
      <c r="B8553" s="308">
        <v>372.81</v>
      </c>
    </row>
    <row r="8554" spans="1:2">
      <c r="A8554" s="307" t="s">
        <v>8744</v>
      </c>
      <c r="B8554" s="308">
        <v>350.04</v>
      </c>
    </row>
    <row r="8555" spans="1:2">
      <c r="A8555" s="307" t="s">
        <v>8745</v>
      </c>
      <c r="B8555" s="308">
        <v>345.96</v>
      </c>
    </row>
    <row r="8556" spans="1:2">
      <c r="A8556" s="307" t="s">
        <v>8746</v>
      </c>
      <c r="B8556" s="308">
        <v>323.19</v>
      </c>
    </row>
    <row r="8557" spans="1:2">
      <c r="A8557" s="307" t="s">
        <v>8747</v>
      </c>
      <c r="B8557" s="308">
        <v>703.71</v>
      </c>
    </row>
    <row r="8558" spans="1:2">
      <c r="A8558" s="307" t="s">
        <v>8748</v>
      </c>
      <c r="B8558" s="308">
        <v>680.94</v>
      </c>
    </row>
    <row r="8559" spans="1:2">
      <c r="A8559" s="307" t="s">
        <v>8749</v>
      </c>
      <c r="B8559" s="308">
        <v>351.15</v>
      </c>
    </row>
    <row r="8560" spans="1:2">
      <c r="A8560" s="307" t="s">
        <v>8750</v>
      </c>
      <c r="B8560" s="308">
        <v>347.02</v>
      </c>
    </row>
    <row r="8561" spans="1:2">
      <c r="A8561" s="307" t="s">
        <v>8751</v>
      </c>
      <c r="B8561" s="308">
        <v>326.45999999999998</v>
      </c>
    </row>
    <row r="8562" spans="1:2">
      <c r="A8562" s="307" t="s">
        <v>8752</v>
      </c>
      <c r="B8562" s="308">
        <v>321.74</v>
      </c>
    </row>
    <row r="8563" spans="1:2">
      <c r="A8563" s="307" t="s">
        <v>8753</v>
      </c>
      <c r="B8563" s="308">
        <v>305.42</v>
      </c>
    </row>
    <row r="8564" spans="1:2">
      <c r="A8564" s="307" t="s">
        <v>8754</v>
      </c>
      <c r="B8564" s="308">
        <v>300.14999999999998</v>
      </c>
    </row>
    <row r="8565" spans="1:2">
      <c r="A8565" s="307" t="s">
        <v>8755</v>
      </c>
      <c r="B8565" s="308">
        <v>274.58</v>
      </c>
    </row>
    <row r="8566" spans="1:2">
      <c r="A8566" s="307" t="s">
        <v>8756</v>
      </c>
      <c r="B8566" s="308">
        <v>268.17</v>
      </c>
    </row>
    <row r="8567" spans="1:2">
      <c r="A8567" s="307" t="s">
        <v>8757</v>
      </c>
      <c r="B8567" s="308">
        <v>263.11</v>
      </c>
    </row>
    <row r="8568" spans="1:2">
      <c r="A8568" s="307" t="s">
        <v>8758</v>
      </c>
      <c r="B8568" s="308">
        <v>255.56</v>
      </c>
    </row>
    <row r="8569" spans="1:2">
      <c r="A8569" s="307" t="s">
        <v>8759</v>
      </c>
      <c r="B8569" s="308">
        <v>254.22</v>
      </c>
    </row>
    <row r="8570" spans="1:2">
      <c r="A8570" s="307" t="s">
        <v>8760</v>
      </c>
      <c r="B8570" s="308">
        <v>245.53</v>
      </c>
    </row>
    <row r="8571" spans="1:2">
      <c r="A8571" s="307" t="s">
        <v>8761</v>
      </c>
      <c r="B8571" s="308">
        <v>249.99</v>
      </c>
    </row>
    <row r="8572" spans="1:2">
      <c r="A8572" s="307" t="s">
        <v>8762</v>
      </c>
      <c r="B8572" s="308">
        <v>240.26</v>
      </c>
    </row>
    <row r="8573" spans="1:2">
      <c r="A8573" s="307" t="s">
        <v>8763</v>
      </c>
      <c r="B8573" s="308">
        <v>250.9</v>
      </c>
    </row>
    <row r="8574" spans="1:2">
      <c r="A8574" s="307" t="s">
        <v>8764</v>
      </c>
      <c r="B8574" s="308">
        <v>238.89</v>
      </c>
    </row>
    <row r="8575" spans="1:2">
      <c r="A8575" s="307" t="s">
        <v>8765</v>
      </c>
      <c r="B8575" s="308">
        <v>241.22</v>
      </c>
    </row>
    <row r="8576" spans="1:2">
      <c r="A8576" s="307" t="s">
        <v>8766</v>
      </c>
      <c r="B8576" s="308">
        <v>234.81</v>
      </c>
    </row>
    <row r="8577" spans="1:2">
      <c r="A8577" s="307" t="s">
        <v>8767</v>
      </c>
      <c r="B8577" s="308">
        <v>226.28</v>
      </c>
    </row>
    <row r="8578" spans="1:2">
      <c r="A8578" s="307" t="s">
        <v>8768</v>
      </c>
      <c r="B8578" s="308">
        <v>218.72</v>
      </c>
    </row>
    <row r="8579" spans="1:2">
      <c r="A8579" s="307" t="s">
        <v>8769</v>
      </c>
      <c r="B8579" s="308">
        <v>374.46</v>
      </c>
    </row>
    <row r="8580" spans="1:2">
      <c r="A8580" s="307" t="s">
        <v>8770</v>
      </c>
      <c r="B8580" s="308">
        <v>362.35</v>
      </c>
    </row>
    <row r="8581" spans="1:2">
      <c r="A8581" s="307" t="s">
        <v>8771</v>
      </c>
      <c r="B8581" s="308">
        <v>367.08</v>
      </c>
    </row>
    <row r="8582" spans="1:2">
      <c r="A8582" s="307" t="s">
        <v>8772</v>
      </c>
      <c r="B8582" s="308">
        <v>351.56</v>
      </c>
    </row>
    <row r="8583" spans="1:2">
      <c r="A8583" s="307" t="s">
        <v>8773</v>
      </c>
      <c r="B8583" s="308">
        <v>610.79</v>
      </c>
    </row>
    <row r="8584" spans="1:2">
      <c r="A8584" s="307" t="s">
        <v>8774</v>
      </c>
      <c r="B8584" s="308">
        <v>603.24</v>
      </c>
    </row>
    <row r="8585" spans="1:2">
      <c r="A8585" s="307" t="s">
        <v>8775</v>
      </c>
      <c r="B8585" s="308">
        <v>268.04000000000002</v>
      </c>
    </row>
    <row r="8586" spans="1:2">
      <c r="A8586" s="307" t="s">
        <v>8776</v>
      </c>
      <c r="B8586" s="308">
        <v>258.31</v>
      </c>
    </row>
    <row r="8587" spans="1:2">
      <c r="A8587" s="307" t="s">
        <v>8777</v>
      </c>
      <c r="B8587" s="308">
        <v>295</v>
      </c>
    </row>
    <row r="8588" spans="1:2">
      <c r="A8588" s="307" t="s">
        <v>8778</v>
      </c>
      <c r="B8588" s="308">
        <v>285.89</v>
      </c>
    </row>
    <row r="8589" spans="1:2">
      <c r="A8589" s="307" t="s">
        <v>8779</v>
      </c>
      <c r="B8589" s="308">
        <v>247.3</v>
      </c>
    </row>
    <row r="8590" spans="1:2">
      <c r="A8590" s="307" t="s">
        <v>8780</v>
      </c>
      <c r="B8590" s="308">
        <v>236.12</v>
      </c>
    </row>
    <row r="8591" spans="1:2">
      <c r="A8591" s="307" t="s">
        <v>8781</v>
      </c>
      <c r="B8591" s="308">
        <v>279.75</v>
      </c>
    </row>
    <row r="8592" spans="1:2">
      <c r="A8592" s="307" t="s">
        <v>8782</v>
      </c>
      <c r="B8592" s="308">
        <v>274.48</v>
      </c>
    </row>
    <row r="8593" spans="1:2">
      <c r="A8593" s="307" t="s">
        <v>8783</v>
      </c>
      <c r="B8593" s="308">
        <v>237.2</v>
      </c>
    </row>
    <row r="8594" spans="1:2">
      <c r="A8594" s="307" t="s">
        <v>8784</v>
      </c>
      <c r="B8594" s="308">
        <v>229.64</v>
      </c>
    </row>
    <row r="8595" spans="1:2">
      <c r="A8595" s="307" t="s">
        <v>8785</v>
      </c>
      <c r="B8595" s="308">
        <v>225.25</v>
      </c>
    </row>
    <row r="8596" spans="1:2">
      <c r="A8596" s="307" t="s">
        <v>8786</v>
      </c>
      <c r="B8596" s="308">
        <v>215.52</v>
      </c>
    </row>
    <row r="8597" spans="1:2">
      <c r="A8597" s="307" t="s">
        <v>8787</v>
      </c>
      <c r="B8597" s="308">
        <v>228.01</v>
      </c>
    </row>
    <row r="8598" spans="1:2">
      <c r="A8598" s="307" t="s">
        <v>8788</v>
      </c>
      <c r="B8598" s="308">
        <v>216.01</v>
      </c>
    </row>
    <row r="8599" spans="1:2">
      <c r="A8599" s="307" t="s">
        <v>8789</v>
      </c>
      <c r="B8599" s="308">
        <v>255.93</v>
      </c>
    </row>
    <row r="8600" spans="1:2">
      <c r="A8600" s="307" t="s">
        <v>8790</v>
      </c>
      <c r="B8600" s="308">
        <v>248.37</v>
      </c>
    </row>
    <row r="8601" spans="1:2">
      <c r="A8601" s="307" t="s">
        <v>8791</v>
      </c>
      <c r="B8601" s="308">
        <v>251.19</v>
      </c>
    </row>
    <row r="8602" spans="1:2">
      <c r="A8602" s="307" t="s">
        <v>8792</v>
      </c>
      <c r="B8602" s="308">
        <v>242.49</v>
      </c>
    </row>
    <row r="8603" spans="1:2">
      <c r="A8603" s="307" t="s">
        <v>8793</v>
      </c>
      <c r="B8603" s="308">
        <v>248.19</v>
      </c>
    </row>
    <row r="8604" spans="1:2">
      <c r="A8604" s="307" t="s">
        <v>8794</v>
      </c>
      <c r="B8604" s="308">
        <v>238.46</v>
      </c>
    </row>
    <row r="8605" spans="1:2">
      <c r="A8605" s="307" t="s">
        <v>8795</v>
      </c>
      <c r="B8605" s="308">
        <v>253.17</v>
      </c>
    </row>
    <row r="8606" spans="1:2">
      <c r="A8606" s="307" t="s">
        <v>8796</v>
      </c>
      <c r="B8606" s="308">
        <v>241.16</v>
      </c>
    </row>
    <row r="8607" spans="1:2">
      <c r="A8607" s="307" t="s">
        <v>8797</v>
      </c>
      <c r="B8607" s="308">
        <v>314.64999999999998</v>
      </c>
    </row>
    <row r="8608" spans="1:2">
      <c r="A8608" s="307" t="s">
        <v>8798</v>
      </c>
      <c r="B8608" s="308">
        <v>300.37</v>
      </c>
    </row>
    <row r="8609" spans="1:2">
      <c r="A8609" s="307" t="s">
        <v>8799</v>
      </c>
      <c r="B8609" s="308">
        <v>318.69</v>
      </c>
    </row>
    <row r="8610" spans="1:2">
      <c r="A8610" s="307" t="s">
        <v>8800</v>
      </c>
      <c r="B8610" s="308">
        <v>313.42</v>
      </c>
    </row>
    <row r="8611" spans="1:2">
      <c r="A8611" s="307" t="s">
        <v>8801</v>
      </c>
      <c r="B8611" s="308">
        <v>264.39</v>
      </c>
    </row>
    <row r="8612" spans="1:2">
      <c r="A8612" s="307" t="s">
        <v>8802</v>
      </c>
      <c r="B8612" s="308">
        <v>256.83999999999997</v>
      </c>
    </row>
    <row r="8613" spans="1:2">
      <c r="A8613" s="307" t="s">
        <v>8803</v>
      </c>
      <c r="B8613" s="308">
        <v>253.86</v>
      </c>
    </row>
    <row r="8614" spans="1:2">
      <c r="A8614" s="307" t="s">
        <v>8804</v>
      </c>
      <c r="B8614" s="308">
        <v>244.13</v>
      </c>
    </row>
    <row r="8615" spans="1:2">
      <c r="A8615" s="307" t="s">
        <v>8805</v>
      </c>
      <c r="B8615" s="308">
        <v>125.6</v>
      </c>
    </row>
    <row r="8616" spans="1:2">
      <c r="A8616" s="307" t="s">
        <v>8806</v>
      </c>
      <c r="B8616" s="308">
        <v>120.89</v>
      </c>
    </row>
    <row r="8617" spans="1:2">
      <c r="A8617" s="307" t="s">
        <v>8807</v>
      </c>
      <c r="B8617" s="308">
        <v>51.36</v>
      </c>
    </row>
    <row r="8618" spans="1:2">
      <c r="A8618" s="307" t="s">
        <v>8808</v>
      </c>
      <c r="B8618" s="308">
        <v>46.83</v>
      </c>
    </row>
    <row r="8619" spans="1:2">
      <c r="A8619" s="307" t="s">
        <v>8809</v>
      </c>
      <c r="B8619" s="308">
        <v>85.65</v>
      </c>
    </row>
    <row r="8620" spans="1:2">
      <c r="A8620" s="307" t="s">
        <v>8810</v>
      </c>
      <c r="B8620" s="308">
        <v>76.569999999999993</v>
      </c>
    </row>
    <row r="8621" spans="1:2">
      <c r="A8621" s="307" t="s">
        <v>8811</v>
      </c>
      <c r="B8621" s="308">
        <v>154.18</v>
      </c>
    </row>
    <row r="8622" spans="1:2">
      <c r="A8622" s="307" t="s">
        <v>8812</v>
      </c>
      <c r="B8622" s="308">
        <v>136.03</v>
      </c>
    </row>
    <row r="8623" spans="1:2">
      <c r="A8623" s="307" t="s">
        <v>8813</v>
      </c>
      <c r="B8623" s="308">
        <v>382.75</v>
      </c>
    </row>
    <row r="8624" spans="1:2">
      <c r="A8624" s="307" t="s">
        <v>8814</v>
      </c>
      <c r="B8624" s="308">
        <v>358.94</v>
      </c>
    </row>
    <row r="8625" spans="1:2">
      <c r="A8625" s="307" t="s">
        <v>8815</v>
      </c>
      <c r="B8625" s="308">
        <v>396.92</v>
      </c>
    </row>
    <row r="8626" spans="1:2">
      <c r="A8626" s="307" t="s">
        <v>8816</v>
      </c>
      <c r="B8626" s="308">
        <v>371.5</v>
      </c>
    </row>
    <row r="8627" spans="1:2">
      <c r="A8627" s="307" t="s">
        <v>8817</v>
      </c>
      <c r="B8627" s="308">
        <v>430.61</v>
      </c>
    </row>
    <row r="8628" spans="1:2">
      <c r="A8628" s="307" t="s">
        <v>8818</v>
      </c>
      <c r="B8628" s="308">
        <v>401.25</v>
      </c>
    </row>
    <row r="8629" spans="1:2">
      <c r="A8629" s="307" t="s">
        <v>8819</v>
      </c>
      <c r="B8629" s="308">
        <v>805.37</v>
      </c>
    </row>
    <row r="8630" spans="1:2">
      <c r="A8630" s="307" t="s">
        <v>8820</v>
      </c>
      <c r="B8630" s="308">
        <v>761.44</v>
      </c>
    </row>
    <row r="8631" spans="1:2">
      <c r="A8631" s="307" t="s">
        <v>8821</v>
      </c>
      <c r="B8631" s="308">
        <v>414.53</v>
      </c>
    </row>
    <row r="8632" spans="1:2">
      <c r="A8632" s="307" t="s">
        <v>8822</v>
      </c>
      <c r="B8632" s="308">
        <v>391.24</v>
      </c>
    </row>
    <row r="8633" spans="1:2">
      <c r="A8633" s="307" t="s">
        <v>8823</v>
      </c>
      <c r="B8633" s="308">
        <v>44.76</v>
      </c>
    </row>
    <row r="8634" spans="1:2">
      <c r="A8634" s="307" t="s">
        <v>8824</v>
      </c>
      <c r="B8634" s="308">
        <v>40.83</v>
      </c>
    </row>
    <row r="8635" spans="1:2">
      <c r="A8635" s="307" t="s">
        <v>8825</v>
      </c>
      <c r="B8635" s="308">
        <v>16.03</v>
      </c>
    </row>
    <row r="8636" spans="1:2">
      <c r="A8636" s="307" t="s">
        <v>8826</v>
      </c>
      <c r="B8636" s="308">
        <v>13.89</v>
      </c>
    </row>
    <row r="8637" spans="1:2">
      <c r="A8637" s="307" t="s">
        <v>8827</v>
      </c>
      <c r="B8637" s="308">
        <v>130.11000000000001</v>
      </c>
    </row>
    <row r="8638" spans="1:2">
      <c r="A8638" s="307" t="s">
        <v>8828</v>
      </c>
      <c r="B8638" s="308">
        <v>127.46</v>
      </c>
    </row>
    <row r="8639" spans="1:2">
      <c r="A8639" s="307" t="s">
        <v>8829</v>
      </c>
      <c r="B8639" s="308">
        <v>55.17</v>
      </c>
    </row>
    <row r="8640" spans="1:2">
      <c r="A8640" s="307" t="s">
        <v>8830</v>
      </c>
      <c r="B8640" s="308">
        <v>53.03</v>
      </c>
    </row>
    <row r="8641" spans="1:2">
      <c r="A8641" s="307" t="s">
        <v>8831</v>
      </c>
      <c r="B8641" s="308">
        <v>445.87</v>
      </c>
    </row>
    <row r="8642" spans="1:2">
      <c r="A8642" s="307" t="s">
        <v>8832</v>
      </c>
      <c r="B8642" s="308">
        <v>423.1</v>
      </c>
    </row>
    <row r="8643" spans="1:2">
      <c r="A8643" s="307" t="s">
        <v>8833</v>
      </c>
      <c r="B8643" s="308">
        <v>1240.5999999999999</v>
      </c>
    </row>
    <row r="8644" spans="1:2">
      <c r="A8644" s="307" t="s">
        <v>8834</v>
      </c>
      <c r="B8644" s="308">
        <v>1217.82</v>
      </c>
    </row>
    <row r="8645" spans="1:2">
      <c r="A8645" s="307" t="s">
        <v>8835</v>
      </c>
      <c r="B8645" s="308">
        <v>97.05</v>
      </c>
    </row>
    <row r="8646" spans="1:2">
      <c r="A8646" s="307" t="s">
        <v>8836</v>
      </c>
      <c r="B8646" s="308">
        <v>96.74</v>
      </c>
    </row>
    <row r="8647" spans="1:2">
      <c r="A8647" s="307" t="s">
        <v>8837</v>
      </c>
      <c r="B8647" s="308">
        <v>106.85</v>
      </c>
    </row>
    <row r="8648" spans="1:2">
      <c r="A8648" s="307" t="s">
        <v>8838</v>
      </c>
      <c r="B8648" s="308">
        <v>106.31</v>
      </c>
    </row>
    <row r="8649" spans="1:2">
      <c r="A8649" s="307" t="s">
        <v>8839</v>
      </c>
      <c r="B8649" s="308">
        <v>128.88</v>
      </c>
    </row>
    <row r="8650" spans="1:2">
      <c r="A8650" s="307" t="s">
        <v>8840</v>
      </c>
      <c r="B8650" s="308">
        <v>128.34</v>
      </c>
    </row>
    <row r="8651" spans="1:2">
      <c r="A8651" s="307" t="s">
        <v>8841</v>
      </c>
      <c r="B8651" s="308">
        <v>59.84</v>
      </c>
    </row>
    <row r="8652" spans="1:2">
      <c r="A8652" s="307" t="s">
        <v>8842</v>
      </c>
      <c r="B8652" s="308">
        <v>59.3</v>
      </c>
    </row>
    <row r="8653" spans="1:2">
      <c r="A8653" s="307" t="s">
        <v>8843</v>
      </c>
      <c r="B8653" s="308">
        <v>65.12</v>
      </c>
    </row>
    <row r="8654" spans="1:2">
      <c r="A8654" s="307" t="s">
        <v>8844</v>
      </c>
      <c r="B8654" s="308">
        <v>64.73</v>
      </c>
    </row>
    <row r="8655" spans="1:2">
      <c r="A8655" s="307" t="s">
        <v>8845</v>
      </c>
      <c r="B8655" s="308">
        <v>65.12</v>
      </c>
    </row>
    <row r="8656" spans="1:2">
      <c r="A8656" s="307" t="s">
        <v>8846</v>
      </c>
      <c r="B8656" s="308">
        <v>64.73</v>
      </c>
    </row>
    <row r="8657" spans="1:2">
      <c r="A8657" s="307" t="s">
        <v>8847</v>
      </c>
      <c r="B8657" s="308">
        <v>138.59</v>
      </c>
    </row>
    <row r="8658" spans="1:2">
      <c r="A8658" s="307" t="s">
        <v>8848</v>
      </c>
      <c r="B8658" s="308">
        <v>136.29</v>
      </c>
    </row>
    <row r="8659" spans="1:2">
      <c r="A8659" s="307" t="s">
        <v>8849</v>
      </c>
      <c r="B8659" s="308">
        <v>10.210000000000001</v>
      </c>
    </row>
    <row r="8660" spans="1:2">
      <c r="A8660" s="307" t="s">
        <v>8850</v>
      </c>
      <c r="B8660" s="308">
        <v>9.7799999999999994</v>
      </c>
    </row>
    <row r="8661" spans="1:2">
      <c r="A8661" s="307" t="s">
        <v>8851</v>
      </c>
      <c r="B8661" s="308">
        <v>8.77</v>
      </c>
    </row>
    <row r="8662" spans="1:2">
      <c r="A8662" s="307" t="s">
        <v>8852</v>
      </c>
      <c r="B8662" s="308">
        <v>8.41</v>
      </c>
    </row>
    <row r="8663" spans="1:2">
      <c r="A8663" s="307" t="s">
        <v>8853</v>
      </c>
      <c r="B8663" s="308">
        <v>106.42</v>
      </c>
    </row>
    <row r="8664" spans="1:2">
      <c r="A8664" s="307" t="s">
        <v>8854</v>
      </c>
      <c r="B8664" s="308">
        <v>106.06</v>
      </c>
    </row>
    <row r="8665" spans="1:2">
      <c r="A8665" s="307" t="s">
        <v>8855</v>
      </c>
      <c r="B8665" s="308">
        <v>75.5</v>
      </c>
    </row>
    <row r="8666" spans="1:2">
      <c r="A8666" s="307" t="s">
        <v>8856</v>
      </c>
      <c r="B8666" s="308">
        <v>74.010000000000005</v>
      </c>
    </row>
    <row r="8667" spans="1:2">
      <c r="A8667" s="307" t="s">
        <v>8857</v>
      </c>
      <c r="B8667" s="308">
        <v>84.3</v>
      </c>
    </row>
    <row r="8668" spans="1:2">
      <c r="A8668" s="307" t="s">
        <v>8858</v>
      </c>
      <c r="B8668" s="308">
        <v>82.5</v>
      </c>
    </row>
    <row r="8669" spans="1:2">
      <c r="A8669" s="307" t="s">
        <v>8859</v>
      </c>
      <c r="B8669" s="308">
        <v>44.4</v>
      </c>
    </row>
    <row r="8670" spans="1:2">
      <c r="A8670" s="307" t="s">
        <v>8860</v>
      </c>
      <c r="B8670" s="308">
        <v>44.01</v>
      </c>
    </row>
    <row r="8671" spans="1:2">
      <c r="A8671" s="307" t="s">
        <v>8861</v>
      </c>
      <c r="B8671" s="308">
        <v>35.82</v>
      </c>
    </row>
    <row r="8672" spans="1:2">
      <c r="A8672" s="307" t="s">
        <v>8862</v>
      </c>
      <c r="B8672" s="308">
        <v>35.43</v>
      </c>
    </row>
    <row r="8673" spans="1:2">
      <c r="A8673" s="307" t="s">
        <v>8863</v>
      </c>
      <c r="B8673" s="308">
        <v>8</v>
      </c>
    </row>
    <row r="8674" spans="1:2">
      <c r="A8674" s="307" t="s">
        <v>8864</v>
      </c>
      <c r="B8674" s="308">
        <v>7.55</v>
      </c>
    </row>
    <row r="8675" spans="1:2">
      <c r="A8675" s="307" t="s">
        <v>8865</v>
      </c>
      <c r="B8675" s="308">
        <v>9.58</v>
      </c>
    </row>
    <row r="8676" spans="1:2">
      <c r="A8676" s="307" t="s">
        <v>8866</v>
      </c>
      <c r="B8676" s="308">
        <v>9.1199999999999992</v>
      </c>
    </row>
    <row r="8677" spans="1:2">
      <c r="A8677" s="307" t="s">
        <v>8867</v>
      </c>
      <c r="B8677" s="308">
        <v>13.27</v>
      </c>
    </row>
    <row r="8678" spans="1:2">
      <c r="A8678" s="307" t="s">
        <v>8868</v>
      </c>
      <c r="B8678" s="308">
        <v>12.7</v>
      </c>
    </row>
    <row r="8679" spans="1:2">
      <c r="A8679" s="307" t="s">
        <v>8869</v>
      </c>
      <c r="B8679" s="308">
        <v>287.89999999999998</v>
      </c>
    </row>
    <row r="8680" spans="1:2">
      <c r="A8680" s="307" t="s">
        <v>8870</v>
      </c>
      <c r="B8680" s="308">
        <v>287.44</v>
      </c>
    </row>
    <row r="8681" spans="1:2">
      <c r="A8681" s="307" t="s">
        <v>8871</v>
      </c>
      <c r="B8681" s="308">
        <v>446.23</v>
      </c>
    </row>
    <row r="8682" spans="1:2">
      <c r="A8682" s="307" t="s">
        <v>8872</v>
      </c>
      <c r="B8682" s="308">
        <v>421.32</v>
      </c>
    </row>
    <row r="8683" spans="1:2">
      <c r="A8683" s="307" t="s">
        <v>8873</v>
      </c>
      <c r="B8683" s="308">
        <v>432.18</v>
      </c>
    </row>
    <row r="8684" spans="1:2">
      <c r="A8684" s="307" t="s">
        <v>8874</v>
      </c>
      <c r="B8684" s="308">
        <v>407.33</v>
      </c>
    </row>
    <row r="8685" spans="1:2">
      <c r="A8685" s="307" t="s">
        <v>8875</v>
      </c>
      <c r="B8685" s="308">
        <v>422.23</v>
      </c>
    </row>
    <row r="8686" spans="1:2">
      <c r="A8686" s="307" t="s">
        <v>8876</v>
      </c>
      <c r="B8686" s="308">
        <v>397.47</v>
      </c>
    </row>
    <row r="8687" spans="1:2">
      <c r="A8687" s="307" t="s">
        <v>8877</v>
      </c>
      <c r="B8687" s="308">
        <v>72.790000000000006</v>
      </c>
    </row>
    <row r="8688" spans="1:2">
      <c r="A8688" s="307" t="s">
        <v>8878</v>
      </c>
      <c r="B8688" s="308">
        <v>66.27</v>
      </c>
    </row>
    <row r="8689" spans="1:2">
      <c r="A8689" s="307" t="s">
        <v>8879</v>
      </c>
      <c r="B8689" s="308">
        <v>70.989999999999995</v>
      </c>
    </row>
    <row r="8690" spans="1:2">
      <c r="A8690" s="307" t="s">
        <v>8880</v>
      </c>
      <c r="B8690" s="308">
        <v>64.47</v>
      </c>
    </row>
    <row r="8691" spans="1:2">
      <c r="A8691" s="307" t="s">
        <v>8881</v>
      </c>
      <c r="B8691" s="308">
        <v>50.79</v>
      </c>
    </row>
    <row r="8692" spans="1:2">
      <c r="A8692" s="307" t="s">
        <v>8882</v>
      </c>
      <c r="B8692" s="308">
        <v>46.95</v>
      </c>
    </row>
    <row r="8693" spans="1:2">
      <c r="A8693" s="307" t="s">
        <v>8883</v>
      </c>
      <c r="B8693" s="308">
        <v>52.59</v>
      </c>
    </row>
    <row r="8694" spans="1:2">
      <c r="A8694" s="307" t="s">
        <v>8884</v>
      </c>
      <c r="B8694" s="308">
        <v>48.75</v>
      </c>
    </row>
    <row r="8695" spans="1:2">
      <c r="A8695" s="307" t="s">
        <v>8885</v>
      </c>
      <c r="B8695" s="308">
        <v>8.34</v>
      </c>
    </row>
    <row r="8696" spans="1:2">
      <c r="A8696" s="307" t="s">
        <v>8886</v>
      </c>
      <c r="B8696" s="308">
        <v>7.3</v>
      </c>
    </row>
    <row r="8697" spans="1:2">
      <c r="A8697" s="307" t="s">
        <v>8887</v>
      </c>
      <c r="B8697" s="308">
        <v>8.81</v>
      </c>
    </row>
    <row r="8698" spans="1:2">
      <c r="A8698" s="307" t="s">
        <v>8888</v>
      </c>
      <c r="B8698" s="308">
        <v>7.78</v>
      </c>
    </row>
    <row r="8699" spans="1:2">
      <c r="A8699" s="307" t="s">
        <v>8889</v>
      </c>
      <c r="B8699" s="308">
        <v>25.87</v>
      </c>
    </row>
    <row r="8700" spans="1:2">
      <c r="A8700" s="307" t="s">
        <v>8890</v>
      </c>
      <c r="B8700" s="308">
        <v>24.84</v>
      </c>
    </row>
    <row r="8701" spans="1:2">
      <c r="A8701" s="307" t="s">
        <v>8891</v>
      </c>
      <c r="B8701" s="308">
        <v>19.89</v>
      </c>
    </row>
    <row r="8702" spans="1:2">
      <c r="A8702" s="307" t="s">
        <v>8892</v>
      </c>
      <c r="B8702" s="308">
        <v>18.04</v>
      </c>
    </row>
    <row r="8703" spans="1:2">
      <c r="A8703" s="307" t="s">
        <v>8893</v>
      </c>
      <c r="B8703" s="308">
        <v>58.38</v>
      </c>
    </row>
    <row r="8704" spans="1:2">
      <c r="A8704" s="307" t="s">
        <v>8894</v>
      </c>
      <c r="B8704" s="308">
        <v>51.72</v>
      </c>
    </row>
    <row r="8705" spans="1:2">
      <c r="A8705" s="307" t="s">
        <v>8895</v>
      </c>
      <c r="B8705" s="308">
        <v>38.17</v>
      </c>
    </row>
    <row r="8706" spans="1:2">
      <c r="A8706" s="307" t="s">
        <v>8896</v>
      </c>
      <c r="B8706" s="308">
        <v>34.21</v>
      </c>
    </row>
    <row r="8707" spans="1:2">
      <c r="A8707" s="307" t="s">
        <v>8897</v>
      </c>
      <c r="B8707" s="308">
        <v>45.12</v>
      </c>
    </row>
    <row r="8708" spans="1:2">
      <c r="A8708" s="307" t="s">
        <v>8898</v>
      </c>
      <c r="B8708" s="308">
        <v>39.619999999999997</v>
      </c>
    </row>
    <row r="8709" spans="1:2">
      <c r="A8709" s="307" t="s">
        <v>8899</v>
      </c>
      <c r="B8709" s="308">
        <v>31.13</v>
      </c>
    </row>
    <row r="8710" spans="1:2">
      <c r="A8710" s="307" t="s">
        <v>8900</v>
      </c>
      <c r="B8710" s="308">
        <v>27.5</v>
      </c>
    </row>
    <row r="8711" spans="1:2">
      <c r="A8711" s="307" t="s">
        <v>8901</v>
      </c>
      <c r="B8711" s="308">
        <v>83.04</v>
      </c>
    </row>
    <row r="8712" spans="1:2">
      <c r="A8712" s="307" t="s">
        <v>8902</v>
      </c>
      <c r="B8712" s="308">
        <v>78.849999999999994</v>
      </c>
    </row>
    <row r="8713" spans="1:2">
      <c r="A8713" s="307" t="s">
        <v>8903</v>
      </c>
      <c r="B8713" s="308">
        <v>95.65</v>
      </c>
    </row>
    <row r="8714" spans="1:2">
      <c r="A8714" s="307" t="s">
        <v>8904</v>
      </c>
      <c r="B8714" s="308">
        <v>91.59</v>
      </c>
    </row>
    <row r="8715" spans="1:2">
      <c r="A8715" s="307" t="s">
        <v>8905</v>
      </c>
      <c r="B8715" s="308">
        <v>79.14</v>
      </c>
    </row>
    <row r="8716" spans="1:2">
      <c r="A8716" s="307" t="s">
        <v>8906</v>
      </c>
      <c r="B8716" s="308">
        <v>75.069999999999993</v>
      </c>
    </row>
    <row r="8717" spans="1:2">
      <c r="A8717" s="307" t="s">
        <v>8907</v>
      </c>
      <c r="B8717" s="308">
        <v>124.59</v>
      </c>
    </row>
    <row r="8718" spans="1:2">
      <c r="A8718" s="307" t="s">
        <v>8908</v>
      </c>
      <c r="B8718" s="308">
        <v>119.36</v>
      </c>
    </row>
    <row r="8719" spans="1:2">
      <c r="A8719" s="307" t="s">
        <v>8909</v>
      </c>
      <c r="B8719" s="308">
        <v>24.78</v>
      </c>
    </row>
    <row r="8720" spans="1:2">
      <c r="A8720" s="307" t="s">
        <v>8910</v>
      </c>
      <c r="B8720" s="308">
        <v>22.63</v>
      </c>
    </row>
    <row r="8721" spans="1:2">
      <c r="A8721" s="307" t="s">
        <v>8911</v>
      </c>
      <c r="B8721" s="308">
        <v>51.88</v>
      </c>
    </row>
    <row r="8722" spans="1:2">
      <c r="A8722" s="307" t="s">
        <v>8912</v>
      </c>
      <c r="B8722" s="308">
        <v>49.44</v>
      </c>
    </row>
    <row r="8723" spans="1:2">
      <c r="A8723" s="307" t="s">
        <v>8913</v>
      </c>
      <c r="B8723" s="308">
        <v>51.83</v>
      </c>
    </row>
    <row r="8724" spans="1:2">
      <c r="A8724" s="307" t="s">
        <v>8914</v>
      </c>
      <c r="B8724" s="308">
        <v>44.95</v>
      </c>
    </row>
    <row r="8725" spans="1:2">
      <c r="A8725" s="307" t="s">
        <v>8915</v>
      </c>
      <c r="B8725" s="308">
        <v>44.05</v>
      </c>
    </row>
    <row r="8726" spans="1:2">
      <c r="A8726" s="307" t="s">
        <v>8916</v>
      </c>
      <c r="B8726" s="308">
        <v>38.21</v>
      </c>
    </row>
    <row r="8727" spans="1:2">
      <c r="A8727" s="307" t="s">
        <v>8917</v>
      </c>
      <c r="B8727" s="308">
        <v>40.950000000000003</v>
      </c>
    </row>
    <row r="8728" spans="1:2">
      <c r="A8728" s="307" t="s">
        <v>8918</v>
      </c>
      <c r="B8728" s="308">
        <v>35.520000000000003</v>
      </c>
    </row>
    <row r="8729" spans="1:2">
      <c r="A8729" s="307" t="s">
        <v>8919</v>
      </c>
      <c r="B8729" s="308">
        <v>36.28</v>
      </c>
    </row>
    <row r="8730" spans="1:2">
      <c r="A8730" s="307" t="s">
        <v>8920</v>
      </c>
      <c r="B8730" s="308">
        <v>31.47</v>
      </c>
    </row>
    <row r="8731" spans="1:2">
      <c r="A8731" s="307" t="s">
        <v>8921</v>
      </c>
      <c r="B8731" s="308">
        <v>42.79</v>
      </c>
    </row>
    <row r="8732" spans="1:2">
      <c r="A8732" s="307" t="s">
        <v>8922</v>
      </c>
      <c r="B8732" s="308">
        <v>40.11</v>
      </c>
    </row>
    <row r="8733" spans="1:2">
      <c r="A8733" s="307" t="s">
        <v>8923</v>
      </c>
      <c r="B8733" s="308">
        <v>86.96</v>
      </c>
    </row>
    <row r="8734" spans="1:2">
      <c r="A8734" s="307" t="s">
        <v>8924</v>
      </c>
      <c r="B8734" s="308">
        <v>83.79</v>
      </c>
    </row>
    <row r="8735" spans="1:2">
      <c r="A8735" s="307" t="s">
        <v>8925</v>
      </c>
      <c r="B8735" s="308">
        <v>86.96</v>
      </c>
    </row>
    <row r="8736" spans="1:2">
      <c r="A8736" s="307" t="s">
        <v>8926</v>
      </c>
      <c r="B8736" s="308">
        <v>83.79</v>
      </c>
    </row>
    <row r="8737" spans="1:2">
      <c r="A8737" s="307" t="s">
        <v>8927</v>
      </c>
      <c r="B8737" s="308">
        <v>4.9400000000000004</v>
      </c>
    </row>
    <row r="8738" spans="1:2">
      <c r="A8738" s="307" t="s">
        <v>8928</v>
      </c>
      <c r="B8738" s="308">
        <v>4.8600000000000003</v>
      </c>
    </row>
    <row r="8739" spans="1:2">
      <c r="A8739" s="307" t="s">
        <v>8929</v>
      </c>
      <c r="B8739" s="308">
        <v>13.3</v>
      </c>
    </row>
    <row r="8740" spans="1:2">
      <c r="A8740" s="307" t="s">
        <v>8930</v>
      </c>
      <c r="B8740" s="308">
        <v>13.17</v>
      </c>
    </row>
    <row r="8741" spans="1:2">
      <c r="A8741" s="307" t="s">
        <v>8931</v>
      </c>
      <c r="B8741" s="308">
        <v>17.7</v>
      </c>
    </row>
    <row r="8742" spans="1:2">
      <c r="A8742" s="307" t="s">
        <v>8932</v>
      </c>
      <c r="B8742" s="308">
        <v>17.489999999999998</v>
      </c>
    </row>
    <row r="8743" spans="1:2">
      <c r="A8743" s="307" t="s">
        <v>8933</v>
      </c>
      <c r="B8743" s="308">
        <v>447.05</v>
      </c>
    </row>
    <row r="8744" spans="1:2">
      <c r="A8744" s="307" t="s">
        <v>8934</v>
      </c>
      <c r="B8744" s="308">
        <v>445.34</v>
      </c>
    </row>
    <row r="8745" spans="1:2">
      <c r="A8745" s="307" t="s">
        <v>8935</v>
      </c>
      <c r="B8745" s="308">
        <v>659.91</v>
      </c>
    </row>
    <row r="8746" spans="1:2">
      <c r="A8746" s="307" t="s">
        <v>8936</v>
      </c>
      <c r="B8746" s="308">
        <v>656.11</v>
      </c>
    </row>
    <row r="8747" spans="1:2">
      <c r="A8747" s="307" t="s">
        <v>8937</v>
      </c>
      <c r="B8747" s="308">
        <v>5.2</v>
      </c>
    </row>
    <row r="8748" spans="1:2">
      <c r="A8748" s="307" t="s">
        <v>8938</v>
      </c>
      <c r="B8748" s="308">
        <v>5.18</v>
      </c>
    </row>
    <row r="8749" spans="1:2">
      <c r="A8749" s="307" t="s">
        <v>8939</v>
      </c>
      <c r="B8749" s="308">
        <v>390.82</v>
      </c>
    </row>
    <row r="8750" spans="1:2">
      <c r="A8750" s="307" t="s">
        <v>8940</v>
      </c>
      <c r="B8750" s="308">
        <v>378.87</v>
      </c>
    </row>
    <row r="8751" spans="1:2">
      <c r="A8751" s="307" t="s">
        <v>8941</v>
      </c>
      <c r="B8751" s="308">
        <v>10.63</v>
      </c>
    </row>
    <row r="8752" spans="1:2">
      <c r="A8752" s="307" t="s">
        <v>8942</v>
      </c>
      <c r="B8752" s="308">
        <v>10.58</v>
      </c>
    </row>
    <row r="8753" spans="1:2">
      <c r="A8753" s="307" t="s">
        <v>8943</v>
      </c>
      <c r="B8753" s="308">
        <v>9.74</v>
      </c>
    </row>
    <row r="8754" spans="1:2">
      <c r="A8754" s="307" t="s">
        <v>8944</v>
      </c>
      <c r="B8754" s="308">
        <v>9.4</v>
      </c>
    </row>
    <row r="8755" spans="1:2">
      <c r="A8755" s="307" t="s">
        <v>8945</v>
      </c>
      <c r="B8755" s="308">
        <v>31.1</v>
      </c>
    </row>
    <row r="8756" spans="1:2">
      <c r="A8756" s="307" t="s">
        <v>8946</v>
      </c>
      <c r="B8756" s="308">
        <v>31.05</v>
      </c>
    </row>
    <row r="8757" spans="1:2">
      <c r="A8757" s="307" t="s">
        <v>8947</v>
      </c>
      <c r="B8757" s="308">
        <v>58.81</v>
      </c>
    </row>
    <row r="8758" spans="1:2">
      <c r="A8758" s="307" t="s">
        <v>8948</v>
      </c>
      <c r="B8758" s="308">
        <v>58.28</v>
      </c>
    </row>
    <row r="8759" spans="1:2">
      <c r="A8759" s="307" t="s">
        <v>8949</v>
      </c>
      <c r="B8759" s="308">
        <v>72.069999999999993</v>
      </c>
    </row>
    <row r="8760" spans="1:2">
      <c r="A8760" s="307" t="s">
        <v>8950</v>
      </c>
      <c r="B8760" s="308">
        <v>71.37</v>
      </c>
    </row>
    <row r="8761" spans="1:2">
      <c r="A8761" s="307" t="s">
        <v>8951</v>
      </c>
      <c r="B8761" s="308">
        <v>63.93</v>
      </c>
    </row>
    <row r="8762" spans="1:2">
      <c r="A8762" s="307" t="s">
        <v>8952</v>
      </c>
      <c r="B8762" s="308">
        <v>63.14</v>
      </c>
    </row>
    <row r="8763" spans="1:2">
      <c r="A8763" s="307" t="s">
        <v>8953</v>
      </c>
      <c r="B8763" s="308">
        <v>38.590000000000003</v>
      </c>
    </row>
    <row r="8764" spans="1:2">
      <c r="A8764" s="307" t="s">
        <v>8954</v>
      </c>
      <c r="B8764" s="308">
        <v>37.74</v>
      </c>
    </row>
    <row r="8765" spans="1:2">
      <c r="A8765" s="307" t="s">
        <v>8955</v>
      </c>
      <c r="B8765" s="308">
        <v>35.39</v>
      </c>
    </row>
    <row r="8766" spans="1:2">
      <c r="A8766" s="307" t="s">
        <v>8956</v>
      </c>
      <c r="B8766" s="308">
        <v>34.79</v>
      </c>
    </row>
    <row r="8767" spans="1:2">
      <c r="A8767" s="307" t="s">
        <v>8957</v>
      </c>
      <c r="B8767" s="308">
        <v>33.79</v>
      </c>
    </row>
    <row r="8768" spans="1:2">
      <c r="A8768" s="307" t="s">
        <v>8958</v>
      </c>
      <c r="B8768" s="308">
        <v>33.33</v>
      </c>
    </row>
    <row r="8769" spans="1:2">
      <c r="A8769" s="307" t="s">
        <v>8959</v>
      </c>
      <c r="B8769" s="308">
        <v>32.5</v>
      </c>
    </row>
    <row r="8770" spans="1:2">
      <c r="A8770" s="307" t="s">
        <v>8960</v>
      </c>
      <c r="B8770" s="308">
        <v>32.15</v>
      </c>
    </row>
    <row r="8771" spans="1:2">
      <c r="A8771" s="307" t="s">
        <v>8961</v>
      </c>
      <c r="B8771" s="308">
        <v>31.65</v>
      </c>
    </row>
    <row r="8772" spans="1:2">
      <c r="A8772" s="307" t="s">
        <v>8962</v>
      </c>
      <c r="B8772" s="308">
        <v>31.37</v>
      </c>
    </row>
    <row r="8773" spans="1:2">
      <c r="A8773" s="307" t="s">
        <v>8963</v>
      </c>
      <c r="B8773" s="308">
        <v>31.15</v>
      </c>
    </row>
    <row r="8774" spans="1:2">
      <c r="A8774" s="307" t="s">
        <v>8964</v>
      </c>
      <c r="B8774" s="308">
        <v>30.91</v>
      </c>
    </row>
    <row r="8775" spans="1:2">
      <c r="A8775" s="307" t="s">
        <v>8965</v>
      </c>
      <c r="B8775" s="308">
        <v>30.86</v>
      </c>
    </row>
    <row r="8776" spans="1:2">
      <c r="A8776" s="307" t="s">
        <v>8966</v>
      </c>
      <c r="B8776" s="308">
        <v>30.18</v>
      </c>
    </row>
    <row r="8777" spans="1:2">
      <c r="A8777" s="307" t="s">
        <v>8967</v>
      </c>
      <c r="B8777" s="308">
        <v>28.29</v>
      </c>
    </row>
    <row r="8778" spans="1:2">
      <c r="A8778" s="307" t="s">
        <v>8968</v>
      </c>
      <c r="B8778" s="308">
        <v>27.82</v>
      </c>
    </row>
    <row r="8779" spans="1:2">
      <c r="A8779" s="307" t="s">
        <v>8969</v>
      </c>
      <c r="B8779" s="308">
        <v>27.02</v>
      </c>
    </row>
    <row r="8780" spans="1:2">
      <c r="A8780" s="307" t="s">
        <v>8970</v>
      </c>
      <c r="B8780" s="308">
        <v>26.65</v>
      </c>
    </row>
    <row r="8781" spans="1:2">
      <c r="A8781" s="307" t="s">
        <v>8971</v>
      </c>
      <c r="B8781" s="308">
        <v>25.99</v>
      </c>
    </row>
    <row r="8782" spans="1:2">
      <c r="A8782" s="307" t="s">
        <v>8972</v>
      </c>
      <c r="B8782" s="308">
        <v>25.71</v>
      </c>
    </row>
    <row r="8783" spans="1:2">
      <c r="A8783" s="307" t="s">
        <v>8973</v>
      </c>
      <c r="B8783" s="308">
        <v>25.31</v>
      </c>
    </row>
    <row r="8784" spans="1:2">
      <c r="A8784" s="307" t="s">
        <v>8974</v>
      </c>
      <c r="B8784" s="308">
        <v>25.08</v>
      </c>
    </row>
    <row r="8785" spans="1:2">
      <c r="A8785" s="307" t="s">
        <v>8975</v>
      </c>
      <c r="B8785" s="308">
        <v>24.91</v>
      </c>
    </row>
    <row r="8786" spans="1:2">
      <c r="A8786" s="307" t="s">
        <v>8976</v>
      </c>
      <c r="B8786" s="308">
        <v>24.72</v>
      </c>
    </row>
    <row r="8787" spans="1:2">
      <c r="A8787" s="307" t="s">
        <v>8977</v>
      </c>
      <c r="B8787" s="308">
        <v>23.14</v>
      </c>
    </row>
    <row r="8788" spans="1:2">
      <c r="A8788" s="307" t="s">
        <v>8978</v>
      </c>
      <c r="B8788" s="308">
        <v>22.63</v>
      </c>
    </row>
    <row r="8789" spans="1:2">
      <c r="A8789" s="307" t="s">
        <v>8979</v>
      </c>
      <c r="B8789" s="308">
        <v>21.22</v>
      </c>
    </row>
    <row r="8790" spans="1:2">
      <c r="A8790" s="307" t="s">
        <v>8980</v>
      </c>
      <c r="B8790" s="308">
        <v>20.86</v>
      </c>
    </row>
    <row r="8791" spans="1:2">
      <c r="A8791" s="307" t="s">
        <v>8981</v>
      </c>
      <c r="B8791" s="308">
        <v>20.28</v>
      </c>
    </row>
    <row r="8792" spans="1:2">
      <c r="A8792" s="307" t="s">
        <v>8982</v>
      </c>
      <c r="B8792" s="308">
        <v>20.010000000000002</v>
      </c>
    </row>
    <row r="8793" spans="1:2">
      <c r="A8793" s="307" t="s">
        <v>8983</v>
      </c>
      <c r="B8793" s="308">
        <v>19.43</v>
      </c>
    </row>
    <row r="8794" spans="1:2">
      <c r="A8794" s="307" t="s">
        <v>8984</v>
      </c>
      <c r="B8794" s="308">
        <v>19.23</v>
      </c>
    </row>
    <row r="8795" spans="1:2">
      <c r="A8795" s="307" t="s">
        <v>8985</v>
      </c>
      <c r="B8795" s="308">
        <v>18.98</v>
      </c>
    </row>
    <row r="8796" spans="1:2">
      <c r="A8796" s="307" t="s">
        <v>8986</v>
      </c>
      <c r="B8796" s="308">
        <v>18.809999999999999</v>
      </c>
    </row>
    <row r="8797" spans="1:2">
      <c r="A8797" s="307" t="s">
        <v>8987</v>
      </c>
      <c r="B8797" s="308">
        <v>18.68</v>
      </c>
    </row>
    <row r="8798" spans="1:2">
      <c r="A8798" s="307" t="s">
        <v>8988</v>
      </c>
      <c r="B8798" s="308">
        <v>18.54</v>
      </c>
    </row>
    <row r="8799" spans="1:2">
      <c r="A8799" s="307" t="s">
        <v>8989</v>
      </c>
      <c r="B8799" s="308">
        <v>72.89</v>
      </c>
    </row>
    <row r="8800" spans="1:2">
      <c r="A8800" s="307" t="s">
        <v>8990</v>
      </c>
      <c r="B8800" s="308">
        <v>72.58</v>
      </c>
    </row>
    <row r="8801" spans="1:2">
      <c r="A8801" s="307" t="s">
        <v>8991</v>
      </c>
      <c r="B8801" s="308">
        <v>83.98</v>
      </c>
    </row>
    <row r="8802" spans="1:2">
      <c r="A8802" s="307" t="s">
        <v>8992</v>
      </c>
      <c r="B8802" s="308">
        <v>83.68</v>
      </c>
    </row>
    <row r="8803" spans="1:2">
      <c r="A8803" s="307" t="s">
        <v>8993</v>
      </c>
      <c r="B8803" s="308">
        <v>268.95</v>
      </c>
    </row>
    <row r="8804" spans="1:2">
      <c r="A8804" s="307" t="s">
        <v>8994</v>
      </c>
      <c r="B8804" s="308">
        <v>266.04000000000002</v>
      </c>
    </row>
    <row r="8805" spans="1:2">
      <c r="A8805" s="307" t="s">
        <v>8995</v>
      </c>
      <c r="B8805" s="308">
        <v>14.39</v>
      </c>
    </row>
    <row r="8806" spans="1:2">
      <c r="A8806" s="307" t="s">
        <v>8996</v>
      </c>
      <c r="B8806" s="308">
        <v>14.31</v>
      </c>
    </row>
    <row r="8807" spans="1:2">
      <c r="A8807" s="307" t="s">
        <v>8997</v>
      </c>
      <c r="B8807" s="308">
        <v>2.31</v>
      </c>
    </row>
    <row r="8808" spans="1:2">
      <c r="A8808" s="307" t="s">
        <v>8998</v>
      </c>
      <c r="B8808" s="308">
        <v>2.2599999999999998</v>
      </c>
    </row>
    <row r="8809" spans="1:2">
      <c r="A8809" s="307" t="s">
        <v>8999</v>
      </c>
      <c r="B8809" s="308">
        <v>9.8800000000000008</v>
      </c>
    </row>
    <row r="8810" spans="1:2">
      <c r="A8810" s="307" t="s">
        <v>9000</v>
      </c>
      <c r="B8810" s="308">
        <v>9.85</v>
      </c>
    </row>
    <row r="8811" spans="1:2">
      <c r="A8811" s="307" t="s">
        <v>9001</v>
      </c>
      <c r="B8811" s="308">
        <v>48.56</v>
      </c>
    </row>
    <row r="8812" spans="1:2">
      <c r="A8812" s="307" t="s">
        <v>9002</v>
      </c>
      <c r="B8812" s="308">
        <v>48.26</v>
      </c>
    </row>
    <row r="8813" spans="1:2">
      <c r="A8813" s="307" t="s">
        <v>9003</v>
      </c>
      <c r="B8813" s="308">
        <v>66.709999999999994</v>
      </c>
    </row>
    <row r="8814" spans="1:2">
      <c r="A8814" s="307" t="s">
        <v>9004</v>
      </c>
      <c r="B8814" s="308">
        <v>66.349999999999994</v>
      </c>
    </row>
    <row r="8815" spans="1:2">
      <c r="A8815" s="307" t="s">
        <v>9005</v>
      </c>
      <c r="B8815" s="308">
        <v>5.5</v>
      </c>
    </row>
    <row r="8816" spans="1:2">
      <c r="A8816" s="307" t="s">
        <v>9006</v>
      </c>
      <c r="B8816" s="308">
        <v>5.19</v>
      </c>
    </row>
    <row r="8817" spans="1:2">
      <c r="A8817" s="307" t="s">
        <v>9007</v>
      </c>
      <c r="B8817" s="308">
        <v>8.0500000000000007</v>
      </c>
    </row>
    <row r="8818" spans="1:2">
      <c r="A8818" s="307" t="s">
        <v>9008</v>
      </c>
      <c r="B8818" s="308">
        <v>7.63</v>
      </c>
    </row>
    <row r="8819" spans="1:2">
      <c r="A8819" s="307" t="s">
        <v>9009</v>
      </c>
      <c r="B8819" s="308">
        <v>283.72000000000003</v>
      </c>
    </row>
    <row r="8820" spans="1:2">
      <c r="A8820" s="307" t="s">
        <v>9010</v>
      </c>
      <c r="B8820" s="308">
        <v>281.5</v>
      </c>
    </row>
    <row r="8821" spans="1:2">
      <c r="A8821" s="307" t="s">
        <v>9011</v>
      </c>
      <c r="B8821" s="308">
        <v>317.70999999999998</v>
      </c>
    </row>
    <row r="8822" spans="1:2">
      <c r="A8822" s="307" t="s">
        <v>9012</v>
      </c>
      <c r="B8822" s="308">
        <v>312.23</v>
      </c>
    </row>
    <row r="8823" spans="1:2">
      <c r="A8823" s="307" t="s">
        <v>9013</v>
      </c>
      <c r="B8823" s="308">
        <v>296.04000000000002</v>
      </c>
    </row>
    <row r="8824" spans="1:2">
      <c r="A8824" s="307" t="s">
        <v>9014</v>
      </c>
      <c r="B8824" s="308">
        <v>292.38</v>
      </c>
    </row>
    <row r="8825" spans="1:2">
      <c r="A8825" s="307" t="s">
        <v>9015</v>
      </c>
      <c r="B8825" s="308">
        <v>285.17</v>
      </c>
    </row>
    <row r="8826" spans="1:2">
      <c r="A8826" s="307" t="s">
        <v>9016</v>
      </c>
      <c r="B8826" s="308">
        <v>282.42</v>
      </c>
    </row>
    <row r="8827" spans="1:2">
      <c r="A8827" s="307" t="s">
        <v>9017</v>
      </c>
      <c r="B8827" s="308">
        <v>274.36</v>
      </c>
    </row>
    <row r="8828" spans="1:2">
      <c r="A8828" s="307" t="s">
        <v>9018</v>
      </c>
      <c r="B8828" s="308">
        <v>272.52999999999997</v>
      </c>
    </row>
    <row r="8829" spans="1:2">
      <c r="A8829" s="307" t="s">
        <v>9019</v>
      </c>
      <c r="B8829" s="308">
        <v>268.89</v>
      </c>
    </row>
    <row r="8830" spans="1:2">
      <c r="A8830" s="307" t="s">
        <v>9020</v>
      </c>
      <c r="B8830" s="308">
        <v>267.52</v>
      </c>
    </row>
    <row r="8831" spans="1:2">
      <c r="A8831" s="307" t="s">
        <v>9021</v>
      </c>
      <c r="B8831" s="308">
        <v>265.68</v>
      </c>
    </row>
    <row r="8832" spans="1:2">
      <c r="A8832" s="307" t="s">
        <v>9022</v>
      </c>
      <c r="B8832" s="308">
        <v>264.58</v>
      </c>
    </row>
    <row r="8833" spans="1:2">
      <c r="A8833" s="307" t="s">
        <v>9023</v>
      </c>
      <c r="B8833" s="308">
        <v>295.57</v>
      </c>
    </row>
    <row r="8834" spans="1:2">
      <c r="A8834" s="307" t="s">
        <v>9024</v>
      </c>
      <c r="B8834" s="308">
        <v>290.07</v>
      </c>
    </row>
    <row r="8835" spans="1:2">
      <c r="A8835" s="307" t="s">
        <v>9025</v>
      </c>
      <c r="B8835" s="308">
        <v>273.77999999999997</v>
      </c>
    </row>
    <row r="8836" spans="1:2">
      <c r="A8836" s="307" t="s">
        <v>9026</v>
      </c>
      <c r="B8836" s="308">
        <v>270.12</v>
      </c>
    </row>
    <row r="8837" spans="1:2">
      <c r="A8837" s="307" t="s">
        <v>9027</v>
      </c>
      <c r="B8837" s="308">
        <v>262.91000000000003</v>
      </c>
    </row>
    <row r="8838" spans="1:2">
      <c r="A8838" s="307" t="s">
        <v>9028</v>
      </c>
      <c r="B8838" s="308">
        <v>260.16000000000003</v>
      </c>
    </row>
    <row r="8839" spans="1:2">
      <c r="A8839" s="307" t="s">
        <v>9029</v>
      </c>
      <c r="B8839" s="308">
        <v>252.1</v>
      </c>
    </row>
    <row r="8840" spans="1:2">
      <c r="A8840" s="307" t="s">
        <v>9030</v>
      </c>
      <c r="B8840" s="308">
        <v>250.27</v>
      </c>
    </row>
    <row r="8841" spans="1:2">
      <c r="A8841" s="307" t="s">
        <v>9031</v>
      </c>
      <c r="B8841" s="308">
        <v>246.64</v>
      </c>
    </row>
    <row r="8842" spans="1:2">
      <c r="A8842" s="307" t="s">
        <v>9032</v>
      </c>
      <c r="B8842" s="308">
        <v>245.26</v>
      </c>
    </row>
    <row r="8843" spans="1:2">
      <c r="A8843" s="307" t="s">
        <v>9033</v>
      </c>
      <c r="B8843" s="308">
        <v>243.42</v>
      </c>
    </row>
    <row r="8844" spans="1:2">
      <c r="A8844" s="307" t="s">
        <v>9034</v>
      </c>
      <c r="B8844" s="308">
        <v>242.32</v>
      </c>
    </row>
    <row r="8845" spans="1:2">
      <c r="A8845" s="307" t="s">
        <v>9035</v>
      </c>
      <c r="B8845" s="308">
        <v>252.37</v>
      </c>
    </row>
    <row r="8846" spans="1:2">
      <c r="A8846" s="307" t="s">
        <v>9036</v>
      </c>
      <c r="B8846" s="308">
        <v>246.89</v>
      </c>
    </row>
    <row r="8847" spans="1:2">
      <c r="A8847" s="307" t="s">
        <v>9037</v>
      </c>
      <c r="B8847" s="308">
        <v>230.7</v>
      </c>
    </row>
    <row r="8848" spans="1:2">
      <c r="A8848" s="307" t="s">
        <v>9038</v>
      </c>
      <c r="B8848" s="308">
        <v>227.04</v>
      </c>
    </row>
    <row r="8849" spans="1:2">
      <c r="A8849" s="307" t="s">
        <v>9039</v>
      </c>
      <c r="B8849" s="308">
        <v>219.83</v>
      </c>
    </row>
    <row r="8850" spans="1:2">
      <c r="A8850" s="307" t="s">
        <v>9040</v>
      </c>
      <c r="B8850" s="308">
        <v>217.08</v>
      </c>
    </row>
    <row r="8851" spans="1:2">
      <c r="A8851" s="307" t="s">
        <v>9041</v>
      </c>
      <c r="B8851" s="308">
        <v>209.02</v>
      </c>
    </row>
    <row r="8852" spans="1:2">
      <c r="A8852" s="307" t="s">
        <v>9042</v>
      </c>
      <c r="B8852" s="308">
        <v>207.19</v>
      </c>
    </row>
    <row r="8853" spans="1:2">
      <c r="A8853" s="307" t="s">
        <v>9043</v>
      </c>
      <c r="B8853" s="308">
        <v>203.55</v>
      </c>
    </row>
    <row r="8854" spans="1:2">
      <c r="A8854" s="307" t="s">
        <v>9044</v>
      </c>
      <c r="B8854" s="308">
        <v>202.18</v>
      </c>
    </row>
    <row r="8855" spans="1:2">
      <c r="A8855" s="307" t="s">
        <v>9045</v>
      </c>
      <c r="B8855" s="308">
        <v>200.34</v>
      </c>
    </row>
    <row r="8856" spans="1:2">
      <c r="A8856" s="307" t="s">
        <v>9046</v>
      </c>
      <c r="B8856" s="308">
        <v>199.24</v>
      </c>
    </row>
    <row r="8857" spans="1:2">
      <c r="A8857" s="307" t="s">
        <v>9047</v>
      </c>
      <c r="B8857" s="308">
        <v>46.78</v>
      </c>
    </row>
    <row r="8858" spans="1:2">
      <c r="A8858" s="307" t="s">
        <v>9048</v>
      </c>
      <c r="B8858" s="308">
        <v>45.78</v>
      </c>
    </row>
    <row r="8859" spans="1:2">
      <c r="A8859" s="307" t="s">
        <v>9049</v>
      </c>
      <c r="B8859" s="308">
        <v>43</v>
      </c>
    </row>
    <row r="8860" spans="1:2">
      <c r="A8860" s="307" t="s">
        <v>9050</v>
      </c>
      <c r="B8860" s="308">
        <v>42.31</v>
      </c>
    </row>
    <row r="8861" spans="1:2">
      <c r="A8861" s="307" t="s">
        <v>9051</v>
      </c>
      <c r="B8861" s="308">
        <v>41.12</v>
      </c>
    </row>
    <row r="8862" spans="1:2">
      <c r="A8862" s="307" t="s">
        <v>9052</v>
      </c>
      <c r="B8862" s="308">
        <v>40.58</v>
      </c>
    </row>
    <row r="8863" spans="1:2">
      <c r="A8863" s="307" t="s">
        <v>9053</v>
      </c>
      <c r="B8863" s="308">
        <v>39.53</v>
      </c>
    </row>
    <row r="8864" spans="1:2">
      <c r="A8864" s="307" t="s">
        <v>9054</v>
      </c>
      <c r="B8864" s="308">
        <v>39.14</v>
      </c>
    </row>
    <row r="8865" spans="1:2">
      <c r="A8865" s="307" t="s">
        <v>9055</v>
      </c>
      <c r="B8865" s="308">
        <v>38.54</v>
      </c>
    </row>
    <row r="8866" spans="1:2">
      <c r="A8866" s="307" t="s">
        <v>9056</v>
      </c>
      <c r="B8866" s="308">
        <v>38.22</v>
      </c>
    </row>
    <row r="8867" spans="1:2">
      <c r="A8867" s="307" t="s">
        <v>9057</v>
      </c>
      <c r="B8867" s="308">
        <v>37.96</v>
      </c>
    </row>
    <row r="8868" spans="1:2">
      <c r="A8868" s="307" t="s">
        <v>9058</v>
      </c>
      <c r="B8868" s="308">
        <v>37.69</v>
      </c>
    </row>
    <row r="8869" spans="1:2">
      <c r="A8869" s="307" t="s">
        <v>9059</v>
      </c>
      <c r="B8869" s="308">
        <v>37.4</v>
      </c>
    </row>
    <row r="8870" spans="1:2">
      <c r="A8870" s="307" t="s">
        <v>9060</v>
      </c>
      <c r="B8870" s="308">
        <v>36.61</v>
      </c>
    </row>
    <row r="8871" spans="1:2">
      <c r="A8871" s="307" t="s">
        <v>9061</v>
      </c>
      <c r="B8871" s="308">
        <v>34.380000000000003</v>
      </c>
    </row>
    <row r="8872" spans="1:2">
      <c r="A8872" s="307" t="s">
        <v>9062</v>
      </c>
      <c r="B8872" s="308">
        <v>33.83</v>
      </c>
    </row>
    <row r="8873" spans="1:2">
      <c r="A8873" s="307" t="s">
        <v>9063</v>
      </c>
      <c r="B8873" s="308">
        <v>32.880000000000003</v>
      </c>
    </row>
    <row r="8874" spans="1:2">
      <c r="A8874" s="307" t="s">
        <v>9064</v>
      </c>
      <c r="B8874" s="308">
        <v>32.44</v>
      </c>
    </row>
    <row r="8875" spans="1:2">
      <c r="A8875" s="307" t="s">
        <v>9065</v>
      </c>
      <c r="B8875" s="308">
        <v>31.61</v>
      </c>
    </row>
    <row r="8876" spans="1:2">
      <c r="A8876" s="307" t="s">
        <v>9066</v>
      </c>
      <c r="B8876" s="308">
        <v>31.29</v>
      </c>
    </row>
    <row r="8877" spans="1:2">
      <c r="A8877" s="307" t="s">
        <v>9067</v>
      </c>
      <c r="B8877" s="308">
        <v>30.82</v>
      </c>
    </row>
    <row r="8878" spans="1:2">
      <c r="A8878" s="307" t="s">
        <v>9068</v>
      </c>
      <c r="B8878" s="308">
        <v>30.57</v>
      </c>
    </row>
    <row r="8879" spans="1:2">
      <c r="A8879" s="307" t="s">
        <v>9069</v>
      </c>
      <c r="B8879" s="308">
        <v>30.36</v>
      </c>
    </row>
    <row r="8880" spans="1:2">
      <c r="A8880" s="307" t="s">
        <v>9070</v>
      </c>
      <c r="B8880" s="308">
        <v>30.14</v>
      </c>
    </row>
    <row r="8881" spans="1:2">
      <c r="A8881" s="307" t="s">
        <v>9071</v>
      </c>
      <c r="B8881" s="308">
        <v>390.79</v>
      </c>
    </row>
    <row r="8882" spans="1:2">
      <c r="A8882" s="307" t="s">
        <v>9072</v>
      </c>
      <c r="B8882" s="308">
        <v>384.04</v>
      </c>
    </row>
    <row r="8883" spans="1:2">
      <c r="A8883" s="307" t="s">
        <v>9073</v>
      </c>
      <c r="B8883" s="308">
        <v>364.13</v>
      </c>
    </row>
    <row r="8884" spans="1:2">
      <c r="A8884" s="307" t="s">
        <v>9074</v>
      </c>
      <c r="B8884" s="308">
        <v>359.62</v>
      </c>
    </row>
    <row r="8885" spans="1:2">
      <c r="A8885" s="307" t="s">
        <v>9075</v>
      </c>
      <c r="B8885" s="308">
        <v>350.76</v>
      </c>
    </row>
    <row r="8886" spans="1:2">
      <c r="A8886" s="307" t="s">
        <v>9076</v>
      </c>
      <c r="B8886" s="308">
        <v>347.38</v>
      </c>
    </row>
    <row r="8887" spans="1:2">
      <c r="A8887" s="307" t="s">
        <v>9077</v>
      </c>
      <c r="B8887" s="308">
        <v>337.47</v>
      </c>
    </row>
    <row r="8888" spans="1:2">
      <c r="A8888" s="307" t="s">
        <v>9078</v>
      </c>
      <c r="B8888" s="308">
        <v>335.21</v>
      </c>
    </row>
    <row r="8889" spans="1:2">
      <c r="A8889" s="307" t="s">
        <v>9079</v>
      </c>
      <c r="B8889" s="308">
        <v>330.74</v>
      </c>
    </row>
    <row r="8890" spans="1:2">
      <c r="A8890" s="307" t="s">
        <v>9080</v>
      </c>
      <c r="B8890" s="308">
        <v>329.05</v>
      </c>
    </row>
    <row r="8891" spans="1:2">
      <c r="A8891" s="307" t="s">
        <v>9081</v>
      </c>
      <c r="B8891" s="308">
        <v>326.77999999999997</v>
      </c>
    </row>
    <row r="8892" spans="1:2">
      <c r="A8892" s="307" t="s">
        <v>9082</v>
      </c>
      <c r="B8892" s="308">
        <v>325.43</v>
      </c>
    </row>
    <row r="8893" spans="1:2">
      <c r="A8893" s="307" t="s">
        <v>9083</v>
      </c>
      <c r="B8893" s="308">
        <v>363.56</v>
      </c>
    </row>
    <row r="8894" spans="1:2">
      <c r="A8894" s="307" t="s">
        <v>9084</v>
      </c>
      <c r="B8894" s="308">
        <v>356.79</v>
      </c>
    </row>
    <row r="8895" spans="1:2">
      <c r="A8895" s="307" t="s">
        <v>9085</v>
      </c>
      <c r="B8895" s="308">
        <v>336.75</v>
      </c>
    </row>
    <row r="8896" spans="1:2">
      <c r="A8896" s="307" t="s">
        <v>9086</v>
      </c>
      <c r="B8896" s="308">
        <v>332.25</v>
      </c>
    </row>
    <row r="8897" spans="1:2">
      <c r="A8897" s="307" t="s">
        <v>9087</v>
      </c>
      <c r="B8897" s="308">
        <v>323.38</v>
      </c>
    </row>
    <row r="8898" spans="1:2">
      <c r="A8898" s="307" t="s">
        <v>9088</v>
      </c>
      <c r="B8898" s="308">
        <v>320</v>
      </c>
    </row>
    <row r="8899" spans="1:2">
      <c r="A8899" s="307" t="s">
        <v>9089</v>
      </c>
      <c r="B8899" s="308">
        <v>310.08999999999997</v>
      </c>
    </row>
    <row r="8900" spans="1:2">
      <c r="A8900" s="307" t="s">
        <v>9090</v>
      </c>
      <c r="B8900" s="308">
        <v>307.83</v>
      </c>
    </row>
    <row r="8901" spans="1:2">
      <c r="A8901" s="307" t="s">
        <v>9091</v>
      </c>
      <c r="B8901" s="308">
        <v>303.36</v>
      </c>
    </row>
    <row r="8902" spans="1:2">
      <c r="A8902" s="307" t="s">
        <v>9092</v>
      </c>
      <c r="B8902" s="308">
        <v>301.68</v>
      </c>
    </row>
    <row r="8903" spans="1:2">
      <c r="A8903" s="307" t="s">
        <v>9093</v>
      </c>
      <c r="B8903" s="308">
        <v>299.41000000000003</v>
      </c>
    </row>
    <row r="8904" spans="1:2">
      <c r="A8904" s="307" t="s">
        <v>9094</v>
      </c>
      <c r="B8904" s="308">
        <v>298.05</v>
      </c>
    </row>
    <row r="8905" spans="1:2">
      <c r="A8905" s="307" t="s">
        <v>9095</v>
      </c>
      <c r="B8905" s="308">
        <v>310.42</v>
      </c>
    </row>
    <row r="8906" spans="1:2">
      <c r="A8906" s="307" t="s">
        <v>9096</v>
      </c>
      <c r="B8906" s="308">
        <v>303.67</v>
      </c>
    </row>
    <row r="8907" spans="1:2">
      <c r="A8907" s="307" t="s">
        <v>9097</v>
      </c>
      <c r="B8907" s="308">
        <v>283.76</v>
      </c>
    </row>
    <row r="8908" spans="1:2">
      <c r="A8908" s="307" t="s">
        <v>9098</v>
      </c>
      <c r="B8908" s="308">
        <v>279.26</v>
      </c>
    </row>
    <row r="8909" spans="1:2">
      <c r="A8909" s="307" t="s">
        <v>9099</v>
      </c>
      <c r="B8909" s="308">
        <v>270.39</v>
      </c>
    </row>
    <row r="8910" spans="1:2">
      <c r="A8910" s="307" t="s">
        <v>9100</v>
      </c>
      <c r="B8910" s="308">
        <v>267.01</v>
      </c>
    </row>
    <row r="8911" spans="1:2">
      <c r="A8911" s="307" t="s">
        <v>9101</v>
      </c>
      <c r="B8911" s="308">
        <v>257.10000000000002</v>
      </c>
    </row>
    <row r="8912" spans="1:2">
      <c r="A8912" s="307" t="s">
        <v>9102</v>
      </c>
      <c r="B8912" s="308">
        <v>254.84</v>
      </c>
    </row>
    <row r="8913" spans="1:2">
      <c r="A8913" s="307" t="s">
        <v>9103</v>
      </c>
      <c r="B8913" s="308">
        <v>250.37</v>
      </c>
    </row>
    <row r="8914" spans="1:2">
      <c r="A8914" s="307" t="s">
        <v>9104</v>
      </c>
      <c r="B8914" s="308">
        <v>248.68</v>
      </c>
    </row>
    <row r="8915" spans="1:2">
      <c r="A8915" s="307" t="s">
        <v>9105</v>
      </c>
      <c r="B8915" s="308">
        <v>246.42</v>
      </c>
    </row>
    <row r="8916" spans="1:2">
      <c r="A8916" s="307" t="s">
        <v>9106</v>
      </c>
      <c r="B8916" s="308">
        <v>245.06</v>
      </c>
    </row>
    <row r="8917" spans="1:2">
      <c r="A8917" s="307" t="s">
        <v>9107</v>
      </c>
      <c r="B8917" s="308">
        <v>12.01</v>
      </c>
    </row>
    <row r="8918" spans="1:2">
      <c r="A8918" s="307" t="s">
        <v>9108</v>
      </c>
      <c r="B8918" s="308">
        <v>11.55</v>
      </c>
    </row>
    <row r="8919" spans="1:2">
      <c r="A8919" s="307" t="s">
        <v>9109</v>
      </c>
      <c r="B8919" s="308">
        <v>12.13</v>
      </c>
    </row>
    <row r="8920" spans="1:2">
      <c r="A8920" s="307" t="s">
        <v>9110</v>
      </c>
      <c r="B8920" s="308">
        <v>11.68</v>
      </c>
    </row>
    <row r="8921" spans="1:2">
      <c r="A8921" s="307" t="s">
        <v>9111</v>
      </c>
      <c r="B8921" s="308">
        <v>55.57</v>
      </c>
    </row>
    <row r="8922" spans="1:2">
      <c r="A8922" s="307" t="s">
        <v>9112</v>
      </c>
      <c r="B8922" s="308">
        <v>55.11</v>
      </c>
    </row>
    <row r="8923" spans="1:2">
      <c r="A8923" s="307" t="s">
        <v>9113</v>
      </c>
      <c r="B8923" s="308">
        <v>55.26</v>
      </c>
    </row>
    <row r="8924" spans="1:2">
      <c r="A8924" s="307" t="s">
        <v>9114</v>
      </c>
      <c r="B8924" s="308">
        <v>54.81</v>
      </c>
    </row>
    <row r="8925" spans="1:2">
      <c r="A8925" s="307" t="s">
        <v>9115</v>
      </c>
      <c r="B8925" s="308">
        <v>68.73</v>
      </c>
    </row>
    <row r="8926" spans="1:2">
      <c r="A8926" s="307" t="s">
        <v>9116</v>
      </c>
      <c r="B8926" s="308">
        <v>66.69</v>
      </c>
    </row>
    <row r="8927" spans="1:2">
      <c r="A8927" s="307" t="s">
        <v>9117</v>
      </c>
      <c r="B8927" s="308">
        <v>3016.05</v>
      </c>
    </row>
    <row r="8928" spans="1:2">
      <c r="A8928" s="307" t="s">
        <v>9118</v>
      </c>
      <c r="B8928" s="308">
        <v>3015.17</v>
      </c>
    </row>
    <row r="8929" spans="1:2">
      <c r="A8929" s="307" t="s">
        <v>9119</v>
      </c>
      <c r="B8929" s="308">
        <v>3048</v>
      </c>
    </row>
    <row r="8930" spans="1:2">
      <c r="A8930" s="307" t="s">
        <v>9120</v>
      </c>
      <c r="B8930" s="308">
        <v>3047.12</v>
      </c>
    </row>
    <row r="8931" spans="1:2">
      <c r="A8931" s="307" t="s">
        <v>9121</v>
      </c>
      <c r="B8931" s="308">
        <v>3709.74</v>
      </c>
    </row>
    <row r="8932" spans="1:2">
      <c r="A8932" s="307" t="s">
        <v>9122</v>
      </c>
      <c r="B8932" s="308">
        <v>3708.66</v>
      </c>
    </row>
    <row r="8933" spans="1:2">
      <c r="A8933" s="307" t="s">
        <v>9123</v>
      </c>
      <c r="B8933" s="308">
        <v>360.82</v>
      </c>
    </row>
    <row r="8934" spans="1:2">
      <c r="A8934" s="307" t="s">
        <v>9124</v>
      </c>
      <c r="B8934" s="308">
        <v>359.42</v>
      </c>
    </row>
    <row r="8935" spans="1:2">
      <c r="A8935" s="307" t="s">
        <v>9125</v>
      </c>
      <c r="B8935" s="308">
        <v>8576.58</v>
      </c>
    </row>
    <row r="8936" spans="1:2">
      <c r="A8936" s="307" t="s">
        <v>9126</v>
      </c>
      <c r="B8936" s="308">
        <v>7925.38</v>
      </c>
    </row>
    <row r="8937" spans="1:2">
      <c r="A8937" s="307" t="s">
        <v>9127</v>
      </c>
      <c r="B8937" s="308">
        <v>800.77</v>
      </c>
    </row>
    <row r="8938" spans="1:2">
      <c r="A8938" s="307" t="s">
        <v>9128</v>
      </c>
      <c r="B8938" s="308">
        <v>792.34</v>
      </c>
    </row>
    <row r="8939" spans="1:2">
      <c r="A8939" s="307" t="s">
        <v>9129</v>
      </c>
      <c r="B8939" s="308">
        <v>752.44</v>
      </c>
    </row>
    <row r="8940" spans="1:2">
      <c r="A8940" s="307" t="s">
        <v>9130</v>
      </c>
      <c r="B8940" s="308">
        <v>747.6</v>
      </c>
    </row>
    <row r="8941" spans="1:2">
      <c r="A8941" s="307" t="s">
        <v>9131</v>
      </c>
      <c r="B8941" s="308">
        <v>298</v>
      </c>
    </row>
    <row r="8942" spans="1:2">
      <c r="A8942" s="307" t="s">
        <v>9132</v>
      </c>
      <c r="B8942" s="308">
        <v>295.08999999999997</v>
      </c>
    </row>
    <row r="8943" spans="1:2">
      <c r="A8943" s="307" t="s">
        <v>9133</v>
      </c>
      <c r="B8943" s="308">
        <v>369.02</v>
      </c>
    </row>
    <row r="8944" spans="1:2">
      <c r="A8944" s="307" t="s">
        <v>9134</v>
      </c>
      <c r="B8944" s="308">
        <v>367.11</v>
      </c>
    </row>
    <row r="8945" spans="1:2">
      <c r="A8945" s="307" t="s">
        <v>9135</v>
      </c>
      <c r="B8945" s="308">
        <v>240.01</v>
      </c>
    </row>
    <row r="8946" spans="1:2">
      <c r="A8946" s="307" t="s">
        <v>9136</v>
      </c>
      <c r="B8946" s="308">
        <v>220.37</v>
      </c>
    </row>
    <row r="8947" spans="1:2">
      <c r="A8947" s="307" t="s">
        <v>9137</v>
      </c>
      <c r="B8947" s="308">
        <v>9.69</v>
      </c>
    </row>
    <row r="8948" spans="1:2">
      <c r="A8948" s="307" t="s">
        <v>9138</v>
      </c>
      <c r="B8948" s="308">
        <v>9.0399999999999991</v>
      </c>
    </row>
    <row r="8949" spans="1:2">
      <c r="A8949" s="307" t="s">
        <v>9139</v>
      </c>
      <c r="B8949" s="308">
        <v>78.02</v>
      </c>
    </row>
    <row r="8950" spans="1:2">
      <c r="A8950" s="307" t="s">
        <v>9140</v>
      </c>
      <c r="B8950" s="308">
        <v>77.37</v>
      </c>
    </row>
    <row r="8951" spans="1:2">
      <c r="A8951" s="307" t="s">
        <v>9141</v>
      </c>
      <c r="B8951" s="308">
        <v>78.36</v>
      </c>
    </row>
    <row r="8952" spans="1:2">
      <c r="A8952" s="307" t="s">
        <v>9142</v>
      </c>
      <c r="B8952" s="308">
        <v>77.709999999999994</v>
      </c>
    </row>
    <row r="8953" spans="1:2">
      <c r="A8953" s="307" t="s">
        <v>9143</v>
      </c>
      <c r="B8953" s="308">
        <v>41.88</v>
      </c>
    </row>
    <row r="8954" spans="1:2">
      <c r="A8954" s="307" t="s">
        <v>9144</v>
      </c>
      <c r="B8954" s="308">
        <v>36.6</v>
      </c>
    </row>
    <row r="8955" spans="1:2">
      <c r="A8955" s="307" t="s">
        <v>9145</v>
      </c>
      <c r="B8955" s="308">
        <v>110.21</v>
      </c>
    </row>
    <row r="8956" spans="1:2">
      <c r="A8956" s="307" t="s">
        <v>9146</v>
      </c>
      <c r="B8956" s="308">
        <v>104.92</v>
      </c>
    </row>
    <row r="8957" spans="1:2">
      <c r="A8957" s="307" t="s">
        <v>9147</v>
      </c>
      <c r="B8957" s="308">
        <v>17.02</v>
      </c>
    </row>
    <row r="8958" spans="1:2">
      <c r="A8958" s="307" t="s">
        <v>9148</v>
      </c>
      <c r="B8958" s="308">
        <v>16.97</v>
      </c>
    </row>
    <row r="8959" spans="1:2">
      <c r="A8959" s="307" t="s">
        <v>9149</v>
      </c>
      <c r="B8959" s="308">
        <v>20.5</v>
      </c>
    </row>
    <row r="8960" spans="1:2">
      <c r="A8960" s="307" t="s">
        <v>9150</v>
      </c>
      <c r="B8960" s="308">
        <v>17.91</v>
      </c>
    </row>
    <row r="8961" spans="1:2">
      <c r="A8961" s="307" t="s">
        <v>9151</v>
      </c>
      <c r="B8961" s="308">
        <v>6.9</v>
      </c>
    </row>
    <row r="8962" spans="1:2">
      <c r="A8962" s="307" t="s">
        <v>9152</v>
      </c>
      <c r="B8962" s="308">
        <v>6.07</v>
      </c>
    </row>
    <row r="8963" spans="1:2">
      <c r="A8963" s="307" t="s">
        <v>9153</v>
      </c>
      <c r="B8963" s="308">
        <v>35.65</v>
      </c>
    </row>
    <row r="8964" spans="1:2">
      <c r="A8964" s="307" t="s">
        <v>9154</v>
      </c>
      <c r="B8964" s="308">
        <v>31.45</v>
      </c>
    </row>
    <row r="8965" spans="1:2">
      <c r="A8965" s="307" t="s">
        <v>9155</v>
      </c>
      <c r="B8965" s="308">
        <v>30.43</v>
      </c>
    </row>
    <row r="8966" spans="1:2">
      <c r="A8966" s="307" t="s">
        <v>9156</v>
      </c>
      <c r="B8966" s="308">
        <v>29.39</v>
      </c>
    </row>
    <row r="8967" spans="1:2">
      <c r="A8967" s="307" t="s">
        <v>9157</v>
      </c>
      <c r="B8967" s="308">
        <v>13.69</v>
      </c>
    </row>
    <row r="8968" spans="1:2">
      <c r="A8968" s="307" t="s">
        <v>9158</v>
      </c>
      <c r="B8968" s="308">
        <v>12.3</v>
      </c>
    </row>
    <row r="8969" spans="1:2">
      <c r="A8969" s="307" t="s">
        <v>9159</v>
      </c>
      <c r="B8969" s="308">
        <v>4.18</v>
      </c>
    </row>
    <row r="8970" spans="1:2">
      <c r="A8970" s="307" t="s">
        <v>9160</v>
      </c>
      <c r="B8970" s="308">
        <v>3.77</v>
      </c>
    </row>
    <row r="8971" spans="1:2">
      <c r="A8971" s="307" t="s">
        <v>9161</v>
      </c>
      <c r="B8971" s="308">
        <v>69.22</v>
      </c>
    </row>
    <row r="8972" spans="1:2">
      <c r="A8972" s="307" t="s">
        <v>9162</v>
      </c>
      <c r="B8972" s="308">
        <v>66.38</v>
      </c>
    </row>
    <row r="8973" spans="1:2">
      <c r="A8973" s="307" t="s">
        <v>9163</v>
      </c>
      <c r="B8973" s="308">
        <v>78.86</v>
      </c>
    </row>
    <row r="8974" spans="1:2">
      <c r="A8974" s="307" t="s">
        <v>9164</v>
      </c>
      <c r="B8974" s="308">
        <v>75.98</v>
      </c>
    </row>
    <row r="8975" spans="1:2">
      <c r="A8975" s="307" t="s">
        <v>9165</v>
      </c>
      <c r="B8975" s="308">
        <v>94.63</v>
      </c>
    </row>
    <row r="8976" spans="1:2">
      <c r="A8976" s="307" t="s">
        <v>9166</v>
      </c>
      <c r="B8976" s="308">
        <v>91.6</v>
      </c>
    </row>
    <row r="8977" spans="1:2">
      <c r="A8977" s="307" t="s">
        <v>9167</v>
      </c>
      <c r="B8977" s="308">
        <v>102.02</v>
      </c>
    </row>
    <row r="8978" spans="1:2">
      <c r="A8978" s="307" t="s">
        <v>9168</v>
      </c>
      <c r="B8978" s="308">
        <v>98.99</v>
      </c>
    </row>
    <row r="8979" spans="1:2">
      <c r="A8979" s="307" t="s">
        <v>9169</v>
      </c>
      <c r="B8979" s="308">
        <v>75.52</v>
      </c>
    </row>
    <row r="8980" spans="1:2">
      <c r="A8980" s="307" t="s">
        <v>9170</v>
      </c>
      <c r="B8980" s="308">
        <v>72.680000000000007</v>
      </c>
    </row>
    <row r="8981" spans="1:2">
      <c r="A8981" s="307" t="s">
        <v>9171</v>
      </c>
      <c r="B8981" s="308">
        <v>82.22</v>
      </c>
    </row>
    <row r="8982" spans="1:2">
      <c r="A8982" s="307" t="s">
        <v>9172</v>
      </c>
      <c r="B8982" s="308">
        <v>79.34</v>
      </c>
    </row>
    <row r="8983" spans="1:2">
      <c r="A8983" s="307" t="s">
        <v>9173</v>
      </c>
      <c r="B8983" s="308">
        <v>98.76</v>
      </c>
    </row>
    <row r="8984" spans="1:2">
      <c r="A8984" s="307" t="s">
        <v>9174</v>
      </c>
      <c r="B8984" s="308">
        <v>95.73</v>
      </c>
    </row>
    <row r="8985" spans="1:2">
      <c r="A8985" s="307" t="s">
        <v>9175</v>
      </c>
      <c r="B8985" s="308">
        <v>48.65</v>
      </c>
    </row>
    <row r="8986" spans="1:2">
      <c r="A8986" s="307" t="s">
        <v>9176</v>
      </c>
      <c r="B8986" s="308">
        <v>45.95</v>
      </c>
    </row>
    <row r="8987" spans="1:2">
      <c r="A8987" s="307" t="s">
        <v>9177</v>
      </c>
      <c r="B8987" s="308">
        <v>56.42</v>
      </c>
    </row>
    <row r="8988" spans="1:2">
      <c r="A8988" s="307" t="s">
        <v>9178</v>
      </c>
      <c r="B8988" s="308">
        <v>52.69</v>
      </c>
    </row>
    <row r="8989" spans="1:2">
      <c r="A8989" s="307" t="s">
        <v>9179</v>
      </c>
      <c r="B8989" s="308">
        <v>40.74</v>
      </c>
    </row>
    <row r="8990" spans="1:2">
      <c r="A8990" s="307" t="s">
        <v>9180</v>
      </c>
      <c r="B8990" s="308">
        <v>37.340000000000003</v>
      </c>
    </row>
    <row r="8991" spans="1:2">
      <c r="A8991" s="307" t="s">
        <v>9181</v>
      </c>
      <c r="B8991" s="308">
        <v>1.08</v>
      </c>
    </row>
    <row r="8992" spans="1:2">
      <c r="A8992" s="307" t="s">
        <v>9182</v>
      </c>
      <c r="B8992" s="308">
        <v>1.04</v>
      </c>
    </row>
    <row r="8993" spans="1:2">
      <c r="A8993" s="307" t="s">
        <v>9183</v>
      </c>
      <c r="B8993" s="308">
        <v>4.5599999999999996</v>
      </c>
    </row>
    <row r="8994" spans="1:2">
      <c r="A8994" s="307" t="s">
        <v>9184</v>
      </c>
      <c r="B8994" s="308">
        <v>4.37</v>
      </c>
    </row>
    <row r="8995" spans="1:2">
      <c r="A8995" s="307" t="s">
        <v>9185</v>
      </c>
      <c r="B8995" s="308">
        <v>2.29</v>
      </c>
    </row>
    <row r="8996" spans="1:2">
      <c r="A8996" s="307" t="s">
        <v>9186</v>
      </c>
      <c r="B8996" s="308">
        <v>2.23</v>
      </c>
    </row>
    <row r="8997" spans="1:2">
      <c r="A8997" s="307" t="s">
        <v>9187</v>
      </c>
      <c r="B8997" s="308">
        <v>720.79</v>
      </c>
    </row>
    <row r="8998" spans="1:2">
      <c r="A8998" s="307" t="s">
        <v>9188</v>
      </c>
      <c r="B8998" s="308">
        <v>713.35</v>
      </c>
    </row>
    <row r="8999" spans="1:2">
      <c r="A8999" s="307" t="s">
        <v>9189</v>
      </c>
      <c r="B8999" s="308">
        <v>39.33</v>
      </c>
    </row>
    <row r="9000" spans="1:2">
      <c r="A9000" s="307" t="s">
        <v>9190</v>
      </c>
      <c r="B9000" s="308">
        <v>34.090000000000003</v>
      </c>
    </row>
    <row r="9001" spans="1:2">
      <c r="A9001" s="307" t="s">
        <v>9191</v>
      </c>
      <c r="B9001" s="308">
        <v>7.73</v>
      </c>
    </row>
    <row r="9002" spans="1:2">
      <c r="A9002" s="307" t="s">
        <v>9192</v>
      </c>
      <c r="B9002" s="308">
        <v>7.72</v>
      </c>
    </row>
    <row r="9003" spans="1:2">
      <c r="A9003" s="307" t="s">
        <v>9193</v>
      </c>
      <c r="B9003" s="308">
        <v>1.6</v>
      </c>
    </row>
    <row r="9004" spans="1:2">
      <c r="A9004" s="307" t="s">
        <v>9194</v>
      </c>
      <c r="B9004" s="308">
        <v>1.59</v>
      </c>
    </row>
    <row r="9005" spans="1:2">
      <c r="A9005" s="307" t="s">
        <v>9195</v>
      </c>
      <c r="B9005" s="308">
        <v>2.64</v>
      </c>
    </row>
    <row r="9006" spans="1:2">
      <c r="A9006" s="307" t="s">
        <v>9196</v>
      </c>
      <c r="B9006" s="308">
        <v>2.62</v>
      </c>
    </row>
    <row r="9007" spans="1:2">
      <c r="A9007" s="307" t="s">
        <v>9197</v>
      </c>
      <c r="B9007" s="308">
        <v>1.62</v>
      </c>
    </row>
    <row r="9008" spans="1:2">
      <c r="A9008" s="307" t="s">
        <v>9198</v>
      </c>
      <c r="B9008" s="308">
        <v>1.61</v>
      </c>
    </row>
    <row r="9009" spans="1:2">
      <c r="A9009" s="307" t="s">
        <v>9199</v>
      </c>
      <c r="B9009" s="308">
        <v>83.39</v>
      </c>
    </row>
    <row r="9010" spans="1:2">
      <c r="A9010" s="307" t="s">
        <v>9200</v>
      </c>
      <c r="B9010" s="308">
        <v>76.22</v>
      </c>
    </row>
    <row r="9011" spans="1:2">
      <c r="A9011" s="307" t="s">
        <v>9201</v>
      </c>
      <c r="B9011" s="308">
        <v>91.73</v>
      </c>
    </row>
    <row r="9012" spans="1:2">
      <c r="A9012" s="307" t="s">
        <v>9202</v>
      </c>
      <c r="B9012" s="308">
        <v>83.84</v>
      </c>
    </row>
    <row r="9013" spans="1:2">
      <c r="A9013" s="307" t="s">
        <v>9203</v>
      </c>
      <c r="B9013" s="308">
        <v>83.3</v>
      </c>
    </row>
    <row r="9014" spans="1:2">
      <c r="A9014" s="307" t="s">
        <v>9204</v>
      </c>
      <c r="B9014" s="308">
        <v>74.67</v>
      </c>
    </row>
    <row r="9015" spans="1:2">
      <c r="A9015" s="307" t="s">
        <v>9205</v>
      </c>
      <c r="B9015" s="308">
        <v>56.95</v>
      </c>
    </row>
    <row r="9016" spans="1:2">
      <c r="A9016" s="307" t="s">
        <v>9206</v>
      </c>
      <c r="B9016" s="308">
        <v>52.03</v>
      </c>
    </row>
    <row r="9017" spans="1:2">
      <c r="A9017" s="307" t="s">
        <v>9207</v>
      </c>
      <c r="B9017" s="308">
        <v>62.65</v>
      </c>
    </row>
    <row r="9018" spans="1:2">
      <c r="A9018" s="307" t="s">
        <v>9208</v>
      </c>
      <c r="B9018" s="308">
        <v>57.23</v>
      </c>
    </row>
    <row r="9019" spans="1:2">
      <c r="A9019" s="307" t="s">
        <v>9209</v>
      </c>
      <c r="B9019" s="308">
        <v>56.58</v>
      </c>
    </row>
    <row r="9020" spans="1:2">
      <c r="A9020" s="307" t="s">
        <v>9210</v>
      </c>
      <c r="B9020" s="308">
        <v>50.73</v>
      </c>
    </row>
    <row r="9021" spans="1:2">
      <c r="A9021" s="307" t="s">
        <v>9211</v>
      </c>
      <c r="B9021" s="308">
        <v>111.01</v>
      </c>
    </row>
    <row r="9022" spans="1:2">
      <c r="A9022" s="307" t="s">
        <v>9212</v>
      </c>
      <c r="B9022" s="308">
        <v>102.21</v>
      </c>
    </row>
    <row r="9023" spans="1:2">
      <c r="A9023" s="307" t="s">
        <v>9213</v>
      </c>
      <c r="B9023" s="308">
        <v>100.85</v>
      </c>
    </row>
    <row r="9024" spans="1:2">
      <c r="A9024" s="307" t="s">
        <v>9214</v>
      </c>
      <c r="B9024" s="308">
        <v>92.85</v>
      </c>
    </row>
    <row r="9025" spans="1:2">
      <c r="A9025" s="307" t="s">
        <v>9215</v>
      </c>
      <c r="B9025" s="308">
        <v>99.15</v>
      </c>
    </row>
    <row r="9026" spans="1:2">
      <c r="A9026" s="307" t="s">
        <v>9216</v>
      </c>
      <c r="B9026" s="308">
        <v>90.49</v>
      </c>
    </row>
    <row r="9027" spans="1:2">
      <c r="A9027" s="307" t="s">
        <v>9217</v>
      </c>
      <c r="B9027" s="308">
        <v>109.07</v>
      </c>
    </row>
    <row r="9028" spans="1:2">
      <c r="A9028" s="307" t="s">
        <v>9218</v>
      </c>
      <c r="B9028" s="308">
        <v>99.54</v>
      </c>
    </row>
    <row r="9029" spans="1:2">
      <c r="A9029" s="307" t="s">
        <v>9219</v>
      </c>
      <c r="B9029" s="308">
        <v>122.19</v>
      </c>
    </row>
    <row r="9030" spans="1:2">
      <c r="A9030" s="307" t="s">
        <v>9220</v>
      </c>
      <c r="B9030" s="308">
        <v>113.39</v>
      </c>
    </row>
    <row r="9031" spans="1:2">
      <c r="A9031" s="307" t="s">
        <v>9221</v>
      </c>
      <c r="B9031" s="308">
        <v>111.08</v>
      </c>
    </row>
    <row r="9032" spans="1:2">
      <c r="A9032" s="307" t="s">
        <v>9222</v>
      </c>
      <c r="B9032" s="308">
        <v>103.08</v>
      </c>
    </row>
    <row r="9033" spans="1:2">
      <c r="A9033" s="307" t="s">
        <v>9223</v>
      </c>
      <c r="B9033" s="308">
        <v>109.38</v>
      </c>
    </row>
    <row r="9034" spans="1:2">
      <c r="A9034" s="307" t="s">
        <v>9224</v>
      </c>
      <c r="B9034" s="308">
        <v>100.72</v>
      </c>
    </row>
    <row r="9035" spans="1:2">
      <c r="A9035" s="307" t="s">
        <v>9225</v>
      </c>
      <c r="B9035" s="308">
        <v>120.32</v>
      </c>
    </row>
    <row r="9036" spans="1:2">
      <c r="A9036" s="307" t="s">
        <v>9226</v>
      </c>
      <c r="B9036" s="308">
        <v>110.79</v>
      </c>
    </row>
    <row r="9037" spans="1:2">
      <c r="A9037" s="307" t="s">
        <v>9227</v>
      </c>
      <c r="B9037" s="308">
        <v>139.97</v>
      </c>
    </row>
    <row r="9038" spans="1:2">
      <c r="A9038" s="307" t="s">
        <v>9228</v>
      </c>
      <c r="B9038" s="308">
        <v>131.16999999999999</v>
      </c>
    </row>
    <row r="9039" spans="1:2">
      <c r="A9039" s="307" t="s">
        <v>9229</v>
      </c>
      <c r="B9039" s="308">
        <v>127.24</v>
      </c>
    </row>
    <row r="9040" spans="1:2">
      <c r="A9040" s="307" t="s">
        <v>9230</v>
      </c>
      <c r="B9040" s="308">
        <v>119.25</v>
      </c>
    </row>
    <row r="9041" spans="1:2">
      <c r="A9041" s="307" t="s">
        <v>9231</v>
      </c>
      <c r="B9041" s="308">
        <v>129.84</v>
      </c>
    </row>
    <row r="9042" spans="1:2">
      <c r="A9042" s="307" t="s">
        <v>9232</v>
      </c>
      <c r="B9042" s="308">
        <v>120.6</v>
      </c>
    </row>
    <row r="9043" spans="1:2">
      <c r="A9043" s="307" t="s">
        <v>9233</v>
      </c>
      <c r="B9043" s="308">
        <v>138.1</v>
      </c>
    </row>
    <row r="9044" spans="1:2">
      <c r="A9044" s="307" t="s">
        <v>9234</v>
      </c>
      <c r="B9044" s="308">
        <v>128.57</v>
      </c>
    </row>
    <row r="9045" spans="1:2">
      <c r="A9045" s="307" t="s">
        <v>9235</v>
      </c>
      <c r="B9045" s="308">
        <v>87.98</v>
      </c>
    </row>
    <row r="9046" spans="1:2">
      <c r="A9046" s="307" t="s">
        <v>9236</v>
      </c>
      <c r="B9046" s="308">
        <v>80.88</v>
      </c>
    </row>
    <row r="9047" spans="1:2">
      <c r="A9047" s="307" t="s">
        <v>9237</v>
      </c>
      <c r="B9047" s="308">
        <v>79.98</v>
      </c>
    </row>
    <row r="9048" spans="1:2">
      <c r="A9048" s="307" t="s">
        <v>9238</v>
      </c>
      <c r="B9048" s="308">
        <v>73.52</v>
      </c>
    </row>
    <row r="9049" spans="1:2">
      <c r="A9049" s="307" t="s">
        <v>9239</v>
      </c>
      <c r="B9049" s="308">
        <v>80.16</v>
      </c>
    </row>
    <row r="9050" spans="1:2">
      <c r="A9050" s="307" t="s">
        <v>9240</v>
      </c>
      <c r="B9050" s="308">
        <v>73.11</v>
      </c>
    </row>
    <row r="9051" spans="1:2">
      <c r="A9051" s="307" t="s">
        <v>9241</v>
      </c>
      <c r="B9051" s="308">
        <v>72.87</v>
      </c>
    </row>
    <row r="9052" spans="1:2">
      <c r="A9052" s="307" t="s">
        <v>9242</v>
      </c>
      <c r="B9052" s="308">
        <v>66.459999999999994</v>
      </c>
    </row>
    <row r="9053" spans="1:2">
      <c r="A9053" s="307" t="s">
        <v>9243</v>
      </c>
      <c r="B9053" s="308">
        <v>92.98</v>
      </c>
    </row>
    <row r="9054" spans="1:2">
      <c r="A9054" s="307" t="s">
        <v>9244</v>
      </c>
      <c r="B9054" s="308">
        <v>85.88</v>
      </c>
    </row>
    <row r="9055" spans="1:2">
      <c r="A9055" s="307" t="s">
        <v>9245</v>
      </c>
      <c r="B9055" s="308">
        <v>84.53</v>
      </c>
    </row>
    <row r="9056" spans="1:2">
      <c r="A9056" s="307" t="s">
        <v>9246</v>
      </c>
      <c r="B9056" s="308">
        <v>78.069999999999993</v>
      </c>
    </row>
    <row r="9057" spans="1:2">
      <c r="A9057" s="307" t="s">
        <v>9247</v>
      </c>
      <c r="B9057" s="308">
        <v>85.16</v>
      </c>
    </row>
    <row r="9058" spans="1:2">
      <c r="A9058" s="307" t="s">
        <v>9248</v>
      </c>
      <c r="B9058" s="308">
        <v>78.11</v>
      </c>
    </row>
    <row r="9059" spans="1:2">
      <c r="A9059" s="307" t="s">
        <v>9249</v>
      </c>
      <c r="B9059" s="308">
        <v>77.42</v>
      </c>
    </row>
    <row r="9060" spans="1:2">
      <c r="A9060" s="307" t="s">
        <v>9250</v>
      </c>
      <c r="B9060" s="308">
        <v>71.010000000000005</v>
      </c>
    </row>
    <row r="9061" spans="1:2">
      <c r="A9061" s="307" t="s">
        <v>9251</v>
      </c>
      <c r="B9061" s="308">
        <v>105.66</v>
      </c>
    </row>
    <row r="9062" spans="1:2">
      <c r="A9062" s="307" t="s">
        <v>9252</v>
      </c>
      <c r="B9062" s="308">
        <v>98.55</v>
      </c>
    </row>
    <row r="9063" spans="1:2">
      <c r="A9063" s="307" t="s">
        <v>9253</v>
      </c>
      <c r="B9063" s="308">
        <v>96.05</v>
      </c>
    </row>
    <row r="9064" spans="1:2">
      <c r="A9064" s="307" t="s">
        <v>9254</v>
      </c>
      <c r="B9064" s="308">
        <v>89.59</v>
      </c>
    </row>
    <row r="9065" spans="1:2">
      <c r="A9065" s="307" t="s">
        <v>9255</v>
      </c>
      <c r="B9065" s="308">
        <v>97.83</v>
      </c>
    </row>
    <row r="9066" spans="1:2">
      <c r="A9066" s="307" t="s">
        <v>9256</v>
      </c>
      <c r="B9066" s="308">
        <v>90.78</v>
      </c>
    </row>
    <row r="9067" spans="1:2">
      <c r="A9067" s="307" t="s">
        <v>9257</v>
      </c>
      <c r="B9067" s="308">
        <v>88.94</v>
      </c>
    </row>
    <row r="9068" spans="1:2">
      <c r="A9068" s="307" t="s">
        <v>9258</v>
      </c>
      <c r="B9068" s="308">
        <v>82.53</v>
      </c>
    </row>
    <row r="9069" spans="1:2">
      <c r="A9069" s="307" t="s">
        <v>9259</v>
      </c>
      <c r="B9069" s="308">
        <v>171.17</v>
      </c>
    </row>
    <row r="9070" spans="1:2">
      <c r="A9070" s="307" t="s">
        <v>9260</v>
      </c>
      <c r="B9070" s="308">
        <v>158.47999999999999</v>
      </c>
    </row>
    <row r="9071" spans="1:2">
      <c r="A9071" s="307" t="s">
        <v>9261</v>
      </c>
      <c r="B9071" s="308">
        <v>25.99</v>
      </c>
    </row>
    <row r="9072" spans="1:2">
      <c r="A9072" s="307" t="s">
        <v>9262</v>
      </c>
      <c r="B9072" s="308">
        <v>23.79</v>
      </c>
    </row>
    <row r="9073" spans="1:2">
      <c r="A9073" s="307" t="s">
        <v>9263</v>
      </c>
      <c r="B9073" s="308">
        <v>1107.3900000000001</v>
      </c>
    </row>
    <row r="9074" spans="1:2">
      <c r="A9074" s="307" t="s">
        <v>9264</v>
      </c>
      <c r="B9074" s="308">
        <v>1069.83</v>
      </c>
    </row>
    <row r="9075" spans="1:2">
      <c r="A9075" s="307" t="s">
        <v>9265</v>
      </c>
      <c r="B9075" s="308">
        <v>1479.54</v>
      </c>
    </row>
    <row r="9076" spans="1:2">
      <c r="A9076" s="307" t="s">
        <v>9266</v>
      </c>
      <c r="B9076" s="308">
        <v>1408.45</v>
      </c>
    </row>
    <row r="9077" spans="1:2">
      <c r="A9077" s="307" t="s">
        <v>9267</v>
      </c>
      <c r="B9077" s="308">
        <v>1420.89</v>
      </c>
    </row>
    <row r="9078" spans="1:2">
      <c r="A9078" s="307" t="s">
        <v>9268</v>
      </c>
      <c r="B9078" s="308">
        <v>1350.17</v>
      </c>
    </row>
    <row r="9079" spans="1:2">
      <c r="A9079" s="307" t="s">
        <v>9269</v>
      </c>
      <c r="B9079" s="308">
        <v>5.41</v>
      </c>
    </row>
    <row r="9080" spans="1:2">
      <c r="A9080" s="307" t="s">
        <v>9270</v>
      </c>
      <c r="B9080" s="308">
        <v>5.2</v>
      </c>
    </row>
    <row r="9081" spans="1:2">
      <c r="A9081" s="307" t="s">
        <v>9271</v>
      </c>
      <c r="B9081" s="308">
        <v>43.91</v>
      </c>
    </row>
    <row r="9082" spans="1:2">
      <c r="A9082" s="307" t="s">
        <v>9272</v>
      </c>
      <c r="B9082" s="308">
        <v>40.98</v>
      </c>
    </row>
    <row r="9083" spans="1:2">
      <c r="A9083" s="307" t="s">
        <v>9273</v>
      </c>
      <c r="B9083" s="308">
        <v>152.06</v>
      </c>
    </row>
    <row r="9084" spans="1:2">
      <c r="A9084" s="307" t="s">
        <v>9274</v>
      </c>
      <c r="B9084" s="308">
        <v>139.13</v>
      </c>
    </row>
    <row r="9085" spans="1:2">
      <c r="A9085" s="307" t="s">
        <v>9275</v>
      </c>
      <c r="B9085" s="308">
        <v>216.97</v>
      </c>
    </row>
    <row r="9086" spans="1:2">
      <c r="A9086" s="307" t="s">
        <v>9276</v>
      </c>
      <c r="B9086" s="308">
        <v>201.32</v>
      </c>
    </row>
    <row r="9087" spans="1:2">
      <c r="A9087" s="307" t="s">
        <v>9277</v>
      </c>
      <c r="B9087" s="308">
        <v>216.97</v>
      </c>
    </row>
    <row r="9088" spans="1:2">
      <c r="A9088" s="307" t="s">
        <v>9278</v>
      </c>
      <c r="B9088" s="308">
        <v>201.32</v>
      </c>
    </row>
    <row r="9089" spans="1:2">
      <c r="A9089" s="307" t="s">
        <v>9279</v>
      </c>
      <c r="B9089" s="308">
        <v>554.07000000000005</v>
      </c>
    </row>
    <row r="9090" spans="1:2">
      <c r="A9090" s="307" t="s">
        <v>9280</v>
      </c>
      <c r="B9090" s="308">
        <v>502.93</v>
      </c>
    </row>
    <row r="9091" spans="1:2">
      <c r="A9091" s="307" t="s">
        <v>9281</v>
      </c>
      <c r="B9091" s="308">
        <v>524.76</v>
      </c>
    </row>
    <row r="9092" spans="1:2">
      <c r="A9092" s="307" t="s">
        <v>9282</v>
      </c>
      <c r="B9092" s="308">
        <v>475.09</v>
      </c>
    </row>
    <row r="9093" spans="1:2">
      <c r="A9093" s="307" t="s">
        <v>9283</v>
      </c>
      <c r="B9093" s="308">
        <v>55.18</v>
      </c>
    </row>
    <row r="9094" spans="1:2">
      <c r="A9094" s="307" t="s">
        <v>9284</v>
      </c>
      <c r="B9094" s="308">
        <v>54.93</v>
      </c>
    </row>
    <row r="9095" spans="1:2">
      <c r="A9095" s="307" t="s">
        <v>9285</v>
      </c>
      <c r="B9095" s="308">
        <v>89.55</v>
      </c>
    </row>
    <row r="9096" spans="1:2">
      <c r="A9096" s="307" t="s">
        <v>9286</v>
      </c>
      <c r="B9096" s="308">
        <v>84.38</v>
      </c>
    </row>
    <row r="9097" spans="1:2">
      <c r="A9097" s="307" t="s">
        <v>9287</v>
      </c>
      <c r="B9097" s="308">
        <v>78.58</v>
      </c>
    </row>
    <row r="9098" spans="1:2">
      <c r="A9098" s="307" t="s">
        <v>9288</v>
      </c>
      <c r="B9098" s="308">
        <v>78.33</v>
      </c>
    </row>
    <row r="9099" spans="1:2">
      <c r="A9099" s="307" t="s">
        <v>9289</v>
      </c>
      <c r="B9099" s="308">
        <v>112.95</v>
      </c>
    </row>
    <row r="9100" spans="1:2">
      <c r="A9100" s="307" t="s">
        <v>9290</v>
      </c>
      <c r="B9100" s="308">
        <v>107.78</v>
      </c>
    </row>
    <row r="9101" spans="1:2">
      <c r="A9101" s="307" t="s">
        <v>9291</v>
      </c>
      <c r="B9101" s="308">
        <v>5.28</v>
      </c>
    </row>
    <row r="9102" spans="1:2">
      <c r="A9102" s="307" t="s">
        <v>9292</v>
      </c>
      <c r="B9102" s="308">
        <v>4.8899999999999997</v>
      </c>
    </row>
    <row r="9103" spans="1:2">
      <c r="A9103" s="307" t="s">
        <v>9293</v>
      </c>
      <c r="B9103" s="308">
        <v>4.0199999999999996</v>
      </c>
    </row>
    <row r="9104" spans="1:2">
      <c r="A9104" s="307" t="s">
        <v>9294</v>
      </c>
      <c r="B9104" s="308">
        <v>3.72</v>
      </c>
    </row>
    <row r="9105" spans="1:2">
      <c r="A9105" s="307" t="s">
        <v>9295</v>
      </c>
      <c r="B9105" s="308">
        <v>3.42</v>
      </c>
    </row>
    <row r="9106" spans="1:2">
      <c r="A9106" s="307" t="s">
        <v>9296</v>
      </c>
      <c r="B9106" s="308">
        <v>3.16</v>
      </c>
    </row>
    <row r="9107" spans="1:2">
      <c r="A9107" s="307" t="s">
        <v>9297</v>
      </c>
      <c r="B9107" s="308">
        <v>3.33</v>
      </c>
    </row>
    <row r="9108" spans="1:2">
      <c r="A9108" s="307" t="s">
        <v>9298</v>
      </c>
      <c r="B9108" s="308">
        <v>3.09</v>
      </c>
    </row>
    <row r="9109" spans="1:2">
      <c r="A9109" s="307" t="s">
        <v>9299</v>
      </c>
      <c r="B9109" s="308">
        <v>2.95</v>
      </c>
    </row>
    <row r="9110" spans="1:2">
      <c r="A9110" s="307" t="s">
        <v>9300</v>
      </c>
      <c r="B9110" s="308">
        <v>2.73</v>
      </c>
    </row>
    <row r="9111" spans="1:2">
      <c r="A9111" s="307" t="s">
        <v>9301</v>
      </c>
      <c r="B9111" s="308">
        <v>2.73</v>
      </c>
    </row>
    <row r="9112" spans="1:2">
      <c r="A9112" s="307" t="s">
        <v>9302</v>
      </c>
      <c r="B9112" s="308">
        <v>2.52</v>
      </c>
    </row>
    <row r="9113" spans="1:2">
      <c r="A9113" s="307" t="s">
        <v>9303</v>
      </c>
      <c r="B9113" s="308">
        <v>6.11</v>
      </c>
    </row>
    <row r="9114" spans="1:2">
      <c r="A9114" s="307" t="s">
        <v>9304</v>
      </c>
      <c r="B9114" s="308">
        <v>5.68</v>
      </c>
    </row>
    <row r="9115" spans="1:2">
      <c r="A9115" s="307" t="s">
        <v>9305</v>
      </c>
      <c r="B9115" s="308">
        <v>4.75</v>
      </c>
    </row>
    <row r="9116" spans="1:2">
      <c r="A9116" s="307" t="s">
        <v>9306</v>
      </c>
      <c r="B9116" s="308">
        <v>4.4000000000000004</v>
      </c>
    </row>
    <row r="9117" spans="1:2">
      <c r="A9117" s="307" t="s">
        <v>9307</v>
      </c>
      <c r="B9117" s="308">
        <v>4.0999999999999996</v>
      </c>
    </row>
    <row r="9118" spans="1:2">
      <c r="A9118" s="307" t="s">
        <v>9308</v>
      </c>
      <c r="B9118" s="308">
        <v>3.79</v>
      </c>
    </row>
    <row r="9119" spans="1:2">
      <c r="A9119" s="307" t="s">
        <v>9309</v>
      </c>
      <c r="B9119" s="308">
        <v>3.4</v>
      </c>
    </row>
    <row r="9120" spans="1:2">
      <c r="A9120" s="307" t="s">
        <v>9310</v>
      </c>
      <c r="B9120" s="308">
        <v>3.14</v>
      </c>
    </row>
    <row r="9121" spans="1:2">
      <c r="A9121" s="307" t="s">
        <v>9311</v>
      </c>
      <c r="B9121" s="308">
        <v>2.94</v>
      </c>
    </row>
    <row r="9122" spans="1:2">
      <c r="A9122" s="307" t="s">
        <v>9312</v>
      </c>
      <c r="B9122" s="308">
        <v>2.7</v>
      </c>
    </row>
    <row r="9123" spans="1:2">
      <c r="A9123" s="307" t="s">
        <v>9313</v>
      </c>
      <c r="B9123" s="308">
        <v>2.74</v>
      </c>
    </row>
    <row r="9124" spans="1:2">
      <c r="A9124" s="307" t="s">
        <v>9314</v>
      </c>
      <c r="B9124" s="308">
        <v>2.5099999999999998</v>
      </c>
    </row>
    <row r="9125" spans="1:2">
      <c r="A9125" s="307" t="s">
        <v>9315</v>
      </c>
      <c r="B9125" s="308">
        <v>8.09</v>
      </c>
    </row>
    <row r="9126" spans="1:2">
      <c r="A9126" s="307" t="s">
        <v>9316</v>
      </c>
      <c r="B9126" s="308">
        <v>7.54</v>
      </c>
    </row>
    <row r="9127" spans="1:2">
      <c r="A9127" s="307" t="s">
        <v>9317</v>
      </c>
      <c r="B9127" s="308">
        <v>6.13</v>
      </c>
    </row>
    <row r="9128" spans="1:2">
      <c r="A9128" s="307" t="s">
        <v>9318</v>
      </c>
      <c r="B9128" s="308">
        <v>5.7</v>
      </c>
    </row>
    <row r="9129" spans="1:2">
      <c r="A9129" s="307" t="s">
        <v>9319</v>
      </c>
      <c r="B9129" s="308">
        <v>5.2</v>
      </c>
    </row>
    <row r="9130" spans="1:2">
      <c r="A9130" s="307" t="s">
        <v>9320</v>
      </c>
      <c r="B9130" s="308">
        <v>4.82</v>
      </c>
    </row>
    <row r="9131" spans="1:2">
      <c r="A9131" s="307" t="s">
        <v>9321</v>
      </c>
      <c r="B9131" s="308">
        <v>4.9800000000000004</v>
      </c>
    </row>
    <row r="9132" spans="1:2">
      <c r="A9132" s="307" t="s">
        <v>9322</v>
      </c>
      <c r="B9132" s="308">
        <v>4.63</v>
      </c>
    </row>
    <row r="9133" spans="1:2">
      <c r="A9133" s="307" t="s">
        <v>9323</v>
      </c>
      <c r="B9133" s="308">
        <v>4.38</v>
      </c>
    </row>
    <row r="9134" spans="1:2">
      <c r="A9134" s="307" t="s">
        <v>9324</v>
      </c>
      <c r="B9134" s="308">
        <v>4.07</v>
      </c>
    </row>
    <row r="9135" spans="1:2">
      <c r="A9135" s="307" t="s">
        <v>9325</v>
      </c>
      <c r="B9135" s="308">
        <v>4.04</v>
      </c>
    </row>
    <row r="9136" spans="1:2">
      <c r="A9136" s="307" t="s">
        <v>9326</v>
      </c>
      <c r="B9136" s="308">
        <v>3.74</v>
      </c>
    </row>
    <row r="9137" spans="1:2">
      <c r="A9137" s="307" t="s">
        <v>9327</v>
      </c>
      <c r="B9137" s="308">
        <v>6.37</v>
      </c>
    </row>
    <row r="9138" spans="1:2">
      <c r="A9138" s="307" t="s">
        <v>9328</v>
      </c>
      <c r="B9138" s="308">
        <v>5.74</v>
      </c>
    </row>
    <row r="9139" spans="1:2">
      <c r="A9139" s="307" t="s">
        <v>9329</v>
      </c>
      <c r="B9139" s="308">
        <v>5.88</v>
      </c>
    </row>
    <row r="9140" spans="1:2">
      <c r="A9140" s="307" t="s">
        <v>9330</v>
      </c>
      <c r="B9140" s="308">
        <v>5.28</v>
      </c>
    </row>
    <row r="9141" spans="1:2">
      <c r="A9141" s="307" t="s">
        <v>9331</v>
      </c>
      <c r="B9141" s="308">
        <v>5.42</v>
      </c>
    </row>
    <row r="9142" spans="1:2">
      <c r="A9142" s="307" t="s">
        <v>9332</v>
      </c>
      <c r="B9142" s="308">
        <v>4.83</v>
      </c>
    </row>
    <row r="9143" spans="1:2">
      <c r="A9143" s="307" t="s">
        <v>9333</v>
      </c>
      <c r="B9143" s="308">
        <v>4.97</v>
      </c>
    </row>
    <row r="9144" spans="1:2">
      <c r="A9144" s="307" t="s">
        <v>9334</v>
      </c>
      <c r="B9144" s="308">
        <v>4.4000000000000004</v>
      </c>
    </row>
    <row r="9145" spans="1:2">
      <c r="A9145" s="307" t="s">
        <v>9335</v>
      </c>
      <c r="B9145" s="308">
        <v>4.8600000000000003</v>
      </c>
    </row>
    <row r="9146" spans="1:2">
      <c r="A9146" s="307" t="s">
        <v>9336</v>
      </c>
      <c r="B9146" s="308">
        <v>4.29</v>
      </c>
    </row>
    <row r="9147" spans="1:2">
      <c r="A9147" s="307" t="s">
        <v>9337</v>
      </c>
      <c r="B9147" s="308">
        <v>4.72</v>
      </c>
    </row>
    <row r="9148" spans="1:2">
      <c r="A9148" s="307" t="s">
        <v>9338</v>
      </c>
      <c r="B9148" s="308">
        <v>4.16</v>
      </c>
    </row>
    <row r="9149" spans="1:2">
      <c r="A9149" s="307" t="s">
        <v>9339</v>
      </c>
      <c r="B9149" s="308">
        <v>116.76</v>
      </c>
    </row>
    <row r="9150" spans="1:2">
      <c r="A9150" s="307" t="s">
        <v>9340</v>
      </c>
      <c r="B9150" s="308">
        <v>108.95</v>
      </c>
    </row>
    <row r="9151" spans="1:2">
      <c r="A9151" s="307" t="s">
        <v>9341</v>
      </c>
      <c r="B9151" s="308">
        <v>36.56</v>
      </c>
    </row>
    <row r="9152" spans="1:2">
      <c r="A9152" s="307" t="s">
        <v>9342</v>
      </c>
      <c r="B9152" s="308">
        <v>35.24</v>
      </c>
    </row>
    <row r="9153" spans="1:2">
      <c r="A9153" s="307" t="s">
        <v>9343</v>
      </c>
      <c r="B9153" s="308">
        <v>30.64</v>
      </c>
    </row>
    <row r="9154" spans="1:2">
      <c r="A9154" s="307" t="s">
        <v>9344</v>
      </c>
      <c r="B9154" s="308">
        <v>29.54</v>
      </c>
    </row>
    <row r="9155" spans="1:2">
      <c r="A9155" s="307" t="s">
        <v>9345</v>
      </c>
      <c r="B9155" s="308">
        <v>22.37</v>
      </c>
    </row>
    <row r="9156" spans="1:2">
      <c r="A9156" s="307" t="s">
        <v>9346</v>
      </c>
      <c r="B9156" s="308">
        <v>21.56</v>
      </c>
    </row>
    <row r="9157" spans="1:2">
      <c r="A9157" s="307" t="s">
        <v>9347</v>
      </c>
      <c r="B9157" s="308">
        <v>18.3</v>
      </c>
    </row>
    <row r="9158" spans="1:2">
      <c r="A9158" s="307" t="s">
        <v>9348</v>
      </c>
      <c r="B9158" s="308">
        <v>17.649999999999999</v>
      </c>
    </row>
    <row r="9159" spans="1:2">
      <c r="A9159" s="307" t="s">
        <v>9349</v>
      </c>
      <c r="B9159" s="308">
        <v>17.920000000000002</v>
      </c>
    </row>
    <row r="9160" spans="1:2">
      <c r="A9160" s="307" t="s">
        <v>9350</v>
      </c>
      <c r="B9160" s="308">
        <v>17.27</v>
      </c>
    </row>
    <row r="9161" spans="1:2">
      <c r="A9161" s="307" t="s">
        <v>9351</v>
      </c>
      <c r="B9161" s="308">
        <v>7.99</v>
      </c>
    </row>
    <row r="9162" spans="1:2">
      <c r="A9162" s="307" t="s">
        <v>9352</v>
      </c>
      <c r="B9162" s="308">
        <v>7.7</v>
      </c>
    </row>
    <row r="9163" spans="1:2">
      <c r="A9163" s="307" t="s">
        <v>9353</v>
      </c>
      <c r="B9163" s="308">
        <v>64.86</v>
      </c>
    </row>
    <row r="9164" spans="1:2">
      <c r="A9164" s="307" t="s">
        <v>9354</v>
      </c>
      <c r="B9164" s="308">
        <v>63.37</v>
      </c>
    </row>
    <row r="9165" spans="1:2">
      <c r="A9165" s="307" t="s">
        <v>9355</v>
      </c>
      <c r="B9165" s="308">
        <v>64.58</v>
      </c>
    </row>
    <row r="9166" spans="1:2">
      <c r="A9166" s="307" t="s">
        <v>9356</v>
      </c>
      <c r="B9166" s="308">
        <v>63.09</v>
      </c>
    </row>
    <row r="9167" spans="1:2">
      <c r="A9167" s="307" t="s">
        <v>9357</v>
      </c>
      <c r="B9167" s="308">
        <v>11.71</v>
      </c>
    </row>
    <row r="9168" spans="1:2">
      <c r="A9168" s="307" t="s">
        <v>9358</v>
      </c>
      <c r="B9168" s="308">
        <v>10.85</v>
      </c>
    </row>
    <row r="9169" spans="1:2">
      <c r="A9169" s="307" t="s">
        <v>9359</v>
      </c>
      <c r="B9169" s="308">
        <v>14.91</v>
      </c>
    </row>
    <row r="9170" spans="1:2">
      <c r="A9170" s="307" t="s">
        <v>9360</v>
      </c>
      <c r="B9170" s="308">
        <v>13.63</v>
      </c>
    </row>
    <row r="9171" spans="1:2">
      <c r="A9171" s="307" t="s">
        <v>9361</v>
      </c>
      <c r="B9171" s="308">
        <v>11.2</v>
      </c>
    </row>
    <row r="9172" spans="1:2">
      <c r="A9172" s="307" t="s">
        <v>9362</v>
      </c>
      <c r="B9172" s="308">
        <v>10.34</v>
      </c>
    </row>
    <row r="9173" spans="1:2">
      <c r="A9173" s="307" t="s">
        <v>9363</v>
      </c>
      <c r="B9173" s="308">
        <v>13.5</v>
      </c>
    </row>
    <row r="9174" spans="1:2">
      <c r="A9174" s="307" t="s">
        <v>9364</v>
      </c>
      <c r="B9174" s="308">
        <v>12.41</v>
      </c>
    </row>
    <row r="9175" spans="1:2">
      <c r="A9175" s="307" t="s">
        <v>9365</v>
      </c>
      <c r="B9175" s="308">
        <v>9.2200000000000006</v>
      </c>
    </row>
    <row r="9176" spans="1:2">
      <c r="A9176" s="307" t="s">
        <v>9366</v>
      </c>
      <c r="B9176" s="308">
        <v>8.6199999999999992</v>
      </c>
    </row>
    <row r="9177" spans="1:2">
      <c r="A9177" s="307" t="s">
        <v>9367</v>
      </c>
      <c r="B9177" s="308">
        <v>13.71</v>
      </c>
    </row>
    <row r="9178" spans="1:2">
      <c r="A9178" s="307" t="s">
        <v>9368</v>
      </c>
      <c r="B9178" s="308">
        <v>12.51</v>
      </c>
    </row>
    <row r="9179" spans="1:2">
      <c r="A9179" s="307" t="s">
        <v>9369</v>
      </c>
      <c r="B9179" s="308">
        <v>10.119999999999999</v>
      </c>
    </row>
    <row r="9180" spans="1:2">
      <c r="A9180" s="307" t="s">
        <v>9370</v>
      </c>
      <c r="B9180" s="308">
        <v>9.4</v>
      </c>
    </row>
    <row r="9181" spans="1:2">
      <c r="A9181" s="307" t="s">
        <v>9371</v>
      </c>
      <c r="B9181" s="308">
        <v>8.7100000000000009</v>
      </c>
    </row>
    <row r="9182" spans="1:2">
      <c r="A9182" s="307" t="s">
        <v>9372</v>
      </c>
      <c r="B9182" s="308">
        <v>8.11</v>
      </c>
    </row>
    <row r="9183" spans="1:2">
      <c r="A9183" s="307" t="s">
        <v>9373</v>
      </c>
      <c r="B9183" s="308">
        <v>4.72</v>
      </c>
    </row>
    <row r="9184" spans="1:2">
      <c r="A9184" s="307" t="s">
        <v>9374</v>
      </c>
      <c r="B9184" s="308">
        <v>4.63</v>
      </c>
    </row>
    <row r="9185" spans="1:2">
      <c r="A9185" s="307" t="s">
        <v>9375</v>
      </c>
      <c r="B9185" s="308">
        <v>8.94</v>
      </c>
    </row>
    <row r="9186" spans="1:2">
      <c r="A9186" s="307" t="s">
        <v>9376</v>
      </c>
      <c r="B9186" s="308">
        <v>8.11</v>
      </c>
    </row>
    <row r="9187" spans="1:2">
      <c r="A9187" s="307" t="s">
        <v>9377</v>
      </c>
      <c r="B9187" s="308">
        <v>14.74</v>
      </c>
    </row>
    <row r="9188" spans="1:2">
      <c r="A9188" s="307" t="s">
        <v>9378</v>
      </c>
      <c r="B9188" s="308">
        <v>14</v>
      </c>
    </row>
    <row r="9189" spans="1:2">
      <c r="A9189" s="307" t="s">
        <v>9379</v>
      </c>
      <c r="B9189" s="308">
        <v>10.29</v>
      </c>
    </row>
    <row r="9190" spans="1:2">
      <c r="A9190" s="307" t="s">
        <v>9380</v>
      </c>
      <c r="B9190" s="308">
        <v>9.36</v>
      </c>
    </row>
    <row r="9191" spans="1:2">
      <c r="A9191" s="307" t="s">
        <v>9381</v>
      </c>
      <c r="B9191" s="308">
        <v>20.14</v>
      </c>
    </row>
    <row r="9192" spans="1:2">
      <c r="A9192" s="307" t="s">
        <v>9382</v>
      </c>
      <c r="B9192" s="308">
        <v>18.39</v>
      </c>
    </row>
    <row r="9193" spans="1:2">
      <c r="A9193" s="307" t="s">
        <v>9383</v>
      </c>
      <c r="B9193" s="308">
        <v>30.76</v>
      </c>
    </row>
    <row r="9194" spans="1:2">
      <c r="A9194" s="307" t="s">
        <v>9384</v>
      </c>
      <c r="B9194" s="308">
        <v>29.01</v>
      </c>
    </row>
    <row r="9195" spans="1:2">
      <c r="A9195" s="307" t="s">
        <v>9385</v>
      </c>
      <c r="B9195" s="308">
        <v>5.26</v>
      </c>
    </row>
    <row r="9196" spans="1:2">
      <c r="A9196" s="307" t="s">
        <v>9386</v>
      </c>
      <c r="B9196" s="308">
        <v>4.57</v>
      </c>
    </row>
    <row r="9197" spans="1:2">
      <c r="A9197" s="307" t="s">
        <v>9387</v>
      </c>
      <c r="B9197" s="308">
        <v>5.26</v>
      </c>
    </row>
    <row r="9198" spans="1:2">
      <c r="A9198" s="307" t="s">
        <v>9388</v>
      </c>
      <c r="B9198" s="308">
        <v>4.57</v>
      </c>
    </row>
    <row r="9199" spans="1:2">
      <c r="A9199" s="307" t="s">
        <v>9389</v>
      </c>
      <c r="B9199" s="308">
        <v>16.2</v>
      </c>
    </row>
    <row r="9200" spans="1:2">
      <c r="A9200" s="307" t="s">
        <v>9390</v>
      </c>
      <c r="B9200" s="308">
        <v>15.77</v>
      </c>
    </row>
    <row r="9201" spans="1:2">
      <c r="A9201" s="307" t="s">
        <v>9391</v>
      </c>
      <c r="B9201" s="308">
        <v>77.63</v>
      </c>
    </row>
    <row r="9202" spans="1:2">
      <c r="A9202" s="307" t="s">
        <v>9392</v>
      </c>
      <c r="B9202" s="308">
        <v>77.59</v>
      </c>
    </row>
    <row r="9203" spans="1:2">
      <c r="A9203" s="307" t="s">
        <v>9393</v>
      </c>
      <c r="B9203" s="308">
        <v>44</v>
      </c>
    </row>
    <row r="9204" spans="1:2">
      <c r="A9204" s="307" t="s">
        <v>9394</v>
      </c>
      <c r="B9204" s="308">
        <v>40.44</v>
      </c>
    </row>
    <row r="9205" spans="1:2">
      <c r="A9205" s="307" t="s">
        <v>9395</v>
      </c>
      <c r="B9205" s="308">
        <v>6.4</v>
      </c>
    </row>
    <row r="9206" spans="1:2">
      <c r="A9206" s="307" t="s">
        <v>9396</v>
      </c>
      <c r="B9206" s="308">
        <v>5.55</v>
      </c>
    </row>
    <row r="9207" spans="1:2">
      <c r="A9207" s="307" t="s">
        <v>9397</v>
      </c>
      <c r="B9207" s="308">
        <v>5.76</v>
      </c>
    </row>
    <row r="9208" spans="1:2">
      <c r="A9208" s="307" t="s">
        <v>9398</v>
      </c>
      <c r="B9208" s="308">
        <v>4.99</v>
      </c>
    </row>
    <row r="9209" spans="1:2">
      <c r="A9209" s="307" t="s">
        <v>9399</v>
      </c>
      <c r="B9209" s="308">
        <v>4.4800000000000004</v>
      </c>
    </row>
    <row r="9210" spans="1:2">
      <c r="A9210" s="307" t="s">
        <v>9400</v>
      </c>
      <c r="B9210" s="308">
        <v>3.88</v>
      </c>
    </row>
    <row r="9211" spans="1:2">
      <c r="A9211" s="307" t="s">
        <v>9401</v>
      </c>
      <c r="B9211" s="308">
        <v>2.0499999999999998</v>
      </c>
    </row>
    <row r="9212" spans="1:2">
      <c r="A9212" s="307" t="s">
        <v>9402</v>
      </c>
      <c r="B9212" s="308">
        <v>1.77</v>
      </c>
    </row>
    <row r="9213" spans="1:2">
      <c r="A9213" s="307" t="s">
        <v>9403</v>
      </c>
      <c r="B9213" s="308">
        <v>2.8</v>
      </c>
    </row>
    <row r="9214" spans="1:2">
      <c r="A9214" s="307" t="s">
        <v>9404</v>
      </c>
      <c r="B9214" s="308">
        <v>2.8</v>
      </c>
    </row>
    <row r="9215" spans="1:2">
      <c r="A9215" s="307" t="s">
        <v>9405</v>
      </c>
      <c r="B9215" s="308">
        <v>5.6</v>
      </c>
    </row>
    <row r="9216" spans="1:2">
      <c r="A9216" s="307" t="s">
        <v>9406</v>
      </c>
      <c r="B9216" s="308">
        <v>5.6</v>
      </c>
    </row>
    <row r="9217" spans="1:2">
      <c r="A9217" s="307" t="s">
        <v>9407</v>
      </c>
      <c r="B9217" s="308">
        <v>8.4</v>
      </c>
    </row>
    <row r="9218" spans="1:2">
      <c r="A9218" s="307" t="s">
        <v>9408</v>
      </c>
      <c r="B9218" s="308">
        <v>8.4</v>
      </c>
    </row>
    <row r="9219" spans="1:2">
      <c r="A9219" s="307" t="s">
        <v>9409</v>
      </c>
      <c r="B9219" s="308">
        <v>11.2</v>
      </c>
    </row>
    <row r="9220" spans="1:2">
      <c r="A9220" s="307" t="s">
        <v>9410</v>
      </c>
      <c r="B9220" s="308">
        <v>11.2</v>
      </c>
    </row>
    <row r="9221" spans="1:2">
      <c r="A9221" s="307" t="s">
        <v>9411</v>
      </c>
      <c r="B9221" s="308">
        <v>17.5</v>
      </c>
    </row>
    <row r="9222" spans="1:2">
      <c r="A9222" s="307" t="s">
        <v>9412</v>
      </c>
      <c r="B9222" s="308">
        <v>17.5</v>
      </c>
    </row>
    <row r="9223" spans="1:2">
      <c r="A9223" s="307" t="s">
        <v>9413</v>
      </c>
      <c r="B9223" s="308">
        <v>20.59</v>
      </c>
    </row>
    <row r="9224" spans="1:2">
      <c r="A9224" s="307" t="s">
        <v>9414</v>
      </c>
      <c r="B9224" s="308">
        <v>19.43</v>
      </c>
    </row>
    <row r="9225" spans="1:2">
      <c r="A9225" s="307" t="s">
        <v>9415</v>
      </c>
      <c r="B9225" s="308">
        <v>6.4</v>
      </c>
    </row>
    <row r="9226" spans="1:2">
      <c r="A9226" s="307" t="s">
        <v>9416</v>
      </c>
      <c r="B9226" s="308">
        <v>5.55</v>
      </c>
    </row>
    <row r="9227" spans="1:2">
      <c r="A9227" s="307" t="s">
        <v>9417</v>
      </c>
      <c r="B9227" s="308">
        <v>0.64</v>
      </c>
    </row>
    <row r="9228" spans="1:2">
      <c r="A9228" s="307" t="s">
        <v>9418</v>
      </c>
      <c r="B9228" s="308">
        <v>0.55000000000000004</v>
      </c>
    </row>
    <row r="9229" spans="1:2">
      <c r="A9229" s="307" t="s">
        <v>9419</v>
      </c>
      <c r="B9229" s="308">
        <v>20</v>
      </c>
    </row>
    <row r="9230" spans="1:2">
      <c r="A9230" s="307" t="s">
        <v>9420</v>
      </c>
      <c r="B9230" s="308">
        <v>20</v>
      </c>
    </row>
    <row r="9231" spans="1:2">
      <c r="A9231" s="307" t="s">
        <v>9421</v>
      </c>
      <c r="B9231" s="308">
        <v>10</v>
      </c>
    </row>
    <row r="9232" spans="1:2">
      <c r="A9232" s="307" t="s">
        <v>9422</v>
      </c>
      <c r="B9232" s="308">
        <v>10</v>
      </c>
    </row>
    <row r="9233" spans="1:2">
      <c r="A9233" s="307" t="s">
        <v>9423</v>
      </c>
      <c r="B9233" s="308">
        <v>12</v>
      </c>
    </row>
    <row r="9234" spans="1:2">
      <c r="A9234" s="307" t="s">
        <v>9424</v>
      </c>
      <c r="B9234" s="308">
        <v>12</v>
      </c>
    </row>
    <row r="9235" spans="1:2">
      <c r="A9235" s="307" t="s">
        <v>9425</v>
      </c>
      <c r="B9235" s="308">
        <v>3</v>
      </c>
    </row>
    <row r="9236" spans="1:2">
      <c r="A9236" s="307" t="s">
        <v>9426</v>
      </c>
      <c r="B9236" s="308">
        <v>3</v>
      </c>
    </row>
    <row r="9237" spans="1:2">
      <c r="A9237" s="307" t="s">
        <v>9427</v>
      </c>
      <c r="B9237" s="308">
        <v>3</v>
      </c>
    </row>
    <row r="9238" spans="1:2">
      <c r="A9238" s="307" t="s">
        <v>9428</v>
      </c>
      <c r="B9238" s="308">
        <v>3</v>
      </c>
    </row>
    <row r="9239" spans="1:2">
      <c r="A9239" s="307" t="s">
        <v>9429</v>
      </c>
      <c r="B9239" s="308">
        <v>280</v>
      </c>
    </row>
    <row r="9240" spans="1:2">
      <c r="A9240" s="307" t="s">
        <v>9430</v>
      </c>
      <c r="B9240" s="308">
        <v>280</v>
      </c>
    </row>
    <row r="9241" spans="1:2">
      <c r="A9241" s="307" t="s">
        <v>9431</v>
      </c>
      <c r="B9241" s="308">
        <v>350</v>
      </c>
    </row>
    <row r="9242" spans="1:2">
      <c r="A9242" s="307" t="s">
        <v>9432</v>
      </c>
      <c r="B9242" s="308">
        <v>350</v>
      </c>
    </row>
    <row r="9243" spans="1:2">
      <c r="A9243" s="307" t="s">
        <v>9433</v>
      </c>
      <c r="B9243" s="308">
        <v>380</v>
      </c>
    </row>
    <row r="9244" spans="1:2">
      <c r="A9244" s="307" t="s">
        <v>9434</v>
      </c>
      <c r="B9244" s="308">
        <v>380</v>
      </c>
    </row>
    <row r="9245" spans="1:2">
      <c r="A9245" s="307" t="s">
        <v>9435</v>
      </c>
      <c r="B9245" s="308">
        <v>4</v>
      </c>
    </row>
    <row r="9246" spans="1:2">
      <c r="A9246" s="307" t="s">
        <v>9436</v>
      </c>
      <c r="B9246" s="308">
        <v>4</v>
      </c>
    </row>
    <row r="9247" spans="1:2">
      <c r="A9247" s="307" t="s">
        <v>9437</v>
      </c>
      <c r="B9247" s="308">
        <v>4.5</v>
      </c>
    </row>
    <row r="9248" spans="1:2">
      <c r="A9248" s="307" t="s">
        <v>9438</v>
      </c>
      <c r="B9248" s="308">
        <v>4.5</v>
      </c>
    </row>
    <row r="9249" spans="1:2">
      <c r="A9249" s="307" t="s">
        <v>9439</v>
      </c>
      <c r="B9249" s="308">
        <v>14</v>
      </c>
    </row>
    <row r="9250" spans="1:2">
      <c r="A9250" s="307" t="s">
        <v>9440</v>
      </c>
      <c r="B9250" s="308">
        <v>14</v>
      </c>
    </row>
    <row r="9251" spans="1:2">
      <c r="A9251" s="307" t="s">
        <v>9441</v>
      </c>
      <c r="B9251" s="308">
        <v>12</v>
      </c>
    </row>
    <row r="9252" spans="1:2">
      <c r="A9252" s="307" t="s">
        <v>9442</v>
      </c>
      <c r="B9252" s="308">
        <v>12</v>
      </c>
    </row>
    <row r="9253" spans="1:2">
      <c r="A9253" s="307" t="s">
        <v>9443</v>
      </c>
      <c r="B9253" s="308">
        <v>24</v>
      </c>
    </row>
    <row r="9254" spans="1:2">
      <c r="A9254" s="307" t="s">
        <v>9444</v>
      </c>
      <c r="B9254" s="308">
        <v>24</v>
      </c>
    </row>
    <row r="9255" spans="1:2">
      <c r="A9255" s="307" t="s">
        <v>9445</v>
      </c>
      <c r="B9255" s="308">
        <v>28</v>
      </c>
    </row>
    <row r="9256" spans="1:2">
      <c r="A9256" s="307" t="s">
        <v>9446</v>
      </c>
      <c r="B9256" s="308">
        <v>28</v>
      </c>
    </row>
    <row r="9257" spans="1:2">
      <c r="A9257" s="307" t="s">
        <v>9447</v>
      </c>
      <c r="B9257" s="308">
        <v>13.2</v>
      </c>
    </row>
    <row r="9258" spans="1:2">
      <c r="A9258" s="307" t="s">
        <v>9448</v>
      </c>
      <c r="B9258" s="308">
        <v>13.2</v>
      </c>
    </row>
    <row r="9259" spans="1:2">
      <c r="A9259" s="307" t="s">
        <v>9449</v>
      </c>
      <c r="B9259" s="308">
        <v>42</v>
      </c>
    </row>
    <row r="9260" spans="1:2">
      <c r="A9260" s="307" t="s">
        <v>9450</v>
      </c>
      <c r="B9260" s="308">
        <v>42</v>
      </c>
    </row>
    <row r="9261" spans="1:2">
      <c r="A9261" s="307" t="s">
        <v>9451</v>
      </c>
      <c r="B9261" s="308">
        <v>8</v>
      </c>
    </row>
    <row r="9262" spans="1:2">
      <c r="A9262" s="307" t="s">
        <v>9452</v>
      </c>
      <c r="B9262" s="308">
        <v>8</v>
      </c>
    </row>
    <row r="9263" spans="1:2">
      <c r="A9263" s="307" t="s">
        <v>9453</v>
      </c>
      <c r="B9263" s="308">
        <v>17.600000000000001</v>
      </c>
    </row>
    <row r="9264" spans="1:2">
      <c r="A9264" s="307" t="s">
        <v>9454</v>
      </c>
      <c r="B9264" s="308">
        <v>17.600000000000001</v>
      </c>
    </row>
    <row r="9265" spans="1:2">
      <c r="A9265" s="307" t="s">
        <v>9455</v>
      </c>
      <c r="B9265" s="308">
        <v>27.5</v>
      </c>
    </row>
    <row r="9266" spans="1:2">
      <c r="A9266" s="307" t="s">
        <v>9456</v>
      </c>
      <c r="B9266" s="308">
        <v>27.5</v>
      </c>
    </row>
    <row r="9267" spans="1:2">
      <c r="A9267" s="307" t="s">
        <v>9457</v>
      </c>
      <c r="B9267" s="308">
        <v>27.5</v>
      </c>
    </row>
    <row r="9268" spans="1:2">
      <c r="A9268" s="307" t="s">
        <v>9458</v>
      </c>
      <c r="B9268" s="308">
        <v>27.5</v>
      </c>
    </row>
    <row r="9269" spans="1:2">
      <c r="A9269" s="307" t="s">
        <v>9459</v>
      </c>
      <c r="B9269" s="308">
        <v>27.5</v>
      </c>
    </row>
    <row r="9270" spans="1:2">
      <c r="A9270" s="307" t="s">
        <v>9460</v>
      </c>
      <c r="B9270" s="308">
        <v>27.5</v>
      </c>
    </row>
    <row r="9271" spans="1:2">
      <c r="A9271" s="307" t="s">
        <v>9461</v>
      </c>
      <c r="B9271" s="308">
        <v>27.5</v>
      </c>
    </row>
    <row r="9272" spans="1:2">
      <c r="A9272" s="307" t="s">
        <v>9462</v>
      </c>
      <c r="B9272" s="308">
        <v>27.5</v>
      </c>
    </row>
    <row r="9273" spans="1:2">
      <c r="A9273" s="307" t="s">
        <v>9463</v>
      </c>
      <c r="B9273" s="308">
        <v>130.44999999999999</v>
      </c>
    </row>
    <row r="9274" spans="1:2">
      <c r="A9274" s="307" t="s">
        <v>9464</v>
      </c>
      <c r="B9274" s="308">
        <v>123.72</v>
      </c>
    </row>
    <row r="9275" spans="1:2">
      <c r="A9275" s="307" t="s">
        <v>9465</v>
      </c>
      <c r="B9275" s="308">
        <v>227.3</v>
      </c>
    </row>
    <row r="9276" spans="1:2">
      <c r="A9276" s="307" t="s">
        <v>9466</v>
      </c>
      <c r="B9276" s="308">
        <v>214.46</v>
      </c>
    </row>
    <row r="9277" spans="1:2">
      <c r="A9277" s="307" t="s">
        <v>9467</v>
      </c>
      <c r="B9277" s="308">
        <v>420</v>
      </c>
    </row>
    <row r="9278" spans="1:2">
      <c r="A9278" s="307" t="s">
        <v>9468</v>
      </c>
      <c r="B9278" s="308">
        <v>420</v>
      </c>
    </row>
    <row r="9279" spans="1:2">
      <c r="A9279" s="307" t="s">
        <v>9469</v>
      </c>
      <c r="B9279" s="308">
        <v>860.83</v>
      </c>
    </row>
    <row r="9280" spans="1:2">
      <c r="A9280" s="307" t="s">
        <v>9470</v>
      </c>
      <c r="B9280" s="308">
        <v>860.83</v>
      </c>
    </row>
    <row r="9281" spans="1:2">
      <c r="A9281" s="307" t="s">
        <v>9471</v>
      </c>
      <c r="B9281" s="308">
        <v>454.01</v>
      </c>
    </row>
    <row r="9282" spans="1:2">
      <c r="A9282" s="307" t="s">
        <v>9472</v>
      </c>
      <c r="B9282" s="308">
        <v>432.08</v>
      </c>
    </row>
    <row r="9283" spans="1:2">
      <c r="A9283" s="307" t="s">
        <v>9473</v>
      </c>
      <c r="B9283" s="308">
        <v>33.83</v>
      </c>
    </row>
    <row r="9284" spans="1:2">
      <c r="A9284" s="307" t="s">
        <v>9474</v>
      </c>
      <c r="B9284" s="308">
        <v>31.53</v>
      </c>
    </row>
    <row r="9285" spans="1:2">
      <c r="A9285" s="307" t="s">
        <v>9475</v>
      </c>
      <c r="B9285" s="308">
        <v>69.36</v>
      </c>
    </row>
    <row r="9286" spans="1:2">
      <c r="A9286" s="307" t="s">
        <v>9476</v>
      </c>
      <c r="B9286" s="308">
        <v>64.52</v>
      </c>
    </row>
    <row r="9287" spans="1:2">
      <c r="A9287" s="307" t="s">
        <v>9477</v>
      </c>
      <c r="B9287" s="308">
        <v>324.94</v>
      </c>
    </row>
    <row r="9288" spans="1:2">
      <c r="A9288" s="307" t="s">
        <v>9478</v>
      </c>
      <c r="B9288" s="308">
        <v>304.99</v>
      </c>
    </row>
    <row r="9289" spans="1:2">
      <c r="A9289" s="307" t="s">
        <v>9479</v>
      </c>
      <c r="B9289" s="308">
        <v>61.11</v>
      </c>
    </row>
    <row r="9290" spans="1:2">
      <c r="A9290" s="307" t="s">
        <v>9480</v>
      </c>
      <c r="B9290" s="308">
        <v>53.98</v>
      </c>
    </row>
    <row r="9291" spans="1:2">
      <c r="A9291" s="307" t="s">
        <v>9481</v>
      </c>
      <c r="B9291" s="308">
        <v>67.47</v>
      </c>
    </row>
    <row r="9292" spans="1:2">
      <c r="A9292" s="307" t="s">
        <v>9482</v>
      </c>
      <c r="B9292" s="308">
        <v>63.11</v>
      </c>
    </row>
    <row r="9293" spans="1:2">
      <c r="A9293" s="307" t="s">
        <v>9483</v>
      </c>
      <c r="B9293" s="308">
        <v>102.33</v>
      </c>
    </row>
    <row r="9294" spans="1:2">
      <c r="A9294" s="307" t="s">
        <v>9484</v>
      </c>
      <c r="B9294" s="308">
        <v>93.93</v>
      </c>
    </row>
    <row r="9295" spans="1:2">
      <c r="A9295" s="307" t="s">
        <v>9485</v>
      </c>
      <c r="B9295" s="308">
        <v>77.55</v>
      </c>
    </row>
    <row r="9296" spans="1:2">
      <c r="A9296" s="307" t="s">
        <v>9486</v>
      </c>
      <c r="B9296" s="308">
        <v>72.11</v>
      </c>
    </row>
    <row r="9297" spans="1:2">
      <c r="A9297" s="307" t="s">
        <v>9487</v>
      </c>
      <c r="B9297" s="308">
        <v>5.4</v>
      </c>
    </row>
    <row r="9298" spans="1:2">
      <c r="A9298" s="307" t="s">
        <v>9488</v>
      </c>
      <c r="B9298" s="308">
        <v>4.9400000000000004</v>
      </c>
    </row>
    <row r="9299" spans="1:2">
      <c r="A9299" s="307" t="s">
        <v>9489</v>
      </c>
      <c r="B9299" s="308">
        <v>5.6</v>
      </c>
    </row>
    <row r="9300" spans="1:2">
      <c r="A9300" s="307" t="s">
        <v>9490</v>
      </c>
      <c r="B9300" s="308">
        <v>5.14</v>
      </c>
    </row>
    <row r="9301" spans="1:2">
      <c r="A9301" s="307" t="s">
        <v>9491</v>
      </c>
      <c r="B9301" s="308">
        <v>68.2</v>
      </c>
    </row>
    <row r="9302" spans="1:2">
      <c r="A9302" s="307" t="s">
        <v>9492</v>
      </c>
      <c r="B9302" s="308">
        <v>66.34</v>
      </c>
    </row>
    <row r="9303" spans="1:2">
      <c r="A9303" s="307" t="s">
        <v>9493</v>
      </c>
      <c r="B9303" s="308">
        <v>181.76</v>
      </c>
    </row>
    <row r="9304" spans="1:2">
      <c r="A9304" s="307" t="s">
        <v>9494</v>
      </c>
      <c r="B9304" s="308">
        <v>160.66999999999999</v>
      </c>
    </row>
    <row r="9305" spans="1:2">
      <c r="A9305" s="307" t="s">
        <v>9495</v>
      </c>
      <c r="B9305" s="308">
        <v>215.54</v>
      </c>
    </row>
    <row r="9306" spans="1:2">
      <c r="A9306" s="307" t="s">
        <v>9496</v>
      </c>
      <c r="B9306" s="308">
        <v>190.53</v>
      </c>
    </row>
    <row r="9307" spans="1:2">
      <c r="A9307" s="307" t="s">
        <v>9497</v>
      </c>
      <c r="B9307" s="308">
        <v>173.82</v>
      </c>
    </row>
    <row r="9308" spans="1:2">
      <c r="A9308" s="307" t="s">
        <v>9498</v>
      </c>
      <c r="B9308" s="308">
        <v>153.79</v>
      </c>
    </row>
    <row r="9309" spans="1:2">
      <c r="A9309" s="307" t="s">
        <v>9499</v>
      </c>
      <c r="B9309" s="308">
        <v>195.74</v>
      </c>
    </row>
    <row r="9310" spans="1:2">
      <c r="A9310" s="307" t="s">
        <v>9500</v>
      </c>
      <c r="B9310" s="308">
        <v>173.08</v>
      </c>
    </row>
    <row r="9311" spans="1:2">
      <c r="A9311" s="307" t="s">
        <v>9501</v>
      </c>
      <c r="B9311" s="308">
        <v>276.88</v>
      </c>
    </row>
    <row r="9312" spans="1:2">
      <c r="A9312" s="307" t="s">
        <v>9502</v>
      </c>
      <c r="B9312" s="308">
        <v>273.63</v>
      </c>
    </row>
    <row r="9313" spans="1:2">
      <c r="A9313" s="307" t="s">
        <v>9503</v>
      </c>
      <c r="B9313" s="308">
        <v>2.0499999999999998</v>
      </c>
    </row>
    <row r="9314" spans="1:2">
      <c r="A9314" s="307" t="s">
        <v>9504</v>
      </c>
      <c r="B9314" s="308">
        <v>1.77</v>
      </c>
    </row>
    <row r="9315" spans="1:2">
      <c r="A9315" s="307" t="s">
        <v>9505</v>
      </c>
      <c r="B9315" s="308">
        <v>1.28</v>
      </c>
    </row>
    <row r="9316" spans="1:2">
      <c r="A9316" s="307" t="s">
        <v>9506</v>
      </c>
      <c r="B9316" s="308">
        <v>1.1100000000000001</v>
      </c>
    </row>
    <row r="9317" spans="1:2">
      <c r="A9317" s="307" t="s">
        <v>9507</v>
      </c>
      <c r="B9317" s="308">
        <v>1.92</v>
      </c>
    </row>
    <row r="9318" spans="1:2">
      <c r="A9318" s="307" t="s">
        <v>9508</v>
      </c>
      <c r="B9318" s="308">
        <v>1.66</v>
      </c>
    </row>
    <row r="9319" spans="1:2">
      <c r="A9319" s="307" t="s">
        <v>9509</v>
      </c>
      <c r="B9319" s="308">
        <v>17.79</v>
      </c>
    </row>
    <row r="9320" spans="1:2">
      <c r="A9320" s="307" t="s">
        <v>9510</v>
      </c>
      <c r="B9320" s="308">
        <v>17.36</v>
      </c>
    </row>
    <row r="9321" spans="1:2">
      <c r="A9321" s="307" t="s">
        <v>9511</v>
      </c>
      <c r="B9321" s="308">
        <v>18.71</v>
      </c>
    </row>
    <row r="9322" spans="1:2">
      <c r="A9322" s="307" t="s">
        <v>9512</v>
      </c>
      <c r="B9322" s="308">
        <v>18.28</v>
      </c>
    </row>
    <row r="9323" spans="1:2">
      <c r="A9323" s="307" t="s">
        <v>9513</v>
      </c>
      <c r="B9323" s="308">
        <v>29.93</v>
      </c>
    </row>
    <row r="9324" spans="1:2">
      <c r="A9324" s="307" t="s">
        <v>9514</v>
      </c>
      <c r="B9324" s="308">
        <v>29.5</v>
      </c>
    </row>
    <row r="9325" spans="1:2">
      <c r="A9325" s="307" t="s">
        <v>9515</v>
      </c>
      <c r="B9325" s="308">
        <v>2.56</v>
      </c>
    </row>
    <row r="9326" spans="1:2">
      <c r="A9326" s="307" t="s">
        <v>9516</v>
      </c>
      <c r="B9326" s="308">
        <v>2.2200000000000002</v>
      </c>
    </row>
    <row r="9327" spans="1:2">
      <c r="A9327" s="307" t="s">
        <v>9517</v>
      </c>
      <c r="B9327" s="308">
        <v>5151.3100000000004</v>
      </c>
    </row>
    <row r="9328" spans="1:2">
      <c r="A9328" s="307" t="s">
        <v>9518</v>
      </c>
      <c r="B9328" s="308">
        <v>4466</v>
      </c>
    </row>
    <row r="9329" spans="1:2">
      <c r="A9329" s="307" t="s">
        <v>9519</v>
      </c>
      <c r="B9329" s="308">
        <v>3.2</v>
      </c>
    </row>
    <row r="9330" spans="1:2">
      <c r="A9330" s="307" t="s">
        <v>9520</v>
      </c>
      <c r="B9330" s="308">
        <v>2.77</v>
      </c>
    </row>
    <row r="9331" spans="1:2">
      <c r="A9331" s="307" t="s">
        <v>9521</v>
      </c>
      <c r="B9331" s="308">
        <v>116.67</v>
      </c>
    </row>
    <row r="9332" spans="1:2">
      <c r="A9332" s="307" t="s">
        <v>9522</v>
      </c>
      <c r="B9332" s="308">
        <v>111.17</v>
      </c>
    </row>
    <row r="9333" spans="1:2">
      <c r="A9333" s="307" t="s">
        <v>9523</v>
      </c>
      <c r="B9333" s="308">
        <v>2803.75</v>
      </c>
    </row>
    <row r="9334" spans="1:2">
      <c r="A9334" s="307" t="s">
        <v>9524</v>
      </c>
      <c r="B9334" s="308">
        <v>2604.5700000000002</v>
      </c>
    </row>
    <row r="9335" spans="1:2">
      <c r="A9335" s="307" t="s">
        <v>9525</v>
      </c>
      <c r="B9335" s="308">
        <v>20.5</v>
      </c>
    </row>
    <row r="9336" spans="1:2">
      <c r="A9336" s="307" t="s">
        <v>9526</v>
      </c>
      <c r="B9336" s="308">
        <v>17.760000000000002</v>
      </c>
    </row>
    <row r="9337" spans="1:2">
      <c r="A9337" s="307" t="s">
        <v>9527</v>
      </c>
      <c r="B9337" s="308">
        <v>20.5</v>
      </c>
    </row>
    <row r="9338" spans="1:2">
      <c r="A9338" s="307" t="s">
        <v>9528</v>
      </c>
      <c r="B9338" s="308">
        <v>17.760000000000002</v>
      </c>
    </row>
    <row r="9339" spans="1:2">
      <c r="A9339" s="307" t="s">
        <v>9529</v>
      </c>
      <c r="B9339" s="308">
        <v>20.5</v>
      </c>
    </row>
    <row r="9340" spans="1:2">
      <c r="A9340" s="307" t="s">
        <v>9530</v>
      </c>
      <c r="B9340" s="308">
        <v>17.760000000000002</v>
      </c>
    </row>
    <row r="9341" spans="1:2">
      <c r="A9341" s="307" t="s">
        <v>9531</v>
      </c>
      <c r="B9341" s="308">
        <v>20.5</v>
      </c>
    </row>
    <row r="9342" spans="1:2">
      <c r="A9342" s="307" t="s">
        <v>9532</v>
      </c>
      <c r="B9342" s="308">
        <v>17.760000000000002</v>
      </c>
    </row>
    <row r="9343" spans="1:2">
      <c r="A9343" s="307" t="s">
        <v>9533</v>
      </c>
      <c r="B9343" s="308">
        <v>333.34</v>
      </c>
    </row>
    <row r="9344" spans="1:2">
      <c r="A9344" s="307" t="s">
        <v>9534</v>
      </c>
      <c r="B9344" s="308">
        <v>289.89999999999998</v>
      </c>
    </row>
    <row r="9345" spans="1:2">
      <c r="A9345" s="307" t="s">
        <v>9535</v>
      </c>
      <c r="B9345" s="308">
        <v>265.11</v>
      </c>
    </row>
    <row r="9346" spans="1:2">
      <c r="A9346" s="307" t="s">
        <v>9536</v>
      </c>
      <c r="B9346" s="308">
        <v>230.44</v>
      </c>
    </row>
    <row r="9347" spans="1:2">
      <c r="A9347" s="307" t="s">
        <v>9537</v>
      </c>
      <c r="B9347" s="308">
        <v>288.39</v>
      </c>
    </row>
    <row r="9348" spans="1:2">
      <c r="A9348" s="307" t="s">
        <v>9538</v>
      </c>
      <c r="B9348" s="308">
        <v>250.43</v>
      </c>
    </row>
    <row r="9349" spans="1:2">
      <c r="A9349" s="307" t="s">
        <v>9539</v>
      </c>
      <c r="B9349" s="308">
        <v>265.11</v>
      </c>
    </row>
    <row r="9350" spans="1:2">
      <c r="A9350" s="307" t="s">
        <v>9540</v>
      </c>
      <c r="B9350" s="308">
        <v>230.44</v>
      </c>
    </row>
    <row r="9351" spans="1:2">
      <c r="A9351" s="307" t="s">
        <v>9541</v>
      </c>
      <c r="B9351" s="308">
        <v>1641.72</v>
      </c>
    </row>
    <row r="9352" spans="1:2">
      <c r="A9352" s="307" t="s">
        <v>9542</v>
      </c>
      <c r="B9352" s="308">
        <v>1430.98</v>
      </c>
    </row>
    <row r="9353" spans="1:2">
      <c r="A9353" s="307" t="s">
        <v>9543</v>
      </c>
      <c r="B9353" s="308">
        <v>3.84</v>
      </c>
    </row>
    <row r="9354" spans="1:2">
      <c r="A9354" s="307" t="s">
        <v>9544</v>
      </c>
      <c r="B9354" s="308">
        <v>3.33</v>
      </c>
    </row>
    <row r="9355" spans="1:2">
      <c r="A9355" s="307" t="s">
        <v>9545</v>
      </c>
      <c r="B9355" s="308">
        <v>128.13</v>
      </c>
    </row>
    <row r="9356" spans="1:2">
      <c r="A9356" s="307" t="s">
        <v>9546</v>
      </c>
      <c r="B9356" s="308">
        <v>111.03</v>
      </c>
    </row>
    <row r="9357" spans="1:2">
      <c r="A9357" s="307" t="s">
        <v>9547</v>
      </c>
      <c r="B9357" s="308">
        <v>73.11</v>
      </c>
    </row>
    <row r="9358" spans="1:2">
      <c r="A9358" s="307" t="s">
        <v>9548</v>
      </c>
      <c r="B9358" s="308">
        <v>63.77</v>
      </c>
    </row>
    <row r="9359" spans="1:2">
      <c r="A9359" s="307" t="s">
        <v>9549</v>
      </c>
      <c r="B9359" s="308">
        <v>11.84</v>
      </c>
    </row>
    <row r="9360" spans="1:2">
      <c r="A9360" s="307" t="s">
        <v>9550</v>
      </c>
      <c r="B9360" s="308">
        <v>10.28</v>
      </c>
    </row>
    <row r="9361" spans="1:2">
      <c r="A9361" s="307" t="s">
        <v>9551</v>
      </c>
      <c r="B9361" s="308">
        <v>26.66</v>
      </c>
    </row>
    <row r="9362" spans="1:2">
      <c r="A9362" s="307" t="s">
        <v>9552</v>
      </c>
      <c r="B9362" s="308">
        <v>23.19</v>
      </c>
    </row>
    <row r="9363" spans="1:2">
      <c r="A9363" s="307" t="s">
        <v>9553</v>
      </c>
      <c r="B9363" s="308">
        <v>4.01</v>
      </c>
    </row>
    <row r="9364" spans="1:2">
      <c r="A9364" s="307" t="s">
        <v>9554</v>
      </c>
      <c r="B9364" s="308">
        <v>3.49</v>
      </c>
    </row>
    <row r="9365" spans="1:2">
      <c r="A9365" s="307" t="s">
        <v>9555</v>
      </c>
      <c r="B9365" s="308">
        <v>25.41</v>
      </c>
    </row>
    <row r="9366" spans="1:2">
      <c r="A9366" s="307" t="s">
        <v>9556</v>
      </c>
      <c r="B9366" s="308">
        <v>24.46</v>
      </c>
    </row>
    <row r="9367" spans="1:2">
      <c r="A9367" s="307" t="s">
        <v>9557</v>
      </c>
      <c r="B9367" s="308">
        <v>0.73</v>
      </c>
    </row>
    <row r="9368" spans="1:2">
      <c r="A9368" s="307" t="s">
        <v>9558</v>
      </c>
      <c r="B9368" s="308">
        <v>0.71</v>
      </c>
    </row>
    <row r="9369" spans="1:2">
      <c r="A9369" s="307" t="s">
        <v>9559</v>
      </c>
      <c r="B9369" s="308">
        <v>0.5</v>
      </c>
    </row>
    <row r="9370" spans="1:2">
      <c r="A9370" s="307" t="s">
        <v>9560</v>
      </c>
      <c r="B9370" s="308">
        <v>0.47</v>
      </c>
    </row>
    <row r="9371" spans="1:2">
      <c r="A9371" s="307" t="s">
        <v>9561</v>
      </c>
      <c r="B9371" s="308">
        <v>0.08</v>
      </c>
    </row>
    <row r="9372" spans="1:2">
      <c r="A9372" s="307" t="s">
        <v>9562</v>
      </c>
      <c r="B9372" s="308">
        <v>7.0000000000000007E-2</v>
      </c>
    </row>
    <row r="9373" spans="1:2">
      <c r="A9373" s="307" t="s">
        <v>9563</v>
      </c>
      <c r="B9373" s="308">
        <v>27.09</v>
      </c>
    </row>
    <row r="9374" spans="1:2">
      <c r="A9374" s="307" t="s">
        <v>9564</v>
      </c>
      <c r="B9374" s="308">
        <v>26.44</v>
      </c>
    </row>
    <row r="9375" spans="1:2">
      <c r="A9375" s="307" t="s">
        <v>9565</v>
      </c>
      <c r="B9375" s="308">
        <v>176.53</v>
      </c>
    </row>
    <row r="9376" spans="1:2">
      <c r="A9376" s="307" t="s">
        <v>9566</v>
      </c>
      <c r="B9376" s="308">
        <v>161.69999999999999</v>
      </c>
    </row>
    <row r="9377" spans="1:2">
      <c r="A9377" s="307" t="s">
        <v>9567</v>
      </c>
      <c r="B9377" s="308">
        <v>252.56</v>
      </c>
    </row>
    <row r="9378" spans="1:2">
      <c r="A9378" s="307" t="s">
        <v>9568</v>
      </c>
      <c r="B9378" s="308">
        <v>231.32</v>
      </c>
    </row>
    <row r="9379" spans="1:2">
      <c r="A9379" s="307" t="s">
        <v>9569</v>
      </c>
      <c r="B9379" s="308">
        <v>401.91</v>
      </c>
    </row>
    <row r="9380" spans="1:2">
      <c r="A9380" s="307" t="s">
        <v>9570</v>
      </c>
      <c r="B9380" s="308">
        <v>366.96</v>
      </c>
    </row>
    <row r="9381" spans="1:2">
      <c r="A9381" s="307" t="s">
        <v>9571</v>
      </c>
      <c r="B9381" s="308">
        <v>0.76</v>
      </c>
    </row>
    <row r="9382" spans="1:2">
      <c r="A9382" s="307" t="s">
        <v>9572</v>
      </c>
      <c r="B9382" s="308">
        <v>0.66</v>
      </c>
    </row>
    <row r="9383" spans="1:2">
      <c r="A9383" s="307" t="s">
        <v>9573</v>
      </c>
      <c r="B9383" s="308">
        <v>1.92</v>
      </c>
    </row>
    <row r="9384" spans="1:2">
      <c r="A9384" s="307" t="s">
        <v>9574</v>
      </c>
      <c r="B9384" s="308">
        <v>1.67</v>
      </c>
    </row>
    <row r="9385" spans="1:2">
      <c r="A9385" s="307" t="s">
        <v>9575</v>
      </c>
      <c r="B9385" s="308">
        <v>25.93</v>
      </c>
    </row>
    <row r="9386" spans="1:2">
      <c r="A9386" s="307" t="s">
        <v>9576</v>
      </c>
      <c r="B9386" s="308">
        <v>22.51</v>
      </c>
    </row>
    <row r="9387" spans="1:2">
      <c r="A9387" s="307" t="s">
        <v>9577</v>
      </c>
      <c r="B9387" s="308">
        <v>2619.91</v>
      </c>
    </row>
    <row r="9388" spans="1:2">
      <c r="A9388" s="307" t="s">
        <v>9578</v>
      </c>
      <c r="B9388" s="308">
        <v>2274.89</v>
      </c>
    </row>
    <row r="9389" spans="1:2">
      <c r="A9389" s="307" t="s">
        <v>9579</v>
      </c>
      <c r="B9389" s="308">
        <v>1056.7</v>
      </c>
    </row>
    <row r="9390" spans="1:2">
      <c r="A9390" s="307" t="s">
        <v>9580</v>
      </c>
      <c r="B9390" s="308">
        <v>920.28</v>
      </c>
    </row>
    <row r="9391" spans="1:2">
      <c r="A9391" s="307" t="s">
        <v>9581</v>
      </c>
      <c r="B9391" s="308">
        <v>3.2</v>
      </c>
    </row>
    <row r="9392" spans="1:2">
      <c r="A9392" s="307" t="s">
        <v>9582</v>
      </c>
      <c r="B9392" s="308">
        <v>2.77</v>
      </c>
    </row>
    <row r="9393" spans="1:2">
      <c r="A9393" s="307" t="s">
        <v>9583</v>
      </c>
      <c r="B9393" s="308">
        <v>65.680000000000007</v>
      </c>
    </row>
    <row r="9394" spans="1:2">
      <c r="A9394" s="307" t="s">
        <v>9584</v>
      </c>
      <c r="B9394" s="308">
        <v>57.04</v>
      </c>
    </row>
    <row r="9395" spans="1:2">
      <c r="A9395" s="307" t="s">
        <v>9585</v>
      </c>
      <c r="B9395" s="308">
        <v>1044.17</v>
      </c>
    </row>
    <row r="9396" spans="1:2">
      <c r="A9396" s="307" t="s">
        <v>9586</v>
      </c>
      <c r="B9396" s="308">
        <v>907.38</v>
      </c>
    </row>
    <row r="9397" spans="1:2">
      <c r="A9397" s="307" t="s">
        <v>9587</v>
      </c>
      <c r="B9397" s="308">
        <v>265.11</v>
      </c>
    </row>
    <row r="9398" spans="1:2">
      <c r="A9398" s="307" t="s">
        <v>9588</v>
      </c>
      <c r="B9398" s="308">
        <v>230.44</v>
      </c>
    </row>
    <row r="9399" spans="1:2">
      <c r="A9399" s="307" t="s">
        <v>9589</v>
      </c>
      <c r="B9399" s="308">
        <v>0.25</v>
      </c>
    </row>
    <row r="9400" spans="1:2">
      <c r="A9400" s="307" t="s">
        <v>9590</v>
      </c>
      <c r="B9400" s="308">
        <v>0.22</v>
      </c>
    </row>
    <row r="9401" spans="1:2">
      <c r="A9401" s="307" t="s">
        <v>9591</v>
      </c>
      <c r="B9401" s="308">
        <v>1.28</v>
      </c>
    </row>
    <row r="9402" spans="1:2">
      <c r="A9402" s="307" t="s">
        <v>9592</v>
      </c>
      <c r="B9402" s="308">
        <v>1.1100000000000001</v>
      </c>
    </row>
    <row r="9403" spans="1:2">
      <c r="A9403" s="307" t="s">
        <v>9593</v>
      </c>
      <c r="B9403" s="308">
        <v>1.02</v>
      </c>
    </row>
    <row r="9404" spans="1:2">
      <c r="A9404" s="307" t="s">
        <v>9594</v>
      </c>
      <c r="B9404" s="308">
        <v>0.88</v>
      </c>
    </row>
    <row r="9405" spans="1:2">
      <c r="A9405" s="307" t="s">
        <v>9595</v>
      </c>
      <c r="B9405" s="308">
        <v>3.2</v>
      </c>
    </row>
    <row r="9406" spans="1:2">
      <c r="A9406" s="307" t="s">
        <v>9596</v>
      </c>
      <c r="B9406" s="308">
        <v>2.77</v>
      </c>
    </row>
    <row r="9407" spans="1:2">
      <c r="A9407" s="307" t="s">
        <v>9597</v>
      </c>
      <c r="B9407" s="308">
        <v>0.15</v>
      </c>
    </row>
    <row r="9408" spans="1:2">
      <c r="A9408" s="307" t="s">
        <v>9598</v>
      </c>
      <c r="B9408" s="308">
        <v>0.13</v>
      </c>
    </row>
    <row r="9409" spans="1:2">
      <c r="A9409" s="307" t="s">
        <v>9599</v>
      </c>
      <c r="B9409" s="308">
        <v>2.56</v>
      </c>
    </row>
    <row r="9410" spans="1:2">
      <c r="A9410" s="307" t="s">
        <v>9600</v>
      </c>
      <c r="B9410" s="308">
        <v>2.2200000000000002</v>
      </c>
    </row>
    <row r="9411" spans="1:2">
      <c r="A9411" s="307" t="s">
        <v>9601</v>
      </c>
      <c r="B9411" s="308">
        <v>54.5</v>
      </c>
    </row>
    <row r="9412" spans="1:2">
      <c r="A9412" s="307" t="s">
        <v>9602</v>
      </c>
      <c r="B9412" s="308">
        <v>53.65</v>
      </c>
    </row>
    <row r="9413" spans="1:2">
      <c r="A9413" s="307" t="s">
        <v>9603</v>
      </c>
      <c r="B9413" s="308">
        <v>764.49</v>
      </c>
    </row>
    <row r="9414" spans="1:2">
      <c r="A9414" s="307" t="s">
        <v>9604</v>
      </c>
      <c r="B9414" s="308">
        <v>698.66</v>
      </c>
    </row>
    <row r="9415" spans="1:2">
      <c r="A9415" s="307" t="s">
        <v>9605</v>
      </c>
      <c r="B9415" s="308">
        <v>381.26</v>
      </c>
    </row>
    <row r="9416" spans="1:2">
      <c r="A9416" s="307" t="s">
        <v>9606</v>
      </c>
      <c r="B9416" s="308">
        <v>347.06</v>
      </c>
    </row>
    <row r="9417" spans="1:2">
      <c r="A9417" s="307" t="s">
        <v>9607</v>
      </c>
      <c r="B9417" s="308">
        <v>325.01</v>
      </c>
    </row>
    <row r="9418" spans="1:2">
      <c r="A9418" s="307" t="s">
        <v>9608</v>
      </c>
      <c r="B9418" s="308">
        <v>297.64999999999998</v>
      </c>
    </row>
    <row r="9419" spans="1:2">
      <c r="A9419" s="307" t="s">
        <v>9609</v>
      </c>
      <c r="B9419" s="308">
        <v>51.25</v>
      </c>
    </row>
    <row r="9420" spans="1:2">
      <c r="A9420" s="307" t="s">
        <v>9610</v>
      </c>
      <c r="B9420" s="308">
        <v>44.41</v>
      </c>
    </row>
    <row r="9421" spans="1:2">
      <c r="A9421" s="307" t="s">
        <v>9611</v>
      </c>
      <c r="B9421" s="308">
        <v>1284.99</v>
      </c>
    </row>
    <row r="9422" spans="1:2">
      <c r="A9422" s="307" t="s">
        <v>9612</v>
      </c>
      <c r="B9422" s="308">
        <v>1219.1600000000001</v>
      </c>
    </row>
    <row r="9423" spans="1:2">
      <c r="A9423" s="307" t="s">
        <v>9613</v>
      </c>
      <c r="B9423" s="308">
        <v>904.29</v>
      </c>
    </row>
    <row r="9424" spans="1:2">
      <c r="A9424" s="307" t="s">
        <v>9614</v>
      </c>
      <c r="B9424" s="308">
        <v>838.46</v>
      </c>
    </row>
    <row r="9425" spans="1:2">
      <c r="A9425" s="307" t="s">
        <v>9615</v>
      </c>
      <c r="B9425" s="308">
        <v>218.88</v>
      </c>
    </row>
    <row r="9426" spans="1:2">
      <c r="A9426" s="307" t="s">
        <v>9616</v>
      </c>
      <c r="B9426" s="308">
        <v>218.88</v>
      </c>
    </row>
    <row r="9427" spans="1:2">
      <c r="A9427" s="307" t="s">
        <v>9617</v>
      </c>
      <c r="B9427" s="308">
        <v>183.46</v>
      </c>
    </row>
    <row r="9428" spans="1:2">
      <c r="A9428" s="307" t="s">
        <v>9618</v>
      </c>
      <c r="B9428" s="308">
        <v>179.01</v>
      </c>
    </row>
    <row r="9429" spans="1:2">
      <c r="A9429" s="307" t="s">
        <v>9619</v>
      </c>
      <c r="B9429" s="308">
        <v>130</v>
      </c>
    </row>
    <row r="9430" spans="1:2">
      <c r="A9430" s="307" t="s">
        <v>9620</v>
      </c>
      <c r="B9430" s="308">
        <v>130</v>
      </c>
    </row>
    <row r="9431" spans="1:2">
      <c r="A9431" s="307" t="s">
        <v>9621</v>
      </c>
      <c r="B9431" s="308">
        <v>102.5</v>
      </c>
    </row>
    <row r="9432" spans="1:2">
      <c r="A9432" s="307" t="s">
        <v>9622</v>
      </c>
      <c r="B9432" s="308">
        <v>88.82</v>
      </c>
    </row>
    <row r="9433" spans="1:2">
      <c r="A9433" s="307" t="s">
        <v>9623</v>
      </c>
      <c r="B9433" s="308">
        <v>134.53</v>
      </c>
    </row>
    <row r="9434" spans="1:2">
      <c r="A9434" s="307" t="s">
        <v>9624</v>
      </c>
      <c r="B9434" s="308">
        <v>116.58</v>
      </c>
    </row>
    <row r="9435" spans="1:2">
      <c r="A9435" s="307" t="s">
        <v>9625</v>
      </c>
      <c r="B9435" s="308">
        <v>155.68</v>
      </c>
    </row>
    <row r="9436" spans="1:2">
      <c r="A9436" s="307" t="s">
        <v>9626</v>
      </c>
      <c r="B9436" s="308">
        <v>134.9</v>
      </c>
    </row>
    <row r="9437" spans="1:2">
      <c r="A9437" s="307" t="s">
        <v>9627</v>
      </c>
      <c r="B9437" s="308">
        <v>1.37</v>
      </c>
    </row>
    <row r="9438" spans="1:2">
      <c r="A9438" s="307" t="s">
        <v>9628</v>
      </c>
      <c r="B9438" s="308">
        <v>1.21</v>
      </c>
    </row>
    <row r="9439" spans="1:2">
      <c r="A9439" s="307" t="s">
        <v>9629</v>
      </c>
      <c r="B9439" s="308">
        <v>19.21</v>
      </c>
    </row>
    <row r="9440" spans="1:2">
      <c r="A9440" s="307" t="s">
        <v>9630</v>
      </c>
      <c r="B9440" s="308">
        <v>16.649999999999999</v>
      </c>
    </row>
    <row r="9441" spans="1:2">
      <c r="A9441" s="307" t="s">
        <v>9631</v>
      </c>
      <c r="B9441" s="308">
        <v>9.6</v>
      </c>
    </row>
    <row r="9442" spans="1:2">
      <c r="A9442" s="307" t="s">
        <v>9632</v>
      </c>
      <c r="B9442" s="308">
        <v>8.32</v>
      </c>
    </row>
    <row r="9443" spans="1:2">
      <c r="A9443" s="307" t="s">
        <v>9633</v>
      </c>
      <c r="B9443" s="308">
        <v>64.06</v>
      </c>
    </row>
    <row r="9444" spans="1:2">
      <c r="A9444" s="307" t="s">
        <v>9634</v>
      </c>
      <c r="B9444" s="308">
        <v>55.51</v>
      </c>
    </row>
    <row r="9445" spans="1:2">
      <c r="A9445" s="307" t="s">
        <v>9635</v>
      </c>
      <c r="B9445" s="308">
        <v>94.73</v>
      </c>
    </row>
    <row r="9446" spans="1:2">
      <c r="A9446" s="307" t="s">
        <v>9636</v>
      </c>
      <c r="B9446" s="308">
        <v>90.45</v>
      </c>
    </row>
    <row r="9447" spans="1:2">
      <c r="A9447" s="307" t="s">
        <v>9637</v>
      </c>
      <c r="B9447" s="308">
        <v>13.81</v>
      </c>
    </row>
    <row r="9448" spans="1:2">
      <c r="A9448" s="307" t="s">
        <v>9638</v>
      </c>
      <c r="B9448" s="308">
        <v>12.92</v>
      </c>
    </row>
    <row r="9449" spans="1:2">
      <c r="A9449" s="307" t="s">
        <v>9639</v>
      </c>
      <c r="B9449" s="308">
        <v>19.55</v>
      </c>
    </row>
    <row r="9450" spans="1:2">
      <c r="A9450" s="307" t="s">
        <v>9640</v>
      </c>
      <c r="B9450" s="308">
        <v>18.36</v>
      </c>
    </row>
    <row r="9451" spans="1:2">
      <c r="A9451" s="307" t="s">
        <v>9641</v>
      </c>
      <c r="B9451" s="308">
        <v>11.79</v>
      </c>
    </row>
    <row r="9452" spans="1:2">
      <c r="A9452" s="307" t="s">
        <v>9642</v>
      </c>
      <c r="B9452" s="308">
        <v>11.11</v>
      </c>
    </row>
    <row r="9453" spans="1:2">
      <c r="A9453" s="307" t="s">
        <v>9643</v>
      </c>
      <c r="B9453" s="308">
        <v>74.930000000000007</v>
      </c>
    </row>
    <row r="9454" spans="1:2">
      <c r="A9454" s="307" t="s">
        <v>9644</v>
      </c>
      <c r="B9454" s="308">
        <v>70.650000000000006</v>
      </c>
    </row>
    <row r="9455" spans="1:2">
      <c r="A9455" s="307" t="s">
        <v>9645</v>
      </c>
      <c r="B9455" s="308">
        <v>2803.75</v>
      </c>
    </row>
    <row r="9456" spans="1:2">
      <c r="A9456" s="307" t="s">
        <v>9646</v>
      </c>
      <c r="B9456" s="308">
        <v>2604.5700000000002</v>
      </c>
    </row>
    <row r="9457" spans="1:2">
      <c r="A9457" s="307" t="s">
        <v>9647</v>
      </c>
      <c r="B9457" s="308">
        <v>39.549999999999997</v>
      </c>
    </row>
    <row r="9458" spans="1:2">
      <c r="A9458" s="307" t="s">
        <v>9648</v>
      </c>
      <c r="B9458" s="308">
        <v>36.14</v>
      </c>
    </row>
    <row r="9459" spans="1:2">
      <c r="A9459" s="307" t="s">
        <v>9649</v>
      </c>
      <c r="B9459" s="308">
        <v>23.94</v>
      </c>
    </row>
    <row r="9460" spans="1:2">
      <c r="A9460" s="307" t="s">
        <v>9650</v>
      </c>
      <c r="B9460" s="308">
        <v>21.61</v>
      </c>
    </row>
    <row r="9461" spans="1:2">
      <c r="A9461" s="307" t="s">
        <v>9651</v>
      </c>
      <c r="B9461" s="308">
        <v>33.32</v>
      </c>
    </row>
    <row r="9462" spans="1:2">
      <c r="A9462" s="307" t="s">
        <v>9652</v>
      </c>
      <c r="B9462" s="308">
        <v>32.049999999999997</v>
      </c>
    </row>
    <row r="9463" spans="1:2">
      <c r="A9463" s="307" t="s">
        <v>9653</v>
      </c>
      <c r="B9463" s="308">
        <v>259.25</v>
      </c>
    </row>
    <row r="9464" spans="1:2">
      <c r="A9464" s="307" t="s">
        <v>9654</v>
      </c>
      <c r="B9464" s="308">
        <v>232.87</v>
      </c>
    </row>
    <row r="9465" spans="1:2">
      <c r="A9465" s="307" t="s">
        <v>9655</v>
      </c>
      <c r="B9465" s="308">
        <v>186.55</v>
      </c>
    </row>
    <row r="9466" spans="1:2">
      <c r="A9466" s="307" t="s">
        <v>9656</v>
      </c>
      <c r="B9466" s="308">
        <v>167.48</v>
      </c>
    </row>
    <row r="9467" spans="1:2">
      <c r="A9467" s="307" t="s">
        <v>9657</v>
      </c>
      <c r="B9467" s="308">
        <v>499.64</v>
      </c>
    </row>
    <row r="9468" spans="1:2">
      <c r="A9468" s="307" t="s">
        <v>9658</v>
      </c>
      <c r="B9468" s="308">
        <v>455.25</v>
      </c>
    </row>
    <row r="9469" spans="1:2">
      <c r="A9469" s="307" t="s">
        <v>9659</v>
      </c>
      <c r="B9469" s="308">
        <v>871.92</v>
      </c>
    </row>
    <row r="9470" spans="1:2">
      <c r="A9470" s="307" t="s">
        <v>9660</v>
      </c>
      <c r="B9470" s="308">
        <v>791.74</v>
      </c>
    </row>
    <row r="9471" spans="1:2">
      <c r="A9471" s="307" t="s">
        <v>9661</v>
      </c>
      <c r="B9471" s="308">
        <v>921.24</v>
      </c>
    </row>
    <row r="9472" spans="1:2">
      <c r="A9472" s="307" t="s">
        <v>9662</v>
      </c>
      <c r="B9472" s="308">
        <v>921.24</v>
      </c>
    </row>
    <row r="9473" spans="1:2">
      <c r="A9473" s="307" t="s">
        <v>9663</v>
      </c>
      <c r="B9473" s="308">
        <v>164.53</v>
      </c>
    </row>
    <row r="9474" spans="1:2">
      <c r="A9474" s="307" t="s">
        <v>9664</v>
      </c>
      <c r="B9474" s="308">
        <v>155.56</v>
      </c>
    </row>
    <row r="9475" spans="1:2">
      <c r="A9475" s="307" t="s">
        <v>9665</v>
      </c>
      <c r="B9475" s="308">
        <v>368.57</v>
      </c>
    </row>
    <row r="9476" spans="1:2">
      <c r="A9476" s="307" t="s">
        <v>9666</v>
      </c>
      <c r="B9476" s="308">
        <v>349.9</v>
      </c>
    </row>
    <row r="9477" spans="1:2">
      <c r="A9477" s="307" t="s">
        <v>9667</v>
      </c>
      <c r="B9477" s="308">
        <v>1364.02</v>
      </c>
    </row>
    <row r="9478" spans="1:2">
      <c r="A9478" s="307" t="s">
        <v>9668</v>
      </c>
      <c r="B9478" s="308">
        <v>1230.08</v>
      </c>
    </row>
    <row r="9479" spans="1:2">
      <c r="A9479" s="307" t="s">
        <v>9669</v>
      </c>
      <c r="B9479" s="308">
        <v>719.23</v>
      </c>
    </row>
    <row r="9480" spans="1:2">
      <c r="A9480" s="307" t="s">
        <v>9670</v>
      </c>
      <c r="B9480" s="308">
        <v>637.70000000000005</v>
      </c>
    </row>
    <row r="9481" spans="1:2">
      <c r="A9481" s="307" t="s">
        <v>9671</v>
      </c>
      <c r="B9481" s="308">
        <v>881.04</v>
      </c>
    </row>
    <row r="9482" spans="1:2">
      <c r="A9482" s="307" t="s">
        <v>9672</v>
      </c>
      <c r="B9482" s="308">
        <v>831.78</v>
      </c>
    </row>
    <row r="9483" spans="1:2">
      <c r="A9483" s="307" t="s">
        <v>9673</v>
      </c>
      <c r="B9483" s="308">
        <v>365.88</v>
      </c>
    </row>
    <row r="9484" spans="1:2">
      <c r="A9484" s="307" t="s">
        <v>9674</v>
      </c>
      <c r="B9484" s="308">
        <v>344.29</v>
      </c>
    </row>
    <row r="9485" spans="1:2">
      <c r="A9485" s="307" t="s">
        <v>9675</v>
      </c>
      <c r="B9485" s="308">
        <v>973.03</v>
      </c>
    </row>
    <row r="9486" spans="1:2">
      <c r="A9486" s="307" t="s">
        <v>9676</v>
      </c>
      <c r="B9486" s="308">
        <v>955.58</v>
      </c>
    </row>
    <row r="9487" spans="1:2">
      <c r="A9487" s="307" t="s">
        <v>9677</v>
      </c>
      <c r="B9487" s="308">
        <v>127.58</v>
      </c>
    </row>
    <row r="9488" spans="1:2">
      <c r="A9488" s="307" t="s">
        <v>9678</v>
      </c>
      <c r="B9488" s="308">
        <v>119.95</v>
      </c>
    </row>
    <row r="9489" spans="1:2">
      <c r="A9489" s="307" t="s">
        <v>9679</v>
      </c>
      <c r="B9489" s="308">
        <v>64.38</v>
      </c>
    </row>
    <row r="9490" spans="1:2">
      <c r="A9490" s="307" t="s">
        <v>9680</v>
      </c>
      <c r="B9490" s="308">
        <v>58.52</v>
      </c>
    </row>
    <row r="9491" spans="1:2">
      <c r="A9491" s="307" t="s">
        <v>9681</v>
      </c>
      <c r="B9491" s="308">
        <v>89.22</v>
      </c>
    </row>
    <row r="9492" spans="1:2">
      <c r="A9492" s="307" t="s">
        <v>9682</v>
      </c>
      <c r="B9492" s="308">
        <v>77.83</v>
      </c>
    </row>
    <row r="9493" spans="1:2">
      <c r="A9493" s="307" t="s">
        <v>9683</v>
      </c>
      <c r="B9493" s="308">
        <v>1271.83</v>
      </c>
    </row>
    <row r="9494" spans="1:2">
      <c r="A9494" s="307" t="s">
        <v>9684</v>
      </c>
      <c r="B9494" s="308">
        <v>1181.78</v>
      </c>
    </row>
    <row r="9495" spans="1:2">
      <c r="A9495" s="307" t="s">
        <v>9685</v>
      </c>
      <c r="B9495" s="308">
        <v>165.01</v>
      </c>
    </row>
    <row r="9496" spans="1:2">
      <c r="A9496" s="307" t="s">
        <v>9686</v>
      </c>
      <c r="B9496" s="308">
        <v>157.30000000000001</v>
      </c>
    </row>
    <row r="9497" spans="1:2">
      <c r="A9497" s="307" t="s">
        <v>9687</v>
      </c>
      <c r="B9497" s="308">
        <v>132.81</v>
      </c>
    </row>
    <row r="9498" spans="1:2">
      <c r="A9498" s="307" t="s">
        <v>9688</v>
      </c>
      <c r="B9498" s="308">
        <v>123.87</v>
      </c>
    </row>
    <row r="9499" spans="1:2">
      <c r="A9499" s="307" t="s">
        <v>9689</v>
      </c>
      <c r="B9499" s="308">
        <v>185.16</v>
      </c>
    </row>
    <row r="9500" spans="1:2">
      <c r="A9500" s="307" t="s">
        <v>9690</v>
      </c>
      <c r="B9500" s="308">
        <v>170.58</v>
      </c>
    </row>
    <row r="9501" spans="1:2">
      <c r="A9501" s="307" t="s">
        <v>9691</v>
      </c>
      <c r="B9501" s="308">
        <v>192.65</v>
      </c>
    </row>
    <row r="9502" spans="1:2">
      <c r="A9502" s="307" t="s">
        <v>9692</v>
      </c>
      <c r="B9502" s="308">
        <v>181.37</v>
      </c>
    </row>
    <row r="9503" spans="1:2">
      <c r="A9503" s="307" t="s">
        <v>9693</v>
      </c>
      <c r="B9503" s="308">
        <v>167.71</v>
      </c>
    </row>
    <row r="9504" spans="1:2">
      <c r="A9504" s="307" t="s">
        <v>9694</v>
      </c>
      <c r="B9504" s="308">
        <v>158.59</v>
      </c>
    </row>
    <row r="9505" spans="1:2">
      <c r="A9505" s="307" t="s">
        <v>9695</v>
      </c>
      <c r="B9505" s="308">
        <v>140.56</v>
      </c>
    </row>
    <row r="9506" spans="1:2">
      <c r="A9506" s="307" t="s">
        <v>9696</v>
      </c>
      <c r="B9506" s="308">
        <v>132.84</v>
      </c>
    </row>
    <row r="9507" spans="1:2">
      <c r="A9507" s="307" t="s">
        <v>9697</v>
      </c>
      <c r="B9507" s="308">
        <v>120.8</v>
      </c>
    </row>
    <row r="9508" spans="1:2">
      <c r="A9508" s="307" t="s">
        <v>9698</v>
      </c>
      <c r="B9508" s="308">
        <v>117.71</v>
      </c>
    </row>
    <row r="9509" spans="1:2">
      <c r="A9509" s="307" t="s">
        <v>9699</v>
      </c>
      <c r="B9509" s="308">
        <v>221.68</v>
      </c>
    </row>
    <row r="9510" spans="1:2">
      <c r="A9510" s="307" t="s">
        <v>9700</v>
      </c>
      <c r="B9510" s="308">
        <v>208.51</v>
      </c>
    </row>
    <row r="9511" spans="1:2">
      <c r="A9511" s="307" t="s">
        <v>9701</v>
      </c>
      <c r="B9511" s="308">
        <v>123.83</v>
      </c>
    </row>
    <row r="9512" spans="1:2">
      <c r="A9512" s="307" t="s">
        <v>9702</v>
      </c>
      <c r="B9512" s="308">
        <v>114.14</v>
      </c>
    </row>
    <row r="9513" spans="1:2">
      <c r="A9513" s="307" t="s">
        <v>9703</v>
      </c>
      <c r="B9513" s="308">
        <v>149.12</v>
      </c>
    </row>
    <row r="9514" spans="1:2">
      <c r="A9514" s="307" t="s">
        <v>9704</v>
      </c>
      <c r="B9514" s="308">
        <v>140.02000000000001</v>
      </c>
    </row>
    <row r="9515" spans="1:2">
      <c r="A9515" s="307" t="s">
        <v>9705</v>
      </c>
      <c r="B9515" s="308">
        <v>132.85</v>
      </c>
    </row>
    <row r="9516" spans="1:2">
      <c r="A9516" s="307" t="s">
        <v>9706</v>
      </c>
      <c r="B9516" s="308">
        <v>124.3</v>
      </c>
    </row>
    <row r="9517" spans="1:2">
      <c r="A9517" s="307" t="s">
        <v>9707</v>
      </c>
      <c r="B9517" s="308">
        <v>121.36</v>
      </c>
    </row>
    <row r="9518" spans="1:2">
      <c r="A9518" s="307" t="s">
        <v>9708</v>
      </c>
      <c r="B9518" s="308">
        <v>113.46</v>
      </c>
    </row>
    <row r="9519" spans="1:2">
      <c r="A9519" s="307" t="s">
        <v>9709</v>
      </c>
      <c r="B9519" s="308">
        <v>110.52</v>
      </c>
    </row>
    <row r="9520" spans="1:2">
      <c r="A9520" s="307" t="s">
        <v>9710</v>
      </c>
      <c r="B9520" s="308">
        <v>103.71</v>
      </c>
    </row>
    <row r="9521" spans="1:2">
      <c r="A9521" s="307" t="s">
        <v>9711</v>
      </c>
      <c r="B9521" s="308">
        <v>181.55</v>
      </c>
    </row>
    <row r="9522" spans="1:2">
      <c r="A9522" s="307" t="s">
        <v>9712</v>
      </c>
      <c r="B9522" s="308">
        <v>173.41</v>
      </c>
    </row>
    <row r="9523" spans="1:2">
      <c r="A9523" s="307" t="s">
        <v>9713</v>
      </c>
      <c r="B9523" s="308">
        <v>175.8</v>
      </c>
    </row>
    <row r="9524" spans="1:2">
      <c r="A9524" s="307" t="s">
        <v>9714</v>
      </c>
      <c r="B9524" s="308">
        <v>168.19</v>
      </c>
    </row>
    <row r="9525" spans="1:2">
      <c r="A9525" s="307" t="s">
        <v>9715</v>
      </c>
      <c r="B9525" s="308">
        <v>199.21</v>
      </c>
    </row>
    <row r="9526" spans="1:2">
      <c r="A9526" s="307" t="s">
        <v>9716</v>
      </c>
      <c r="B9526" s="308">
        <v>191.43</v>
      </c>
    </row>
    <row r="9527" spans="1:2">
      <c r="A9527" s="307" t="s">
        <v>9717</v>
      </c>
      <c r="B9527" s="308">
        <v>208.83</v>
      </c>
    </row>
    <row r="9528" spans="1:2">
      <c r="A9528" s="307" t="s">
        <v>9718</v>
      </c>
      <c r="B9528" s="308">
        <v>201.81</v>
      </c>
    </row>
    <row r="9529" spans="1:2">
      <c r="A9529" s="307" t="s">
        <v>9719</v>
      </c>
      <c r="B9529" s="308">
        <v>177.32</v>
      </c>
    </row>
    <row r="9530" spans="1:2">
      <c r="A9530" s="307" t="s">
        <v>105</v>
      </c>
      <c r="B9530" s="308">
        <v>171.65</v>
      </c>
    </row>
    <row r="9531" spans="1:2">
      <c r="A9531" s="307" t="s">
        <v>9720</v>
      </c>
      <c r="B9531" s="308">
        <v>179.18</v>
      </c>
    </row>
    <row r="9532" spans="1:2">
      <c r="A9532" s="307" t="s">
        <v>9721</v>
      </c>
      <c r="B9532" s="308">
        <v>171.77</v>
      </c>
    </row>
    <row r="9533" spans="1:2">
      <c r="A9533" s="307" t="s">
        <v>9722</v>
      </c>
      <c r="B9533" s="308">
        <v>198.1</v>
      </c>
    </row>
    <row r="9534" spans="1:2">
      <c r="A9534" s="307" t="s">
        <v>9723</v>
      </c>
      <c r="B9534" s="308">
        <v>190.69</v>
      </c>
    </row>
    <row r="9535" spans="1:2">
      <c r="A9535" s="307" t="s">
        <v>9724</v>
      </c>
      <c r="B9535" s="308">
        <v>215.58</v>
      </c>
    </row>
    <row r="9536" spans="1:2">
      <c r="A9536" s="307" t="s">
        <v>9725</v>
      </c>
      <c r="B9536" s="308">
        <v>208.12</v>
      </c>
    </row>
    <row r="9537" spans="1:2">
      <c r="A9537" s="307" t="s">
        <v>9726</v>
      </c>
      <c r="B9537" s="308">
        <v>206.68</v>
      </c>
    </row>
    <row r="9538" spans="1:2">
      <c r="A9538" s="307" t="s">
        <v>9727</v>
      </c>
      <c r="B9538" s="308">
        <v>199.25</v>
      </c>
    </row>
    <row r="9539" spans="1:2">
      <c r="A9539" s="307" t="s">
        <v>9728</v>
      </c>
      <c r="B9539" s="308">
        <v>234.49</v>
      </c>
    </row>
    <row r="9540" spans="1:2">
      <c r="A9540" s="307" t="s">
        <v>9729</v>
      </c>
      <c r="B9540" s="308">
        <v>226.79</v>
      </c>
    </row>
    <row r="9541" spans="1:2">
      <c r="A9541" s="307" t="s">
        <v>9730</v>
      </c>
      <c r="B9541" s="308">
        <v>268.77</v>
      </c>
    </row>
    <row r="9542" spans="1:2">
      <c r="A9542" s="307" t="s">
        <v>9731</v>
      </c>
      <c r="B9542" s="308">
        <v>260.31</v>
      </c>
    </row>
    <row r="9543" spans="1:2">
      <c r="A9543" s="307" t="s">
        <v>9732</v>
      </c>
      <c r="B9543" s="308">
        <v>132.81</v>
      </c>
    </row>
    <row r="9544" spans="1:2">
      <c r="A9544" s="307" t="s">
        <v>9733</v>
      </c>
      <c r="B9544" s="308">
        <v>123.87</v>
      </c>
    </row>
    <row r="9545" spans="1:2">
      <c r="A9545" s="307" t="s">
        <v>9734</v>
      </c>
      <c r="B9545" s="308">
        <v>187.99</v>
      </c>
    </row>
    <row r="9546" spans="1:2">
      <c r="A9546" s="307" t="s">
        <v>9735</v>
      </c>
      <c r="B9546" s="308">
        <v>183.16</v>
      </c>
    </row>
    <row r="9547" spans="1:2">
      <c r="A9547" s="307" t="s">
        <v>9736</v>
      </c>
      <c r="B9547" s="308">
        <v>169.11</v>
      </c>
    </row>
    <row r="9548" spans="1:2">
      <c r="A9548" s="307" t="s">
        <v>9737</v>
      </c>
      <c r="B9548" s="308">
        <v>157.36000000000001</v>
      </c>
    </row>
    <row r="9549" spans="1:2">
      <c r="A9549" s="307" t="s">
        <v>9738</v>
      </c>
      <c r="B9549" s="308">
        <v>165.51</v>
      </c>
    </row>
    <row r="9550" spans="1:2">
      <c r="A9550" s="307" t="s">
        <v>9739</v>
      </c>
      <c r="B9550" s="308">
        <v>153.76</v>
      </c>
    </row>
    <row r="9551" spans="1:2">
      <c r="A9551" s="307" t="s">
        <v>9740</v>
      </c>
      <c r="B9551" s="308">
        <v>224.56</v>
      </c>
    </row>
    <row r="9552" spans="1:2">
      <c r="A9552" s="307" t="s">
        <v>9741</v>
      </c>
      <c r="B9552" s="308">
        <v>211.34</v>
      </c>
    </row>
    <row r="9553" spans="1:2">
      <c r="A9553" s="307" t="s">
        <v>9742</v>
      </c>
      <c r="B9553" s="308">
        <v>80.680000000000007</v>
      </c>
    </row>
    <row r="9554" spans="1:2">
      <c r="A9554" s="307" t="s">
        <v>9743</v>
      </c>
      <c r="B9554" s="308">
        <v>78.099999999999994</v>
      </c>
    </row>
    <row r="9555" spans="1:2">
      <c r="A9555" s="307" t="s">
        <v>9744</v>
      </c>
      <c r="B9555" s="308">
        <v>93.85</v>
      </c>
    </row>
    <row r="9556" spans="1:2">
      <c r="A9556" s="307" t="s">
        <v>9745</v>
      </c>
      <c r="B9556" s="308">
        <v>91.27</v>
      </c>
    </row>
    <row r="9557" spans="1:2">
      <c r="A9557" s="307" t="s">
        <v>9746</v>
      </c>
      <c r="B9557" s="308">
        <v>109.54</v>
      </c>
    </row>
    <row r="9558" spans="1:2">
      <c r="A9558" s="307" t="s">
        <v>9747</v>
      </c>
      <c r="B9558" s="308">
        <v>106.45</v>
      </c>
    </row>
    <row r="9559" spans="1:2">
      <c r="A9559" s="307" t="s">
        <v>9748</v>
      </c>
      <c r="B9559" s="308">
        <v>419.7</v>
      </c>
    </row>
    <row r="9560" spans="1:2">
      <c r="A9560" s="307" t="s">
        <v>9749</v>
      </c>
      <c r="B9560" s="308">
        <v>389.36</v>
      </c>
    </row>
    <row r="9561" spans="1:2">
      <c r="A9561" s="307" t="s">
        <v>9750</v>
      </c>
      <c r="B9561" s="308">
        <v>1266.6400000000001</v>
      </c>
    </row>
    <row r="9562" spans="1:2">
      <c r="A9562" s="307" t="s">
        <v>9751</v>
      </c>
      <c r="B9562" s="308">
        <v>1236.26</v>
      </c>
    </row>
    <row r="9563" spans="1:2">
      <c r="A9563" s="307" t="s">
        <v>9752</v>
      </c>
      <c r="B9563" s="308">
        <v>1014.1</v>
      </c>
    </row>
    <row r="9564" spans="1:2">
      <c r="A9564" s="307" t="s">
        <v>9753</v>
      </c>
      <c r="B9564" s="308">
        <v>981.57</v>
      </c>
    </row>
    <row r="9565" spans="1:2">
      <c r="A9565" s="307" t="s">
        <v>9754</v>
      </c>
      <c r="B9565" s="308">
        <v>1316.78</v>
      </c>
    </row>
    <row r="9566" spans="1:2">
      <c r="A9566" s="307" t="s">
        <v>9755</v>
      </c>
      <c r="B9566" s="308">
        <v>1294.68</v>
      </c>
    </row>
    <row r="9567" spans="1:2">
      <c r="A9567" s="307" t="s">
        <v>9756</v>
      </c>
      <c r="B9567" s="308">
        <v>902.59</v>
      </c>
    </row>
    <row r="9568" spans="1:2">
      <c r="A9568" s="307" t="s">
        <v>9757</v>
      </c>
      <c r="B9568" s="308">
        <v>882.58</v>
      </c>
    </row>
    <row r="9569" spans="1:2">
      <c r="A9569" s="307" t="s">
        <v>9758</v>
      </c>
      <c r="B9569" s="308">
        <v>7267.28</v>
      </c>
    </row>
    <row r="9570" spans="1:2">
      <c r="A9570" s="307" t="s">
        <v>9759</v>
      </c>
      <c r="B9570" s="308">
        <v>6806.1</v>
      </c>
    </row>
    <row r="9571" spans="1:2">
      <c r="A9571" s="307" t="s">
        <v>9760</v>
      </c>
      <c r="B9571" s="308">
        <v>2113.96</v>
      </c>
    </row>
    <row r="9572" spans="1:2">
      <c r="A9572" s="307" t="s">
        <v>9761</v>
      </c>
      <c r="B9572" s="308">
        <v>1966.22</v>
      </c>
    </row>
    <row r="9573" spans="1:2">
      <c r="A9573" s="307" t="s">
        <v>9762</v>
      </c>
      <c r="B9573" s="308">
        <v>2330.38</v>
      </c>
    </row>
    <row r="9574" spans="1:2">
      <c r="A9574" s="307" t="s">
        <v>9763</v>
      </c>
      <c r="B9574" s="308">
        <v>2182.0100000000002</v>
      </c>
    </row>
    <row r="9575" spans="1:2">
      <c r="A9575" s="307" t="s">
        <v>9764</v>
      </c>
      <c r="B9575" s="308">
        <v>322.24</v>
      </c>
    </row>
    <row r="9576" spans="1:2">
      <c r="A9576" s="307" t="s">
        <v>9765</v>
      </c>
      <c r="B9576" s="308">
        <v>295.13</v>
      </c>
    </row>
    <row r="9577" spans="1:2">
      <c r="A9577" s="307" t="s">
        <v>9766</v>
      </c>
      <c r="B9577" s="308">
        <v>725.44</v>
      </c>
    </row>
    <row r="9578" spans="1:2">
      <c r="A9578" s="307" t="s">
        <v>9767</v>
      </c>
      <c r="B9578" s="308">
        <v>679.88</v>
      </c>
    </row>
    <row r="9579" spans="1:2">
      <c r="A9579" s="307" t="s">
        <v>9768</v>
      </c>
      <c r="B9579" s="308">
        <v>1092.01</v>
      </c>
    </row>
    <row r="9580" spans="1:2">
      <c r="A9580" s="307" t="s">
        <v>9769</v>
      </c>
      <c r="B9580" s="308">
        <v>1074.56</v>
      </c>
    </row>
    <row r="9581" spans="1:2">
      <c r="A9581" s="307" t="s">
        <v>9770</v>
      </c>
      <c r="B9581" s="308">
        <v>2039.64</v>
      </c>
    </row>
    <row r="9582" spans="1:2">
      <c r="A9582" s="307" t="s">
        <v>9771</v>
      </c>
      <c r="B9582" s="308">
        <v>1893.72</v>
      </c>
    </row>
    <row r="9583" spans="1:2">
      <c r="A9583" s="307" t="s">
        <v>9772</v>
      </c>
      <c r="B9583" s="308">
        <v>2565.5300000000002</v>
      </c>
    </row>
    <row r="9584" spans="1:2">
      <c r="A9584" s="307" t="s">
        <v>9773</v>
      </c>
      <c r="B9584" s="308">
        <v>2417.8000000000002</v>
      </c>
    </row>
    <row r="9585" spans="1:2">
      <c r="A9585" s="307" t="s">
        <v>9774</v>
      </c>
      <c r="B9585" s="308">
        <v>725.24</v>
      </c>
    </row>
    <row r="9586" spans="1:2">
      <c r="A9586" s="307" t="s">
        <v>9775</v>
      </c>
      <c r="B9586" s="308">
        <v>692</v>
      </c>
    </row>
    <row r="9587" spans="1:2">
      <c r="A9587" s="307" t="s">
        <v>9776</v>
      </c>
      <c r="B9587" s="308">
        <v>1621.19</v>
      </c>
    </row>
    <row r="9588" spans="1:2">
      <c r="A9588" s="307" t="s">
        <v>9777</v>
      </c>
      <c r="B9588" s="308">
        <v>1472.65</v>
      </c>
    </row>
    <row r="9589" spans="1:2">
      <c r="A9589" s="307" t="s">
        <v>9778</v>
      </c>
      <c r="B9589" s="308">
        <v>1985.9</v>
      </c>
    </row>
    <row r="9590" spans="1:2">
      <c r="A9590" s="307" t="s">
        <v>9779</v>
      </c>
      <c r="B9590" s="308">
        <v>1831.57</v>
      </c>
    </row>
    <row r="9591" spans="1:2">
      <c r="A9591" s="307" t="s">
        <v>9780</v>
      </c>
      <c r="B9591" s="308">
        <v>4732.8100000000004</v>
      </c>
    </row>
    <row r="9592" spans="1:2">
      <c r="A9592" s="307" t="s">
        <v>9781</v>
      </c>
      <c r="B9592" s="308">
        <v>4470.91</v>
      </c>
    </row>
    <row r="9593" spans="1:2">
      <c r="A9593" s="307" t="s">
        <v>9782</v>
      </c>
      <c r="B9593" s="308">
        <v>416.27</v>
      </c>
    </row>
    <row r="9594" spans="1:2">
      <c r="A9594" s="307" t="s">
        <v>9783</v>
      </c>
      <c r="B9594" s="308">
        <v>393.39</v>
      </c>
    </row>
    <row r="9595" spans="1:2">
      <c r="A9595" s="307" t="s">
        <v>9784</v>
      </c>
      <c r="B9595" s="308">
        <v>498.71</v>
      </c>
    </row>
    <row r="9596" spans="1:2">
      <c r="A9596" s="307" t="s">
        <v>9785</v>
      </c>
      <c r="B9596" s="308">
        <v>460.08</v>
      </c>
    </row>
    <row r="9597" spans="1:2">
      <c r="A9597" s="307" t="s">
        <v>9786</v>
      </c>
      <c r="B9597" s="308">
        <v>470.83</v>
      </c>
    </row>
    <row r="9598" spans="1:2">
      <c r="A9598" s="307" t="s">
        <v>9787</v>
      </c>
      <c r="B9598" s="308">
        <v>439.28</v>
      </c>
    </row>
    <row r="9599" spans="1:2">
      <c r="A9599" s="307" t="s">
        <v>9788</v>
      </c>
      <c r="B9599" s="308">
        <v>583.54</v>
      </c>
    </row>
    <row r="9600" spans="1:2">
      <c r="A9600" s="307" t="s">
        <v>9789</v>
      </c>
      <c r="B9600" s="308">
        <v>545.89</v>
      </c>
    </row>
    <row r="9601" spans="1:2">
      <c r="A9601" s="307" t="s">
        <v>9790</v>
      </c>
      <c r="B9601" s="308">
        <v>779.45</v>
      </c>
    </row>
    <row r="9602" spans="1:2">
      <c r="A9602" s="307" t="s">
        <v>9791</v>
      </c>
      <c r="B9602" s="308">
        <v>723.92</v>
      </c>
    </row>
    <row r="9603" spans="1:2">
      <c r="A9603" s="307" t="s">
        <v>9792</v>
      </c>
      <c r="B9603" s="308">
        <v>1106.5</v>
      </c>
    </row>
    <row r="9604" spans="1:2">
      <c r="A9604" s="307" t="s">
        <v>9793</v>
      </c>
      <c r="B9604" s="308">
        <v>1106.5</v>
      </c>
    </row>
    <row r="9605" spans="1:2">
      <c r="A9605" s="307" t="s">
        <v>9794</v>
      </c>
      <c r="B9605" s="308">
        <v>256.2</v>
      </c>
    </row>
    <row r="9606" spans="1:2">
      <c r="A9606" s="307" t="s">
        <v>9795</v>
      </c>
      <c r="B9606" s="308">
        <v>256.2</v>
      </c>
    </row>
    <row r="9607" spans="1:2">
      <c r="A9607" s="307" t="s">
        <v>9796</v>
      </c>
      <c r="B9607" s="308">
        <v>42.75</v>
      </c>
    </row>
    <row r="9608" spans="1:2">
      <c r="A9608" s="307" t="s">
        <v>9797</v>
      </c>
      <c r="B9608" s="308">
        <v>42.75</v>
      </c>
    </row>
    <row r="9609" spans="1:2">
      <c r="A9609" s="307" t="s">
        <v>9798</v>
      </c>
      <c r="B9609" s="308">
        <v>134.4</v>
      </c>
    </row>
    <row r="9610" spans="1:2">
      <c r="A9610" s="307" t="s">
        <v>9799</v>
      </c>
      <c r="B9610" s="308">
        <v>134.05000000000001</v>
      </c>
    </row>
    <row r="9611" spans="1:2">
      <c r="A9611" s="307" t="s">
        <v>9800</v>
      </c>
      <c r="B9611" s="308">
        <v>36.32</v>
      </c>
    </row>
    <row r="9612" spans="1:2">
      <c r="A9612" s="307" t="s">
        <v>9801</v>
      </c>
      <c r="B9612" s="308">
        <v>36.32</v>
      </c>
    </row>
    <row r="9613" spans="1:2">
      <c r="A9613" s="307" t="s">
        <v>9802</v>
      </c>
      <c r="B9613" s="308">
        <v>23.65</v>
      </c>
    </row>
    <row r="9614" spans="1:2">
      <c r="A9614" s="307" t="s">
        <v>9803</v>
      </c>
      <c r="B9614" s="308">
        <v>23.65</v>
      </c>
    </row>
    <row r="9615" spans="1:2">
      <c r="A9615" s="307" t="s">
        <v>9804</v>
      </c>
      <c r="B9615" s="308">
        <v>60.92</v>
      </c>
    </row>
    <row r="9616" spans="1:2">
      <c r="A9616" s="307" t="s">
        <v>9805</v>
      </c>
      <c r="B9616" s="308">
        <v>60.92</v>
      </c>
    </row>
    <row r="9617" spans="1:2">
      <c r="A9617" s="307" t="s">
        <v>9806</v>
      </c>
      <c r="B9617" s="308">
        <v>36.79</v>
      </c>
    </row>
    <row r="9618" spans="1:2">
      <c r="A9618" s="307" t="s">
        <v>9807</v>
      </c>
      <c r="B9618" s="308">
        <v>34.72</v>
      </c>
    </row>
    <row r="9619" spans="1:2">
      <c r="A9619" s="307" t="s">
        <v>9808</v>
      </c>
      <c r="B9619" s="308">
        <v>125.07</v>
      </c>
    </row>
    <row r="9620" spans="1:2">
      <c r="A9620" s="307" t="s">
        <v>9809</v>
      </c>
      <c r="B9620" s="308">
        <v>119.78</v>
      </c>
    </row>
    <row r="9621" spans="1:2">
      <c r="A9621" s="307" t="s">
        <v>9810</v>
      </c>
      <c r="B9621" s="308">
        <v>409.68</v>
      </c>
    </row>
    <row r="9622" spans="1:2">
      <c r="A9622" s="307" t="s">
        <v>9811</v>
      </c>
      <c r="B9622" s="308">
        <v>371.38</v>
      </c>
    </row>
    <row r="9623" spans="1:2">
      <c r="A9623" s="307" t="s">
        <v>9812</v>
      </c>
      <c r="B9623" s="308">
        <v>501.23</v>
      </c>
    </row>
    <row r="9624" spans="1:2">
      <c r="A9624" s="307" t="s">
        <v>9813</v>
      </c>
      <c r="B9624" s="308">
        <v>451.92</v>
      </c>
    </row>
    <row r="9625" spans="1:2">
      <c r="A9625" s="307" t="s">
        <v>9814</v>
      </c>
      <c r="B9625" s="308">
        <v>260.64999999999998</v>
      </c>
    </row>
    <row r="9626" spans="1:2">
      <c r="A9626" s="307" t="s">
        <v>9815</v>
      </c>
      <c r="B9626" s="308">
        <v>256.52</v>
      </c>
    </row>
    <row r="9627" spans="1:2">
      <c r="A9627" s="307" t="s">
        <v>9816</v>
      </c>
      <c r="B9627" s="308">
        <v>75.78</v>
      </c>
    </row>
    <row r="9628" spans="1:2">
      <c r="A9628" s="307" t="s">
        <v>9817</v>
      </c>
      <c r="B9628" s="308">
        <v>72.97</v>
      </c>
    </row>
    <row r="9629" spans="1:2">
      <c r="A9629" s="307" t="s">
        <v>9818</v>
      </c>
      <c r="B9629" s="308">
        <v>194.66</v>
      </c>
    </row>
    <row r="9630" spans="1:2">
      <c r="A9630" s="307" t="s">
        <v>9819</v>
      </c>
      <c r="B9630" s="308">
        <v>186.92</v>
      </c>
    </row>
    <row r="9631" spans="1:2">
      <c r="A9631" s="307" t="s">
        <v>9820</v>
      </c>
      <c r="B9631" s="308">
        <v>277.8</v>
      </c>
    </row>
    <row r="9632" spans="1:2">
      <c r="A9632" s="307" t="s">
        <v>9821</v>
      </c>
      <c r="B9632" s="308">
        <v>267.07</v>
      </c>
    </row>
    <row r="9633" spans="1:2">
      <c r="A9633" s="307" t="s">
        <v>9822</v>
      </c>
      <c r="B9633" s="308">
        <v>96.84</v>
      </c>
    </row>
    <row r="9634" spans="1:2">
      <c r="A9634" s="307" t="s">
        <v>9823</v>
      </c>
      <c r="B9634" s="308">
        <v>93.22</v>
      </c>
    </row>
    <row r="9635" spans="1:2">
      <c r="A9635" s="307" t="s">
        <v>9824</v>
      </c>
      <c r="B9635" s="308">
        <v>234.34</v>
      </c>
    </row>
    <row r="9636" spans="1:2">
      <c r="A9636" s="307" t="s">
        <v>9825</v>
      </c>
      <c r="B9636" s="308">
        <v>225.41</v>
      </c>
    </row>
    <row r="9637" spans="1:2">
      <c r="A9637" s="307" t="s">
        <v>9826</v>
      </c>
      <c r="B9637" s="308">
        <v>332.39</v>
      </c>
    </row>
    <row r="9638" spans="1:2">
      <c r="A9638" s="307" t="s">
        <v>9827</v>
      </c>
      <c r="B9638" s="308">
        <v>320.29000000000002</v>
      </c>
    </row>
    <row r="9639" spans="1:2">
      <c r="A9639" s="307" t="s">
        <v>9828</v>
      </c>
      <c r="B9639" s="308">
        <v>113.24</v>
      </c>
    </row>
    <row r="9640" spans="1:2">
      <c r="A9640" s="307" t="s">
        <v>9829</v>
      </c>
      <c r="B9640" s="308">
        <v>108.96</v>
      </c>
    </row>
    <row r="9641" spans="1:2">
      <c r="A9641" s="307" t="s">
        <v>9830</v>
      </c>
      <c r="B9641" s="308">
        <v>258.17</v>
      </c>
    </row>
    <row r="9642" spans="1:2">
      <c r="A9642" s="307" t="s">
        <v>9831</v>
      </c>
      <c r="B9642" s="308">
        <v>248.77</v>
      </c>
    </row>
    <row r="9643" spans="1:2">
      <c r="A9643" s="307" t="s">
        <v>9832</v>
      </c>
      <c r="B9643" s="308">
        <v>368.82</v>
      </c>
    </row>
    <row r="9644" spans="1:2">
      <c r="A9644" s="307" t="s">
        <v>9833</v>
      </c>
      <c r="B9644" s="308">
        <v>355.94</v>
      </c>
    </row>
    <row r="9645" spans="1:2">
      <c r="A9645" s="307" t="s">
        <v>9834</v>
      </c>
      <c r="B9645" s="308">
        <v>136.41999999999999</v>
      </c>
    </row>
    <row r="9646" spans="1:2">
      <c r="A9646" s="307" t="s">
        <v>9835</v>
      </c>
      <c r="B9646" s="308">
        <v>131.31</v>
      </c>
    </row>
    <row r="9647" spans="1:2">
      <c r="A9647" s="307" t="s">
        <v>9836</v>
      </c>
      <c r="B9647" s="308">
        <v>301.94</v>
      </c>
    </row>
    <row r="9648" spans="1:2">
      <c r="A9648" s="307" t="s">
        <v>9837</v>
      </c>
      <c r="B9648" s="308">
        <v>291.33</v>
      </c>
    </row>
    <row r="9649" spans="1:2">
      <c r="A9649" s="307" t="s">
        <v>9838</v>
      </c>
      <c r="B9649" s="308">
        <v>428.06</v>
      </c>
    </row>
    <row r="9650" spans="1:2">
      <c r="A9650" s="307" t="s">
        <v>9839</v>
      </c>
      <c r="B9650" s="308">
        <v>413.85</v>
      </c>
    </row>
    <row r="9651" spans="1:2">
      <c r="A9651" s="307" t="s">
        <v>9840</v>
      </c>
      <c r="B9651" s="308">
        <v>152.5</v>
      </c>
    </row>
    <row r="9652" spans="1:2">
      <c r="A9652" s="307" t="s">
        <v>9841</v>
      </c>
      <c r="B9652" s="308">
        <v>146.75</v>
      </c>
    </row>
    <row r="9653" spans="1:2">
      <c r="A9653" s="307" t="s">
        <v>9842</v>
      </c>
      <c r="B9653" s="308">
        <v>330.93</v>
      </c>
    </row>
    <row r="9654" spans="1:2">
      <c r="A9654" s="307" t="s">
        <v>9843</v>
      </c>
      <c r="B9654" s="308">
        <v>319.39999999999998</v>
      </c>
    </row>
    <row r="9655" spans="1:2">
      <c r="A9655" s="307" t="s">
        <v>9844</v>
      </c>
      <c r="B9655" s="308">
        <v>465.02</v>
      </c>
    </row>
    <row r="9656" spans="1:2">
      <c r="A9656" s="307" t="s">
        <v>9845</v>
      </c>
      <c r="B9656" s="308">
        <v>450.02</v>
      </c>
    </row>
    <row r="9657" spans="1:2">
      <c r="A9657" s="307" t="s">
        <v>9846</v>
      </c>
      <c r="B9657" s="308">
        <v>172.93</v>
      </c>
    </row>
    <row r="9658" spans="1:2">
      <c r="A9658" s="307" t="s">
        <v>9847</v>
      </c>
      <c r="B9658" s="308">
        <v>166.5</v>
      </c>
    </row>
    <row r="9659" spans="1:2">
      <c r="A9659" s="307" t="s">
        <v>9848</v>
      </c>
      <c r="B9659" s="308">
        <v>363.46</v>
      </c>
    </row>
    <row r="9660" spans="1:2">
      <c r="A9660" s="307" t="s">
        <v>9849</v>
      </c>
      <c r="B9660" s="308">
        <v>351.39</v>
      </c>
    </row>
    <row r="9661" spans="1:2">
      <c r="A9661" s="307" t="s">
        <v>9850</v>
      </c>
      <c r="B9661" s="308">
        <v>523.57000000000005</v>
      </c>
    </row>
    <row r="9662" spans="1:2">
      <c r="A9662" s="307" t="s">
        <v>9851</v>
      </c>
      <c r="B9662" s="308">
        <v>506.77</v>
      </c>
    </row>
    <row r="9663" spans="1:2">
      <c r="A9663" s="307" t="s">
        <v>9852</v>
      </c>
      <c r="B9663" s="308">
        <v>40.76</v>
      </c>
    </row>
    <row r="9664" spans="1:2">
      <c r="A9664" s="307" t="s">
        <v>9853</v>
      </c>
      <c r="B9664" s="308">
        <v>38.43</v>
      </c>
    </row>
    <row r="9665" spans="1:2">
      <c r="A9665" s="307" t="s">
        <v>9854</v>
      </c>
      <c r="B9665" s="308">
        <v>17.91</v>
      </c>
    </row>
    <row r="9666" spans="1:2">
      <c r="A9666" s="307" t="s">
        <v>9855</v>
      </c>
      <c r="B9666" s="308">
        <v>15.58</v>
      </c>
    </row>
    <row r="9667" spans="1:2">
      <c r="A9667" s="307" t="s">
        <v>9856</v>
      </c>
      <c r="B9667" s="308">
        <v>42.79</v>
      </c>
    </row>
    <row r="9668" spans="1:2">
      <c r="A9668" s="307" t="s">
        <v>9857</v>
      </c>
      <c r="B9668" s="308">
        <v>40.340000000000003</v>
      </c>
    </row>
    <row r="9669" spans="1:2">
      <c r="A9669" s="307" t="s">
        <v>9858</v>
      </c>
      <c r="B9669" s="308">
        <v>18.8</v>
      </c>
    </row>
    <row r="9670" spans="1:2">
      <c r="A9670" s="307" t="s">
        <v>9859</v>
      </c>
      <c r="B9670" s="308">
        <v>16.36</v>
      </c>
    </row>
    <row r="9671" spans="1:2">
      <c r="A9671" s="307" t="s">
        <v>9860</v>
      </c>
      <c r="B9671" s="308">
        <v>44.83</v>
      </c>
    </row>
    <row r="9672" spans="1:2">
      <c r="A9672" s="307" t="s">
        <v>9861</v>
      </c>
      <c r="B9672" s="308">
        <v>42.26</v>
      </c>
    </row>
    <row r="9673" spans="1:2">
      <c r="A9673" s="307" t="s">
        <v>9862</v>
      </c>
      <c r="B9673" s="308">
        <v>19.7</v>
      </c>
    </row>
    <row r="9674" spans="1:2">
      <c r="A9674" s="307" t="s">
        <v>9863</v>
      </c>
      <c r="B9674" s="308">
        <v>17.13</v>
      </c>
    </row>
    <row r="9675" spans="1:2">
      <c r="A9675" s="307" t="s">
        <v>9864</v>
      </c>
      <c r="B9675" s="308">
        <v>48.33</v>
      </c>
    </row>
    <row r="9676" spans="1:2">
      <c r="A9676" s="307" t="s">
        <v>9865</v>
      </c>
      <c r="B9676" s="308">
        <v>45.56</v>
      </c>
    </row>
    <row r="9677" spans="1:2">
      <c r="A9677" s="307" t="s">
        <v>9866</v>
      </c>
      <c r="B9677" s="308">
        <v>21.44</v>
      </c>
    </row>
    <row r="9678" spans="1:2">
      <c r="A9678" s="307" t="s">
        <v>9867</v>
      </c>
      <c r="B9678" s="308">
        <v>18.670000000000002</v>
      </c>
    </row>
    <row r="9679" spans="1:2">
      <c r="A9679" s="307" t="s">
        <v>9868</v>
      </c>
      <c r="B9679" s="308">
        <v>61.41</v>
      </c>
    </row>
    <row r="9680" spans="1:2">
      <c r="A9680" s="307" t="s">
        <v>9869</v>
      </c>
      <c r="B9680" s="308">
        <v>57.89</v>
      </c>
    </row>
    <row r="9681" spans="1:2">
      <c r="A9681" s="307" t="s">
        <v>9870</v>
      </c>
      <c r="B9681" s="308">
        <v>27.42</v>
      </c>
    </row>
    <row r="9682" spans="1:2">
      <c r="A9682" s="307" t="s">
        <v>9871</v>
      </c>
      <c r="B9682" s="308">
        <v>23.9</v>
      </c>
    </row>
    <row r="9683" spans="1:2">
      <c r="A9683" s="307" t="s">
        <v>9872</v>
      </c>
      <c r="B9683" s="308">
        <v>74.73</v>
      </c>
    </row>
    <row r="9684" spans="1:2">
      <c r="A9684" s="307" t="s">
        <v>9873</v>
      </c>
      <c r="B9684" s="308">
        <v>70.7</v>
      </c>
    </row>
    <row r="9685" spans="1:2">
      <c r="A9685" s="307" t="s">
        <v>9874</v>
      </c>
      <c r="B9685" s="308">
        <v>35.79</v>
      </c>
    </row>
    <row r="9686" spans="1:2">
      <c r="A9686" s="307" t="s">
        <v>9875</v>
      </c>
      <c r="B9686" s="308">
        <v>31.25</v>
      </c>
    </row>
    <row r="9687" spans="1:2">
      <c r="A9687" s="307" t="s">
        <v>9876</v>
      </c>
      <c r="B9687" s="308">
        <v>77.010000000000005</v>
      </c>
    </row>
    <row r="9688" spans="1:2">
      <c r="A9688" s="307" t="s">
        <v>9877</v>
      </c>
      <c r="B9688" s="308">
        <v>72.87</v>
      </c>
    </row>
    <row r="9689" spans="1:2">
      <c r="A9689" s="307" t="s">
        <v>9878</v>
      </c>
      <c r="B9689" s="308">
        <v>36.69</v>
      </c>
    </row>
    <row r="9690" spans="1:2">
      <c r="A9690" s="307" t="s">
        <v>9879</v>
      </c>
      <c r="B9690" s="308">
        <v>32.03</v>
      </c>
    </row>
    <row r="9691" spans="1:2">
      <c r="A9691" s="307" t="s">
        <v>9880</v>
      </c>
      <c r="B9691" s="308">
        <v>79.849999999999994</v>
      </c>
    </row>
    <row r="9692" spans="1:2">
      <c r="A9692" s="307" t="s">
        <v>9881</v>
      </c>
      <c r="B9692" s="308">
        <v>75.56</v>
      </c>
    </row>
    <row r="9693" spans="1:2">
      <c r="A9693" s="307" t="s">
        <v>9882</v>
      </c>
      <c r="B9693" s="308">
        <v>38.03</v>
      </c>
    </row>
    <row r="9694" spans="1:2">
      <c r="A9694" s="307" t="s">
        <v>9883</v>
      </c>
      <c r="B9694" s="308">
        <v>33.19</v>
      </c>
    </row>
    <row r="9695" spans="1:2">
      <c r="A9695" s="307" t="s">
        <v>9884</v>
      </c>
      <c r="B9695" s="308">
        <v>99</v>
      </c>
    </row>
    <row r="9696" spans="1:2">
      <c r="A9696" s="307" t="s">
        <v>9885</v>
      </c>
      <c r="B9696" s="308">
        <v>93.66</v>
      </c>
    </row>
    <row r="9697" spans="1:2">
      <c r="A9697" s="307" t="s">
        <v>9886</v>
      </c>
      <c r="B9697" s="308">
        <v>47.55</v>
      </c>
    </row>
    <row r="9698" spans="1:2">
      <c r="A9698" s="307" t="s">
        <v>9887</v>
      </c>
      <c r="B9698" s="308">
        <v>41.57</v>
      </c>
    </row>
    <row r="9699" spans="1:2">
      <c r="A9699" s="307" t="s">
        <v>9888</v>
      </c>
      <c r="B9699" s="308">
        <v>155.96</v>
      </c>
    </row>
    <row r="9700" spans="1:2">
      <c r="A9700" s="307" t="s">
        <v>9889</v>
      </c>
      <c r="B9700" s="308">
        <v>147.02000000000001</v>
      </c>
    </row>
    <row r="9701" spans="1:2">
      <c r="A9701" s="307" t="s">
        <v>9890</v>
      </c>
      <c r="B9701" s="308">
        <v>71.12</v>
      </c>
    </row>
    <row r="9702" spans="1:2">
      <c r="A9702" s="307" t="s">
        <v>9891</v>
      </c>
      <c r="B9702" s="308">
        <v>62.17</v>
      </c>
    </row>
    <row r="9703" spans="1:2">
      <c r="A9703" s="307" t="s">
        <v>9892</v>
      </c>
      <c r="B9703" s="308">
        <v>271.99</v>
      </c>
    </row>
    <row r="9704" spans="1:2">
      <c r="A9704" s="307" t="s">
        <v>9893</v>
      </c>
      <c r="B9704" s="308">
        <v>256.29000000000002</v>
      </c>
    </row>
    <row r="9705" spans="1:2">
      <c r="A9705" s="307" t="s">
        <v>9894</v>
      </c>
      <c r="B9705" s="308">
        <v>124.88</v>
      </c>
    </row>
    <row r="9706" spans="1:2">
      <c r="A9706" s="307" t="s">
        <v>9895</v>
      </c>
      <c r="B9706" s="308">
        <v>109.18</v>
      </c>
    </row>
    <row r="9707" spans="1:2">
      <c r="A9707" s="307" t="s">
        <v>9896</v>
      </c>
      <c r="B9707" s="308">
        <v>259.27</v>
      </c>
    </row>
    <row r="9708" spans="1:2">
      <c r="A9708" s="307" t="s">
        <v>9897</v>
      </c>
      <c r="B9708" s="308">
        <v>247.81</v>
      </c>
    </row>
    <row r="9709" spans="1:2">
      <c r="A9709" s="307" t="s">
        <v>9898</v>
      </c>
      <c r="B9709" s="308">
        <v>309.3</v>
      </c>
    </row>
    <row r="9710" spans="1:2">
      <c r="A9710" s="307" t="s">
        <v>9899</v>
      </c>
      <c r="B9710" s="308">
        <v>297.08</v>
      </c>
    </row>
    <row r="9711" spans="1:2">
      <c r="A9711" s="307" t="s">
        <v>9900</v>
      </c>
      <c r="B9711" s="308">
        <v>437.47</v>
      </c>
    </row>
    <row r="9712" spans="1:2">
      <c r="A9712" s="307" t="s">
        <v>9901</v>
      </c>
      <c r="B9712" s="308">
        <v>420.71</v>
      </c>
    </row>
    <row r="9713" spans="1:2">
      <c r="A9713" s="307" t="s">
        <v>9902</v>
      </c>
      <c r="B9713" s="308">
        <v>30</v>
      </c>
    </row>
    <row r="9714" spans="1:2">
      <c r="A9714" s="307" t="s">
        <v>9903</v>
      </c>
      <c r="B9714" s="308">
        <v>30</v>
      </c>
    </row>
    <row r="9715" spans="1:2">
      <c r="A9715" s="307" t="s">
        <v>9904</v>
      </c>
      <c r="B9715" s="308">
        <v>41</v>
      </c>
    </row>
    <row r="9716" spans="1:2">
      <c r="A9716" s="307" t="s">
        <v>9905</v>
      </c>
      <c r="B9716" s="308">
        <v>41</v>
      </c>
    </row>
    <row r="9717" spans="1:2">
      <c r="A9717" s="307" t="s">
        <v>9906</v>
      </c>
      <c r="B9717" s="308">
        <v>54</v>
      </c>
    </row>
    <row r="9718" spans="1:2">
      <c r="A9718" s="307" t="s">
        <v>9907</v>
      </c>
      <c r="B9718" s="308">
        <v>54</v>
      </c>
    </row>
    <row r="9719" spans="1:2">
      <c r="A9719" s="307" t="s">
        <v>9908</v>
      </c>
      <c r="B9719" s="308">
        <v>69.34</v>
      </c>
    </row>
    <row r="9720" spans="1:2">
      <c r="A9720" s="307" t="s">
        <v>9909</v>
      </c>
      <c r="B9720" s="308">
        <v>69.34</v>
      </c>
    </row>
    <row r="9721" spans="1:2">
      <c r="A9721" s="307" t="s">
        <v>9910</v>
      </c>
      <c r="B9721" s="308">
        <v>77</v>
      </c>
    </row>
    <row r="9722" spans="1:2">
      <c r="A9722" s="307" t="s">
        <v>9911</v>
      </c>
      <c r="B9722" s="308">
        <v>77</v>
      </c>
    </row>
    <row r="9723" spans="1:2">
      <c r="A9723" s="307" t="s">
        <v>9912</v>
      </c>
      <c r="B9723" s="308">
        <v>95</v>
      </c>
    </row>
    <row r="9724" spans="1:2">
      <c r="A9724" s="307" t="s">
        <v>9913</v>
      </c>
      <c r="B9724" s="308">
        <v>95</v>
      </c>
    </row>
    <row r="9725" spans="1:2">
      <c r="A9725" s="307" t="s">
        <v>9914</v>
      </c>
      <c r="B9725" s="308">
        <v>157.82</v>
      </c>
    </row>
    <row r="9726" spans="1:2">
      <c r="A9726" s="307" t="s">
        <v>9915</v>
      </c>
      <c r="B9726" s="308">
        <v>157.82</v>
      </c>
    </row>
    <row r="9727" spans="1:2">
      <c r="A9727" s="307" t="s">
        <v>9916</v>
      </c>
      <c r="B9727" s="308">
        <v>189.74</v>
      </c>
    </row>
    <row r="9728" spans="1:2">
      <c r="A9728" s="307" t="s">
        <v>9917</v>
      </c>
      <c r="B9728" s="308">
        <v>189.74</v>
      </c>
    </row>
    <row r="9729" spans="1:2">
      <c r="A9729" s="307" t="s">
        <v>9918</v>
      </c>
      <c r="B9729" s="308">
        <v>84.37</v>
      </c>
    </row>
    <row r="9730" spans="1:2">
      <c r="A9730" s="307" t="s">
        <v>9919</v>
      </c>
      <c r="B9730" s="308">
        <v>84.37</v>
      </c>
    </row>
    <row r="9731" spans="1:2">
      <c r="A9731" s="307" t="s">
        <v>9920</v>
      </c>
      <c r="B9731" s="308">
        <v>105.45</v>
      </c>
    </row>
    <row r="9732" spans="1:2">
      <c r="A9732" s="307" t="s">
        <v>9921</v>
      </c>
      <c r="B9732" s="308">
        <v>105.45</v>
      </c>
    </row>
    <row r="9733" spans="1:2">
      <c r="A9733" s="307" t="s">
        <v>9922</v>
      </c>
      <c r="B9733" s="308">
        <v>125.09</v>
      </c>
    </row>
    <row r="9734" spans="1:2">
      <c r="A9734" s="307" t="s">
        <v>9923</v>
      </c>
      <c r="B9734" s="308">
        <v>125.09</v>
      </c>
    </row>
    <row r="9735" spans="1:2">
      <c r="A9735" s="307" t="s">
        <v>9924</v>
      </c>
      <c r="B9735" s="308">
        <v>153.04</v>
      </c>
    </row>
    <row r="9736" spans="1:2">
      <c r="A9736" s="307" t="s">
        <v>9925</v>
      </c>
      <c r="B9736" s="308">
        <v>153.04</v>
      </c>
    </row>
    <row r="9737" spans="1:2">
      <c r="A9737" s="307" t="s">
        <v>9926</v>
      </c>
      <c r="B9737" s="308">
        <v>196.46</v>
      </c>
    </row>
    <row r="9738" spans="1:2">
      <c r="A9738" s="307" t="s">
        <v>9927</v>
      </c>
      <c r="B9738" s="308">
        <v>196.46</v>
      </c>
    </row>
    <row r="9739" spans="1:2">
      <c r="A9739" s="307" t="s">
        <v>9928</v>
      </c>
      <c r="B9739" s="308">
        <v>293</v>
      </c>
    </row>
    <row r="9740" spans="1:2">
      <c r="A9740" s="307" t="s">
        <v>9929</v>
      </c>
      <c r="B9740" s="308">
        <v>293</v>
      </c>
    </row>
    <row r="9741" spans="1:2">
      <c r="A9741" s="307" t="s">
        <v>9930</v>
      </c>
      <c r="B9741" s="308">
        <v>395</v>
      </c>
    </row>
    <row r="9742" spans="1:2">
      <c r="A9742" s="307" t="s">
        <v>9931</v>
      </c>
      <c r="B9742" s="308">
        <v>395</v>
      </c>
    </row>
    <row r="9743" spans="1:2">
      <c r="A9743" s="307" t="s">
        <v>9932</v>
      </c>
      <c r="B9743" s="308">
        <v>520</v>
      </c>
    </row>
    <row r="9744" spans="1:2">
      <c r="A9744" s="307" t="s">
        <v>9933</v>
      </c>
      <c r="B9744" s="308">
        <v>520</v>
      </c>
    </row>
    <row r="9745" spans="1:2">
      <c r="A9745" s="307" t="s">
        <v>9934</v>
      </c>
      <c r="B9745" s="308">
        <v>41</v>
      </c>
    </row>
    <row r="9746" spans="1:2">
      <c r="A9746" s="307" t="s">
        <v>9935</v>
      </c>
      <c r="B9746" s="308">
        <v>41</v>
      </c>
    </row>
    <row r="9747" spans="1:2">
      <c r="A9747" s="307" t="s">
        <v>9936</v>
      </c>
      <c r="B9747" s="308">
        <v>43</v>
      </c>
    </row>
    <row r="9748" spans="1:2">
      <c r="A9748" s="307" t="s">
        <v>9937</v>
      </c>
      <c r="B9748" s="308">
        <v>43</v>
      </c>
    </row>
    <row r="9749" spans="1:2">
      <c r="A9749" s="307" t="s">
        <v>9938</v>
      </c>
      <c r="B9749" s="308">
        <v>48</v>
      </c>
    </row>
    <row r="9750" spans="1:2">
      <c r="A9750" s="307" t="s">
        <v>9939</v>
      </c>
      <c r="B9750" s="308">
        <v>48</v>
      </c>
    </row>
    <row r="9751" spans="1:2">
      <c r="A9751" s="307" t="s">
        <v>9940</v>
      </c>
      <c r="B9751" s="308">
        <v>50</v>
      </c>
    </row>
    <row r="9752" spans="1:2">
      <c r="A9752" s="307" t="s">
        <v>9941</v>
      </c>
      <c r="B9752" s="308">
        <v>50</v>
      </c>
    </row>
    <row r="9753" spans="1:2">
      <c r="A9753" s="307" t="s">
        <v>9942</v>
      </c>
      <c r="B9753" s="308">
        <v>50</v>
      </c>
    </row>
    <row r="9754" spans="1:2">
      <c r="A9754" s="307" t="s">
        <v>9943</v>
      </c>
      <c r="B9754" s="308">
        <v>50</v>
      </c>
    </row>
    <row r="9755" spans="1:2">
      <c r="A9755" s="307" t="s">
        <v>9944</v>
      </c>
      <c r="B9755" s="308">
        <v>79.959999999999994</v>
      </c>
    </row>
    <row r="9756" spans="1:2">
      <c r="A9756" s="307" t="s">
        <v>9945</v>
      </c>
      <c r="B9756" s="308">
        <v>79.959999999999994</v>
      </c>
    </row>
    <row r="9757" spans="1:2">
      <c r="A9757" s="307" t="s">
        <v>9946</v>
      </c>
      <c r="B9757" s="308">
        <v>115</v>
      </c>
    </row>
    <row r="9758" spans="1:2">
      <c r="A9758" s="307" t="s">
        <v>9947</v>
      </c>
      <c r="B9758" s="308">
        <v>115</v>
      </c>
    </row>
    <row r="9759" spans="1:2">
      <c r="A9759" s="307" t="s">
        <v>9948</v>
      </c>
      <c r="B9759" s="308">
        <v>120</v>
      </c>
    </row>
    <row r="9760" spans="1:2">
      <c r="A9760" s="307" t="s">
        <v>9949</v>
      </c>
      <c r="B9760" s="308">
        <v>120</v>
      </c>
    </row>
    <row r="9761" spans="1:2">
      <c r="A9761" s="307" t="s">
        <v>9950</v>
      </c>
      <c r="B9761" s="308">
        <v>38</v>
      </c>
    </row>
    <row r="9762" spans="1:2">
      <c r="A9762" s="307" t="s">
        <v>9951</v>
      </c>
      <c r="B9762" s="308">
        <v>38</v>
      </c>
    </row>
    <row r="9763" spans="1:2">
      <c r="A9763" s="307" t="s">
        <v>9952</v>
      </c>
      <c r="B9763" s="308">
        <v>44</v>
      </c>
    </row>
    <row r="9764" spans="1:2">
      <c r="A9764" s="307" t="s">
        <v>9953</v>
      </c>
      <c r="B9764" s="308">
        <v>44</v>
      </c>
    </row>
    <row r="9765" spans="1:2">
      <c r="A9765" s="307" t="s">
        <v>9954</v>
      </c>
      <c r="B9765" s="308">
        <v>47</v>
      </c>
    </row>
    <row r="9766" spans="1:2">
      <c r="A9766" s="307" t="s">
        <v>9955</v>
      </c>
      <c r="B9766" s="308">
        <v>47</v>
      </c>
    </row>
    <row r="9767" spans="1:2">
      <c r="A9767" s="307" t="s">
        <v>9956</v>
      </c>
      <c r="B9767" s="308">
        <v>52</v>
      </c>
    </row>
    <row r="9768" spans="1:2">
      <c r="A9768" s="307" t="s">
        <v>9957</v>
      </c>
      <c r="B9768" s="308">
        <v>52</v>
      </c>
    </row>
    <row r="9769" spans="1:2">
      <c r="A9769" s="307" t="s">
        <v>9958</v>
      </c>
      <c r="B9769" s="308">
        <v>52</v>
      </c>
    </row>
    <row r="9770" spans="1:2">
      <c r="A9770" s="307" t="s">
        <v>9959</v>
      </c>
      <c r="B9770" s="308">
        <v>52</v>
      </c>
    </row>
    <row r="9771" spans="1:2">
      <c r="A9771" s="307" t="s">
        <v>9960</v>
      </c>
      <c r="B9771" s="308">
        <v>53</v>
      </c>
    </row>
    <row r="9772" spans="1:2">
      <c r="A9772" s="307" t="s">
        <v>9961</v>
      </c>
      <c r="B9772" s="308">
        <v>53</v>
      </c>
    </row>
    <row r="9773" spans="1:2">
      <c r="A9773" s="307" t="s">
        <v>9962</v>
      </c>
      <c r="B9773" s="308">
        <v>80</v>
      </c>
    </row>
    <row r="9774" spans="1:2">
      <c r="A9774" s="307" t="s">
        <v>9963</v>
      </c>
      <c r="B9774" s="308">
        <v>80</v>
      </c>
    </row>
    <row r="9775" spans="1:2">
      <c r="A9775" s="307" t="s">
        <v>9964</v>
      </c>
      <c r="B9775" s="308">
        <v>84</v>
      </c>
    </row>
    <row r="9776" spans="1:2">
      <c r="A9776" s="307" t="s">
        <v>9965</v>
      </c>
      <c r="B9776" s="308">
        <v>84</v>
      </c>
    </row>
    <row r="9777" spans="1:2">
      <c r="A9777" s="307" t="s">
        <v>9966</v>
      </c>
      <c r="B9777" s="308">
        <v>199.8</v>
      </c>
    </row>
    <row r="9778" spans="1:2">
      <c r="A9778" s="307" t="s">
        <v>9967</v>
      </c>
      <c r="B9778" s="308">
        <v>191.13</v>
      </c>
    </row>
    <row r="9779" spans="1:2">
      <c r="A9779" s="307" t="s">
        <v>9968</v>
      </c>
      <c r="B9779" s="308">
        <v>216.37</v>
      </c>
    </row>
    <row r="9780" spans="1:2">
      <c r="A9780" s="307" t="s">
        <v>9969</v>
      </c>
      <c r="B9780" s="308">
        <v>207.34</v>
      </c>
    </row>
    <row r="9781" spans="1:2">
      <c r="A9781" s="307" t="s">
        <v>9970</v>
      </c>
      <c r="B9781" s="308">
        <v>257.52</v>
      </c>
    </row>
    <row r="9782" spans="1:2">
      <c r="A9782" s="307" t="s">
        <v>9971</v>
      </c>
      <c r="B9782" s="308">
        <v>247.74</v>
      </c>
    </row>
    <row r="9783" spans="1:2">
      <c r="A9783" s="307" t="s">
        <v>9972</v>
      </c>
      <c r="B9783" s="308">
        <v>300</v>
      </c>
    </row>
    <row r="9784" spans="1:2">
      <c r="A9784" s="307" t="s">
        <v>9973</v>
      </c>
      <c r="B9784" s="308">
        <v>289.55</v>
      </c>
    </row>
    <row r="9785" spans="1:2">
      <c r="A9785" s="307" t="s">
        <v>9974</v>
      </c>
      <c r="B9785" s="308">
        <v>343.98</v>
      </c>
    </row>
    <row r="9786" spans="1:2">
      <c r="A9786" s="307" t="s">
        <v>9975</v>
      </c>
      <c r="B9786" s="308">
        <v>331.92</v>
      </c>
    </row>
    <row r="9787" spans="1:2">
      <c r="A9787" s="307" t="s">
        <v>9976</v>
      </c>
      <c r="B9787" s="308">
        <v>204.21</v>
      </c>
    </row>
    <row r="9788" spans="1:2">
      <c r="A9788" s="307" t="s">
        <v>9977</v>
      </c>
      <c r="B9788" s="308">
        <v>194.98</v>
      </c>
    </row>
    <row r="9789" spans="1:2">
      <c r="A9789" s="307" t="s">
        <v>9978</v>
      </c>
      <c r="B9789" s="308">
        <v>220.41</v>
      </c>
    </row>
    <row r="9790" spans="1:2">
      <c r="A9790" s="307" t="s">
        <v>9979</v>
      </c>
      <c r="B9790" s="308">
        <v>210.84</v>
      </c>
    </row>
    <row r="9791" spans="1:2">
      <c r="A9791" s="307" t="s">
        <v>9980</v>
      </c>
      <c r="B9791" s="308">
        <v>261.87</v>
      </c>
    </row>
    <row r="9792" spans="1:2">
      <c r="A9792" s="307" t="s">
        <v>9981</v>
      </c>
      <c r="B9792" s="308">
        <v>251.51</v>
      </c>
    </row>
    <row r="9793" spans="1:2">
      <c r="A9793" s="307" t="s">
        <v>9982</v>
      </c>
      <c r="B9793" s="308">
        <v>304.66000000000003</v>
      </c>
    </row>
    <row r="9794" spans="1:2">
      <c r="A9794" s="307" t="s">
        <v>9983</v>
      </c>
      <c r="B9794" s="308">
        <v>293.60000000000002</v>
      </c>
    </row>
    <row r="9795" spans="1:2">
      <c r="A9795" s="307" t="s">
        <v>9984</v>
      </c>
      <c r="B9795" s="308">
        <v>343.64</v>
      </c>
    </row>
    <row r="9796" spans="1:2">
      <c r="A9796" s="307" t="s">
        <v>9985</v>
      </c>
      <c r="B9796" s="308">
        <v>331.44</v>
      </c>
    </row>
    <row r="9797" spans="1:2">
      <c r="A9797" s="307" t="s">
        <v>9986</v>
      </c>
      <c r="B9797" s="308">
        <v>115.44</v>
      </c>
    </row>
    <row r="9798" spans="1:2">
      <c r="A9798" s="307" t="s">
        <v>9987</v>
      </c>
      <c r="B9798" s="308">
        <v>111.07</v>
      </c>
    </row>
    <row r="9799" spans="1:2">
      <c r="A9799" s="307" t="s">
        <v>9988</v>
      </c>
      <c r="B9799" s="308">
        <v>125.08</v>
      </c>
    </row>
    <row r="9800" spans="1:2">
      <c r="A9800" s="307" t="s">
        <v>9989</v>
      </c>
      <c r="B9800" s="308">
        <v>120.41</v>
      </c>
    </row>
    <row r="9801" spans="1:2">
      <c r="A9801" s="307" t="s">
        <v>9990</v>
      </c>
      <c r="B9801" s="308">
        <v>154.93</v>
      </c>
    </row>
    <row r="9802" spans="1:2">
      <c r="A9802" s="307" t="s">
        <v>9991</v>
      </c>
      <c r="B9802" s="308">
        <v>149.88999999999999</v>
      </c>
    </row>
    <row r="9803" spans="1:2">
      <c r="A9803" s="307" t="s">
        <v>9992</v>
      </c>
      <c r="B9803" s="308">
        <v>180.11</v>
      </c>
    </row>
    <row r="9804" spans="1:2">
      <c r="A9804" s="307" t="s">
        <v>9993</v>
      </c>
      <c r="B9804" s="308">
        <v>174.83</v>
      </c>
    </row>
    <row r="9805" spans="1:2">
      <c r="A9805" s="307" t="s">
        <v>9994</v>
      </c>
      <c r="B9805" s="308">
        <v>190.88</v>
      </c>
    </row>
    <row r="9806" spans="1:2">
      <c r="A9806" s="307" t="s">
        <v>9995</v>
      </c>
      <c r="B9806" s="308">
        <v>185.07</v>
      </c>
    </row>
    <row r="9807" spans="1:2">
      <c r="A9807" s="307" t="s">
        <v>9996</v>
      </c>
      <c r="B9807" s="308">
        <v>199.8</v>
      </c>
    </row>
    <row r="9808" spans="1:2">
      <c r="A9808" s="307" t="s">
        <v>9997</v>
      </c>
      <c r="B9808" s="308">
        <v>191.13</v>
      </c>
    </row>
    <row r="9809" spans="1:2">
      <c r="A9809" s="307" t="s">
        <v>9998</v>
      </c>
      <c r="B9809" s="308">
        <v>226.39</v>
      </c>
    </row>
    <row r="9810" spans="1:2">
      <c r="A9810" s="307" t="s">
        <v>9999</v>
      </c>
      <c r="B9810" s="308">
        <v>216.57</v>
      </c>
    </row>
    <row r="9811" spans="1:2">
      <c r="A9811" s="307" t="s">
        <v>10000</v>
      </c>
      <c r="B9811" s="308">
        <v>278.51</v>
      </c>
    </row>
    <row r="9812" spans="1:2">
      <c r="A9812" s="307" t="s">
        <v>10001</v>
      </c>
      <c r="B9812" s="308">
        <v>266.43</v>
      </c>
    </row>
    <row r="9813" spans="1:2">
      <c r="A9813" s="307" t="s">
        <v>10002</v>
      </c>
      <c r="B9813" s="308">
        <v>335.72</v>
      </c>
    </row>
    <row r="9814" spans="1:2">
      <c r="A9814" s="307" t="s">
        <v>10003</v>
      </c>
      <c r="B9814" s="308">
        <v>321.16000000000003</v>
      </c>
    </row>
    <row r="9815" spans="1:2">
      <c r="A9815" s="307" t="s">
        <v>10004</v>
      </c>
      <c r="B9815" s="308">
        <v>400.33</v>
      </c>
    </row>
    <row r="9816" spans="1:2">
      <c r="A9816" s="307" t="s">
        <v>10005</v>
      </c>
      <c r="B9816" s="308">
        <v>382.97</v>
      </c>
    </row>
    <row r="9817" spans="1:2">
      <c r="A9817" s="307" t="s">
        <v>10006</v>
      </c>
      <c r="B9817" s="308">
        <v>216.96</v>
      </c>
    </row>
    <row r="9818" spans="1:2">
      <c r="A9818" s="307" t="s">
        <v>10007</v>
      </c>
      <c r="B9818" s="308">
        <v>207.7</v>
      </c>
    </row>
    <row r="9819" spans="1:2">
      <c r="A9819" s="307" t="s">
        <v>10008</v>
      </c>
      <c r="B9819" s="308">
        <v>282.04000000000002</v>
      </c>
    </row>
    <row r="9820" spans="1:2">
      <c r="A9820" s="307" t="s">
        <v>10009</v>
      </c>
      <c r="B9820" s="308">
        <v>270.02</v>
      </c>
    </row>
    <row r="9821" spans="1:2">
      <c r="A9821" s="307" t="s">
        <v>10010</v>
      </c>
      <c r="B9821" s="308">
        <v>292.89</v>
      </c>
    </row>
    <row r="9822" spans="1:2">
      <c r="A9822" s="307" t="s">
        <v>10011</v>
      </c>
      <c r="B9822" s="308">
        <v>280.39999999999998</v>
      </c>
    </row>
    <row r="9823" spans="1:2">
      <c r="A9823" s="307" t="s">
        <v>10012</v>
      </c>
      <c r="B9823" s="308">
        <v>238.65</v>
      </c>
    </row>
    <row r="9824" spans="1:2">
      <c r="A9824" s="307" t="s">
        <v>10013</v>
      </c>
      <c r="B9824" s="308">
        <v>228.48</v>
      </c>
    </row>
    <row r="9825" spans="1:2">
      <c r="A9825" s="307" t="s">
        <v>10014</v>
      </c>
      <c r="B9825" s="308">
        <v>310.25</v>
      </c>
    </row>
    <row r="9826" spans="1:2">
      <c r="A9826" s="307" t="s">
        <v>10015</v>
      </c>
      <c r="B9826" s="308">
        <v>297.02</v>
      </c>
    </row>
    <row r="9827" spans="1:2">
      <c r="A9827" s="307" t="s">
        <v>10016</v>
      </c>
      <c r="B9827" s="308">
        <v>322.18</v>
      </c>
    </row>
    <row r="9828" spans="1:2">
      <c r="A9828" s="307" t="s">
        <v>10017</v>
      </c>
      <c r="B9828" s="308">
        <v>308.44</v>
      </c>
    </row>
    <row r="9829" spans="1:2">
      <c r="A9829" s="307" t="s">
        <v>10018</v>
      </c>
      <c r="B9829" s="308">
        <v>308.79000000000002</v>
      </c>
    </row>
    <row r="9830" spans="1:2">
      <c r="A9830" s="307" t="s">
        <v>10019</v>
      </c>
      <c r="B9830" s="308">
        <v>296.27</v>
      </c>
    </row>
    <row r="9831" spans="1:2">
      <c r="A9831" s="307" t="s">
        <v>10020</v>
      </c>
      <c r="B9831" s="308">
        <v>401.43</v>
      </c>
    </row>
    <row r="9832" spans="1:2">
      <c r="A9832" s="307" t="s">
        <v>10021</v>
      </c>
      <c r="B9832" s="308">
        <v>385.15</v>
      </c>
    </row>
    <row r="9833" spans="1:2">
      <c r="A9833" s="307" t="s">
        <v>10022</v>
      </c>
      <c r="B9833" s="308">
        <v>416.87</v>
      </c>
    </row>
    <row r="9834" spans="1:2">
      <c r="A9834" s="307" t="s">
        <v>10023</v>
      </c>
      <c r="B9834" s="308">
        <v>399.96</v>
      </c>
    </row>
    <row r="9835" spans="1:2">
      <c r="A9835" s="307" t="s">
        <v>10024</v>
      </c>
      <c r="B9835" s="308">
        <v>339.67</v>
      </c>
    </row>
    <row r="9836" spans="1:2">
      <c r="A9836" s="307" t="s">
        <v>10025</v>
      </c>
      <c r="B9836" s="308">
        <v>325.89</v>
      </c>
    </row>
    <row r="9837" spans="1:2">
      <c r="A9837" s="307" t="s">
        <v>10026</v>
      </c>
      <c r="B9837" s="308">
        <v>441.57</v>
      </c>
    </row>
    <row r="9838" spans="1:2">
      <c r="A9838" s="307" t="s">
        <v>10027</v>
      </c>
      <c r="B9838" s="308">
        <v>423.66</v>
      </c>
    </row>
    <row r="9839" spans="1:2">
      <c r="A9839" s="307" t="s">
        <v>10028</v>
      </c>
      <c r="B9839" s="308">
        <v>458.55</v>
      </c>
    </row>
    <row r="9840" spans="1:2">
      <c r="A9840" s="307" t="s">
        <v>10029</v>
      </c>
      <c r="B9840" s="308">
        <v>439.96</v>
      </c>
    </row>
    <row r="9841" spans="1:2">
      <c r="A9841" s="307" t="s">
        <v>10030</v>
      </c>
      <c r="B9841" s="308">
        <v>442.89</v>
      </c>
    </row>
    <row r="9842" spans="1:2">
      <c r="A9842" s="307" t="s">
        <v>10031</v>
      </c>
      <c r="B9842" s="308">
        <v>425.77</v>
      </c>
    </row>
    <row r="9843" spans="1:2">
      <c r="A9843" s="307" t="s">
        <v>10032</v>
      </c>
      <c r="B9843" s="308">
        <v>575.75</v>
      </c>
    </row>
    <row r="9844" spans="1:2">
      <c r="A9844" s="307" t="s">
        <v>10033</v>
      </c>
      <c r="B9844" s="308">
        <v>553.5</v>
      </c>
    </row>
    <row r="9845" spans="1:2">
      <c r="A9845" s="307" t="s">
        <v>10034</v>
      </c>
      <c r="B9845" s="308">
        <v>597.9</v>
      </c>
    </row>
    <row r="9846" spans="1:2">
      <c r="A9846" s="307" t="s">
        <v>10035</v>
      </c>
      <c r="B9846" s="308">
        <v>574.79</v>
      </c>
    </row>
    <row r="9847" spans="1:2">
      <c r="A9847" s="307" t="s">
        <v>10036</v>
      </c>
      <c r="B9847" s="308">
        <v>487.18</v>
      </c>
    </row>
    <row r="9848" spans="1:2">
      <c r="A9848" s="307" t="s">
        <v>10037</v>
      </c>
      <c r="B9848" s="308">
        <v>468.35</v>
      </c>
    </row>
    <row r="9849" spans="1:2">
      <c r="A9849" s="307" t="s">
        <v>10038</v>
      </c>
      <c r="B9849" s="308">
        <v>633.33000000000004</v>
      </c>
    </row>
    <row r="9850" spans="1:2">
      <c r="A9850" s="307" t="s">
        <v>10039</v>
      </c>
      <c r="B9850" s="308">
        <v>608.85</v>
      </c>
    </row>
    <row r="9851" spans="1:2">
      <c r="A9851" s="307" t="s">
        <v>10040</v>
      </c>
      <c r="B9851" s="308">
        <v>657.69</v>
      </c>
    </row>
    <row r="9852" spans="1:2">
      <c r="A9852" s="307" t="s">
        <v>10041</v>
      </c>
      <c r="B9852" s="308">
        <v>632.27</v>
      </c>
    </row>
    <row r="9853" spans="1:2">
      <c r="A9853" s="307" t="s">
        <v>10042</v>
      </c>
      <c r="B9853" s="308">
        <v>667.51</v>
      </c>
    </row>
    <row r="9854" spans="1:2">
      <c r="A9854" s="307" t="s">
        <v>10043</v>
      </c>
      <c r="B9854" s="308">
        <v>645.16999999999996</v>
      </c>
    </row>
    <row r="9855" spans="1:2">
      <c r="A9855" s="307" t="s">
        <v>10044</v>
      </c>
      <c r="B9855" s="308">
        <v>867.77</v>
      </c>
    </row>
    <row r="9856" spans="1:2">
      <c r="A9856" s="307" t="s">
        <v>10045</v>
      </c>
      <c r="B9856" s="308">
        <v>838.72</v>
      </c>
    </row>
    <row r="9857" spans="1:2">
      <c r="A9857" s="307" t="s">
        <v>10046</v>
      </c>
      <c r="B9857" s="308">
        <v>901.14</v>
      </c>
    </row>
    <row r="9858" spans="1:2">
      <c r="A9858" s="307" t="s">
        <v>10047</v>
      </c>
      <c r="B9858" s="308">
        <v>870.98</v>
      </c>
    </row>
    <row r="9859" spans="1:2">
      <c r="A9859" s="307" t="s">
        <v>10048</v>
      </c>
      <c r="B9859" s="308">
        <v>734.26</v>
      </c>
    </row>
    <row r="9860" spans="1:2">
      <c r="A9860" s="307" t="s">
        <v>10049</v>
      </c>
      <c r="B9860" s="308">
        <v>709.69</v>
      </c>
    </row>
    <row r="9861" spans="1:2">
      <c r="A9861" s="307" t="s">
        <v>10050</v>
      </c>
      <c r="B9861" s="308">
        <v>954.55</v>
      </c>
    </row>
    <row r="9862" spans="1:2">
      <c r="A9862" s="307" t="s">
        <v>10051</v>
      </c>
      <c r="B9862" s="308">
        <v>922.59</v>
      </c>
    </row>
    <row r="9863" spans="1:2">
      <c r="A9863" s="307" t="s">
        <v>10052</v>
      </c>
      <c r="B9863" s="308">
        <v>991.26</v>
      </c>
    </row>
    <row r="9864" spans="1:2">
      <c r="A9864" s="307" t="s">
        <v>10053</v>
      </c>
      <c r="B9864" s="308">
        <v>958.08</v>
      </c>
    </row>
    <row r="9865" spans="1:2">
      <c r="A9865" s="307" t="s">
        <v>10054</v>
      </c>
      <c r="B9865" s="308">
        <v>3817.44</v>
      </c>
    </row>
    <row r="9866" spans="1:2">
      <c r="A9866" s="307" t="s">
        <v>10055</v>
      </c>
      <c r="B9866" s="308">
        <v>3573.54</v>
      </c>
    </row>
    <row r="9867" spans="1:2">
      <c r="A9867" s="307" t="s">
        <v>10056</v>
      </c>
      <c r="B9867" s="308">
        <v>5344.42</v>
      </c>
    </row>
    <row r="9868" spans="1:2">
      <c r="A9868" s="307" t="s">
        <v>10057</v>
      </c>
      <c r="B9868" s="308">
        <v>5002.96</v>
      </c>
    </row>
    <row r="9869" spans="1:2">
      <c r="A9869" s="307" t="s">
        <v>10058</v>
      </c>
      <c r="B9869" s="308">
        <v>5917.04</v>
      </c>
    </row>
    <row r="9870" spans="1:2">
      <c r="A9870" s="307" t="s">
        <v>10059</v>
      </c>
      <c r="B9870" s="308">
        <v>5538.99</v>
      </c>
    </row>
    <row r="9871" spans="1:2">
      <c r="A9871" s="307" t="s">
        <v>10060</v>
      </c>
      <c r="B9871" s="308">
        <v>4962.68</v>
      </c>
    </row>
    <row r="9872" spans="1:2">
      <c r="A9872" s="307" t="s">
        <v>10061</v>
      </c>
      <c r="B9872" s="308">
        <v>4645.6000000000004</v>
      </c>
    </row>
    <row r="9873" spans="1:2">
      <c r="A9873" s="307" t="s">
        <v>10062</v>
      </c>
      <c r="B9873" s="308">
        <v>6947.75</v>
      </c>
    </row>
    <row r="9874" spans="1:2">
      <c r="A9874" s="307" t="s">
        <v>10063</v>
      </c>
      <c r="B9874" s="308">
        <v>6503.85</v>
      </c>
    </row>
    <row r="9875" spans="1:2">
      <c r="A9875" s="307" t="s">
        <v>10064</v>
      </c>
      <c r="B9875" s="308">
        <v>7692.16</v>
      </c>
    </row>
    <row r="9876" spans="1:2">
      <c r="A9876" s="307" t="s">
        <v>10065</v>
      </c>
      <c r="B9876" s="308">
        <v>7200.69</v>
      </c>
    </row>
    <row r="9877" spans="1:2">
      <c r="A9877" s="307" t="s">
        <v>10066</v>
      </c>
      <c r="B9877" s="308">
        <v>4445.17</v>
      </c>
    </row>
    <row r="9878" spans="1:2">
      <c r="A9878" s="307" t="s">
        <v>10067</v>
      </c>
      <c r="B9878" s="308">
        <v>4161.17</v>
      </c>
    </row>
    <row r="9879" spans="1:2">
      <c r="A9879" s="307" t="s">
        <v>10068</v>
      </c>
      <c r="B9879" s="308">
        <v>6223.24</v>
      </c>
    </row>
    <row r="9880" spans="1:2">
      <c r="A9880" s="307" t="s">
        <v>10069</v>
      </c>
      <c r="B9880" s="308">
        <v>5825.65</v>
      </c>
    </row>
    <row r="9881" spans="1:2">
      <c r="A9881" s="307" t="s">
        <v>10070</v>
      </c>
      <c r="B9881" s="308">
        <v>6890.02</v>
      </c>
    </row>
    <row r="9882" spans="1:2">
      <c r="A9882" s="307" t="s">
        <v>10071</v>
      </c>
      <c r="B9882" s="308">
        <v>6449.82</v>
      </c>
    </row>
    <row r="9883" spans="1:2">
      <c r="A9883" s="307" t="s">
        <v>10072</v>
      </c>
      <c r="B9883" s="308">
        <v>5778.72</v>
      </c>
    </row>
    <row r="9884" spans="1:2">
      <c r="A9884" s="307" t="s">
        <v>10073</v>
      </c>
      <c r="B9884" s="308">
        <v>5409.53</v>
      </c>
    </row>
    <row r="9885" spans="1:2">
      <c r="A9885" s="307" t="s">
        <v>10074</v>
      </c>
      <c r="B9885" s="308">
        <v>8090.22</v>
      </c>
    </row>
    <row r="9886" spans="1:2">
      <c r="A9886" s="307" t="s">
        <v>10075</v>
      </c>
      <c r="B9886" s="308">
        <v>7573.34</v>
      </c>
    </row>
    <row r="9887" spans="1:2">
      <c r="A9887" s="307" t="s">
        <v>10076</v>
      </c>
      <c r="B9887" s="308">
        <v>8957.0300000000007</v>
      </c>
    </row>
    <row r="9888" spans="1:2">
      <c r="A9888" s="307" t="s">
        <v>10077</v>
      </c>
      <c r="B9888" s="308">
        <v>8384.77</v>
      </c>
    </row>
    <row r="9889" spans="1:2">
      <c r="A9889" s="307" t="s">
        <v>10078</v>
      </c>
      <c r="B9889" s="308">
        <v>5229.62</v>
      </c>
    </row>
    <row r="9890" spans="1:2">
      <c r="A9890" s="307" t="s">
        <v>10079</v>
      </c>
      <c r="B9890" s="308">
        <v>4895.5</v>
      </c>
    </row>
    <row r="9891" spans="1:2">
      <c r="A9891" s="307" t="s">
        <v>10080</v>
      </c>
      <c r="B9891" s="308">
        <v>7321.46</v>
      </c>
    </row>
    <row r="9892" spans="1:2">
      <c r="A9892" s="307" t="s">
        <v>10081</v>
      </c>
      <c r="B9892" s="308">
        <v>6853.7</v>
      </c>
    </row>
    <row r="9893" spans="1:2">
      <c r="A9893" s="307" t="s">
        <v>10082</v>
      </c>
      <c r="B9893" s="308">
        <v>8105.91</v>
      </c>
    </row>
    <row r="9894" spans="1:2">
      <c r="A9894" s="307" t="s">
        <v>10083</v>
      </c>
      <c r="B9894" s="308">
        <v>7588.03</v>
      </c>
    </row>
    <row r="9895" spans="1:2">
      <c r="A9895" s="307" t="s">
        <v>10084</v>
      </c>
      <c r="B9895" s="308">
        <v>6798.5</v>
      </c>
    </row>
    <row r="9896" spans="1:2">
      <c r="A9896" s="307" t="s">
        <v>10085</v>
      </c>
      <c r="B9896" s="308">
        <v>6364.15</v>
      </c>
    </row>
    <row r="9897" spans="1:2">
      <c r="A9897" s="307" t="s">
        <v>10086</v>
      </c>
      <c r="B9897" s="308">
        <v>9517.9</v>
      </c>
    </row>
    <row r="9898" spans="1:2">
      <c r="A9898" s="307" t="s">
        <v>10087</v>
      </c>
      <c r="B9898" s="308">
        <v>8909.81</v>
      </c>
    </row>
    <row r="9899" spans="1:2">
      <c r="A9899" s="307" t="s">
        <v>10088</v>
      </c>
      <c r="B9899" s="308">
        <v>10537.68</v>
      </c>
    </row>
    <row r="9900" spans="1:2">
      <c r="A9900" s="307" t="s">
        <v>10089</v>
      </c>
      <c r="B9900" s="308">
        <v>9864.44</v>
      </c>
    </row>
    <row r="9901" spans="1:2">
      <c r="A9901" s="307" t="s">
        <v>10090</v>
      </c>
      <c r="B9901" s="308">
        <v>5595.69</v>
      </c>
    </row>
    <row r="9902" spans="1:2">
      <c r="A9902" s="307" t="s">
        <v>10091</v>
      </c>
      <c r="B9902" s="308">
        <v>5238.18</v>
      </c>
    </row>
    <row r="9903" spans="1:2">
      <c r="A9903" s="307" t="s">
        <v>10092</v>
      </c>
      <c r="B9903" s="308">
        <v>7833.97</v>
      </c>
    </row>
    <row r="9904" spans="1:2">
      <c r="A9904" s="307" t="s">
        <v>10093</v>
      </c>
      <c r="B9904" s="308">
        <v>7333.46</v>
      </c>
    </row>
    <row r="9905" spans="1:2">
      <c r="A9905" s="307" t="s">
        <v>10094</v>
      </c>
      <c r="B9905" s="308">
        <v>8673.32</v>
      </c>
    </row>
    <row r="9906" spans="1:2">
      <c r="A9906" s="307" t="s">
        <v>10095</v>
      </c>
      <c r="B9906" s="308">
        <v>8119.19</v>
      </c>
    </row>
    <row r="9907" spans="1:2">
      <c r="A9907" s="307" t="s">
        <v>10096</v>
      </c>
      <c r="B9907" s="308">
        <v>7274.4</v>
      </c>
    </row>
    <row r="9908" spans="1:2">
      <c r="A9908" s="307" t="s">
        <v>10097</v>
      </c>
      <c r="B9908" s="308">
        <v>6809.64</v>
      </c>
    </row>
    <row r="9909" spans="1:2">
      <c r="A9909" s="307" t="s">
        <v>10098</v>
      </c>
      <c r="B9909" s="308">
        <v>10184.16</v>
      </c>
    </row>
    <row r="9910" spans="1:2">
      <c r="A9910" s="307" t="s">
        <v>10099</v>
      </c>
      <c r="B9910" s="308">
        <v>9533.5</v>
      </c>
    </row>
    <row r="9911" spans="1:2">
      <c r="A9911" s="307" t="s">
        <v>10100</v>
      </c>
      <c r="B9911" s="308">
        <v>11275.32</v>
      </c>
    </row>
    <row r="9912" spans="1:2">
      <c r="A9912" s="307" t="s">
        <v>10101</v>
      </c>
      <c r="B9912" s="308">
        <v>10554.95</v>
      </c>
    </row>
    <row r="9913" spans="1:2">
      <c r="A9913" s="307" t="s">
        <v>10102</v>
      </c>
      <c r="B9913" s="308">
        <v>5961.76</v>
      </c>
    </row>
    <row r="9914" spans="1:2">
      <c r="A9914" s="307" t="s">
        <v>10103</v>
      </c>
      <c r="B9914" s="308">
        <v>5580.87</v>
      </c>
    </row>
    <row r="9915" spans="1:2">
      <c r="A9915" s="307" t="s">
        <v>10104</v>
      </c>
      <c r="B9915" s="308">
        <v>8346.4699999999993</v>
      </c>
    </row>
    <row r="9916" spans="1:2">
      <c r="A9916" s="307" t="s">
        <v>10105</v>
      </c>
      <c r="B9916" s="308">
        <v>7813.22</v>
      </c>
    </row>
    <row r="9917" spans="1:2">
      <c r="A9917" s="307" t="s">
        <v>10106</v>
      </c>
      <c r="B9917" s="308">
        <v>9240.73</v>
      </c>
    </row>
    <row r="9918" spans="1:2">
      <c r="A9918" s="307" t="s">
        <v>10107</v>
      </c>
      <c r="B9918" s="308">
        <v>8650.35</v>
      </c>
    </row>
    <row r="9919" spans="1:2">
      <c r="A9919" s="307" t="s">
        <v>10108</v>
      </c>
      <c r="B9919" s="308">
        <v>7750.29</v>
      </c>
    </row>
    <row r="9920" spans="1:2">
      <c r="A9920" s="307" t="s">
        <v>10109</v>
      </c>
      <c r="B9920" s="308">
        <v>7255.13</v>
      </c>
    </row>
    <row r="9921" spans="1:2">
      <c r="A9921" s="307" t="s">
        <v>10110</v>
      </c>
      <c r="B9921" s="308">
        <v>10850.41</v>
      </c>
    </row>
    <row r="9922" spans="1:2">
      <c r="A9922" s="307" t="s">
        <v>10111</v>
      </c>
      <c r="B9922" s="308">
        <v>10157.19</v>
      </c>
    </row>
    <row r="9923" spans="1:2">
      <c r="A9923" s="307" t="s">
        <v>10112</v>
      </c>
      <c r="B9923" s="308">
        <v>12012.96</v>
      </c>
    </row>
    <row r="9924" spans="1:2">
      <c r="A9924" s="307" t="s">
        <v>10113</v>
      </c>
      <c r="B9924" s="308">
        <v>11245.46</v>
      </c>
    </row>
    <row r="9925" spans="1:2">
      <c r="A9925" s="307" t="s">
        <v>10114</v>
      </c>
      <c r="B9925" s="308">
        <v>6641.61</v>
      </c>
    </row>
    <row r="9926" spans="1:2">
      <c r="A9926" s="307" t="s">
        <v>10115</v>
      </c>
      <c r="B9926" s="308">
        <v>6217.29</v>
      </c>
    </row>
    <row r="9927" spans="1:2">
      <c r="A9927" s="307" t="s">
        <v>10116</v>
      </c>
      <c r="B9927" s="308">
        <v>9298.26</v>
      </c>
    </row>
    <row r="9928" spans="1:2">
      <c r="A9928" s="307" t="s">
        <v>10117</v>
      </c>
      <c r="B9928" s="308">
        <v>8704.2000000000007</v>
      </c>
    </row>
    <row r="9929" spans="1:2">
      <c r="A9929" s="307" t="s">
        <v>10118</v>
      </c>
      <c r="B9929" s="308">
        <v>10294.5</v>
      </c>
    </row>
    <row r="9930" spans="1:2">
      <c r="A9930" s="307" t="s">
        <v>10119</v>
      </c>
      <c r="B9930" s="308">
        <v>9636.7999999999993</v>
      </c>
    </row>
    <row r="9931" spans="1:2">
      <c r="A9931" s="307" t="s">
        <v>10120</v>
      </c>
      <c r="B9931" s="308">
        <v>8634.1</v>
      </c>
    </row>
    <row r="9932" spans="1:2">
      <c r="A9932" s="307" t="s">
        <v>10121</v>
      </c>
      <c r="B9932" s="308">
        <v>8082.47</v>
      </c>
    </row>
    <row r="9933" spans="1:2">
      <c r="A9933" s="307" t="s">
        <v>10122</v>
      </c>
      <c r="B9933" s="308">
        <v>12087.74</v>
      </c>
    </row>
    <row r="9934" spans="1:2">
      <c r="A9934" s="307" t="s">
        <v>10123</v>
      </c>
      <c r="B9934" s="308">
        <v>11315.46</v>
      </c>
    </row>
    <row r="9935" spans="1:2">
      <c r="A9935" s="307" t="s">
        <v>10124</v>
      </c>
      <c r="B9935" s="308">
        <v>13382.85</v>
      </c>
    </row>
    <row r="9936" spans="1:2">
      <c r="A9936" s="307" t="s">
        <v>10125</v>
      </c>
      <c r="B9936" s="308">
        <v>12527.84</v>
      </c>
    </row>
    <row r="9937" spans="1:2">
      <c r="A9937" s="307" t="s">
        <v>10126</v>
      </c>
      <c r="B9937" s="308">
        <v>7216.87</v>
      </c>
    </row>
    <row r="9938" spans="1:2">
      <c r="A9938" s="307" t="s">
        <v>10127</v>
      </c>
      <c r="B9938" s="308">
        <v>6755.79</v>
      </c>
    </row>
    <row r="9939" spans="1:2">
      <c r="A9939" s="307" t="s">
        <v>10128</v>
      </c>
      <c r="B9939" s="308">
        <v>10103.620000000001</v>
      </c>
    </row>
    <row r="9940" spans="1:2">
      <c r="A9940" s="307" t="s">
        <v>10129</v>
      </c>
      <c r="B9940" s="308">
        <v>9458.11</v>
      </c>
    </row>
    <row r="9941" spans="1:2">
      <c r="A9941" s="307" t="s">
        <v>10130</v>
      </c>
      <c r="B9941" s="308">
        <v>11186.15</v>
      </c>
    </row>
    <row r="9942" spans="1:2">
      <c r="A9942" s="307" t="s">
        <v>10131</v>
      </c>
      <c r="B9942" s="308">
        <v>10471.48</v>
      </c>
    </row>
    <row r="9943" spans="1:2">
      <c r="A9943" s="307" t="s">
        <v>10132</v>
      </c>
      <c r="B9943" s="308">
        <v>9381.93</v>
      </c>
    </row>
    <row r="9944" spans="1:2">
      <c r="A9944" s="307" t="s">
        <v>10133</v>
      </c>
      <c r="B9944" s="308">
        <v>8782.5300000000007</v>
      </c>
    </row>
    <row r="9945" spans="1:2">
      <c r="A9945" s="307" t="s">
        <v>10134</v>
      </c>
      <c r="B9945" s="308">
        <v>13134.71</v>
      </c>
    </row>
    <row r="9946" spans="1:2">
      <c r="A9946" s="307" t="s">
        <v>10135</v>
      </c>
      <c r="B9946" s="308">
        <v>12295.54</v>
      </c>
    </row>
    <row r="9947" spans="1:2">
      <c r="A9947" s="307" t="s">
        <v>10136</v>
      </c>
      <c r="B9947" s="308">
        <v>14542</v>
      </c>
    </row>
    <row r="9948" spans="1:2">
      <c r="A9948" s="307" t="s">
        <v>10137</v>
      </c>
      <c r="B9948" s="308">
        <v>13612.92</v>
      </c>
    </row>
    <row r="9949" spans="1:2">
      <c r="A9949" s="307" t="s">
        <v>10138</v>
      </c>
      <c r="B9949" s="308">
        <v>7739.83</v>
      </c>
    </row>
    <row r="9950" spans="1:2">
      <c r="A9950" s="307" t="s">
        <v>10139</v>
      </c>
      <c r="B9950" s="308">
        <v>7245.34</v>
      </c>
    </row>
    <row r="9951" spans="1:2">
      <c r="A9951" s="307" t="s">
        <v>10140</v>
      </c>
      <c r="B9951" s="308">
        <v>10835.77</v>
      </c>
    </row>
    <row r="9952" spans="1:2">
      <c r="A9952" s="307" t="s">
        <v>10141</v>
      </c>
      <c r="B9952" s="308">
        <v>10143.48</v>
      </c>
    </row>
    <row r="9953" spans="1:2">
      <c r="A9953" s="307" t="s">
        <v>10142</v>
      </c>
      <c r="B9953" s="308">
        <v>11996.74</v>
      </c>
    </row>
    <row r="9954" spans="1:2">
      <c r="A9954" s="307" t="s">
        <v>10143</v>
      </c>
      <c r="B9954" s="308">
        <v>11230.28</v>
      </c>
    </row>
    <row r="9955" spans="1:2">
      <c r="A9955" s="307" t="s">
        <v>10144</v>
      </c>
      <c r="B9955" s="308">
        <v>10061.780000000001</v>
      </c>
    </row>
    <row r="9956" spans="1:2">
      <c r="A9956" s="307" t="s">
        <v>10145</v>
      </c>
      <c r="B9956" s="308">
        <v>9418.9500000000007</v>
      </c>
    </row>
    <row r="9957" spans="1:2">
      <c r="A9957" s="307" t="s">
        <v>10146</v>
      </c>
      <c r="B9957" s="308">
        <v>14086.5</v>
      </c>
    </row>
    <row r="9958" spans="1:2">
      <c r="A9958" s="307" t="s">
        <v>10147</v>
      </c>
      <c r="B9958" s="308">
        <v>13186.53</v>
      </c>
    </row>
    <row r="9959" spans="1:2">
      <c r="A9959" s="307" t="s">
        <v>10148</v>
      </c>
      <c r="B9959" s="308">
        <v>15595.77</v>
      </c>
    </row>
    <row r="9960" spans="1:2">
      <c r="A9960" s="307" t="s">
        <v>10149</v>
      </c>
      <c r="B9960" s="308">
        <v>14599.37</v>
      </c>
    </row>
    <row r="9961" spans="1:2">
      <c r="A9961" s="307" t="s">
        <v>10150</v>
      </c>
      <c r="B9961" s="308">
        <v>1003.2</v>
      </c>
    </row>
    <row r="9962" spans="1:2">
      <c r="A9962" s="307" t="s">
        <v>10151</v>
      </c>
      <c r="B9962" s="308">
        <v>949.9</v>
      </c>
    </row>
    <row r="9963" spans="1:2">
      <c r="A9963" s="307" t="s">
        <v>10152</v>
      </c>
      <c r="B9963" s="308">
        <v>1554.97</v>
      </c>
    </row>
    <row r="9964" spans="1:2">
      <c r="A9964" s="307" t="s">
        <v>10153</v>
      </c>
      <c r="B9964" s="308">
        <v>1472.35</v>
      </c>
    </row>
    <row r="9965" spans="1:2">
      <c r="A9965" s="307" t="s">
        <v>10154</v>
      </c>
      <c r="B9965" s="308">
        <v>1755.61</v>
      </c>
    </row>
    <row r="9966" spans="1:2">
      <c r="A9966" s="307" t="s">
        <v>10155</v>
      </c>
      <c r="B9966" s="308">
        <v>1662.33</v>
      </c>
    </row>
    <row r="9967" spans="1:2">
      <c r="A9967" s="307" t="s">
        <v>10156</v>
      </c>
      <c r="B9967" s="308">
        <v>1354.32</v>
      </c>
    </row>
    <row r="9968" spans="1:2">
      <c r="A9968" s="307" t="s">
        <v>10157</v>
      </c>
      <c r="B9968" s="308">
        <v>1282.3699999999999</v>
      </c>
    </row>
    <row r="9969" spans="1:2">
      <c r="A9969" s="307" t="s">
        <v>10158</v>
      </c>
      <c r="B9969" s="308">
        <v>2099.21</v>
      </c>
    </row>
    <row r="9970" spans="1:2">
      <c r="A9970" s="307" t="s">
        <v>10159</v>
      </c>
      <c r="B9970" s="308">
        <v>1987.67</v>
      </c>
    </row>
    <row r="9971" spans="1:2">
      <c r="A9971" s="307" t="s">
        <v>10160</v>
      </c>
      <c r="B9971" s="308">
        <v>2370.0700000000002</v>
      </c>
    </row>
    <row r="9972" spans="1:2">
      <c r="A9972" s="307" t="s">
        <v>10161</v>
      </c>
      <c r="B9972" s="308">
        <v>2244.14</v>
      </c>
    </row>
    <row r="9973" spans="1:2">
      <c r="A9973" s="307" t="s">
        <v>10162</v>
      </c>
      <c r="B9973" s="308">
        <v>192.62</v>
      </c>
    </row>
    <row r="9974" spans="1:2">
      <c r="A9974" s="307" t="s">
        <v>10163</v>
      </c>
      <c r="B9974" s="308">
        <v>166.96</v>
      </c>
    </row>
    <row r="9975" spans="1:2">
      <c r="A9975" s="307" t="s">
        <v>10164</v>
      </c>
      <c r="B9975" s="308">
        <v>296.43</v>
      </c>
    </row>
    <row r="9976" spans="1:2">
      <c r="A9976" s="307" t="s">
        <v>10165</v>
      </c>
      <c r="B9976" s="308">
        <v>256.94</v>
      </c>
    </row>
    <row r="9977" spans="1:2">
      <c r="A9977" s="307" t="s">
        <v>10166</v>
      </c>
      <c r="B9977" s="308">
        <v>222.08</v>
      </c>
    </row>
    <row r="9978" spans="1:2">
      <c r="A9978" s="307" t="s">
        <v>10167</v>
      </c>
      <c r="B9978" s="308">
        <v>192.49</v>
      </c>
    </row>
    <row r="9979" spans="1:2">
      <c r="A9979" s="307" t="s">
        <v>10168</v>
      </c>
      <c r="B9979" s="308">
        <v>339.8</v>
      </c>
    </row>
    <row r="9980" spans="1:2">
      <c r="A9980" s="307" t="s">
        <v>10169</v>
      </c>
      <c r="B9980" s="308">
        <v>294.52999999999997</v>
      </c>
    </row>
    <row r="9981" spans="1:2">
      <c r="A9981" s="307" t="s">
        <v>10170</v>
      </c>
      <c r="B9981" s="308">
        <v>252.67</v>
      </c>
    </row>
    <row r="9982" spans="1:2">
      <c r="A9982" s="307" t="s">
        <v>10171</v>
      </c>
      <c r="B9982" s="308">
        <v>219.01</v>
      </c>
    </row>
    <row r="9983" spans="1:2">
      <c r="A9983" s="307" t="s">
        <v>10172</v>
      </c>
      <c r="B9983" s="308">
        <v>386.91</v>
      </c>
    </row>
    <row r="9984" spans="1:2">
      <c r="A9984" s="307" t="s">
        <v>10173</v>
      </c>
      <c r="B9984" s="308">
        <v>335.37</v>
      </c>
    </row>
    <row r="9985" spans="1:2">
      <c r="A9985" s="307" t="s">
        <v>10174</v>
      </c>
      <c r="B9985" s="308">
        <v>320.27</v>
      </c>
    </row>
    <row r="9986" spans="1:2">
      <c r="A9986" s="307" t="s">
        <v>10175</v>
      </c>
      <c r="B9986" s="308">
        <v>277.61</v>
      </c>
    </row>
    <row r="9987" spans="1:2">
      <c r="A9987" s="307" t="s">
        <v>10176</v>
      </c>
      <c r="B9987" s="308">
        <v>489.75</v>
      </c>
    </row>
    <row r="9988" spans="1:2">
      <c r="A9988" s="307" t="s">
        <v>10177</v>
      </c>
      <c r="B9988" s="308">
        <v>424.51</v>
      </c>
    </row>
    <row r="9989" spans="1:2">
      <c r="A9989" s="307" t="s">
        <v>10178</v>
      </c>
      <c r="B9989" s="308">
        <v>395.06</v>
      </c>
    </row>
    <row r="9990" spans="1:2">
      <c r="A9990" s="307" t="s">
        <v>10179</v>
      </c>
      <c r="B9990" s="308">
        <v>342.43</v>
      </c>
    </row>
    <row r="9991" spans="1:2">
      <c r="A9991" s="307" t="s">
        <v>10180</v>
      </c>
      <c r="B9991" s="308">
        <v>604.35</v>
      </c>
    </row>
    <row r="9992" spans="1:2">
      <c r="A9992" s="307" t="s">
        <v>10181</v>
      </c>
      <c r="B9992" s="308">
        <v>523.85</v>
      </c>
    </row>
    <row r="9993" spans="1:2">
      <c r="A9993" s="307" t="s">
        <v>10182</v>
      </c>
      <c r="B9993" s="308">
        <v>269.66000000000003</v>
      </c>
    </row>
    <row r="9994" spans="1:2">
      <c r="A9994" s="307" t="s">
        <v>10183</v>
      </c>
      <c r="B9994" s="308">
        <v>233.74</v>
      </c>
    </row>
    <row r="9995" spans="1:2">
      <c r="A9995" s="307" t="s">
        <v>10184</v>
      </c>
      <c r="B9995" s="308">
        <v>539.5</v>
      </c>
    </row>
    <row r="9996" spans="1:2">
      <c r="A9996" s="307" t="s">
        <v>10185</v>
      </c>
      <c r="B9996" s="308">
        <v>467.64</v>
      </c>
    </row>
    <row r="9997" spans="1:2">
      <c r="A9997" s="307" t="s">
        <v>10186</v>
      </c>
      <c r="B9997" s="308">
        <v>310.91000000000003</v>
      </c>
    </row>
    <row r="9998" spans="1:2">
      <c r="A9998" s="307" t="s">
        <v>10187</v>
      </c>
      <c r="B9998" s="308">
        <v>269.49</v>
      </c>
    </row>
    <row r="9999" spans="1:2">
      <c r="A9999" s="307" t="s">
        <v>10188</v>
      </c>
      <c r="B9999" s="308">
        <v>618.42999999999995</v>
      </c>
    </row>
    <row r="10000" spans="1:2">
      <c r="A10000" s="307" t="s">
        <v>10189</v>
      </c>
      <c r="B10000" s="308">
        <v>536.05999999999995</v>
      </c>
    </row>
    <row r="10001" spans="1:2">
      <c r="A10001" s="307" t="s">
        <v>10190</v>
      </c>
      <c r="B10001" s="308">
        <v>353.74</v>
      </c>
    </row>
    <row r="10002" spans="1:2">
      <c r="A10002" s="307" t="s">
        <v>10191</v>
      </c>
      <c r="B10002" s="308">
        <v>306.62</v>
      </c>
    </row>
    <row r="10003" spans="1:2">
      <c r="A10003" s="307" t="s">
        <v>10192</v>
      </c>
      <c r="B10003" s="308">
        <v>704.17</v>
      </c>
    </row>
    <row r="10004" spans="1:2">
      <c r="A10004" s="307" t="s">
        <v>10193</v>
      </c>
      <c r="B10004" s="308">
        <v>610.38</v>
      </c>
    </row>
    <row r="10005" spans="1:2">
      <c r="A10005" s="307" t="s">
        <v>10194</v>
      </c>
      <c r="B10005" s="308">
        <v>448.39</v>
      </c>
    </row>
    <row r="10006" spans="1:2">
      <c r="A10006" s="307" t="s">
        <v>10195</v>
      </c>
      <c r="B10006" s="308">
        <v>388.66</v>
      </c>
    </row>
    <row r="10007" spans="1:2">
      <c r="A10007" s="307" t="s">
        <v>10196</v>
      </c>
      <c r="B10007" s="308">
        <v>891.34</v>
      </c>
    </row>
    <row r="10008" spans="1:2">
      <c r="A10008" s="307" t="s">
        <v>10197</v>
      </c>
      <c r="B10008" s="308">
        <v>772.61</v>
      </c>
    </row>
    <row r="10009" spans="1:2">
      <c r="A10009" s="307" t="s">
        <v>10198</v>
      </c>
      <c r="B10009" s="308">
        <v>553.08000000000004</v>
      </c>
    </row>
    <row r="10010" spans="1:2">
      <c r="A10010" s="307" t="s">
        <v>10199</v>
      </c>
      <c r="B10010" s="308">
        <v>479.41</v>
      </c>
    </row>
    <row r="10011" spans="1:2">
      <c r="A10011" s="307" t="s">
        <v>10200</v>
      </c>
      <c r="B10011" s="308">
        <v>1099.92</v>
      </c>
    </row>
    <row r="10012" spans="1:2">
      <c r="A10012" s="307" t="s">
        <v>10201</v>
      </c>
      <c r="B10012" s="308">
        <v>953.41</v>
      </c>
    </row>
    <row r="10013" spans="1:2">
      <c r="A10013" s="307" t="s">
        <v>10202</v>
      </c>
      <c r="B10013" s="308">
        <v>298.56</v>
      </c>
    </row>
    <row r="10014" spans="1:2">
      <c r="A10014" s="307" t="s">
        <v>10203</v>
      </c>
      <c r="B10014" s="308">
        <v>258.79000000000002</v>
      </c>
    </row>
    <row r="10015" spans="1:2">
      <c r="A10015" s="307" t="s">
        <v>10204</v>
      </c>
      <c r="B10015" s="308">
        <v>597.29999999999995</v>
      </c>
    </row>
    <row r="10016" spans="1:2">
      <c r="A10016" s="307" t="s">
        <v>10205</v>
      </c>
      <c r="B10016" s="308">
        <v>517.74</v>
      </c>
    </row>
    <row r="10017" spans="1:2">
      <c r="A10017" s="307" t="s">
        <v>10206</v>
      </c>
      <c r="B10017" s="308">
        <v>344.22</v>
      </c>
    </row>
    <row r="10018" spans="1:2">
      <c r="A10018" s="307" t="s">
        <v>10207</v>
      </c>
      <c r="B10018" s="308">
        <v>298.37</v>
      </c>
    </row>
    <row r="10019" spans="1:2">
      <c r="A10019" s="307" t="s">
        <v>10208</v>
      </c>
      <c r="B10019" s="308">
        <v>684.69</v>
      </c>
    </row>
    <row r="10020" spans="1:2">
      <c r="A10020" s="307" t="s">
        <v>10209</v>
      </c>
      <c r="B10020" s="308">
        <v>593.49</v>
      </c>
    </row>
    <row r="10021" spans="1:2">
      <c r="A10021" s="307" t="s">
        <v>10210</v>
      </c>
      <c r="B10021" s="308">
        <v>391.64</v>
      </c>
    </row>
    <row r="10022" spans="1:2">
      <c r="A10022" s="307" t="s">
        <v>10211</v>
      </c>
      <c r="B10022" s="308">
        <v>339.47</v>
      </c>
    </row>
    <row r="10023" spans="1:2">
      <c r="A10023" s="307" t="s">
        <v>10212</v>
      </c>
      <c r="B10023" s="308">
        <v>779.62</v>
      </c>
    </row>
    <row r="10024" spans="1:2">
      <c r="A10024" s="307" t="s">
        <v>10213</v>
      </c>
      <c r="B10024" s="308">
        <v>675.77</v>
      </c>
    </row>
    <row r="10025" spans="1:2">
      <c r="A10025" s="307" t="s">
        <v>10214</v>
      </c>
      <c r="B10025" s="308">
        <v>496.43</v>
      </c>
    </row>
    <row r="10026" spans="1:2">
      <c r="A10026" s="307" t="s">
        <v>10215</v>
      </c>
      <c r="B10026" s="308">
        <v>430.3</v>
      </c>
    </row>
    <row r="10027" spans="1:2">
      <c r="A10027" s="307" t="s">
        <v>10216</v>
      </c>
      <c r="B10027" s="308">
        <v>986.84</v>
      </c>
    </row>
    <row r="10028" spans="1:2">
      <c r="A10028" s="307" t="s">
        <v>10217</v>
      </c>
      <c r="B10028" s="308">
        <v>855.39</v>
      </c>
    </row>
    <row r="10029" spans="1:2">
      <c r="A10029" s="307" t="s">
        <v>10218</v>
      </c>
      <c r="B10029" s="308">
        <v>612.34</v>
      </c>
    </row>
    <row r="10030" spans="1:2">
      <c r="A10030" s="307" t="s">
        <v>10219</v>
      </c>
      <c r="B10030" s="308">
        <v>530.77</v>
      </c>
    </row>
    <row r="10031" spans="1:2">
      <c r="A10031" s="307" t="s">
        <v>10220</v>
      </c>
      <c r="B10031" s="308">
        <v>1217.77</v>
      </c>
    </row>
    <row r="10032" spans="1:2">
      <c r="A10032" s="307" t="s">
        <v>10221</v>
      </c>
      <c r="B10032" s="308">
        <v>1055.56</v>
      </c>
    </row>
    <row r="10033" spans="1:2">
      <c r="A10033" s="307" t="s">
        <v>10222</v>
      </c>
      <c r="B10033" s="308">
        <v>126.25</v>
      </c>
    </row>
    <row r="10034" spans="1:2">
      <c r="A10034" s="307" t="s">
        <v>10223</v>
      </c>
      <c r="B10034" s="308">
        <v>109.44</v>
      </c>
    </row>
    <row r="10035" spans="1:2">
      <c r="A10035" s="307" t="s">
        <v>10224</v>
      </c>
      <c r="B10035" s="308">
        <v>244.79</v>
      </c>
    </row>
    <row r="10036" spans="1:2">
      <c r="A10036" s="307" t="s">
        <v>10225</v>
      </c>
      <c r="B10036" s="308">
        <v>212.19</v>
      </c>
    </row>
    <row r="10037" spans="1:2">
      <c r="A10037" s="307" t="s">
        <v>10226</v>
      </c>
      <c r="B10037" s="308">
        <v>176.76</v>
      </c>
    </row>
    <row r="10038" spans="1:2">
      <c r="A10038" s="307" t="s">
        <v>10227</v>
      </c>
      <c r="B10038" s="308">
        <v>153.21</v>
      </c>
    </row>
    <row r="10039" spans="1:2">
      <c r="A10039" s="307" t="s">
        <v>10228</v>
      </c>
      <c r="B10039" s="308">
        <v>445.53</v>
      </c>
    </row>
    <row r="10040" spans="1:2">
      <c r="A10040" s="307" t="s">
        <v>10229</v>
      </c>
      <c r="B10040" s="308">
        <v>386.18</v>
      </c>
    </row>
    <row r="10041" spans="1:2">
      <c r="A10041" s="307" t="s">
        <v>10230</v>
      </c>
      <c r="B10041" s="308">
        <v>195.7</v>
      </c>
    </row>
    <row r="10042" spans="1:2">
      <c r="A10042" s="307" t="s">
        <v>10231</v>
      </c>
      <c r="B10042" s="308">
        <v>169.63</v>
      </c>
    </row>
    <row r="10043" spans="1:2">
      <c r="A10043" s="307" t="s">
        <v>10232</v>
      </c>
      <c r="B10043" s="308">
        <v>493.26</v>
      </c>
    </row>
    <row r="10044" spans="1:2">
      <c r="A10044" s="307" t="s">
        <v>10233</v>
      </c>
      <c r="B10044" s="308">
        <v>427.56</v>
      </c>
    </row>
    <row r="10045" spans="1:2">
      <c r="A10045" s="307" t="s">
        <v>10234</v>
      </c>
      <c r="B10045" s="308">
        <v>1429.96</v>
      </c>
    </row>
    <row r="10046" spans="1:2">
      <c r="A10046" s="307" t="s">
        <v>10235</v>
      </c>
      <c r="B10046" s="308">
        <v>1392.89</v>
      </c>
    </row>
    <row r="10047" spans="1:2">
      <c r="A10047" s="307" t="s">
        <v>10236</v>
      </c>
      <c r="B10047" s="308">
        <v>1715.95</v>
      </c>
    </row>
    <row r="10048" spans="1:2">
      <c r="A10048" s="307" t="s">
        <v>10237</v>
      </c>
      <c r="B10048" s="308">
        <v>1671.47</v>
      </c>
    </row>
    <row r="10049" spans="1:2">
      <c r="A10049" s="307" t="s">
        <v>10238</v>
      </c>
      <c r="B10049" s="308">
        <v>2001.95</v>
      </c>
    </row>
    <row r="10050" spans="1:2">
      <c r="A10050" s="307" t="s">
        <v>10239</v>
      </c>
      <c r="B10050" s="308">
        <v>1950.05</v>
      </c>
    </row>
    <row r="10051" spans="1:2">
      <c r="A10051" s="307" t="s">
        <v>10240</v>
      </c>
      <c r="B10051" s="308">
        <v>2144.94</v>
      </c>
    </row>
    <row r="10052" spans="1:2">
      <c r="A10052" s="307" t="s">
        <v>10241</v>
      </c>
      <c r="B10052" s="308">
        <v>2089.34</v>
      </c>
    </row>
    <row r="10053" spans="1:2">
      <c r="A10053" s="307" t="s">
        <v>10242</v>
      </c>
      <c r="B10053" s="308">
        <v>2287.94</v>
      </c>
    </row>
    <row r="10054" spans="1:2">
      <c r="A10054" s="307" t="s">
        <v>10243</v>
      </c>
      <c r="B10054" s="308">
        <v>2228.62</v>
      </c>
    </row>
    <row r="10055" spans="1:2">
      <c r="A10055" s="307" t="s">
        <v>10244</v>
      </c>
      <c r="B10055" s="308">
        <v>2573.9299999999998</v>
      </c>
    </row>
    <row r="10056" spans="1:2">
      <c r="A10056" s="307" t="s">
        <v>10245</v>
      </c>
      <c r="B10056" s="308">
        <v>2507.1999999999998</v>
      </c>
    </row>
    <row r="10057" spans="1:2">
      <c r="A10057" s="307" t="s">
        <v>10246</v>
      </c>
      <c r="B10057" s="308">
        <v>2859.93</v>
      </c>
    </row>
    <row r="10058" spans="1:2">
      <c r="A10058" s="307" t="s">
        <v>10247</v>
      </c>
      <c r="B10058" s="308">
        <v>2785.78</v>
      </c>
    </row>
    <row r="10059" spans="1:2">
      <c r="A10059" s="307" t="s">
        <v>10248</v>
      </c>
      <c r="B10059" s="308">
        <v>3145.92</v>
      </c>
    </row>
    <row r="10060" spans="1:2">
      <c r="A10060" s="307" t="s">
        <v>10249</v>
      </c>
      <c r="B10060" s="308">
        <v>3064.36</v>
      </c>
    </row>
    <row r="10061" spans="1:2">
      <c r="A10061" s="307" t="s">
        <v>10250</v>
      </c>
      <c r="B10061" s="308">
        <v>933.17</v>
      </c>
    </row>
    <row r="10062" spans="1:2">
      <c r="A10062" s="307" t="s">
        <v>10251</v>
      </c>
      <c r="B10062" s="308">
        <v>909.27</v>
      </c>
    </row>
    <row r="10063" spans="1:2">
      <c r="A10063" s="307" t="s">
        <v>10252</v>
      </c>
      <c r="B10063" s="308">
        <v>196.25</v>
      </c>
    </row>
    <row r="10064" spans="1:2">
      <c r="A10064" s="307" t="s">
        <v>10253</v>
      </c>
      <c r="B10064" s="308">
        <v>185.24</v>
      </c>
    </row>
    <row r="10065" spans="1:2">
      <c r="A10065" s="307" t="s">
        <v>10254</v>
      </c>
      <c r="B10065" s="308">
        <v>188</v>
      </c>
    </row>
    <row r="10066" spans="1:2">
      <c r="A10066" s="307" t="s">
        <v>10255</v>
      </c>
      <c r="B10066" s="308">
        <v>177.75</v>
      </c>
    </row>
    <row r="10067" spans="1:2">
      <c r="A10067" s="307" t="s">
        <v>10256</v>
      </c>
      <c r="B10067" s="308">
        <v>213.1</v>
      </c>
    </row>
    <row r="10068" spans="1:2">
      <c r="A10068" s="307" t="s">
        <v>10257</v>
      </c>
      <c r="B10068" s="308">
        <v>201.21</v>
      </c>
    </row>
    <row r="10069" spans="1:2">
      <c r="A10069" s="307" t="s">
        <v>10258</v>
      </c>
      <c r="B10069" s="308">
        <v>429.3</v>
      </c>
    </row>
    <row r="10070" spans="1:2">
      <c r="A10070" s="307" t="s">
        <v>10259</v>
      </c>
      <c r="B10070" s="308">
        <v>402.58</v>
      </c>
    </row>
    <row r="10071" spans="1:2">
      <c r="A10071" s="307" t="s">
        <v>10260</v>
      </c>
      <c r="B10071" s="308">
        <v>489.58</v>
      </c>
    </row>
    <row r="10072" spans="1:2">
      <c r="A10072" s="307" t="s">
        <v>10261</v>
      </c>
      <c r="B10072" s="308">
        <v>459.04</v>
      </c>
    </row>
    <row r="10073" spans="1:2">
      <c r="A10073" s="307" t="s">
        <v>10262</v>
      </c>
      <c r="B10073" s="308">
        <v>225.39</v>
      </c>
    </row>
    <row r="10074" spans="1:2">
      <c r="A10074" s="307" t="s">
        <v>10263</v>
      </c>
      <c r="B10074" s="308">
        <v>210.7</v>
      </c>
    </row>
    <row r="10075" spans="1:2">
      <c r="A10075" s="307" t="s">
        <v>10264</v>
      </c>
      <c r="B10075" s="308">
        <v>328.9</v>
      </c>
    </row>
    <row r="10076" spans="1:2">
      <c r="A10076" s="307" t="s">
        <v>10265</v>
      </c>
      <c r="B10076" s="308">
        <v>310.23</v>
      </c>
    </row>
    <row r="10077" spans="1:2">
      <c r="A10077" s="307" t="s">
        <v>10266</v>
      </c>
      <c r="B10077" s="308">
        <v>573.69000000000005</v>
      </c>
    </row>
    <row r="10078" spans="1:2">
      <c r="A10078" s="307" t="s">
        <v>10267</v>
      </c>
      <c r="B10078" s="308">
        <v>537.73</v>
      </c>
    </row>
    <row r="10079" spans="1:2">
      <c r="A10079" s="307" t="s">
        <v>10268</v>
      </c>
      <c r="B10079" s="308">
        <v>1125.1600000000001</v>
      </c>
    </row>
    <row r="10080" spans="1:2">
      <c r="A10080" s="307" t="s">
        <v>10269</v>
      </c>
      <c r="B10080" s="308">
        <v>1047.9100000000001</v>
      </c>
    </row>
    <row r="10081" spans="1:2">
      <c r="A10081" s="307" t="s">
        <v>10270</v>
      </c>
      <c r="B10081" s="308">
        <v>125.34</v>
      </c>
    </row>
    <row r="10082" spans="1:2">
      <c r="A10082" s="307" t="s">
        <v>10271</v>
      </c>
      <c r="B10082" s="308">
        <v>117.67</v>
      </c>
    </row>
    <row r="10083" spans="1:2">
      <c r="A10083" s="307" t="s">
        <v>10272</v>
      </c>
      <c r="B10083" s="308">
        <v>222.66</v>
      </c>
    </row>
    <row r="10084" spans="1:2">
      <c r="A10084" s="307" t="s">
        <v>10273</v>
      </c>
      <c r="B10084" s="308">
        <v>209.17</v>
      </c>
    </row>
    <row r="10085" spans="1:2">
      <c r="A10085" s="307" t="s">
        <v>10274</v>
      </c>
      <c r="B10085" s="308">
        <v>299.41000000000003</v>
      </c>
    </row>
    <row r="10086" spans="1:2">
      <c r="A10086" s="307" t="s">
        <v>10275</v>
      </c>
      <c r="B10086" s="308">
        <v>279.61</v>
      </c>
    </row>
    <row r="10087" spans="1:2">
      <c r="A10087" s="307" t="s">
        <v>10276</v>
      </c>
      <c r="B10087" s="308">
        <v>129.19999999999999</v>
      </c>
    </row>
    <row r="10088" spans="1:2">
      <c r="A10088" s="307" t="s">
        <v>10277</v>
      </c>
      <c r="B10088" s="308">
        <v>121.02</v>
      </c>
    </row>
    <row r="10089" spans="1:2">
      <c r="A10089" s="307" t="s">
        <v>10278</v>
      </c>
      <c r="B10089" s="308">
        <v>229.61</v>
      </c>
    </row>
    <row r="10090" spans="1:2">
      <c r="A10090" s="307" t="s">
        <v>10279</v>
      </c>
      <c r="B10090" s="308">
        <v>215.2</v>
      </c>
    </row>
    <row r="10091" spans="1:2">
      <c r="A10091" s="307" t="s">
        <v>10280</v>
      </c>
      <c r="B10091" s="308">
        <v>309.45</v>
      </c>
    </row>
    <row r="10092" spans="1:2">
      <c r="A10092" s="307" t="s">
        <v>10281</v>
      </c>
      <c r="B10092" s="308">
        <v>288.31</v>
      </c>
    </row>
    <row r="10093" spans="1:2">
      <c r="A10093" s="307" t="s">
        <v>10282</v>
      </c>
      <c r="B10093" s="308">
        <v>135.38</v>
      </c>
    </row>
    <row r="10094" spans="1:2">
      <c r="A10094" s="307" t="s">
        <v>10283</v>
      </c>
      <c r="B10094" s="308">
        <v>126.38</v>
      </c>
    </row>
    <row r="10095" spans="1:2">
      <c r="A10095" s="307" t="s">
        <v>10284</v>
      </c>
      <c r="B10095" s="308">
        <v>233.09</v>
      </c>
    </row>
    <row r="10096" spans="1:2">
      <c r="A10096" s="307" t="s">
        <v>10285</v>
      </c>
      <c r="B10096" s="308">
        <v>218.21</v>
      </c>
    </row>
    <row r="10097" spans="1:2">
      <c r="A10097" s="307" t="s">
        <v>10286</v>
      </c>
      <c r="B10097" s="308">
        <v>315.25</v>
      </c>
    </row>
    <row r="10098" spans="1:2">
      <c r="A10098" s="307" t="s">
        <v>10287</v>
      </c>
      <c r="B10098" s="308">
        <v>293.33</v>
      </c>
    </row>
    <row r="10099" spans="1:2">
      <c r="A10099" s="307" t="s">
        <v>10288</v>
      </c>
      <c r="B10099" s="308">
        <v>203.06</v>
      </c>
    </row>
    <row r="10100" spans="1:2">
      <c r="A10100" s="307" t="s">
        <v>10289</v>
      </c>
      <c r="B10100" s="308">
        <v>188.67</v>
      </c>
    </row>
    <row r="10101" spans="1:2">
      <c r="A10101" s="307" t="s">
        <v>10290</v>
      </c>
      <c r="B10101" s="308">
        <v>358.82</v>
      </c>
    </row>
    <row r="10102" spans="1:2">
      <c r="A10102" s="307" t="s">
        <v>10291</v>
      </c>
      <c r="B10102" s="308">
        <v>333.6</v>
      </c>
    </row>
    <row r="10103" spans="1:2">
      <c r="A10103" s="307" t="s">
        <v>10292</v>
      </c>
      <c r="B10103" s="308">
        <v>481.45</v>
      </c>
    </row>
    <row r="10104" spans="1:2">
      <c r="A10104" s="307" t="s">
        <v>10293</v>
      </c>
      <c r="B10104" s="308">
        <v>445.58</v>
      </c>
    </row>
    <row r="10105" spans="1:2">
      <c r="A10105" s="307" t="s">
        <v>10294</v>
      </c>
      <c r="B10105" s="308">
        <v>213.49</v>
      </c>
    </row>
    <row r="10106" spans="1:2">
      <c r="A10106" s="307" t="s">
        <v>10295</v>
      </c>
      <c r="B10106" s="308">
        <v>197.71</v>
      </c>
    </row>
    <row r="10107" spans="1:2">
      <c r="A10107" s="307" t="s">
        <v>10296</v>
      </c>
      <c r="B10107" s="308">
        <v>371.18</v>
      </c>
    </row>
    <row r="10108" spans="1:2">
      <c r="A10108" s="307" t="s">
        <v>10297</v>
      </c>
      <c r="B10108" s="308">
        <v>344.32</v>
      </c>
    </row>
    <row r="10109" spans="1:2">
      <c r="A10109" s="307" t="s">
        <v>10298</v>
      </c>
      <c r="B10109" s="308">
        <v>499.22</v>
      </c>
    </row>
    <row r="10110" spans="1:2">
      <c r="A10110" s="307" t="s">
        <v>10299</v>
      </c>
      <c r="B10110" s="308">
        <v>460.98</v>
      </c>
    </row>
    <row r="10111" spans="1:2">
      <c r="A10111" s="307" t="s">
        <v>10300</v>
      </c>
      <c r="B10111" s="308">
        <v>221.22</v>
      </c>
    </row>
    <row r="10112" spans="1:2">
      <c r="A10112" s="307" t="s">
        <v>10301</v>
      </c>
      <c r="B10112" s="308">
        <v>204.41</v>
      </c>
    </row>
    <row r="10113" spans="1:2">
      <c r="A10113" s="307" t="s">
        <v>10302</v>
      </c>
      <c r="B10113" s="308">
        <v>386.64</v>
      </c>
    </row>
    <row r="10114" spans="1:2">
      <c r="A10114" s="307" t="s">
        <v>10303</v>
      </c>
      <c r="B10114" s="308">
        <v>357.71</v>
      </c>
    </row>
    <row r="10115" spans="1:2">
      <c r="A10115" s="307" t="s">
        <v>10304</v>
      </c>
      <c r="B10115" s="308">
        <v>532.45000000000005</v>
      </c>
    </row>
    <row r="10116" spans="1:2">
      <c r="A10116" s="307" t="s">
        <v>10305</v>
      </c>
      <c r="B10116" s="308">
        <v>489.78</v>
      </c>
    </row>
    <row r="10117" spans="1:2">
      <c r="A10117" s="307" t="s">
        <v>10306</v>
      </c>
      <c r="B10117" s="308">
        <v>83.14</v>
      </c>
    </row>
    <row r="10118" spans="1:2">
      <c r="A10118" s="307" t="s">
        <v>10307</v>
      </c>
      <c r="B10118" s="308">
        <v>76.98</v>
      </c>
    </row>
    <row r="10119" spans="1:2">
      <c r="A10119" s="307" t="s">
        <v>10308</v>
      </c>
      <c r="B10119" s="308">
        <v>112.23</v>
      </c>
    </row>
    <row r="10120" spans="1:2">
      <c r="A10120" s="307" t="s">
        <v>10309</v>
      </c>
      <c r="B10120" s="308">
        <v>103.92</v>
      </c>
    </row>
    <row r="10121" spans="1:2">
      <c r="A10121" s="307" t="s">
        <v>10310</v>
      </c>
      <c r="B10121" s="308">
        <v>133.02000000000001</v>
      </c>
    </row>
    <row r="10122" spans="1:2">
      <c r="A10122" s="307" t="s">
        <v>10311</v>
      </c>
      <c r="B10122" s="308">
        <v>123.17</v>
      </c>
    </row>
    <row r="10123" spans="1:2">
      <c r="A10123" s="307" t="s">
        <v>10312</v>
      </c>
      <c r="B10123" s="308">
        <v>141.33000000000001</v>
      </c>
    </row>
    <row r="10124" spans="1:2">
      <c r="A10124" s="307" t="s">
        <v>10313</v>
      </c>
      <c r="B10124" s="308">
        <v>130.86000000000001</v>
      </c>
    </row>
    <row r="10125" spans="1:2">
      <c r="A10125" s="307" t="s">
        <v>10314</v>
      </c>
      <c r="B10125" s="308">
        <v>190.8</v>
      </c>
    </row>
    <row r="10126" spans="1:2">
      <c r="A10126" s="307" t="s">
        <v>10315</v>
      </c>
      <c r="B10126" s="308">
        <v>176.67</v>
      </c>
    </row>
    <row r="10127" spans="1:2">
      <c r="A10127" s="307" t="s">
        <v>10316</v>
      </c>
      <c r="B10127" s="308">
        <v>226.14</v>
      </c>
    </row>
    <row r="10128" spans="1:2">
      <c r="A10128" s="307" t="s">
        <v>10317</v>
      </c>
      <c r="B10128" s="308">
        <v>209.38</v>
      </c>
    </row>
    <row r="10129" spans="1:2">
      <c r="A10129" s="307" t="s">
        <v>10318</v>
      </c>
      <c r="B10129" s="308">
        <v>11.88</v>
      </c>
    </row>
    <row r="10130" spans="1:2">
      <c r="A10130" s="307" t="s">
        <v>10319</v>
      </c>
      <c r="B10130" s="308">
        <v>11</v>
      </c>
    </row>
    <row r="10131" spans="1:2">
      <c r="A10131" s="307" t="s">
        <v>10320</v>
      </c>
      <c r="B10131" s="308">
        <v>128.72</v>
      </c>
    </row>
    <row r="10132" spans="1:2">
      <c r="A10132" s="307" t="s">
        <v>10321</v>
      </c>
      <c r="B10132" s="308">
        <v>111.54</v>
      </c>
    </row>
    <row r="10133" spans="1:2">
      <c r="A10133" s="307" t="s">
        <v>10322</v>
      </c>
      <c r="B10133" s="308">
        <v>167.34</v>
      </c>
    </row>
    <row r="10134" spans="1:2">
      <c r="A10134" s="307" t="s">
        <v>10323</v>
      </c>
      <c r="B10134" s="308">
        <v>145.01</v>
      </c>
    </row>
    <row r="10135" spans="1:2">
      <c r="A10135" s="307" t="s">
        <v>10324</v>
      </c>
      <c r="B10135" s="308">
        <v>296.07</v>
      </c>
    </row>
    <row r="10136" spans="1:2">
      <c r="A10136" s="307" t="s">
        <v>10325</v>
      </c>
      <c r="B10136" s="308">
        <v>256.56</v>
      </c>
    </row>
    <row r="10137" spans="1:2">
      <c r="A10137" s="307" t="s">
        <v>10326</v>
      </c>
      <c r="B10137" s="308">
        <v>347.56</v>
      </c>
    </row>
    <row r="10138" spans="1:2">
      <c r="A10138" s="307" t="s">
        <v>10327</v>
      </c>
      <c r="B10138" s="308">
        <v>301.18</v>
      </c>
    </row>
    <row r="10139" spans="1:2">
      <c r="A10139" s="307" t="s">
        <v>10328</v>
      </c>
      <c r="B10139" s="308">
        <v>307.57</v>
      </c>
    </row>
    <row r="10140" spans="1:2">
      <c r="A10140" s="307" t="s">
        <v>10329</v>
      </c>
      <c r="B10140" s="308">
        <v>292.77</v>
      </c>
    </row>
    <row r="10141" spans="1:2">
      <c r="A10141" s="307" t="s">
        <v>10330</v>
      </c>
      <c r="B10141" s="308">
        <v>461.35</v>
      </c>
    </row>
    <row r="10142" spans="1:2">
      <c r="A10142" s="307" t="s">
        <v>10331</v>
      </c>
      <c r="B10142" s="308">
        <v>439.15</v>
      </c>
    </row>
    <row r="10143" spans="1:2">
      <c r="A10143" s="307" t="s">
        <v>10332</v>
      </c>
      <c r="B10143" s="308">
        <v>533.12</v>
      </c>
    </row>
    <row r="10144" spans="1:2">
      <c r="A10144" s="307" t="s">
        <v>10333</v>
      </c>
      <c r="B10144" s="308">
        <v>507.47</v>
      </c>
    </row>
    <row r="10145" spans="1:2">
      <c r="A10145" s="307" t="s">
        <v>10334</v>
      </c>
      <c r="B10145" s="308">
        <v>615.14</v>
      </c>
    </row>
    <row r="10146" spans="1:2">
      <c r="A10146" s="307" t="s">
        <v>10335</v>
      </c>
      <c r="B10146" s="308">
        <v>585.54</v>
      </c>
    </row>
    <row r="10147" spans="1:2">
      <c r="A10147" s="307" t="s">
        <v>10336</v>
      </c>
      <c r="B10147" s="308">
        <v>768.93</v>
      </c>
    </row>
    <row r="10148" spans="1:2">
      <c r="A10148" s="307" t="s">
        <v>10337</v>
      </c>
      <c r="B10148" s="308">
        <v>731.92</v>
      </c>
    </row>
    <row r="10149" spans="1:2">
      <c r="A10149" s="307" t="s">
        <v>10338</v>
      </c>
      <c r="B10149" s="308">
        <v>953.47</v>
      </c>
    </row>
    <row r="10150" spans="1:2">
      <c r="A10150" s="307" t="s">
        <v>10339</v>
      </c>
      <c r="B10150" s="308">
        <v>907.59</v>
      </c>
    </row>
    <row r="10151" spans="1:2">
      <c r="A10151" s="307" t="s">
        <v>10340</v>
      </c>
      <c r="B10151" s="308">
        <v>134.96</v>
      </c>
    </row>
    <row r="10152" spans="1:2">
      <c r="A10152" s="307" t="s">
        <v>10341</v>
      </c>
      <c r="B10152" s="308">
        <v>117.63</v>
      </c>
    </row>
    <row r="10153" spans="1:2">
      <c r="A10153" s="307" t="s">
        <v>10342</v>
      </c>
      <c r="B10153" s="308">
        <v>212.54</v>
      </c>
    </row>
    <row r="10154" spans="1:2">
      <c r="A10154" s="307" t="s">
        <v>10343</v>
      </c>
      <c r="B10154" s="308">
        <v>185.12</v>
      </c>
    </row>
    <row r="10155" spans="1:2">
      <c r="A10155" s="307" t="s">
        <v>10344</v>
      </c>
      <c r="B10155" s="308">
        <v>231.2</v>
      </c>
    </row>
    <row r="10156" spans="1:2">
      <c r="A10156" s="307" t="s">
        <v>10345</v>
      </c>
      <c r="B10156" s="308">
        <v>201.6</v>
      </c>
    </row>
    <row r="10157" spans="1:2">
      <c r="A10157" s="307" t="s">
        <v>10346</v>
      </c>
      <c r="B10157" s="308">
        <v>269.5</v>
      </c>
    </row>
    <row r="10158" spans="1:2">
      <c r="A10158" s="307" t="s">
        <v>10347</v>
      </c>
      <c r="B10158" s="308">
        <v>235</v>
      </c>
    </row>
    <row r="10159" spans="1:2">
      <c r="A10159" s="307" t="s">
        <v>10348</v>
      </c>
      <c r="B10159" s="308">
        <v>288.64999999999998</v>
      </c>
    </row>
    <row r="10160" spans="1:2">
      <c r="A10160" s="307" t="s">
        <v>10349</v>
      </c>
      <c r="B10160" s="308">
        <v>251.85</v>
      </c>
    </row>
    <row r="10161" spans="1:2">
      <c r="A10161" s="307" t="s">
        <v>10350</v>
      </c>
      <c r="B10161" s="308">
        <v>311.20999999999998</v>
      </c>
    </row>
    <row r="10162" spans="1:2">
      <c r="A10162" s="307" t="s">
        <v>10351</v>
      </c>
      <c r="B10162" s="308">
        <v>271.82</v>
      </c>
    </row>
    <row r="10163" spans="1:2">
      <c r="A10163" s="307" t="s">
        <v>10352</v>
      </c>
      <c r="B10163" s="308">
        <v>161.77000000000001</v>
      </c>
    </row>
    <row r="10164" spans="1:2">
      <c r="A10164" s="307" t="s">
        <v>10353</v>
      </c>
      <c r="B10164" s="308">
        <v>141.06</v>
      </c>
    </row>
    <row r="10165" spans="1:2">
      <c r="A10165" s="307" t="s">
        <v>10354</v>
      </c>
      <c r="B10165" s="308">
        <v>238.23</v>
      </c>
    </row>
    <row r="10166" spans="1:2">
      <c r="A10166" s="307" t="s">
        <v>10355</v>
      </c>
      <c r="B10166" s="308">
        <v>207.78</v>
      </c>
    </row>
    <row r="10167" spans="1:2">
      <c r="A10167" s="307" t="s">
        <v>10356</v>
      </c>
      <c r="B10167" s="308">
        <v>135.82</v>
      </c>
    </row>
    <row r="10168" spans="1:2">
      <c r="A10168" s="307" t="s">
        <v>10357</v>
      </c>
      <c r="B10168" s="308">
        <v>118.47</v>
      </c>
    </row>
    <row r="10169" spans="1:2">
      <c r="A10169" s="307" t="s">
        <v>10358</v>
      </c>
      <c r="B10169" s="308">
        <v>203.22</v>
      </c>
    </row>
    <row r="10170" spans="1:2">
      <c r="A10170" s="307" t="s">
        <v>10359</v>
      </c>
      <c r="B10170" s="308">
        <v>177.08</v>
      </c>
    </row>
    <row r="10171" spans="1:2">
      <c r="A10171" s="307" t="s">
        <v>10360</v>
      </c>
      <c r="B10171" s="308">
        <v>276.17</v>
      </c>
    </row>
    <row r="10172" spans="1:2">
      <c r="A10172" s="307" t="s">
        <v>10361</v>
      </c>
      <c r="B10172" s="308">
        <v>244.63</v>
      </c>
    </row>
    <row r="10173" spans="1:2">
      <c r="A10173" s="307" t="s">
        <v>10362</v>
      </c>
      <c r="B10173" s="308">
        <v>31.55</v>
      </c>
    </row>
    <row r="10174" spans="1:2">
      <c r="A10174" s="307" t="s">
        <v>10363</v>
      </c>
      <c r="B10174" s="308">
        <v>28.89</v>
      </c>
    </row>
    <row r="10175" spans="1:2">
      <c r="A10175" s="307" t="s">
        <v>10364</v>
      </c>
      <c r="B10175" s="308">
        <v>27.95</v>
      </c>
    </row>
    <row r="10176" spans="1:2">
      <c r="A10176" s="307" t="s">
        <v>10365</v>
      </c>
      <c r="B10176" s="308">
        <v>25.3</v>
      </c>
    </row>
    <row r="10177" spans="1:2">
      <c r="A10177" s="307" t="s">
        <v>10366</v>
      </c>
      <c r="B10177" s="308">
        <v>5.85</v>
      </c>
    </row>
    <row r="10178" spans="1:2">
      <c r="A10178" s="307" t="s">
        <v>10367</v>
      </c>
      <c r="B10178" s="308">
        <v>5.85</v>
      </c>
    </row>
    <row r="10179" spans="1:2">
      <c r="A10179" s="307" t="s">
        <v>10368</v>
      </c>
      <c r="B10179" s="308">
        <v>5.85</v>
      </c>
    </row>
    <row r="10180" spans="1:2">
      <c r="A10180" s="307" t="s">
        <v>10369</v>
      </c>
      <c r="B10180" s="308">
        <v>5.85</v>
      </c>
    </row>
    <row r="10181" spans="1:2">
      <c r="A10181" s="307" t="s">
        <v>10370</v>
      </c>
      <c r="B10181" s="308">
        <v>15.51</v>
      </c>
    </row>
    <row r="10182" spans="1:2">
      <c r="A10182" s="307" t="s">
        <v>10371</v>
      </c>
      <c r="B10182" s="308">
        <v>15.3</v>
      </c>
    </row>
    <row r="10183" spans="1:2">
      <c r="A10183" s="307" t="s">
        <v>10372</v>
      </c>
      <c r="B10183" s="308">
        <v>13.83</v>
      </c>
    </row>
    <row r="10184" spans="1:2">
      <c r="A10184" s="307" t="s">
        <v>10373</v>
      </c>
      <c r="B10184" s="308">
        <v>13.76</v>
      </c>
    </row>
    <row r="10185" spans="1:2">
      <c r="A10185" s="307" t="s">
        <v>10374</v>
      </c>
      <c r="B10185" s="308">
        <v>4.26</v>
      </c>
    </row>
    <row r="10186" spans="1:2">
      <c r="A10186" s="307" t="s">
        <v>10375</v>
      </c>
      <c r="B10186" s="308">
        <v>4.26</v>
      </c>
    </row>
    <row r="10187" spans="1:2">
      <c r="A10187" s="307" t="s">
        <v>10376</v>
      </c>
      <c r="B10187" s="308">
        <v>4.62</v>
      </c>
    </row>
    <row r="10188" spans="1:2">
      <c r="A10188" s="307" t="s">
        <v>10377</v>
      </c>
      <c r="B10188" s="308">
        <v>4.62</v>
      </c>
    </row>
    <row r="10189" spans="1:2">
      <c r="A10189" s="307" t="s">
        <v>10378</v>
      </c>
      <c r="B10189" s="308">
        <v>4.63</v>
      </c>
    </row>
    <row r="10190" spans="1:2">
      <c r="A10190" s="307" t="s">
        <v>10379</v>
      </c>
      <c r="B10190" s="308">
        <v>4.63</v>
      </c>
    </row>
    <row r="10191" spans="1:2">
      <c r="A10191" s="307" t="s">
        <v>10380</v>
      </c>
      <c r="B10191" s="308">
        <v>1.8</v>
      </c>
    </row>
    <row r="10192" spans="1:2">
      <c r="A10192" s="307" t="s">
        <v>10381</v>
      </c>
      <c r="B10192" s="308">
        <v>1.8</v>
      </c>
    </row>
    <row r="10193" spans="1:2">
      <c r="A10193" s="307" t="s">
        <v>10382</v>
      </c>
      <c r="B10193" s="308">
        <v>6.23</v>
      </c>
    </row>
    <row r="10194" spans="1:2">
      <c r="A10194" s="307" t="s">
        <v>10383</v>
      </c>
      <c r="B10194" s="308">
        <v>6.05</v>
      </c>
    </row>
    <row r="10195" spans="1:2">
      <c r="A10195" s="307" t="s">
        <v>10384</v>
      </c>
      <c r="B10195" s="308">
        <v>8.6999999999999993</v>
      </c>
    </row>
    <row r="10196" spans="1:2">
      <c r="A10196" s="307" t="s">
        <v>10385</v>
      </c>
      <c r="B10196" s="308">
        <v>8.4700000000000006</v>
      </c>
    </row>
    <row r="10197" spans="1:2">
      <c r="A10197" s="307" t="s">
        <v>10386</v>
      </c>
      <c r="B10197" s="308">
        <v>11.28</v>
      </c>
    </row>
    <row r="10198" spans="1:2">
      <c r="A10198" s="307" t="s">
        <v>10387</v>
      </c>
      <c r="B10198" s="308">
        <v>11</v>
      </c>
    </row>
    <row r="10199" spans="1:2">
      <c r="A10199" s="307" t="s">
        <v>10388</v>
      </c>
      <c r="B10199" s="308">
        <v>227.56</v>
      </c>
    </row>
    <row r="10200" spans="1:2">
      <c r="A10200" s="307" t="s">
        <v>10389</v>
      </c>
      <c r="B10200" s="308">
        <v>213.61</v>
      </c>
    </row>
    <row r="10201" spans="1:2">
      <c r="A10201" s="307" t="s">
        <v>10390</v>
      </c>
      <c r="B10201" s="308">
        <v>48.26</v>
      </c>
    </row>
    <row r="10202" spans="1:2">
      <c r="A10202" s="307" t="s">
        <v>10391</v>
      </c>
      <c r="B10202" s="308">
        <v>44.01</v>
      </c>
    </row>
    <row r="10203" spans="1:2">
      <c r="A10203" s="307" t="s">
        <v>10392</v>
      </c>
      <c r="B10203" s="308">
        <v>63.63</v>
      </c>
    </row>
    <row r="10204" spans="1:2">
      <c r="A10204" s="307" t="s">
        <v>10393</v>
      </c>
      <c r="B10204" s="308">
        <v>58.3</v>
      </c>
    </row>
    <row r="10205" spans="1:2">
      <c r="A10205" s="307" t="s">
        <v>10394</v>
      </c>
      <c r="B10205" s="308">
        <v>96.83</v>
      </c>
    </row>
    <row r="10206" spans="1:2">
      <c r="A10206" s="307" t="s">
        <v>10395</v>
      </c>
      <c r="B10206" s="308">
        <v>88.75</v>
      </c>
    </row>
    <row r="10207" spans="1:2">
      <c r="A10207" s="307" t="s">
        <v>10396</v>
      </c>
      <c r="B10207" s="308">
        <v>67.16</v>
      </c>
    </row>
    <row r="10208" spans="1:2">
      <c r="A10208" s="307" t="s">
        <v>10397</v>
      </c>
      <c r="B10208" s="308">
        <v>61.31</v>
      </c>
    </row>
    <row r="10209" spans="1:2">
      <c r="A10209" s="307" t="s">
        <v>10398</v>
      </c>
      <c r="B10209" s="308">
        <v>84.54</v>
      </c>
    </row>
    <row r="10210" spans="1:2">
      <c r="A10210" s="307" t="s">
        <v>10399</v>
      </c>
      <c r="B10210" s="308">
        <v>77.66</v>
      </c>
    </row>
    <row r="10211" spans="1:2">
      <c r="A10211" s="307" t="s">
        <v>10400</v>
      </c>
      <c r="B10211" s="308">
        <v>98.47</v>
      </c>
    </row>
    <row r="10212" spans="1:2">
      <c r="A10212" s="307" t="s">
        <v>10401</v>
      </c>
      <c r="B10212" s="308">
        <v>90.42</v>
      </c>
    </row>
    <row r="10213" spans="1:2">
      <c r="A10213" s="307" t="s">
        <v>10402</v>
      </c>
      <c r="B10213" s="308">
        <v>48.29</v>
      </c>
    </row>
    <row r="10214" spans="1:2">
      <c r="A10214" s="307" t="s">
        <v>10403</v>
      </c>
      <c r="B10214" s="308">
        <v>44.77</v>
      </c>
    </row>
    <row r="10215" spans="1:2">
      <c r="A10215" s="307" t="s">
        <v>10404</v>
      </c>
      <c r="B10215" s="308">
        <v>65.430000000000007</v>
      </c>
    </row>
    <row r="10216" spans="1:2">
      <c r="A10216" s="307" t="s">
        <v>10405</v>
      </c>
      <c r="B10216" s="308">
        <v>60.8</v>
      </c>
    </row>
    <row r="10217" spans="1:2">
      <c r="A10217" s="307" t="s">
        <v>10406</v>
      </c>
      <c r="B10217" s="308">
        <v>83.36</v>
      </c>
    </row>
    <row r="10218" spans="1:2">
      <c r="A10218" s="307" t="s">
        <v>10407</v>
      </c>
      <c r="B10218" s="308">
        <v>77.42</v>
      </c>
    </row>
    <row r="10219" spans="1:2">
      <c r="A10219" s="307" t="s">
        <v>10408</v>
      </c>
      <c r="B10219" s="308">
        <v>62.15</v>
      </c>
    </row>
    <row r="10220" spans="1:2">
      <c r="A10220" s="307" t="s">
        <v>10409</v>
      </c>
      <c r="B10220" s="308">
        <v>57.59</v>
      </c>
    </row>
    <row r="10221" spans="1:2">
      <c r="A10221" s="307" t="s">
        <v>10410</v>
      </c>
      <c r="B10221" s="308">
        <v>79.430000000000007</v>
      </c>
    </row>
    <row r="10222" spans="1:2">
      <c r="A10222" s="307" t="s">
        <v>10411</v>
      </c>
      <c r="B10222" s="308">
        <v>74.12</v>
      </c>
    </row>
    <row r="10223" spans="1:2">
      <c r="A10223" s="307" t="s">
        <v>10412</v>
      </c>
      <c r="B10223" s="308">
        <v>104</v>
      </c>
    </row>
    <row r="10224" spans="1:2">
      <c r="A10224" s="307" t="s">
        <v>10413</v>
      </c>
      <c r="B10224" s="308">
        <v>97.42</v>
      </c>
    </row>
    <row r="10225" spans="1:2">
      <c r="A10225" s="307" t="s">
        <v>10414</v>
      </c>
      <c r="B10225" s="308">
        <v>113.61</v>
      </c>
    </row>
    <row r="10226" spans="1:2">
      <c r="A10226" s="307" t="s">
        <v>10415</v>
      </c>
      <c r="B10226" s="308">
        <v>109.13</v>
      </c>
    </row>
    <row r="10227" spans="1:2">
      <c r="A10227" s="307" t="s">
        <v>10416</v>
      </c>
      <c r="B10227" s="308">
        <v>188.58</v>
      </c>
    </row>
    <row r="10228" spans="1:2">
      <c r="A10228" s="307" t="s">
        <v>10417</v>
      </c>
      <c r="B10228" s="308">
        <v>181.95</v>
      </c>
    </row>
    <row r="10229" spans="1:2">
      <c r="A10229" s="307" t="s">
        <v>10418</v>
      </c>
      <c r="B10229" s="308">
        <v>260.2</v>
      </c>
    </row>
    <row r="10230" spans="1:2">
      <c r="A10230" s="307" t="s">
        <v>10419</v>
      </c>
      <c r="B10230" s="308">
        <v>252.05</v>
      </c>
    </row>
    <row r="10231" spans="1:2">
      <c r="A10231" s="307" t="s">
        <v>10420</v>
      </c>
      <c r="B10231" s="308">
        <v>118.16</v>
      </c>
    </row>
    <row r="10232" spans="1:2">
      <c r="A10232" s="307" t="s">
        <v>10421</v>
      </c>
      <c r="B10232" s="308">
        <v>106.68</v>
      </c>
    </row>
    <row r="10233" spans="1:2">
      <c r="A10233" s="307" t="s">
        <v>10422</v>
      </c>
      <c r="B10233" s="308">
        <v>739.95</v>
      </c>
    </row>
    <row r="10234" spans="1:2">
      <c r="A10234" s="307" t="s">
        <v>10423</v>
      </c>
      <c r="B10234" s="308">
        <v>683.56</v>
      </c>
    </row>
    <row r="10235" spans="1:2">
      <c r="A10235" s="307" t="s">
        <v>10424</v>
      </c>
      <c r="B10235" s="308">
        <v>902.8</v>
      </c>
    </row>
    <row r="10236" spans="1:2">
      <c r="A10236" s="307" t="s">
        <v>10425</v>
      </c>
      <c r="B10236" s="308">
        <v>834.11</v>
      </c>
    </row>
    <row r="10237" spans="1:2">
      <c r="A10237" s="307" t="s">
        <v>10426</v>
      </c>
      <c r="B10237" s="308">
        <v>1479.91</v>
      </c>
    </row>
    <row r="10238" spans="1:2">
      <c r="A10238" s="307" t="s">
        <v>10427</v>
      </c>
      <c r="B10238" s="308">
        <v>1367.12</v>
      </c>
    </row>
    <row r="10239" spans="1:2">
      <c r="A10239" s="307" t="s">
        <v>10428</v>
      </c>
      <c r="B10239" s="308">
        <v>1996.62</v>
      </c>
    </row>
    <row r="10240" spans="1:2">
      <c r="A10240" s="307" t="s">
        <v>10429</v>
      </c>
      <c r="B10240" s="308">
        <v>1844.36</v>
      </c>
    </row>
    <row r="10241" spans="1:2">
      <c r="A10241" s="307" t="s">
        <v>10430</v>
      </c>
      <c r="B10241" s="308">
        <v>10.31</v>
      </c>
    </row>
    <row r="10242" spans="1:2">
      <c r="A10242" s="307" t="s">
        <v>10431</v>
      </c>
      <c r="B10242" s="308">
        <v>9.89</v>
      </c>
    </row>
    <row r="10243" spans="1:2">
      <c r="A10243" s="307" t="s">
        <v>10432</v>
      </c>
      <c r="B10243" s="308">
        <v>77.709999999999994</v>
      </c>
    </row>
    <row r="10244" spans="1:2">
      <c r="A10244" s="307" t="s">
        <v>10433</v>
      </c>
      <c r="B10244" s="308">
        <v>67.36</v>
      </c>
    </row>
    <row r="10245" spans="1:2">
      <c r="A10245" s="307" t="s">
        <v>10434</v>
      </c>
      <c r="B10245" s="308">
        <v>194.22</v>
      </c>
    </row>
    <row r="10246" spans="1:2">
      <c r="A10246" s="307" t="s">
        <v>10435</v>
      </c>
      <c r="B10246" s="308">
        <v>194.22</v>
      </c>
    </row>
    <row r="10247" spans="1:2">
      <c r="A10247" s="307" t="s">
        <v>10436</v>
      </c>
      <c r="B10247" s="308">
        <v>207.59</v>
      </c>
    </row>
    <row r="10248" spans="1:2">
      <c r="A10248" s="307" t="s">
        <v>10437</v>
      </c>
      <c r="B10248" s="308">
        <v>207.59</v>
      </c>
    </row>
    <row r="10249" spans="1:2">
      <c r="A10249" s="307" t="s">
        <v>10438</v>
      </c>
      <c r="B10249" s="308">
        <v>222.31</v>
      </c>
    </row>
    <row r="10250" spans="1:2">
      <c r="A10250" s="307" t="s">
        <v>10439</v>
      </c>
      <c r="B10250" s="308">
        <v>222.31</v>
      </c>
    </row>
    <row r="10251" spans="1:2">
      <c r="A10251" s="307" t="s">
        <v>10440</v>
      </c>
      <c r="B10251" s="308">
        <v>234.38</v>
      </c>
    </row>
    <row r="10252" spans="1:2">
      <c r="A10252" s="307" t="s">
        <v>10441</v>
      </c>
      <c r="B10252" s="308">
        <v>234.38</v>
      </c>
    </row>
    <row r="10253" spans="1:2">
      <c r="A10253" s="307" t="s">
        <v>10442</v>
      </c>
      <c r="B10253" s="308">
        <v>252.1</v>
      </c>
    </row>
    <row r="10254" spans="1:2">
      <c r="A10254" s="307" t="s">
        <v>10443</v>
      </c>
      <c r="B10254" s="308">
        <v>252.1</v>
      </c>
    </row>
    <row r="10255" spans="1:2">
      <c r="A10255" s="307" t="s">
        <v>10444</v>
      </c>
      <c r="B10255" s="308">
        <v>256.99</v>
      </c>
    </row>
    <row r="10256" spans="1:2">
      <c r="A10256" s="307" t="s">
        <v>10445</v>
      </c>
      <c r="B10256" s="308">
        <v>256.99</v>
      </c>
    </row>
    <row r="10257" spans="1:2">
      <c r="A10257" s="307" t="s">
        <v>10446</v>
      </c>
      <c r="B10257" s="308">
        <v>258.31</v>
      </c>
    </row>
    <row r="10258" spans="1:2">
      <c r="A10258" s="307" t="s">
        <v>10447</v>
      </c>
      <c r="B10258" s="308">
        <v>258.31</v>
      </c>
    </row>
    <row r="10259" spans="1:2">
      <c r="A10259" s="307" t="s">
        <v>23547</v>
      </c>
      <c r="B10259" s="308">
        <v>240.9</v>
      </c>
    </row>
    <row r="10260" spans="1:2">
      <c r="A10260" s="307" t="s">
        <v>23548</v>
      </c>
      <c r="B10260" s="308">
        <v>240.9</v>
      </c>
    </row>
    <row r="10261" spans="1:2">
      <c r="A10261" s="307" t="s">
        <v>10448</v>
      </c>
      <c r="B10261" s="308">
        <v>657.59</v>
      </c>
    </row>
    <row r="10262" spans="1:2">
      <c r="A10262" s="307" t="s">
        <v>10449</v>
      </c>
      <c r="B10262" s="308">
        <v>657.59</v>
      </c>
    </row>
    <row r="10263" spans="1:2">
      <c r="A10263" s="307" t="s">
        <v>10450</v>
      </c>
      <c r="B10263" s="308">
        <v>251.06</v>
      </c>
    </row>
    <row r="10264" spans="1:2">
      <c r="A10264" s="307" t="s">
        <v>10451</v>
      </c>
      <c r="B10264" s="308">
        <v>251.06</v>
      </c>
    </row>
    <row r="10265" spans="1:2">
      <c r="A10265" s="307" t="s">
        <v>10452</v>
      </c>
      <c r="B10265" s="308">
        <v>168.75</v>
      </c>
    </row>
    <row r="10266" spans="1:2">
      <c r="A10266" s="307" t="s">
        <v>10453</v>
      </c>
      <c r="B10266" s="308">
        <v>168.75</v>
      </c>
    </row>
    <row r="10267" spans="1:2">
      <c r="A10267" s="307" t="s">
        <v>10454</v>
      </c>
      <c r="B10267" s="308">
        <v>247.5</v>
      </c>
    </row>
    <row r="10268" spans="1:2">
      <c r="A10268" s="307" t="s">
        <v>10455</v>
      </c>
      <c r="B10268" s="308">
        <v>247.5</v>
      </c>
    </row>
    <row r="10269" spans="1:2">
      <c r="A10269" s="307" t="s">
        <v>23549</v>
      </c>
      <c r="B10269" s="308">
        <v>319.92</v>
      </c>
    </row>
    <row r="10270" spans="1:2">
      <c r="A10270" s="307" t="s">
        <v>23550</v>
      </c>
      <c r="B10270" s="308">
        <v>319.92</v>
      </c>
    </row>
    <row r="10271" spans="1:2">
      <c r="A10271" s="307" t="s">
        <v>23551</v>
      </c>
      <c r="B10271" s="308">
        <v>271.39</v>
      </c>
    </row>
    <row r="10272" spans="1:2">
      <c r="A10272" s="307" t="s">
        <v>23552</v>
      </c>
      <c r="B10272" s="308">
        <v>271.39</v>
      </c>
    </row>
    <row r="10273" spans="1:2">
      <c r="A10273" s="307" t="s">
        <v>23553</v>
      </c>
      <c r="B10273" s="308">
        <v>293.83</v>
      </c>
    </row>
    <row r="10274" spans="1:2">
      <c r="A10274" s="307" t="s">
        <v>23554</v>
      </c>
      <c r="B10274" s="308">
        <v>293.83</v>
      </c>
    </row>
    <row r="10275" spans="1:2">
      <c r="A10275" s="307" t="s">
        <v>23555</v>
      </c>
      <c r="B10275" s="308">
        <v>313.62</v>
      </c>
    </row>
    <row r="10276" spans="1:2">
      <c r="A10276" s="307" t="s">
        <v>23556</v>
      </c>
      <c r="B10276" s="308">
        <v>313.62</v>
      </c>
    </row>
    <row r="10277" spans="1:2">
      <c r="A10277" s="307" t="s">
        <v>10456</v>
      </c>
      <c r="B10277" s="308">
        <v>124.34</v>
      </c>
    </row>
    <row r="10278" spans="1:2">
      <c r="A10278" s="307" t="s">
        <v>10457</v>
      </c>
      <c r="B10278" s="308">
        <v>107.77</v>
      </c>
    </row>
    <row r="10279" spans="1:2">
      <c r="A10279" s="307" t="s">
        <v>10458</v>
      </c>
      <c r="B10279" s="308">
        <v>45.13</v>
      </c>
    </row>
    <row r="10280" spans="1:2">
      <c r="A10280" s="307" t="s">
        <v>10459</v>
      </c>
      <c r="B10280" s="308">
        <v>40.369999999999997</v>
      </c>
    </row>
    <row r="10281" spans="1:2">
      <c r="A10281" s="307" t="s">
        <v>10460</v>
      </c>
      <c r="B10281" s="308">
        <v>57.53</v>
      </c>
    </row>
    <row r="10282" spans="1:2">
      <c r="A10282" s="307" t="s">
        <v>10461</v>
      </c>
      <c r="B10282" s="308">
        <v>50.5</v>
      </c>
    </row>
    <row r="10283" spans="1:2">
      <c r="A10283" s="307" t="s">
        <v>10462</v>
      </c>
      <c r="B10283" s="308">
        <v>74.319999999999993</v>
      </c>
    </row>
    <row r="10284" spans="1:2">
      <c r="A10284" s="307" t="s">
        <v>10463</v>
      </c>
      <c r="B10284" s="308">
        <v>65</v>
      </c>
    </row>
    <row r="10285" spans="1:2">
      <c r="A10285" s="307" t="s">
        <v>10464</v>
      </c>
      <c r="B10285" s="308">
        <v>88.97</v>
      </c>
    </row>
    <row r="10286" spans="1:2">
      <c r="A10286" s="307" t="s">
        <v>10465</v>
      </c>
      <c r="B10286" s="308">
        <v>77.94</v>
      </c>
    </row>
    <row r="10287" spans="1:2">
      <c r="A10287" s="307" t="s">
        <v>10466</v>
      </c>
      <c r="B10287" s="308">
        <v>102.02</v>
      </c>
    </row>
    <row r="10288" spans="1:2">
      <c r="A10288" s="307" t="s">
        <v>10467</v>
      </c>
      <c r="B10288" s="308">
        <v>89.6</v>
      </c>
    </row>
    <row r="10289" spans="1:2">
      <c r="A10289" s="307" t="s">
        <v>10468</v>
      </c>
      <c r="B10289" s="308">
        <v>30.96</v>
      </c>
    </row>
    <row r="10290" spans="1:2">
      <c r="A10290" s="307" t="s">
        <v>10469</v>
      </c>
      <c r="B10290" s="308">
        <v>28.11</v>
      </c>
    </row>
    <row r="10291" spans="1:2">
      <c r="A10291" s="307" t="s">
        <v>10470</v>
      </c>
      <c r="B10291" s="308">
        <v>38.869999999999997</v>
      </c>
    </row>
    <row r="10292" spans="1:2">
      <c r="A10292" s="307" t="s">
        <v>10471</v>
      </c>
      <c r="B10292" s="308">
        <v>34.89</v>
      </c>
    </row>
    <row r="10293" spans="1:2">
      <c r="A10293" s="307" t="s">
        <v>10472</v>
      </c>
      <c r="B10293" s="308">
        <v>86.98</v>
      </c>
    </row>
    <row r="10294" spans="1:2">
      <c r="A10294" s="307" t="s">
        <v>10473</v>
      </c>
      <c r="B10294" s="308">
        <v>75.599999999999994</v>
      </c>
    </row>
    <row r="10295" spans="1:2">
      <c r="A10295" s="307" t="s">
        <v>10474</v>
      </c>
      <c r="B10295" s="308">
        <v>90.44</v>
      </c>
    </row>
    <row r="10296" spans="1:2">
      <c r="A10296" s="307" t="s">
        <v>10475</v>
      </c>
      <c r="B10296" s="308">
        <v>78.63</v>
      </c>
    </row>
    <row r="10297" spans="1:2">
      <c r="A10297" s="307" t="s">
        <v>10476</v>
      </c>
      <c r="B10297" s="308">
        <v>107.81</v>
      </c>
    </row>
    <row r="10298" spans="1:2">
      <c r="A10298" s="307" t="s">
        <v>10477</v>
      </c>
      <c r="B10298" s="308">
        <v>93.8</v>
      </c>
    </row>
    <row r="10299" spans="1:2">
      <c r="A10299" s="307" t="s">
        <v>10478</v>
      </c>
      <c r="B10299" s="308">
        <v>119.06</v>
      </c>
    </row>
    <row r="10300" spans="1:2">
      <c r="A10300" s="307" t="s">
        <v>10479</v>
      </c>
      <c r="B10300" s="308">
        <v>103.58</v>
      </c>
    </row>
    <row r="10301" spans="1:2">
      <c r="A10301" s="307" t="s">
        <v>10480</v>
      </c>
      <c r="B10301" s="308">
        <v>160.13</v>
      </c>
    </row>
    <row r="10302" spans="1:2">
      <c r="A10302" s="307" t="s">
        <v>10481</v>
      </c>
      <c r="B10302" s="308">
        <v>139.12</v>
      </c>
    </row>
    <row r="10303" spans="1:2">
      <c r="A10303" s="307" t="s">
        <v>10482</v>
      </c>
      <c r="B10303" s="308">
        <v>76.13</v>
      </c>
    </row>
    <row r="10304" spans="1:2">
      <c r="A10304" s="307" t="s">
        <v>10483</v>
      </c>
      <c r="B10304" s="308">
        <v>66.17</v>
      </c>
    </row>
    <row r="10305" spans="1:2">
      <c r="A10305" s="307" t="s">
        <v>10484</v>
      </c>
      <c r="B10305" s="308">
        <v>88.68</v>
      </c>
    </row>
    <row r="10306" spans="1:2">
      <c r="A10306" s="307" t="s">
        <v>10485</v>
      </c>
      <c r="B10306" s="308">
        <v>77.05</v>
      </c>
    </row>
    <row r="10307" spans="1:2">
      <c r="A10307" s="307" t="s">
        <v>10486</v>
      </c>
      <c r="B10307" s="308">
        <v>96.99</v>
      </c>
    </row>
    <row r="10308" spans="1:2">
      <c r="A10308" s="307" t="s">
        <v>10487</v>
      </c>
      <c r="B10308" s="308">
        <v>84.42</v>
      </c>
    </row>
    <row r="10309" spans="1:2">
      <c r="A10309" s="307" t="s">
        <v>10488</v>
      </c>
      <c r="B10309" s="308">
        <v>108.09</v>
      </c>
    </row>
    <row r="10310" spans="1:2">
      <c r="A10310" s="307" t="s">
        <v>10489</v>
      </c>
      <c r="B10310" s="308">
        <v>94.06</v>
      </c>
    </row>
    <row r="10311" spans="1:2">
      <c r="A10311" s="307" t="s">
        <v>10490</v>
      </c>
      <c r="B10311" s="308">
        <v>144.54</v>
      </c>
    </row>
    <row r="10312" spans="1:2">
      <c r="A10312" s="307" t="s">
        <v>10491</v>
      </c>
      <c r="B10312" s="308">
        <v>125.6</v>
      </c>
    </row>
    <row r="10313" spans="1:2">
      <c r="A10313" s="307" t="s">
        <v>10492</v>
      </c>
      <c r="B10313" s="308">
        <v>67.53</v>
      </c>
    </row>
    <row r="10314" spans="1:2">
      <c r="A10314" s="307" t="s">
        <v>10493</v>
      </c>
      <c r="B10314" s="308">
        <v>58.62</v>
      </c>
    </row>
    <row r="10315" spans="1:2">
      <c r="A10315" s="307" t="s">
        <v>10494</v>
      </c>
      <c r="B10315" s="308">
        <v>67.95</v>
      </c>
    </row>
    <row r="10316" spans="1:2">
      <c r="A10316" s="307" t="s">
        <v>10495</v>
      </c>
      <c r="B10316" s="308">
        <v>58.97</v>
      </c>
    </row>
    <row r="10317" spans="1:2">
      <c r="A10317" s="307" t="s">
        <v>10496</v>
      </c>
      <c r="B10317" s="308">
        <v>68.58</v>
      </c>
    </row>
    <row r="10318" spans="1:2">
      <c r="A10318" s="307" t="s">
        <v>10497</v>
      </c>
      <c r="B10318" s="308">
        <v>59.51</v>
      </c>
    </row>
    <row r="10319" spans="1:2">
      <c r="A10319" s="307" t="s">
        <v>10498</v>
      </c>
      <c r="B10319" s="308">
        <v>71.12</v>
      </c>
    </row>
    <row r="10320" spans="1:2">
      <c r="A10320" s="307" t="s">
        <v>10499</v>
      </c>
      <c r="B10320" s="308">
        <v>61.7</v>
      </c>
    </row>
    <row r="10321" spans="1:2">
      <c r="A10321" s="307" t="s">
        <v>10500</v>
      </c>
      <c r="B10321" s="308">
        <v>82.08</v>
      </c>
    </row>
    <row r="10322" spans="1:2">
      <c r="A10322" s="307" t="s">
        <v>10501</v>
      </c>
      <c r="B10322" s="308">
        <v>71.180000000000007</v>
      </c>
    </row>
    <row r="10323" spans="1:2">
      <c r="A10323" s="307" t="s">
        <v>10502</v>
      </c>
      <c r="B10323" s="308">
        <v>6.39</v>
      </c>
    </row>
    <row r="10324" spans="1:2">
      <c r="A10324" s="307" t="s">
        <v>10503</v>
      </c>
      <c r="B10324" s="308">
        <v>5.54</v>
      </c>
    </row>
    <row r="10325" spans="1:2">
      <c r="A10325" s="307" t="s">
        <v>10504</v>
      </c>
      <c r="B10325" s="308">
        <v>3.45</v>
      </c>
    </row>
    <row r="10326" spans="1:2">
      <c r="A10326" s="307" t="s">
        <v>10505</v>
      </c>
      <c r="B10326" s="308">
        <v>3.03</v>
      </c>
    </row>
    <row r="10327" spans="1:2">
      <c r="A10327" s="307" t="s">
        <v>10506</v>
      </c>
      <c r="B10327" s="308">
        <v>77.569999999999993</v>
      </c>
    </row>
    <row r="10328" spans="1:2">
      <c r="A10328" s="307" t="s">
        <v>10507</v>
      </c>
      <c r="B10328" s="308">
        <v>67.33</v>
      </c>
    </row>
    <row r="10329" spans="1:2">
      <c r="A10329" s="307" t="s">
        <v>10508</v>
      </c>
      <c r="B10329" s="308">
        <v>78.03</v>
      </c>
    </row>
    <row r="10330" spans="1:2">
      <c r="A10330" s="307" t="s">
        <v>10509</v>
      </c>
      <c r="B10330" s="308">
        <v>67.72</v>
      </c>
    </row>
    <row r="10331" spans="1:2">
      <c r="A10331" s="307" t="s">
        <v>10510</v>
      </c>
      <c r="B10331" s="308">
        <v>78.87</v>
      </c>
    </row>
    <row r="10332" spans="1:2">
      <c r="A10332" s="307" t="s">
        <v>10511</v>
      </c>
      <c r="B10332" s="308">
        <v>68.430000000000007</v>
      </c>
    </row>
    <row r="10333" spans="1:2">
      <c r="A10333" s="307" t="s">
        <v>10512</v>
      </c>
      <c r="B10333" s="308">
        <v>81.69</v>
      </c>
    </row>
    <row r="10334" spans="1:2">
      <c r="A10334" s="307" t="s">
        <v>10513</v>
      </c>
      <c r="B10334" s="308">
        <v>70.86</v>
      </c>
    </row>
    <row r="10335" spans="1:2">
      <c r="A10335" s="307" t="s">
        <v>10514</v>
      </c>
      <c r="B10335" s="308">
        <v>94.32</v>
      </c>
    </row>
    <row r="10336" spans="1:2">
      <c r="A10336" s="307" t="s">
        <v>10515</v>
      </c>
      <c r="B10336" s="308">
        <v>81.790000000000006</v>
      </c>
    </row>
    <row r="10337" spans="1:2">
      <c r="A10337" s="307" t="s">
        <v>10516</v>
      </c>
      <c r="B10337" s="308">
        <v>132.34</v>
      </c>
    </row>
    <row r="10338" spans="1:2">
      <c r="A10338" s="307" t="s">
        <v>10517</v>
      </c>
      <c r="B10338" s="308">
        <v>115.82</v>
      </c>
    </row>
    <row r="10339" spans="1:2">
      <c r="A10339" s="307" t="s">
        <v>10518</v>
      </c>
      <c r="B10339" s="308">
        <v>376.36</v>
      </c>
    </row>
    <row r="10340" spans="1:2">
      <c r="A10340" s="307" t="s">
        <v>10519</v>
      </c>
      <c r="B10340" s="308">
        <v>353.03</v>
      </c>
    </row>
    <row r="10341" spans="1:2">
      <c r="A10341" s="307" t="s">
        <v>10520</v>
      </c>
      <c r="B10341" s="308">
        <v>389.73</v>
      </c>
    </row>
    <row r="10342" spans="1:2">
      <c r="A10342" s="307" t="s">
        <v>10521</v>
      </c>
      <c r="B10342" s="308">
        <v>366.41</v>
      </c>
    </row>
    <row r="10343" spans="1:2">
      <c r="A10343" s="307" t="s">
        <v>10522</v>
      </c>
      <c r="B10343" s="308">
        <v>404.45</v>
      </c>
    </row>
    <row r="10344" spans="1:2">
      <c r="A10344" s="307" t="s">
        <v>10523</v>
      </c>
      <c r="B10344" s="308">
        <v>381.12</v>
      </c>
    </row>
    <row r="10345" spans="1:2">
      <c r="A10345" s="307" t="s">
        <v>10524</v>
      </c>
      <c r="B10345" s="308">
        <v>416.52</v>
      </c>
    </row>
    <row r="10346" spans="1:2">
      <c r="A10346" s="307" t="s">
        <v>10525</v>
      </c>
      <c r="B10346" s="308">
        <v>393.2</v>
      </c>
    </row>
    <row r="10347" spans="1:2">
      <c r="A10347" s="307" t="s">
        <v>10526</v>
      </c>
      <c r="B10347" s="308">
        <v>434.24</v>
      </c>
    </row>
    <row r="10348" spans="1:2">
      <c r="A10348" s="307" t="s">
        <v>10527</v>
      </c>
      <c r="B10348" s="308">
        <v>410.91</v>
      </c>
    </row>
    <row r="10349" spans="1:2">
      <c r="A10349" s="307" t="s">
        <v>10528</v>
      </c>
      <c r="B10349" s="308">
        <v>439.13</v>
      </c>
    </row>
    <row r="10350" spans="1:2">
      <c r="A10350" s="307" t="s">
        <v>10529</v>
      </c>
      <c r="B10350" s="308">
        <v>415.8</v>
      </c>
    </row>
    <row r="10351" spans="1:2">
      <c r="A10351" s="307" t="s">
        <v>10530</v>
      </c>
      <c r="B10351" s="308">
        <v>440.45</v>
      </c>
    </row>
    <row r="10352" spans="1:2">
      <c r="A10352" s="307" t="s">
        <v>10531</v>
      </c>
      <c r="B10352" s="308">
        <v>417.13</v>
      </c>
    </row>
    <row r="10353" spans="1:2">
      <c r="A10353" s="307" t="s">
        <v>10532</v>
      </c>
      <c r="B10353" s="308">
        <v>420.13</v>
      </c>
    </row>
    <row r="10354" spans="1:2">
      <c r="A10354" s="307" t="s">
        <v>10533</v>
      </c>
      <c r="B10354" s="308">
        <v>396.81</v>
      </c>
    </row>
    <row r="10355" spans="1:2">
      <c r="A10355" s="307" t="s">
        <v>10534</v>
      </c>
      <c r="B10355" s="308">
        <v>336.9</v>
      </c>
    </row>
    <row r="10356" spans="1:2">
      <c r="A10356" s="307" t="s">
        <v>10535</v>
      </c>
      <c r="B10356" s="308">
        <v>316.77999999999997</v>
      </c>
    </row>
    <row r="10357" spans="1:2">
      <c r="A10357" s="307" t="s">
        <v>10536</v>
      </c>
      <c r="B10357" s="308">
        <v>291.54000000000002</v>
      </c>
    </row>
    <row r="10358" spans="1:2">
      <c r="A10358" s="307" t="s">
        <v>10537</v>
      </c>
      <c r="B10358" s="308">
        <v>271.42</v>
      </c>
    </row>
    <row r="10359" spans="1:2">
      <c r="A10359" s="307" t="s">
        <v>10538</v>
      </c>
      <c r="B10359" s="308">
        <v>328.86</v>
      </c>
    </row>
    <row r="10360" spans="1:2">
      <c r="A10360" s="307" t="s">
        <v>10539</v>
      </c>
      <c r="B10360" s="308">
        <v>308.39999999999998</v>
      </c>
    </row>
    <row r="10361" spans="1:2">
      <c r="A10361" s="307" t="s">
        <v>10540</v>
      </c>
      <c r="B10361" s="308">
        <v>41.01</v>
      </c>
    </row>
    <row r="10362" spans="1:2">
      <c r="A10362" s="307" t="s">
        <v>10541</v>
      </c>
      <c r="B10362" s="308">
        <v>37.06</v>
      </c>
    </row>
    <row r="10363" spans="1:2">
      <c r="A10363" s="307" t="s">
        <v>10542</v>
      </c>
      <c r="B10363" s="308">
        <v>41.82</v>
      </c>
    </row>
    <row r="10364" spans="1:2">
      <c r="A10364" s="307" t="s">
        <v>10543</v>
      </c>
      <c r="B10364" s="308">
        <v>37.869999999999997</v>
      </c>
    </row>
    <row r="10365" spans="1:2">
      <c r="A10365" s="307" t="s">
        <v>10544</v>
      </c>
      <c r="B10365" s="308">
        <v>42.48</v>
      </c>
    </row>
    <row r="10366" spans="1:2">
      <c r="A10366" s="307" t="s">
        <v>10545</v>
      </c>
      <c r="B10366" s="308">
        <v>38.54</v>
      </c>
    </row>
    <row r="10367" spans="1:2">
      <c r="A10367" s="307" t="s">
        <v>10546</v>
      </c>
      <c r="B10367" s="308">
        <v>43.46</v>
      </c>
    </row>
    <row r="10368" spans="1:2">
      <c r="A10368" s="307" t="s">
        <v>10547</v>
      </c>
      <c r="B10368" s="308">
        <v>39.51</v>
      </c>
    </row>
    <row r="10369" spans="1:2">
      <c r="A10369" s="307" t="s">
        <v>10548</v>
      </c>
      <c r="B10369" s="308">
        <v>46.2</v>
      </c>
    </row>
    <row r="10370" spans="1:2">
      <c r="A10370" s="307" t="s">
        <v>10549</v>
      </c>
      <c r="B10370" s="308">
        <v>42.25</v>
      </c>
    </row>
    <row r="10371" spans="1:2">
      <c r="A10371" s="307" t="s">
        <v>10550</v>
      </c>
      <c r="B10371" s="308">
        <v>47.38</v>
      </c>
    </row>
    <row r="10372" spans="1:2">
      <c r="A10372" s="307" t="s">
        <v>10551</v>
      </c>
      <c r="B10372" s="308">
        <v>43.43</v>
      </c>
    </row>
    <row r="10373" spans="1:2">
      <c r="A10373" s="307" t="s">
        <v>10552</v>
      </c>
      <c r="B10373" s="308">
        <v>48.34</v>
      </c>
    </row>
    <row r="10374" spans="1:2">
      <c r="A10374" s="307" t="s">
        <v>10553</v>
      </c>
      <c r="B10374" s="308">
        <v>44.4</v>
      </c>
    </row>
    <row r="10375" spans="1:2">
      <c r="A10375" s="307" t="s">
        <v>10554</v>
      </c>
      <c r="B10375" s="308">
        <v>49.76</v>
      </c>
    </row>
    <row r="10376" spans="1:2">
      <c r="A10376" s="307" t="s">
        <v>10555</v>
      </c>
      <c r="B10376" s="308">
        <v>45.81</v>
      </c>
    </row>
    <row r="10377" spans="1:2">
      <c r="A10377" s="307" t="s">
        <v>10556</v>
      </c>
      <c r="B10377" s="308">
        <v>52.43</v>
      </c>
    </row>
    <row r="10378" spans="1:2">
      <c r="A10378" s="307" t="s">
        <v>10557</v>
      </c>
      <c r="B10378" s="308">
        <v>48.48</v>
      </c>
    </row>
    <row r="10379" spans="1:2">
      <c r="A10379" s="307" t="s">
        <v>10558</v>
      </c>
      <c r="B10379" s="308">
        <v>54.05</v>
      </c>
    </row>
    <row r="10380" spans="1:2">
      <c r="A10380" s="307" t="s">
        <v>10559</v>
      </c>
      <c r="B10380" s="308">
        <v>50.1</v>
      </c>
    </row>
    <row r="10381" spans="1:2">
      <c r="A10381" s="307" t="s">
        <v>10560</v>
      </c>
      <c r="B10381" s="308">
        <v>55.38</v>
      </c>
    </row>
    <row r="10382" spans="1:2">
      <c r="A10382" s="307" t="s">
        <v>10561</v>
      </c>
      <c r="B10382" s="308">
        <v>51.43</v>
      </c>
    </row>
    <row r="10383" spans="1:2">
      <c r="A10383" s="307" t="s">
        <v>10562</v>
      </c>
      <c r="B10383" s="308">
        <v>57.32</v>
      </c>
    </row>
    <row r="10384" spans="1:2">
      <c r="A10384" s="307" t="s">
        <v>10563</v>
      </c>
      <c r="B10384" s="308">
        <v>53.38</v>
      </c>
    </row>
    <row r="10385" spans="1:2">
      <c r="A10385" s="307" t="s">
        <v>10564</v>
      </c>
      <c r="B10385" s="308">
        <v>28.43</v>
      </c>
    </row>
    <row r="10386" spans="1:2">
      <c r="A10386" s="307" t="s">
        <v>10565</v>
      </c>
      <c r="B10386" s="308">
        <v>25.34</v>
      </c>
    </row>
    <row r="10387" spans="1:2">
      <c r="A10387" s="307" t="s">
        <v>10566</v>
      </c>
      <c r="B10387" s="308">
        <v>232.24</v>
      </c>
    </row>
    <row r="10388" spans="1:2">
      <c r="A10388" s="307" t="s">
        <v>10567</v>
      </c>
      <c r="B10388" s="308">
        <v>206.46</v>
      </c>
    </row>
    <row r="10389" spans="1:2">
      <c r="A10389" s="307" t="s">
        <v>10568</v>
      </c>
      <c r="B10389" s="308">
        <v>293.74</v>
      </c>
    </row>
    <row r="10390" spans="1:2">
      <c r="A10390" s="307" t="s">
        <v>10569</v>
      </c>
      <c r="B10390" s="308">
        <v>267.97000000000003</v>
      </c>
    </row>
    <row r="10391" spans="1:2">
      <c r="A10391" s="307" t="s">
        <v>10570</v>
      </c>
      <c r="B10391" s="308">
        <v>53.18</v>
      </c>
    </row>
    <row r="10392" spans="1:2">
      <c r="A10392" s="307" t="s">
        <v>10571</v>
      </c>
      <c r="B10392" s="308">
        <v>47.69</v>
      </c>
    </row>
    <row r="10393" spans="1:2">
      <c r="A10393" s="307" t="s">
        <v>10572</v>
      </c>
      <c r="B10393" s="308">
        <v>58.27</v>
      </c>
    </row>
    <row r="10394" spans="1:2">
      <c r="A10394" s="307" t="s">
        <v>10573</v>
      </c>
      <c r="B10394" s="308">
        <v>52.78</v>
      </c>
    </row>
    <row r="10395" spans="1:2">
      <c r="A10395" s="307" t="s">
        <v>10574</v>
      </c>
      <c r="B10395" s="308">
        <v>65.010000000000005</v>
      </c>
    </row>
    <row r="10396" spans="1:2">
      <c r="A10396" s="307" t="s">
        <v>10575</v>
      </c>
      <c r="B10396" s="308">
        <v>59.52</v>
      </c>
    </row>
    <row r="10397" spans="1:2">
      <c r="A10397" s="307" t="s">
        <v>10576</v>
      </c>
      <c r="B10397" s="308">
        <v>73.87</v>
      </c>
    </row>
    <row r="10398" spans="1:2">
      <c r="A10398" s="307" t="s">
        <v>10577</v>
      </c>
      <c r="B10398" s="308">
        <v>68.38</v>
      </c>
    </row>
    <row r="10399" spans="1:2">
      <c r="A10399" s="307" t="s">
        <v>10578</v>
      </c>
      <c r="B10399" s="308">
        <v>96.75</v>
      </c>
    </row>
    <row r="10400" spans="1:2">
      <c r="A10400" s="307" t="s">
        <v>10579</v>
      </c>
      <c r="B10400" s="308">
        <v>87.56</v>
      </c>
    </row>
    <row r="10401" spans="1:2">
      <c r="A10401" s="307" t="s">
        <v>10580</v>
      </c>
      <c r="B10401" s="308">
        <v>88.52</v>
      </c>
    </row>
    <row r="10402" spans="1:2">
      <c r="A10402" s="307" t="s">
        <v>10581</v>
      </c>
      <c r="B10402" s="308">
        <v>79.319999999999993</v>
      </c>
    </row>
    <row r="10403" spans="1:2">
      <c r="A10403" s="307" t="s">
        <v>10582</v>
      </c>
      <c r="B10403" s="308">
        <v>55.2</v>
      </c>
    </row>
    <row r="10404" spans="1:2">
      <c r="A10404" s="307" t="s">
        <v>10583</v>
      </c>
      <c r="B10404" s="308">
        <v>49.95</v>
      </c>
    </row>
    <row r="10405" spans="1:2">
      <c r="A10405" s="307" t="s">
        <v>10584</v>
      </c>
      <c r="B10405" s="308">
        <v>138.61000000000001</v>
      </c>
    </row>
    <row r="10406" spans="1:2">
      <c r="A10406" s="307" t="s">
        <v>10585</v>
      </c>
      <c r="B10406" s="308">
        <v>130.6</v>
      </c>
    </row>
    <row r="10407" spans="1:2">
      <c r="A10407" s="307" t="s">
        <v>10586</v>
      </c>
      <c r="B10407" s="308">
        <v>110.35</v>
      </c>
    </row>
    <row r="10408" spans="1:2">
      <c r="A10408" s="307" t="s">
        <v>10587</v>
      </c>
      <c r="B10408" s="308">
        <v>101.14</v>
      </c>
    </row>
    <row r="10409" spans="1:2">
      <c r="A10409" s="307" t="s">
        <v>10588</v>
      </c>
      <c r="B10409" s="308">
        <v>27.25</v>
      </c>
    </row>
    <row r="10410" spans="1:2">
      <c r="A10410" s="307" t="s">
        <v>10589</v>
      </c>
      <c r="B10410" s="308">
        <v>24.76</v>
      </c>
    </row>
    <row r="10411" spans="1:2">
      <c r="A10411" s="307" t="s">
        <v>10590</v>
      </c>
      <c r="B10411" s="308">
        <v>46.54</v>
      </c>
    </row>
    <row r="10412" spans="1:2">
      <c r="A10412" s="307" t="s">
        <v>10591</v>
      </c>
      <c r="B10412" s="308">
        <v>43.24</v>
      </c>
    </row>
    <row r="10413" spans="1:2">
      <c r="A10413" s="307" t="s">
        <v>10592</v>
      </c>
      <c r="B10413" s="308">
        <v>9.24</v>
      </c>
    </row>
    <row r="10414" spans="1:2">
      <c r="A10414" s="307" t="s">
        <v>10593</v>
      </c>
      <c r="B10414" s="308">
        <v>8.4</v>
      </c>
    </row>
    <row r="10415" spans="1:2">
      <c r="A10415" s="307" t="s">
        <v>10594</v>
      </c>
      <c r="B10415" s="308">
        <v>11.53</v>
      </c>
    </row>
    <row r="10416" spans="1:2">
      <c r="A10416" s="307" t="s">
        <v>10595</v>
      </c>
      <c r="B10416" s="308">
        <v>10.62</v>
      </c>
    </row>
    <row r="10417" spans="1:2">
      <c r="A10417" s="307" t="s">
        <v>10596</v>
      </c>
      <c r="B10417" s="308">
        <v>13.32</v>
      </c>
    </row>
    <row r="10418" spans="1:2">
      <c r="A10418" s="307" t="s">
        <v>10597</v>
      </c>
      <c r="B10418" s="308">
        <v>12.26</v>
      </c>
    </row>
    <row r="10419" spans="1:2">
      <c r="A10419" s="307" t="s">
        <v>10598</v>
      </c>
      <c r="B10419" s="308">
        <v>17.75</v>
      </c>
    </row>
    <row r="10420" spans="1:2">
      <c r="A10420" s="307" t="s">
        <v>10599</v>
      </c>
      <c r="B10420" s="308">
        <v>16.34</v>
      </c>
    </row>
    <row r="10421" spans="1:2">
      <c r="A10421" s="307" t="s">
        <v>10600</v>
      </c>
      <c r="B10421" s="308">
        <v>72.010000000000005</v>
      </c>
    </row>
    <row r="10422" spans="1:2">
      <c r="A10422" s="307" t="s">
        <v>10601</v>
      </c>
      <c r="B10422" s="308">
        <v>65.89</v>
      </c>
    </row>
    <row r="10423" spans="1:2">
      <c r="A10423" s="307" t="s">
        <v>10602</v>
      </c>
      <c r="B10423" s="308">
        <v>2105.0500000000002</v>
      </c>
    </row>
    <row r="10424" spans="1:2">
      <c r="A10424" s="307" t="s">
        <v>10603</v>
      </c>
      <c r="B10424" s="308">
        <v>2055.71</v>
      </c>
    </row>
    <row r="10425" spans="1:2">
      <c r="A10425" s="307" t="s">
        <v>10604</v>
      </c>
      <c r="B10425" s="308">
        <v>125.16</v>
      </c>
    </row>
    <row r="10426" spans="1:2">
      <c r="A10426" s="307" t="s">
        <v>10605</v>
      </c>
      <c r="B10426" s="308">
        <v>117.14</v>
      </c>
    </row>
    <row r="10427" spans="1:2">
      <c r="A10427" s="307" t="s">
        <v>10606</v>
      </c>
      <c r="B10427" s="308">
        <v>10.95</v>
      </c>
    </row>
    <row r="10428" spans="1:2">
      <c r="A10428" s="307" t="s">
        <v>10607</v>
      </c>
      <c r="B10428" s="308">
        <v>10.210000000000001</v>
      </c>
    </row>
    <row r="10429" spans="1:2">
      <c r="A10429" s="307" t="s">
        <v>10608</v>
      </c>
      <c r="B10429" s="308">
        <v>10.11</v>
      </c>
    </row>
    <row r="10430" spans="1:2">
      <c r="A10430" s="307" t="s">
        <v>10609</v>
      </c>
      <c r="B10430" s="308">
        <v>9.3699999999999992</v>
      </c>
    </row>
    <row r="10431" spans="1:2">
      <c r="A10431" s="307" t="s">
        <v>10610</v>
      </c>
      <c r="B10431" s="308">
        <v>29.25</v>
      </c>
    </row>
    <row r="10432" spans="1:2">
      <c r="A10432" s="307" t="s">
        <v>10611</v>
      </c>
      <c r="B10432" s="308">
        <v>26.79</v>
      </c>
    </row>
    <row r="10433" spans="1:2">
      <c r="A10433" s="307" t="s">
        <v>10612</v>
      </c>
      <c r="B10433" s="308">
        <v>26.1</v>
      </c>
    </row>
    <row r="10434" spans="1:2">
      <c r="A10434" s="307" t="s">
        <v>10613</v>
      </c>
      <c r="B10434" s="308">
        <v>23.63</v>
      </c>
    </row>
    <row r="10435" spans="1:2">
      <c r="A10435" s="307" t="s">
        <v>10614</v>
      </c>
      <c r="B10435" s="308">
        <v>38.700000000000003</v>
      </c>
    </row>
    <row r="10436" spans="1:2">
      <c r="A10436" s="307" t="s">
        <v>10615</v>
      </c>
      <c r="B10436" s="308">
        <v>35.25</v>
      </c>
    </row>
    <row r="10437" spans="1:2">
      <c r="A10437" s="307" t="s">
        <v>10616</v>
      </c>
      <c r="B10437" s="308">
        <v>35.130000000000003</v>
      </c>
    </row>
    <row r="10438" spans="1:2">
      <c r="A10438" s="307" t="s">
        <v>10617</v>
      </c>
      <c r="B10438" s="308">
        <v>31.67</v>
      </c>
    </row>
    <row r="10439" spans="1:2">
      <c r="A10439" s="307" t="s">
        <v>10618</v>
      </c>
      <c r="B10439" s="308">
        <v>60.13</v>
      </c>
    </row>
    <row r="10440" spans="1:2">
      <c r="A10440" s="307" t="s">
        <v>10619</v>
      </c>
      <c r="B10440" s="308">
        <v>54.71</v>
      </c>
    </row>
    <row r="10441" spans="1:2">
      <c r="A10441" s="307" t="s">
        <v>10620</v>
      </c>
      <c r="B10441" s="308">
        <v>54.78</v>
      </c>
    </row>
    <row r="10442" spans="1:2">
      <c r="A10442" s="307" t="s">
        <v>10621</v>
      </c>
      <c r="B10442" s="308">
        <v>49.36</v>
      </c>
    </row>
    <row r="10443" spans="1:2">
      <c r="A10443" s="307" t="s">
        <v>10622</v>
      </c>
      <c r="B10443" s="308">
        <v>69.319999999999993</v>
      </c>
    </row>
    <row r="10444" spans="1:2">
      <c r="A10444" s="307" t="s">
        <v>10623</v>
      </c>
      <c r="B10444" s="308">
        <v>62.9</v>
      </c>
    </row>
    <row r="10445" spans="1:2">
      <c r="A10445" s="307" t="s">
        <v>10624</v>
      </c>
      <c r="B10445" s="308">
        <v>63.21</v>
      </c>
    </row>
    <row r="10446" spans="1:2">
      <c r="A10446" s="307" t="s">
        <v>10625</v>
      </c>
      <c r="B10446" s="308">
        <v>56.79</v>
      </c>
    </row>
    <row r="10447" spans="1:2">
      <c r="A10447" s="307" t="s">
        <v>10626</v>
      </c>
      <c r="B10447" s="308">
        <v>3.32</v>
      </c>
    </row>
    <row r="10448" spans="1:2">
      <c r="A10448" s="307" t="s">
        <v>10627</v>
      </c>
      <c r="B10448" s="308">
        <v>3.01</v>
      </c>
    </row>
    <row r="10449" spans="1:2">
      <c r="A10449" s="307" t="s">
        <v>10628</v>
      </c>
      <c r="B10449" s="308">
        <v>77.94</v>
      </c>
    </row>
    <row r="10450" spans="1:2">
      <c r="A10450" s="307" t="s">
        <v>10629</v>
      </c>
      <c r="B10450" s="308">
        <v>74.89</v>
      </c>
    </row>
    <row r="10451" spans="1:2">
      <c r="A10451" s="307" t="s">
        <v>10630</v>
      </c>
      <c r="B10451" s="308">
        <v>706.13</v>
      </c>
    </row>
    <row r="10452" spans="1:2">
      <c r="A10452" s="307" t="s">
        <v>10631</v>
      </c>
      <c r="B10452" s="308">
        <v>661.7</v>
      </c>
    </row>
    <row r="10453" spans="1:2">
      <c r="A10453" s="307" t="s">
        <v>10632</v>
      </c>
      <c r="B10453" s="308">
        <v>72.03</v>
      </c>
    </row>
    <row r="10454" spans="1:2">
      <c r="A10454" s="307" t="s">
        <v>10633</v>
      </c>
      <c r="B10454" s="308">
        <v>63.93</v>
      </c>
    </row>
    <row r="10455" spans="1:2">
      <c r="A10455" s="307" t="s">
        <v>10634</v>
      </c>
      <c r="B10455" s="308">
        <v>95.03</v>
      </c>
    </row>
    <row r="10456" spans="1:2">
      <c r="A10456" s="307" t="s">
        <v>10635</v>
      </c>
      <c r="B10456" s="308">
        <v>86.93</v>
      </c>
    </row>
    <row r="10457" spans="1:2">
      <c r="A10457" s="307" t="s">
        <v>10636</v>
      </c>
      <c r="B10457" s="308">
        <v>153.05000000000001</v>
      </c>
    </row>
    <row r="10458" spans="1:2">
      <c r="A10458" s="307" t="s">
        <v>10637</v>
      </c>
      <c r="B10458" s="308">
        <v>141.88</v>
      </c>
    </row>
    <row r="10459" spans="1:2">
      <c r="A10459" s="307" t="s">
        <v>10638</v>
      </c>
      <c r="B10459" s="308">
        <v>125.53</v>
      </c>
    </row>
    <row r="10460" spans="1:2">
      <c r="A10460" s="307" t="s">
        <v>10639</v>
      </c>
      <c r="B10460" s="308">
        <v>113.62</v>
      </c>
    </row>
    <row r="10461" spans="1:2">
      <c r="A10461" s="307" t="s">
        <v>10640</v>
      </c>
      <c r="B10461" s="308">
        <v>56.8</v>
      </c>
    </row>
    <row r="10462" spans="1:2">
      <c r="A10462" s="307" t="s">
        <v>10641</v>
      </c>
      <c r="B10462" s="308">
        <v>50.57</v>
      </c>
    </row>
    <row r="10463" spans="1:2">
      <c r="A10463" s="307" t="s">
        <v>10642</v>
      </c>
      <c r="B10463" s="308">
        <v>68.239999999999995</v>
      </c>
    </row>
    <row r="10464" spans="1:2">
      <c r="A10464" s="307" t="s">
        <v>10643</v>
      </c>
      <c r="B10464" s="308">
        <v>62.01</v>
      </c>
    </row>
    <row r="10465" spans="1:2">
      <c r="A10465" s="307" t="s">
        <v>10644</v>
      </c>
      <c r="B10465" s="308">
        <v>85.79</v>
      </c>
    </row>
    <row r="10466" spans="1:2">
      <c r="A10466" s="307" t="s">
        <v>10645</v>
      </c>
      <c r="B10466" s="308">
        <v>77.680000000000007</v>
      </c>
    </row>
    <row r="10467" spans="1:2">
      <c r="A10467" s="307" t="s">
        <v>10646</v>
      </c>
      <c r="B10467" s="308">
        <v>32.1</v>
      </c>
    </row>
    <row r="10468" spans="1:2">
      <c r="A10468" s="307" t="s">
        <v>10647</v>
      </c>
      <c r="B10468" s="308">
        <v>29.64</v>
      </c>
    </row>
    <row r="10469" spans="1:2">
      <c r="A10469" s="307" t="s">
        <v>10648</v>
      </c>
      <c r="B10469" s="308">
        <v>232.86</v>
      </c>
    </row>
    <row r="10470" spans="1:2">
      <c r="A10470" s="307" t="s">
        <v>10649</v>
      </c>
      <c r="B10470" s="308">
        <v>209.81</v>
      </c>
    </row>
    <row r="10471" spans="1:2">
      <c r="A10471" s="307" t="s">
        <v>10650</v>
      </c>
      <c r="B10471" s="308">
        <v>196.81</v>
      </c>
    </row>
    <row r="10472" spans="1:2">
      <c r="A10472" s="307" t="s">
        <v>10651</v>
      </c>
      <c r="B10472" s="308">
        <v>175.5</v>
      </c>
    </row>
    <row r="10473" spans="1:2">
      <c r="A10473" s="307" t="s">
        <v>10652</v>
      </c>
      <c r="B10473" s="308">
        <v>4.78</v>
      </c>
    </row>
    <row r="10474" spans="1:2">
      <c r="A10474" s="307" t="s">
        <v>10653</v>
      </c>
      <c r="B10474" s="308">
        <v>4.78</v>
      </c>
    </row>
    <row r="10475" spans="1:2">
      <c r="A10475" s="307" t="s">
        <v>10654</v>
      </c>
      <c r="B10475" s="308">
        <v>4.17</v>
      </c>
    </row>
    <row r="10476" spans="1:2">
      <c r="A10476" s="307" t="s">
        <v>10655</v>
      </c>
      <c r="B10476" s="308">
        <v>4.17</v>
      </c>
    </row>
    <row r="10477" spans="1:2">
      <c r="A10477" s="307" t="s">
        <v>10656</v>
      </c>
      <c r="B10477" s="308">
        <v>4.2300000000000004</v>
      </c>
    </row>
    <row r="10478" spans="1:2">
      <c r="A10478" s="307" t="s">
        <v>10657</v>
      </c>
      <c r="B10478" s="308">
        <v>4.2300000000000004</v>
      </c>
    </row>
    <row r="10479" spans="1:2">
      <c r="A10479" s="307" t="s">
        <v>10658</v>
      </c>
      <c r="B10479" s="308">
        <v>4.3</v>
      </c>
    </row>
    <row r="10480" spans="1:2">
      <c r="A10480" s="307" t="s">
        <v>10659</v>
      </c>
      <c r="B10480" s="308">
        <v>4.3</v>
      </c>
    </row>
    <row r="10481" spans="1:2">
      <c r="A10481" s="307" t="s">
        <v>10660</v>
      </c>
      <c r="B10481" s="308">
        <v>4.59</v>
      </c>
    </row>
    <row r="10482" spans="1:2">
      <c r="A10482" s="307" t="s">
        <v>10661</v>
      </c>
      <c r="B10482" s="308">
        <v>4.59</v>
      </c>
    </row>
    <row r="10483" spans="1:2">
      <c r="A10483" s="307" t="s">
        <v>10662</v>
      </c>
      <c r="B10483" s="308">
        <v>4.01</v>
      </c>
    </row>
    <row r="10484" spans="1:2">
      <c r="A10484" s="307" t="s">
        <v>10663</v>
      </c>
      <c r="B10484" s="308">
        <v>4.01</v>
      </c>
    </row>
    <row r="10485" spans="1:2">
      <c r="A10485" s="307" t="s">
        <v>10664</v>
      </c>
      <c r="B10485" s="308">
        <v>4.0599999999999996</v>
      </c>
    </row>
    <row r="10486" spans="1:2">
      <c r="A10486" s="307" t="s">
        <v>10665</v>
      </c>
      <c r="B10486" s="308">
        <v>4.0599999999999996</v>
      </c>
    </row>
    <row r="10487" spans="1:2">
      <c r="A10487" s="307" t="s">
        <v>10666</v>
      </c>
      <c r="B10487" s="308">
        <v>3.42</v>
      </c>
    </row>
    <row r="10488" spans="1:2">
      <c r="A10488" s="307" t="s">
        <v>10667</v>
      </c>
      <c r="B10488" s="308">
        <v>3.42</v>
      </c>
    </row>
    <row r="10489" spans="1:2">
      <c r="A10489" s="307" t="s">
        <v>23557</v>
      </c>
      <c r="B10489" s="308">
        <v>9.2200000000000006</v>
      </c>
    </row>
    <row r="10490" spans="1:2">
      <c r="A10490" s="307" t="s">
        <v>23558</v>
      </c>
      <c r="B10490" s="308">
        <v>8.6199999999999992</v>
      </c>
    </row>
    <row r="10491" spans="1:2">
      <c r="A10491" s="307" t="s">
        <v>23559</v>
      </c>
      <c r="B10491" s="308">
        <v>7.87</v>
      </c>
    </row>
    <row r="10492" spans="1:2">
      <c r="A10492" s="307" t="s">
        <v>23560</v>
      </c>
      <c r="B10492" s="308">
        <v>7.37</v>
      </c>
    </row>
    <row r="10493" spans="1:2">
      <c r="A10493" s="307" t="s">
        <v>23561</v>
      </c>
      <c r="B10493" s="308">
        <v>7.19</v>
      </c>
    </row>
    <row r="10494" spans="1:2">
      <c r="A10494" s="307" t="s">
        <v>23562</v>
      </c>
      <c r="B10494" s="308">
        <v>6.79</v>
      </c>
    </row>
    <row r="10495" spans="1:2">
      <c r="A10495" s="307" t="s">
        <v>23563</v>
      </c>
      <c r="B10495" s="308">
        <v>8.3699999999999992</v>
      </c>
    </row>
    <row r="10496" spans="1:2">
      <c r="A10496" s="307" t="s">
        <v>23564</v>
      </c>
      <c r="B10496" s="308">
        <v>7.83</v>
      </c>
    </row>
    <row r="10497" spans="1:2">
      <c r="A10497" s="307" t="s">
        <v>23565</v>
      </c>
      <c r="B10497" s="308">
        <v>8.2799999999999994</v>
      </c>
    </row>
    <row r="10498" spans="1:2">
      <c r="A10498" s="307" t="s">
        <v>23566</v>
      </c>
      <c r="B10498" s="308">
        <v>7.79</v>
      </c>
    </row>
    <row r="10499" spans="1:2">
      <c r="A10499" s="307" t="s">
        <v>23567</v>
      </c>
      <c r="B10499" s="308">
        <v>8.4499999999999993</v>
      </c>
    </row>
    <row r="10500" spans="1:2">
      <c r="A10500" s="307" t="s">
        <v>23568</v>
      </c>
      <c r="B10500" s="308">
        <v>7.86</v>
      </c>
    </row>
    <row r="10501" spans="1:2">
      <c r="A10501" s="307" t="s">
        <v>23569</v>
      </c>
      <c r="B10501" s="308">
        <v>7.94</v>
      </c>
    </row>
    <row r="10502" spans="1:2">
      <c r="A10502" s="307" t="s">
        <v>23570</v>
      </c>
      <c r="B10502" s="308">
        <v>7.42</v>
      </c>
    </row>
    <row r="10503" spans="1:2">
      <c r="A10503" s="307" t="s">
        <v>23571</v>
      </c>
      <c r="B10503" s="308">
        <v>6.75</v>
      </c>
    </row>
    <row r="10504" spans="1:2">
      <c r="A10504" s="307" t="s">
        <v>23572</v>
      </c>
      <c r="B10504" s="308">
        <v>6.31</v>
      </c>
    </row>
    <row r="10505" spans="1:2">
      <c r="A10505" s="307" t="s">
        <v>23573</v>
      </c>
      <c r="B10505" s="308">
        <v>9.7100000000000009</v>
      </c>
    </row>
    <row r="10506" spans="1:2">
      <c r="A10506" s="307" t="s">
        <v>23574</v>
      </c>
      <c r="B10506" s="308">
        <v>9.11</v>
      </c>
    </row>
    <row r="10507" spans="1:2">
      <c r="A10507" s="307" t="s">
        <v>23575</v>
      </c>
      <c r="B10507" s="308">
        <v>8.5500000000000007</v>
      </c>
    </row>
    <row r="10508" spans="1:2">
      <c r="A10508" s="307" t="s">
        <v>23576</v>
      </c>
      <c r="B10508" s="308">
        <v>8.02</v>
      </c>
    </row>
    <row r="10509" spans="1:2">
      <c r="A10509" s="307" t="s">
        <v>23577</v>
      </c>
      <c r="B10509" s="308">
        <v>8.0500000000000007</v>
      </c>
    </row>
    <row r="10510" spans="1:2">
      <c r="A10510" s="307" t="s">
        <v>23578</v>
      </c>
      <c r="B10510" s="308">
        <v>7.6</v>
      </c>
    </row>
    <row r="10511" spans="1:2">
      <c r="A10511" s="307" t="s">
        <v>23579</v>
      </c>
      <c r="B10511" s="308">
        <v>9.23</v>
      </c>
    </row>
    <row r="10512" spans="1:2">
      <c r="A10512" s="307" t="s">
        <v>23580</v>
      </c>
      <c r="B10512" s="308">
        <v>8.6300000000000008</v>
      </c>
    </row>
    <row r="10513" spans="1:2">
      <c r="A10513" s="307" t="s">
        <v>23581</v>
      </c>
      <c r="B10513" s="308">
        <v>8.9700000000000006</v>
      </c>
    </row>
    <row r="10514" spans="1:2">
      <c r="A10514" s="307" t="s">
        <v>23582</v>
      </c>
      <c r="B10514" s="308">
        <v>8.44</v>
      </c>
    </row>
    <row r="10515" spans="1:2">
      <c r="A10515" s="307" t="s">
        <v>23583</v>
      </c>
      <c r="B10515" s="308">
        <v>8.9499999999999993</v>
      </c>
    </row>
    <row r="10516" spans="1:2">
      <c r="A10516" s="307" t="s">
        <v>23584</v>
      </c>
      <c r="B10516" s="308">
        <v>8.34</v>
      </c>
    </row>
    <row r="10517" spans="1:2">
      <c r="A10517" s="307" t="s">
        <v>23585</v>
      </c>
      <c r="B10517" s="308">
        <v>8.44</v>
      </c>
    </row>
    <row r="10518" spans="1:2">
      <c r="A10518" s="307" t="s">
        <v>23586</v>
      </c>
      <c r="B10518" s="308">
        <v>7.91</v>
      </c>
    </row>
    <row r="10519" spans="1:2">
      <c r="A10519" s="307" t="s">
        <v>23587</v>
      </c>
      <c r="B10519" s="308">
        <v>7.24</v>
      </c>
    </row>
    <row r="10520" spans="1:2">
      <c r="A10520" s="307" t="s">
        <v>23588</v>
      </c>
      <c r="B10520" s="308">
        <v>6.79</v>
      </c>
    </row>
    <row r="10521" spans="1:2">
      <c r="A10521" s="307" t="s">
        <v>10668</v>
      </c>
      <c r="B10521" s="308">
        <v>9.1999999999999993</v>
      </c>
    </row>
    <row r="10522" spans="1:2">
      <c r="A10522" s="307" t="s">
        <v>10669</v>
      </c>
      <c r="B10522" s="308">
        <v>9.1999999999999993</v>
      </c>
    </row>
    <row r="10523" spans="1:2">
      <c r="A10523" s="307" t="s">
        <v>10670</v>
      </c>
      <c r="B10523" s="308">
        <v>21.61</v>
      </c>
    </row>
    <row r="10524" spans="1:2">
      <c r="A10524" s="307" t="s">
        <v>10671</v>
      </c>
      <c r="B10524" s="308">
        <v>21.61</v>
      </c>
    </row>
    <row r="10525" spans="1:2">
      <c r="A10525" s="307" t="s">
        <v>10672</v>
      </c>
      <c r="B10525" s="308">
        <v>17.48</v>
      </c>
    </row>
    <row r="10526" spans="1:2">
      <c r="A10526" s="307" t="s">
        <v>10673</v>
      </c>
      <c r="B10526" s="308">
        <v>17.48</v>
      </c>
    </row>
    <row r="10527" spans="1:2">
      <c r="A10527" s="307" t="s">
        <v>10674</v>
      </c>
      <c r="B10527" s="308">
        <v>17.309999999999999</v>
      </c>
    </row>
    <row r="10528" spans="1:2">
      <c r="A10528" s="307" t="s">
        <v>10675</v>
      </c>
      <c r="B10528" s="308">
        <v>17.309999999999999</v>
      </c>
    </row>
    <row r="10529" spans="1:2">
      <c r="A10529" s="307" t="s">
        <v>10676</v>
      </c>
      <c r="B10529" s="308">
        <v>16.559999999999999</v>
      </c>
    </row>
    <row r="10530" spans="1:2">
      <c r="A10530" s="307" t="s">
        <v>10677</v>
      </c>
      <c r="B10530" s="308">
        <v>16.559999999999999</v>
      </c>
    </row>
    <row r="10531" spans="1:2">
      <c r="A10531" s="307" t="s">
        <v>10678</v>
      </c>
      <c r="B10531" s="308">
        <v>16.079999999999998</v>
      </c>
    </row>
    <row r="10532" spans="1:2">
      <c r="A10532" s="307" t="s">
        <v>10679</v>
      </c>
      <c r="B10532" s="308">
        <v>16.079999999999998</v>
      </c>
    </row>
    <row r="10533" spans="1:2">
      <c r="A10533" s="307" t="s">
        <v>10680</v>
      </c>
      <c r="B10533" s="308">
        <v>15.69</v>
      </c>
    </row>
    <row r="10534" spans="1:2">
      <c r="A10534" s="307" t="s">
        <v>10681</v>
      </c>
      <c r="B10534" s="308">
        <v>15.69</v>
      </c>
    </row>
    <row r="10535" spans="1:2">
      <c r="A10535" s="307" t="s">
        <v>10682</v>
      </c>
      <c r="B10535" s="308">
        <v>13.89</v>
      </c>
    </row>
    <row r="10536" spans="1:2">
      <c r="A10536" s="307" t="s">
        <v>10683</v>
      </c>
      <c r="B10536" s="308">
        <v>13.89</v>
      </c>
    </row>
    <row r="10537" spans="1:2">
      <c r="A10537" s="307" t="s">
        <v>10684</v>
      </c>
      <c r="B10537" s="308">
        <v>12.53</v>
      </c>
    </row>
    <row r="10538" spans="1:2">
      <c r="A10538" s="307" t="s">
        <v>10685</v>
      </c>
      <c r="B10538" s="308">
        <v>12.53</v>
      </c>
    </row>
    <row r="10539" spans="1:2">
      <c r="A10539" s="307" t="s">
        <v>10686</v>
      </c>
      <c r="B10539" s="308">
        <v>12.41</v>
      </c>
    </row>
    <row r="10540" spans="1:2">
      <c r="A10540" s="307" t="s">
        <v>10687</v>
      </c>
      <c r="B10540" s="308">
        <v>12.41</v>
      </c>
    </row>
    <row r="10541" spans="1:2">
      <c r="A10541" s="307" t="s">
        <v>10688</v>
      </c>
      <c r="B10541" s="308">
        <v>12</v>
      </c>
    </row>
    <row r="10542" spans="1:2">
      <c r="A10542" s="307" t="s">
        <v>10689</v>
      </c>
      <c r="B10542" s="308">
        <v>12</v>
      </c>
    </row>
    <row r="10543" spans="1:2">
      <c r="A10543" s="307" t="s">
        <v>10690</v>
      </c>
      <c r="B10543" s="308">
        <v>11.56</v>
      </c>
    </row>
    <row r="10544" spans="1:2">
      <c r="A10544" s="307" t="s">
        <v>10691</v>
      </c>
      <c r="B10544" s="308">
        <v>11.56</v>
      </c>
    </row>
    <row r="10545" spans="1:2">
      <c r="A10545" s="307" t="s">
        <v>10692</v>
      </c>
      <c r="B10545" s="308">
        <v>11.29</v>
      </c>
    </row>
    <row r="10546" spans="1:2">
      <c r="A10546" s="307" t="s">
        <v>10693</v>
      </c>
      <c r="B10546" s="308">
        <v>11.29</v>
      </c>
    </row>
    <row r="10547" spans="1:2">
      <c r="A10547" s="307" t="s">
        <v>10694</v>
      </c>
      <c r="B10547" s="308">
        <v>8.3699999999999992</v>
      </c>
    </row>
    <row r="10548" spans="1:2">
      <c r="A10548" s="307" t="s">
        <v>10695</v>
      </c>
      <c r="B10548" s="308">
        <v>8.3699999999999992</v>
      </c>
    </row>
    <row r="10549" spans="1:2">
      <c r="A10549" s="307" t="s">
        <v>10696</v>
      </c>
      <c r="B10549" s="308">
        <v>20.14</v>
      </c>
    </row>
    <row r="10550" spans="1:2">
      <c r="A10550" s="307" t="s">
        <v>10697</v>
      </c>
      <c r="B10550" s="308">
        <v>20.14</v>
      </c>
    </row>
    <row r="10551" spans="1:2">
      <c r="A10551" s="307" t="s">
        <v>10698</v>
      </c>
      <c r="B10551" s="308">
        <v>17.079999999999998</v>
      </c>
    </row>
    <row r="10552" spans="1:2">
      <c r="A10552" s="307" t="s">
        <v>10699</v>
      </c>
      <c r="B10552" s="308">
        <v>17.079999999999998</v>
      </c>
    </row>
    <row r="10553" spans="1:2">
      <c r="A10553" s="307" t="s">
        <v>10700</v>
      </c>
      <c r="B10553" s="308">
        <v>15.57</v>
      </c>
    </row>
    <row r="10554" spans="1:2">
      <c r="A10554" s="307" t="s">
        <v>10701</v>
      </c>
      <c r="B10554" s="308">
        <v>15.57</v>
      </c>
    </row>
    <row r="10555" spans="1:2">
      <c r="A10555" s="307" t="s">
        <v>10702</v>
      </c>
      <c r="B10555" s="308">
        <v>14.26</v>
      </c>
    </row>
    <row r="10556" spans="1:2">
      <c r="A10556" s="307" t="s">
        <v>10703</v>
      </c>
      <c r="B10556" s="308">
        <v>14.26</v>
      </c>
    </row>
    <row r="10557" spans="1:2">
      <c r="A10557" s="307" t="s">
        <v>10704</v>
      </c>
      <c r="B10557" s="308">
        <v>14.75</v>
      </c>
    </row>
    <row r="10558" spans="1:2">
      <c r="A10558" s="307" t="s">
        <v>10705</v>
      </c>
      <c r="B10558" s="308">
        <v>14.75</v>
      </c>
    </row>
    <row r="10559" spans="1:2">
      <c r="A10559" s="307" t="s">
        <v>10706</v>
      </c>
      <c r="B10559" s="308">
        <v>13.9</v>
      </c>
    </row>
    <row r="10560" spans="1:2">
      <c r="A10560" s="307" t="s">
        <v>10707</v>
      </c>
      <c r="B10560" s="308">
        <v>13.9</v>
      </c>
    </row>
    <row r="10561" spans="1:2">
      <c r="A10561" s="307" t="s">
        <v>10708</v>
      </c>
      <c r="B10561" s="308">
        <v>11.88</v>
      </c>
    </row>
    <row r="10562" spans="1:2">
      <c r="A10562" s="307" t="s">
        <v>10709</v>
      </c>
      <c r="B10562" s="308">
        <v>11.88</v>
      </c>
    </row>
    <row r="10563" spans="1:2">
      <c r="A10563" s="307" t="s">
        <v>10710</v>
      </c>
      <c r="B10563" s="308">
        <v>10.88</v>
      </c>
    </row>
    <row r="10564" spans="1:2">
      <c r="A10564" s="307" t="s">
        <v>10711</v>
      </c>
      <c r="B10564" s="308">
        <v>10.88</v>
      </c>
    </row>
    <row r="10565" spans="1:2">
      <c r="A10565" s="307" t="s">
        <v>10712</v>
      </c>
      <c r="B10565" s="308">
        <v>10.61</v>
      </c>
    </row>
    <row r="10566" spans="1:2">
      <c r="A10566" s="307" t="s">
        <v>10713</v>
      </c>
      <c r="B10566" s="308">
        <v>10.61</v>
      </c>
    </row>
    <row r="10567" spans="1:2">
      <c r="A10567" s="307" t="s">
        <v>10714</v>
      </c>
      <c r="B10567" s="308">
        <v>10.6</v>
      </c>
    </row>
    <row r="10568" spans="1:2">
      <c r="A10568" s="307" t="s">
        <v>10715</v>
      </c>
      <c r="B10568" s="308">
        <v>10.6</v>
      </c>
    </row>
    <row r="10569" spans="1:2">
      <c r="A10569" s="307" t="s">
        <v>10716</v>
      </c>
      <c r="B10569" s="308">
        <v>10.33</v>
      </c>
    </row>
    <row r="10570" spans="1:2">
      <c r="A10570" s="307" t="s">
        <v>10717</v>
      </c>
      <c r="B10570" s="308">
        <v>10.33</v>
      </c>
    </row>
    <row r="10571" spans="1:2">
      <c r="A10571" s="307" t="s">
        <v>10718</v>
      </c>
      <c r="B10571" s="308">
        <v>9.74</v>
      </c>
    </row>
    <row r="10572" spans="1:2">
      <c r="A10572" s="307" t="s">
        <v>10719</v>
      </c>
      <c r="B10572" s="308">
        <v>9.74</v>
      </c>
    </row>
    <row r="10573" spans="1:2">
      <c r="A10573" s="307" t="s">
        <v>10720</v>
      </c>
      <c r="B10573" s="308">
        <v>3.19</v>
      </c>
    </row>
    <row r="10574" spans="1:2">
      <c r="A10574" s="307" t="s">
        <v>10721</v>
      </c>
      <c r="B10574" s="308">
        <v>2.97</v>
      </c>
    </row>
    <row r="10575" spans="1:2">
      <c r="A10575" s="307" t="s">
        <v>10722</v>
      </c>
      <c r="B10575" s="308">
        <v>3.34</v>
      </c>
    </row>
    <row r="10576" spans="1:2">
      <c r="A10576" s="307" t="s">
        <v>10723</v>
      </c>
      <c r="B10576" s="308">
        <v>3.1</v>
      </c>
    </row>
    <row r="10577" spans="1:2">
      <c r="A10577" s="307" t="s">
        <v>10724</v>
      </c>
      <c r="B10577" s="308">
        <v>3.53</v>
      </c>
    </row>
    <row r="10578" spans="1:2">
      <c r="A10578" s="307" t="s">
        <v>10725</v>
      </c>
      <c r="B10578" s="308">
        <v>3.27</v>
      </c>
    </row>
    <row r="10579" spans="1:2">
      <c r="A10579" s="307" t="s">
        <v>10726</v>
      </c>
      <c r="B10579" s="308">
        <v>3.69</v>
      </c>
    </row>
    <row r="10580" spans="1:2">
      <c r="A10580" s="307" t="s">
        <v>10727</v>
      </c>
      <c r="B10580" s="308">
        <v>3.4</v>
      </c>
    </row>
    <row r="10581" spans="1:2">
      <c r="A10581" s="307" t="s">
        <v>10728</v>
      </c>
      <c r="B10581" s="308">
        <v>3.78</v>
      </c>
    </row>
    <row r="10582" spans="1:2">
      <c r="A10582" s="307" t="s">
        <v>10729</v>
      </c>
      <c r="B10582" s="308">
        <v>3.48</v>
      </c>
    </row>
    <row r="10583" spans="1:2">
      <c r="A10583" s="307" t="s">
        <v>10730</v>
      </c>
      <c r="B10583" s="308">
        <v>3.86</v>
      </c>
    </row>
    <row r="10584" spans="1:2">
      <c r="A10584" s="307" t="s">
        <v>10731</v>
      </c>
      <c r="B10584" s="308">
        <v>3.55</v>
      </c>
    </row>
    <row r="10585" spans="1:2">
      <c r="A10585" s="307" t="s">
        <v>10732</v>
      </c>
      <c r="B10585" s="308">
        <v>3.92</v>
      </c>
    </row>
    <row r="10586" spans="1:2">
      <c r="A10586" s="307" t="s">
        <v>10733</v>
      </c>
      <c r="B10586" s="308">
        <v>3.6</v>
      </c>
    </row>
    <row r="10587" spans="1:2">
      <c r="A10587" s="307" t="s">
        <v>10734</v>
      </c>
      <c r="B10587" s="308">
        <v>4.32</v>
      </c>
    </row>
    <row r="10588" spans="1:2">
      <c r="A10588" s="307" t="s">
        <v>10735</v>
      </c>
      <c r="B10588" s="308">
        <v>3.97</v>
      </c>
    </row>
    <row r="10589" spans="1:2">
      <c r="A10589" s="307" t="s">
        <v>10736</v>
      </c>
      <c r="B10589" s="308">
        <v>4.63</v>
      </c>
    </row>
    <row r="10590" spans="1:2">
      <c r="A10590" s="307" t="s">
        <v>10737</v>
      </c>
      <c r="B10590" s="308">
        <v>4.2300000000000004</v>
      </c>
    </row>
    <row r="10591" spans="1:2">
      <c r="A10591" s="307" t="s">
        <v>10738</v>
      </c>
      <c r="B10591" s="308">
        <v>4.79</v>
      </c>
    </row>
    <row r="10592" spans="1:2">
      <c r="A10592" s="307" t="s">
        <v>10739</v>
      </c>
      <c r="B10592" s="308">
        <v>4.37</v>
      </c>
    </row>
    <row r="10593" spans="1:2">
      <c r="A10593" s="307" t="s">
        <v>10740</v>
      </c>
      <c r="B10593" s="308">
        <v>5.09</v>
      </c>
    </row>
    <row r="10594" spans="1:2">
      <c r="A10594" s="307" t="s">
        <v>10741</v>
      </c>
      <c r="B10594" s="308">
        <v>4.63</v>
      </c>
    </row>
    <row r="10595" spans="1:2">
      <c r="A10595" s="307" t="s">
        <v>10742</v>
      </c>
      <c r="B10595" s="308">
        <v>5.22</v>
      </c>
    </row>
    <row r="10596" spans="1:2">
      <c r="A10596" s="307" t="s">
        <v>10743</v>
      </c>
      <c r="B10596" s="308">
        <v>4.74</v>
      </c>
    </row>
    <row r="10597" spans="1:2">
      <c r="A10597" s="307" t="s">
        <v>10744</v>
      </c>
      <c r="B10597" s="308">
        <v>5.57</v>
      </c>
    </row>
    <row r="10598" spans="1:2">
      <c r="A10598" s="307" t="s">
        <v>10745</v>
      </c>
      <c r="B10598" s="308">
        <v>5.05</v>
      </c>
    </row>
    <row r="10599" spans="1:2">
      <c r="A10599" s="307" t="s">
        <v>10746</v>
      </c>
      <c r="B10599" s="308">
        <v>4.43</v>
      </c>
    </row>
    <row r="10600" spans="1:2">
      <c r="A10600" s="307" t="s">
        <v>10747</v>
      </c>
      <c r="B10600" s="308">
        <v>3.84</v>
      </c>
    </row>
    <row r="10601" spans="1:2">
      <c r="A10601" s="307" t="s">
        <v>10748</v>
      </c>
      <c r="B10601" s="308">
        <v>3.69</v>
      </c>
    </row>
    <row r="10602" spans="1:2">
      <c r="A10602" s="307" t="s">
        <v>10749</v>
      </c>
      <c r="B10602" s="308">
        <v>3.2</v>
      </c>
    </row>
    <row r="10603" spans="1:2">
      <c r="A10603" s="307" t="s">
        <v>10750</v>
      </c>
      <c r="B10603" s="308">
        <v>2.95</v>
      </c>
    </row>
    <row r="10604" spans="1:2">
      <c r="A10604" s="307" t="s">
        <v>10751</v>
      </c>
      <c r="B10604" s="308">
        <v>2.56</v>
      </c>
    </row>
    <row r="10605" spans="1:2">
      <c r="A10605" s="307" t="s">
        <v>10752</v>
      </c>
      <c r="B10605" s="308">
        <v>4.0599999999999996</v>
      </c>
    </row>
    <row r="10606" spans="1:2">
      <c r="A10606" s="307" t="s">
        <v>10753</v>
      </c>
      <c r="B10606" s="308">
        <v>3.52</v>
      </c>
    </row>
    <row r="10607" spans="1:2">
      <c r="A10607" s="307" t="s">
        <v>10754</v>
      </c>
      <c r="B10607" s="308">
        <v>3.69</v>
      </c>
    </row>
    <row r="10608" spans="1:2">
      <c r="A10608" s="307" t="s">
        <v>10755</v>
      </c>
      <c r="B10608" s="308">
        <v>3.2</v>
      </c>
    </row>
    <row r="10609" spans="1:2">
      <c r="A10609" s="307" t="s">
        <v>10756</v>
      </c>
      <c r="B10609" s="308">
        <v>4.43</v>
      </c>
    </row>
    <row r="10610" spans="1:2">
      <c r="A10610" s="307" t="s">
        <v>10757</v>
      </c>
      <c r="B10610" s="308">
        <v>3.84</v>
      </c>
    </row>
    <row r="10611" spans="1:2">
      <c r="A10611" s="307" t="s">
        <v>10758</v>
      </c>
      <c r="B10611" s="308">
        <v>3.88</v>
      </c>
    </row>
    <row r="10612" spans="1:2">
      <c r="A10612" s="307" t="s">
        <v>10759</v>
      </c>
      <c r="B10612" s="308">
        <v>3.36</v>
      </c>
    </row>
    <row r="10613" spans="1:2">
      <c r="A10613" s="307" t="s">
        <v>10760</v>
      </c>
      <c r="B10613" s="308">
        <v>3.32</v>
      </c>
    </row>
    <row r="10614" spans="1:2">
      <c r="A10614" s="307" t="s">
        <v>10761</v>
      </c>
      <c r="B10614" s="308">
        <v>2.88</v>
      </c>
    </row>
    <row r="10615" spans="1:2">
      <c r="A10615" s="307" t="s">
        <v>10762</v>
      </c>
      <c r="B10615" s="308">
        <v>4.93</v>
      </c>
    </row>
    <row r="10616" spans="1:2">
      <c r="A10616" s="307" t="s">
        <v>10763</v>
      </c>
      <c r="B10616" s="308">
        <v>4.33</v>
      </c>
    </row>
    <row r="10617" spans="1:2">
      <c r="A10617" s="307" t="s">
        <v>10764</v>
      </c>
      <c r="B10617" s="308">
        <v>4.38</v>
      </c>
    </row>
    <row r="10618" spans="1:2">
      <c r="A10618" s="307" t="s">
        <v>10765</v>
      </c>
      <c r="B10618" s="308">
        <v>3.84</v>
      </c>
    </row>
    <row r="10619" spans="1:2">
      <c r="A10619" s="307" t="s">
        <v>10766</v>
      </c>
      <c r="B10619" s="308">
        <v>3.82</v>
      </c>
    </row>
    <row r="10620" spans="1:2">
      <c r="A10620" s="307" t="s">
        <v>10767</v>
      </c>
      <c r="B10620" s="308">
        <v>3.36</v>
      </c>
    </row>
    <row r="10621" spans="1:2">
      <c r="A10621" s="307" t="s">
        <v>10768</v>
      </c>
      <c r="B10621" s="308">
        <v>1.84</v>
      </c>
    </row>
    <row r="10622" spans="1:2">
      <c r="A10622" s="307" t="s">
        <v>10769</v>
      </c>
      <c r="B10622" s="308">
        <v>1.6</v>
      </c>
    </row>
    <row r="10623" spans="1:2">
      <c r="A10623" s="307" t="s">
        <v>10770</v>
      </c>
      <c r="B10623" s="308">
        <v>348.51</v>
      </c>
    </row>
    <row r="10624" spans="1:2">
      <c r="A10624" s="307" t="s">
        <v>10771</v>
      </c>
      <c r="B10624" s="308">
        <v>342.76</v>
      </c>
    </row>
    <row r="10625" spans="1:2">
      <c r="A10625" s="307" t="s">
        <v>10772</v>
      </c>
      <c r="B10625" s="308">
        <v>516.63</v>
      </c>
    </row>
    <row r="10626" spans="1:2">
      <c r="A10626" s="307" t="s">
        <v>10773</v>
      </c>
      <c r="B10626" s="308">
        <v>504.93</v>
      </c>
    </row>
    <row r="10627" spans="1:2">
      <c r="A10627" s="307" t="s">
        <v>10774</v>
      </c>
      <c r="B10627" s="308">
        <v>682.38</v>
      </c>
    </row>
    <row r="10628" spans="1:2">
      <c r="A10628" s="307" t="s">
        <v>10775</v>
      </c>
      <c r="B10628" s="308">
        <v>664.94</v>
      </c>
    </row>
    <row r="10629" spans="1:2">
      <c r="A10629" s="307" t="s">
        <v>10776</v>
      </c>
      <c r="B10629" s="308">
        <v>770.99</v>
      </c>
    </row>
    <row r="10630" spans="1:2">
      <c r="A10630" s="307" t="s">
        <v>10777</v>
      </c>
      <c r="B10630" s="308">
        <v>748.03</v>
      </c>
    </row>
    <row r="10631" spans="1:2">
      <c r="A10631" s="307" t="s">
        <v>10778</v>
      </c>
      <c r="B10631" s="308">
        <v>940.3</v>
      </c>
    </row>
    <row r="10632" spans="1:2">
      <c r="A10632" s="307" t="s">
        <v>10779</v>
      </c>
      <c r="B10632" s="308">
        <v>916.28</v>
      </c>
    </row>
    <row r="10633" spans="1:2">
      <c r="A10633" s="307" t="s">
        <v>10780</v>
      </c>
      <c r="B10633" s="308">
        <v>953.2</v>
      </c>
    </row>
    <row r="10634" spans="1:2">
      <c r="A10634" s="307" t="s">
        <v>10781</v>
      </c>
      <c r="B10634" s="308">
        <v>928.25</v>
      </c>
    </row>
    <row r="10635" spans="1:2">
      <c r="A10635" s="307" t="s">
        <v>10782</v>
      </c>
      <c r="B10635" s="308">
        <v>1006.66</v>
      </c>
    </row>
    <row r="10636" spans="1:2">
      <c r="A10636" s="307" t="s">
        <v>10783</v>
      </c>
      <c r="B10636" s="308">
        <v>980.89</v>
      </c>
    </row>
    <row r="10637" spans="1:2">
      <c r="A10637" s="307" t="s">
        <v>10784</v>
      </c>
      <c r="B10637" s="308">
        <v>1357.21</v>
      </c>
    </row>
    <row r="10638" spans="1:2">
      <c r="A10638" s="307" t="s">
        <v>10785</v>
      </c>
      <c r="B10638" s="308">
        <v>1328.73</v>
      </c>
    </row>
    <row r="10639" spans="1:2">
      <c r="A10639" s="307" t="s">
        <v>10786</v>
      </c>
      <c r="B10639" s="308">
        <v>2269.33</v>
      </c>
    </row>
    <row r="10640" spans="1:2">
      <c r="A10640" s="307" t="s">
        <v>10787</v>
      </c>
      <c r="B10640" s="308">
        <v>2235.48</v>
      </c>
    </row>
    <row r="10641" spans="1:2">
      <c r="A10641" s="307" t="s">
        <v>10788</v>
      </c>
      <c r="B10641" s="308">
        <v>3363.34</v>
      </c>
    </row>
    <row r="10642" spans="1:2">
      <c r="A10642" s="307" t="s">
        <v>10789</v>
      </c>
      <c r="B10642" s="308">
        <v>3325.81</v>
      </c>
    </row>
    <row r="10643" spans="1:2">
      <c r="A10643" s="307" t="s">
        <v>10790</v>
      </c>
      <c r="B10643" s="308">
        <v>4671.9399999999996</v>
      </c>
    </row>
    <row r="10644" spans="1:2">
      <c r="A10644" s="307" t="s">
        <v>10791</v>
      </c>
      <c r="B10644" s="308">
        <v>4631.62</v>
      </c>
    </row>
    <row r="10645" spans="1:2">
      <c r="A10645" s="307" t="s">
        <v>10792</v>
      </c>
      <c r="B10645" s="308">
        <v>5387.44</v>
      </c>
    </row>
    <row r="10646" spans="1:2">
      <c r="A10646" s="307" t="s">
        <v>10793</v>
      </c>
      <c r="B10646" s="308">
        <v>5344.63</v>
      </c>
    </row>
    <row r="10647" spans="1:2">
      <c r="A10647" s="307" t="s">
        <v>10794</v>
      </c>
      <c r="B10647" s="308">
        <v>8279.9699999999993</v>
      </c>
    </row>
    <row r="10648" spans="1:2">
      <c r="A10648" s="307" t="s">
        <v>10795</v>
      </c>
      <c r="B10648" s="308">
        <v>8231.5400000000009</v>
      </c>
    </row>
    <row r="10649" spans="1:2">
      <c r="A10649" s="307" t="s">
        <v>10796</v>
      </c>
      <c r="B10649" s="308">
        <v>363.51</v>
      </c>
    </row>
    <row r="10650" spans="1:2">
      <c r="A10650" s="307" t="s">
        <v>10797</v>
      </c>
      <c r="B10650" s="308">
        <v>357.76</v>
      </c>
    </row>
    <row r="10651" spans="1:2">
      <c r="A10651" s="307" t="s">
        <v>10798</v>
      </c>
      <c r="B10651" s="308">
        <v>609.63</v>
      </c>
    </row>
    <row r="10652" spans="1:2">
      <c r="A10652" s="307" t="s">
        <v>10799</v>
      </c>
      <c r="B10652" s="308">
        <v>597.92999999999995</v>
      </c>
    </row>
    <row r="10653" spans="1:2">
      <c r="A10653" s="307" t="s">
        <v>10800</v>
      </c>
      <c r="B10653" s="308">
        <v>725.58</v>
      </c>
    </row>
    <row r="10654" spans="1:2">
      <c r="A10654" s="307" t="s">
        <v>10801</v>
      </c>
      <c r="B10654" s="308">
        <v>708.14</v>
      </c>
    </row>
    <row r="10655" spans="1:2">
      <c r="A10655" s="307" t="s">
        <v>10802</v>
      </c>
      <c r="B10655" s="308">
        <v>820.99</v>
      </c>
    </row>
    <row r="10656" spans="1:2">
      <c r="A10656" s="307" t="s">
        <v>10803</v>
      </c>
      <c r="B10656" s="308">
        <v>798.03</v>
      </c>
    </row>
    <row r="10657" spans="1:2">
      <c r="A10657" s="307" t="s">
        <v>10804</v>
      </c>
      <c r="B10657" s="308">
        <v>1100.3</v>
      </c>
    </row>
    <row r="10658" spans="1:2">
      <c r="A10658" s="307" t="s">
        <v>10805</v>
      </c>
      <c r="B10658" s="308">
        <v>1076.28</v>
      </c>
    </row>
    <row r="10659" spans="1:2">
      <c r="A10659" s="307" t="s">
        <v>10806</v>
      </c>
      <c r="B10659" s="308">
        <v>1109.2</v>
      </c>
    </row>
    <row r="10660" spans="1:2">
      <c r="A10660" s="307" t="s">
        <v>10807</v>
      </c>
      <c r="B10660" s="308">
        <v>1084.25</v>
      </c>
    </row>
    <row r="10661" spans="1:2">
      <c r="A10661" s="307" t="s">
        <v>10808</v>
      </c>
      <c r="B10661" s="308">
        <v>1116.6600000000001</v>
      </c>
    </row>
    <row r="10662" spans="1:2">
      <c r="A10662" s="307" t="s">
        <v>10809</v>
      </c>
      <c r="B10662" s="308">
        <v>1090.8900000000001</v>
      </c>
    </row>
    <row r="10663" spans="1:2">
      <c r="A10663" s="307" t="s">
        <v>10810</v>
      </c>
      <c r="B10663" s="308">
        <v>1857.21</v>
      </c>
    </row>
    <row r="10664" spans="1:2">
      <c r="A10664" s="307" t="s">
        <v>10811</v>
      </c>
      <c r="B10664" s="308">
        <v>1828.73</v>
      </c>
    </row>
    <row r="10665" spans="1:2">
      <c r="A10665" s="307" t="s">
        <v>10812</v>
      </c>
      <c r="B10665" s="308">
        <v>3353.01</v>
      </c>
    </row>
    <row r="10666" spans="1:2">
      <c r="A10666" s="307" t="s">
        <v>10813</v>
      </c>
      <c r="B10666" s="308">
        <v>3319.16</v>
      </c>
    </row>
    <row r="10667" spans="1:2">
      <c r="A10667" s="307" t="s">
        <v>10814</v>
      </c>
      <c r="B10667" s="308">
        <v>3863.34</v>
      </c>
    </row>
    <row r="10668" spans="1:2">
      <c r="A10668" s="307" t="s">
        <v>10815</v>
      </c>
      <c r="B10668" s="308">
        <v>3825.81</v>
      </c>
    </row>
    <row r="10669" spans="1:2">
      <c r="A10669" s="307" t="s">
        <v>10816</v>
      </c>
      <c r="B10669" s="308">
        <v>5582.35</v>
      </c>
    </row>
    <row r="10670" spans="1:2">
      <c r="A10670" s="307" t="s">
        <v>10817</v>
      </c>
      <c r="B10670" s="308">
        <v>5542.03</v>
      </c>
    </row>
    <row r="10671" spans="1:2">
      <c r="A10671" s="307" t="s">
        <v>10818</v>
      </c>
      <c r="B10671" s="308">
        <v>6436.85</v>
      </c>
    </row>
    <row r="10672" spans="1:2">
      <c r="A10672" s="307" t="s">
        <v>10819</v>
      </c>
      <c r="B10672" s="308">
        <v>6394.04</v>
      </c>
    </row>
    <row r="10673" spans="1:2">
      <c r="A10673" s="307" t="s">
        <v>10820</v>
      </c>
      <c r="B10673" s="308">
        <v>7593.56</v>
      </c>
    </row>
    <row r="10674" spans="1:2">
      <c r="A10674" s="307" t="s">
        <v>10821</v>
      </c>
      <c r="B10674" s="308">
        <v>7545.12</v>
      </c>
    </row>
    <row r="10675" spans="1:2">
      <c r="A10675" s="307" t="s">
        <v>10822</v>
      </c>
      <c r="B10675" s="308">
        <v>1577.44</v>
      </c>
    </row>
    <row r="10676" spans="1:2">
      <c r="A10676" s="307" t="s">
        <v>10823</v>
      </c>
      <c r="B10676" s="308">
        <v>1443.75</v>
      </c>
    </row>
    <row r="10677" spans="1:2">
      <c r="A10677" s="307" t="s">
        <v>10824</v>
      </c>
      <c r="B10677" s="308">
        <v>249.47</v>
      </c>
    </row>
    <row r="10678" spans="1:2">
      <c r="A10678" s="307" t="s">
        <v>10825</v>
      </c>
      <c r="B10678" s="308">
        <v>229.74</v>
      </c>
    </row>
    <row r="10679" spans="1:2">
      <c r="A10679" s="307" t="s">
        <v>10826</v>
      </c>
      <c r="B10679" s="308">
        <v>24.82</v>
      </c>
    </row>
    <row r="10680" spans="1:2">
      <c r="A10680" s="307" t="s">
        <v>10827</v>
      </c>
      <c r="B10680" s="308">
        <v>22.66</v>
      </c>
    </row>
    <row r="10681" spans="1:2">
      <c r="A10681" s="307" t="s">
        <v>10828</v>
      </c>
      <c r="B10681" s="308">
        <v>32.49</v>
      </c>
    </row>
    <row r="10682" spans="1:2">
      <c r="A10682" s="307" t="s">
        <v>10829</v>
      </c>
      <c r="B10682" s="308">
        <v>30.13</v>
      </c>
    </row>
    <row r="10683" spans="1:2">
      <c r="A10683" s="307" t="s">
        <v>10830</v>
      </c>
      <c r="B10683" s="308">
        <v>1981.01</v>
      </c>
    </row>
    <row r="10684" spans="1:2">
      <c r="A10684" s="307" t="s">
        <v>10831</v>
      </c>
      <c r="B10684" s="308">
        <v>1847.95</v>
      </c>
    </row>
    <row r="10685" spans="1:2">
      <c r="A10685" s="307" t="s">
        <v>10832</v>
      </c>
      <c r="B10685" s="308">
        <v>2001.53</v>
      </c>
    </row>
    <row r="10686" spans="1:2">
      <c r="A10686" s="307" t="s">
        <v>10833</v>
      </c>
      <c r="B10686" s="308">
        <v>1868.47</v>
      </c>
    </row>
    <row r="10687" spans="1:2">
      <c r="A10687" s="307" t="s">
        <v>10834</v>
      </c>
      <c r="B10687" s="308">
        <v>2010.18</v>
      </c>
    </row>
    <row r="10688" spans="1:2">
      <c r="A10688" s="307" t="s">
        <v>10835</v>
      </c>
      <c r="B10688" s="308">
        <v>1877.12</v>
      </c>
    </row>
    <row r="10689" spans="1:2">
      <c r="A10689" s="307" t="s">
        <v>10836</v>
      </c>
      <c r="B10689" s="308">
        <v>145.61000000000001</v>
      </c>
    </row>
    <row r="10690" spans="1:2">
      <c r="A10690" s="307" t="s">
        <v>10837</v>
      </c>
      <c r="B10690" s="308">
        <v>133.16</v>
      </c>
    </row>
    <row r="10691" spans="1:2">
      <c r="A10691" s="307" t="s">
        <v>10838</v>
      </c>
      <c r="B10691" s="308">
        <v>173.53</v>
      </c>
    </row>
    <row r="10692" spans="1:2">
      <c r="A10692" s="307" t="s">
        <v>10839</v>
      </c>
      <c r="B10692" s="308">
        <v>162.01</v>
      </c>
    </row>
    <row r="10693" spans="1:2">
      <c r="A10693" s="307" t="s">
        <v>10840</v>
      </c>
      <c r="B10693" s="308">
        <v>166.04</v>
      </c>
    </row>
    <row r="10694" spans="1:2">
      <c r="A10694" s="307" t="s">
        <v>10841</v>
      </c>
      <c r="B10694" s="308">
        <v>152.32</v>
      </c>
    </row>
    <row r="10695" spans="1:2">
      <c r="A10695" s="307" t="s">
        <v>10842</v>
      </c>
      <c r="B10695" s="308">
        <v>203.7</v>
      </c>
    </row>
    <row r="10696" spans="1:2">
      <c r="A10696" s="307" t="s">
        <v>10843</v>
      </c>
      <c r="B10696" s="308">
        <v>190.33</v>
      </c>
    </row>
    <row r="10697" spans="1:2">
      <c r="A10697" s="307" t="s">
        <v>10844</v>
      </c>
      <c r="B10697" s="308">
        <v>195.44</v>
      </c>
    </row>
    <row r="10698" spans="1:2">
      <c r="A10698" s="307" t="s">
        <v>10845</v>
      </c>
      <c r="B10698" s="308">
        <v>179.47</v>
      </c>
    </row>
    <row r="10699" spans="1:2">
      <c r="A10699" s="307" t="s">
        <v>10846</v>
      </c>
      <c r="B10699" s="308">
        <v>226.57</v>
      </c>
    </row>
    <row r="10700" spans="1:2">
      <c r="A10700" s="307" t="s">
        <v>10847</v>
      </c>
      <c r="B10700" s="308">
        <v>211.64</v>
      </c>
    </row>
    <row r="10701" spans="1:2">
      <c r="A10701" s="307" t="s">
        <v>10848</v>
      </c>
      <c r="B10701" s="308">
        <v>581.78</v>
      </c>
    </row>
    <row r="10702" spans="1:2">
      <c r="A10702" s="307" t="s">
        <v>10849</v>
      </c>
      <c r="B10702" s="308">
        <v>522.94000000000005</v>
      </c>
    </row>
    <row r="10703" spans="1:2">
      <c r="A10703" s="307" t="s">
        <v>10850</v>
      </c>
      <c r="B10703" s="308">
        <v>223</v>
      </c>
    </row>
    <row r="10704" spans="1:2">
      <c r="A10704" s="307" t="s">
        <v>10851</v>
      </c>
      <c r="B10704" s="308">
        <v>207.74</v>
      </c>
    </row>
    <row r="10705" spans="1:2">
      <c r="A10705" s="307" t="s">
        <v>10852</v>
      </c>
      <c r="B10705" s="308">
        <v>582.35</v>
      </c>
    </row>
    <row r="10706" spans="1:2">
      <c r="A10706" s="307" t="s">
        <v>10853</v>
      </c>
      <c r="B10706" s="308">
        <v>523.17999999999995</v>
      </c>
    </row>
    <row r="10707" spans="1:2">
      <c r="A10707" s="307" t="s">
        <v>10854</v>
      </c>
      <c r="B10707" s="308">
        <v>255.56</v>
      </c>
    </row>
    <row r="10708" spans="1:2">
      <c r="A10708" s="307" t="s">
        <v>10855</v>
      </c>
      <c r="B10708" s="308">
        <v>238.11</v>
      </c>
    </row>
    <row r="10709" spans="1:2">
      <c r="A10709" s="307" t="s">
        <v>10856</v>
      </c>
      <c r="B10709" s="308">
        <v>621.05999999999995</v>
      </c>
    </row>
    <row r="10710" spans="1:2">
      <c r="A10710" s="307" t="s">
        <v>10857</v>
      </c>
      <c r="B10710" s="308">
        <v>559.70000000000005</v>
      </c>
    </row>
    <row r="10711" spans="1:2">
      <c r="A10711" s="307" t="s">
        <v>10858</v>
      </c>
      <c r="B10711" s="308">
        <v>2044.15</v>
      </c>
    </row>
    <row r="10712" spans="1:2">
      <c r="A10712" s="307" t="s">
        <v>10859</v>
      </c>
      <c r="B10712" s="308">
        <v>1906.73</v>
      </c>
    </row>
    <row r="10713" spans="1:2">
      <c r="A10713" s="307" t="s">
        <v>10860</v>
      </c>
      <c r="B10713" s="308">
        <v>2064.6799999999998</v>
      </c>
    </row>
    <row r="10714" spans="1:2">
      <c r="A10714" s="307" t="s">
        <v>10861</v>
      </c>
      <c r="B10714" s="308">
        <v>1927.25</v>
      </c>
    </row>
    <row r="10715" spans="1:2">
      <c r="A10715" s="307" t="s">
        <v>10862</v>
      </c>
      <c r="B10715" s="308">
        <v>2073.33</v>
      </c>
    </row>
    <row r="10716" spans="1:2">
      <c r="A10716" s="307" t="s">
        <v>10863</v>
      </c>
      <c r="B10716" s="308">
        <v>1935.9</v>
      </c>
    </row>
    <row r="10717" spans="1:2">
      <c r="A10717" s="307" t="s">
        <v>10864</v>
      </c>
      <c r="B10717" s="308">
        <v>2102.2399999999998</v>
      </c>
    </row>
    <row r="10718" spans="1:2">
      <c r="A10718" s="307" t="s">
        <v>10865</v>
      </c>
      <c r="B10718" s="308">
        <v>1963.17</v>
      </c>
    </row>
    <row r="10719" spans="1:2">
      <c r="A10719" s="307" t="s">
        <v>10866</v>
      </c>
      <c r="B10719" s="308">
        <v>2074.9299999999998</v>
      </c>
    </row>
    <row r="10720" spans="1:2">
      <c r="A10720" s="307" t="s">
        <v>10867</v>
      </c>
      <c r="B10720" s="308">
        <v>1942.23</v>
      </c>
    </row>
    <row r="10721" spans="1:2">
      <c r="A10721" s="307" t="s">
        <v>10868</v>
      </c>
      <c r="B10721" s="308">
        <v>2086</v>
      </c>
    </row>
    <row r="10722" spans="1:2">
      <c r="A10722" s="307" t="s">
        <v>10869</v>
      </c>
      <c r="B10722" s="308">
        <v>1953.3</v>
      </c>
    </row>
    <row r="10723" spans="1:2">
      <c r="A10723" s="307" t="s">
        <v>10870</v>
      </c>
      <c r="B10723" s="308">
        <v>1681.17</v>
      </c>
    </row>
    <row r="10724" spans="1:2">
      <c r="A10724" s="307" t="s">
        <v>10871</v>
      </c>
      <c r="B10724" s="308">
        <v>1575.86</v>
      </c>
    </row>
    <row r="10725" spans="1:2">
      <c r="A10725" s="307" t="s">
        <v>10872</v>
      </c>
      <c r="B10725" s="308">
        <v>1701.69</v>
      </c>
    </row>
    <row r="10726" spans="1:2">
      <c r="A10726" s="307" t="s">
        <v>10873</v>
      </c>
      <c r="B10726" s="308">
        <v>1596.39</v>
      </c>
    </row>
    <row r="10727" spans="1:2">
      <c r="A10727" s="307" t="s">
        <v>10874</v>
      </c>
      <c r="B10727" s="308">
        <v>1710.35</v>
      </c>
    </row>
    <row r="10728" spans="1:2">
      <c r="A10728" s="307" t="s">
        <v>10875</v>
      </c>
      <c r="B10728" s="308">
        <v>1605.04</v>
      </c>
    </row>
    <row r="10729" spans="1:2">
      <c r="A10729" s="307" t="s">
        <v>10876</v>
      </c>
      <c r="B10729" s="308">
        <v>3.81</v>
      </c>
    </row>
    <row r="10730" spans="1:2">
      <c r="A10730" s="307" t="s">
        <v>10877</v>
      </c>
      <c r="B10730" s="308">
        <v>3.81</v>
      </c>
    </row>
    <row r="10731" spans="1:2">
      <c r="A10731" s="307" t="s">
        <v>10878</v>
      </c>
      <c r="B10731" s="308">
        <v>4.47</v>
      </c>
    </row>
    <row r="10732" spans="1:2">
      <c r="A10732" s="307" t="s">
        <v>10879</v>
      </c>
      <c r="B10732" s="308">
        <v>4.47</v>
      </c>
    </row>
    <row r="10733" spans="1:2">
      <c r="A10733" s="307" t="s">
        <v>10880</v>
      </c>
      <c r="B10733" s="308">
        <v>4.0199999999999996</v>
      </c>
    </row>
    <row r="10734" spans="1:2">
      <c r="A10734" s="307" t="s">
        <v>10881</v>
      </c>
      <c r="B10734" s="308">
        <v>4.0199999999999996</v>
      </c>
    </row>
    <row r="10735" spans="1:2">
      <c r="A10735" s="307" t="s">
        <v>10882</v>
      </c>
      <c r="B10735" s="308">
        <v>3011.56</v>
      </c>
    </row>
    <row r="10736" spans="1:2">
      <c r="A10736" s="307" t="s">
        <v>10883</v>
      </c>
      <c r="B10736" s="308">
        <v>2980.2</v>
      </c>
    </row>
    <row r="10737" spans="1:2">
      <c r="A10737" s="307" t="s">
        <v>10884</v>
      </c>
      <c r="B10737" s="308">
        <v>2699.84</v>
      </c>
    </row>
    <row r="10738" spans="1:2">
      <c r="A10738" s="307" t="s">
        <v>10885</v>
      </c>
      <c r="B10738" s="308">
        <v>2668.48</v>
      </c>
    </row>
    <row r="10739" spans="1:2">
      <c r="A10739" s="307" t="s">
        <v>10886</v>
      </c>
      <c r="B10739" s="308">
        <v>12.86</v>
      </c>
    </row>
    <row r="10740" spans="1:2">
      <c r="A10740" s="307" t="s">
        <v>10887</v>
      </c>
      <c r="B10740" s="308">
        <v>11.43</v>
      </c>
    </row>
    <row r="10741" spans="1:2">
      <c r="A10741" s="307" t="s">
        <v>10888</v>
      </c>
      <c r="B10741" s="308">
        <v>24.39</v>
      </c>
    </row>
    <row r="10742" spans="1:2">
      <c r="A10742" s="307" t="s">
        <v>10889</v>
      </c>
      <c r="B10742" s="308">
        <v>21.53</v>
      </c>
    </row>
    <row r="10743" spans="1:2">
      <c r="A10743" s="307" t="s">
        <v>10890</v>
      </c>
      <c r="B10743" s="308">
        <v>54.57</v>
      </c>
    </row>
    <row r="10744" spans="1:2">
      <c r="A10744" s="307" t="s">
        <v>10891</v>
      </c>
      <c r="B10744" s="308">
        <v>53.53</v>
      </c>
    </row>
    <row r="10745" spans="1:2">
      <c r="A10745" s="307" t="s">
        <v>10892</v>
      </c>
      <c r="B10745" s="308">
        <v>11.17</v>
      </c>
    </row>
    <row r="10746" spans="1:2">
      <c r="A10746" s="307" t="s">
        <v>10893</v>
      </c>
      <c r="B10746" s="308">
        <v>10.48</v>
      </c>
    </row>
    <row r="10747" spans="1:2">
      <c r="A10747" s="307" t="s">
        <v>10894</v>
      </c>
      <c r="B10747" s="308">
        <v>16938.27</v>
      </c>
    </row>
    <row r="10748" spans="1:2">
      <c r="A10748" s="307" t="s">
        <v>10895</v>
      </c>
      <c r="B10748" s="308">
        <v>15548.11</v>
      </c>
    </row>
    <row r="10749" spans="1:2">
      <c r="A10749" s="307" t="s">
        <v>10896</v>
      </c>
      <c r="B10749" s="308">
        <v>139.63999999999999</v>
      </c>
    </row>
    <row r="10750" spans="1:2">
      <c r="A10750" s="307" t="s">
        <v>10897</v>
      </c>
      <c r="B10750" s="308">
        <v>131.06</v>
      </c>
    </row>
    <row r="10751" spans="1:2">
      <c r="A10751" s="307" t="s">
        <v>10898</v>
      </c>
      <c r="B10751" s="308">
        <v>151.28</v>
      </c>
    </row>
    <row r="10752" spans="1:2">
      <c r="A10752" s="307" t="s">
        <v>10899</v>
      </c>
      <c r="B10752" s="308">
        <v>141.99</v>
      </c>
    </row>
    <row r="10753" spans="1:2">
      <c r="A10753" s="307" t="s">
        <v>10900</v>
      </c>
      <c r="B10753" s="308">
        <v>191.56</v>
      </c>
    </row>
    <row r="10754" spans="1:2">
      <c r="A10754" s="307" t="s">
        <v>10901</v>
      </c>
      <c r="B10754" s="308">
        <v>179.79</v>
      </c>
    </row>
    <row r="10755" spans="1:2">
      <c r="A10755" s="307" t="s">
        <v>10902</v>
      </c>
      <c r="B10755" s="308">
        <v>245.75</v>
      </c>
    </row>
    <row r="10756" spans="1:2">
      <c r="A10756" s="307" t="s">
        <v>10903</v>
      </c>
      <c r="B10756" s="308">
        <v>230.65</v>
      </c>
    </row>
    <row r="10757" spans="1:2">
      <c r="A10757" s="307" t="s">
        <v>10904</v>
      </c>
      <c r="B10757" s="308">
        <v>10.39</v>
      </c>
    </row>
    <row r="10758" spans="1:2">
      <c r="A10758" s="307" t="s">
        <v>10905</v>
      </c>
      <c r="B10758" s="308">
        <v>9.81</v>
      </c>
    </row>
    <row r="10759" spans="1:2">
      <c r="A10759" s="307" t="s">
        <v>10906</v>
      </c>
      <c r="B10759" s="308">
        <v>7.57</v>
      </c>
    </row>
    <row r="10760" spans="1:2">
      <c r="A10760" s="307" t="s">
        <v>10907</v>
      </c>
      <c r="B10760" s="308">
        <v>7.35</v>
      </c>
    </row>
    <row r="10761" spans="1:2">
      <c r="A10761" s="307" t="s">
        <v>10908</v>
      </c>
      <c r="B10761" s="308">
        <v>10.66</v>
      </c>
    </row>
    <row r="10762" spans="1:2">
      <c r="A10762" s="307" t="s">
        <v>10909</v>
      </c>
      <c r="B10762" s="308">
        <v>10.029999999999999</v>
      </c>
    </row>
    <row r="10763" spans="1:2">
      <c r="A10763" s="307" t="s">
        <v>10910</v>
      </c>
      <c r="B10763" s="308">
        <v>17.170000000000002</v>
      </c>
    </row>
    <row r="10764" spans="1:2">
      <c r="A10764" s="307" t="s">
        <v>10911</v>
      </c>
      <c r="B10764" s="308">
        <v>15.87</v>
      </c>
    </row>
    <row r="10765" spans="1:2">
      <c r="A10765" s="307" t="s">
        <v>10912</v>
      </c>
      <c r="B10765" s="308">
        <v>544.09</v>
      </c>
    </row>
    <row r="10766" spans="1:2">
      <c r="A10766" s="307" t="s">
        <v>10913</v>
      </c>
      <c r="B10766" s="308">
        <v>515.77</v>
      </c>
    </row>
    <row r="10767" spans="1:2">
      <c r="A10767" s="307" t="s">
        <v>10914</v>
      </c>
      <c r="B10767" s="308">
        <v>288.74</v>
      </c>
    </row>
    <row r="10768" spans="1:2">
      <c r="A10768" s="307" t="s">
        <v>10915</v>
      </c>
      <c r="B10768" s="308">
        <v>288.33999999999997</v>
      </c>
    </row>
    <row r="10769" spans="1:2">
      <c r="A10769" s="307" t="s">
        <v>10916</v>
      </c>
      <c r="B10769" s="308">
        <v>257.82</v>
      </c>
    </row>
    <row r="10770" spans="1:2">
      <c r="A10770" s="307" t="s">
        <v>10917</v>
      </c>
      <c r="B10770" s="308">
        <v>229.83</v>
      </c>
    </row>
    <row r="10771" spans="1:2">
      <c r="A10771" s="307" t="s">
        <v>10918</v>
      </c>
      <c r="B10771" s="308">
        <v>18.05</v>
      </c>
    </row>
    <row r="10772" spans="1:2">
      <c r="A10772" s="307" t="s">
        <v>10919</v>
      </c>
      <c r="B10772" s="308">
        <v>16.690000000000001</v>
      </c>
    </row>
    <row r="10773" spans="1:2">
      <c r="A10773" s="307" t="s">
        <v>10920</v>
      </c>
      <c r="B10773" s="308">
        <v>11.84</v>
      </c>
    </row>
    <row r="10774" spans="1:2">
      <c r="A10774" s="307" t="s">
        <v>10921</v>
      </c>
      <c r="B10774" s="308">
        <v>10.56</v>
      </c>
    </row>
    <row r="10775" spans="1:2">
      <c r="A10775" s="307" t="s">
        <v>10922</v>
      </c>
      <c r="B10775" s="308">
        <v>6.12</v>
      </c>
    </row>
    <row r="10776" spans="1:2">
      <c r="A10776" s="307" t="s">
        <v>10923</v>
      </c>
      <c r="B10776" s="308">
        <v>6.12</v>
      </c>
    </row>
    <row r="10777" spans="1:2">
      <c r="A10777" s="307" t="s">
        <v>10924</v>
      </c>
      <c r="B10777" s="308">
        <v>5.39</v>
      </c>
    </row>
    <row r="10778" spans="1:2">
      <c r="A10778" s="307" t="s">
        <v>10925</v>
      </c>
      <c r="B10778" s="308">
        <v>5.39</v>
      </c>
    </row>
    <row r="10779" spans="1:2">
      <c r="A10779" s="307" t="s">
        <v>10926</v>
      </c>
      <c r="B10779" s="308">
        <v>14.22</v>
      </c>
    </row>
    <row r="10780" spans="1:2">
      <c r="A10780" s="307" t="s">
        <v>10927</v>
      </c>
      <c r="B10780" s="308">
        <v>12.4</v>
      </c>
    </row>
    <row r="10781" spans="1:2">
      <c r="A10781" s="307" t="s">
        <v>10928</v>
      </c>
      <c r="B10781" s="308">
        <v>11.25</v>
      </c>
    </row>
    <row r="10782" spans="1:2">
      <c r="A10782" s="307" t="s">
        <v>10929</v>
      </c>
      <c r="B10782" s="308">
        <v>10.71</v>
      </c>
    </row>
    <row r="10783" spans="1:2">
      <c r="A10783" s="307" t="s">
        <v>10930</v>
      </c>
      <c r="B10783" s="308">
        <v>101.01</v>
      </c>
    </row>
    <row r="10784" spans="1:2">
      <c r="A10784" s="307" t="s">
        <v>10931</v>
      </c>
      <c r="B10784" s="308">
        <v>101.01</v>
      </c>
    </row>
    <row r="10785" spans="1:2">
      <c r="A10785" s="307" t="s">
        <v>10932</v>
      </c>
      <c r="B10785" s="308">
        <v>424.4</v>
      </c>
    </row>
    <row r="10786" spans="1:2">
      <c r="A10786" s="307" t="s">
        <v>10933</v>
      </c>
      <c r="B10786" s="308">
        <v>409.4</v>
      </c>
    </row>
    <row r="10787" spans="1:2">
      <c r="A10787" s="307" t="s">
        <v>10934</v>
      </c>
      <c r="B10787" s="308">
        <v>107.83</v>
      </c>
    </row>
    <row r="10788" spans="1:2">
      <c r="A10788" s="307" t="s">
        <v>10935</v>
      </c>
      <c r="B10788" s="308">
        <v>107.83</v>
      </c>
    </row>
    <row r="10789" spans="1:2">
      <c r="A10789" s="307" t="s">
        <v>10936</v>
      </c>
      <c r="B10789" s="308">
        <v>431.22</v>
      </c>
    </row>
    <row r="10790" spans="1:2">
      <c r="A10790" s="307" t="s">
        <v>10937</v>
      </c>
      <c r="B10790" s="308">
        <v>416.22</v>
      </c>
    </row>
    <row r="10791" spans="1:2">
      <c r="A10791" s="307" t="s">
        <v>10938</v>
      </c>
      <c r="B10791" s="308">
        <v>121.48</v>
      </c>
    </row>
    <row r="10792" spans="1:2">
      <c r="A10792" s="307" t="s">
        <v>10939</v>
      </c>
      <c r="B10792" s="308">
        <v>121.48</v>
      </c>
    </row>
    <row r="10793" spans="1:2">
      <c r="A10793" s="307" t="s">
        <v>10940</v>
      </c>
      <c r="B10793" s="308">
        <v>444.87</v>
      </c>
    </row>
    <row r="10794" spans="1:2">
      <c r="A10794" s="307" t="s">
        <v>10941</v>
      </c>
      <c r="B10794" s="308">
        <v>429.87</v>
      </c>
    </row>
    <row r="10795" spans="1:2">
      <c r="A10795" s="307" t="s">
        <v>10942</v>
      </c>
      <c r="B10795" s="308">
        <v>141.96</v>
      </c>
    </row>
    <row r="10796" spans="1:2">
      <c r="A10796" s="307" t="s">
        <v>10943</v>
      </c>
      <c r="B10796" s="308">
        <v>141.96</v>
      </c>
    </row>
    <row r="10797" spans="1:2">
      <c r="A10797" s="307" t="s">
        <v>10944</v>
      </c>
      <c r="B10797" s="308">
        <v>180.18</v>
      </c>
    </row>
    <row r="10798" spans="1:2">
      <c r="A10798" s="307" t="s">
        <v>10945</v>
      </c>
      <c r="B10798" s="308">
        <v>180.18</v>
      </c>
    </row>
    <row r="10799" spans="1:2">
      <c r="A10799" s="307" t="s">
        <v>10946</v>
      </c>
      <c r="B10799" s="308">
        <v>88.72</v>
      </c>
    </row>
    <row r="10800" spans="1:2">
      <c r="A10800" s="307" t="s">
        <v>10947</v>
      </c>
      <c r="B10800" s="308">
        <v>88.72</v>
      </c>
    </row>
    <row r="10801" spans="1:2">
      <c r="A10801" s="307" t="s">
        <v>10948</v>
      </c>
      <c r="B10801" s="308">
        <v>202.02</v>
      </c>
    </row>
    <row r="10802" spans="1:2">
      <c r="A10802" s="307" t="s">
        <v>10949</v>
      </c>
      <c r="B10802" s="308">
        <v>202.02</v>
      </c>
    </row>
    <row r="10803" spans="1:2">
      <c r="A10803" s="307" t="s">
        <v>10950</v>
      </c>
      <c r="B10803" s="308">
        <v>189.73</v>
      </c>
    </row>
    <row r="10804" spans="1:2">
      <c r="A10804" s="307" t="s">
        <v>10951</v>
      </c>
      <c r="B10804" s="308">
        <v>189.73</v>
      </c>
    </row>
    <row r="10805" spans="1:2">
      <c r="A10805" s="307" t="s">
        <v>10952</v>
      </c>
      <c r="B10805" s="308">
        <v>74.680000000000007</v>
      </c>
    </row>
    <row r="10806" spans="1:2">
      <c r="A10806" s="307" t="s">
        <v>10953</v>
      </c>
      <c r="B10806" s="308">
        <v>74.680000000000007</v>
      </c>
    </row>
    <row r="10807" spans="1:2">
      <c r="A10807" s="307" t="s">
        <v>10954</v>
      </c>
      <c r="B10807" s="308">
        <v>22.95</v>
      </c>
    </row>
    <row r="10808" spans="1:2">
      <c r="A10808" s="307" t="s">
        <v>10955</v>
      </c>
      <c r="B10808" s="308">
        <v>20.48</v>
      </c>
    </row>
    <row r="10809" spans="1:2">
      <c r="A10809" s="307" t="s">
        <v>10956</v>
      </c>
      <c r="B10809" s="308">
        <v>25.23</v>
      </c>
    </row>
    <row r="10810" spans="1:2">
      <c r="A10810" s="307" t="s">
        <v>10957</v>
      </c>
      <c r="B10810" s="308">
        <v>22.76</v>
      </c>
    </row>
    <row r="10811" spans="1:2">
      <c r="A10811" s="307" t="s">
        <v>10958</v>
      </c>
      <c r="B10811" s="308">
        <v>27.41</v>
      </c>
    </row>
    <row r="10812" spans="1:2">
      <c r="A10812" s="307" t="s">
        <v>10959</v>
      </c>
      <c r="B10812" s="308">
        <v>24.94</v>
      </c>
    </row>
    <row r="10813" spans="1:2">
      <c r="A10813" s="307" t="s">
        <v>10960</v>
      </c>
      <c r="B10813" s="308">
        <v>31.35</v>
      </c>
    </row>
    <row r="10814" spans="1:2">
      <c r="A10814" s="307" t="s">
        <v>10961</v>
      </c>
      <c r="B10814" s="308">
        <v>28.88</v>
      </c>
    </row>
    <row r="10815" spans="1:2">
      <c r="A10815" s="307" t="s">
        <v>10962</v>
      </c>
      <c r="B10815" s="308">
        <v>57</v>
      </c>
    </row>
    <row r="10816" spans="1:2">
      <c r="A10816" s="307" t="s">
        <v>10963</v>
      </c>
      <c r="B10816" s="308">
        <v>54.31</v>
      </c>
    </row>
    <row r="10817" spans="1:2">
      <c r="A10817" s="307" t="s">
        <v>10964</v>
      </c>
      <c r="B10817" s="308">
        <v>567.83000000000004</v>
      </c>
    </row>
    <row r="10818" spans="1:2">
      <c r="A10818" s="307" t="s">
        <v>10965</v>
      </c>
      <c r="B10818" s="308">
        <v>567.83000000000004</v>
      </c>
    </row>
    <row r="10819" spans="1:2">
      <c r="A10819" s="307" t="s">
        <v>10966</v>
      </c>
      <c r="B10819" s="308">
        <v>603.83000000000004</v>
      </c>
    </row>
    <row r="10820" spans="1:2">
      <c r="A10820" s="307" t="s">
        <v>10967</v>
      </c>
      <c r="B10820" s="308">
        <v>603.83000000000004</v>
      </c>
    </row>
    <row r="10821" spans="1:2">
      <c r="A10821" s="307" t="s">
        <v>10968</v>
      </c>
      <c r="B10821" s="308">
        <v>669.83</v>
      </c>
    </row>
    <row r="10822" spans="1:2">
      <c r="A10822" s="307" t="s">
        <v>10969</v>
      </c>
      <c r="B10822" s="308">
        <v>669.83</v>
      </c>
    </row>
    <row r="10823" spans="1:2">
      <c r="A10823" s="307" t="s">
        <v>10970</v>
      </c>
      <c r="B10823" s="308">
        <v>37.11</v>
      </c>
    </row>
    <row r="10824" spans="1:2">
      <c r="A10824" s="307" t="s">
        <v>10971</v>
      </c>
      <c r="B10824" s="308">
        <v>33.630000000000003</v>
      </c>
    </row>
    <row r="10825" spans="1:2">
      <c r="A10825" s="307" t="s">
        <v>10972</v>
      </c>
      <c r="B10825" s="308">
        <v>21.15</v>
      </c>
    </row>
    <row r="10826" spans="1:2">
      <c r="A10826" s="307" t="s">
        <v>10973</v>
      </c>
      <c r="B10826" s="308">
        <v>19.32</v>
      </c>
    </row>
    <row r="10827" spans="1:2">
      <c r="A10827" s="307" t="s">
        <v>10974</v>
      </c>
      <c r="B10827" s="308">
        <v>79.260000000000005</v>
      </c>
    </row>
    <row r="10828" spans="1:2">
      <c r="A10828" s="307" t="s">
        <v>10975</v>
      </c>
      <c r="B10828" s="308">
        <v>73.53</v>
      </c>
    </row>
    <row r="10829" spans="1:2">
      <c r="A10829" s="307" t="s">
        <v>10976</v>
      </c>
      <c r="B10829" s="308">
        <v>134.71</v>
      </c>
    </row>
    <row r="10830" spans="1:2">
      <c r="A10830" s="307" t="s">
        <v>10977</v>
      </c>
      <c r="B10830" s="308">
        <v>125.57</v>
      </c>
    </row>
    <row r="10831" spans="1:2">
      <c r="A10831" s="307" t="s">
        <v>10978</v>
      </c>
      <c r="B10831" s="308">
        <v>60.97</v>
      </c>
    </row>
    <row r="10832" spans="1:2">
      <c r="A10832" s="307" t="s">
        <v>10979</v>
      </c>
      <c r="B10832" s="308">
        <v>56.56</v>
      </c>
    </row>
    <row r="10833" spans="1:2">
      <c r="A10833" s="307" t="s">
        <v>10980</v>
      </c>
      <c r="B10833" s="308">
        <v>103.62</v>
      </c>
    </row>
    <row r="10834" spans="1:2">
      <c r="A10834" s="307" t="s">
        <v>10981</v>
      </c>
      <c r="B10834" s="308">
        <v>96.59</v>
      </c>
    </row>
    <row r="10835" spans="1:2">
      <c r="A10835" s="307" t="s">
        <v>10982</v>
      </c>
      <c r="B10835" s="308">
        <v>51.82</v>
      </c>
    </row>
    <row r="10836" spans="1:2">
      <c r="A10836" s="307" t="s">
        <v>10983</v>
      </c>
      <c r="B10836" s="308">
        <v>48.07</v>
      </c>
    </row>
    <row r="10837" spans="1:2">
      <c r="A10837" s="307" t="s">
        <v>10984</v>
      </c>
      <c r="B10837" s="308">
        <v>88.08</v>
      </c>
    </row>
    <row r="10838" spans="1:2">
      <c r="A10838" s="307" t="s">
        <v>10985</v>
      </c>
      <c r="B10838" s="308">
        <v>82.1</v>
      </c>
    </row>
    <row r="10839" spans="1:2">
      <c r="A10839" s="307" t="s">
        <v>10986</v>
      </c>
      <c r="B10839" s="308">
        <v>22.83</v>
      </c>
    </row>
    <row r="10840" spans="1:2">
      <c r="A10840" s="307" t="s">
        <v>10987</v>
      </c>
      <c r="B10840" s="308">
        <v>19.79</v>
      </c>
    </row>
    <row r="10841" spans="1:2">
      <c r="A10841" s="307" t="s">
        <v>10988</v>
      </c>
      <c r="B10841" s="308">
        <v>31.5</v>
      </c>
    </row>
    <row r="10842" spans="1:2">
      <c r="A10842" s="307" t="s">
        <v>10989</v>
      </c>
      <c r="B10842" s="308">
        <v>30.46</v>
      </c>
    </row>
    <row r="10843" spans="1:2">
      <c r="A10843" s="307" t="s">
        <v>10990</v>
      </c>
      <c r="B10843" s="308">
        <v>4.84</v>
      </c>
    </row>
    <row r="10844" spans="1:2">
      <c r="A10844" s="307" t="s">
        <v>10991</v>
      </c>
      <c r="B10844" s="308">
        <v>4.84</v>
      </c>
    </row>
    <row r="10845" spans="1:2">
      <c r="A10845" s="307" t="s">
        <v>10992</v>
      </c>
      <c r="B10845" s="308">
        <v>3.55</v>
      </c>
    </row>
    <row r="10846" spans="1:2">
      <c r="A10846" s="307" t="s">
        <v>10993</v>
      </c>
      <c r="B10846" s="308">
        <v>3.55</v>
      </c>
    </row>
    <row r="10847" spans="1:2">
      <c r="A10847" s="307" t="s">
        <v>10994</v>
      </c>
      <c r="B10847" s="308">
        <v>4.16</v>
      </c>
    </row>
    <row r="10848" spans="1:2">
      <c r="A10848" s="307" t="s">
        <v>10995</v>
      </c>
      <c r="B10848" s="308">
        <v>4.16</v>
      </c>
    </row>
    <row r="10849" spans="1:2">
      <c r="A10849" s="307" t="s">
        <v>10996</v>
      </c>
      <c r="B10849" s="308">
        <v>3.74</v>
      </c>
    </row>
    <row r="10850" spans="1:2">
      <c r="A10850" s="307" t="s">
        <v>10997</v>
      </c>
      <c r="B10850" s="308">
        <v>3.74</v>
      </c>
    </row>
    <row r="10851" spans="1:2">
      <c r="A10851" s="307" t="s">
        <v>10998</v>
      </c>
      <c r="B10851" s="308">
        <v>12.65</v>
      </c>
    </row>
    <row r="10852" spans="1:2">
      <c r="A10852" s="307" t="s">
        <v>10999</v>
      </c>
      <c r="B10852" s="308">
        <v>12.65</v>
      </c>
    </row>
    <row r="10853" spans="1:2">
      <c r="A10853" s="307" t="s">
        <v>11000</v>
      </c>
      <c r="B10853" s="308">
        <v>12.88</v>
      </c>
    </row>
    <row r="10854" spans="1:2">
      <c r="A10854" s="307" t="s">
        <v>11001</v>
      </c>
      <c r="B10854" s="308">
        <v>12.88</v>
      </c>
    </row>
    <row r="10855" spans="1:2">
      <c r="A10855" s="307" t="s">
        <v>11002</v>
      </c>
      <c r="B10855" s="308">
        <v>22.52</v>
      </c>
    </row>
    <row r="10856" spans="1:2">
      <c r="A10856" s="307" t="s">
        <v>11003</v>
      </c>
      <c r="B10856" s="308">
        <v>22.52</v>
      </c>
    </row>
    <row r="10857" spans="1:2">
      <c r="A10857" s="307" t="s">
        <v>11004</v>
      </c>
      <c r="B10857" s="308">
        <v>20.04</v>
      </c>
    </row>
    <row r="10858" spans="1:2">
      <c r="A10858" s="307" t="s">
        <v>11005</v>
      </c>
      <c r="B10858" s="308">
        <v>20.04</v>
      </c>
    </row>
    <row r="10859" spans="1:2">
      <c r="A10859" s="307" t="s">
        <v>11006</v>
      </c>
      <c r="B10859" s="308">
        <v>33.770000000000003</v>
      </c>
    </row>
    <row r="10860" spans="1:2">
      <c r="A10860" s="307" t="s">
        <v>11007</v>
      </c>
      <c r="B10860" s="308">
        <v>33.770000000000003</v>
      </c>
    </row>
    <row r="10861" spans="1:2">
      <c r="A10861" s="307" t="s">
        <v>11008</v>
      </c>
      <c r="B10861" s="308">
        <v>28.29</v>
      </c>
    </row>
    <row r="10862" spans="1:2">
      <c r="A10862" s="307" t="s">
        <v>11009</v>
      </c>
      <c r="B10862" s="308">
        <v>28.29</v>
      </c>
    </row>
    <row r="10863" spans="1:2">
      <c r="A10863" s="307" t="s">
        <v>25502</v>
      </c>
      <c r="B10863" s="308">
        <v>25.92</v>
      </c>
    </row>
    <row r="10864" spans="1:2">
      <c r="A10864" s="307" t="s">
        <v>25503</v>
      </c>
      <c r="B10864" s="308">
        <v>25.92</v>
      </c>
    </row>
    <row r="10865" spans="1:2">
      <c r="A10865" s="307" t="s">
        <v>11010</v>
      </c>
      <c r="B10865" s="308">
        <v>32.909999999999997</v>
      </c>
    </row>
    <row r="10866" spans="1:2">
      <c r="A10866" s="307" t="s">
        <v>11011</v>
      </c>
      <c r="B10866" s="308">
        <v>32.909999999999997</v>
      </c>
    </row>
    <row r="10867" spans="1:2">
      <c r="A10867" s="307" t="s">
        <v>25504</v>
      </c>
      <c r="B10867" s="308">
        <v>40.450000000000003</v>
      </c>
    </row>
    <row r="10868" spans="1:2">
      <c r="A10868" s="307" t="s">
        <v>25505</v>
      </c>
      <c r="B10868" s="308">
        <v>40.450000000000003</v>
      </c>
    </row>
    <row r="10869" spans="1:2">
      <c r="A10869" s="307" t="s">
        <v>11012</v>
      </c>
      <c r="B10869" s="308">
        <v>1072.27</v>
      </c>
    </row>
    <row r="10870" spans="1:2">
      <c r="A10870" s="307" t="s">
        <v>11013</v>
      </c>
      <c r="B10870" s="308">
        <v>1035.97</v>
      </c>
    </row>
    <row r="10871" spans="1:2">
      <c r="A10871" s="307" t="s">
        <v>11014</v>
      </c>
      <c r="B10871" s="308">
        <v>857.81</v>
      </c>
    </row>
    <row r="10872" spans="1:2">
      <c r="A10872" s="307" t="s">
        <v>11015</v>
      </c>
      <c r="B10872" s="308">
        <v>828.78</v>
      </c>
    </row>
    <row r="10873" spans="1:2">
      <c r="A10873" s="307" t="s">
        <v>11016</v>
      </c>
      <c r="B10873" s="308">
        <v>750.59</v>
      </c>
    </row>
    <row r="10874" spans="1:2">
      <c r="A10874" s="307" t="s">
        <v>11017</v>
      </c>
      <c r="B10874" s="308">
        <v>725.18</v>
      </c>
    </row>
    <row r="10875" spans="1:2">
      <c r="A10875" s="307" t="s">
        <v>11018</v>
      </c>
      <c r="B10875" s="308">
        <v>600.47</v>
      </c>
    </row>
    <row r="10876" spans="1:2">
      <c r="A10876" s="307" t="s">
        <v>11019</v>
      </c>
      <c r="B10876" s="308">
        <v>580.14</v>
      </c>
    </row>
    <row r="10877" spans="1:2">
      <c r="A10877" s="307" t="s">
        <v>11020</v>
      </c>
      <c r="B10877" s="308">
        <v>1436.32</v>
      </c>
    </row>
    <row r="10878" spans="1:2">
      <c r="A10878" s="307" t="s">
        <v>11021</v>
      </c>
      <c r="B10878" s="308">
        <v>1400.02</v>
      </c>
    </row>
    <row r="10879" spans="1:2">
      <c r="A10879" s="307" t="s">
        <v>11022</v>
      </c>
      <c r="B10879" s="308">
        <v>1149.06</v>
      </c>
    </row>
    <row r="10880" spans="1:2">
      <c r="A10880" s="307" t="s">
        <v>11023</v>
      </c>
      <c r="B10880" s="308">
        <v>1120.02</v>
      </c>
    </row>
    <row r="10881" spans="1:2">
      <c r="A10881" s="307" t="s">
        <v>11024</v>
      </c>
      <c r="B10881" s="308">
        <v>1005.42</v>
      </c>
    </row>
    <row r="10882" spans="1:2">
      <c r="A10882" s="307" t="s">
        <v>11025</v>
      </c>
      <c r="B10882" s="308">
        <v>980.02</v>
      </c>
    </row>
    <row r="10883" spans="1:2">
      <c r="A10883" s="307" t="s">
        <v>11026</v>
      </c>
      <c r="B10883" s="308">
        <v>804.34</v>
      </c>
    </row>
    <row r="10884" spans="1:2">
      <c r="A10884" s="307" t="s">
        <v>11027</v>
      </c>
      <c r="B10884" s="308">
        <v>784.01</v>
      </c>
    </row>
    <row r="10885" spans="1:2">
      <c r="A10885" s="307" t="s">
        <v>11028</v>
      </c>
      <c r="B10885" s="308">
        <v>415.89</v>
      </c>
    </row>
    <row r="10886" spans="1:2">
      <c r="A10886" s="307" t="s">
        <v>11029</v>
      </c>
      <c r="B10886" s="308">
        <v>407.34</v>
      </c>
    </row>
    <row r="10887" spans="1:2">
      <c r="A10887" s="307" t="s">
        <v>11030</v>
      </c>
      <c r="B10887" s="308">
        <v>421.28</v>
      </c>
    </row>
    <row r="10888" spans="1:2">
      <c r="A10888" s="307" t="s">
        <v>11031</v>
      </c>
      <c r="B10888" s="308">
        <v>412.74</v>
      </c>
    </row>
    <row r="10889" spans="1:2">
      <c r="A10889" s="307" t="s">
        <v>11032</v>
      </c>
      <c r="B10889" s="308">
        <v>439.3</v>
      </c>
    </row>
    <row r="10890" spans="1:2">
      <c r="A10890" s="307" t="s">
        <v>11033</v>
      </c>
      <c r="B10890" s="308">
        <v>430.75</v>
      </c>
    </row>
    <row r="10891" spans="1:2">
      <c r="A10891" s="307" t="s">
        <v>11034</v>
      </c>
      <c r="B10891" s="308">
        <v>446.22</v>
      </c>
    </row>
    <row r="10892" spans="1:2">
      <c r="A10892" s="307" t="s">
        <v>11035</v>
      </c>
      <c r="B10892" s="308">
        <v>437.67</v>
      </c>
    </row>
    <row r="10893" spans="1:2">
      <c r="A10893" s="307" t="s">
        <v>11036</v>
      </c>
      <c r="B10893" s="308">
        <v>460.07</v>
      </c>
    </row>
    <row r="10894" spans="1:2">
      <c r="A10894" s="307" t="s">
        <v>11037</v>
      </c>
      <c r="B10894" s="308">
        <v>451.53</v>
      </c>
    </row>
    <row r="10895" spans="1:2">
      <c r="A10895" s="307" t="s">
        <v>11038</v>
      </c>
      <c r="B10895" s="308">
        <v>469.77</v>
      </c>
    </row>
    <row r="10896" spans="1:2">
      <c r="A10896" s="307" t="s">
        <v>11039</v>
      </c>
      <c r="B10896" s="308">
        <v>461.22</v>
      </c>
    </row>
    <row r="10897" spans="1:2">
      <c r="A10897" s="307" t="s">
        <v>11040</v>
      </c>
      <c r="B10897" s="308">
        <v>47.9</v>
      </c>
    </row>
    <row r="10898" spans="1:2">
      <c r="A10898" s="307" t="s">
        <v>11041</v>
      </c>
      <c r="B10898" s="308">
        <v>44.04</v>
      </c>
    </row>
    <row r="10899" spans="1:2">
      <c r="A10899" s="307" t="s">
        <v>11042</v>
      </c>
      <c r="B10899" s="308">
        <v>2.64</v>
      </c>
    </row>
    <row r="10900" spans="1:2">
      <c r="A10900" s="307" t="s">
        <v>11043</v>
      </c>
      <c r="B10900" s="308">
        <v>2.29</v>
      </c>
    </row>
    <row r="10901" spans="1:2">
      <c r="A10901" s="307" t="s">
        <v>11044</v>
      </c>
      <c r="B10901" s="308">
        <v>11.19</v>
      </c>
    </row>
    <row r="10902" spans="1:2">
      <c r="A10902" s="307" t="s">
        <v>11045</v>
      </c>
      <c r="B10902" s="308">
        <v>9.7100000000000009</v>
      </c>
    </row>
    <row r="10903" spans="1:2">
      <c r="A10903" s="307" t="s">
        <v>11046</v>
      </c>
      <c r="B10903" s="308">
        <v>120.63</v>
      </c>
    </row>
    <row r="10904" spans="1:2">
      <c r="A10904" s="307" t="s">
        <v>11047</v>
      </c>
      <c r="B10904" s="308">
        <v>107.49</v>
      </c>
    </row>
    <row r="10905" spans="1:2">
      <c r="A10905" s="307" t="s">
        <v>11048</v>
      </c>
      <c r="B10905" s="308">
        <v>119.22</v>
      </c>
    </row>
    <row r="10906" spans="1:2">
      <c r="A10906" s="307" t="s">
        <v>11049</v>
      </c>
      <c r="B10906" s="308">
        <v>106.36</v>
      </c>
    </row>
    <row r="10907" spans="1:2">
      <c r="A10907" s="307" t="s">
        <v>11050</v>
      </c>
      <c r="B10907" s="308">
        <v>192.36</v>
      </c>
    </row>
    <row r="10908" spans="1:2">
      <c r="A10908" s="307" t="s">
        <v>11051</v>
      </c>
      <c r="B10908" s="308">
        <v>185.07</v>
      </c>
    </row>
    <row r="10909" spans="1:2">
      <c r="A10909" s="307" t="s">
        <v>11052</v>
      </c>
      <c r="B10909" s="308">
        <v>513.04</v>
      </c>
    </row>
    <row r="10910" spans="1:2">
      <c r="A10910" s="307" t="s">
        <v>11053</v>
      </c>
      <c r="B10910" s="308">
        <v>502.54</v>
      </c>
    </row>
    <row r="10911" spans="1:2">
      <c r="A10911" s="307" t="s">
        <v>11054</v>
      </c>
      <c r="B10911" s="308">
        <v>486.66</v>
      </c>
    </row>
    <row r="10912" spans="1:2">
      <c r="A10912" s="307" t="s">
        <v>11055</v>
      </c>
      <c r="B10912" s="308">
        <v>476.16</v>
      </c>
    </row>
    <row r="10913" spans="1:2">
      <c r="A10913" s="307" t="s">
        <v>11056</v>
      </c>
      <c r="B10913" s="308">
        <v>44.32</v>
      </c>
    </row>
    <row r="10914" spans="1:2">
      <c r="A10914" s="307" t="s">
        <v>11057</v>
      </c>
      <c r="B10914" s="308">
        <v>41.71</v>
      </c>
    </row>
    <row r="10915" spans="1:2">
      <c r="A10915" s="307" t="s">
        <v>11058</v>
      </c>
      <c r="B10915" s="308">
        <v>114.9</v>
      </c>
    </row>
    <row r="10916" spans="1:2">
      <c r="A10916" s="307" t="s">
        <v>11059</v>
      </c>
      <c r="B10916" s="308">
        <v>114.9</v>
      </c>
    </row>
    <row r="10917" spans="1:2">
      <c r="A10917" s="307" t="s">
        <v>11060</v>
      </c>
      <c r="B10917" s="308">
        <v>107.54</v>
      </c>
    </row>
    <row r="10918" spans="1:2">
      <c r="A10918" s="307" t="s">
        <v>11061</v>
      </c>
      <c r="B10918" s="308">
        <v>103.21</v>
      </c>
    </row>
    <row r="10919" spans="1:2">
      <c r="A10919" s="307" t="s">
        <v>11062</v>
      </c>
      <c r="B10919" s="308">
        <v>108.26</v>
      </c>
    </row>
    <row r="10920" spans="1:2">
      <c r="A10920" s="307" t="s">
        <v>11063</v>
      </c>
      <c r="B10920" s="308">
        <v>103.93</v>
      </c>
    </row>
    <row r="10921" spans="1:2">
      <c r="A10921" s="307" t="s">
        <v>11064</v>
      </c>
      <c r="B10921" s="308">
        <v>108.56</v>
      </c>
    </row>
    <row r="10922" spans="1:2">
      <c r="A10922" s="307" t="s">
        <v>11065</v>
      </c>
      <c r="B10922" s="308">
        <v>104.23</v>
      </c>
    </row>
    <row r="10923" spans="1:2">
      <c r="A10923" s="307" t="s">
        <v>11066</v>
      </c>
      <c r="B10923" s="308">
        <v>106.99</v>
      </c>
    </row>
    <row r="10924" spans="1:2">
      <c r="A10924" s="307" t="s">
        <v>11067</v>
      </c>
      <c r="B10924" s="308">
        <v>102.24</v>
      </c>
    </row>
    <row r="10925" spans="1:2">
      <c r="A10925" s="307" t="s">
        <v>11068</v>
      </c>
      <c r="B10925" s="308">
        <v>107.92</v>
      </c>
    </row>
    <row r="10926" spans="1:2">
      <c r="A10926" s="307" t="s">
        <v>11069</v>
      </c>
      <c r="B10926" s="308">
        <v>103.17</v>
      </c>
    </row>
    <row r="10927" spans="1:2">
      <c r="A10927" s="307" t="s">
        <v>11070</v>
      </c>
      <c r="B10927" s="308">
        <v>108.31</v>
      </c>
    </row>
    <row r="10928" spans="1:2">
      <c r="A10928" s="307" t="s">
        <v>11071</v>
      </c>
      <c r="B10928" s="308">
        <v>103.56</v>
      </c>
    </row>
    <row r="10929" spans="1:2">
      <c r="A10929" s="307" t="s">
        <v>11072</v>
      </c>
      <c r="B10929" s="308">
        <v>131.22999999999999</v>
      </c>
    </row>
    <row r="10930" spans="1:2">
      <c r="A10930" s="307" t="s">
        <v>11073</v>
      </c>
      <c r="B10930" s="308">
        <v>126.06</v>
      </c>
    </row>
    <row r="10931" spans="1:2">
      <c r="A10931" s="307" t="s">
        <v>11074</v>
      </c>
      <c r="B10931" s="308">
        <v>132.15</v>
      </c>
    </row>
    <row r="10932" spans="1:2">
      <c r="A10932" s="307" t="s">
        <v>11075</v>
      </c>
      <c r="B10932" s="308">
        <v>126.99</v>
      </c>
    </row>
    <row r="10933" spans="1:2">
      <c r="A10933" s="307" t="s">
        <v>11076</v>
      </c>
      <c r="B10933" s="308">
        <v>132.54</v>
      </c>
    </row>
    <row r="10934" spans="1:2">
      <c r="A10934" s="307" t="s">
        <v>11077</v>
      </c>
      <c r="B10934" s="308">
        <v>127.37</v>
      </c>
    </row>
    <row r="10935" spans="1:2">
      <c r="A10935" s="307" t="s">
        <v>11078</v>
      </c>
      <c r="B10935" s="308">
        <v>138.30000000000001</v>
      </c>
    </row>
    <row r="10936" spans="1:2">
      <c r="A10936" s="307" t="s">
        <v>11079</v>
      </c>
      <c r="B10936" s="308">
        <v>132.99</v>
      </c>
    </row>
    <row r="10937" spans="1:2">
      <c r="A10937" s="307" t="s">
        <v>11080</v>
      </c>
      <c r="B10937" s="308">
        <v>139.22999999999999</v>
      </c>
    </row>
    <row r="10938" spans="1:2">
      <c r="A10938" s="307" t="s">
        <v>11081</v>
      </c>
      <c r="B10938" s="308">
        <v>133.91999999999999</v>
      </c>
    </row>
    <row r="10939" spans="1:2">
      <c r="A10939" s="307" t="s">
        <v>11082</v>
      </c>
      <c r="B10939" s="308">
        <v>139.62</v>
      </c>
    </row>
    <row r="10940" spans="1:2">
      <c r="A10940" s="307" t="s">
        <v>11083</v>
      </c>
      <c r="B10940" s="308">
        <v>134.30000000000001</v>
      </c>
    </row>
    <row r="10941" spans="1:2">
      <c r="A10941" s="307" t="s">
        <v>11084</v>
      </c>
      <c r="B10941" s="308">
        <v>262.17</v>
      </c>
    </row>
    <row r="10942" spans="1:2">
      <c r="A10942" s="307" t="s">
        <v>11085</v>
      </c>
      <c r="B10942" s="308">
        <v>255.68</v>
      </c>
    </row>
    <row r="10943" spans="1:2">
      <c r="A10943" s="307" t="s">
        <v>11086</v>
      </c>
      <c r="B10943" s="308">
        <v>140.9</v>
      </c>
    </row>
    <row r="10944" spans="1:2">
      <c r="A10944" s="307" t="s">
        <v>11087</v>
      </c>
      <c r="B10944" s="308">
        <v>136.80000000000001</v>
      </c>
    </row>
    <row r="10945" spans="1:2">
      <c r="A10945" s="307" t="s">
        <v>11088</v>
      </c>
      <c r="B10945" s="308">
        <v>254.17</v>
      </c>
    </row>
    <row r="10946" spans="1:2">
      <c r="A10946" s="307" t="s">
        <v>11089</v>
      </c>
      <c r="B10946" s="308">
        <v>247.68</v>
      </c>
    </row>
    <row r="10947" spans="1:2">
      <c r="A10947" s="307" t="s">
        <v>11090</v>
      </c>
      <c r="B10947" s="308">
        <v>132.9</v>
      </c>
    </row>
    <row r="10948" spans="1:2">
      <c r="A10948" s="307" t="s">
        <v>11091</v>
      </c>
      <c r="B10948" s="308">
        <v>128.80000000000001</v>
      </c>
    </row>
    <row r="10949" spans="1:2">
      <c r="A10949" s="307" t="s">
        <v>11092</v>
      </c>
      <c r="B10949" s="308">
        <v>158.16</v>
      </c>
    </row>
    <row r="10950" spans="1:2">
      <c r="A10950" s="307" t="s">
        <v>11093</v>
      </c>
      <c r="B10950" s="308">
        <v>154.37</v>
      </c>
    </row>
    <row r="10951" spans="1:2">
      <c r="A10951" s="307" t="s">
        <v>11094</v>
      </c>
      <c r="B10951" s="308">
        <v>112.39</v>
      </c>
    </row>
    <row r="10952" spans="1:2">
      <c r="A10952" s="307" t="s">
        <v>11095</v>
      </c>
      <c r="B10952" s="308">
        <v>109.62</v>
      </c>
    </row>
    <row r="10953" spans="1:2">
      <c r="A10953" s="307" t="s">
        <v>11096</v>
      </c>
      <c r="B10953" s="308">
        <v>321.13</v>
      </c>
    </row>
    <row r="10954" spans="1:2">
      <c r="A10954" s="307" t="s">
        <v>11097</v>
      </c>
      <c r="B10954" s="308">
        <v>315.89</v>
      </c>
    </row>
    <row r="10955" spans="1:2">
      <c r="A10955" s="307" t="s">
        <v>11098</v>
      </c>
      <c r="B10955" s="308">
        <v>106.23</v>
      </c>
    </row>
    <row r="10956" spans="1:2">
      <c r="A10956" s="307" t="s">
        <v>11099</v>
      </c>
      <c r="B10956" s="308">
        <v>103.19</v>
      </c>
    </row>
    <row r="10957" spans="1:2">
      <c r="A10957" s="307" t="s">
        <v>11100</v>
      </c>
      <c r="B10957" s="308">
        <v>128.24</v>
      </c>
    </row>
    <row r="10958" spans="1:2">
      <c r="A10958" s="307" t="s">
        <v>11101</v>
      </c>
      <c r="B10958" s="308">
        <v>124.84</v>
      </c>
    </row>
    <row r="10959" spans="1:2">
      <c r="A10959" s="307" t="s">
        <v>11102</v>
      </c>
      <c r="B10959" s="308">
        <v>12.59</v>
      </c>
    </row>
    <row r="10960" spans="1:2">
      <c r="A10960" s="307" t="s">
        <v>11103</v>
      </c>
      <c r="B10960" s="308">
        <v>11.33</v>
      </c>
    </row>
    <row r="10961" spans="1:2">
      <c r="A10961" s="307" t="s">
        <v>11104</v>
      </c>
      <c r="B10961" s="308">
        <v>11.3</v>
      </c>
    </row>
    <row r="10962" spans="1:2">
      <c r="A10962" s="307" t="s">
        <v>11105</v>
      </c>
      <c r="B10962" s="308">
        <v>10.039999999999999</v>
      </c>
    </row>
    <row r="10963" spans="1:2">
      <c r="A10963" s="307" t="s">
        <v>11106</v>
      </c>
      <c r="B10963" s="308">
        <v>77.61</v>
      </c>
    </row>
    <row r="10964" spans="1:2">
      <c r="A10964" s="307" t="s">
        <v>11107</v>
      </c>
      <c r="B10964" s="308">
        <v>76.599999999999994</v>
      </c>
    </row>
    <row r="10965" spans="1:2">
      <c r="A10965" s="307" t="s">
        <v>11108</v>
      </c>
      <c r="B10965" s="308">
        <v>74.290000000000006</v>
      </c>
    </row>
    <row r="10966" spans="1:2">
      <c r="A10966" s="307" t="s">
        <v>11109</v>
      </c>
      <c r="B10966" s="308">
        <v>73</v>
      </c>
    </row>
    <row r="10967" spans="1:2">
      <c r="A10967" s="307" t="s">
        <v>11110</v>
      </c>
      <c r="B10967" s="308">
        <v>88.97</v>
      </c>
    </row>
    <row r="10968" spans="1:2">
      <c r="A10968" s="307" t="s">
        <v>11111</v>
      </c>
      <c r="B10968" s="308">
        <v>87.4</v>
      </c>
    </row>
    <row r="10969" spans="1:2">
      <c r="A10969" s="307" t="s">
        <v>11112</v>
      </c>
      <c r="B10969" s="308">
        <v>108.9</v>
      </c>
    </row>
    <row r="10970" spans="1:2">
      <c r="A10970" s="307" t="s">
        <v>11113</v>
      </c>
      <c r="B10970" s="308">
        <v>107.04</v>
      </c>
    </row>
    <row r="10971" spans="1:2">
      <c r="A10971" s="307" t="s">
        <v>11114</v>
      </c>
      <c r="B10971" s="308">
        <v>64.430000000000007</v>
      </c>
    </row>
    <row r="10972" spans="1:2">
      <c r="A10972" s="307" t="s">
        <v>11115</v>
      </c>
      <c r="B10972" s="308">
        <v>64.11</v>
      </c>
    </row>
    <row r="10973" spans="1:2">
      <c r="A10973" s="307" t="s">
        <v>11116</v>
      </c>
      <c r="B10973" s="308">
        <v>84.43</v>
      </c>
    </row>
    <row r="10974" spans="1:2">
      <c r="A10974" s="307" t="s">
        <v>11117</v>
      </c>
      <c r="B10974" s="308">
        <v>84.11</v>
      </c>
    </row>
    <row r="10975" spans="1:2">
      <c r="A10975" s="307" t="s">
        <v>11118</v>
      </c>
      <c r="B10975" s="308">
        <v>57.15</v>
      </c>
    </row>
    <row r="10976" spans="1:2">
      <c r="A10976" s="307" t="s">
        <v>11119</v>
      </c>
      <c r="B10976" s="308">
        <v>53.59</v>
      </c>
    </row>
    <row r="10977" spans="1:2">
      <c r="A10977" s="307" t="s">
        <v>11120</v>
      </c>
      <c r="B10977" s="308">
        <v>11.32</v>
      </c>
    </row>
    <row r="10978" spans="1:2">
      <c r="A10978" s="307" t="s">
        <v>11121</v>
      </c>
      <c r="B10978" s="308">
        <v>9.9700000000000006</v>
      </c>
    </row>
    <row r="10979" spans="1:2">
      <c r="A10979" s="307" t="s">
        <v>11122</v>
      </c>
      <c r="B10979" s="308">
        <v>118831.78</v>
      </c>
    </row>
    <row r="10980" spans="1:2">
      <c r="A10980" s="307" t="s">
        <v>11123</v>
      </c>
      <c r="B10980" s="308">
        <v>111824.04</v>
      </c>
    </row>
    <row r="10981" spans="1:2">
      <c r="A10981" s="307" t="s">
        <v>11124</v>
      </c>
      <c r="B10981" s="308">
        <v>2519.08</v>
      </c>
    </row>
    <row r="10982" spans="1:2">
      <c r="A10982" s="307" t="s">
        <v>11125</v>
      </c>
      <c r="B10982" s="308">
        <v>2462.2199999999998</v>
      </c>
    </row>
    <row r="10983" spans="1:2">
      <c r="A10983" s="307" t="s">
        <v>11126</v>
      </c>
      <c r="B10983" s="308">
        <v>3197.69</v>
      </c>
    </row>
    <row r="10984" spans="1:2">
      <c r="A10984" s="307" t="s">
        <v>11127</v>
      </c>
      <c r="B10984" s="308">
        <v>3140.83</v>
      </c>
    </row>
    <row r="10985" spans="1:2">
      <c r="A10985" s="307" t="s">
        <v>11128</v>
      </c>
      <c r="B10985" s="308">
        <v>768.68</v>
      </c>
    </row>
    <row r="10986" spans="1:2">
      <c r="A10986" s="307" t="s">
        <v>11129</v>
      </c>
      <c r="B10986" s="308">
        <v>713.34</v>
      </c>
    </row>
    <row r="10987" spans="1:2">
      <c r="A10987" s="307" t="s">
        <v>11130</v>
      </c>
      <c r="B10987" s="308">
        <v>1018.65</v>
      </c>
    </row>
    <row r="10988" spans="1:2">
      <c r="A10988" s="307" t="s">
        <v>11131</v>
      </c>
      <c r="B10988" s="308">
        <v>963.32</v>
      </c>
    </row>
    <row r="10989" spans="1:2">
      <c r="A10989" s="307" t="s">
        <v>11132</v>
      </c>
      <c r="B10989" s="308">
        <v>56.67</v>
      </c>
    </row>
    <row r="10990" spans="1:2">
      <c r="A10990" s="307" t="s">
        <v>11133</v>
      </c>
      <c r="B10990" s="308">
        <v>53.27</v>
      </c>
    </row>
    <row r="10991" spans="1:2">
      <c r="A10991" s="307" t="s">
        <v>11134</v>
      </c>
      <c r="B10991" s="308">
        <v>67.069999999999993</v>
      </c>
    </row>
    <row r="10992" spans="1:2">
      <c r="A10992" s="307" t="s">
        <v>11135</v>
      </c>
      <c r="B10992" s="308">
        <v>63.67</v>
      </c>
    </row>
    <row r="10993" spans="1:2">
      <c r="A10993" s="307" t="s">
        <v>11136</v>
      </c>
      <c r="B10993" s="308">
        <v>77.459999999999994</v>
      </c>
    </row>
    <row r="10994" spans="1:2">
      <c r="A10994" s="307" t="s">
        <v>11137</v>
      </c>
      <c r="B10994" s="308">
        <v>74.06</v>
      </c>
    </row>
    <row r="10995" spans="1:2">
      <c r="A10995" s="307" t="s">
        <v>11138</v>
      </c>
      <c r="B10995" s="308">
        <v>87.86</v>
      </c>
    </row>
    <row r="10996" spans="1:2">
      <c r="A10996" s="307" t="s">
        <v>11139</v>
      </c>
      <c r="B10996" s="308">
        <v>84.46</v>
      </c>
    </row>
    <row r="10997" spans="1:2">
      <c r="A10997" s="307" t="s">
        <v>11140</v>
      </c>
      <c r="B10997" s="308">
        <v>74.319999999999993</v>
      </c>
    </row>
    <row r="10998" spans="1:2">
      <c r="A10998" s="307" t="s">
        <v>11141</v>
      </c>
      <c r="B10998" s="308">
        <v>69.849999999999994</v>
      </c>
    </row>
    <row r="10999" spans="1:2">
      <c r="A10999" s="307" t="s">
        <v>11142</v>
      </c>
      <c r="B10999" s="308">
        <v>94.72</v>
      </c>
    </row>
    <row r="11000" spans="1:2">
      <c r="A11000" s="307" t="s">
        <v>11143</v>
      </c>
      <c r="B11000" s="308">
        <v>90.25</v>
      </c>
    </row>
    <row r="11001" spans="1:2">
      <c r="A11001" s="307" t="s">
        <v>11144</v>
      </c>
      <c r="B11001" s="308">
        <v>115.13</v>
      </c>
    </row>
    <row r="11002" spans="1:2">
      <c r="A11002" s="307" t="s">
        <v>11145</v>
      </c>
      <c r="B11002" s="308">
        <v>110.65</v>
      </c>
    </row>
    <row r="11003" spans="1:2">
      <c r="A11003" s="307" t="s">
        <v>11146</v>
      </c>
      <c r="B11003" s="308">
        <v>135.53</v>
      </c>
    </row>
    <row r="11004" spans="1:2">
      <c r="A11004" s="307" t="s">
        <v>11147</v>
      </c>
      <c r="B11004" s="308">
        <v>131.05000000000001</v>
      </c>
    </row>
    <row r="11005" spans="1:2">
      <c r="A11005" s="307" t="s">
        <v>11148</v>
      </c>
      <c r="B11005" s="308">
        <v>155.93</v>
      </c>
    </row>
    <row r="11006" spans="1:2">
      <c r="A11006" s="307" t="s">
        <v>11149</v>
      </c>
      <c r="B11006" s="308">
        <v>151.46</v>
      </c>
    </row>
    <row r="11007" spans="1:2">
      <c r="A11007" s="307" t="s">
        <v>11150</v>
      </c>
      <c r="B11007" s="308">
        <v>66.28</v>
      </c>
    </row>
    <row r="11008" spans="1:2">
      <c r="A11008" s="307" t="s">
        <v>11151</v>
      </c>
      <c r="B11008" s="308">
        <v>61.99</v>
      </c>
    </row>
    <row r="11009" spans="1:2">
      <c r="A11009" s="307" t="s">
        <v>11152</v>
      </c>
      <c r="B11009" s="308">
        <v>76.680000000000007</v>
      </c>
    </row>
    <row r="11010" spans="1:2">
      <c r="A11010" s="307" t="s">
        <v>11153</v>
      </c>
      <c r="B11010" s="308">
        <v>72.39</v>
      </c>
    </row>
    <row r="11011" spans="1:2">
      <c r="A11011" s="307" t="s">
        <v>11154</v>
      </c>
      <c r="B11011" s="308">
        <v>87.08</v>
      </c>
    </row>
    <row r="11012" spans="1:2">
      <c r="A11012" s="307" t="s">
        <v>11155</v>
      </c>
      <c r="B11012" s="308">
        <v>82.79</v>
      </c>
    </row>
    <row r="11013" spans="1:2">
      <c r="A11013" s="307" t="s">
        <v>11156</v>
      </c>
      <c r="B11013" s="308">
        <v>97.48</v>
      </c>
    </row>
    <row r="11014" spans="1:2">
      <c r="A11014" s="307" t="s">
        <v>11157</v>
      </c>
      <c r="B11014" s="308">
        <v>93.18</v>
      </c>
    </row>
    <row r="11015" spans="1:2">
      <c r="A11015" s="307" t="s">
        <v>11158</v>
      </c>
      <c r="B11015" s="308">
        <v>119.58</v>
      </c>
    </row>
    <row r="11016" spans="1:2">
      <c r="A11016" s="307" t="s">
        <v>11159</v>
      </c>
      <c r="B11016" s="308">
        <v>115.28</v>
      </c>
    </row>
    <row r="11017" spans="1:2">
      <c r="A11017" s="307" t="s">
        <v>11160</v>
      </c>
      <c r="B11017" s="308">
        <v>78.569999999999993</v>
      </c>
    </row>
    <row r="11018" spans="1:2">
      <c r="A11018" s="307" t="s">
        <v>11161</v>
      </c>
      <c r="B11018" s="308">
        <v>73.92</v>
      </c>
    </row>
    <row r="11019" spans="1:2">
      <c r="A11019" s="307" t="s">
        <v>11162</v>
      </c>
      <c r="B11019" s="308">
        <v>98.98</v>
      </c>
    </row>
    <row r="11020" spans="1:2">
      <c r="A11020" s="307" t="s">
        <v>11163</v>
      </c>
      <c r="B11020" s="308">
        <v>94.32</v>
      </c>
    </row>
    <row r="11021" spans="1:2">
      <c r="A11021" s="307" t="s">
        <v>11164</v>
      </c>
      <c r="B11021" s="308">
        <v>119.38</v>
      </c>
    </row>
    <row r="11022" spans="1:2">
      <c r="A11022" s="307" t="s">
        <v>11165</v>
      </c>
      <c r="B11022" s="308">
        <v>114.72</v>
      </c>
    </row>
    <row r="11023" spans="1:2">
      <c r="A11023" s="307" t="s">
        <v>11166</v>
      </c>
      <c r="B11023" s="308">
        <v>145.13999999999999</v>
      </c>
    </row>
    <row r="11024" spans="1:2">
      <c r="A11024" s="307" t="s">
        <v>11167</v>
      </c>
      <c r="B11024" s="308">
        <v>139.77000000000001</v>
      </c>
    </row>
    <row r="11025" spans="1:2">
      <c r="A11025" s="307" t="s">
        <v>11168</v>
      </c>
      <c r="B11025" s="308">
        <v>165.55</v>
      </c>
    </row>
    <row r="11026" spans="1:2">
      <c r="A11026" s="307" t="s">
        <v>11169</v>
      </c>
      <c r="B11026" s="308">
        <v>160.18</v>
      </c>
    </row>
    <row r="11027" spans="1:2">
      <c r="A11027" s="307" t="s">
        <v>11170</v>
      </c>
      <c r="B11027" s="308">
        <v>121.38</v>
      </c>
    </row>
    <row r="11028" spans="1:2">
      <c r="A11028" s="307" t="s">
        <v>11171</v>
      </c>
      <c r="B11028" s="308">
        <v>109.92</v>
      </c>
    </row>
    <row r="11029" spans="1:2">
      <c r="A11029" s="307" t="s">
        <v>11172</v>
      </c>
      <c r="B11029" s="308">
        <v>131.77000000000001</v>
      </c>
    </row>
    <row r="11030" spans="1:2">
      <c r="A11030" s="307" t="s">
        <v>11173</v>
      </c>
      <c r="B11030" s="308">
        <v>120.32</v>
      </c>
    </row>
    <row r="11031" spans="1:2">
      <c r="A11031" s="307" t="s">
        <v>11174</v>
      </c>
      <c r="B11031" s="308">
        <v>142.16999999999999</v>
      </c>
    </row>
    <row r="11032" spans="1:2">
      <c r="A11032" s="307" t="s">
        <v>11175</v>
      </c>
      <c r="B11032" s="308">
        <v>130.72</v>
      </c>
    </row>
    <row r="11033" spans="1:2">
      <c r="A11033" s="307" t="s">
        <v>11176</v>
      </c>
      <c r="B11033" s="308">
        <v>152.57</v>
      </c>
    </row>
    <row r="11034" spans="1:2">
      <c r="A11034" s="307" t="s">
        <v>11177</v>
      </c>
      <c r="B11034" s="308">
        <v>141.12</v>
      </c>
    </row>
    <row r="11035" spans="1:2">
      <c r="A11035" s="307" t="s">
        <v>11178</v>
      </c>
      <c r="B11035" s="308">
        <v>174.67</v>
      </c>
    </row>
    <row r="11036" spans="1:2">
      <c r="A11036" s="307" t="s">
        <v>11179</v>
      </c>
      <c r="B11036" s="308">
        <v>163.21</v>
      </c>
    </row>
    <row r="11037" spans="1:2">
      <c r="A11037" s="307" t="s">
        <v>11180</v>
      </c>
      <c r="B11037" s="308">
        <v>133.66999999999999</v>
      </c>
    </row>
    <row r="11038" spans="1:2">
      <c r="A11038" s="307" t="s">
        <v>11181</v>
      </c>
      <c r="B11038" s="308">
        <v>121.85</v>
      </c>
    </row>
    <row r="11039" spans="1:2">
      <c r="A11039" s="307" t="s">
        <v>11182</v>
      </c>
      <c r="B11039" s="308">
        <v>154.07</v>
      </c>
    </row>
    <row r="11040" spans="1:2">
      <c r="A11040" s="307" t="s">
        <v>11183</v>
      </c>
      <c r="B11040" s="308">
        <v>142.26</v>
      </c>
    </row>
    <row r="11041" spans="1:2">
      <c r="A11041" s="307" t="s">
        <v>11184</v>
      </c>
      <c r="B11041" s="308">
        <v>174.47</v>
      </c>
    </row>
    <row r="11042" spans="1:2">
      <c r="A11042" s="307" t="s">
        <v>11185</v>
      </c>
      <c r="B11042" s="308">
        <v>162.66</v>
      </c>
    </row>
    <row r="11043" spans="1:2">
      <c r="A11043" s="307" t="s">
        <v>11186</v>
      </c>
      <c r="B11043" s="308">
        <v>213.65</v>
      </c>
    </row>
    <row r="11044" spans="1:2">
      <c r="A11044" s="307" t="s">
        <v>11187</v>
      </c>
      <c r="B11044" s="308">
        <v>199.33</v>
      </c>
    </row>
    <row r="11045" spans="1:2">
      <c r="A11045" s="307" t="s">
        <v>11188</v>
      </c>
      <c r="B11045" s="308">
        <v>234.05</v>
      </c>
    </row>
    <row r="11046" spans="1:2">
      <c r="A11046" s="307" t="s">
        <v>11189</v>
      </c>
      <c r="B11046" s="308">
        <v>219.73</v>
      </c>
    </row>
    <row r="11047" spans="1:2">
      <c r="A11047" s="307" t="s">
        <v>11190</v>
      </c>
      <c r="B11047" s="308">
        <v>2313.59</v>
      </c>
    </row>
    <row r="11048" spans="1:2">
      <c r="A11048" s="307" t="s">
        <v>11191</v>
      </c>
      <c r="B11048" s="308">
        <v>2123.41</v>
      </c>
    </row>
    <row r="11049" spans="1:2">
      <c r="A11049" s="307" t="s">
        <v>11192</v>
      </c>
      <c r="B11049" s="308">
        <v>2822.37</v>
      </c>
    </row>
    <row r="11050" spans="1:2">
      <c r="A11050" s="307" t="s">
        <v>11193</v>
      </c>
      <c r="B11050" s="308">
        <v>2600.4499999999998</v>
      </c>
    </row>
    <row r="11051" spans="1:2">
      <c r="A11051" s="307" t="s">
        <v>11194</v>
      </c>
      <c r="B11051" s="308">
        <v>3621.86</v>
      </c>
    </row>
    <row r="11052" spans="1:2">
      <c r="A11052" s="307" t="s">
        <v>11195</v>
      </c>
      <c r="B11052" s="308">
        <v>3380.04</v>
      </c>
    </row>
    <row r="11053" spans="1:2">
      <c r="A11053" s="307" t="s">
        <v>11196</v>
      </c>
      <c r="B11053" s="308">
        <v>4247.76</v>
      </c>
    </row>
    <row r="11054" spans="1:2">
      <c r="A11054" s="307" t="s">
        <v>11197</v>
      </c>
      <c r="B11054" s="308">
        <v>3922.44</v>
      </c>
    </row>
    <row r="11055" spans="1:2">
      <c r="A11055" s="307" t="s">
        <v>11198</v>
      </c>
      <c r="B11055" s="308">
        <v>4958.97</v>
      </c>
    </row>
    <row r="11056" spans="1:2">
      <c r="A11056" s="307" t="s">
        <v>11199</v>
      </c>
      <c r="B11056" s="308">
        <v>4538.82</v>
      </c>
    </row>
    <row r="11057" spans="1:2">
      <c r="A11057" s="307" t="s">
        <v>11200</v>
      </c>
      <c r="B11057" s="308">
        <v>761.4</v>
      </c>
    </row>
    <row r="11058" spans="1:2">
      <c r="A11058" s="307" t="s">
        <v>11201</v>
      </c>
      <c r="B11058" s="308">
        <v>682.25</v>
      </c>
    </row>
    <row r="11059" spans="1:2">
      <c r="A11059" s="307" t="s">
        <v>11202</v>
      </c>
      <c r="B11059" s="308">
        <v>888.52</v>
      </c>
    </row>
    <row r="11060" spans="1:2">
      <c r="A11060" s="307" t="s">
        <v>11203</v>
      </c>
      <c r="B11060" s="308">
        <v>796.16</v>
      </c>
    </row>
    <row r="11061" spans="1:2">
      <c r="A11061" s="307" t="s">
        <v>11204</v>
      </c>
      <c r="B11061" s="308">
        <v>1211.1600000000001</v>
      </c>
    </row>
    <row r="11062" spans="1:2">
      <c r="A11062" s="307" t="s">
        <v>11205</v>
      </c>
      <c r="B11062" s="308">
        <v>1075.78</v>
      </c>
    </row>
    <row r="11063" spans="1:2">
      <c r="A11063" s="307" t="s">
        <v>11206</v>
      </c>
      <c r="B11063" s="308">
        <v>2373</v>
      </c>
    </row>
    <row r="11064" spans="1:2">
      <c r="A11064" s="307" t="s">
        <v>11207</v>
      </c>
      <c r="B11064" s="308">
        <v>2174.9</v>
      </c>
    </row>
    <row r="11065" spans="1:2">
      <c r="A11065" s="307" t="s">
        <v>11208</v>
      </c>
      <c r="B11065" s="308">
        <v>2891.7</v>
      </c>
    </row>
    <row r="11066" spans="1:2">
      <c r="A11066" s="307" t="s">
        <v>11209</v>
      </c>
      <c r="B11066" s="308">
        <v>2660.54</v>
      </c>
    </row>
    <row r="11067" spans="1:2">
      <c r="A11067" s="307" t="s">
        <v>11210</v>
      </c>
      <c r="B11067" s="308">
        <v>3697.42</v>
      </c>
    </row>
    <row r="11068" spans="1:2">
      <c r="A11068" s="307" t="s">
        <v>11211</v>
      </c>
      <c r="B11068" s="308">
        <v>3445.52</v>
      </c>
    </row>
    <row r="11069" spans="1:2">
      <c r="A11069" s="307" t="s">
        <v>11212</v>
      </c>
      <c r="B11069" s="308">
        <v>4349.3900000000003</v>
      </c>
    </row>
    <row r="11070" spans="1:2">
      <c r="A11070" s="307" t="s">
        <v>11213</v>
      </c>
      <c r="B11070" s="308">
        <v>4010.53</v>
      </c>
    </row>
    <row r="11071" spans="1:2">
      <c r="A11071" s="307" t="s">
        <v>11214</v>
      </c>
      <c r="B11071" s="308">
        <v>5090.25</v>
      </c>
    </row>
    <row r="11072" spans="1:2">
      <c r="A11072" s="307" t="s">
        <v>11215</v>
      </c>
      <c r="B11072" s="308">
        <v>4652.58</v>
      </c>
    </row>
    <row r="11073" spans="1:2">
      <c r="A11073" s="307" t="s">
        <v>11216</v>
      </c>
      <c r="B11073" s="308">
        <v>247.78</v>
      </c>
    </row>
    <row r="11074" spans="1:2">
      <c r="A11074" s="307" t="s">
        <v>11217</v>
      </c>
      <c r="B11074" s="308">
        <v>247.78</v>
      </c>
    </row>
    <row r="11075" spans="1:2">
      <c r="A11075" s="307" t="s">
        <v>11218</v>
      </c>
      <c r="B11075" s="308">
        <v>277.05</v>
      </c>
    </row>
    <row r="11076" spans="1:2">
      <c r="A11076" s="307" t="s">
        <v>11219</v>
      </c>
      <c r="B11076" s="308">
        <v>277.05</v>
      </c>
    </row>
    <row r="11077" spans="1:2">
      <c r="A11077" s="307" t="s">
        <v>11220</v>
      </c>
      <c r="B11077" s="308">
        <v>287.32</v>
      </c>
    </row>
    <row r="11078" spans="1:2">
      <c r="A11078" s="307" t="s">
        <v>11221</v>
      </c>
      <c r="B11078" s="308">
        <v>287.32</v>
      </c>
    </row>
    <row r="11079" spans="1:2">
      <c r="A11079" s="307" t="s">
        <v>11222</v>
      </c>
      <c r="B11079" s="308">
        <v>307.83999999999997</v>
      </c>
    </row>
    <row r="11080" spans="1:2">
      <c r="A11080" s="307" t="s">
        <v>11223</v>
      </c>
      <c r="B11080" s="308">
        <v>307.83999999999997</v>
      </c>
    </row>
    <row r="11081" spans="1:2">
      <c r="A11081" s="307" t="s">
        <v>11224</v>
      </c>
      <c r="B11081" s="308">
        <v>316.49</v>
      </c>
    </row>
    <row r="11082" spans="1:2">
      <c r="A11082" s="307" t="s">
        <v>11225</v>
      </c>
      <c r="B11082" s="308">
        <v>316.49</v>
      </c>
    </row>
    <row r="11083" spans="1:2">
      <c r="A11083" s="307" t="s">
        <v>11226</v>
      </c>
      <c r="B11083" s="308">
        <v>318.25</v>
      </c>
    </row>
    <row r="11084" spans="1:2">
      <c r="A11084" s="307" t="s">
        <v>11227</v>
      </c>
      <c r="B11084" s="308">
        <v>318.25</v>
      </c>
    </row>
    <row r="11085" spans="1:2">
      <c r="A11085" s="307" t="s">
        <v>11228</v>
      </c>
      <c r="B11085" s="308">
        <v>328.36</v>
      </c>
    </row>
    <row r="11086" spans="1:2">
      <c r="A11086" s="307" t="s">
        <v>11229</v>
      </c>
      <c r="B11086" s="308">
        <v>328.36</v>
      </c>
    </row>
    <row r="11087" spans="1:2">
      <c r="A11087" s="307" t="s">
        <v>11230</v>
      </c>
      <c r="B11087" s="308">
        <v>320.25</v>
      </c>
    </row>
    <row r="11088" spans="1:2">
      <c r="A11088" s="307" t="s">
        <v>11231</v>
      </c>
      <c r="B11088" s="308">
        <v>320.25</v>
      </c>
    </row>
    <row r="11089" spans="1:2">
      <c r="A11089" s="307" t="s">
        <v>23589</v>
      </c>
      <c r="B11089" s="308">
        <v>419.03</v>
      </c>
    </row>
    <row r="11090" spans="1:2">
      <c r="A11090" s="307" t="s">
        <v>23590</v>
      </c>
      <c r="B11090" s="308">
        <v>398.37</v>
      </c>
    </row>
    <row r="11091" spans="1:2">
      <c r="A11091" s="307" t="s">
        <v>11232</v>
      </c>
      <c r="B11091" s="308">
        <v>449.52</v>
      </c>
    </row>
    <row r="11092" spans="1:2">
      <c r="A11092" s="307" t="s">
        <v>11233</v>
      </c>
      <c r="B11092" s="308">
        <v>428.86</v>
      </c>
    </row>
    <row r="11093" spans="1:2">
      <c r="A11093" s="307" t="s">
        <v>11234</v>
      </c>
      <c r="B11093" s="308">
        <v>471.96</v>
      </c>
    </row>
    <row r="11094" spans="1:2">
      <c r="A11094" s="307" t="s">
        <v>11235</v>
      </c>
      <c r="B11094" s="308">
        <v>451.3</v>
      </c>
    </row>
    <row r="11095" spans="1:2">
      <c r="A11095" s="307" t="s">
        <v>11236</v>
      </c>
      <c r="B11095" s="308">
        <v>491.75</v>
      </c>
    </row>
    <row r="11096" spans="1:2">
      <c r="A11096" s="307" t="s">
        <v>11237</v>
      </c>
      <c r="B11096" s="308">
        <v>471.09</v>
      </c>
    </row>
    <row r="11097" spans="1:2">
      <c r="A11097" s="307" t="s">
        <v>11238</v>
      </c>
      <c r="B11097" s="308">
        <v>30.78</v>
      </c>
    </row>
    <row r="11098" spans="1:2">
      <c r="A11098" s="307" t="s">
        <v>11239</v>
      </c>
      <c r="B11098" s="308">
        <v>30.78</v>
      </c>
    </row>
    <row r="11099" spans="1:2">
      <c r="A11099" s="307" t="s">
        <v>11240</v>
      </c>
      <c r="B11099" s="308">
        <v>218.66</v>
      </c>
    </row>
    <row r="11100" spans="1:2">
      <c r="A11100" s="307" t="s">
        <v>11241</v>
      </c>
      <c r="B11100" s="308">
        <v>208.77</v>
      </c>
    </row>
    <row r="11101" spans="1:2">
      <c r="A11101" s="307" t="s">
        <v>11242</v>
      </c>
      <c r="B11101" s="308">
        <v>1553.96</v>
      </c>
    </row>
    <row r="11102" spans="1:2">
      <c r="A11102" s="307" t="s">
        <v>11243</v>
      </c>
      <c r="B11102" s="308">
        <v>1467.02</v>
      </c>
    </row>
    <row r="11103" spans="1:2">
      <c r="A11103" s="307" t="s">
        <v>11244</v>
      </c>
      <c r="B11103" s="308">
        <v>226.45</v>
      </c>
    </row>
    <row r="11104" spans="1:2">
      <c r="A11104" s="307" t="s">
        <v>11245</v>
      </c>
      <c r="B11104" s="308">
        <v>216.56</v>
      </c>
    </row>
    <row r="11105" spans="1:2">
      <c r="A11105" s="307" t="s">
        <v>11246</v>
      </c>
      <c r="B11105" s="308">
        <v>137.27000000000001</v>
      </c>
    </row>
    <row r="11106" spans="1:2">
      <c r="A11106" s="307" t="s">
        <v>11247</v>
      </c>
      <c r="B11106" s="308">
        <v>132.63</v>
      </c>
    </row>
    <row r="11107" spans="1:2">
      <c r="A11107" s="307" t="s">
        <v>11248</v>
      </c>
      <c r="B11107" s="308">
        <v>1225.02</v>
      </c>
    </row>
    <row r="11108" spans="1:2">
      <c r="A11108" s="307" t="s">
        <v>11249</v>
      </c>
      <c r="B11108" s="308">
        <v>1138.07</v>
      </c>
    </row>
    <row r="11109" spans="1:2">
      <c r="A11109" s="307" t="s">
        <v>11250</v>
      </c>
      <c r="B11109" s="308">
        <v>348.29</v>
      </c>
    </row>
    <row r="11110" spans="1:2">
      <c r="A11110" s="307" t="s">
        <v>11251</v>
      </c>
      <c r="B11110" s="308">
        <v>315.3</v>
      </c>
    </row>
    <row r="11111" spans="1:2">
      <c r="A11111" s="307" t="s">
        <v>11252</v>
      </c>
      <c r="B11111" s="308">
        <v>316.44</v>
      </c>
    </row>
    <row r="11112" spans="1:2">
      <c r="A11112" s="307" t="s">
        <v>11253</v>
      </c>
      <c r="B11112" s="308">
        <v>307.36</v>
      </c>
    </row>
    <row r="11113" spans="1:2">
      <c r="A11113" s="307" t="s">
        <v>11254</v>
      </c>
      <c r="B11113" s="308">
        <v>345.71</v>
      </c>
    </row>
    <row r="11114" spans="1:2">
      <c r="A11114" s="307" t="s">
        <v>11255</v>
      </c>
      <c r="B11114" s="308">
        <v>336.64</v>
      </c>
    </row>
    <row r="11115" spans="1:2">
      <c r="A11115" s="307" t="s">
        <v>11256</v>
      </c>
      <c r="B11115" s="308">
        <v>355.98</v>
      </c>
    </row>
    <row r="11116" spans="1:2">
      <c r="A11116" s="307" t="s">
        <v>11257</v>
      </c>
      <c r="B11116" s="308">
        <v>346.9</v>
      </c>
    </row>
    <row r="11117" spans="1:2">
      <c r="A11117" s="307" t="s">
        <v>11258</v>
      </c>
      <c r="B11117" s="308">
        <v>376.5</v>
      </c>
    </row>
    <row r="11118" spans="1:2">
      <c r="A11118" s="307" t="s">
        <v>11259</v>
      </c>
      <c r="B11118" s="308">
        <v>367.42</v>
      </c>
    </row>
    <row r="11119" spans="1:2">
      <c r="A11119" s="307" t="s">
        <v>11260</v>
      </c>
      <c r="B11119" s="308">
        <v>385.15</v>
      </c>
    </row>
    <row r="11120" spans="1:2">
      <c r="A11120" s="307" t="s">
        <v>11261</v>
      </c>
      <c r="B11120" s="308">
        <v>376.07</v>
      </c>
    </row>
    <row r="11121" spans="1:2">
      <c r="A11121" s="307" t="s">
        <v>11262</v>
      </c>
      <c r="B11121" s="308">
        <v>386.91</v>
      </c>
    </row>
    <row r="11122" spans="1:2">
      <c r="A11122" s="307" t="s">
        <v>11263</v>
      </c>
      <c r="B11122" s="308">
        <v>377.84</v>
      </c>
    </row>
    <row r="11123" spans="1:2">
      <c r="A11123" s="307" t="s">
        <v>11264</v>
      </c>
      <c r="B11123" s="308">
        <v>397.02</v>
      </c>
    </row>
    <row r="11124" spans="1:2">
      <c r="A11124" s="307" t="s">
        <v>11265</v>
      </c>
      <c r="B11124" s="308">
        <v>387.95</v>
      </c>
    </row>
    <row r="11125" spans="1:2">
      <c r="A11125" s="307" t="s">
        <v>11266</v>
      </c>
      <c r="B11125" s="308">
        <v>126.77</v>
      </c>
    </row>
    <row r="11126" spans="1:2">
      <c r="A11126" s="307" t="s">
        <v>11267</v>
      </c>
      <c r="B11126" s="308">
        <v>121</v>
      </c>
    </row>
    <row r="11127" spans="1:2">
      <c r="A11127" s="307" t="s">
        <v>11268</v>
      </c>
      <c r="B11127" s="308">
        <v>135.15</v>
      </c>
    </row>
    <row r="11128" spans="1:2">
      <c r="A11128" s="307" t="s">
        <v>11269</v>
      </c>
      <c r="B11128" s="308">
        <v>128.96</v>
      </c>
    </row>
    <row r="11129" spans="1:2">
      <c r="A11129" s="307" t="s">
        <v>11270</v>
      </c>
      <c r="B11129" s="308">
        <v>143.53</v>
      </c>
    </row>
    <row r="11130" spans="1:2">
      <c r="A11130" s="307" t="s">
        <v>11271</v>
      </c>
      <c r="B11130" s="308">
        <v>136.93</v>
      </c>
    </row>
    <row r="11131" spans="1:2">
      <c r="A11131" s="307" t="s">
        <v>11272</v>
      </c>
      <c r="B11131" s="308">
        <v>8.25</v>
      </c>
    </row>
    <row r="11132" spans="1:2">
      <c r="A11132" s="307" t="s">
        <v>11273</v>
      </c>
      <c r="B11132" s="308">
        <v>8.25</v>
      </c>
    </row>
    <row r="11133" spans="1:2">
      <c r="A11133" s="307" t="s">
        <v>11274</v>
      </c>
      <c r="B11133" s="308">
        <v>1.65</v>
      </c>
    </row>
    <row r="11134" spans="1:2">
      <c r="A11134" s="307" t="s">
        <v>11275</v>
      </c>
      <c r="B11134" s="308">
        <v>1.65</v>
      </c>
    </row>
    <row r="11135" spans="1:2">
      <c r="A11135" s="307" t="s">
        <v>11276</v>
      </c>
      <c r="B11135" s="308">
        <v>5.2</v>
      </c>
    </row>
    <row r="11136" spans="1:2">
      <c r="A11136" s="307" t="s">
        <v>11277</v>
      </c>
      <c r="B11136" s="308">
        <v>5.2</v>
      </c>
    </row>
    <row r="11137" spans="1:2">
      <c r="A11137" s="307" t="s">
        <v>11278</v>
      </c>
      <c r="B11137" s="308">
        <v>18.8</v>
      </c>
    </row>
    <row r="11138" spans="1:2">
      <c r="A11138" s="307" t="s">
        <v>11279</v>
      </c>
      <c r="B11138" s="308">
        <v>16.48</v>
      </c>
    </row>
    <row r="11139" spans="1:2">
      <c r="A11139" s="307" t="s">
        <v>11280</v>
      </c>
      <c r="B11139" s="308">
        <v>4.38</v>
      </c>
    </row>
    <row r="11140" spans="1:2">
      <c r="A11140" s="307" t="s">
        <v>11281</v>
      </c>
      <c r="B11140" s="308">
        <v>3.84</v>
      </c>
    </row>
    <row r="11141" spans="1:2">
      <c r="A11141" s="307" t="s">
        <v>11282</v>
      </c>
      <c r="B11141" s="308">
        <v>10.43</v>
      </c>
    </row>
    <row r="11142" spans="1:2">
      <c r="A11142" s="307" t="s">
        <v>11283</v>
      </c>
      <c r="B11142" s="308">
        <v>9.24</v>
      </c>
    </row>
    <row r="11143" spans="1:2">
      <c r="A11143" s="307" t="s">
        <v>11284</v>
      </c>
      <c r="B11143" s="308">
        <v>4.26</v>
      </c>
    </row>
    <row r="11144" spans="1:2">
      <c r="A11144" s="307" t="s">
        <v>11285</v>
      </c>
      <c r="B11144" s="308">
        <v>4.26</v>
      </c>
    </row>
    <row r="11145" spans="1:2">
      <c r="A11145" s="307" t="s">
        <v>11286</v>
      </c>
      <c r="B11145" s="308">
        <v>12.88</v>
      </c>
    </row>
    <row r="11146" spans="1:2">
      <c r="A11146" s="307" t="s">
        <v>11287</v>
      </c>
      <c r="B11146" s="308">
        <v>12.88</v>
      </c>
    </row>
    <row r="11147" spans="1:2">
      <c r="A11147" s="307" t="s">
        <v>11288</v>
      </c>
      <c r="B11147" s="308">
        <v>3.96</v>
      </c>
    </row>
    <row r="11148" spans="1:2">
      <c r="A11148" s="307" t="s">
        <v>11289</v>
      </c>
      <c r="B11148" s="308">
        <v>3.43</v>
      </c>
    </row>
    <row r="11149" spans="1:2">
      <c r="A11149" s="307" t="s">
        <v>11290</v>
      </c>
      <c r="B11149" s="308">
        <v>14268.96</v>
      </c>
    </row>
    <row r="11150" spans="1:2">
      <c r="A11150" s="307" t="s">
        <v>11291</v>
      </c>
      <c r="B11150" s="308">
        <v>12947.38</v>
      </c>
    </row>
    <row r="11151" spans="1:2">
      <c r="A11151" s="307" t="s">
        <v>11292</v>
      </c>
      <c r="B11151" s="308">
        <v>26490.29</v>
      </c>
    </row>
    <row r="11152" spans="1:2">
      <c r="A11152" s="307" t="s">
        <v>11293</v>
      </c>
      <c r="B11152" s="308">
        <v>24160.25</v>
      </c>
    </row>
    <row r="11153" spans="1:2">
      <c r="A11153" s="307" t="s">
        <v>11294</v>
      </c>
      <c r="B11153" s="308">
        <v>16298.06</v>
      </c>
    </row>
    <row r="11154" spans="1:2">
      <c r="A11154" s="307" t="s">
        <v>11295</v>
      </c>
      <c r="B11154" s="308">
        <v>14739.21</v>
      </c>
    </row>
    <row r="11155" spans="1:2">
      <c r="A11155" s="307" t="s">
        <v>11296</v>
      </c>
      <c r="B11155" s="308">
        <v>29864.12</v>
      </c>
    </row>
    <row r="11156" spans="1:2">
      <c r="A11156" s="307" t="s">
        <v>11297</v>
      </c>
      <c r="B11156" s="308">
        <v>27288.82</v>
      </c>
    </row>
    <row r="11157" spans="1:2">
      <c r="A11157" s="307" t="s">
        <v>11298</v>
      </c>
      <c r="B11157" s="308">
        <v>34348.449999999997</v>
      </c>
    </row>
    <row r="11158" spans="1:2">
      <c r="A11158" s="307" t="s">
        <v>11299</v>
      </c>
      <c r="B11158" s="308">
        <v>31289.67</v>
      </c>
    </row>
    <row r="11159" spans="1:2">
      <c r="A11159" s="307" t="s">
        <v>11300</v>
      </c>
      <c r="B11159" s="308">
        <v>30092.84</v>
      </c>
    </row>
    <row r="11160" spans="1:2">
      <c r="A11160" s="307" t="s">
        <v>11301</v>
      </c>
      <c r="B11160" s="308">
        <v>27401.45</v>
      </c>
    </row>
    <row r="11161" spans="1:2">
      <c r="A11161" s="307" t="s">
        <v>11302</v>
      </c>
      <c r="B11161" s="308">
        <v>35118.29</v>
      </c>
    </row>
    <row r="11162" spans="1:2">
      <c r="A11162" s="307" t="s">
        <v>11303</v>
      </c>
      <c r="B11162" s="308">
        <v>32050.240000000002</v>
      </c>
    </row>
    <row r="11163" spans="1:2">
      <c r="A11163" s="307" t="s">
        <v>11304</v>
      </c>
      <c r="B11163" s="308">
        <v>39187.72</v>
      </c>
    </row>
    <row r="11164" spans="1:2">
      <c r="A11164" s="307" t="s">
        <v>11305</v>
      </c>
      <c r="B11164" s="308">
        <v>35844.01</v>
      </c>
    </row>
    <row r="11165" spans="1:2">
      <c r="A11165" s="307" t="s">
        <v>11306</v>
      </c>
      <c r="B11165" s="308">
        <v>6267.13</v>
      </c>
    </row>
    <row r="11166" spans="1:2">
      <c r="A11166" s="307" t="s">
        <v>11307</v>
      </c>
      <c r="B11166" s="308">
        <v>5761.27</v>
      </c>
    </row>
    <row r="11167" spans="1:2">
      <c r="A11167" s="307" t="s">
        <v>11308</v>
      </c>
      <c r="B11167" s="308">
        <v>10288.35</v>
      </c>
    </row>
    <row r="11168" spans="1:2">
      <c r="A11168" s="307" t="s">
        <v>11309</v>
      </c>
      <c r="B11168" s="308">
        <v>10288.35</v>
      </c>
    </row>
    <row r="11169" spans="1:2">
      <c r="A11169" s="307" t="s">
        <v>11310</v>
      </c>
      <c r="B11169" s="308">
        <v>388.68</v>
      </c>
    </row>
    <row r="11170" spans="1:2">
      <c r="A11170" s="307" t="s">
        <v>11311</v>
      </c>
      <c r="B11170" s="308">
        <v>372.19</v>
      </c>
    </row>
    <row r="11171" spans="1:2">
      <c r="A11171" s="307" t="s">
        <v>11312</v>
      </c>
      <c r="B11171" s="308">
        <v>130.80000000000001</v>
      </c>
    </row>
    <row r="11172" spans="1:2">
      <c r="A11172" s="307" t="s">
        <v>11313</v>
      </c>
      <c r="B11172" s="308">
        <v>118.08</v>
      </c>
    </row>
    <row r="11173" spans="1:2">
      <c r="A11173" s="307" t="s">
        <v>11314</v>
      </c>
      <c r="B11173" s="308">
        <v>255.25</v>
      </c>
    </row>
    <row r="11174" spans="1:2">
      <c r="A11174" s="307" t="s">
        <v>11315</v>
      </c>
      <c r="B11174" s="308">
        <v>238.11</v>
      </c>
    </row>
    <row r="11175" spans="1:2">
      <c r="A11175" s="307" t="s">
        <v>11316</v>
      </c>
      <c r="B11175" s="308">
        <v>128.57</v>
      </c>
    </row>
    <row r="11176" spans="1:2">
      <c r="A11176" s="307" t="s">
        <v>11317</v>
      </c>
      <c r="B11176" s="308">
        <v>111.42</v>
      </c>
    </row>
    <row r="11177" spans="1:2">
      <c r="A11177" s="307" t="s">
        <v>11318</v>
      </c>
      <c r="B11177" s="308">
        <v>53.04</v>
      </c>
    </row>
    <row r="11178" spans="1:2">
      <c r="A11178" s="307" t="s">
        <v>11319</v>
      </c>
      <c r="B11178" s="308">
        <v>50.58</v>
      </c>
    </row>
    <row r="11179" spans="1:2">
      <c r="A11179" s="307" t="s">
        <v>11320</v>
      </c>
      <c r="B11179" s="308">
        <v>39.25</v>
      </c>
    </row>
    <row r="11180" spans="1:2">
      <c r="A11180" s="307" t="s">
        <v>11321</v>
      </c>
      <c r="B11180" s="308">
        <v>35.659999999999997</v>
      </c>
    </row>
    <row r="11181" spans="1:2">
      <c r="A11181" s="307" t="s">
        <v>11322</v>
      </c>
      <c r="B11181" s="308">
        <v>69.25</v>
      </c>
    </row>
    <row r="11182" spans="1:2">
      <c r="A11182" s="307" t="s">
        <v>11323</v>
      </c>
      <c r="B11182" s="308">
        <v>65.77</v>
      </c>
    </row>
    <row r="11183" spans="1:2">
      <c r="A11183" s="307" t="s">
        <v>11324</v>
      </c>
      <c r="B11183" s="308">
        <v>24.04</v>
      </c>
    </row>
    <row r="11184" spans="1:2">
      <c r="A11184" s="307" t="s">
        <v>11325</v>
      </c>
      <c r="B11184" s="308">
        <v>21.57</v>
      </c>
    </row>
    <row r="11185" spans="1:2">
      <c r="A11185" s="307" t="s">
        <v>11326</v>
      </c>
      <c r="B11185" s="308">
        <v>37.43</v>
      </c>
    </row>
    <row r="11186" spans="1:2">
      <c r="A11186" s="307" t="s">
        <v>11327</v>
      </c>
      <c r="B11186" s="308">
        <v>35.36</v>
      </c>
    </row>
    <row r="11187" spans="1:2">
      <c r="A11187" s="307" t="s">
        <v>11328</v>
      </c>
      <c r="B11187" s="308">
        <v>401.52</v>
      </c>
    </row>
    <row r="11188" spans="1:2">
      <c r="A11188" s="307" t="s">
        <v>11329</v>
      </c>
      <c r="B11188" s="308">
        <v>386.72</v>
      </c>
    </row>
    <row r="11189" spans="1:2">
      <c r="A11189" s="307" t="s">
        <v>11330</v>
      </c>
      <c r="B11189" s="308">
        <v>146.21</v>
      </c>
    </row>
    <row r="11190" spans="1:2">
      <c r="A11190" s="307" t="s">
        <v>11331</v>
      </c>
      <c r="B11190" s="308">
        <v>143.76</v>
      </c>
    </row>
    <row r="11191" spans="1:2">
      <c r="A11191" s="307" t="s">
        <v>11332</v>
      </c>
      <c r="B11191" s="308">
        <v>54.62</v>
      </c>
    </row>
    <row r="11192" spans="1:2">
      <c r="A11192" s="307" t="s">
        <v>11333</v>
      </c>
      <c r="B11192" s="308">
        <v>53.06</v>
      </c>
    </row>
    <row r="11193" spans="1:2">
      <c r="A11193" s="307" t="s">
        <v>11334</v>
      </c>
      <c r="B11193" s="308">
        <v>4007.86</v>
      </c>
    </row>
    <row r="11194" spans="1:2">
      <c r="A11194" s="307" t="s">
        <v>11335</v>
      </c>
      <c r="B11194" s="308">
        <v>3968.39</v>
      </c>
    </row>
    <row r="11195" spans="1:2">
      <c r="A11195" s="307" t="s">
        <v>11336</v>
      </c>
      <c r="B11195" s="308">
        <v>1523.81</v>
      </c>
    </row>
    <row r="11196" spans="1:2">
      <c r="A11196" s="307" t="s">
        <v>11337</v>
      </c>
      <c r="B11196" s="308">
        <v>1488.48</v>
      </c>
    </row>
    <row r="11197" spans="1:2">
      <c r="A11197" s="307" t="s">
        <v>11338</v>
      </c>
      <c r="B11197" s="308">
        <v>20.64</v>
      </c>
    </row>
    <row r="11198" spans="1:2">
      <c r="A11198" s="307" t="s">
        <v>11339</v>
      </c>
      <c r="B11198" s="308">
        <v>17.89</v>
      </c>
    </row>
    <row r="11199" spans="1:2">
      <c r="A11199" s="307" t="s">
        <v>11340</v>
      </c>
      <c r="B11199" s="308">
        <v>9.66</v>
      </c>
    </row>
    <row r="11200" spans="1:2">
      <c r="A11200" s="307" t="s">
        <v>11341</v>
      </c>
      <c r="B11200" s="308">
        <v>8.4499999999999993</v>
      </c>
    </row>
    <row r="11201" spans="1:2">
      <c r="A11201" s="307" t="s">
        <v>11342</v>
      </c>
      <c r="B11201" s="308">
        <v>966.47</v>
      </c>
    </row>
    <row r="11202" spans="1:2">
      <c r="A11202" s="307" t="s">
        <v>11343</v>
      </c>
      <c r="B11202" s="308">
        <v>861.8</v>
      </c>
    </row>
    <row r="11203" spans="1:2">
      <c r="A11203" s="307" t="s">
        <v>11344</v>
      </c>
      <c r="B11203" s="308">
        <v>517.70000000000005</v>
      </c>
    </row>
    <row r="11204" spans="1:2">
      <c r="A11204" s="307" t="s">
        <v>11345</v>
      </c>
      <c r="B11204" s="308">
        <v>493.73</v>
      </c>
    </row>
    <row r="11205" spans="1:2">
      <c r="A11205" s="307" t="s">
        <v>11346</v>
      </c>
      <c r="B11205" s="308">
        <v>389.7</v>
      </c>
    </row>
    <row r="11206" spans="1:2">
      <c r="A11206" s="307" t="s">
        <v>11347</v>
      </c>
      <c r="B11206" s="308">
        <v>354.22</v>
      </c>
    </row>
    <row r="11207" spans="1:2">
      <c r="A11207" s="307" t="s">
        <v>11348</v>
      </c>
      <c r="B11207" s="308">
        <v>476.26</v>
      </c>
    </row>
    <row r="11208" spans="1:2">
      <c r="A11208" s="307" t="s">
        <v>11349</v>
      </c>
      <c r="B11208" s="308">
        <v>430.48</v>
      </c>
    </row>
    <row r="11209" spans="1:2">
      <c r="A11209" s="307" t="s">
        <v>11350</v>
      </c>
      <c r="B11209" s="308">
        <v>337.16</v>
      </c>
    </row>
    <row r="11210" spans="1:2">
      <c r="A11210" s="307" t="s">
        <v>11351</v>
      </c>
      <c r="B11210" s="308">
        <v>308.69</v>
      </c>
    </row>
    <row r="11211" spans="1:2">
      <c r="A11211" s="307" t="s">
        <v>11352</v>
      </c>
      <c r="B11211" s="308">
        <v>422.82</v>
      </c>
    </row>
    <row r="11212" spans="1:2">
      <c r="A11212" s="307" t="s">
        <v>11353</v>
      </c>
      <c r="B11212" s="308">
        <v>382.92</v>
      </c>
    </row>
    <row r="11213" spans="1:2">
      <c r="A11213" s="307" t="s">
        <v>11354</v>
      </c>
      <c r="B11213" s="308">
        <v>516.24</v>
      </c>
    </row>
    <row r="11214" spans="1:2">
      <c r="A11214" s="307" t="s">
        <v>11355</v>
      </c>
      <c r="B11214" s="308">
        <v>463.89</v>
      </c>
    </row>
    <row r="11215" spans="1:2">
      <c r="A11215" s="307" t="s">
        <v>11356</v>
      </c>
      <c r="B11215" s="308">
        <v>611.99</v>
      </c>
    </row>
    <row r="11216" spans="1:2">
      <c r="A11216" s="307" t="s">
        <v>11357</v>
      </c>
      <c r="B11216" s="308">
        <v>546.88</v>
      </c>
    </row>
    <row r="11217" spans="1:2">
      <c r="A11217" s="307" t="s">
        <v>11358</v>
      </c>
      <c r="B11217" s="308">
        <v>73.28</v>
      </c>
    </row>
    <row r="11218" spans="1:2">
      <c r="A11218" s="307" t="s">
        <v>11359</v>
      </c>
      <c r="B11218" s="308">
        <v>63.74</v>
      </c>
    </row>
    <row r="11219" spans="1:2">
      <c r="A11219" s="307" t="s">
        <v>11360</v>
      </c>
      <c r="B11219" s="308">
        <v>146.57</v>
      </c>
    </row>
    <row r="11220" spans="1:2">
      <c r="A11220" s="307" t="s">
        <v>11361</v>
      </c>
      <c r="B11220" s="308">
        <v>127.48</v>
      </c>
    </row>
    <row r="11221" spans="1:2">
      <c r="A11221" s="307" t="s">
        <v>11362</v>
      </c>
      <c r="B11221" s="308">
        <v>233.97</v>
      </c>
    </row>
    <row r="11222" spans="1:2">
      <c r="A11222" s="307" t="s">
        <v>11363</v>
      </c>
      <c r="B11222" s="308">
        <v>215.25</v>
      </c>
    </row>
    <row r="11223" spans="1:2">
      <c r="A11223" s="307" t="s">
        <v>11364</v>
      </c>
      <c r="B11223" s="308">
        <v>301.33</v>
      </c>
    </row>
    <row r="11224" spans="1:2">
      <c r="A11224" s="307" t="s">
        <v>11365</v>
      </c>
      <c r="B11224" s="308">
        <v>274.58999999999997</v>
      </c>
    </row>
    <row r="11225" spans="1:2">
      <c r="A11225" s="307" t="s">
        <v>11366</v>
      </c>
      <c r="B11225" s="308">
        <v>550.80999999999995</v>
      </c>
    </row>
    <row r="11226" spans="1:2">
      <c r="A11226" s="307" t="s">
        <v>11367</v>
      </c>
      <c r="B11226" s="308">
        <v>494.8</v>
      </c>
    </row>
    <row r="11227" spans="1:2">
      <c r="A11227" s="307" t="s">
        <v>11368</v>
      </c>
      <c r="B11227" s="308">
        <v>661.8</v>
      </c>
    </row>
    <row r="11228" spans="1:2">
      <c r="A11228" s="307" t="s">
        <v>11369</v>
      </c>
      <c r="B11228" s="308">
        <v>590.99</v>
      </c>
    </row>
    <row r="11229" spans="1:2">
      <c r="A11229" s="307" t="s">
        <v>11370</v>
      </c>
      <c r="B11229" s="308">
        <v>763.83</v>
      </c>
    </row>
    <row r="11230" spans="1:2">
      <c r="A11230" s="307" t="s">
        <v>11371</v>
      </c>
      <c r="B11230" s="308">
        <v>678.66</v>
      </c>
    </row>
    <row r="11231" spans="1:2">
      <c r="A11231" s="307" t="s">
        <v>11372</v>
      </c>
      <c r="B11231" s="308">
        <v>911.82</v>
      </c>
    </row>
    <row r="11232" spans="1:2">
      <c r="A11232" s="307" t="s">
        <v>11373</v>
      </c>
      <c r="B11232" s="308">
        <v>806.91</v>
      </c>
    </row>
    <row r="11233" spans="1:2">
      <c r="A11233" s="307" t="s">
        <v>11374</v>
      </c>
      <c r="B11233" s="308">
        <v>128.78</v>
      </c>
    </row>
    <row r="11234" spans="1:2">
      <c r="A11234" s="307" t="s">
        <v>11375</v>
      </c>
      <c r="B11234" s="308">
        <v>111.83</v>
      </c>
    </row>
    <row r="11235" spans="1:2">
      <c r="A11235" s="307" t="s">
        <v>11376</v>
      </c>
      <c r="B11235" s="308">
        <v>1068.95</v>
      </c>
    </row>
    <row r="11236" spans="1:2">
      <c r="A11236" s="307" t="s">
        <v>11377</v>
      </c>
      <c r="B11236" s="308">
        <v>1008.92</v>
      </c>
    </row>
    <row r="11237" spans="1:2">
      <c r="A11237" s="307" t="s">
        <v>11378</v>
      </c>
      <c r="B11237" s="308">
        <v>1045.57</v>
      </c>
    </row>
    <row r="11238" spans="1:2">
      <c r="A11238" s="307" t="s">
        <v>11379</v>
      </c>
      <c r="B11238" s="308">
        <v>988.66</v>
      </c>
    </row>
    <row r="11239" spans="1:2">
      <c r="A11239" s="307" t="s">
        <v>11380</v>
      </c>
      <c r="B11239" s="308">
        <v>200.34</v>
      </c>
    </row>
    <row r="11240" spans="1:2">
      <c r="A11240" s="307" t="s">
        <v>11381</v>
      </c>
      <c r="B11240" s="308">
        <v>190.13</v>
      </c>
    </row>
    <row r="11241" spans="1:2">
      <c r="A11241" s="307" t="s">
        <v>11382</v>
      </c>
      <c r="B11241" s="308">
        <v>196.84</v>
      </c>
    </row>
    <row r="11242" spans="1:2">
      <c r="A11242" s="307" t="s">
        <v>11383</v>
      </c>
      <c r="B11242" s="308">
        <v>187.09</v>
      </c>
    </row>
    <row r="11243" spans="1:2">
      <c r="A11243" s="307" t="s">
        <v>11384</v>
      </c>
      <c r="B11243" s="308">
        <v>220.79</v>
      </c>
    </row>
    <row r="11244" spans="1:2">
      <c r="A11244" s="307" t="s">
        <v>11385</v>
      </c>
      <c r="B11244" s="308">
        <v>208.53</v>
      </c>
    </row>
    <row r="11245" spans="1:2">
      <c r="A11245" s="307" t="s">
        <v>11386</v>
      </c>
      <c r="B11245" s="308">
        <v>253.56</v>
      </c>
    </row>
    <row r="11246" spans="1:2">
      <c r="A11246" s="307" t="s">
        <v>11387</v>
      </c>
      <c r="B11246" s="308">
        <v>236.25</v>
      </c>
    </row>
    <row r="11247" spans="1:2">
      <c r="A11247" s="307" t="s">
        <v>11388</v>
      </c>
      <c r="B11247" s="308">
        <v>282.64999999999998</v>
      </c>
    </row>
    <row r="11248" spans="1:2">
      <c r="A11248" s="307" t="s">
        <v>11389</v>
      </c>
      <c r="B11248" s="308">
        <v>262.13</v>
      </c>
    </row>
    <row r="11249" spans="1:2">
      <c r="A11249" s="307" t="s">
        <v>11390</v>
      </c>
      <c r="B11249" s="308">
        <v>105</v>
      </c>
    </row>
    <row r="11250" spans="1:2">
      <c r="A11250" s="307" t="s">
        <v>11391</v>
      </c>
      <c r="B11250" s="308">
        <v>99.09</v>
      </c>
    </row>
    <row r="11251" spans="1:2">
      <c r="A11251" s="307" t="s">
        <v>11392</v>
      </c>
      <c r="B11251" s="308">
        <v>102.66</v>
      </c>
    </row>
    <row r="11252" spans="1:2">
      <c r="A11252" s="307" t="s">
        <v>11393</v>
      </c>
      <c r="B11252" s="308">
        <v>97.07</v>
      </c>
    </row>
    <row r="11253" spans="1:2">
      <c r="A11253" s="307" t="s">
        <v>11394</v>
      </c>
      <c r="B11253" s="308">
        <v>113.14</v>
      </c>
    </row>
    <row r="11254" spans="1:2">
      <c r="A11254" s="307" t="s">
        <v>11395</v>
      </c>
      <c r="B11254" s="308">
        <v>106.53</v>
      </c>
    </row>
    <row r="11255" spans="1:2">
      <c r="A11255" s="307" t="s">
        <v>11396</v>
      </c>
      <c r="B11255" s="308">
        <v>133.21</v>
      </c>
    </row>
    <row r="11256" spans="1:2">
      <c r="A11256" s="307" t="s">
        <v>11397</v>
      </c>
      <c r="B11256" s="308">
        <v>123.54</v>
      </c>
    </row>
    <row r="11257" spans="1:2">
      <c r="A11257" s="307" t="s">
        <v>11398</v>
      </c>
      <c r="B11257" s="308">
        <v>149.04</v>
      </c>
    </row>
    <row r="11258" spans="1:2">
      <c r="A11258" s="307" t="s">
        <v>11399</v>
      </c>
      <c r="B11258" s="308">
        <v>137.63999999999999</v>
      </c>
    </row>
    <row r="11259" spans="1:2">
      <c r="A11259" s="307" t="s">
        <v>11400</v>
      </c>
      <c r="B11259" s="308">
        <v>113.37</v>
      </c>
    </row>
    <row r="11260" spans="1:2">
      <c r="A11260" s="307" t="s">
        <v>11401</v>
      </c>
      <c r="B11260" s="308">
        <v>106.73</v>
      </c>
    </row>
    <row r="11261" spans="1:2">
      <c r="A11261" s="307" t="s">
        <v>11402</v>
      </c>
      <c r="B11261" s="308">
        <v>220.76</v>
      </c>
    </row>
    <row r="11262" spans="1:2">
      <c r="A11262" s="307" t="s">
        <v>11403</v>
      </c>
      <c r="B11262" s="308">
        <v>208.81</v>
      </c>
    </row>
    <row r="11263" spans="1:2">
      <c r="A11263" s="307" t="s">
        <v>11404</v>
      </c>
      <c r="B11263" s="308">
        <v>244.32</v>
      </c>
    </row>
    <row r="11264" spans="1:2">
      <c r="A11264" s="307" t="s">
        <v>11405</v>
      </c>
      <c r="B11264" s="308">
        <v>230.29</v>
      </c>
    </row>
    <row r="11265" spans="1:2">
      <c r="A11265" s="307" t="s">
        <v>11406</v>
      </c>
      <c r="B11265" s="308">
        <v>43.08</v>
      </c>
    </row>
    <row r="11266" spans="1:2">
      <c r="A11266" s="307" t="s">
        <v>11407</v>
      </c>
      <c r="B11266" s="308">
        <v>40.81</v>
      </c>
    </row>
    <row r="11267" spans="1:2">
      <c r="A11267" s="307" t="s">
        <v>11408</v>
      </c>
      <c r="B11267" s="308">
        <v>25.98</v>
      </c>
    </row>
    <row r="11268" spans="1:2">
      <c r="A11268" s="307" t="s">
        <v>11409</v>
      </c>
      <c r="B11268" s="308">
        <v>24.25</v>
      </c>
    </row>
    <row r="11269" spans="1:2">
      <c r="A11269" s="307" t="s">
        <v>11410</v>
      </c>
      <c r="B11269" s="308">
        <v>666.98</v>
      </c>
    </row>
    <row r="11270" spans="1:2">
      <c r="A11270" s="307" t="s">
        <v>11411</v>
      </c>
      <c r="B11270" s="308">
        <v>632.44000000000005</v>
      </c>
    </row>
    <row r="11271" spans="1:2">
      <c r="A11271" s="307" t="s">
        <v>11412</v>
      </c>
      <c r="B11271" s="308">
        <v>96.68</v>
      </c>
    </row>
    <row r="11272" spans="1:2">
      <c r="A11272" s="307" t="s">
        <v>11413</v>
      </c>
      <c r="B11272" s="308">
        <v>88.07</v>
      </c>
    </row>
    <row r="11273" spans="1:2">
      <c r="A11273" s="307" t="s">
        <v>11414</v>
      </c>
      <c r="B11273" s="308">
        <v>93.76</v>
      </c>
    </row>
    <row r="11274" spans="1:2">
      <c r="A11274" s="307" t="s">
        <v>11415</v>
      </c>
      <c r="B11274" s="308">
        <v>85.54</v>
      </c>
    </row>
    <row r="11275" spans="1:2">
      <c r="A11275" s="307" t="s">
        <v>11416</v>
      </c>
      <c r="B11275" s="308">
        <v>109.84</v>
      </c>
    </row>
    <row r="11276" spans="1:2">
      <c r="A11276" s="307" t="s">
        <v>11417</v>
      </c>
      <c r="B11276" s="308">
        <v>99.67</v>
      </c>
    </row>
    <row r="11277" spans="1:2">
      <c r="A11277" s="307" t="s">
        <v>11418</v>
      </c>
      <c r="B11277" s="308">
        <v>138.59</v>
      </c>
    </row>
    <row r="11278" spans="1:2">
      <c r="A11278" s="307" t="s">
        <v>11419</v>
      </c>
      <c r="B11278" s="308">
        <v>124.39</v>
      </c>
    </row>
    <row r="11279" spans="1:2">
      <c r="A11279" s="307" t="s">
        <v>11420</v>
      </c>
      <c r="B11279" s="308">
        <v>162.25</v>
      </c>
    </row>
    <row r="11280" spans="1:2">
      <c r="A11280" s="307" t="s">
        <v>11421</v>
      </c>
      <c r="B11280" s="308">
        <v>145.1</v>
      </c>
    </row>
    <row r="11281" spans="1:2">
      <c r="A11281" s="307" t="s">
        <v>11422</v>
      </c>
      <c r="B11281" s="308">
        <v>49.53</v>
      </c>
    </row>
    <row r="11282" spans="1:2">
      <c r="A11282" s="307" t="s">
        <v>11423</v>
      </c>
      <c r="B11282" s="308">
        <v>44.97</v>
      </c>
    </row>
    <row r="11283" spans="1:2">
      <c r="A11283" s="307" t="s">
        <v>11424</v>
      </c>
      <c r="B11283" s="308">
        <v>47.62</v>
      </c>
    </row>
    <row r="11284" spans="1:2">
      <c r="A11284" s="307" t="s">
        <v>11425</v>
      </c>
      <c r="B11284" s="308">
        <v>43.31</v>
      </c>
    </row>
    <row r="11285" spans="1:2">
      <c r="A11285" s="307" t="s">
        <v>11426</v>
      </c>
      <c r="B11285" s="308">
        <v>56.02</v>
      </c>
    </row>
    <row r="11286" spans="1:2">
      <c r="A11286" s="307" t="s">
        <v>11427</v>
      </c>
      <c r="B11286" s="308">
        <v>50.59</v>
      </c>
    </row>
    <row r="11287" spans="1:2">
      <c r="A11287" s="307" t="s">
        <v>11428</v>
      </c>
      <c r="B11287" s="308">
        <v>73.989999999999995</v>
      </c>
    </row>
    <row r="11288" spans="1:2">
      <c r="A11288" s="307" t="s">
        <v>11429</v>
      </c>
      <c r="B11288" s="308">
        <v>66.16</v>
      </c>
    </row>
    <row r="11289" spans="1:2">
      <c r="A11289" s="307" t="s">
        <v>11430</v>
      </c>
      <c r="B11289" s="308">
        <v>86.94</v>
      </c>
    </row>
    <row r="11290" spans="1:2">
      <c r="A11290" s="307" t="s">
        <v>11431</v>
      </c>
      <c r="B11290" s="308">
        <v>77.39</v>
      </c>
    </row>
    <row r="11291" spans="1:2">
      <c r="A11291" s="307" t="s">
        <v>11432</v>
      </c>
      <c r="B11291" s="308">
        <v>77.12</v>
      </c>
    </row>
    <row r="11292" spans="1:2">
      <c r="A11292" s="307" t="s">
        <v>11433</v>
      </c>
      <c r="B11292" s="308">
        <v>70.89</v>
      </c>
    </row>
    <row r="11293" spans="1:2">
      <c r="A11293" s="307" t="s">
        <v>11434</v>
      </c>
      <c r="B11293" s="308">
        <v>74.790000000000006</v>
      </c>
    </row>
    <row r="11294" spans="1:2">
      <c r="A11294" s="307" t="s">
        <v>11435</v>
      </c>
      <c r="B11294" s="308">
        <v>68.86</v>
      </c>
    </row>
    <row r="11295" spans="1:2">
      <c r="A11295" s="307" t="s">
        <v>11436</v>
      </c>
      <c r="B11295" s="308">
        <v>85.25</v>
      </c>
    </row>
    <row r="11296" spans="1:2">
      <c r="A11296" s="307" t="s">
        <v>11437</v>
      </c>
      <c r="B11296" s="308">
        <v>77.930000000000007</v>
      </c>
    </row>
    <row r="11297" spans="1:2">
      <c r="A11297" s="307" t="s">
        <v>11438</v>
      </c>
      <c r="B11297" s="308">
        <v>107.28</v>
      </c>
    </row>
    <row r="11298" spans="1:2">
      <c r="A11298" s="307" t="s">
        <v>11439</v>
      </c>
      <c r="B11298" s="308">
        <v>97.02</v>
      </c>
    </row>
    <row r="11299" spans="1:2">
      <c r="A11299" s="307" t="s">
        <v>11440</v>
      </c>
      <c r="B11299" s="308">
        <v>122.08</v>
      </c>
    </row>
    <row r="11300" spans="1:2">
      <c r="A11300" s="307" t="s">
        <v>11441</v>
      </c>
      <c r="B11300" s="308">
        <v>109.85</v>
      </c>
    </row>
    <row r="11301" spans="1:2">
      <c r="A11301" s="307" t="s">
        <v>11442</v>
      </c>
      <c r="B11301" s="308">
        <v>38.94</v>
      </c>
    </row>
    <row r="11302" spans="1:2">
      <c r="A11302" s="307" t="s">
        <v>11443</v>
      </c>
      <c r="B11302" s="308">
        <v>35.67</v>
      </c>
    </row>
    <row r="11303" spans="1:2">
      <c r="A11303" s="307" t="s">
        <v>11444</v>
      </c>
      <c r="B11303" s="308">
        <v>37.93</v>
      </c>
    </row>
    <row r="11304" spans="1:2">
      <c r="A11304" s="307" t="s">
        <v>11445</v>
      </c>
      <c r="B11304" s="308">
        <v>34.79</v>
      </c>
    </row>
    <row r="11305" spans="1:2">
      <c r="A11305" s="307" t="s">
        <v>11446</v>
      </c>
      <c r="B11305" s="308">
        <v>45.04</v>
      </c>
    </row>
    <row r="11306" spans="1:2">
      <c r="A11306" s="307" t="s">
        <v>11447</v>
      </c>
      <c r="B11306" s="308">
        <v>41.01</v>
      </c>
    </row>
    <row r="11307" spans="1:2">
      <c r="A11307" s="307" t="s">
        <v>11448</v>
      </c>
      <c r="B11307" s="308">
        <v>56.51</v>
      </c>
    </row>
    <row r="11308" spans="1:2">
      <c r="A11308" s="307" t="s">
        <v>11449</v>
      </c>
      <c r="B11308" s="308">
        <v>50.95</v>
      </c>
    </row>
    <row r="11309" spans="1:2">
      <c r="A11309" s="307" t="s">
        <v>11450</v>
      </c>
      <c r="B11309" s="308">
        <v>65.02</v>
      </c>
    </row>
    <row r="11310" spans="1:2">
      <c r="A11310" s="307" t="s">
        <v>11451</v>
      </c>
      <c r="B11310" s="308">
        <v>58.33</v>
      </c>
    </row>
    <row r="11311" spans="1:2">
      <c r="A11311" s="307" t="s">
        <v>11452</v>
      </c>
      <c r="B11311" s="308">
        <v>100.16</v>
      </c>
    </row>
    <row r="11312" spans="1:2">
      <c r="A11312" s="307" t="s">
        <v>11453</v>
      </c>
      <c r="B11312" s="308">
        <v>91.71</v>
      </c>
    </row>
    <row r="11313" spans="1:2">
      <c r="A11313" s="307" t="s">
        <v>11454</v>
      </c>
      <c r="B11313" s="308">
        <v>97.24</v>
      </c>
    </row>
    <row r="11314" spans="1:2">
      <c r="A11314" s="307" t="s">
        <v>11455</v>
      </c>
      <c r="B11314" s="308">
        <v>89.17</v>
      </c>
    </row>
    <row r="11315" spans="1:2">
      <c r="A11315" s="307" t="s">
        <v>11456</v>
      </c>
      <c r="B11315" s="308">
        <v>113.32</v>
      </c>
    </row>
    <row r="11316" spans="1:2">
      <c r="A11316" s="307" t="s">
        <v>11457</v>
      </c>
      <c r="B11316" s="308">
        <v>103.31</v>
      </c>
    </row>
    <row r="11317" spans="1:2">
      <c r="A11317" s="307" t="s">
        <v>11458</v>
      </c>
      <c r="B11317" s="308">
        <v>142.07</v>
      </c>
    </row>
    <row r="11318" spans="1:2">
      <c r="A11318" s="307" t="s">
        <v>11459</v>
      </c>
      <c r="B11318" s="308">
        <v>128.03</v>
      </c>
    </row>
    <row r="11319" spans="1:2">
      <c r="A11319" s="307" t="s">
        <v>11460</v>
      </c>
      <c r="B11319" s="308">
        <v>165.74</v>
      </c>
    </row>
    <row r="11320" spans="1:2">
      <c r="A11320" s="307" t="s">
        <v>11461</v>
      </c>
      <c r="B11320" s="308">
        <v>148.74</v>
      </c>
    </row>
    <row r="11321" spans="1:2">
      <c r="A11321" s="307" t="s">
        <v>11462</v>
      </c>
      <c r="B11321" s="308">
        <v>50.54</v>
      </c>
    </row>
    <row r="11322" spans="1:2">
      <c r="A11322" s="307" t="s">
        <v>11463</v>
      </c>
      <c r="B11322" s="308">
        <v>46.02</v>
      </c>
    </row>
    <row r="11323" spans="1:2">
      <c r="A11323" s="307" t="s">
        <v>11464</v>
      </c>
      <c r="B11323" s="308">
        <v>48.63</v>
      </c>
    </row>
    <row r="11324" spans="1:2">
      <c r="A11324" s="307" t="s">
        <v>11465</v>
      </c>
      <c r="B11324" s="308">
        <v>44.36</v>
      </c>
    </row>
    <row r="11325" spans="1:2">
      <c r="A11325" s="307" t="s">
        <v>11466</v>
      </c>
      <c r="B11325" s="308">
        <v>57.03</v>
      </c>
    </row>
    <row r="11326" spans="1:2">
      <c r="A11326" s="307" t="s">
        <v>11467</v>
      </c>
      <c r="B11326" s="308">
        <v>51.64</v>
      </c>
    </row>
    <row r="11327" spans="1:2">
      <c r="A11327" s="307" t="s">
        <v>11468</v>
      </c>
      <c r="B11327" s="308">
        <v>75</v>
      </c>
    </row>
    <row r="11328" spans="1:2">
      <c r="A11328" s="307" t="s">
        <v>11469</v>
      </c>
      <c r="B11328" s="308">
        <v>67.209999999999994</v>
      </c>
    </row>
    <row r="11329" spans="1:2">
      <c r="A11329" s="307" t="s">
        <v>11470</v>
      </c>
      <c r="B11329" s="308">
        <v>87.95</v>
      </c>
    </row>
    <row r="11330" spans="1:2">
      <c r="A11330" s="307" t="s">
        <v>11471</v>
      </c>
      <c r="B11330" s="308">
        <v>78.430000000000007</v>
      </c>
    </row>
    <row r="11331" spans="1:2">
      <c r="A11331" s="307" t="s">
        <v>11472</v>
      </c>
      <c r="B11331" s="308">
        <v>79.3</v>
      </c>
    </row>
    <row r="11332" spans="1:2">
      <c r="A11332" s="307" t="s">
        <v>11473</v>
      </c>
      <c r="B11332" s="308">
        <v>73.16</v>
      </c>
    </row>
    <row r="11333" spans="1:2">
      <c r="A11333" s="307" t="s">
        <v>11474</v>
      </c>
      <c r="B11333" s="308">
        <v>76.959999999999994</v>
      </c>
    </row>
    <row r="11334" spans="1:2">
      <c r="A11334" s="307" t="s">
        <v>11475</v>
      </c>
      <c r="B11334" s="308">
        <v>71.13</v>
      </c>
    </row>
    <row r="11335" spans="1:2">
      <c r="A11335" s="307" t="s">
        <v>11476</v>
      </c>
      <c r="B11335" s="308">
        <v>87.43</v>
      </c>
    </row>
    <row r="11336" spans="1:2">
      <c r="A11336" s="307" t="s">
        <v>11477</v>
      </c>
      <c r="B11336" s="308">
        <v>80.2</v>
      </c>
    </row>
    <row r="11337" spans="1:2">
      <c r="A11337" s="307" t="s">
        <v>11478</v>
      </c>
      <c r="B11337" s="308">
        <v>109.46</v>
      </c>
    </row>
    <row r="11338" spans="1:2">
      <c r="A11338" s="307" t="s">
        <v>11479</v>
      </c>
      <c r="B11338" s="308">
        <v>99.29</v>
      </c>
    </row>
    <row r="11339" spans="1:2">
      <c r="A11339" s="307" t="s">
        <v>11480</v>
      </c>
      <c r="B11339" s="308">
        <v>124.26</v>
      </c>
    </row>
    <row r="11340" spans="1:2">
      <c r="A11340" s="307" t="s">
        <v>11481</v>
      </c>
      <c r="B11340" s="308">
        <v>112.12</v>
      </c>
    </row>
    <row r="11341" spans="1:2">
      <c r="A11341" s="307" t="s">
        <v>11482</v>
      </c>
      <c r="B11341" s="308">
        <v>39.61</v>
      </c>
    </row>
    <row r="11342" spans="1:2">
      <c r="A11342" s="307" t="s">
        <v>11483</v>
      </c>
      <c r="B11342" s="308">
        <v>36.369999999999997</v>
      </c>
    </row>
    <row r="11343" spans="1:2">
      <c r="A11343" s="307" t="s">
        <v>11484</v>
      </c>
      <c r="B11343" s="308">
        <v>38.6</v>
      </c>
    </row>
    <row r="11344" spans="1:2">
      <c r="A11344" s="307" t="s">
        <v>11485</v>
      </c>
      <c r="B11344" s="308">
        <v>35.49</v>
      </c>
    </row>
    <row r="11345" spans="1:2">
      <c r="A11345" s="307" t="s">
        <v>11486</v>
      </c>
      <c r="B11345" s="308">
        <v>45.78</v>
      </c>
    </row>
    <row r="11346" spans="1:2">
      <c r="A11346" s="307" t="s">
        <v>11487</v>
      </c>
      <c r="B11346" s="308">
        <v>41.78</v>
      </c>
    </row>
    <row r="11347" spans="1:2">
      <c r="A11347" s="307" t="s">
        <v>11488</v>
      </c>
      <c r="B11347" s="308">
        <v>57.25</v>
      </c>
    </row>
    <row r="11348" spans="1:2">
      <c r="A11348" s="307" t="s">
        <v>11489</v>
      </c>
      <c r="B11348" s="308">
        <v>51.72</v>
      </c>
    </row>
    <row r="11349" spans="1:2">
      <c r="A11349" s="307" t="s">
        <v>11490</v>
      </c>
      <c r="B11349" s="308">
        <v>65.760000000000005</v>
      </c>
    </row>
    <row r="11350" spans="1:2">
      <c r="A11350" s="307" t="s">
        <v>11491</v>
      </c>
      <c r="B11350" s="308">
        <v>59.09</v>
      </c>
    </row>
    <row r="11351" spans="1:2">
      <c r="A11351" s="307" t="s">
        <v>11492</v>
      </c>
      <c r="B11351" s="308">
        <v>434.73</v>
      </c>
    </row>
    <row r="11352" spans="1:2">
      <c r="A11352" s="307" t="s">
        <v>11493</v>
      </c>
      <c r="B11352" s="308">
        <v>428.11</v>
      </c>
    </row>
    <row r="11353" spans="1:2">
      <c r="A11353" s="307" t="s">
        <v>11494</v>
      </c>
      <c r="B11353" s="308">
        <v>46.6</v>
      </c>
    </row>
    <row r="11354" spans="1:2">
      <c r="A11354" s="307" t="s">
        <v>11495</v>
      </c>
      <c r="B11354" s="308">
        <v>43.03</v>
      </c>
    </row>
    <row r="11355" spans="1:2">
      <c r="A11355" s="307" t="s">
        <v>11496</v>
      </c>
      <c r="B11355" s="308">
        <v>54</v>
      </c>
    </row>
    <row r="11356" spans="1:2">
      <c r="A11356" s="307" t="s">
        <v>11497</v>
      </c>
      <c r="B11356" s="308">
        <v>49.44</v>
      </c>
    </row>
    <row r="11357" spans="1:2">
      <c r="A11357" s="307" t="s">
        <v>11498</v>
      </c>
      <c r="B11357" s="308">
        <v>70.650000000000006</v>
      </c>
    </row>
    <row r="11358" spans="1:2">
      <c r="A11358" s="307" t="s">
        <v>11499</v>
      </c>
      <c r="B11358" s="308">
        <v>63.87</v>
      </c>
    </row>
    <row r="11359" spans="1:2">
      <c r="A11359" s="307" t="s">
        <v>11500</v>
      </c>
      <c r="B11359" s="308">
        <v>72.5</v>
      </c>
    </row>
    <row r="11360" spans="1:2">
      <c r="A11360" s="307" t="s">
        <v>11501</v>
      </c>
      <c r="B11360" s="308">
        <v>65.47</v>
      </c>
    </row>
    <row r="11361" spans="1:2">
      <c r="A11361" s="307" t="s">
        <v>11502</v>
      </c>
      <c r="B11361" s="308">
        <v>58.52</v>
      </c>
    </row>
    <row r="11362" spans="1:2">
      <c r="A11362" s="307" t="s">
        <v>11503</v>
      </c>
      <c r="B11362" s="308">
        <v>54.24</v>
      </c>
    </row>
    <row r="11363" spans="1:2">
      <c r="A11363" s="307" t="s">
        <v>11504</v>
      </c>
      <c r="B11363" s="308">
        <v>61.11</v>
      </c>
    </row>
    <row r="11364" spans="1:2">
      <c r="A11364" s="307" t="s">
        <v>11505</v>
      </c>
      <c r="B11364" s="308">
        <v>56.49</v>
      </c>
    </row>
    <row r="11365" spans="1:2">
      <c r="A11365" s="307" t="s">
        <v>11506</v>
      </c>
      <c r="B11365" s="308">
        <v>69.62</v>
      </c>
    </row>
    <row r="11366" spans="1:2">
      <c r="A11366" s="307" t="s">
        <v>11507</v>
      </c>
      <c r="B11366" s="308">
        <v>63.86</v>
      </c>
    </row>
    <row r="11367" spans="1:2">
      <c r="A11367" s="307" t="s">
        <v>11508</v>
      </c>
      <c r="B11367" s="308">
        <v>75.17</v>
      </c>
    </row>
    <row r="11368" spans="1:2">
      <c r="A11368" s="307" t="s">
        <v>11509</v>
      </c>
      <c r="B11368" s="308">
        <v>68.67</v>
      </c>
    </row>
    <row r="11369" spans="1:2">
      <c r="A11369" s="307" t="s">
        <v>11510</v>
      </c>
      <c r="B11369" s="308">
        <v>76.89</v>
      </c>
    </row>
    <row r="11370" spans="1:2">
      <c r="A11370" s="307" t="s">
        <v>11511</v>
      </c>
      <c r="B11370" s="308">
        <v>71.27</v>
      </c>
    </row>
    <row r="11371" spans="1:2">
      <c r="A11371" s="307" t="s">
        <v>11512</v>
      </c>
      <c r="B11371" s="308">
        <v>80.59</v>
      </c>
    </row>
    <row r="11372" spans="1:2">
      <c r="A11372" s="307" t="s">
        <v>11513</v>
      </c>
      <c r="B11372" s="308">
        <v>74.48</v>
      </c>
    </row>
    <row r="11373" spans="1:2">
      <c r="A11373" s="307" t="s">
        <v>11514</v>
      </c>
      <c r="B11373" s="308">
        <v>91.69</v>
      </c>
    </row>
    <row r="11374" spans="1:2">
      <c r="A11374" s="307" t="s">
        <v>11515</v>
      </c>
      <c r="B11374" s="308">
        <v>84.1</v>
      </c>
    </row>
    <row r="11375" spans="1:2">
      <c r="A11375" s="307" t="s">
        <v>11516</v>
      </c>
      <c r="B11375" s="308">
        <v>99.09</v>
      </c>
    </row>
    <row r="11376" spans="1:2">
      <c r="A11376" s="307" t="s">
        <v>11517</v>
      </c>
      <c r="B11376" s="308">
        <v>90.51</v>
      </c>
    </row>
    <row r="11377" spans="1:2">
      <c r="A11377" s="307" t="s">
        <v>11518</v>
      </c>
      <c r="B11377" s="308">
        <v>46.77</v>
      </c>
    </row>
    <row r="11378" spans="1:2">
      <c r="A11378" s="307" t="s">
        <v>11519</v>
      </c>
      <c r="B11378" s="308">
        <v>43.22</v>
      </c>
    </row>
    <row r="11379" spans="1:2">
      <c r="A11379" s="307" t="s">
        <v>11520</v>
      </c>
      <c r="B11379" s="308">
        <v>54.17</v>
      </c>
    </row>
    <row r="11380" spans="1:2">
      <c r="A11380" s="307" t="s">
        <v>11521</v>
      </c>
      <c r="B11380" s="308">
        <v>49.64</v>
      </c>
    </row>
    <row r="11381" spans="1:2">
      <c r="A11381" s="307" t="s">
        <v>11522</v>
      </c>
      <c r="B11381" s="308">
        <v>70.819999999999993</v>
      </c>
    </row>
    <row r="11382" spans="1:2">
      <c r="A11382" s="307" t="s">
        <v>11523</v>
      </c>
      <c r="B11382" s="308">
        <v>64.06</v>
      </c>
    </row>
    <row r="11383" spans="1:2">
      <c r="A11383" s="307" t="s">
        <v>11524</v>
      </c>
      <c r="B11383" s="308">
        <v>72.67</v>
      </c>
    </row>
    <row r="11384" spans="1:2">
      <c r="A11384" s="307" t="s">
        <v>11525</v>
      </c>
      <c r="B11384" s="308">
        <v>65.67</v>
      </c>
    </row>
    <row r="11385" spans="1:2">
      <c r="A11385" s="307" t="s">
        <v>11526</v>
      </c>
      <c r="B11385" s="308">
        <v>58.77</v>
      </c>
    </row>
    <row r="11386" spans="1:2">
      <c r="A11386" s="307" t="s">
        <v>11527</v>
      </c>
      <c r="B11386" s="308">
        <v>54.53</v>
      </c>
    </row>
    <row r="11387" spans="1:2">
      <c r="A11387" s="307" t="s">
        <v>11528</v>
      </c>
      <c r="B11387" s="308">
        <v>61.36</v>
      </c>
    </row>
    <row r="11388" spans="1:2">
      <c r="A11388" s="307" t="s">
        <v>11529</v>
      </c>
      <c r="B11388" s="308">
        <v>56.78</v>
      </c>
    </row>
    <row r="11389" spans="1:2">
      <c r="A11389" s="307" t="s">
        <v>11530</v>
      </c>
      <c r="B11389" s="308">
        <v>69.87</v>
      </c>
    </row>
    <row r="11390" spans="1:2">
      <c r="A11390" s="307" t="s">
        <v>11531</v>
      </c>
      <c r="B11390" s="308">
        <v>64.150000000000006</v>
      </c>
    </row>
    <row r="11391" spans="1:2">
      <c r="A11391" s="307" t="s">
        <v>11532</v>
      </c>
      <c r="B11391" s="308">
        <v>75.42</v>
      </c>
    </row>
    <row r="11392" spans="1:2">
      <c r="A11392" s="307" t="s">
        <v>11533</v>
      </c>
      <c r="B11392" s="308">
        <v>68.959999999999994</v>
      </c>
    </row>
    <row r="11393" spans="1:2">
      <c r="A11393" s="307" t="s">
        <v>11534</v>
      </c>
      <c r="B11393" s="308">
        <v>77.25</v>
      </c>
    </row>
    <row r="11394" spans="1:2">
      <c r="A11394" s="307" t="s">
        <v>11535</v>
      </c>
      <c r="B11394" s="308">
        <v>71.63</v>
      </c>
    </row>
    <row r="11395" spans="1:2">
      <c r="A11395" s="307" t="s">
        <v>11536</v>
      </c>
      <c r="B11395" s="308">
        <v>80.95</v>
      </c>
    </row>
    <row r="11396" spans="1:2">
      <c r="A11396" s="307" t="s">
        <v>11537</v>
      </c>
      <c r="B11396" s="308">
        <v>74.84</v>
      </c>
    </row>
    <row r="11397" spans="1:2">
      <c r="A11397" s="307" t="s">
        <v>11538</v>
      </c>
      <c r="B11397" s="308">
        <v>92.05</v>
      </c>
    </row>
    <row r="11398" spans="1:2">
      <c r="A11398" s="307" t="s">
        <v>11539</v>
      </c>
      <c r="B11398" s="308">
        <v>84.46</v>
      </c>
    </row>
    <row r="11399" spans="1:2">
      <c r="A11399" s="307" t="s">
        <v>11540</v>
      </c>
      <c r="B11399" s="308">
        <v>99.45</v>
      </c>
    </row>
    <row r="11400" spans="1:2">
      <c r="A11400" s="307" t="s">
        <v>11541</v>
      </c>
      <c r="B11400" s="308">
        <v>90.87</v>
      </c>
    </row>
    <row r="11401" spans="1:2">
      <c r="A11401" s="307" t="s">
        <v>11542</v>
      </c>
      <c r="B11401" s="308">
        <v>63.02</v>
      </c>
    </row>
    <row r="11402" spans="1:2">
      <c r="A11402" s="307" t="s">
        <v>11543</v>
      </c>
      <c r="B11402" s="308">
        <v>58.5</v>
      </c>
    </row>
    <row r="11403" spans="1:2">
      <c r="A11403" s="307" t="s">
        <v>11544</v>
      </c>
      <c r="B11403" s="308">
        <v>97.91</v>
      </c>
    </row>
    <row r="11404" spans="1:2">
      <c r="A11404" s="307" t="s">
        <v>11545</v>
      </c>
      <c r="B11404" s="308">
        <v>92.82</v>
      </c>
    </row>
    <row r="11405" spans="1:2">
      <c r="A11405" s="307" t="s">
        <v>11546</v>
      </c>
      <c r="B11405" s="308">
        <v>105.31</v>
      </c>
    </row>
    <row r="11406" spans="1:2">
      <c r="A11406" s="307" t="s">
        <v>11547</v>
      </c>
      <c r="B11406" s="308">
        <v>99.24</v>
      </c>
    </row>
    <row r="11407" spans="1:2">
      <c r="A11407" s="307" t="s">
        <v>11548</v>
      </c>
      <c r="B11407" s="308">
        <v>63.07</v>
      </c>
    </row>
    <row r="11408" spans="1:2">
      <c r="A11408" s="307" t="s">
        <v>11549</v>
      </c>
      <c r="B11408" s="308">
        <v>58.79</v>
      </c>
    </row>
    <row r="11409" spans="1:2">
      <c r="A11409" s="307" t="s">
        <v>11550</v>
      </c>
      <c r="B11409" s="308">
        <v>65.66</v>
      </c>
    </row>
    <row r="11410" spans="1:2">
      <c r="A11410" s="307" t="s">
        <v>11551</v>
      </c>
      <c r="B11410" s="308">
        <v>61.04</v>
      </c>
    </row>
    <row r="11411" spans="1:2">
      <c r="A11411" s="307" t="s">
        <v>11552</v>
      </c>
      <c r="B11411" s="308">
        <v>74.17</v>
      </c>
    </row>
    <row r="11412" spans="1:2">
      <c r="A11412" s="307" t="s">
        <v>11553</v>
      </c>
      <c r="B11412" s="308">
        <v>68.41</v>
      </c>
    </row>
    <row r="11413" spans="1:2">
      <c r="A11413" s="307" t="s">
        <v>11554</v>
      </c>
      <c r="B11413" s="308">
        <v>79.72</v>
      </c>
    </row>
    <row r="11414" spans="1:2">
      <c r="A11414" s="307" t="s">
        <v>11555</v>
      </c>
      <c r="B11414" s="308">
        <v>73.22</v>
      </c>
    </row>
    <row r="11415" spans="1:2">
      <c r="A11415" s="307" t="s">
        <v>11556</v>
      </c>
      <c r="B11415" s="308">
        <v>63.73</v>
      </c>
    </row>
    <row r="11416" spans="1:2">
      <c r="A11416" s="307" t="s">
        <v>11557</v>
      </c>
      <c r="B11416" s="308">
        <v>59.5</v>
      </c>
    </row>
    <row r="11417" spans="1:2">
      <c r="A11417" s="307" t="s">
        <v>11558</v>
      </c>
      <c r="B11417" s="308">
        <v>66.319999999999993</v>
      </c>
    </row>
    <row r="11418" spans="1:2">
      <c r="A11418" s="307" t="s">
        <v>11559</v>
      </c>
      <c r="B11418" s="308">
        <v>61.74</v>
      </c>
    </row>
    <row r="11419" spans="1:2">
      <c r="A11419" s="307" t="s">
        <v>11560</v>
      </c>
      <c r="B11419" s="308">
        <v>74.83</v>
      </c>
    </row>
    <row r="11420" spans="1:2">
      <c r="A11420" s="307" t="s">
        <v>11561</v>
      </c>
      <c r="B11420" s="308">
        <v>69.12</v>
      </c>
    </row>
    <row r="11421" spans="1:2">
      <c r="A11421" s="307" t="s">
        <v>11562</v>
      </c>
      <c r="B11421" s="308">
        <v>80.38</v>
      </c>
    </row>
    <row r="11422" spans="1:2">
      <c r="A11422" s="307" t="s">
        <v>11563</v>
      </c>
      <c r="B11422" s="308">
        <v>73.930000000000007</v>
      </c>
    </row>
    <row r="11423" spans="1:2">
      <c r="A11423" s="307" t="s">
        <v>11564</v>
      </c>
      <c r="B11423" s="308">
        <v>167.56</v>
      </c>
    </row>
    <row r="11424" spans="1:2">
      <c r="A11424" s="307" t="s">
        <v>11565</v>
      </c>
      <c r="B11424" s="308">
        <v>157.63</v>
      </c>
    </row>
    <row r="11425" spans="1:2">
      <c r="A11425" s="307" t="s">
        <v>11566</v>
      </c>
      <c r="B11425" s="308">
        <v>168.09</v>
      </c>
    </row>
    <row r="11426" spans="1:2">
      <c r="A11426" s="307" t="s">
        <v>11567</v>
      </c>
      <c r="B11426" s="308">
        <v>164.07</v>
      </c>
    </row>
    <row r="11427" spans="1:2">
      <c r="A11427" s="307" t="s">
        <v>11568</v>
      </c>
      <c r="B11427" s="308">
        <v>131.03</v>
      </c>
    </row>
    <row r="11428" spans="1:2">
      <c r="A11428" s="307" t="s">
        <v>11569</v>
      </c>
      <c r="B11428" s="308">
        <v>129</v>
      </c>
    </row>
    <row r="11429" spans="1:2">
      <c r="A11429" s="307" t="s">
        <v>11570</v>
      </c>
      <c r="B11429" s="308">
        <v>208.02</v>
      </c>
    </row>
    <row r="11430" spans="1:2">
      <c r="A11430" s="307" t="s">
        <v>11571</v>
      </c>
      <c r="B11430" s="308">
        <v>205.19</v>
      </c>
    </row>
    <row r="11431" spans="1:2">
      <c r="A11431" s="307" t="s">
        <v>11572</v>
      </c>
      <c r="B11431" s="308">
        <v>202.09</v>
      </c>
    </row>
    <row r="11432" spans="1:2">
      <c r="A11432" s="307" t="s">
        <v>11573</v>
      </c>
      <c r="B11432" s="308">
        <v>197.94</v>
      </c>
    </row>
    <row r="11433" spans="1:2">
      <c r="A11433" s="307" t="s">
        <v>11574</v>
      </c>
      <c r="B11433" s="308">
        <v>299.45999999999998</v>
      </c>
    </row>
    <row r="11434" spans="1:2">
      <c r="A11434" s="307" t="s">
        <v>11575</v>
      </c>
      <c r="B11434" s="308">
        <v>292.81</v>
      </c>
    </row>
    <row r="11435" spans="1:2">
      <c r="A11435" s="307" t="s">
        <v>11576</v>
      </c>
      <c r="B11435" s="308">
        <v>221.17</v>
      </c>
    </row>
    <row r="11436" spans="1:2">
      <c r="A11436" s="307" t="s">
        <v>11577</v>
      </c>
      <c r="B11436" s="308">
        <v>218.19</v>
      </c>
    </row>
    <row r="11437" spans="1:2">
      <c r="A11437" s="307" t="s">
        <v>11578</v>
      </c>
      <c r="B11437" s="308">
        <v>132.41999999999999</v>
      </c>
    </row>
    <row r="11438" spans="1:2">
      <c r="A11438" s="307" t="s">
        <v>11579</v>
      </c>
      <c r="B11438" s="308">
        <v>122.44</v>
      </c>
    </row>
    <row r="11439" spans="1:2">
      <c r="A11439" s="307" t="s">
        <v>11580</v>
      </c>
      <c r="B11439" s="308">
        <v>166.74</v>
      </c>
    </row>
    <row r="11440" spans="1:2">
      <c r="A11440" s="307" t="s">
        <v>11581</v>
      </c>
      <c r="B11440" s="308">
        <v>155.94999999999999</v>
      </c>
    </row>
    <row r="11441" spans="1:2">
      <c r="A11441" s="307" t="s">
        <v>11582</v>
      </c>
      <c r="B11441" s="308">
        <v>1072.78</v>
      </c>
    </row>
    <row r="11442" spans="1:2">
      <c r="A11442" s="307" t="s">
        <v>11583</v>
      </c>
      <c r="B11442" s="308">
        <v>1048.08</v>
      </c>
    </row>
    <row r="11443" spans="1:2">
      <c r="A11443" s="307" t="s">
        <v>11584</v>
      </c>
      <c r="B11443" s="308">
        <v>1110.67</v>
      </c>
    </row>
    <row r="11444" spans="1:2">
      <c r="A11444" s="307" t="s">
        <v>11585</v>
      </c>
      <c r="B11444" s="308">
        <v>1085.94</v>
      </c>
    </row>
    <row r="11445" spans="1:2">
      <c r="A11445" s="307" t="s">
        <v>11586</v>
      </c>
      <c r="B11445" s="308">
        <v>584.23</v>
      </c>
    </row>
    <row r="11446" spans="1:2">
      <c r="A11446" s="307" t="s">
        <v>11587</v>
      </c>
      <c r="B11446" s="308">
        <v>562</v>
      </c>
    </row>
    <row r="11447" spans="1:2">
      <c r="A11447" s="307" t="s">
        <v>11588</v>
      </c>
      <c r="B11447" s="308">
        <v>347.34</v>
      </c>
    </row>
    <row r="11448" spans="1:2">
      <c r="A11448" s="307" t="s">
        <v>11589</v>
      </c>
      <c r="B11448" s="308">
        <v>327.54000000000002</v>
      </c>
    </row>
    <row r="11449" spans="1:2">
      <c r="A11449" s="307" t="s">
        <v>11590</v>
      </c>
      <c r="B11449" s="308">
        <v>65.61</v>
      </c>
    </row>
    <row r="11450" spans="1:2">
      <c r="A11450" s="307" t="s">
        <v>11591</v>
      </c>
      <c r="B11450" s="308">
        <v>64.44</v>
      </c>
    </row>
    <row r="11451" spans="1:2">
      <c r="A11451" s="307" t="s">
        <v>11592</v>
      </c>
      <c r="B11451" s="308">
        <v>130.33000000000001</v>
      </c>
    </row>
    <row r="11452" spans="1:2">
      <c r="A11452" s="307" t="s">
        <v>11593</v>
      </c>
      <c r="B11452" s="308">
        <v>128.12</v>
      </c>
    </row>
    <row r="11453" spans="1:2">
      <c r="A11453" s="307" t="s">
        <v>11594</v>
      </c>
      <c r="B11453" s="308">
        <v>98.28</v>
      </c>
    </row>
    <row r="11454" spans="1:2">
      <c r="A11454" s="307" t="s">
        <v>11595</v>
      </c>
      <c r="B11454" s="308">
        <v>96.54</v>
      </c>
    </row>
    <row r="11455" spans="1:2">
      <c r="A11455" s="307" t="s">
        <v>11596</v>
      </c>
      <c r="B11455" s="308">
        <v>197.73</v>
      </c>
    </row>
    <row r="11456" spans="1:2">
      <c r="A11456" s="307" t="s">
        <v>11597</v>
      </c>
      <c r="B11456" s="308">
        <v>191.42</v>
      </c>
    </row>
    <row r="11457" spans="1:2">
      <c r="A11457" s="307" t="s">
        <v>11598</v>
      </c>
      <c r="B11457" s="308">
        <v>218.96</v>
      </c>
    </row>
    <row r="11458" spans="1:2">
      <c r="A11458" s="307" t="s">
        <v>11599</v>
      </c>
      <c r="B11458" s="308">
        <v>212.04</v>
      </c>
    </row>
    <row r="11459" spans="1:2">
      <c r="A11459" s="307" t="s">
        <v>11600</v>
      </c>
      <c r="B11459" s="308">
        <v>353.98</v>
      </c>
    </row>
    <row r="11460" spans="1:2">
      <c r="A11460" s="307" t="s">
        <v>106</v>
      </c>
      <c r="B11460" s="308">
        <v>312.77999999999997</v>
      </c>
    </row>
    <row r="11461" spans="1:2">
      <c r="A11461" s="307" t="s">
        <v>11601</v>
      </c>
      <c r="B11461" s="308">
        <v>370.27</v>
      </c>
    </row>
    <row r="11462" spans="1:2">
      <c r="A11462" s="307" t="s">
        <v>11602</v>
      </c>
      <c r="B11462" s="308">
        <v>327.92</v>
      </c>
    </row>
    <row r="11463" spans="1:2">
      <c r="A11463" s="307" t="s">
        <v>11603</v>
      </c>
      <c r="B11463" s="308">
        <v>151.34</v>
      </c>
    </row>
    <row r="11464" spans="1:2">
      <c r="A11464" s="307" t="s">
        <v>11604</v>
      </c>
      <c r="B11464" s="308">
        <v>141.04</v>
      </c>
    </row>
    <row r="11465" spans="1:2">
      <c r="A11465" s="307" t="s">
        <v>11605</v>
      </c>
      <c r="B11465" s="308">
        <v>102.17</v>
      </c>
    </row>
    <row r="11466" spans="1:2">
      <c r="A11466" s="307" t="s">
        <v>11606</v>
      </c>
      <c r="B11466" s="308">
        <v>102.17</v>
      </c>
    </row>
    <row r="11467" spans="1:2">
      <c r="A11467" s="307" t="s">
        <v>11607</v>
      </c>
      <c r="B11467" s="308">
        <v>135.79</v>
      </c>
    </row>
    <row r="11468" spans="1:2">
      <c r="A11468" s="307" t="s">
        <v>11608</v>
      </c>
      <c r="B11468" s="308">
        <v>135.79</v>
      </c>
    </row>
    <row r="11469" spans="1:2">
      <c r="A11469" s="307" t="s">
        <v>11609</v>
      </c>
      <c r="B11469" s="308">
        <v>183.18</v>
      </c>
    </row>
    <row r="11470" spans="1:2">
      <c r="A11470" s="307" t="s">
        <v>11610</v>
      </c>
      <c r="B11470" s="308">
        <v>183.18</v>
      </c>
    </row>
    <row r="11471" spans="1:2">
      <c r="A11471" s="307" t="s">
        <v>11611</v>
      </c>
      <c r="B11471" s="308">
        <v>183.18</v>
      </c>
    </row>
    <row r="11472" spans="1:2">
      <c r="A11472" s="307" t="s">
        <v>11612</v>
      </c>
      <c r="B11472" s="308">
        <v>183.18</v>
      </c>
    </row>
    <row r="11473" spans="1:2">
      <c r="A11473" s="307" t="s">
        <v>11613</v>
      </c>
      <c r="B11473" s="308">
        <v>90.08</v>
      </c>
    </row>
    <row r="11474" spans="1:2">
      <c r="A11474" s="307" t="s">
        <v>11614</v>
      </c>
      <c r="B11474" s="308">
        <v>90.08</v>
      </c>
    </row>
    <row r="11475" spans="1:2">
      <c r="A11475" s="307" t="s">
        <v>11615</v>
      </c>
      <c r="B11475" s="308">
        <v>113.52</v>
      </c>
    </row>
    <row r="11476" spans="1:2">
      <c r="A11476" s="307" t="s">
        <v>11616</v>
      </c>
      <c r="B11476" s="308">
        <v>113.52</v>
      </c>
    </row>
    <row r="11477" spans="1:2">
      <c r="A11477" s="307" t="s">
        <v>11617</v>
      </c>
      <c r="B11477" s="308">
        <v>149.63999999999999</v>
      </c>
    </row>
    <row r="11478" spans="1:2">
      <c r="A11478" s="307" t="s">
        <v>11618</v>
      </c>
      <c r="B11478" s="308">
        <v>149.63999999999999</v>
      </c>
    </row>
    <row r="11479" spans="1:2">
      <c r="A11479" s="307" t="s">
        <v>11619</v>
      </c>
      <c r="B11479" s="308">
        <v>149.63999999999999</v>
      </c>
    </row>
    <row r="11480" spans="1:2">
      <c r="A11480" s="307" t="s">
        <v>11620</v>
      </c>
      <c r="B11480" s="308">
        <v>149.63999999999999</v>
      </c>
    </row>
    <row r="11481" spans="1:2">
      <c r="A11481" s="307" t="s">
        <v>11621</v>
      </c>
      <c r="B11481" s="308">
        <v>124.7</v>
      </c>
    </row>
    <row r="11482" spans="1:2">
      <c r="A11482" s="307" t="s">
        <v>11622</v>
      </c>
      <c r="B11482" s="308">
        <v>124.7</v>
      </c>
    </row>
    <row r="11483" spans="1:2">
      <c r="A11483" s="307" t="s">
        <v>11623</v>
      </c>
      <c r="B11483" s="308">
        <v>164.26</v>
      </c>
    </row>
    <row r="11484" spans="1:2">
      <c r="A11484" s="307" t="s">
        <v>11624</v>
      </c>
      <c r="B11484" s="308">
        <v>164.26</v>
      </c>
    </row>
    <row r="11485" spans="1:2">
      <c r="A11485" s="307" t="s">
        <v>11625</v>
      </c>
      <c r="B11485" s="308">
        <v>200.38</v>
      </c>
    </row>
    <row r="11486" spans="1:2">
      <c r="A11486" s="307" t="s">
        <v>11626</v>
      </c>
      <c r="B11486" s="308">
        <v>200.38</v>
      </c>
    </row>
    <row r="11487" spans="1:2">
      <c r="A11487" s="307" t="s">
        <v>11627</v>
      </c>
      <c r="B11487" s="308">
        <v>200.38</v>
      </c>
    </row>
    <row r="11488" spans="1:2">
      <c r="A11488" s="307" t="s">
        <v>11628</v>
      </c>
      <c r="B11488" s="308">
        <v>200.38</v>
      </c>
    </row>
    <row r="11489" spans="1:2">
      <c r="A11489" s="307" t="s">
        <v>11629</v>
      </c>
      <c r="B11489" s="308">
        <v>113.73</v>
      </c>
    </row>
    <row r="11490" spans="1:2">
      <c r="A11490" s="307" t="s">
        <v>11630</v>
      </c>
      <c r="B11490" s="308">
        <v>113.73</v>
      </c>
    </row>
    <row r="11491" spans="1:2">
      <c r="A11491" s="307" t="s">
        <v>11631</v>
      </c>
      <c r="B11491" s="308">
        <v>132.44</v>
      </c>
    </row>
    <row r="11492" spans="1:2">
      <c r="A11492" s="307" t="s">
        <v>11632</v>
      </c>
      <c r="B11492" s="308">
        <v>132.44</v>
      </c>
    </row>
    <row r="11493" spans="1:2">
      <c r="A11493" s="307" t="s">
        <v>11633</v>
      </c>
      <c r="B11493" s="308">
        <v>159.1</v>
      </c>
    </row>
    <row r="11494" spans="1:2">
      <c r="A11494" s="307" t="s">
        <v>11634</v>
      </c>
      <c r="B11494" s="308">
        <v>159.1</v>
      </c>
    </row>
    <row r="11495" spans="1:2">
      <c r="A11495" s="307" t="s">
        <v>11635</v>
      </c>
      <c r="B11495" s="308">
        <v>159.1</v>
      </c>
    </row>
    <row r="11496" spans="1:2">
      <c r="A11496" s="307" t="s">
        <v>11636</v>
      </c>
      <c r="B11496" s="308">
        <v>159.1</v>
      </c>
    </row>
    <row r="11497" spans="1:2">
      <c r="A11497" s="307" t="s">
        <v>11637</v>
      </c>
      <c r="B11497" s="308">
        <v>124.7</v>
      </c>
    </row>
    <row r="11498" spans="1:2">
      <c r="A11498" s="307" t="s">
        <v>11638</v>
      </c>
      <c r="B11498" s="308">
        <v>124.7</v>
      </c>
    </row>
    <row r="11499" spans="1:2">
      <c r="A11499" s="307" t="s">
        <v>11639</v>
      </c>
      <c r="B11499" s="308">
        <v>149.63999999999999</v>
      </c>
    </row>
    <row r="11500" spans="1:2">
      <c r="A11500" s="307" t="s">
        <v>11640</v>
      </c>
      <c r="B11500" s="308">
        <v>149.63999999999999</v>
      </c>
    </row>
    <row r="11501" spans="1:2">
      <c r="A11501" s="307" t="s">
        <v>11641</v>
      </c>
      <c r="B11501" s="308">
        <v>169.42</v>
      </c>
    </row>
    <row r="11502" spans="1:2">
      <c r="A11502" s="307" t="s">
        <v>11642</v>
      </c>
      <c r="B11502" s="308">
        <v>169.42</v>
      </c>
    </row>
    <row r="11503" spans="1:2">
      <c r="A11503" s="307" t="s">
        <v>11643</v>
      </c>
      <c r="B11503" s="308">
        <v>169.42</v>
      </c>
    </row>
    <row r="11504" spans="1:2">
      <c r="A11504" s="307" t="s">
        <v>11644</v>
      </c>
      <c r="B11504" s="308">
        <v>169.42</v>
      </c>
    </row>
    <row r="11505" spans="1:2">
      <c r="A11505" s="307" t="s">
        <v>11645</v>
      </c>
      <c r="B11505" s="308">
        <v>113.73</v>
      </c>
    </row>
    <row r="11506" spans="1:2">
      <c r="A11506" s="307" t="s">
        <v>11646</v>
      </c>
      <c r="B11506" s="308">
        <v>113.73</v>
      </c>
    </row>
    <row r="11507" spans="1:2">
      <c r="A11507" s="307" t="s">
        <v>11647</v>
      </c>
      <c r="B11507" s="308">
        <v>126.42</v>
      </c>
    </row>
    <row r="11508" spans="1:2">
      <c r="A11508" s="307" t="s">
        <v>11648</v>
      </c>
      <c r="B11508" s="308">
        <v>126.42</v>
      </c>
    </row>
    <row r="11509" spans="1:2">
      <c r="A11509" s="307" t="s">
        <v>11649</v>
      </c>
      <c r="B11509" s="308">
        <v>160.82</v>
      </c>
    </row>
    <row r="11510" spans="1:2">
      <c r="A11510" s="307" t="s">
        <v>11650</v>
      </c>
      <c r="B11510" s="308">
        <v>160.82</v>
      </c>
    </row>
    <row r="11511" spans="1:2">
      <c r="A11511" s="307" t="s">
        <v>11651</v>
      </c>
      <c r="B11511" s="308">
        <v>160.82</v>
      </c>
    </row>
    <row r="11512" spans="1:2">
      <c r="A11512" s="307" t="s">
        <v>11652</v>
      </c>
      <c r="B11512" s="308">
        <v>160.82</v>
      </c>
    </row>
    <row r="11513" spans="1:2">
      <c r="A11513" s="307" t="s">
        <v>11653</v>
      </c>
      <c r="B11513" s="308">
        <v>54.1</v>
      </c>
    </row>
    <row r="11514" spans="1:2">
      <c r="A11514" s="307" t="s">
        <v>11654</v>
      </c>
      <c r="B11514" s="308">
        <v>52.14</v>
      </c>
    </row>
    <row r="11515" spans="1:2">
      <c r="A11515" s="307" t="s">
        <v>11655</v>
      </c>
      <c r="B11515" s="308">
        <v>66.239999999999995</v>
      </c>
    </row>
    <row r="11516" spans="1:2">
      <c r="A11516" s="307" t="s">
        <v>11656</v>
      </c>
      <c r="B11516" s="308">
        <v>64.040000000000006</v>
      </c>
    </row>
    <row r="11517" spans="1:2">
      <c r="A11517" s="307" t="s">
        <v>11657</v>
      </c>
      <c r="B11517" s="308">
        <v>55.64</v>
      </c>
    </row>
    <row r="11518" spans="1:2">
      <c r="A11518" s="307" t="s">
        <v>11658</v>
      </c>
      <c r="B11518" s="308">
        <v>53.68</v>
      </c>
    </row>
    <row r="11519" spans="1:2">
      <c r="A11519" s="307" t="s">
        <v>11659</v>
      </c>
      <c r="B11519" s="308">
        <v>67.78</v>
      </c>
    </row>
    <row r="11520" spans="1:2">
      <c r="A11520" s="307" t="s">
        <v>11660</v>
      </c>
      <c r="B11520" s="308">
        <v>65.58</v>
      </c>
    </row>
    <row r="11521" spans="1:2">
      <c r="A11521" s="307" t="s">
        <v>11661</v>
      </c>
      <c r="B11521" s="308">
        <v>85.93</v>
      </c>
    </row>
    <row r="11522" spans="1:2">
      <c r="A11522" s="307" t="s">
        <v>11662</v>
      </c>
      <c r="B11522" s="308">
        <v>83.28</v>
      </c>
    </row>
    <row r="11523" spans="1:2">
      <c r="A11523" s="307" t="s">
        <v>11663</v>
      </c>
      <c r="B11523" s="308">
        <v>98.08</v>
      </c>
    </row>
    <row r="11524" spans="1:2">
      <c r="A11524" s="307" t="s">
        <v>11664</v>
      </c>
      <c r="B11524" s="308">
        <v>95.18</v>
      </c>
    </row>
    <row r="11525" spans="1:2">
      <c r="A11525" s="307" t="s">
        <v>11665</v>
      </c>
      <c r="B11525" s="308">
        <v>88.28</v>
      </c>
    </row>
    <row r="11526" spans="1:2">
      <c r="A11526" s="307" t="s">
        <v>11666</v>
      </c>
      <c r="B11526" s="308">
        <v>85.63</v>
      </c>
    </row>
    <row r="11527" spans="1:2">
      <c r="A11527" s="307" t="s">
        <v>11667</v>
      </c>
      <c r="B11527" s="308">
        <v>100.42</v>
      </c>
    </row>
    <row r="11528" spans="1:2">
      <c r="A11528" s="307" t="s">
        <v>11668</v>
      </c>
      <c r="B11528" s="308">
        <v>97.53</v>
      </c>
    </row>
    <row r="11529" spans="1:2">
      <c r="A11529" s="307" t="s">
        <v>11669</v>
      </c>
      <c r="B11529" s="308">
        <v>62.22</v>
      </c>
    </row>
    <row r="11530" spans="1:2">
      <c r="A11530" s="307" t="s">
        <v>11670</v>
      </c>
      <c r="B11530" s="308">
        <v>60.26</v>
      </c>
    </row>
    <row r="11531" spans="1:2">
      <c r="A11531" s="307" t="s">
        <v>11671</v>
      </c>
      <c r="B11531" s="308">
        <v>74.36</v>
      </c>
    </row>
    <row r="11532" spans="1:2">
      <c r="A11532" s="307" t="s">
        <v>11672</v>
      </c>
      <c r="B11532" s="308">
        <v>72.16</v>
      </c>
    </row>
    <row r="11533" spans="1:2">
      <c r="A11533" s="307" t="s">
        <v>11673</v>
      </c>
      <c r="B11533" s="308">
        <v>71.319999999999993</v>
      </c>
    </row>
    <row r="11534" spans="1:2">
      <c r="A11534" s="307" t="s">
        <v>11674</v>
      </c>
      <c r="B11534" s="308">
        <v>69.36</v>
      </c>
    </row>
    <row r="11535" spans="1:2">
      <c r="A11535" s="307" t="s">
        <v>11675</v>
      </c>
      <c r="B11535" s="308">
        <v>83.47</v>
      </c>
    </row>
    <row r="11536" spans="1:2">
      <c r="A11536" s="307" t="s">
        <v>11676</v>
      </c>
      <c r="B11536" s="308">
        <v>81.260000000000005</v>
      </c>
    </row>
    <row r="11537" spans="1:2">
      <c r="A11537" s="307" t="s">
        <v>11677</v>
      </c>
      <c r="B11537" s="308">
        <v>67.14</v>
      </c>
    </row>
    <row r="11538" spans="1:2">
      <c r="A11538" s="307" t="s">
        <v>11678</v>
      </c>
      <c r="B11538" s="308">
        <v>65.180000000000007</v>
      </c>
    </row>
    <row r="11539" spans="1:2">
      <c r="A11539" s="307" t="s">
        <v>11679</v>
      </c>
      <c r="B11539" s="308">
        <v>79.290000000000006</v>
      </c>
    </row>
    <row r="11540" spans="1:2">
      <c r="A11540" s="307" t="s">
        <v>11680</v>
      </c>
      <c r="B11540" s="308">
        <v>77.08</v>
      </c>
    </row>
    <row r="11541" spans="1:2">
      <c r="A11541" s="307" t="s">
        <v>11681</v>
      </c>
      <c r="B11541" s="308">
        <v>70.209999999999994</v>
      </c>
    </row>
    <row r="11542" spans="1:2">
      <c r="A11542" s="307" t="s">
        <v>11682</v>
      </c>
      <c r="B11542" s="308">
        <v>68.25</v>
      </c>
    </row>
    <row r="11543" spans="1:2">
      <c r="A11543" s="307" t="s">
        <v>11683</v>
      </c>
      <c r="B11543" s="308">
        <v>82.35</v>
      </c>
    </row>
    <row r="11544" spans="1:2">
      <c r="A11544" s="307" t="s">
        <v>11684</v>
      </c>
      <c r="B11544" s="308">
        <v>80.150000000000006</v>
      </c>
    </row>
    <row r="11545" spans="1:2">
      <c r="A11545" s="307" t="s">
        <v>11685</v>
      </c>
      <c r="B11545" s="308">
        <v>307.25</v>
      </c>
    </row>
    <row r="11546" spans="1:2">
      <c r="A11546" s="307" t="s">
        <v>11686</v>
      </c>
      <c r="B11546" s="308">
        <v>276.85000000000002</v>
      </c>
    </row>
    <row r="11547" spans="1:2">
      <c r="A11547" s="307" t="s">
        <v>11687</v>
      </c>
      <c r="B11547" s="308">
        <v>562.37</v>
      </c>
    </row>
    <row r="11548" spans="1:2">
      <c r="A11548" s="307" t="s">
        <v>11688</v>
      </c>
      <c r="B11548" s="308">
        <v>548.36</v>
      </c>
    </row>
    <row r="11549" spans="1:2">
      <c r="A11549" s="307" t="s">
        <v>11689</v>
      </c>
      <c r="B11549" s="308">
        <v>165.71</v>
      </c>
    </row>
    <row r="11550" spans="1:2">
      <c r="A11550" s="307" t="s">
        <v>11690</v>
      </c>
      <c r="B11550" s="308">
        <v>146.97999999999999</v>
      </c>
    </row>
    <row r="11551" spans="1:2">
      <c r="A11551" s="307" t="s">
        <v>11691</v>
      </c>
      <c r="B11551" s="308">
        <v>286.75</v>
      </c>
    </row>
    <row r="11552" spans="1:2">
      <c r="A11552" s="307" t="s">
        <v>11692</v>
      </c>
      <c r="B11552" s="308">
        <v>272.74</v>
      </c>
    </row>
    <row r="11553" spans="1:2">
      <c r="A11553" s="307" t="s">
        <v>11693</v>
      </c>
      <c r="B11553" s="308">
        <v>298.02999999999997</v>
      </c>
    </row>
    <row r="11554" spans="1:2">
      <c r="A11554" s="307" t="s">
        <v>11694</v>
      </c>
      <c r="B11554" s="308">
        <v>284.02</v>
      </c>
    </row>
    <row r="11555" spans="1:2">
      <c r="A11555" s="307" t="s">
        <v>11695</v>
      </c>
      <c r="B11555" s="308">
        <v>294.19</v>
      </c>
    </row>
    <row r="11556" spans="1:2">
      <c r="A11556" s="307" t="s">
        <v>107</v>
      </c>
      <c r="B11556" s="308">
        <v>280.18</v>
      </c>
    </row>
    <row r="11557" spans="1:2">
      <c r="A11557" s="307" t="s">
        <v>11696</v>
      </c>
      <c r="B11557" s="308">
        <v>321.37</v>
      </c>
    </row>
    <row r="11558" spans="1:2">
      <c r="A11558" s="307" t="s">
        <v>11697</v>
      </c>
      <c r="B11558" s="308">
        <v>307.36</v>
      </c>
    </row>
    <row r="11559" spans="1:2">
      <c r="A11559" s="307" t="s">
        <v>11698</v>
      </c>
      <c r="B11559" s="308">
        <v>182.08</v>
      </c>
    </row>
    <row r="11560" spans="1:2">
      <c r="A11560" s="307" t="s">
        <v>11699</v>
      </c>
      <c r="B11560" s="308">
        <v>168.07</v>
      </c>
    </row>
    <row r="11561" spans="1:2">
      <c r="A11561" s="307" t="s">
        <v>11700</v>
      </c>
      <c r="B11561" s="308">
        <v>425.05</v>
      </c>
    </row>
    <row r="11562" spans="1:2">
      <c r="A11562" s="307" t="s">
        <v>11701</v>
      </c>
      <c r="B11562" s="308">
        <v>411.04</v>
      </c>
    </row>
    <row r="11563" spans="1:2">
      <c r="A11563" s="307" t="s">
        <v>11702</v>
      </c>
      <c r="B11563" s="308">
        <v>741.66</v>
      </c>
    </row>
    <row r="11564" spans="1:2">
      <c r="A11564" s="307" t="s">
        <v>11703</v>
      </c>
      <c r="B11564" s="308">
        <v>736.27</v>
      </c>
    </row>
    <row r="11565" spans="1:2">
      <c r="A11565" s="307" t="s">
        <v>11704</v>
      </c>
      <c r="B11565" s="308">
        <v>18.75</v>
      </c>
    </row>
    <row r="11566" spans="1:2">
      <c r="A11566" s="307" t="s">
        <v>11705</v>
      </c>
      <c r="B11566" s="308">
        <v>17.21</v>
      </c>
    </row>
    <row r="11567" spans="1:2">
      <c r="A11567" s="307" t="s">
        <v>23591</v>
      </c>
      <c r="B11567" s="308">
        <v>120.25</v>
      </c>
    </row>
    <row r="11568" spans="1:2">
      <c r="A11568" s="307" t="s">
        <v>23592</v>
      </c>
      <c r="B11568" s="308">
        <v>119.82</v>
      </c>
    </row>
    <row r="11569" spans="1:2">
      <c r="A11569" s="307" t="s">
        <v>11706</v>
      </c>
      <c r="B11569" s="308">
        <v>77.819999999999993</v>
      </c>
    </row>
    <row r="11570" spans="1:2">
      <c r="A11570" s="307" t="s">
        <v>11707</v>
      </c>
      <c r="B11570" s="308">
        <v>72.19</v>
      </c>
    </row>
    <row r="11571" spans="1:2">
      <c r="A11571" s="307" t="s">
        <v>11708</v>
      </c>
      <c r="B11571" s="308">
        <v>25.05</v>
      </c>
    </row>
    <row r="11572" spans="1:2">
      <c r="A11572" s="307" t="s">
        <v>11709</v>
      </c>
      <c r="B11572" s="308">
        <v>23.19</v>
      </c>
    </row>
    <row r="11573" spans="1:2">
      <c r="A11573" s="307" t="s">
        <v>11710</v>
      </c>
      <c r="B11573" s="308">
        <v>18.850000000000001</v>
      </c>
    </row>
    <row r="11574" spans="1:2">
      <c r="A11574" s="307" t="s">
        <v>11711</v>
      </c>
      <c r="B11574" s="308">
        <v>17.2</v>
      </c>
    </row>
    <row r="11575" spans="1:2">
      <c r="A11575" s="307" t="s">
        <v>11712</v>
      </c>
      <c r="B11575" s="308">
        <v>109.35</v>
      </c>
    </row>
    <row r="11576" spans="1:2">
      <c r="A11576" s="307" t="s">
        <v>11713</v>
      </c>
      <c r="B11576" s="308">
        <v>97.6</v>
      </c>
    </row>
    <row r="11577" spans="1:2">
      <c r="A11577" s="307" t="s">
        <v>11714</v>
      </c>
      <c r="B11577" s="308">
        <v>101.79</v>
      </c>
    </row>
    <row r="11578" spans="1:2">
      <c r="A11578" s="307" t="s">
        <v>11715</v>
      </c>
      <c r="B11578" s="308">
        <v>93.02</v>
      </c>
    </row>
    <row r="11579" spans="1:2">
      <c r="A11579" s="307" t="s">
        <v>11716</v>
      </c>
      <c r="B11579" s="308">
        <v>5.07</v>
      </c>
    </row>
    <row r="11580" spans="1:2">
      <c r="A11580" s="307" t="s">
        <v>11717</v>
      </c>
      <c r="B11580" s="308">
        <v>4.54</v>
      </c>
    </row>
    <row r="11581" spans="1:2">
      <c r="A11581" s="307" t="s">
        <v>11718</v>
      </c>
      <c r="B11581" s="308">
        <v>11.82</v>
      </c>
    </row>
    <row r="11582" spans="1:2">
      <c r="A11582" s="307" t="s">
        <v>11719</v>
      </c>
      <c r="B11582" s="308">
        <v>11.02</v>
      </c>
    </row>
    <row r="11583" spans="1:2">
      <c r="A11583" s="307" t="s">
        <v>11720</v>
      </c>
      <c r="B11583" s="308">
        <v>3.8</v>
      </c>
    </row>
    <row r="11584" spans="1:2">
      <c r="A11584" s="307" t="s">
        <v>11721</v>
      </c>
      <c r="B11584" s="308">
        <v>3.5</v>
      </c>
    </row>
    <row r="11585" spans="1:2">
      <c r="A11585" s="307" t="s">
        <v>11722</v>
      </c>
      <c r="B11585" s="308">
        <v>9.8699999999999992</v>
      </c>
    </row>
    <row r="11586" spans="1:2">
      <c r="A11586" s="307" t="s">
        <v>11723</v>
      </c>
      <c r="B11586" s="308">
        <v>8.82</v>
      </c>
    </row>
    <row r="11587" spans="1:2">
      <c r="A11587" s="307" t="s">
        <v>11724</v>
      </c>
      <c r="B11587" s="308">
        <v>25.42</v>
      </c>
    </row>
    <row r="11588" spans="1:2">
      <c r="A11588" s="307" t="s">
        <v>11725</v>
      </c>
      <c r="B11588" s="308">
        <v>22.84</v>
      </c>
    </row>
    <row r="11589" spans="1:2">
      <c r="A11589" s="307" t="s">
        <v>11726</v>
      </c>
      <c r="B11589" s="308">
        <v>25.06</v>
      </c>
    </row>
    <row r="11590" spans="1:2">
      <c r="A11590" s="307" t="s">
        <v>11727</v>
      </c>
      <c r="B11590" s="308">
        <v>22.47</v>
      </c>
    </row>
    <row r="11591" spans="1:2">
      <c r="A11591" s="307" t="s">
        <v>11728</v>
      </c>
      <c r="B11591" s="308">
        <v>24.53</v>
      </c>
    </row>
    <row r="11592" spans="1:2">
      <c r="A11592" s="307" t="s">
        <v>11729</v>
      </c>
      <c r="B11592" s="308">
        <v>21.93</v>
      </c>
    </row>
    <row r="11593" spans="1:2">
      <c r="A11593" s="307" t="s">
        <v>11730</v>
      </c>
      <c r="B11593" s="308">
        <v>26.46</v>
      </c>
    </row>
    <row r="11594" spans="1:2">
      <c r="A11594" s="307" t="s">
        <v>108</v>
      </c>
      <c r="B11594" s="308">
        <v>23.8</v>
      </c>
    </row>
    <row r="11595" spans="1:2">
      <c r="A11595" s="307" t="s">
        <v>11731</v>
      </c>
      <c r="B11595" s="308">
        <v>24.34</v>
      </c>
    </row>
    <row r="11596" spans="1:2">
      <c r="A11596" s="307" t="s">
        <v>11732</v>
      </c>
      <c r="B11596" s="308">
        <v>21.71</v>
      </c>
    </row>
    <row r="11597" spans="1:2">
      <c r="A11597" s="307" t="s">
        <v>11733</v>
      </c>
      <c r="B11597" s="308">
        <v>32.49</v>
      </c>
    </row>
    <row r="11598" spans="1:2">
      <c r="A11598" s="307" t="s">
        <v>11734</v>
      </c>
      <c r="B11598" s="308">
        <v>29.83</v>
      </c>
    </row>
    <row r="11599" spans="1:2">
      <c r="A11599" s="307" t="s">
        <v>11735</v>
      </c>
      <c r="B11599" s="308">
        <v>24.51</v>
      </c>
    </row>
    <row r="11600" spans="1:2">
      <c r="A11600" s="307" t="s">
        <v>11736</v>
      </c>
      <c r="B11600" s="308">
        <v>21.87</v>
      </c>
    </row>
    <row r="11601" spans="1:2">
      <c r="A11601" s="307" t="s">
        <v>11737</v>
      </c>
      <c r="B11601" s="308">
        <v>19.440000000000001</v>
      </c>
    </row>
    <row r="11602" spans="1:2">
      <c r="A11602" s="307" t="s">
        <v>11738</v>
      </c>
      <c r="B11602" s="308">
        <v>17.32</v>
      </c>
    </row>
    <row r="11603" spans="1:2">
      <c r="A11603" s="307" t="s">
        <v>11739</v>
      </c>
      <c r="B11603" s="308">
        <v>26.06</v>
      </c>
    </row>
    <row r="11604" spans="1:2">
      <c r="A11604" s="307" t="s">
        <v>11740</v>
      </c>
      <c r="B11604" s="308">
        <v>23.37</v>
      </c>
    </row>
    <row r="11605" spans="1:2">
      <c r="A11605" s="307" t="s">
        <v>11741</v>
      </c>
      <c r="B11605" s="308">
        <v>20.99</v>
      </c>
    </row>
    <row r="11606" spans="1:2">
      <c r="A11606" s="307" t="s">
        <v>11742</v>
      </c>
      <c r="B11606" s="308">
        <v>18.82</v>
      </c>
    </row>
    <row r="11607" spans="1:2">
      <c r="A11607" s="307" t="s">
        <v>11743</v>
      </c>
      <c r="B11607" s="308">
        <v>31.34</v>
      </c>
    </row>
    <row r="11608" spans="1:2">
      <c r="A11608" s="307" t="s">
        <v>11744</v>
      </c>
      <c r="B11608" s="308">
        <v>28.65</v>
      </c>
    </row>
    <row r="11609" spans="1:2">
      <c r="A11609" s="307" t="s">
        <v>11745</v>
      </c>
      <c r="B11609" s="308">
        <v>29.38</v>
      </c>
    </row>
    <row r="11610" spans="1:2">
      <c r="A11610" s="307" t="s">
        <v>11746</v>
      </c>
      <c r="B11610" s="308">
        <v>26.61</v>
      </c>
    </row>
    <row r="11611" spans="1:2">
      <c r="A11611" s="307" t="s">
        <v>11747</v>
      </c>
      <c r="B11611" s="308">
        <v>29.01</v>
      </c>
    </row>
    <row r="11612" spans="1:2">
      <c r="A11612" s="307" t="s">
        <v>11748</v>
      </c>
      <c r="B11612" s="308">
        <v>26.16</v>
      </c>
    </row>
    <row r="11613" spans="1:2">
      <c r="A11613" s="307" t="s">
        <v>11749</v>
      </c>
      <c r="B11613" s="308">
        <v>26.36</v>
      </c>
    </row>
    <row r="11614" spans="1:2">
      <c r="A11614" s="307" t="s">
        <v>11750</v>
      </c>
      <c r="B11614" s="308">
        <v>23.57</v>
      </c>
    </row>
    <row r="11615" spans="1:2">
      <c r="A11615" s="307" t="s">
        <v>11751</v>
      </c>
      <c r="B11615" s="308">
        <v>15.17</v>
      </c>
    </row>
    <row r="11616" spans="1:2">
      <c r="A11616" s="307" t="s">
        <v>11752</v>
      </c>
      <c r="B11616" s="308">
        <v>14.34</v>
      </c>
    </row>
    <row r="11617" spans="1:2">
      <c r="A11617" s="307" t="s">
        <v>11753</v>
      </c>
      <c r="B11617" s="308">
        <v>18.600000000000001</v>
      </c>
    </row>
    <row r="11618" spans="1:2">
      <c r="A11618" s="307" t="s">
        <v>11754</v>
      </c>
      <c r="B11618" s="308">
        <v>17.260000000000002</v>
      </c>
    </row>
    <row r="11619" spans="1:2">
      <c r="A11619" s="307" t="s">
        <v>11755</v>
      </c>
      <c r="B11619" s="308">
        <v>15.25</v>
      </c>
    </row>
    <row r="11620" spans="1:2">
      <c r="A11620" s="307" t="s">
        <v>11756</v>
      </c>
      <c r="B11620" s="308">
        <v>13.98</v>
      </c>
    </row>
    <row r="11621" spans="1:2">
      <c r="A11621" s="307" t="s">
        <v>11757</v>
      </c>
      <c r="B11621" s="308">
        <v>11.92</v>
      </c>
    </row>
    <row r="11622" spans="1:2">
      <c r="A11622" s="307" t="s">
        <v>11758</v>
      </c>
      <c r="B11622" s="308">
        <v>10.71</v>
      </c>
    </row>
    <row r="11623" spans="1:2">
      <c r="A11623" s="307" t="s">
        <v>11759</v>
      </c>
      <c r="B11623" s="308">
        <v>30.1</v>
      </c>
    </row>
    <row r="11624" spans="1:2">
      <c r="A11624" s="307" t="s">
        <v>11760</v>
      </c>
      <c r="B11624" s="308">
        <v>27.3</v>
      </c>
    </row>
    <row r="11625" spans="1:2">
      <c r="A11625" s="307" t="s">
        <v>11761</v>
      </c>
      <c r="B11625" s="308">
        <v>27.31</v>
      </c>
    </row>
    <row r="11626" spans="1:2">
      <c r="A11626" s="307" t="s">
        <v>11762</v>
      </c>
      <c r="B11626" s="308">
        <v>24.52</v>
      </c>
    </row>
    <row r="11627" spans="1:2">
      <c r="A11627" s="307" t="s">
        <v>11763</v>
      </c>
      <c r="B11627" s="308">
        <v>29.79</v>
      </c>
    </row>
    <row r="11628" spans="1:2">
      <c r="A11628" s="307" t="s">
        <v>11764</v>
      </c>
      <c r="B11628" s="308">
        <v>26.91</v>
      </c>
    </row>
    <row r="11629" spans="1:2">
      <c r="A11629" s="307" t="s">
        <v>11765</v>
      </c>
      <c r="B11629" s="308">
        <v>26.98</v>
      </c>
    </row>
    <row r="11630" spans="1:2">
      <c r="A11630" s="307" t="s">
        <v>11766</v>
      </c>
      <c r="B11630" s="308">
        <v>24.26</v>
      </c>
    </row>
    <row r="11631" spans="1:2">
      <c r="A11631" s="307" t="s">
        <v>11767</v>
      </c>
      <c r="B11631" s="308">
        <v>26.62</v>
      </c>
    </row>
    <row r="11632" spans="1:2">
      <c r="A11632" s="307" t="s">
        <v>11768</v>
      </c>
      <c r="B11632" s="308">
        <v>23.83</v>
      </c>
    </row>
    <row r="11633" spans="1:2">
      <c r="A11633" s="307" t="s">
        <v>11769</v>
      </c>
      <c r="B11633" s="308">
        <v>23.94</v>
      </c>
    </row>
    <row r="11634" spans="1:2">
      <c r="A11634" s="307" t="s">
        <v>11770</v>
      </c>
      <c r="B11634" s="308">
        <v>21.47</v>
      </c>
    </row>
    <row r="11635" spans="1:2">
      <c r="A11635" s="307" t="s">
        <v>11771</v>
      </c>
      <c r="B11635" s="308">
        <v>26.31</v>
      </c>
    </row>
    <row r="11636" spans="1:2">
      <c r="A11636" s="307" t="s">
        <v>11772</v>
      </c>
      <c r="B11636" s="308">
        <v>24.34</v>
      </c>
    </row>
    <row r="11637" spans="1:2">
      <c r="A11637" s="307" t="s">
        <v>11773</v>
      </c>
      <c r="B11637" s="308">
        <v>32.07</v>
      </c>
    </row>
    <row r="11638" spans="1:2">
      <c r="A11638" s="307" t="s">
        <v>11774</v>
      </c>
      <c r="B11638" s="308">
        <v>30.1</v>
      </c>
    </row>
    <row r="11639" spans="1:2">
      <c r="A11639" s="307" t="s">
        <v>11775</v>
      </c>
      <c r="B11639" s="308">
        <v>37.15</v>
      </c>
    </row>
    <row r="11640" spans="1:2">
      <c r="A11640" s="307" t="s">
        <v>11776</v>
      </c>
      <c r="B11640" s="308">
        <v>34.65</v>
      </c>
    </row>
    <row r="11641" spans="1:2">
      <c r="A11641" s="307" t="s">
        <v>11777</v>
      </c>
      <c r="B11641" s="308">
        <v>24.69</v>
      </c>
    </row>
    <row r="11642" spans="1:2">
      <c r="A11642" s="307" t="s">
        <v>11778</v>
      </c>
      <c r="B11642" s="308">
        <v>22.03</v>
      </c>
    </row>
    <row r="11643" spans="1:2">
      <c r="A11643" s="307" t="s">
        <v>11779</v>
      </c>
      <c r="B11643" s="308">
        <v>40.54</v>
      </c>
    </row>
    <row r="11644" spans="1:2">
      <c r="A11644" s="307" t="s">
        <v>11780</v>
      </c>
      <c r="B11644" s="308">
        <v>36.4</v>
      </c>
    </row>
    <row r="11645" spans="1:2">
      <c r="A11645" s="307" t="s">
        <v>11781</v>
      </c>
      <c r="B11645" s="308">
        <v>38.869999999999997</v>
      </c>
    </row>
    <row r="11646" spans="1:2">
      <c r="A11646" s="307" t="s">
        <v>11782</v>
      </c>
      <c r="B11646" s="308">
        <v>34.75</v>
      </c>
    </row>
    <row r="11647" spans="1:2">
      <c r="A11647" s="307" t="s">
        <v>11783</v>
      </c>
      <c r="B11647" s="308">
        <v>50.87</v>
      </c>
    </row>
    <row r="11648" spans="1:2">
      <c r="A11648" s="307" t="s">
        <v>11784</v>
      </c>
      <c r="B11648" s="308">
        <v>46.62</v>
      </c>
    </row>
    <row r="11649" spans="1:2">
      <c r="A11649" s="307" t="s">
        <v>11785</v>
      </c>
      <c r="B11649" s="308">
        <v>49.85</v>
      </c>
    </row>
    <row r="11650" spans="1:2">
      <c r="A11650" s="307" t="s">
        <v>11786</v>
      </c>
      <c r="B11650" s="308">
        <v>45.63</v>
      </c>
    </row>
    <row r="11651" spans="1:2">
      <c r="A11651" s="307" t="s">
        <v>11787</v>
      </c>
      <c r="B11651" s="308">
        <v>46.78</v>
      </c>
    </row>
    <row r="11652" spans="1:2">
      <c r="A11652" s="307" t="s">
        <v>11788</v>
      </c>
      <c r="B11652" s="308">
        <v>42.65</v>
      </c>
    </row>
    <row r="11653" spans="1:2">
      <c r="A11653" s="307" t="s">
        <v>11789</v>
      </c>
      <c r="B11653" s="308">
        <v>48.18</v>
      </c>
    </row>
    <row r="11654" spans="1:2">
      <c r="A11654" s="307" t="s">
        <v>11790</v>
      </c>
      <c r="B11654" s="308">
        <v>43.33</v>
      </c>
    </row>
    <row r="11655" spans="1:2">
      <c r="A11655" s="307" t="s">
        <v>11791</v>
      </c>
      <c r="B11655" s="308">
        <v>45.09</v>
      </c>
    </row>
    <row r="11656" spans="1:2">
      <c r="A11656" s="307" t="s">
        <v>11792</v>
      </c>
      <c r="B11656" s="308">
        <v>40.200000000000003</v>
      </c>
    </row>
    <row r="11657" spans="1:2">
      <c r="A11657" s="307" t="s">
        <v>11793</v>
      </c>
      <c r="B11657" s="308">
        <v>42.25</v>
      </c>
    </row>
    <row r="11658" spans="1:2">
      <c r="A11658" s="307" t="s">
        <v>11794</v>
      </c>
      <c r="B11658" s="308">
        <v>37.65</v>
      </c>
    </row>
    <row r="11659" spans="1:2">
      <c r="A11659" s="307" t="s">
        <v>11795</v>
      </c>
      <c r="B11659" s="308">
        <v>37.42</v>
      </c>
    </row>
    <row r="11660" spans="1:2">
      <c r="A11660" s="307" t="s">
        <v>11796</v>
      </c>
      <c r="B11660" s="308">
        <v>33.18</v>
      </c>
    </row>
    <row r="11661" spans="1:2">
      <c r="A11661" s="307" t="s">
        <v>11797</v>
      </c>
      <c r="B11661" s="308">
        <v>17.39</v>
      </c>
    </row>
    <row r="11662" spans="1:2">
      <c r="A11662" s="307" t="s">
        <v>11798</v>
      </c>
      <c r="B11662" s="308">
        <v>15.2</v>
      </c>
    </row>
    <row r="11663" spans="1:2">
      <c r="A11663" s="307" t="s">
        <v>11799</v>
      </c>
      <c r="B11663" s="308">
        <v>18.649999999999999</v>
      </c>
    </row>
    <row r="11664" spans="1:2">
      <c r="A11664" s="307" t="s">
        <v>11800</v>
      </c>
      <c r="B11664" s="308">
        <v>16.47</v>
      </c>
    </row>
    <row r="11665" spans="1:2">
      <c r="A11665" s="307" t="s">
        <v>11801</v>
      </c>
      <c r="B11665" s="308">
        <v>24.45</v>
      </c>
    </row>
    <row r="11666" spans="1:2">
      <c r="A11666" s="307" t="s">
        <v>11802</v>
      </c>
      <c r="B11666" s="308">
        <v>22.48</v>
      </c>
    </row>
    <row r="11667" spans="1:2">
      <c r="A11667" s="307" t="s">
        <v>11803</v>
      </c>
      <c r="B11667" s="308">
        <v>37.840000000000003</v>
      </c>
    </row>
    <row r="11668" spans="1:2">
      <c r="A11668" s="307" t="s">
        <v>11804</v>
      </c>
      <c r="B11668" s="308">
        <v>34.53</v>
      </c>
    </row>
    <row r="11669" spans="1:2">
      <c r="A11669" s="307" t="s">
        <v>11805</v>
      </c>
      <c r="B11669" s="308">
        <v>44.05</v>
      </c>
    </row>
    <row r="11670" spans="1:2">
      <c r="A11670" s="307" t="s">
        <v>11806</v>
      </c>
      <c r="B11670" s="308">
        <v>40.65</v>
      </c>
    </row>
    <row r="11671" spans="1:2">
      <c r="A11671" s="307" t="s">
        <v>11807</v>
      </c>
      <c r="B11671" s="308">
        <v>14.67</v>
      </c>
    </row>
    <row r="11672" spans="1:2">
      <c r="A11672" s="307" t="s">
        <v>11808</v>
      </c>
      <c r="B11672" s="308">
        <v>12.72</v>
      </c>
    </row>
    <row r="11673" spans="1:2">
      <c r="A11673" s="307" t="s">
        <v>11809</v>
      </c>
      <c r="B11673" s="308">
        <v>15.53</v>
      </c>
    </row>
    <row r="11674" spans="1:2">
      <c r="A11674" s="307" t="s">
        <v>11810</v>
      </c>
      <c r="B11674" s="308">
        <v>13.47</v>
      </c>
    </row>
    <row r="11675" spans="1:2">
      <c r="A11675" s="307" t="s">
        <v>11811</v>
      </c>
      <c r="B11675" s="308">
        <v>15.44</v>
      </c>
    </row>
    <row r="11676" spans="1:2">
      <c r="A11676" s="307" t="s">
        <v>11812</v>
      </c>
      <c r="B11676" s="308">
        <v>13.39</v>
      </c>
    </row>
    <row r="11677" spans="1:2">
      <c r="A11677" s="307" t="s">
        <v>11813</v>
      </c>
      <c r="B11677" s="308">
        <v>763.69</v>
      </c>
    </row>
    <row r="11678" spans="1:2">
      <c r="A11678" s="307" t="s">
        <v>11814</v>
      </c>
      <c r="B11678" s="308">
        <v>694.24</v>
      </c>
    </row>
    <row r="11679" spans="1:2">
      <c r="A11679" s="307" t="s">
        <v>11815</v>
      </c>
      <c r="B11679" s="308">
        <v>744.3</v>
      </c>
    </row>
    <row r="11680" spans="1:2">
      <c r="A11680" s="307" t="s">
        <v>11816</v>
      </c>
      <c r="B11680" s="308">
        <v>669.91</v>
      </c>
    </row>
    <row r="11681" spans="1:2">
      <c r="A11681" s="307" t="s">
        <v>11817</v>
      </c>
      <c r="B11681" s="308">
        <v>9.56</v>
      </c>
    </row>
    <row r="11682" spans="1:2">
      <c r="A11682" s="307" t="s">
        <v>11818</v>
      </c>
      <c r="B11682" s="308">
        <v>8.58</v>
      </c>
    </row>
    <row r="11683" spans="1:2">
      <c r="A11683" s="307" t="s">
        <v>11819</v>
      </c>
      <c r="B11683" s="308">
        <v>25.61</v>
      </c>
    </row>
    <row r="11684" spans="1:2">
      <c r="A11684" s="307" t="s">
        <v>11820</v>
      </c>
      <c r="B11684" s="308">
        <v>23.44</v>
      </c>
    </row>
    <row r="11685" spans="1:2">
      <c r="A11685" s="307" t="s">
        <v>11821</v>
      </c>
      <c r="B11685" s="308">
        <v>48.81</v>
      </c>
    </row>
    <row r="11686" spans="1:2">
      <c r="A11686" s="307" t="s">
        <v>11822</v>
      </c>
      <c r="B11686" s="308">
        <v>47.82</v>
      </c>
    </row>
    <row r="11687" spans="1:2">
      <c r="A11687" s="307" t="s">
        <v>11823</v>
      </c>
      <c r="B11687" s="308">
        <v>374.89</v>
      </c>
    </row>
    <row r="11688" spans="1:2">
      <c r="A11688" s="307" t="s">
        <v>11824</v>
      </c>
      <c r="B11688" s="308">
        <v>368.16</v>
      </c>
    </row>
    <row r="11689" spans="1:2">
      <c r="A11689" s="307" t="s">
        <v>11825</v>
      </c>
      <c r="B11689" s="308">
        <v>374.89</v>
      </c>
    </row>
    <row r="11690" spans="1:2">
      <c r="A11690" s="307" t="s">
        <v>11826</v>
      </c>
      <c r="B11690" s="308">
        <v>368.16</v>
      </c>
    </row>
    <row r="11691" spans="1:2">
      <c r="A11691" s="307" t="s">
        <v>11827</v>
      </c>
      <c r="B11691" s="308">
        <v>168.46</v>
      </c>
    </row>
    <row r="11692" spans="1:2">
      <c r="A11692" s="307" t="s">
        <v>11828</v>
      </c>
      <c r="B11692" s="308">
        <v>161.74</v>
      </c>
    </row>
    <row r="11693" spans="1:2">
      <c r="A11693" s="307" t="s">
        <v>11829</v>
      </c>
      <c r="B11693" s="308">
        <v>250.89</v>
      </c>
    </row>
    <row r="11694" spans="1:2">
      <c r="A11694" s="307" t="s">
        <v>11830</v>
      </c>
      <c r="B11694" s="308">
        <v>244.16</v>
      </c>
    </row>
    <row r="11695" spans="1:2">
      <c r="A11695" s="307" t="s">
        <v>11831</v>
      </c>
      <c r="B11695" s="308">
        <v>74.150000000000006</v>
      </c>
    </row>
    <row r="11696" spans="1:2">
      <c r="A11696" s="307" t="s">
        <v>11832</v>
      </c>
      <c r="B11696" s="308">
        <v>69.3</v>
      </c>
    </row>
    <row r="11697" spans="1:2">
      <c r="A11697" s="307" t="s">
        <v>11833</v>
      </c>
      <c r="B11697" s="308">
        <v>110.99</v>
      </c>
    </row>
    <row r="11698" spans="1:2">
      <c r="A11698" s="307" t="s">
        <v>11834</v>
      </c>
      <c r="B11698" s="308">
        <v>106.09</v>
      </c>
    </row>
    <row r="11699" spans="1:2">
      <c r="A11699" s="307" t="s">
        <v>11835</v>
      </c>
      <c r="B11699" s="308">
        <v>208.83</v>
      </c>
    </row>
    <row r="11700" spans="1:2">
      <c r="A11700" s="307" t="s">
        <v>11836</v>
      </c>
      <c r="B11700" s="308">
        <v>202.12</v>
      </c>
    </row>
    <row r="11701" spans="1:2">
      <c r="A11701" s="307" t="s">
        <v>11837</v>
      </c>
      <c r="B11701" s="308">
        <v>112.15</v>
      </c>
    </row>
    <row r="11702" spans="1:2">
      <c r="A11702" s="307" t="s">
        <v>11838</v>
      </c>
      <c r="B11702" s="308">
        <v>105.43</v>
      </c>
    </row>
    <row r="11703" spans="1:2">
      <c r="A11703" s="307" t="s">
        <v>11839</v>
      </c>
      <c r="B11703" s="308">
        <v>71.900000000000006</v>
      </c>
    </row>
    <row r="11704" spans="1:2">
      <c r="A11704" s="307" t="s">
        <v>11840</v>
      </c>
      <c r="B11704" s="308">
        <v>64.19</v>
      </c>
    </row>
    <row r="11705" spans="1:2">
      <c r="A11705" s="307" t="s">
        <v>11841</v>
      </c>
      <c r="B11705" s="308">
        <v>176.66</v>
      </c>
    </row>
    <row r="11706" spans="1:2">
      <c r="A11706" s="307" t="s">
        <v>11842</v>
      </c>
      <c r="B11706" s="308">
        <v>169.16</v>
      </c>
    </row>
    <row r="11707" spans="1:2">
      <c r="A11707" s="307" t="s">
        <v>11843</v>
      </c>
      <c r="B11707" s="308">
        <v>137.22</v>
      </c>
    </row>
    <row r="11708" spans="1:2">
      <c r="A11708" s="307" t="s">
        <v>11844</v>
      </c>
      <c r="B11708" s="308">
        <v>133.1</v>
      </c>
    </row>
    <row r="11709" spans="1:2">
      <c r="A11709" s="307" t="s">
        <v>11845</v>
      </c>
      <c r="B11709" s="308">
        <v>179.3</v>
      </c>
    </row>
    <row r="11710" spans="1:2">
      <c r="A11710" s="307" t="s">
        <v>11846</v>
      </c>
      <c r="B11710" s="308">
        <v>171.8</v>
      </c>
    </row>
    <row r="11711" spans="1:2">
      <c r="A11711" s="307" t="s">
        <v>11847</v>
      </c>
      <c r="B11711" s="308">
        <v>139.86000000000001</v>
      </c>
    </row>
    <row r="11712" spans="1:2">
      <c r="A11712" s="307" t="s">
        <v>11848</v>
      </c>
      <c r="B11712" s="308">
        <v>135.74</v>
      </c>
    </row>
    <row r="11713" spans="1:2">
      <c r="A11713" s="307" t="s">
        <v>11849</v>
      </c>
      <c r="B11713" s="308">
        <v>167.36</v>
      </c>
    </row>
    <row r="11714" spans="1:2">
      <c r="A11714" s="307" t="s">
        <v>11850</v>
      </c>
      <c r="B11714" s="308">
        <v>159.86000000000001</v>
      </c>
    </row>
    <row r="11715" spans="1:2">
      <c r="A11715" s="307" t="s">
        <v>11851</v>
      </c>
      <c r="B11715" s="308">
        <v>127.92</v>
      </c>
    </row>
    <row r="11716" spans="1:2">
      <c r="A11716" s="307" t="s">
        <v>11852</v>
      </c>
      <c r="B11716" s="308">
        <v>123.8</v>
      </c>
    </row>
    <row r="11717" spans="1:2">
      <c r="A11717" s="307" t="s">
        <v>11853</v>
      </c>
      <c r="B11717" s="308">
        <v>241.64</v>
      </c>
    </row>
    <row r="11718" spans="1:2">
      <c r="A11718" s="307" t="s">
        <v>11854</v>
      </c>
      <c r="B11718" s="308">
        <v>234.14</v>
      </c>
    </row>
    <row r="11719" spans="1:2">
      <c r="A11719" s="307" t="s">
        <v>11855</v>
      </c>
      <c r="B11719" s="308">
        <v>202.2</v>
      </c>
    </row>
    <row r="11720" spans="1:2">
      <c r="A11720" s="307" t="s">
        <v>11856</v>
      </c>
      <c r="B11720" s="308">
        <v>198.08</v>
      </c>
    </row>
    <row r="11721" spans="1:2">
      <c r="A11721" s="307" t="s">
        <v>11857</v>
      </c>
      <c r="B11721" s="308">
        <v>40.47</v>
      </c>
    </row>
    <row r="11722" spans="1:2">
      <c r="A11722" s="307" t="s">
        <v>11858</v>
      </c>
      <c r="B11722" s="308">
        <v>35.270000000000003</v>
      </c>
    </row>
    <row r="11723" spans="1:2">
      <c r="A11723" s="307" t="s">
        <v>11859</v>
      </c>
      <c r="B11723" s="308">
        <v>72.86</v>
      </c>
    </row>
    <row r="11724" spans="1:2">
      <c r="A11724" s="307" t="s">
        <v>11860</v>
      </c>
      <c r="B11724" s="308">
        <v>64.34</v>
      </c>
    </row>
    <row r="11725" spans="1:2">
      <c r="A11725" s="307" t="s">
        <v>11861</v>
      </c>
      <c r="B11725" s="308">
        <v>76.459999999999994</v>
      </c>
    </row>
    <row r="11726" spans="1:2">
      <c r="A11726" s="307" t="s">
        <v>11862</v>
      </c>
      <c r="B11726" s="308">
        <v>67.94</v>
      </c>
    </row>
    <row r="11727" spans="1:2">
      <c r="A11727" s="307" t="s">
        <v>11863</v>
      </c>
      <c r="B11727" s="308">
        <v>2.2200000000000002</v>
      </c>
    </row>
    <row r="11728" spans="1:2">
      <c r="A11728" s="307" t="s">
        <v>11864</v>
      </c>
      <c r="B11728" s="308">
        <v>1.95</v>
      </c>
    </row>
    <row r="11729" spans="1:2">
      <c r="A11729" s="307" t="s">
        <v>11865</v>
      </c>
      <c r="B11729" s="308">
        <v>56.96</v>
      </c>
    </row>
    <row r="11730" spans="1:2">
      <c r="A11730" s="307" t="s">
        <v>11866</v>
      </c>
      <c r="B11730" s="308">
        <v>51.81</v>
      </c>
    </row>
    <row r="11731" spans="1:2">
      <c r="A11731" s="307" t="s">
        <v>11867</v>
      </c>
      <c r="B11731" s="308">
        <v>62.03</v>
      </c>
    </row>
    <row r="11732" spans="1:2">
      <c r="A11732" s="307" t="s">
        <v>11868</v>
      </c>
      <c r="B11732" s="308">
        <v>56.35</v>
      </c>
    </row>
    <row r="11733" spans="1:2">
      <c r="A11733" s="307" t="s">
        <v>11869</v>
      </c>
      <c r="B11733" s="308">
        <v>38.630000000000003</v>
      </c>
    </row>
    <row r="11734" spans="1:2">
      <c r="A11734" s="307" t="s">
        <v>11870</v>
      </c>
      <c r="B11734" s="308">
        <v>33.479999999999997</v>
      </c>
    </row>
    <row r="11735" spans="1:2">
      <c r="A11735" s="307" t="s">
        <v>11871</v>
      </c>
      <c r="B11735" s="308">
        <v>38.31</v>
      </c>
    </row>
    <row r="11736" spans="1:2">
      <c r="A11736" s="307" t="s">
        <v>11872</v>
      </c>
      <c r="B11736" s="308">
        <v>33.53</v>
      </c>
    </row>
    <row r="11737" spans="1:2">
      <c r="A11737" s="307" t="s">
        <v>11873</v>
      </c>
      <c r="B11737" s="308">
        <v>39.72</v>
      </c>
    </row>
    <row r="11738" spans="1:2">
      <c r="A11738" s="307" t="s">
        <v>11874</v>
      </c>
      <c r="B11738" s="308">
        <v>34.909999999999997</v>
      </c>
    </row>
    <row r="11739" spans="1:2">
      <c r="A11739" s="307" t="s">
        <v>11875</v>
      </c>
      <c r="B11739" s="308">
        <v>17.32</v>
      </c>
    </row>
    <row r="11740" spans="1:2">
      <c r="A11740" s="307" t="s">
        <v>11876</v>
      </c>
      <c r="B11740" s="308">
        <v>17.2</v>
      </c>
    </row>
    <row r="11741" spans="1:2">
      <c r="A11741" s="307" t="s">
        <v>11877</v>
      </c>
      <c r="B11741" s="308">
        <v>91.56</v>
      </c>
    </row>
    <row r="11742" spans="1:2">
      <c r="A11742" s="307" t="s">
        <v>109</v>
      </c>
      <c r="B11742" s="308">
        <v>83.04</v>
      </c>
    </row>
    <row r="11743" spans="1:2">
      <c r="A11743" s="307" t="s">
        <v>11878</v>
      </c>
      <c r="B11743" s="308">
        <v>59.17</v>
      </c>
    </row>
    <row r="11744" spans="1:2">
      <c r="A11744" s="307" t="s">
        <v>11879</v>
      </c>
      <c r="B11744" s="308">
        <v>53.97</v>
      </c>
    </row>
    <row r="11745" spans="1:2">
      <c r="A11745" s="307" t="s">
        <v>11880</v>
      </c>
      <c r="B11745" s="308">
        <v>80.73</v>
      </c>
    </row>
    <row r="11746" spans="1:2">
      <c r="A11746" s="307" t="s">
        <v>11881</v>
      </c>
      <c r="B11746" s="308">
        <v>75.05</v>
      </c>
    </row>
    <row r="11747" spans="1:2">
      <c r="A11747" s="307" t="s">
        <v>11882</v>
      </c>
      <c r="B11747" s="308">
        <v>177.87</v>
      </c>
    </row>
    <row r="11748" spans="1:2">
      <c r="A11748" s="307" t="s">
        <v>11883</v>
      </c>
      <c r="B11748" s="308">
        <v>158.02000000000001</v>
      </c>
    </row>
    <row r="11749" spans="1:2">
      <c r="A11749" s="307" t="s">
        <v>11884</v>
      </c>
      <c r="B11749" s="308">
        <v>176.7</v>
      </c>
    </row>
    <row r="11750" spans="1:2">
      <c r="A11750" s="307" t="s">
        <v>11885</v>
      </c>
      <c r="B11750" s="308">
        <v>156.33000000000001</v>
      </c>
    </row>
    <row r="11751" spans="1:2">
      <c r="A11751" s="307" t="s">
        <v>11886</v>
      </c>
      <c r="B11751" s="308">
        <v>132.69999999999999</v>
      </c>
    </row>
    <row r="11752" spans="1:2">
      <c r="A11752" s="307" t="s">
        <v>11887</v>
      </c>
      <c r="B11752" s="308">
        <v>123.15</v>
      </c>
    </row>
    <row r="11753" spans="1:2">
      <c r="A11753" s="307" t="s">
        <v>11888</v>
      </c>
      <c r="B11753" s="308">
        <v>121.86</v>
      </c>
    </row>
    <row r="11754" spans="1:2">
      <c r="A11754" s="307" t="s">
        <v>11889</v>
      </c>
      <c r="B11754" s="308">
        <v>115.16</v>
      </c>
    </row>
    <row r="11755" spans="1:2">
      <c r="A11755" s="307" t="s">
        <v>11890</v>
      </c>
      <c r="B11755" s="308">
        <v>93.68</v>
      </c>
    </row>
    <row r="11756" spans="1:2">
      <c r="A11756" s="307" t="s">
        <v>11891</v>
      </c>
      <c r="B11756" s="308">
        <v>89.04</v>
      </c>
    </row>
    <row r="11757" spans="1:2">
      <c r="A11757" s="307" t="s">
        <v>11892</v>
      </c>
      <c r="B11757" s="308">
        <v>75.19</v>
      </c>
    </row>
    <row r="11758" spans="1:2">
      <c r="A11758" s="307" t="s">
        <v>11893</v>
      </c>
      <c r="B11758" s="308">
        <v>70.55</v>
      </c>
    </row>
    <row r="11759" spans="1:2">
      <c r="A11759" s="307" t="s">
        <v>11894</v>
      </c>
      <c r="B11759" s="308">
        <v>94.59</v>
      </c>
    </row>
    <row r="11760" spans="1:2">
      <c r="A11760" s="307" t="s">
        <v>11895</v>
      </c>
      <c r="B11760" s="308">
        <v>89.96</v>
      </c>
    </row>
    <row r="11761" spans="1:2">
      <c r="A11761" s="307" t="s">
        <v>11896</v>
      </c>
      <c r="B11761" s="308">
        <v>91.78</v>
      </c>
    </row>
    <row r="11762" spans="1:2">
      <c r="A11762" s="307" t="s">
        <v>11897</v>
      </c>
      <c r="B11762" s="308">
        <v>86.62</v>
      </c>
    </row>
    <row r="11763" spans="1:2">
      <c r="A11763" s="307" t="s">
        <v>11898</v>
      </c>
      <c r="B11763" s="308">
        <v>111.19</v>
      </c>
    </row>
    <row r="11764" spans="1:2">
      <c r="A11764" s="307" t="s">
        <v>11899</v>
      </c>
      <c r="B11764" s="308">
        <v>106.02</v>
      </c>
    </row>
    <row r="11765" spans="1:2">
      <c r="A11765" s="307" t="s">
        <v>11900</v>
      </c>
      <c r="B11765" s="308">
        <v>74.42</v>
      </c>
    </row>
    <row r="11766" spans="1:2">
      <c r="A11766" s="307" t="s">
        <v>11901</v>
      </c>
      <c r="B11766" s="308">
        <v>69.78</v>
      </c>
    </row>
    <row r="11767" spans="1:2">
      <c r="A11767" s="307" t="s">
        <v>11902</v>
      </c>
      <c r="B11767" s="308">
        <v>91.01</v>
      </c>
    </row>
    <row r="11768" spans="1:2">
      <c r="A11768" s="307" t="s">
        <v>11903</v>
      </c>
      <c r="B11768" s="308">
        <v>85.85</v>
      </c>
    </row>
    <row r="11769" spans="1:2">
      <c r="A11769" s="307" t="s">
        <v>11904</v>
      </c>
      <c r="B11769" s="308">
        <v>141.94</v>
      </c>
    </row>
    <row r="11770" spans="1:2">
      <c r="A11770" s="307" t="s">
        <v>11905</v>
      </c>
      <c r="B11770" s="308">
        <v>134.41999999999999</v>
      </c>
    </row>
    <row r="11771" spans="1:2">
      <c r="A11771" s="307" t="s">
        <v>11906</v>
      </c>
      <c r="B11771" s="308">
        <v>130.72999999999999</v>
      </c>
    </row>
    <row r="11772" spans="1:2">
      <c r="A11772" s="307" t="s">
        <v>11907</v>
      </c>
      <c r="B11772" s="308">
        <v>123.77</v>
      </c>
    </row>
    <row r="11773" spans="1:2">
      <c r="A11773" s="307" t="s">
        <v>11908</v>
      </c>
      <c r="B11773" s="308">
        <v>126.37</v>
      </c>
    </row>
    <row r="11774" spans="1:2">
      <c r="A11774" s="307" t="s">
        <v>11909</v>
      </c>
      <c r="B11774" s="308">
        <v>119.88</v>
      </c>
    </row>
    <row r="11775" spans="1:2">
      <c r="A11775" s="307" t="s">
        <v>11910</v>
      </c>
      <c r="B11775" s="308">
        <v>115.16</v>
      </c>
    </row>
    <row r="11776" spans="1:2">
      <c r="A11776" s="307" t="s">
        <v>11911</v>
      </c>
      <c r="B11776" s="308">
        <v>109.23</v>
      </c>
    </row>
    <row r="11777" spans="1:2">
      <c r="A11777" s="307" t="s">
        <v>11912</v>
      </c>
      <c r="B11777" s="308">
        <v>120.48</v>
      </c>
    </row>
    <row r="11778" spans="1:2">
      <c r="A11778" s="307" t="s">
        <v>11913</v>
      </c>
      <c r="B11778" s="308">
        <v>113.99</v>
      </c>
    </row>
    <row r="11779" spans="1:2">
      <c r="A11779" s="307" t="s">
        <v>11914</v>
      </c>
      <c r="B11779" s="308">
        <v>109.26</v>
      </c>
    </row>
    <row r="11780" spans="1:2">
      <c r="A11780" s="307" t="s">
        <v>11915</v>
      </c>
      <c r="B11780" s="308">
        <v>103.34</v>
      </c>
    </row>
    <row r="11781" spans="1:2">
      <c r="A11781" s="307" t="s">
        <v>11916</v>
      </c>
      <c r="B11781" s="308">
        <v>131.75</v>
      </c>
    </row>
    <row r="11782" spans="1:2">
      <c r="A11782" s="307" t="s">
        <v>11917</v>
      </c>
      <c r="B11782" s="308">
        <v>121.94</v>
      </c>
    </row>
    <row r="11783" spans="1:2">
      <c r="A11783" s="307" t="s">
        <v>11918</v>
      </c>
      <c r="B11783" s="308">
        <v>117.32</v>
      </c>
    </row>
    <row r="11784" spans="1:2">
      <c r="A11784" s="307" t="s">
        <v>11919</v>
      </c>
      <c r="B11784" s="308">
        <v>110.35</v>
      </c>
    </row>
    <row r="11785" spans="1:2">
      <c r="A11785" s="307" t="s">
        <v>11920</v>
      </c>
      <c r="B11785" s="308">
        <v>93.92</v>
      </c>
    </row>
    <row r="11786" spans="1:2">
      <c r="A11786" s="307" t="s">
        <v>11921</v>
      </c>
      <c r="B11786" s="308">
        <v>87.48</v>
      </c>
    </row>
    <row r="11787" spans="1:2">
      <c r="A11787" s="307" t="s">
        <v>11922</v>
      </c>
      <c r="B11787" s="308">
        <v>92.66</v>
      </c>
    </row>
    <row r="11788" spans="1:2">
      <c r="A11788" s="307" t="s">
        <v>11923</v>
      </c>
      <c r="B11788" s="308">
        <v>84.13</v>
      </c>
    </row>
    <row r="11789" spans="1:2">
      <c r="A11789" s="307" t="s">
        <v>11924</v>
      </c>
      <c r="B11789" s="308">
        <v>78.22</v>
      </c>
    </row>
    <row r="11790" spans="1:2">
      <c r="A11790" s="307" t="s">
        <v>11925</v>
      </c>
      <c r="B11790" s="308">
        <v>72.55</v>
      </c>
    </row>
    <row r="11791" spans="1:2">
      <c r="A11791" s="307" t="s">
        <v>11926</v>
      </c>
      <c r="B11791" s="308">
        <v>54.82</v>
      </c>
    </row>
    <row r="11792" spans="1:2">
      <c r="A11792" s="307" t="s">
        <v>11927</v>
      </c>
      <c r="B11792" s="308">
        <v>49.67</v>
      </c>
    </row>
    <row r="11793" spans="1:2">
      <c r="A11793" s="307" t="s">
        <v>11928</v>
      </c>
      <c r="B11793" s="308">
        <v>284.95999999999998</v>
      </c>
    </row>
    <row r="11794" spans="1:2">
      <c r="A11794" s="307" t="s">
        <v>11929</v>
      </c>
      <c r="B11794" s="308">
        <v>254.84</v>
      </c>
    </row>
    <row r="11795" spans="1:2">
      <c r="A11795" s="307" t="s">
        <v>11930</v>
      </c>
      <c r="B11795" s="308">
        <v>360.98</v>
      </c>
    </row>
    <row r="11796" spans="1:2">
      <c r="A11796" s="307" t="s">
        <v>11931</v>
      </c>
      <c r="B11796" s="308">
        <v>320.99</v>
      </c>
    </row>
    <row r="11797" spans="1:2">
      <c r="A11797" s="307" t="s">
        <v>11932</v>
      </c>
      <c r="B11797" s="308">
        <v>397.33</v>
      </c>
    </row>
    <row r="11798" spans="1:2">
      <c r="A11798" s="307" t="s">
        <v>11933</v>
      </c>
      <c r="B11798" s="308">
        <v>352.37</v>
      </c>
    </row>
    <row r="11799" spans="1:2">
      <c r="A11799" s="307" t="s">
        <v>11934</v>
      </c>
      <c r="B11799" s="308">
        <v>510.35</v>
      </c>
    </row>
    <row r="11800" spans="1:2">
      <c r="A11800" s="307" t="s">
        <v>11935</v>
      </c>
      <c r="B11800" s="308">
        <v>450.59</v>
      </c>
    </row>
    <row r="11801" spans="1:2">
      <c r="A11801" s="307" t="s">
        <v>11936</v>
      </c>
      <c r="B11801" s="308">
        <v>189.09</v>
      </c>
    </row>
    <row r="11802" spans="1:2">
      <c r="A11802" s="307" t="s">
        <v>11937</v>
      </c>
      <c r="B11802" s="308">
        <v>176.3</v>
      </c>
    </row>
    <row r="11803" spans="1:2">
      <c r="A11803" s="307" t="s">
        <v>11938</v>
      </c>
      <c r="B11803" s="308">
        <v>179.59</v>
      </c>
    </row>
    <row r="11804" spans="1:2">
      <c r="A11804" s="307" t="s">
        <v>11939</v>
      </c>
      <c r="B11804" s="308">
        <v>167.26</v>
      </c>
    </row>
    <row r="11805" spans="1:2">
      <c r="A11805" s="307" t="s">
        <v>11940</v>
      </c>
      <c r="B11805" s="308">
        <v>36.92</v>
      </c>
    </row>
    <row r="11806" spans="1:2">
      <c r="A11806" s="307" t="s">
        <v>11941</v>
      </c>
      <c r="B11806" s="308">
        <v>33.909999999999997</v>
      </c>
    </row>
    <row r="11807" spans="1:2">
      <c r="A11807" s="307" t="s">
        <v>11942</v>
      </c>
      <c r="B11807" s="308">
        <v>32.96</v>
      </c>
    </row>
    <row r="11808" spans="1:2">
      <c r="A11808" s="307" t="s">
        <v>11943</v>
      </c>
      <c r="B11808" s="308">
        <v>30.03</v>
      </c>
    </row>
    <row r="11809" spans="1:2">
      <c r="A11809" s="307" t="s">
        <v>11944</v>
      </c>
      <c r="B11809" s="308">
        <v>241.95</v>
      </c>
    </row>
    <row r="11810" spans="1:2">
      <c r="A11810" s="307" t="s">
        <v>11945</v>
      </c>
      <c r="B11810" s="308">
        <v>229.16</v>
      </c>
    </row>
    <row r="11811" spans="1:2">
      <c r="A11811" s="307" t="s">
        <v>11946</v>
      </c>
      <c r="B11811" s="308">
        <v>232.46</v>
      </c>
    </row>
    <row r="11812" spans="1:2">
      <c r="A11812" s="307" t="s">
        <v>11947</v>
      </c>
      <c r="B11812" s="308">
        <v>220.12</v>
      </c>
    </row>
    <row r="11813" spans="1:2">
      <c r="A11813" s="307" t="s">
        <v>11948</v>
      </c>
      <c r="B11813" s="308">
        <v>223.45</v>
      </c>
    </row>
    <row r="11814" spans="1:2">
      <c r="A11814" s="307" t="s">
        <v>11949</v>
      </c>
      <c r="B11814" s="308">
        <v>213.13</v>
      </c>
    </row>
    <row r="11815" spans="1:2">
      <c r="A11815" s="307" t="s">
        <v>11950</v>
      </c>
      <c r="B11815" s="308">
        <v>213.96</v>
      </c>
    </row>
    <row r="11816" spans="1:2">
      <c r="A11816" s="307" t="s">
        <v>11951</v>
      </c>
      <c r="B11816" s="308">
        <v>204.09</v>
      </c>
    </row>
    <row r="11817" spans="1:2">
      <c r="A11817" s="307" t="s">
        <v>11952</v>
      </c>
      <c r="B11817" s="308">
        <v>74.52</v>
      </c>
    </row>
    <row r="11818" spans="1:2">
      <c r="A11818" s="307" t="s">
        <v>11953</v>
      </c>
      <c r="B11818" s="308">
        <v>71.95</v>
      </c>
    </row>
    <row r="11819" spans="1:2">
      <c r="A11819" s="307" t="s">
        <v>11954</v>
      </c>
      <c r="B11819" s="308">
        <v>80.599999999999994</v>
      </c>
    </row>
    <row r="11820" spans="1:2">
      <c r="A11820" s="307" t="s">
        <v>11955</v>
      </c>
      <c r="B11820" s="308">
        <v>77.98</v>
      </c>
    </row>
    <row r="11821" spans="1:2">
      <c r="A11821" s="307" t="s">
        <v>11956</v>
      </c>
      <c r="B11821" s="308">
        <v>103.65</v>
      </c>
    </row>
    <row r="11822" spans="1:2">
      <c r="A11822" s="307" t="s">
        <v>11957</v>
      </c>
      <c r="B11822" s="308">
        <v>100.98</v>
      </c>
    </row>
    <row r="11823" spans="1:2">
      <c r="A11823" s="307" t="s">
        <v>11958</v>
      </c>
      <c r="B11823" s="308">
        <v>34.99</v>
      </c>
    </row>
    <row r="11824" spans="1:2">
      <c r="A11824" s="307" t="s">
        <v>11959</v>
      </c>
      <c r="B11824" s="308">
        <v>33.29</v>
      </c>
    </row>
    <row r="11825" spans="1:2">
      <c r="A11825" s="307" t="s">
        <v>11960</v>
      </c>
      <c r="B11825" s="308">
        <v>65.930000000000007</v>
      </c>
    </row>
    <row r="11826" spans="1:2">
      <c r="A11826" s="307" t="s">
        <v>11961</v>
      </c>
      <c r="B11826" s="308">
        <v>63.75</v>
      </c>
    </row>
    <row r="11827" spans="1:2">
      <c r="A11827" s="307" t="s">
        <v>11962</v>
      </c>
      <c r="B11827" s="308">
        <v>78.87</v>
      </c>
    </row>
    <row r="11828" spans="1:2">
      <c r="A11828" s="307" t="s">
        <v>11963</v>
      </c>
      <c r="B11828" s="308">
        <v>76.3</v>
      </c>
    </row>
    <row r="11829" spans="1:2">
      <c r="A11829" s="307" t="s">
        <v>11964</v>
      </c>
      <c r="B11829" s="308">
        <v>412.9</v>
      </c>
    </row>
    <row r="11830" spans="1:2">
      <c r="A11830" s="307" t="s">
        <v>11965</v>
      </c>
      <c r="B11830" s="308">
        <v>400.06</v>
      </c>
    </row>
    <row r="11831" spans="1:2">
      <c r="A11831" s="307" t="s">
        <v>11966</v>
      </c>
      <c r="B11831" s="308">
        <v>398.4</v>
      </c>
    </row>
    <row r="11832" spans="1:2">
      <c r="A11832" s="307" t="s">
        <v>11967</v>
      </c>
      <c r="B11832" s="308">
        <v>386.07</v>
      </c>
    </row>
    <row r="11833" spans="1:2">
      <c r="A11833" s="307" t="s">
        <v>11968</v>
      </c>
      <c r="B11833" s="308">
        <v>425.16</v>
      </c>
    </row>
    <row r="11834" spans="1:2">
      <c r="A11834" s="307" t="s">
        <v>11969</v>
      </c>
      <c r="B11834" s="308">
        <v>409.12</v>
      </c>
    </row>
    <row r="11835" spans="1:2">
      <c r="A11835" s="307" t="s">
        <v>11970</v>
      </c>
      <c r="B11835" s="308">
        <v>407.25</v>
      </c>
    </row>
    <row r="11836" spans="1:2">
      <c r="A11836" s="307" t="s">
        <v>11971</v>
      </c>
      <c r="B11836" s="308">
        <v>391.96</v>
      </c>
    </row>
    <row r="11837" spans="1:2">
      <c r="A11837" s="307" t="s">
        <v>11972</v>
      </c>
      <c r="B11837" s="308">
        <v>395.8</v>
      </c>
    </row>
    <row r="11838" spans="1:2">
      <c r="A11838" s="307" t="s">
        <v>11973</v>
      </c>
      <c r="B11838" s="308">
        <v>382.96</v>
      </c>
    </row>
    <row r="11839" spans="1:2">
      <c r="A11839" s="307" t="s">
        <v>11974</v>
      </c>
      <c r="B11839" s="308">
        <v>375.8</v>
      </c>
    </row>
    <row r="11840" spans="1:2">
      <c r="A11840" s="307" t="s">
        <v>11975</v>
      </c>
      <c r="B11840" s="308">
        <v>364.7</v>
      </c>
    </row>
    <row r="11841" spans="1:2">
      <c r="A11841" s="307" t="s">
        <v>11976</v>
      </c>
      <c r="B11841" s="308">
        <v>381.41</v>
      </c>
    </row>
    <row r="11842" spans="1:2">
      <c r="A11842" s="307" t="s">
        <v>11977</v>
      </c>
      <c r="B11842" s="308">
        <v>372.26</v>
      </c>
    </row>
    <row r="11843" spans="1:2">
      <c r="A11843" s="307" t="s">
        <v>11978</v>
      </c>
      <c r="B11843" s="308">
        <v>370.66</v>
      </c>
    </row>
    <row r="11844" spans="1:2">
      <c r="A11844" s="307" t="s">
        <v>11979</v>
      </c>
      <c r="B11844" s="308">
        <v>362.02</v>
      </c>
    </row>
    <row r="11845" spans="1:2">
      <c r="A11845" s="307" t="s">
        <v>11980</v>
      </c>
      <c r="B11845" s="308">
        <v>66.91</v>
      </c>
    </row>
    <row r="11846" spans="1:2">
      <c r="A11846" s="307" t="s">
        <v>11981</v>
      </c>
      <c r="B11846" s="308">
        <v>64.33</v>
      </c>
    </row>
    <row r="11847" spans="1:2">
      <c r="A11847" s="307" t="s">
        <v>11982</v>
      </c>
      <c r="B11847" s="308">
        <v>399.55</v>
      </c>
    </row>
    <row r="11848" spans="1:2">
      <c r="A11848" s="307" t="s">
        <v>11983</v>
      </c>
      <c r="B11848" s="308">
        <v>386.71</v>
      </c>
    </row>
    <row r="11849" spans="1:2">
      <c r="A11849" s="307" t="s">
        <v>11984</v>
      </c>
      <c r="B11849" s="308">
        <v>425.16</v>
      </c>
    </row>
    <row r="11850" spans="1:2">
      <c r="A11850" s="307" t="s">
        <v>11985</v>
      </c>
      <c r="B11850" s="308">
        <v>409.12</v>
      </c>
    </row>
    <row r="11851" spans="1:2">
      <c r="A11851" s="307" t="s">
        <v>11986</v>
      </c>
      <c r="B11851" s="308">
        <v>563.79999999999995</v>
      </c>
    </row>
    <row r="11852" spans="1:2">
      <c r="A11852" s="307" t="s">
        <v>11987</v>
      </c>
      <c r="B11852" s="308">
        <v>550.96</v>
      </c>
    </row>
    <row r="11853" spans="1:2">
      <c r="A11853" s="307" t="s">
        <v>11988</v>
      </c>
      <c r="B11853" s="308">
        <v>650.03</v>
      </c>
    </row>
    <row r="11854" spans="1:2">
      <c r="A11854" s="307" t="s">
        <v>11989</v>
      </c>
      <c r="B11854" s="308">
        <v>636.47</v>
      </c>
    </row>
    <row r="11855" spans="1:2">
      <c r="A11855" s="307" t="s">
        <v>11990</v>
      </c>
      <c r="B11855" s="308">
        <v>668.53</v>
      </c>
    </row>
    <row r="11856" spans="1:2">
      <c r="A11856" s="307" t="s">
        <v>11991</v>
      </c>
      <c r="B11856" s="308">
        <v>652.5</v>
      </c>
    </row>
    <row r="11857" spans="1:2">
      <c r="A11857" s="307" t="s">
        <v>11992</v>
      </c>
      <c r="B11857" s="308">
        <v>96.25</v>
      </c>
    </row>
    <row r="11858" spans="1:2">
      <c r="A11858" s="307" t="s">
        <v>11993</v>
      </c>
      <c r="B11858" s="308">
        <v>91.2</v>
      </c>
    </row>
    <row r="11859" spans="1:2">
      <c r="A11859" s="307" t="s">
        <v>11994</v>
      </c>
      <c r="B11859" s="308">
        <v>1191.48</v>
      </c>
    </row>
    <row r="11860" spans="1:2">
      <c r="A11860" s="307" t="s">
        <v>11995</v>
      </c>
      <c r="B11860" s="308">
        <v>1191.48</v>
      </c>
    </row>
    <row r="11861" spans="1:2">
      <c r="A11861" s="307" t="s">
        <v>11996</v>
      </c>
      <c r="B11861" s="308">
        <v>885.8</v>
      </c>
    </row>
    <row r="11862" spans="1:2">
      <c r="A11862" s="307" t="s">
        <v>11997</v>
      </c>
      <c r="B11862" s="308">
        <v>885.8</v>
      </c>
    </row>
    <row r="11863" spans="1:2">
      <c r="A11863" s="307" t="s">
        <v>11998</v>
      </c>
      <c r="B11863" s="308">
        <v>29.29</v>
      </c>
    </row>
    <row r="11864" spans="1:2">
      <c r="A11864" s="307" t="s">
        <v>11999</v>
      </c>
      <c r="B11864" s="308">
        <v>27.57</v>
      </c>
    </row>
    <row r="11865" spans="1:2">
      <c r="A11865" s="307" t="s">
        <v>12000</v>
      </c>
      <c r="B11865" s="308">
        <v>814.31</v>
      </c>
    </row>
    <row r="11866" spans="1:2">
      <c r="A11866" s="307" t="s">
        <v>12001</v>
      </c>
      <c r="B11866" s="308">
        <v>798.86</v>
      </c>
    </row>
    <row r="11867" spans="1:2">
      <c r="A11867" s="307" t="s">
        <v>12002</v>
      </c>
      <c r="B11867" s="308">
        <v>182.65</v>
      </c>
    </row>
    <row r="11868" spans="1:2">
      <c r="A11868" s="307" t="s">
        <v>12003</v>
      </c>
      <c r="B11868" s="308">
        <v>175.25</v>
      </c>
    </row>
    <row r="11869" spans="1:2">
      <c r="A11869" s="307" t="s">
        <v>12004</v>
      </c>
      <c r="B11869" s="308">
        <v>365</v>
      </c>
    </row>
    <row r="11870" spans="1:2">
      <c r="A11870" s="307" t="s">
        <v>12005</v>
      </c>
      <c r="B11870" s="308">
        <v>365</v>
      </c>
    </row>
    <row r="11871" spans="1:2">
      <c r="A11871" s="307" t="s">
        <v>12006</v>
      </c>
      <c r="B11871" s="308">
        <v>375.03</v>
      </c>
    </row>
    <row r="11872" spans="1:2">
      <c r="A11872" s="307" t="s">
        <v>12007</v>
      </c>
      <c r="B11872" s="308">
        <v>375.03</v>
      </c>
    </row>
    <row r="11873" spans="1:2">
      <c r="A11873" s="307" t="s">
        <v>12008</v>
      </c>
      <c r="B11873" s="308">
        <v>372.52</v>
      </c>
    </row>
    <row r="11874" spans="1:2">
      <c r="A11874" s="307" t="s">
        <v>12009</v>
      </c>
      <c r="B11874" s="308">
        <v>372.52</v>
      </c>
    </row>
    <row r="11875" spans="1:2">
      <c r="A11875" s="307" t="s">
        <v>12010</v>
      </c>
      <c r="B11875" s="308">
        <v>102.3</v>
      </c>
    </row>
    <row r="11876" spans="1:2">
      <c r="A11876" s="307" t="s">
        <v>12011</v>
      </c>
      <c r="B11876" s="308">
        <v>97.57</v>
      </c>
    </row>
    <row r="11877" spans="1:2">
      <c r="A11877" s="307" t="s">
        <v>12012</v>
      </c>
      <c r="B11877" s="308">
        <v>116.2</v>
      </c>
    </row>
    <row r="11878" spans="1:2">
      <c r="A11878" s="307" t="s">
        <v>12013</v>
      </c>
      <c r="B11878" s="308">
        <v>109.61</v>
      </c>
    </row>
    <row r="11879" spans="1:2">
      <c r="A11879" s="307" t="s">
        <v>12014</v>
      </c>
      <c r="B11879" s="308">
        <v>62.72</v>
      </c>
    </row>
    <row r="11880" spans="1:2">
      <c r="A11880" s="307" t="s">
        <v>12015</v>
      </c>
      <c r="B11880" s="308">
        <v>62.07</v>
      </c>
    </row>
    <row r="11881" spans="1:2">
      <c r="A11881" s="307" t="s">
        <v>12016</v>
      </c>
      <c r="B11881" s="308">
        <v>53.2</v>
      </c>
    </row>
    <row r="11882" spans="1:2">
      <c r="A11882" s="307" t="s">
        <v>12017</v>
      </c>
      <c r="B11882" s="308">
        <v>48.26</v>
      </c>
    </row>
    <row r="11883" spans="1:2">
      <c r="A11883" s="307" t="s">
        <v>12018</v>
      </c>
      <c r="B11883" s="308">
        <v>52.53</v>
      </c>
    </row>
    <row r="11884" spans="1:2">
      <c r="A11884" s="307" t="s">
        <v>12019</v>
      </c>
      <c r="B11884" s="308">
        <v>48.58</v>
      </c>
    </row>
    <row r="11885" spans="1:2">
      <c r="A11885" s="307" t="s">
        <v>12020</v>
      </c>
      <c r="B11885" s="308">
        <v>45</v>
      </c>
    </row>
    <row r="11886" spans="1:2">
      <c r="A11886" s="307" t="s">
        <v>110</v>
      </c>
      <c r="B11886" s="308">
        <v>45</v>
      </c>
    </row>
    <row r="11887" spans="1:2">
      <c r="A11887" s="307" t="s">
        <v>12021</v>
      </c>
      <c r="B11887" s="308">
        <v>39.270000000000003</v>
      </c>
    </row>
    <row r="11888" spans="1:2">
      <c r="A11888" s="307" t="s">
        <v>12022</v>
      </c>
      <c r="B11888" s="308">
        <v>39.270000000000003</v>
      </c>
    </row>
    <row r="11889" spans="1:2">
      <c r="A11889" s="307" t="s">
        <v>12023</v>
      </c>
      <c r="B11889" s="308">
        <v>45.07</v>
      </c>
    </row>
    <row r="11890" spans="1:2">
      <c r="A11890" s="307" t="s">
        <v>12024</v>
      </c>
      <c r="B11890" s="308">
        <v>45.07</v>
      </c>
    </row>
    <row r="11891" spans="1:2">
      <c r="A11891" s="307" t="s">
        <v>12025</v>
      </c>
      <c r="B11891" s="308">
        <v>27.36</v>
      </c>
    </row>
    <row r="11892" spans="1:2">
      <c r="A11892" s="307" t="s">
        <v>12026</v>
      </c>
      <c r="B11892" s="308">
        <v>27.36</v>
      </c>
    </row>
    <row r="11893" spans="1:2">
      <c r="A11893" s="307" t="s">
        <v>12027</v>
      </c>
      <c r="B11893" s="308">
        <v>47.94</v>
      </c>
    </row>
    <row r="11894" spans="1:2">
      <c r="A11894" s="307" t="s">
        <v>12028</v>
      </c>
      <c r="B11894" s="308">
        <v>42.8</v>
      </c>
    </row>
    <row r="11895" spans="1:2">
      <c r="A11895" s="307" t="s">
        <v>12029</v>
      </c>
      <c r="B11895" s="308">
        <v>50</v>
      </c>
    </row>
    <row r="11896" spans="1:2">
      <c r="A11896" s="307" t="s">
        <v>12030</v>
      </c>
      <c r="B11896" s="308">
        <v>50</v>
      </c>
    </row>
    <row r="11897" spans="1:2">
      <c r="A11897" s="307" t="s">
        <v>12031</v>
      </c>
      <c r="B11897" s="308">
        <v>94.81</v>
      </c>
    </row>
    <row r="11898" spans="1:2">
      <c r="A11898" s="307" t="s">
        <v>12032</v>
      </c>
      <c r="B11898" s="308">
        <v>90.08</v>
      </c>
    </row>
    <row r="11899" spans="1:2">
      <c r="A11899" s="307" t="s">
        <v>12033</v>
      </c>
      <c r="B11899" s="308">
        <v>81.7</v>
      </c>
    </row>
    <row r="11900" spans="1:2">
      <c r="A11900" s="307" t="s">
        <v>12034</v>
      </c>
      <c r="B11900" s="308">
        <v>81.7</v>
      </c>
    </row>
    <row r="11901" spans="1:2">
      <c r="A11901" s="307" t="s">
        <v>12035</v>
      </c>
      <c r="B11901" s="308">
        <v>168.16</v>
      </c>
    </row>
    <row r="11902" spans="1:2">
      <c r="A11902" s="307" t="s">
        <v>12036</v>
      </c>
      <c r="B11902" s="308">
        <v>168.16</v>
      </c>
    </row>
    <row r="11903" spans="1:2">
      <c r="A11903" s="307" t="s">
        <v>12037</v>
      </c>
      <c r="B11903" s="308">
        <v>72.58</v>
      </c>
    </row>
    <row r="11904" spans="1:2">
      <c r="A11904" s="307" t="s">
        <v>12038</v>
      </c>
      <c r="B11904" s="308">
        <v>67.150000000000006</v>
      </c>
    </row>
    <row r="11905" spans="1:2">
      <c r="A11905" s="307" t="s">
        <v>12039</v>
      </c>
      <c r="B11905" s="308">
        <v>115.38</v>
      </c>
    </row>
    <row r="11906" spans="1:2">
      <c r="A11906" s="307" t="s">
        <v>12040</v>
      </c>
      <c r="B11906" s="308">
        <v>109.95</v>
      </c>
    </row>
    <row r="11907" spans="1:2">
      <c r="A11907" s="307" t="s">
        <v>12041</v>
      </c>
      <c r="B11907" s="308">
        <v>64.94</v>
      </c>
    </row>
    <row r="11908" spans="1:2">
      <c r="A11908" s="307" t="s">
        <v>12042</v>
      </c>
      <c r="B11908" s="308">
        <v>60.11</v>
      </c>
    </row>
    <row r="11909" spans="1:2">
      <c r="A11909" s="307" t="s">
        <v>12043</v>
      </c>
      <c r="B11909" s="308">
        <v>82.21</v>
      </c>
    </row>
    <row r="11910" spans="1:2">
      <c r="A11910" s="307" t="s">
        <v>12044</v>
      </c>
      <c r="B11910" s="308">
        <v>79.86</v>
      </c>
    </row>
    <row r="11911" spans="1:2">
      <c r="A11911" s="307" t="s">
        <v>12045</v>
      </c>
      <c r="B11911" s="308">
        <v>94.36</v>
      </c>
    </row>
    <row r="11912" spans="1:2">
      <c r="A11912" s="307" t="s">
        <v>12046</v>
      </c>
      <c r="B11912" s="308">
        <v>91.76</v>
      </c>
    </row>
    <row r="11913" spans="1:2">
      <c r="A11913" s="307" t="s">
        <v>12047</v>
      </c>
      <c r="B11913" s="308">
        <v>57.62</v>
      </c>
    </row>
    <row r="11914" spans="1:2">
      <c r="A11914" s="307" t="s">
        <v>12048</v>
      </c>
      <c r="B11914" s="308">
        <v>55.27</v>
      </c>
    </row>
    <row r="11915" spans="1:2">
      <c r="A11915" s="307" t="s">
        <v>12049</v>
      </c>
      <c r="B11915" s="308">
        <v>69.760000000000005</v>
      </c>
    </row>
    <row r="11916" spans="1:2">
      <c r="A11916" s="307" t="s">
        <v>12050</v>
      </c>
      <c r="B11916" s="308">
        <v>67.17</v>
      </c>
    </row>
    <row r="11917" spans="1:2">
      <c r="A11917" s="307" t="s">
        <v>12051</v>
      </c>
      <c r="B11917" s="308">
        <v>51.55</v>
      </c>
    </row>
    <row r="11918" spans="1:2">
      <c r="A11918" s="307" t="s">
        <v>12052</v>
      </c>
      <c r="B11918" s="308">
        <v>49.2</v>
      </c>
    </row>
    <row r="11919" spans="1:2">
      <c r="A11919" s="307" t="s">
        <v>12053</v>
      </c>
      <c r="B11919" s="308">
        <v>63.7</v>
      </c>
    </row>
    <row r="11920" spans="1:2">
      <c r="A11920" s="307" t="s">
        <v>111</v>
      </c>
      <c r="B11920" s="308">
        <v>61.1</v>
      </c>
    </row>
    <row r="11921" spans="1:2">
      <c r="A11921" s="307" t="s">
        <v>12054</v>
      </c>
      <c r="B11921" s="308">
        <v>54.74</v>
      </c>
    </row>
    <row r="11922" spans="1:2">
      <c r="A11922" s="307" t="s">
        <v>12055</v>
      </c>
      <c r="B11922" s="308">
        <v>52.39</v>
      </c>
    </row>
    <row r="11923" spans="1:2">
      <c r="A11923" s="307" t="s">
        <v>12056</v>
      </c>
      <c r="B11923" s="308">
        <v>66.88</v>
      </c>
    </row>
    <row r="11924" spans="1:2">
      <c r="A11924" s="307" t="s">
        <v>12057</v>
      </c>
      <c r="B11924" s="308">
        <v>64.290000000000006</v>
      </c>
    </row>
    <row r="11925" spans="1:2">
      <c r="A11925" s="307" t="s">
        <v>12058</v>
      </c>
      <c r="B11925" s="308">
        <v>99.02</v>
      </c>
    </row>
    <row r="11926" spans="1:2">
      <c r="A11926" s="307" t="s">
        <v>12059</v>
      </c>
      <c r="B11926" s="308">
        <v>96.67</v>
      </c>
    </row>
    <row r="11927" spans="1:2">
      <c r="A11927" s="307" t="s">
        <v>12060</v>
      </c>
      <c r="B11927" s="308">
        <v>37.229999999999997</v>
      </c>
    </row>
    <row r="11928" spans="1:2">
      <c r="A11928" s="307" t="s">
        <v>12061</v>
      </c>
      <c r="B11928" s="308">
        <v>35.93</v>
      </c>
    </row>
    <row r="11929" spans="1:2">
      <c r="A11929" s="307" t="s">
        <v>12062</v>
      </c>
      <c r="B11929" s="308">
        <v>41.49</v>
      </c>
    </row>
    <row r="11930" spans="1:2">
      <c r="A11930" s="307" t="s">
        <v>12063</v>
      </c>
      <c r="B11930" s="308">
        <v>40.18</v>
      </c>
    </row>
    <row r="11931" spans="1:2">
      <c r="A11931" s="307" t="s">
        <v>12064</v>
      </c>
      <c r="B11931" s="308">
        <v>43.35</v>
      </c>
    </row>
    <row r="11932" spans="1:2">
      <c r="A11932" s="307" t="s">
        <v>12065</v>
      </c>
      <c r="B11932" s="308">
        <v>42.05</v>
      </c>
    </row>
    <row r="11933" spans="1:2">
      <c r="A11933" s="307" t="s">
        <v>12066</v>
      </c>
      <c r="B11933" s="308">
        <v>109.36</v>
      </c>
    </row>
    <row r="11934" spans="1:2">
      <c r="A11934" s="307" t="s">
        <v>12067</v>
      </c>
      <c r="B11934" s="308">
        <v>108.05</v>
      </c>
    </row>
    <row r="11935" spans="1:2">
      <c r="A11935" s="307" t="s">
        <v>12068</v>
      </c>
      <c r="B11935" s="308">
        <v>116.88</v>
      </c>
    </row>
    <row r="11936" spans="1:2">
      <c r="A11936" s="307" t="s">
        <v>12069</v>
      </c>
      <c r="B11936" s="308">
        <v>115.98</v>
      </c>
    </row>
    <row r="11937" spans="1:2">
      <c r="A11937" s="307" t="s">
        <v>12070</v>
      </c>
      <c r="B11937" s="308">
        <v>44.18</v>
      </c>
    </row>
    <row r="11938" spans="1:2">
      <c r="A11938" s="307" t="s">
        <v>12071</v>
      </c>
      <c r="B11938" s="308">
        <v>44.18</v>
      </c>
    </row>
    <row r="11939" spans="1:2">
      <c r="A11939" s="307" t="s">
        <v>12072</v>
      </c>
      <c r="B11939" s="308">
        <v>44.18</v>
      </c>
    </row>
    <row r="11940" spans="1:2">
      <c r="A11940" s="307" t="s">
        <v>12073</v>
      </c>
      <c r="B11940" s="308">
        <v>44.18</v>
      </c>
    </row>
    <row r="11941" spans="1:2">
      <c r="A11941" s="307" t="s">
        <v>12074</v>
      </c>
      <c r="B11941" s="308">
        <v>54.88</v>
      </c>
    </row>
    <row r="11942" spans="1:2">
      <c r="A11942" s="307" t="s">
        <v>12075</v>
      </c>
      <c r="B11942" s="308">
        <v>54.88</v>
      </c>
    </row>
    <row r="11943" spans="1:2">
      <c r="A11943" s="307" t="s">
        <v>12076</v>
      </c>
      <c r="B11943" s="308">
        <v>61.36</v>
      </c>
    </row>
    <row r="11944" spans="1:2">
      <c r="A11944" s="307" t="s">
        <v>12077</v>
      </c>
      <c r="B11944" s="308">
        <v>61.36</v>
      </c>
    </row>
    <row r="11945" spans="1:2">
      <c r="A11945" s="307" t="s">
        <v>12078</v>
      </c>
      <c r="B11945" s="308">
        <v>61.36</v>
      </c>
    </row>
    <row r="11946" spans="1:2">
      <c r="A11946" s="307" t="s">
        <v>12079</v>
      </c>
      <c r="B11946" s="308">
        <v>61.36</v>
      </c>
    </row>
    <row r="11947" spans="1:2">
      <c r="A11947" s="307" t="s">
        <v>12080</v>
      </c>
      <c r="B11947" s="308">
        <v>61.36</v>
      </c>
    </row>
    <row r="11948" spans="1:2">
      <c r="A11948" s="307" t="s">
        <v>12081</v>
      </c>
      <c r="B11948" s="308">
        <v>61.36</v>
      </c>
    </row>
    <row r="11949" spans="1:2">
      <c r="A11949" s="307" t="s">
        <v>12082</v>
      </c>
      <c r="B11949" s="308">
        <v>61.36</v>
      </c>
    </row>
    <row r="11950" spans="1:2">
      <c r="A11950" s="307" t="s">
        <v>12083</v>
      </c>
      <c r="B11950" s="308">
        <v>61.36</v>
      </c>
    </row>
    <row r="11951" spans="1:2">
      <c r="A11951" s="307" t="s">
        <v>12084</v>
      </c>
      <c r="B11951" s="308">
        <v>61.36</v>
      </c>
    </row>
    <row r="11952" spans="1:2">
      <c r="A11952" s="307" t="s">
        <v>12085</v>
      </c>
      <c r="B11952" s="308">
        <v>61.36</v>
      </c>
    </row>
    <row r="11953" spans="1:2">
      <c r="A11953" s="307" t="s">
        <v>12086</v>
      </c>
      <c r="B11953" s="308">
        <v>61.36</v>
      </c>
    </row>
    <row r="11954" spans="1:2">
      <c r="A11954" s="307" t="s">
        <v>12087</v>
      </c>
      <c r="B11954" s="308">
        <v>61.36</v>
      </c>
    </row>
    <row r="11955" spans="1:2">
      <c r="A11955" s="307" t="s">
        <v>12088</v>
      </c>
      <c r="B11955" s="308">
        <v>61.36</v>
      </c>
    </row>
    <row r="11956" spans="1:2">
      <c r="A11956" s="307" t="s">
        <v>12089</v>
      </c>
      <c r="B11956" s="308">
        <v>61.36</v>
      </c>
    </row>
    <row r="11957" spans="1:2">
      <c r="A11957" s="307" t="s">
        <v>12090</v>
      </c>
      <c r="B11957" s="308">
        <v>26.95</v>
      </c>
    </row>
    <row r="11958" spans="1:2">
      <c r="A11958" s="307" t="s">
        <v>12091</v>
      </c>
      <c r="B11958" s="308">
        <v>25.73</v>
      </c>
    </row>
    <row r="11959" spans="1:2">
      <c r="A11959" s="307" t="s">
        <v>12092</v>
      </c>
      <c r="B11959" s="308">
        <v>31.21</v>
      </c>
    </row>
    <row r="11960" spans="1:2">
      <c r="A11960" s="307" t="s">
        <v>12093</v>
      </c>
      <c r="B11960" s="308">
        <v>29.98</v>
      </c>
    </row>
    <row r="11961" spans="1:2">
      <c r="A11961" s="307" t="s">
        <v>12094</v>
      </c>
      <c r="B11961" s="308">
        <v>30.01</v>
      </c>
    </row>
    <row r="11962" spans="1:2">
      <c r="A11962" s="307" t="s">
        <v>12095</v>
      </c>
      <c r="B11962" s="308">
        <v>28.79</v>
      </c>
    </row>
    <row r="11963" spans="1:2">
      <c r="A11963" s="307" t="s">
        <v>12096</v>
      </c>
      <c r="B11963" s="308">
        <v>40.880000000000003</v>
      </c>
    </row>
    <row r="11964" spans="1:2">
      <c r="A11964" s="307" t="s">
        <v>12097</v>
      </c>
      <c r="B11964" s="308">
        <v>38.92</v>
      </c>
    </row>
    <row r="11965" spans="1:2">
      <c r="A11965" s="307" t="s">
        <v>12098</v>
      </c>
      <c r="B11965" s="308">
        <v>53.03</v>
      </c>
    </row>
    <row r="11966" spans="1:2">
      <c r="A11966" s="307" t="s">
        <v>12099</v>
      </c>
      <c r="B11966" s="308">
        <v>50.83</v>
      </c>
    </row>
    <row r="11967" spans="1:2">
      <c r="A11967" s="307" t="s">
        <v>12100</v>
      </c>
      <c r="B11967" s="308">
        <v>45.13</v>
      </c>
    </row>
    <row r="11968" spans="1:2">
      <c r="A11968" s="307" t="s">
        <v>12101</v>
      </c>
      <c r="B11968" s="308">
        <v>43.18</v>
      </c>
    </row>
    <row r="11969" spans="1:2">
      <c r="A11969" s="307" t="s">
        <v>12102</v>
      </c>
      <c r="B11969" s="308">
        <v>57.28</v>
      </c>
    </row>
    <row r="11970" spans="1:2">
      <c r="A11970" s="307" t="s">
        <v>12103</v>
      </c>
      <c r="B11970" s="308">
        <v>55.08</v>
      </c>
    </row>
    <row r="11971" spans="1:2">
      <c r="A11971" s="307" t="s">
        <v>12104</v>
      </c>
      <c r="B11971" s="308">
        <v>43.94</v>
      </c>
    </row>
    <row r="11972" spans="1:2">
      <c r="A11972" s="307" t="s">
        <v>12105</v>
      </c>
      <c r="B11972" s="308">
        <v>41.98</v>
      </c>
    </row>
    <row r="11973" spans="1:2">
      <c r="A11973" s="307" t="s">
        <v>12106</v>
      </c>
      <c r="B11973" s="308">
        <v>56.08</v>
      </c>
    </row>
    <row r="11974" spans="1:2">
      <c r="A11974" s="307" t="s">
        <v>12107</v>
      </c>
      <c r="B11974" s="308">
        <v>53.88</v>
      </c>
    </row>
    <row r="11975" spans="1:2">
      <c r="A11975" s="307" t="s">
        <v>12108</v>
      </c>
      <c r="B11975" s="308">
        <v>41.02</v>
      </c>
    </row>
    <row r="11976" spans="1:2">
      <c r="A11976" s="307" t="s">
        <v>12109</v>
      </c>
      <c r="B11976" s="308">
        <v>39.06</v>
      </c>
    </row>
    <row r="11977" spans="1:2">
      <c r="A11977" s="307" t="s">
        <v>12110</v>
      </c>
      <c r="B11977" s="308">
        <v>53.17</v>
      </c>
    </row>
    <row r="11978" spans="1:2">
      <c r="A11978" s="307" t="s">
        <v>12111</v>
      </c>
      <c r="B11978" s="308">
        <v>50.97</v>
      </c>
    </row>
    <row r="11979" spans="1:2">
      <c r="A11979" s="307" t="s">
        <v>12112</v>
      </c>
      <c r="B11979" s="308">
        <v>45.27</v>
      </c>
    </row>
    <row r="11980" spans="1:2">
      <c r="A11980" s="307" t="s">
        <v>12113</v>
      </c>
      <c r="B11980" s="308">
        <v>43.32</v>
      </c>
    </row>
    <row r="11981" spans="1:2">
      <c r="A11981" s="307" t="s">
        <v>12114</v>
      </c>
      <c r="B11981" s="308">
        <v>57.42</v>
      </c>
    </row>
    <row r="11982" spans="1:2">
      <c r="A11982" s="307" t="s">
        <v>12115</v>
      </c>
      <c r="B11982" s="308">
        <v>55.22</v>
      </c>
    </row>
    <row r="11983" spans="1:2">
      <c r="A11983" s="307" t="s">
        <v>12116</v>
      </c>
      <c r="B11983" s="308">
        <v>44.08</v>
      </c>
    </row>
    <row r="11984" spans="1:2">
      <c r="A11984" s="307" t="s">
        <v>12117</v>
      </c>
      <c r="B11984" s="308">
        <v>42.12</v>
      </c>
    </row>
    <row r="11985" spans="1:2">
      <c r="A11985" s="307" t="s">
        <v>12118</v>
      </c>
      <c r="B11985" s="308">
        <v>56.22</v>
      </c>
    </row>
    <row r="11986" spans="1:2">
      <c r="A11986" s="307" t="s">
        <v>12119</v>
      </c>
      <c r="B11986" s="308">
        <v>54.02</v>
      </c>
    </row>
    <row r="11987" spans="1:2">
      <c r="A11987" s="307" t="s">
        <v>12120</v>
      </c>
      <c r="B11987" s="308">
        <v>42.56</v>
      </c>
    </row>
    <row r="11988" spans="1:2">
      <c r="A11988" s="307" t="s">
        <v>12121</v>
      </c>
      <c r="B11988" s="308">
        <v>40.6</v>
      </c>
    </row>
    <row r="11989" spans="1:2">
      <c r="A11989" s="307" t="s">
        <v>12122</v>
      </c>
      <c r="B11989" s="308">
        <v>54.71</v>
      </c>
    </row>
    <row r="11990" spans="1:2">
      <c r="A11990" s="307" t="s">
        <v>12123</v>
      </c>
      <c r="B11990" s="308">
        <v>52.51</v>
      </c>
    </row>
    <row r="11991" spans="1:2">
      <c r="A11991" s="307" t="s">
        <v>12124</v>
      </c>
      <c r="B11991" s="308">
        <v>46.81</v>
      </c>
    </row>
    <row r="11992" spans="1:2">
      <c r="A11992" s="307" t="s">
        <v>12125</v>
      </c>
      <c r="B11992" s="308">
        <v>44.86</v>
      </c>
    </row>
    <row r="11993" spans="1:2">
      <c r="A11993" s="307" t="s">
        <v>12126</v>
      </c>
      <c r="B11993" s="308">
        <v>58.96</v>
      </c>
    </row>
    <row r="11994" spans="1:2">
      <c r="A11994" s="307" t="s">
        <v>12127</v>
      </c>
      <c r="B11994" s="308">
        <v>56.76</v>
      </c>
    </row>
    <row r="11995" spans="1:2">
      <c r="A11995" s="307" t="s">
        <v>12128</v>
      </c>
      <c r="B11995" s="308">
        <v>45.62</v>
      </c>
    </row>
    <row r="11996" spans="1:2">
      <c r="A11996" s="307" t="s">
        <v>12129</v>
      </c>
      <c r="B11996" s="308">
        <v>43.66</v>
      </c>
    </row>
    <row r="11997" spans="1:2">
      <c r="A11997" s="307" t="s">
        <v>12130</v>
      </c>
      <c r="B11997" s="308">
        <v>57.76</v>
      </c>
    </row>
    <row r="11998" spans="1:2">
      <c r="A11998" s="307" t="s">
        <v>12131</v>
      </c>
      <c r="B11998" s="308">
        <v>55.56</v>
      </c>
    </row>
    <row r="11999" spans="1:2">
      <c r="A11999" s="307" t="s">
        <v>12132</v>
      </c>
      <c r="B11999" s="308">
        <v>44.91</v>
      </c>
    </row>
    <row r="12000" spans="1:2">
      <c r="A12000" s="307" t="s">
        <v>12133</v>
      </c>
      <c r="B12000" s="308">
        <v>42.95</v>
      </c>
    </row>
    <row r="12001" spans="1:2">
      <c r="A12001" s="307" t="s">
        <v>12134</v>
      </c>
      <c r="B12001" s="308">
        <v>57.05</v>
      </c>
    </row>
    <row r="12002" spans="1:2">
      <c r="A12002" s="307" t="s">
        <v>12135</v>
      </c>
      <c r="B12002" s="308">
        <v>54.85</v>
      </c>
    </row>
    <row r="12003" spans="1:2">
      <c r="A12003" s="307" t="s">
        <v>12136</v>
      </c>
      <c r="B12003" s="308">
        <v>49.16</v>
      </c>
    </row>
    <row r="12004" spans="1:2">
      <c r="A12004" s="307" t="s">
        <v>12137</v>
      </c>
      <c r="B12004" s="308">
        <v>47.2</v>
      </c>
    </row>
    <row r="12005" spans="1:2">
      <c r="A12005" s="307" t="s">
        <v>12138</v>
      </c>
      <c r="B12005" s="308">
        <v>61.3</v>
      </c>
    </row>
    <row r="12006" spans="1:2">
      <c r="A12006" s="307" t="s">
        <v>12139</v>
      </c>
      <c r="B12006" s="308">
        <v>59.1</v>
      </c>
    </row>
    <row r="12007" spans="1:2">
      <c r="A12007" s="307" t="s">
        <v>12140</v>
      </c>
      <c r="B12007" s="308">
        <v>47.96</v>
      </c>
    </row>
    <row r="12008" spans="1:2">
      <c r="A12008" s="307" t="s">
        <v>12141</v>
      </c>
      <c r="B12008" s="308">
        <v>46.01</v>
      </c>
    </row>
    <row r="12009" spans="1:2">
      <c r="A12009" s="307" t="s">
        <v>12142</v>
      </c>
      <c r="B12009" s="308">
        <v>60.11</v>
      </c>
    </row>
    <row r="12010" spans="1:2">
      <c r="A12010" s="307" t="s">
        <v>12143</v>
      </c>
      <c r="B12010" s="308">
        <v>57.91</v>
      </c>
    </row>
    <row r="12011" spans="1:2">
      <c r="A12011" s="307" t="s">
        <v>12144</v>
      </c>
      <c r="B12011" s="308">
        <v>34.909999999999997</v>
      </c>
    </row>
    <row r="12012" spans="1:2">
      <c r="A12012" s="307" t="s">
        <v>12145</v>
      </c>
      <c r="B12012" s="308">
        <v>33.6</v>
      </c>
    </row>
    <row r="12013" spans="1:2">
      <c r="A12013" s="307" t="s">
        <v>12146</v>
      </c>
      <c r="B12013" s="308">
        <v>47.05</v>
      </c>
    </row>
    <row r="12014" spans="1:2">
      <c r="A12014" s="307" t="s">
        <v>12147</v>
      </c>
      <c r="B12014" s="308">
        <v>45.5</v>
      </c>
    </row>
    <row r="12015" spans="1:2">
      <c r="A12015" s="307" t="s">
        <v>12148</v>
      </c>
      <c r="B12015" s="308">
        <v>39.159999999999997</v>
      </c>
    </row>
    <row r="12016" spans="1:2">
      <c r="A12016" s="307" t="s">
        <v>12149</v>
      </c>
      <c r="B12016" s="308">
        <v>37.86</v>
      </c>
    </row>
    <row r="12017" spans="1:2">
      <c r="A12017" s="307" t="s">
        <v>12150</v>
      </c>
      <c r="B12017" s="308">
        <v>51.31</v>
      </c>
    </row>
    <row r="12018" spans="1:2">
      <c r="A12018" s="307" t="s">
        <v>12151</v>
      </c>
      <c r="B12018" s="308">
        <v>49.76</v>
      </c>
    </row>
    <row r="12019" spans="1:2">
      <c r="A12019" s="307" t="s">
        <v>12152</v>
      </c>
      <c r="B12019" s="308">
        <v>37.96</v>
      </c>
    </row>
    <row r="12020" spans="1:2">
      <c r="A12020" s="307" t="s">
        <v>12153</v>
      </c>
      <c r="B12020" s="308">
        <v>36.659999999999997</v>
      </c>
    </row>
    <row r="12021" spans="1:2">
      <c r="A12021" s="307" t="s">
        <v>12154</v>
      </c>
      <c r="B12021" s="308">
        <v>50.11</v>
      </c>
    </row>
    <row r="12022" spans="1:2">
      <c r="A12022" s="307" t="s">
        <v>12155</v>
      </c>
      <c r="B12022" s="308">
        <v>48.56</v>
      </c>
    </row>
    <row r="12023" spans="1:2">
      <c r="A12023" s="307" t="s">
        <v>12156</v>
      </c>
      <c r="B12023" s="308">
        <v>36.450000000000003</v>
      </c>
    </row>
    <row r="12024" spans="1:2">
      <c r="A12024" s="307" t="s">
        <v>12157</v>
      </c>
      <c r="B12024" s="308">
        <v>35.14</v>
      </c>
    </row>
    <row r="12025" spans="1:2">
      <c r="A12025" s="307" t="s">
        <v>12158</v>
      </c>
      <c r="B12025" s="308">
        <v>48.59</v>
      </c>
    </row>
    <row r="12026" spans="1:2">
      <c r="A12026" s="307" t="s">
        <v>12159</v>
      </c>
      <c r="B12026" s="308">
        <v>47.04</v>
      </c>
    </row>
    <row r="12027" spans="1:2">
      <c r="A12027" s="307" t="s">
        <v>12160</v>
      </c>
      <c r="B12027" s="308">
        <v>40.700000000000003</v>
      </c>
    </row>
    <row r="12028" spans="1:2">
      <c r="A12028" s="307" t="s">
        <v>12161</v>
      </c>
      <c r="B12028" s="308">
        <v>39.4</v>
      </c>
    </row>
    <row r="12029" spans="1:2">
      <c r="A12029" s="307" t="s">
        <v>12162</v>
      </c>
      <c r="B12029" s="308">
        <v>52.85</v>
      </c>
    </row>
    <row r="12030" spans="1:2">
      <c r="A12030" s="307" t="s">
        <v>12163</v>
      </c>
      <c r="B12030" s="308">
        <v>51.3</v>
      </c>
    </row>
    <row r="12031" spans="1:2">
      <c r="A12031" s="307" t="s">
        <v>12164</v>
      </c>
      <c r="B12031" s="308">
        <v>39.5</v>
      </c>
    </row>
    <row r="12032" spans="1:2">
      <c r="A12032" s="307" t="s">
        <v>12165</v>
      </c>
      <c r="B12032" s="308">
        <v>38.200000000000003</v>
      </c>
    </row>
    <row r="12033" spans="1:2">
      <c r="A12033" s="307" t="s">
        <v>12166</v>
      </c>
      <c r="B12033" s="308">
        <v>51.65</v>
      </c>
    </row>
    <row r="12034" spans="1:2">
      <c r="A12034" s="307" t="s">
        <v>12167</v>
      </c>
      <c r="B12034" s="308">
        <v>50.1</v>
      </c>
    </row>
    <row r="12035" spans="1:2">
      <c r="A12035" s="307" t="s">
        <v>12168</v>
      </c>
      <c r="B12035" s="308">
        <v>38.79</v>
      </c>
    </row>
    <row r="12036" spans="1:2">
      <c r="A12036" s="307" t="s">
        <v>12169</v>
      </c>
      <c r="B12036" s="308">
        <v>37.49</v>
      </c>
    </row>
    <row r="12037" spans="1:2">
      <c r="A12037" s="307" t="s">
        <v>12170</v>
      </c>
      <c r="B12037" s="308">
        <v>50.94</v>
      </c>
    </row>
    <row r="12038" spans="1:2">
      <c r="A12038" s="307" t="s">
        <v>12171</v>
      </c>
      <c r="B12038" s="308">
        <v>49.39</v>
      </c>
    </row>
    <row r="12039" spans="1:2">
      <c r="A12039" s="307" t="s">
        <v>12172</v>
      </c>
      <c r="B12039" s="308">
        <v>43.04</v>
      </c>
    </row>
    <row r="12040" spans="1:2">
      <c r="A12040" s="307" t="s">
        <v>12173</v>
      </c>
      <c r="B12040" s="308">
        <v>41.74</v>
      </c>
    </row>
    <row r="12041" spans="1:2">
      <c r="A12041" s="307" t="s">
        <v>12174</v>
      </c>
      <c r="B12041" s="308">
        <v>55.19</v>
      </c>
    </row>
    <row r="12042" spans="1:2">
      <c r="A12042" s="307" t="s">
        <v>12175</v>
      </c>
      <c r="B12042" s="308">
        <v>53.64</v>
      </c>
    </row>
    <row r="12043" spans="1:2">
      <c r="A12043" s="307" t="s">
        <v>12176</v>
      </c>
      <c r="B12043" s="308">
        <v>41.85</v>
      </c>
    </row>
    <row r="12044" spans="1:2">
      <c r="A12044" s="307" t="s">
        <v>12177</v>
      </c>
      <c r="B12044" s="308">
        <v>40.54</v>
      </c>
    </row>
    <row r="12045" spans="1:2">
      <c r="A12045" s="307" t="s">
        <v>12178</v>
      </c>
      <c r="B12045" s="308">
        <v>53.99</v>
      </c>
    </row>
    <row r="12046" spans="1:2">
      <c r="A12046" s="307" t="s">
        <v>12179</v>
      </c>
      <c r="B12046" s="308">
        <v>52.44</v>
      </c>
    </row>
    <row r="12047" spans="1:2">
      <c r="A12047" s="307" t="s">
        <v>12180</v>
      </c>
      <c r="B12047" s="308">
        <v>47.47</v>
      </c>
    </row>
    <row r="12048" spans="1:2">
      <c r="A12048" s="307" t="s">
        <v>12181</v>
      </c>
      <c r="B12048" s="308">
        <v>46.16</v>
      </c>
    </row>
    <row r="12049" spans="1:2">
      <c r="A12049" s="307" t="s">
        <v>12182</v>
      </c>
      <c r="B12049" s="308">
        <v>59.61</v>
      </c>
    </row>
    <row r="12050" spans="1:2">
      <c r="A12050" s="307" t="s">
        <v>12183</v>
      </c>
      <c r="B12050" s="308">
        <v>58.06</v>
      </c>
    </row>
    <row r="12051" spans="1:2">
      <c r="A12051" s="307" t="s">
        <v>12184</v>
      </c>
      <c r="B12051" s="308">
        <v>55.97</v>
      </c>
    </row>
    <row r="12052" spans="1:2">
      <c r="A12052" s="307" t="s">
        <v>12185</v>
      </c>
      <c r="B12052" s="308">
        <v>54.67</v>
      </c>
    </row>
    <row r="12053" spans="1:2">
      <c r="A12053" s="307" t="s">
        <v>12186</v>
      </c>
      <c r="B12053" s="308">
        <v>68.12</v>
      </c>
    </row>
    <row r="12054" spans="1:2">
      <c r="A12054" s="307" t="s">
        <v>12187</v>
      </c>
      <c r="B12054" s="308">
        <v>66.569999999999993</v>
      </c>
    </row>
    <row r="12055" spans="1:2">
      <c r="A12055" s="307" t="s">
        <v>12188</v>
      </c>
      <c r="B12055" s="308">
        <v>53.58</v>
      </c>
    </row>
    <row r="12056" spans="1:2">
      <c r="A12056" s="307" t="s">
        <v>12189</v>
      </c>
      <c r="B12056" s="308">
        <v>52.27</v>
      </c>
    </row>
    <row r="12057" spans="1:2">
      <c r="A12057" s="307" t="s">
        <v>12190</v>
      </c>
      <c r="B12057" s="308">
        <v>65.72</v>
      </c>
    </row>
    <row r="12058" spans="1:2">
      <c r="A12058" s="307" t="s">
        <v>12191</v>
      </c>
      <c r="B12058" s="308">
        <v>64.17</v>
      </c>
    </row>
    <row r="12059" spans="1:2">
      <c r="A12059" s="307" t="s">
        <v>12192</v>
      </c>
      <c r="B12059" s="308">
        <v>49.01</v>
      </c>
    </row>
    <row r="12060" spans="1:2">
      <c r="A12060" s="307" t="s">
        <v>12193</v>
      </c>
      <c r="B12060" s="308">
        <v>47.7</v>
      </c>
    </row>
    <row r="12061" spans="1:2">
      <c r="A12061" s="307" t="s">
        <v>12194</v>
      </c>
      <c r="B12061" s="308">
        <v>61.15</v>
      </c>
    </row>
    <row r="12062" spans="1:2">
      <c r="A12062" s="307" t="s">
        <v>12195</v>
      </c>
      <c r="B12062" s="308">
        <v>59.6</v>
      </c>
    </row>
    <row r="12063" spans="1:2">
      <c r="A12063" s="307" t="s">
        <v>12196</v>
      </c>
      <c r="B12063" s="308">
        <v>57.51</v>
      </c>
    </row>
    <row r="12064" spans="1:2">
      <c r="A12064" s="307" t="s">
        <v>12197</v>
      </c>
      <c r="B12064" s="308">
        <v>56.21</v>
      </c>
    </row>
    <row r="12065" spans="1:2">
      <c r="A12065" s="307" t="s">
        <v>12198</v>
      </c>
      <c r="B12065" s="308">
        <v>69.66</v>
      </c>
    </row>
    <row r="12066" spans="1:2">
      <c r="A12066" s="307" t="s">
        <v>12199</v>
      </c>
      <c r="B12066" s="308">
        <v>68.11</v>
      </c>
    </row>
    <row r="12067" spans="1:2">
      <c r="A12067" s="307" t="s">
        <v>12200</v>
      </c>
      <c r="B12067" s="308">
        <v>55.12</v>
      </c>
    </row>
    <row r="12068" spans="1:2">
      <c r="A12068" s="307" t="s">
        <v>12201</v>
      </c>
      <c r="B12068" s="308">
        <v>53.81</v>
      </c>
    </row>
    <row r="12069" spans="1:2">
      <c r="A12069" s="307" t="s">
        <v>12202</v>
      </c>
      <c r="B12069" s="308">
        <v>67.260000000000005</v>
      </c>
    </row>
    <row r="12070" spans="1:2">
      <c r="A12070" s="307" t="s">
        <v>12203</v>
      </c>
      <c r="B12070" s="308">
        <v>65.709999999999994</v>
      </c>
    </row>
    <row r="12071" spans="1:2">
      <c r="A12071" s="307" t="s">
        <v>12204</v>
      </c>
      <c r="B12071" s="308">
        <v>51.35</v>
      </c>
    </row>
    <row r="12072" spans="1:2">
      <c r="A12072" s="307" t="s">
        <v>12205</v>
      </c>
      <c r="B12072" s="308">
        <v>50.05</v>
      </c>
    </row>
    <row r="12073" spans="1:2">
      <c r="A12073" s="307" t="s">
        <v>12206</v>
      </c>
      <c r="B12073" s="308">
        <v>63.5</v>
      </c>
    </row>
    <row r="12074" spans="1:2">
      <c r="A12074" s="307" t="s">
        <v>12207</v>
      </c>
      <c r="B12074" s="308">
        <v>61.95</v>
      </c>
    </row>
    <row r="12075" spans="1:2">
      <c r="A12075" s="307" t="s">
        <v>12208</v>
      </c>
      <c r="B12075" s="308">
        <v>59.86</v>
      </c>
    </row>
    <row r="12076" spans="1:2">
      <c r="A12076" s="307" t="s">
        <v>12209</v>
      </c>
      <c r="B12076" s="308">
        <v>58.55</v>
      </c>
    </row>
    <row r="12077" spans="1:2">
      <c r="A12077" s="307" t="s">
        <v>12210</v>
      </c>
      <c r="B12077" s="308">
        <v>72</v>
      </c>
    </row>
    <row r="12078" spans="1:2">
      <c r="A12078" s="307" t="s">
        <v>12211</v>
      </c>
      <c r="B12078" s="308">
        <v>70.45</v>
      </c>
    </row>
    <row r="12079" spans="1:2">
      <c r="A12079" s="307" t="s">
        <v>12212</v>
      </c>
      <c r="B12079" s="308">
        <v>57.46</v>
      </c>
    </row>
    <row r="12080" spans="1:2">
      <c r="A12080" s="307" t="s">
        <v>12213</v>
      </c>
      <c r="B12080" s="308">
        <v>56.16</v>
      </c>
    </row>
    <row r="12081" spans="1:2">
      <c r="A12081" s="307" t="s">
        <v>12214</v>
      </c>
      <c r="B12081" s="308">
        <v>69.61</v>
      </c>
    </row>
    <row r="12082" spans="1:2">
      <c r="A12082" s="307" t="s">
        <v>12215</v>
      </c>
      <c r="B12082" s="308">
        <v>68.06</v>
      </c>
    </row>
    <row r="12083" spans="1:2">
      <c r="A12083" s="307" t="s">
        <v>12216</v>
      </c>
      <c r="B12083" s="308">
        <v>43.98</v>
      </c>
    </row>
    <row r="12084" spans="1:2">
      <c r="A12084" s="307" t="s">
        <v>12217</v>
      </c>
      <c r="B12084" s="308">
        <v>39.54</v>
      </c>
    </row>
    <row r="12085" spans="1:2">
      <c r="A12085" s="307" t="s">
        <v>12218</v>
      </c>
      <c r="B12085" s="308">
        <v>162.72</v>
      </c>
    </row>
    <row r="12086" spans="1:2">
      <c r="A12086" s="307" t="s">
        <v>12219</v>
      </c>
      <c r="B12086" s="308">
        <v>153.96</v>
      </c>
    </row>
    <row r="12087" spans="1:2">
      <c r="A12087" s="307" t="s">
        <v>12220</v>
      </c>
      <c r="B12087" s="308">
        <v>572</v>
      </c>
    </row>
    <row r="12088" spans="1:2">
      <c r="A12088" s="307" t="s">
        <v>12221</v>
      </c>
      <c r="B12088" s="308">
        <v>563.25</v>
      </c>
    </row>
    <row r="12089" spans="1:2">
      <c r="A12089" s="307" t="s">
        <v>12222</v>
      </c>
      <c r="B12089" s="308">
        <v>83.7</v>
      </c>
    </row>
    <row r="12090" spans="1:2">
      <c r="A12090" s="307" t="s">
        <v>12223</v>
      </c>
      <c r="B12090" s="308">
        <v>79.47</v>
      </c>
    </row>
    <row r="12091" spans="1:2">
      <c r="A12091" s="307" t="s">
        <v>12224</v>
      </c>
      <c r="B12091" s="308">
        <v>88.76</v>
      </c>
    </row>
    <row r="12092" spans="1:2">
      <c r="A12092" s="307" t="s">
        <v>12225</v>
      </c>
      <c r="B12092" s="308">
        <v>80.83</v>
      </c>
    </row>
    <row r="12093" spans="1:2">
      <c r="A12093" s="307" t="s">
        <v>12226</v>
      </c>
      <c r="B12093" s="308">
        <v>118.46</v>
      </c>
    </row>
    <row r="12094" spans="1:2">
      <c r="A12094" s="307" t="s">
        <v>12227</v>
      </c>
      <c r="B12094" s="308">
        <v>106.56</v>
      </c>
    </row>
    <row r="12095" spans="1:2">
      <c r="A12095" s="307" t="s">
        <v>12228</v>
      </c>
      <c r="B12095" s="308">
        <v>148.15</v>
      </c>
    </row>
    <row r="12096" spans="1:2">
      <c r="A12096" s="307" t="s">
        <v>12229</v>
      </c>
      <c r="B12096" s="308">
        <v>132.29</v>
      </c>
    </row>
    <row r="12097" spans="1:2">
      <c r="A12097" s="307" t="s">
        <v>12230</v>
      </c>
      <c r="B12097" s="308">
        <v>308.58999999999997</v>
      </c>
    </row>
    <row r="12098" spans="1:2">
      <c r="A12098" s="307" t="s">
        <v>12231</v>
      </c>
      <c r="B12098" s="308">
        <v>290.49</v>
      </c>
    </row>
    <row r="12099" spans="1:2">
      <c r="A12099" s="307" t="s">
        <v>12232</v>
      </c>
      <c r="B12099" s="308">
        <v>123.23</v>
      </c>
    </row>
    <row r="12100" spans="1:2">
      <c r="A12100" s="307" t="s">
        <v>12233</v>
      </c>
      <c r="B12100" s="308">
        <v>122.41</v>
      </c>
    </row>
    <row r="12101" spans="1:2">
      <c r="A12101" s="307" t="s">
        <v>12234</v>
      </c>
      <c r="B12101" s="308">
        <v>114.17</v>
      </c>
    </row>
    <row r="12102" spans="1:2">
      <c r="A12102" s="307" t="s">
        <v>12235</v>
      </c>
      <c r="B12102" s="308">
        <v>113.35</v>
      </c>
    </row>
    <row r="12103" spans="1:2">
      <c r="A12103" s="307" t="s">
        <v>12236</v>
      </c>
      <c r="B12103" s="308">
        <v>114.17</v>
      </c>
    </row>
    <row r="12104" spans="1:2">
      <c r="A12104" s="307" t="s">
        <v>12237</v>
      </c>
      <c r="B12104" s="308">
        <v>113.35</v>
      </c>
    </row>
    <row r="12105" spans="1:2">
      <c r="A12105" s="307" t="s">
        <v>23593</v>
      </c>
      <c r="B12105" s="308">
        <v>110</v>
      </c>
    </row>
    <row r="12106" spans="1:2">
      <c r="A12106" s="307" t="s">
        <v>23594</v>
      </c>
      <c r="B12106" s="308">
        <v>109.18</v>
      </c>
    </row>
    <row r="12107" spans="1:2">
      <c r="A12107" s="307" t="s">
        <v>12238</v>
      </c>
      <c r="B12107" s="308">
        <v>178.16</v>
      </c>
    </row>
    <row r="12108" spans="1:2">
      <c r="A12108" s="307" t="s">
        <v>12239</v>
      </c>
      <c r="B12108" s="308">
        <v>173.01</v>
      </c>
    </row>
    <row r="12109" spans="1:2">
      <c r="A12109" s="307" t="s">
        <v>12240</v>
      </c>
      <c r="B12109" s="308">
        <v>33.25</v>
      </c>
    </row>
    <row r="12110" spans="1:2">
      <c r="A12110" s="307" t="s">
        <v>12241</v>
      </c>
      <c r="B12110" s="308">
        <v>29.26</v>
      </c>
    </row>
    <row r="12111" spans="1:2">
      <c r="A12111" s="307" t="s">
        <v>12242</v>
      </c>
      <c r="B12111" s="308">
        <v>30.29</v>
      </c>
    </row>
    <row r="12112" spans="1:2">
      <c r="A12112" s="307" t="s">
        <v>12243</v>
      </c>
      <c r="B12112" s="308">
        <v>26.7</v>
      </c>
    </row>
    <row r="12113" spans="1:2">
      <c r="A12113" s="307" t="s">
        <v>12244</v>
      </c>
      <c r="B12113" s="308">
        <v>45.91</v>
      </c>
    </row>
    <row r="12114" spans="1:2">
      <c r="A12114" s="307" t="s">
        <v>12245</v>
      </c>
      <c r="B12114" s="308">
        <v>40.840000000000003</v>
      </c>
    </row>
    <row r="12115" spans="1:2">
      <c r="A12115" s="307" t="s">
        <v>12246</v>
      </c>
      <c r="B12115" s="308">
        <v>49.41</v>
      </c>
    </row>
    <row r="12116" spans="1:2">
      <c r="A12116" s="307" t="s">
        <v>12247</v>
      </c>
      <c r="B12116" s="308">
        <v>43.95</v>
      </c>
    </row>
    <row r="12117" spans="1:2">
      <c r="A12117" s="307" t="s">
        <v>12248</v>
      </c>
      <c r="B12117" s="308">
        <v>44.81</v>
      </c>
    </row>
    <row r="12118" spans="1:2">
      <c r="A12118" s="307" t="s">
        <v>12249</v>
      </c>
      <c r="B12118" s="308">
        <v>39.29</v>
      </c>
    </row>
    <row r="12119" spans="1:2">
      <c r="A12119" s="307" t="s">
        <v>12250</v>
      </c>
      <c r="B12119" s="308">
        <v>41.15</v>
      </c>
    </row>
    <row r="12120" spans="1:2">
      <c r="A12120" s="307" t="s">
        <v>12251</v>
      </c>
      <c r="B12120" s="308">
        <v>36.119999999999997</v>
      </c>
    </row>
    <row r="12121" spans="1:2">
      <c r="A12121" s="307" t="s">
        <v>12252</v>
      </c>
      <c r="B12121" s="308">
        <v>16.05</v>
      </c>
    </row>
    <row r="12122" spans="1:2">
      <c r="A12122" s="307" t="s">
        <v>12253</v>
      </c>
      <c r="B12122" s="308">
        <v>14</v>
      </c>
    </row>
    <row r="12123" spans="1:2">
      <c r="A12123" s="307" t="s">
        <v>12254</v>
      </c>
      <c r="B12123" s="308">
        <v>22.76</v>
      </c>
    </row>
    <row r="12124" spans="1:2">
      <c r="A12124" s="307" t="s">
        <v>12255</v>
      </c>
      <c r="B12124" s="308">
        <v>20.3</v>
      </c>
    </row>
    <row r="12125" spans="1:2">
      <c r="A12125" s="307" t="s">
        <v>12256</v>
      </c>
      <c r="B12125" s="308">
        <v>13.06</v>
      </c>
    </row>
    <row r="12126" spans="1:2">
      <c r="A12126" s="307" t="s">
        <v>12257</v>
      </c>
      <c r="B12126" s="308">
        <v>11.36</v>
      </c>
    </row>
    <row r="12127" spans="1:2">
      <c r="A12127" s="307" t="s">
        <v>12258</v>
      </c>
      <c r="B12127" s="308">
        <v>30.31</v>
      </c>
    </row>
    <row r="12128" spans="1:2">
      <c r="A12128" s="307" t="s">
        <v>12259</v>
      </c>
      <c r="B12128" s="308">
        <v>26.82</v>
      </c>
    </row>
    <row r="12129" spans="1:2">
      <c r="A12129" s="307" t="s">
        <v>12260</v>
      </c>
      <c r="B12129" s="308">
        <v>52.6</v>
      </c>
    </row>
    <row r="12130" spans="1:2">
      <c r="A12130" s="307" t="s">
        <v>12261</v>
      </c>
      <c r="B12130" s="308">
        <v>46.69</v>
      </c>
    </row>
    <row r="12131" spans="1:2">
      <c r="A12131" s="307" t="s">
        <v>12262</v>
      </c>
      <c r="B12131" s="308">
        <v>13.91</v>
      </c>
    </row>
    <row r="12132" spans="1:2">
      <c r="A12132" s="307" t="s">
        <v>12263</v>
      </c>
      <c r="B12132" s="308">
        <v>12.11</v>
      </c>
    </row>
    <row r="12133" spans="1:2">
      <c r="A12133" s="307" t="s">
        <v>12264</v>
      </c>
      <c r="B12133" s="308">
        <v>15.29</v>
      </c>
    </row>
    <row r="12134" spans="1:2">
      <c r="A12134" s="307" t="s">
        <v>12265</v>
      </c>
      <c r="B12134" s="308">
        <v>13.36</v>
      </c>
    </row>
    <row r="12135" spans="1:2">
      <c r="A12135" s="307" t="s">
        <v>12266</v>
      </c>
      <c r="B12135" s="308">
        <v>25.22</v>
      </c>
    </row>
    <row r="12136" spans="1:2">
      <c r="A12136" s="307" t="s">
        <v>12267</v>
      </c>
      <c r="B12136" s="308">
        <v>22.14</v>
      </c>
    </row>
    <row r="12137" spans="1:2">
      <c r="A12137" s="307" t="s">
        <v>12268</v>
      </c>
      <c r="B12137" s="308">
        <v>15.58</v>
      </c>
    </row>
    <row r="12138" spans="1:2">
      <c r="A12138" s="307" t="s">
        <v>12269</v>
      </c>
      <c r="B12138" s="308">
        <v>13.77</v>
      </c>
    </row>
    <row r="12139" spans="1:2">
      <c r="A12139" s="307" t="s">
        <v>12270</v>
      </c>
      <c r="B12139" s="308">
        <v>18.739999999999998</v>
      </c>
    </row>
    <row r="12140" spans="1:2">
      <c r="A12140" s="307" t="s">
        <v>12271</v>
      </c>
      <c r="B12140" s="308">
        <v>16.649999999999999</v>
      </c>
    </row>
    <row r="12141" spans="1:2">
      <c r="A12141" s="307" t="s">
        <v>12272</v>
      </c>
      <c r="B12141" s="308">
        <v>21.91</v>
      </c>
    </row>
    <row r="12142" spans="1:2">
      <c r="A12142" s="307" t="s">
        <v>12273</v>
      </c>
      <c r="B12142" s="308">
        <v>19.53</v>
      </c>
    </row>
    <row r="12143" spans="1:2">
      <c r="A12143" s="307" t="s">
        <v>12274</v>
      </c>
      <c r="B12143" s="308">
        <v>25.07</v>
      </c>
    </row>
    <row r="12144" spans="1:2">
      <c r="A12144" s="307" t="s">
        <v>12275</v>
      </c>
      <c r="B12144" s="308">
        <v>22.42</v>
      </c>
    </row>
    <row r="12145" spans="1:2">
      <c r="A12145" s="307" t="s">
        <v>12276</v>
      </c>
      <c r="B12145" s="308">
        <v>28.24</v>
      </c>
    </row>
    <row r="12146" spans="1:2">
      <c r="A12146" s="307" t="s">
        <v>12277</v>
      </c>
      <c r="B12146" s="308">
        <v>25.3</v>
      </c>
    </row>
    <row r="12147" spans="1:2">
      <c r="A12147" s="307" t="s">
        <v>12278</v>
      </c>
      <c r="B12147" s="308">
        <v>31.4</v>
      </c>
    </row>
    <row r="12148" spans="1:2">
      <c r="A12148" s="307" t="s">
        <v>12279</v>
      </c>
      <c r="B12148" s="308">
        <v>28.18</v>
      </c>
    </row>
    <row r="12149" spans="1:2">
      <c r="A12149" s="307" t="s">
        <v>12280</v>
      </c>
      <c r="B12149" s="308">
        <v>34.57</v>
      </c>
    </row>
    <row r="12150" spans="1:2">
      <c r="A12150" s="307" t="s">
        <v>112</v>
      </c>
      <c r="B12150" s="308">
        <v>31.06</v>
      </c>
    </row>
    <row r="12151" spans="1:2">
      <c r="A12151" s="307" t="s">
        <v>12281</v>
      </c>
      <c r="B12151" s="308">
        <v>40.9</v>
      </c>
    </row>
    <row r="12152" spans="1:2">
      <c r="A12152" s="307" t="s">
        <v>12282</v>
      </c>
      <c r="B12152" s="308">
        <v>36.82</v>
      </c>
    </row>
    <row r="12153" spans="1:2">
      <c r="A12153" s="307" t="s">
        <v>12283</v>
      </c>
      <c r="B12153" s="308">
        <v>47.23</v>
      </c>
    </row>
    <row r="12154" spans="1:2">
      <c r="A12154" s="307" t="s">
        <v>12284</v>
      </c>
      <c r="B12154" s="308">
        <v>42.58</v>
      </c>
    </row>
    <row r="12155" spans="1:2">
      <c r="A12155" s="307" t="s">
        <v>12285</v>
      </c>
      <c r="B12155" s="308">
        <v>50.4</v>
      </c>
    </row>
    <row r="12156" spans="1:2">
      <c r="A12156" s="307" t="s">
        <v>12286</v>
      </c>
      <c r="B12156" s="308">
        <v>45.46</v>
      </c>
    </row>
    <row r="12157" spans="1:2">
      <c r="A12157" s="307" t="s">
        <v>12287</v>
      </c>
      <c r="B12157" s="308">
        <v>59.89</v>
      </c>
    </row>
    <row r="12158" spans="1:2">
      <c r="A12158" s="307" t="s">
        <v>12288</v>
      </c>
      <c r="B12158" s="308">
        <v>54.11</v>
      </c>
    </row>
    <row r="12159" spans="1:2">
      <c r="A12159" s="307" t="s">
        <v>12289</v>
      </c>
      <c r="B12159" s="308">
        <v>46.14</v>
      </c>
    </row>
    <row r="12160" spans="1:2">
      <c r="A12160" s="307" t="s">
        <v>12290</v>
      </c>
      <c r="B12160" s="308">
        <v>40.65</v>
      </c>
    </row>
    <row r="12161" spans="1:2">
      <c r="A12161" s="307" t="s">
        <v>12291</v>
      </c>
      <c r="B12161" s="308">
        <v>72.040000000000006</v>
      </c>
    </row>
    <row r="12162" spans="1:2">
      <c r="A12162" s="307" t="s">
        <v>12292</v>
      </c>
      <c r="B12162" s="308">
        <v>65.95</v>
      </c>
    </row>
    <row r="12163" spans="1:2">
      <c r="A12163" s="307" t="s">
        <v>12293</v>
      </c>
      <c r="B12163" s="308">
        <v>81.150000000000006</v>
      </c>
    </row>
    <row r="12164" spans="1:2">
      <c r="A12164" s="307" t="s">
        <v>12294</v>
      </c>
      <c r="B12164" s="308">
        <v>74.36</v>
      </c>
    </row>
    <row r="12165" spans="1:2">
      <c r="A12165" s="307" t="s">
        <v>12295</v>
      </c>
      <c r="B12165" s="308">
        <v>9.61</v>
      </c>
    </row>
    <row r="12166" spans="1:2">
      <c r="A12166" s="307" t="s">
        <v>12296</v>
      </c>
      <c r="B12166" s="308">
        <v>8.52</v>
      </c>
    </row>
    <row r="12167" spans="1:2">
      <c r="A12167" s="307" t="s">
        <v>12297</v>
      </c>
      <c r="B12167" s="308">
        <v>59.28</v>
      </c>
    </row>
    <row r="12168" spans="1:2">
      <c r="A12168" s="307" t="s">
        <v>12298</v>
      </c>
      <c r="B12168" s="308">
        <v>52.78</v>
      </c>
    </row>
    <row r="12169" spans="1:2">
      <c r="A12169" s="307" t="s">
        <v>12299</v>
      </c>
      <c r="B12169" s="308">
        <v>56.75</v>
      </c>
    </row>
    <row r="12170" spans="1:2">
      <c r="A12170" s="307" t="s">
        <v>12300</v>
      </c>
      <c r="B12170" s="308">
        <v>50.71</v>
      </c>
    </row>
    <row r="12171" spans="1:2">
      <c r="A12171" s="307" t="s">
        <v>12301</v>
      </c>
      <c r="B12171" s="308">
        <v>50.33</v>
      </c>
    </row>
    <row r="12172" spans="1:2">
      <c r="A12172" s="307" t="s">
        <v>12302</v>
      </c>
      <c r="B12172" s="308">
        <v>44.66</v>
      </c>
    </row>
    <row r="12173" spans="1:2">
      <c r="A12173" s="307" t="s">
        <v>12303</v>
      </c>
      <c r="B12173" s="308">
        <v>31.96</v>
      </c>
    </row>
    <row r="12174" spans="1:2">
      <c r="A12174" s="307" t="s">
        <v>12304</v>
      </c>
      <c r="B12174" s="308">
        <v>28.54</v>
      </c>
    </row>
    <row r="12175" spans="1:2">
      <c r="A12175" s="307" t="s">
        <v>12305</v>
      </c>
      <c r="B12175" s="308">
        <v>91.54</v>
      </c>
    </row>
    <row r="12176" spans="1:2">
      <c r="A12176" s="307" t="s">
        <v>12306</v>
      </c>
      <c r="B12176" s="308">
        <v>81.349999999999994</v>
      </c>
    </row>
    <row r="12177" spans="1:2">
      <c r="A12177" s="307" t="s">
        <v>12307</v>
      </c>
      <c r="B12177" s="308">
        <v>87.75</v>
      </c>
    </row>
    <row r="12178" spans="1:2">
      <c r="A12178" s="307" t="s">
        <v>12308</v>
      </c>
      <c r="B12178" s="308">
        <v>77.489999999999995</v>
      </c>
    </row>
    <row r="12179" spans="1:2">
      <c r="A12179" s="307" t="s">
        <v>12309</v>
      </c>
      <c r="B12179" s="308">
        <v>91.54</v>
      </c>
    </row>
    <row r="12180" spans="1:2">
      <c r="A12180" s="307" t="s">
        <v>12310</v>
      </c>
      <c r="B12180" s="308">
        <v>81.349999999999994</v>
      </c>
    </row>
    <row r="12181" spans="1:2">
      <c r="A12181" s="307" t="s">
        <v>12311</v>
      </c>
      <c r="B12181" s="308">
        <v>87.75</v>
      </c>
    </row>
    <row r="12182" spans="1:2">
      <c r="A12182" s="307" t="s">
        <v>12312</v>
      </c>
      <c r="B12182" s="308">
        <v>77.489999999999995</v>
      </c>
    </row>
    <row r="12183" spans="1:2">
      <c r="A12183" s="307" t="s">
        <v>12313</v>
      </c>
      <c r="B12183" s="308">
        <v>47.28</v>
      </c>
    </row>
    <row r="12184" spans="1:2">
      <c r="A12184" s="307" t="s">
        <v>12314</v>
      </c>
      <c r="B12184" s="308">
        <v>41.27</v>
      </c>
    </row>
    <row r="12185" spans="1:2">
      <c r="A12185" s="307" t="s">
        <v>12315</v>
      </c>
      <c r="B12185" s="308">
        <v>24.11</v>
      </c>
    </row>
    <row r="12186" spans="1:2">
      <c r="A12186" s="307" t="s">
        <v>12316</v>
      </c>
      <c r="B12186" s="308">
        <v>21.1</v>
      </c>
    </row>
    <row r="12187" spans="1:2">
      <c r="A12187" s="307" t="s">
        <v>12317</v>
      </c>
      <c r="B12187" s="308">
        <v>59.4</v>
      </c>
    </row>
    <row r="12188" spans="1:2">
      <c r="A12188" s="307" t="s">
        <v>12318</v>
      </c>
      <c r="B12188" s="308">
        <v>51.86</v>
      </c>
    </row>
    <row r="12189" spans="1:2">
      <c r="A12189" s="307" t="s">
        <v>12319</v>
      </c>
      <c r="B12189" s="308">
        <v>17.920000000000002</v>
      </c>
    </row>
    <row r="12190" spans="1:2">
      <c r="A12190" s="307" t="s">
        <v>12320</v>
      </c>
      <c r="B12190" s="308">
        <v>15.79</v>
      </c>
    </row>
    <row r="12191" spans="1:2">
      <c r="A12191" s="307" t="s">
        <v>12321</v>
      </c>
      <c r="B12191" s="308">
        <v>21.29</v>
      </c>
    </row>
    <row r="12192" spans="1:2">
      <c r="A12192" s="307" t="s">
        <v>12322</v>
      </c>
      <c r="B12192" s="308">
        <v>18.77</v>
      </c>
    </row>
    <row r="12193" spans="1:2">
      <c r="A12193" s="307" t="s">
        <v>12323</v>
      </c>
      <c r="B12193" s="308">
        <v>28.48</v>
      </c>
    </row>
    <row r="12194" spans="1:2">
      <c r="A12194" s="307" t="s">
        <v>12324</v>
      </c>
      <c r="B12194" s="308">
        <v>25.23</v>
      </c>
    </row>
    <row r="12195" spans="1:2">
      <c r="A12195" s="307" t="s">
        <v>12325</v>
      </c>
      <c r="B12195" s="308">
        <v>49.54</v>
      </c>
    </row>
    <row r="12196" spans="1:2">
      <c r="A12196" s="307" t="s">
        <v>12326</v>
      </c>
      <c r="B12196" s="308">
        <v>43.52</v>
      </c>
    </row>
    <row r="12197" spans="1:2">
      <c r="A12197" s="307" t="s">
        <v>12327</v>
      </c>
      <c r="B12197" s="308">
        <v>24.2</v>
      </c>
    </row>
    <row r="12198" spans="1:2">
      <c r="A12198" s="307" t="s">
        <v>12328</v>
      </c>
      <c r="B12198" s="308">
        <v>21.62</v>
      </c>
    </row>
    <row r="12199" spans="1:2">
      <c r="A12199" s="307" t="s">
        <v>12329</v>
      </c>
      <c r="B12199" s="308">
        <v>74.290000000000006</v>
      </c>
    </row>
    <row r="12200" spans="1:2">
      <c r="A12200" s="307" t="s">
        <v>12330</v>
      </c>
      <c r="B12200" s="308">
        <v>68.28</v>
      </c>
    </row>
    <row r="12201" spans="1:2">
      <c r="A12201" s="307" t="s">
        <v>12331</v>
      </c>
      <c r="B12201" s="308">
        <v>78.349999999999994</v>
      </c>
    </row>
    <row r="12202" spans="1:2">
      <c r="A12202" s="307" t="s">
        <v>12332</v>
      </c>
      <c r="B12202" s="308">
        <v>72.400000000000006</v>
      </c>
    </row>
    <row r="12203" spans="1:2">
      <c r="A12203" s="307" t="s">
        <v>12333</v>
      </c>
      <c r="B12203" s="308">
        <v>92.41</v>
      </c>
    </row>
    <row r="12204" spans="1:2">
      <c r="A12204" s="307" t="s">
        <v>12334</v>
      </c>
      <c r="B12204" s="308">
        <v>85.37</v>
      </c>
    </row>
    <row r="12205" spans="1:2">
      <c r="A12205" s="307" t="s">
        <v>12335</v>
      </c>
      <c r="B12205" s="308">
        <v>96.47</v>
      </c>
    </row>
    <row r="12206" spans="1:2">
      <c r="A12206" s="307" t="s">
        <v>12336</v>
      </c>
      <c r="B12206" s="308">
        <v>89.49</v>
      </c>
    </row>
    <row r="12207" spans="1:2">
      <c r="A12207" s="307" t="s">
        <v>12337</v>
      </c>
      <c r="B12207" s="308">
        <v>122.88</v>
      </c>
    </row>
    <row r="12208" spans="1:2">
      <c r="A12208" s="307" t="s">
        <v>12338</v>
      </c>
      <c r="B12208" s="308">
        <v>116.88</v>
      </c>
    </row>
    <row r="12209" spans="1:2">
      <c r="A12209" s="307" t="s">
        <v>12339</v>
      </c>
      <c r="B12209" s="308">
        <v>126.94</v>
      </c>
    </row>
    <row r="12210" spans="1:2">
      <c r="A12210" s="307" t="s">
        <v>12340</v>
      </c>
      <c r="B12210" s="308">
        <v>120.99</v>
      </c>
    </row>
    <row r="12211" spans="1:2">
      <c r="A12211" s="307" t="s">
        <v>12341</v>
      </c>
      <c r="B12211" s="308">
        <v>62.82</v>
      </c>
    </row>
    <row r="12212" spans="1:2">
      <c r="A12212" s="307" t="s">
        <v>113</v>
      </c>
      <c r="B12212" s="308">
        <v>57.59</v>
      </c>
    </row>
    <row r="12213" spans="1:2">
      <c r="A12213" s="307" t="s">
        <v>12342</v>
      </c>
      <c r="B12213" s="308">
        <v>66.88</v>
      </c>
    </row>
    <row r="12214" spans="1:2">
      <c r="A12214" s="307" t="s">
        <v>12343</v>
      </c>
      <c r="B12214" s="308">
        <v>61.71</v>
      </c>
    </row>
    <row r="12215" spans="1:2">
      <c r="A12215" s="307" t="s">
        <v>12344</v>
      </c>
      <c r="B12215" s="308">
        <v>54.41</v>
      </c>
    </row>
    <row r="12216" spans="1:2">
      <c r="A12216" s="307" t="s">
        <v>12345</v>
      </c>
      <c r="B12216" s="308">
        <v>50.05</v>
      </c>
    </row>
    <row r="12217" spans="1:2">
      <c r="A12217" s="307" t="s">
        <v>12346</v>
      </c>
      <c r="B12217" s="308">
        <v>62.5</v>
      </c>
    </row>
    <row r="12218" spans="1:2">
      <c r="A12218" s="307" t="s">
        <v>12347</v>
      </c>
      <c r="B12218" s="308">
        <v>57.56</v>
      </c>
    </row>
    <row r="12219" spans="1:2">
      <c r="A12219" s="307" t="s">
        <v>12348</v>
      </c>
      <c r="B12219" s="308">
        <v>31.8</v>
      </c>
    </row>
    <row r="12220" spans="1:2">
      <c r="A12220" s="307" t="s">
        <v>12349</v>
      </c>
      <c r="B12220" s="308">
        <v>28.42</v>
      </c>
    </row>
    <row r="12221" spans="1:2">
      <c r="A12221" s="307" t="s">
        <v>12350</v>
      </c>
      <c r="B12221" s="308">
        <v>31.45</v>
      </c>
    </row>
    <row r="12222" spans="1:2">
      <c r="A12222" s="307" t="s">
        <v>12351</v>
      </c>
      <c r="B12222" s="308">
        <v>28.21</v>
      </c>
    </row>
    <row r="12223" spans="1:2">
      <c r="A12223" s="307" t="s">
        <v>12352</v>
      </c>
      <c r="B12223" s="308">
        <v>36.06</v>
      </c>
    </row>
    <row r="12224" spans="1:2">
      <c r="A12224" s="307" t="s">
        <v>12353</v>
      </c>
      <c r="B12224" s="308">
        <v>32.520000000000003</v>
      </c>
    </row>
    <row r="12225" spans="1:2">
      <c r="A12225" s="307" t="s">
        <v>12354</v>
      </c>
      <c r="B12225" s="308">
        <v>35.75</v>
      </c>
    </row>
    <row r="12226" spans="1:2">
      <c r="A12226" s="307" t="s">
        <v>12355</v>
      </c>
      <c r="B12226" s="308">
        <v>32.39</v>
      </c>
    </row>
    <row r="12227" spans="1:2">
      <c r="A12227" s="307" t="s">
        <v>12356</v>
      </c>
      <c r="B12227" s="308">
        <v>55.42</v>
      </c>
    </row>
    <row r="12228" spans="1:2">
      <c r="A12228" s="307" t="s">
        <v>12357</v>
      </c>
      <c r="B12228" s="308">
        <v>49.44</v>
      </c>
    </row>
    <row r="12229" spans="1:2">
      <c r="A12229" s="307" t="s">
        <v>12358</v>
      </c>
      <c r="B12229" s="308">
        <v>153.06</v>
      </c>
    </row>
    <row r="12230" spans="1:2">
      <c r="A12230" s="307" t="s">
        <v>12359</v>
      </c>
      <c r="B12230" s="308">
        <v>147.4</v>
      </c>
    </row>
    <row r="12231" spans="1:2">
      <c r="A12231" s="307" t="s">
        <v>12360</v>
      </c>
      <c r="B12231" s="308">
        <v>162.02000000000001</v>
      </c>
    </row>
    <row r="12232" spans="1:2">
      <c r="A12232" s="307" t="s">
        <v>12361</v>
      </c>
      <c r="B12232" s="308">
        <v>155.52000000000001</v>
      </c>
    </row>
    <row r="12233" spans="1:2">
      <c r="A12233" s="307" t="s">
        <v>12362</v>
      </c>
      <c r="B12233" s="308">
        <v>145.22999999999999</v>
      </c>
    </row>
    <row r="12234" spans="1:2">
      <c r="A12234" s="307" t="s">
        <v>12363</v>
      </c>
      <c r="B12234" s="308">
        <v>139.56</v>
      </c>
    </row>
    <row r="12235" spans="1:2">
      <c r="A12235" s="307" t="s">
        <v>12364</v>
      </c>
      <c r="B12235" s="308">
        <v>38.33</v>
      </c>
    </row>
    <row r="12236" spans="1:2">
      <c r="A12236" s="307" t="s">
        <v>12365</v>
      </c>
      <c r="B12236" s="308">
        <v>34.950000000000003</v>
      </c>
    </row>
    <row r="12237" spans="1:2">
      <c r="A12237" s="307" t="s">
        <v>12366</v>
      </c>
      <c r="B12237" s="308">
        <v>37.89</v>
      </c>
    </row>
    <row r="12238" spans="1:2">
      <c r="A12238" s="307" t="s">
        <v>12367</v>
      </c>
      <c r="B12238" s="308">
        <v>34.659999999999997</v>
      </c>
    </row>
    <row r="12239" spans="1:2">
      <c r="A12239" s="307" t="s">
        <v>12368</v>
      </c>
      <c r="B12239" s="308">
        <v>97.14</v>
      </c>
    </row>
    <row r="12240" spans="1:2">
      <c r="A12240" s="307" t="s">
        <v>12369</v>
      </c>
      <c r="B12240" s="308">
        <v>90.64</v>
      </c>
    </row>
    <row r="12241" spans="1:2">
      <c r="A12241" s="307" t="s">
        <v>12370</v>
      </c>
      <c r="B12241" s="308">
        <v>88.18</v>
      </c>
    </row>
    <row r="12242" spans="1:2">
      <c r="A12242" s="307" t="s">
        <v>12371</v>
      </c>
      <c r="B12242" s="308">
        <v>82.52</v>
      </c>
    </row>
    <row r="12243" spans="1:2">
      <c r="A12243" s="307" t="s">
        <v>12372</v>
      </c>
      <c r="B12243" s="308">
        <v>80.349999999999994</v>
      </c>
    </row>
    <row r="12244" spans="1:2">
      <c r="A12244" s="307" t="s">
        <v>12373</v>
      </c>
      <c r="B12244" s="308">
        <v>74.680000000000007</v>
      </c>
    </row>
    <row r="12245" spans="1:2">
      <c r="A12245" s="307" t="s">
        <v>12374</v>
      </c>
      <c r="B12245" s="308">
        <v>118.13</v>
      </c>
    </row>
    <row r="12246" spans="1:2">
      <c r="A12246" s="307" t="s">
        <v>12375</v>
      </c>
      <c r="B12246" s="308">
        <v>111.63</v>
      </c>
    </row>
    <row r="12247" spans="1:2">
      <c r="A12247" s="307" t="s">
        <v>12376</v>
      </c>
      <c r="B12247" s="308">
        <v>101.34</v>
      </c>
    </row>
    <row r="12248" spans="1:2">
      <c r="A12248" s="307" t="s">
        <v>12377</v>
      </c>
      <c r="B12248" s="308">
        <v>95.67</v>
      </c>
    </row>
    <row r="12249" spans="1:2">
      <c r="A12249" s="307" t="s">
        <v>12378</v>
      </c>
      <c r="B12249" s="308">
        <v>118.65</v>
      </c>
    </row>
    <row r="12250" spans="1:2">
      <c r="A12250" s="307" t="s">
        <v>12379</v>
      </c>
      <c r="B12250" s="308">
        <v>112.15</v>
      </c>
    </row>
    <row r="12251" spans="1:2">
      <c r="A12251" s="307" t="s">
        <v>12380</v>
      </c>
      <c r="B12251" s="308">
        <v>101.86</v>
      </c>
    </row>
    <row r="12252" spans="1:2">
      <c r="A12252" s="307" t="s">
        <v>12381</v>
      </c>
      <c r="B12252" s="308">
        <v>96.2</v>
      </c>
    </row>
    <row r="12253" spans="1:2">
      <c r="A12253" s="307" t="s">
        <v>12382</v>
      </c>
      <c r="B12253" s="308">
        <v>132.43</v>
      </c>
    </row>
    <row r="12254" spans="1:2">
      <c r="A12254" s="307" t="s">
        <v>12383</v>
      </c>
      <c r="B12254" s="308">
        <v>121.58</v>
      </c>
    </row>
    <row r="12255" spans="1:2">
      <c r="A12255" s="307" t="s">
        <v>12384</v>
      </c>
      <c r="B12255" s="308">
        <v>369.71</v>
      </c>
    </row>
    <row r="12256" spans="1:2">
      <c r="A12256" s="307" t="s">
        <v>12385</v>
      </c>
      <c r="B12256" s="308">
        <v>359.56</v>
      </c>
    </row>
    <row r="12257" spans="1:2">
      <c r="A12257" s="307" t="s">
        <v>12386</v>
      </c>
      <c r="B12257" s="308">
        <v>488.36</v>
      </c>
    </row>
    <row r="12258" spans="1:2">
      <c r="A12258" s="307" t="s">
        <v>12387</v>
      </c>
      <c r="B12258" s="308">
        <v>478.21</v>
      </c>
    </row>
    <row r="12259" spans="1:2">
      <c r="A12259" s="307" t="s">
        <v>12388</v>
      </c>
      <c r="B12259" s="308">
        <v>354.34</v>
      </c>
    </row>
    <row r="12260" spans="1:2">
      <c r="A12260" s="307" t="s">
        <v>12389</v>
      </c>
      <c r="B12260" s="308">
        <v>344.47</v>
      </c>
    </row>
    <row r="12261" spans="1:2">
      <c r="A12261" s="307" t="s">
        <v>12390</v>
      </c>
      <c r="B12261" s="308">
        <v>472.99</v>
      </c>
    </row>
    <row r="12262" spans="1:2">
      <c r="A12262" s="307" t="s">
        <v>12391</v>
      </c>
      <c r="B12262" s="308">
        <v>463.12</v>
      </c>
    </row>
    <row r="12263" spans="1:2">
      <c r="A12263" s="307" t="s">
        <v>12392</v>
      </c>
      <c r="B12263" s="308">
        <v>53.79</v>
      </c>
    </row>
    <row r="12264" spans="1:2">
      <c r="A12264" s="307" t="s">
        <v>12393</v>
      </c>
      <c r="B12264" s="308">
        <v>50.77</v>
      </c>
    </row>
    <row r="12265" spans="1:2">
      <c r="A12265" s="307" t="s">
        <v>12394</v>
      </c>
      <c r="B12265" s="308">
        <v>51.34</v>
      </c>
    </row>
    <row r="12266" spans="1:2">
      <c r="A12266" s="307" t="s">
        <v>12395</v>
      </c>
      <c r="B12266" s="308">
        <v>48.41</v>
      </c>
    </row>
    <row r="12267" spans="1:2">
      <c r="A12267" s="307" t="s">
        <v>12396</v>
      </c>
      <c r="B12267" s="308">
        <v>71.23</v>
      </c>
    </row>
    <row r="12268" spans="1:2">
      <c r="A12268" s="307" t="s">
        <v>12397</v>
      </c>
      <c r="B12268" s="308">
        <v>69.099999999999994</v>
      </c>
    </row>
    <row r="12269" spans="1:2">
      <c r="A12269" s="307" t="s">
        <v>12398</v>
      </c>
      <c r="B12269" s="308">
        <v>68.77</v>
      </c>
    </row>
    <row r="12270" spans="1:2">
      <c r="A12270" s="307" t="s">
        <v>12399</v>
      </c>
      <c r="B12270" s="308">
        <v>66.69</v>
      </c>
    </row>
    <row r="12271" spans="1:2">
      <c r="A12271" s="307" t="s">
        <v>12400</v>
      </c>
      <c r="B12271" s="308">
        <v>79.13</v>
      </c>
    </row>
    <row r="12272" spans="1:2">
      <c r="A12272" s="307" t="s">
        <v>12401</v>
      </c>
      <c r="B12272" s="308">
        <v>77</v>
      </c>
    </row>
    <row r="12273" spans="1:2">
      <c r="A12273" s="307" t="s">
        <v>12402</v>
      </c>
      <c r="B12273" s="308">
        <v>76.37</v>
      </c>
    </row>
    <row r="12274" spans="1:2">
      <c r="A12274" s="307" t="s">
        <v>12403</v>
      </c>
      <c r="B12274" s="308">
        <v>74.290000000000006</v>
      </c>
    </row>
    <row r="12275" spans="1:2">
      <c r="A12275" s="307" t="s">
        <v>12404</v>
      </c>
      <c r="B12275" s="308">
        <v>118.63</v>
      </c>
    </row>
    <row r="12276" spans="1:2">
      <c r="A12276" s="307" t="s">
        <v>12405</v>
      </c>
      <c r="B12276" s="308">
        <v>116.47</v>
      </c>
    </row>
    <row r="12277" spans="1:2">
      <c r="A12277" s="307" t="s">
        <v>12406</v>
      </c>
      <c r="B12277" s="308">
        <v>114.37</v>
      </c>
    </row>
    <row r="12278" spans="1:2">
      <c r="A12278" s="307" t="s">
        <v>12407</v>
      </c>
      <c r="B12278" s="308">
        <v>112.29</v>
      </c>
    </row>
    <row r="12279" spans="1:2">
      <c r="A12279" s="307" t="s">
        <v>12408</v>
      </c>
      <c r="B12279" s="308">
        <v>198.87</v>
      </c>
    </row>
    <row r="12280" spans="1:2">
      <c r="A12280" s="307" t="s">
        <v>12409</v>
      </c>
      <c r="B12280" s="308">
        <v>196.63</v>
      </c>
    </row>
    <row r="12281" spans="1:2">
      <c r="A12281" s="307" t="s">
        <v>12410</v>
      </c>
      <c r="B12281" s="308">
        <v>190.37</v>
      </c>
    </row>
    <row r="12282" spans="1:2">
      <c r="A12282" s="307" t="s">
        <v>12411</v>
      </c>
      <c r="B12282" s="308">
        <v>188.29</v>
      </c>
    </row>
    <row r="12283" spans="1:2">
      <c r="A12283" s="307" t="s">
        <v>12412</v>
      </c>
      <c r="B12283" s="308">
        <v>67.36</v>
      </c>
    </row>
    <row r="12284" spans="1:2">
      <c r="A12284" s="307" t="s">
        <v>12413</v>
      </c>
      <c r="B12284" s="308">
        <v>65.14</v>
      </c>
    </row>
    <row r="12285" spans="1:2">
      <c r="A12285" s="307" t="s">
        <v>12414</v>
      </c>
      <c r="B12285" s="308">
        <v>63.63</v>
      </c>
    </row>
    <row r="12286" spans="1:2">
      <c r="A12286" s="307" t="s">
        <v>12415</v>
      </c>
      <c r="B12286" s="308">
        <v>61.55</v>
      </c>
    </row>
    <row r="12287" spans="1:2">
      <c r="A12287" s="307" t="s">
        <v>12416</v>
      </c>
      <c r="B12287" s="308">
        <v>149.77000000000001</v>
      </c>
    </row>
    <row r="12288" spans="1:2">
      <c r="A12288" s="307" t="s">
        <v>12417</v>
      </c>
      <c r="B12288" s="308">
        <v>145.52000000000001</v>
      </c>
    </row>
    <row r="12289" spans="1:2">
      <c r="A12289" s="307" t="s">
        <v>12418</v>
      </c>
      <c r="B12289" s="308">
        <v>145.15</v>
      </c>
    </row>
    <row r="12290" spans="1:2">
      <c r="A12290" s="307" t="s">
        <v>12419</v>
      </c>
      <c r="B12290" s="308">
        <v>140.99</v>
      </c>
    </row>
    <row r="12291" spans="1:2">
      <c r="A12291" s="307" t="s">
        <v>12420</v>
      </c>
      <c r="B12291" s="308">
        <v>154.38</v>
      </c>
    </row>
    <row r="12292" spans="1:2">
      <c r="A12292" s="307" t="s">
        <v>12421</v>
      </c>
      <c r="B12292" s="308">
        <v>150.12</v>
      </c>
    </row>
    <row r="12293" spans="1:2">
      <c r="A12293" s="307" t="s">
        <v>12422</v>
      </c>
      <c r="B12293" s="308">
        <v>148.94999999999999</v>
      </c>
    </row>
    <row r="12294" spans="1:2">
      <c r="A12294" s="307" t="s">
        <v>12423</v>
      </c>
      <c r="B12294" s="308">
        <v>144.79</v>
      </c>
    </row>
    <row r="12295" spans="1:2">
      <c r="A12295" s="307" t="s">
        <v>12424</v>
      </c>
      <c r="B12295" s="308">
        <v>243.55</v>
      </c>
    </row>
    <row r="12296" spans="1:2">
      <c r="A12296" s="307" t="s">
        <v>12425</v>
      </c>
      <c r="B12296" s="308">
        <v>233.4</v>
      </c>
    </row>
    <row r="12297" spans="1:2">
      <c r="A12297" s="307" t="s">
        <v>12426</v>
      </c>
      <c r="B12297" s="308">
        <v>231.49</v>
      </c>
    </row>
    <row r="12298" spans="1:2">
      <c r="A12298" s="307" t="s">
        <v>12427</v>
      </c>
      <c r="B12298" s="308">
        <v>221.62</v>
      </c>
    </row>
    <row r="12299" spans="1:2">
      <c r="A12299" s="307" t="s">
        <v>12428</v>
      </c>
      <c r="B12299" s="308">
        <v>358.01</v>
      </c>
    </row>
    <row r="12300" spans="1:2">
      <c r="A12300" s="307" t="s">
        <v>12429</v>
      </c>
      <c r="B12300" s="308">
        <v>350.61</v>
      </c>
    </row>
    <row r="12301" spans="1:2">
      <c r="A12301" s="307" t="s">
        <v>12430</v>
      </c>
      <c r="B12301" s="308">
        <v>41.9</v>
      </c>
    </row>
    <row r="12302" spans="1:2">
      <c r="A12302" s="307" t="s">
        <v>12431</v>
      </c>
      <c r="B12302" s="308">
        <v>38.909999999999997</v>
      </c>
    </row>
    <row r="12303" spans="1:2">
      <c r="A12303" s="307" t="s">
        <v>12432</v>
      </c>
      <c r="B12303" s="308">
        <v>40.53</v>
      </c>
    </row>
    <row r="12304" spans="1:2">
      <c r="A12304" s="307" t="s">
        <v>12433</v>
      </c>
      <c r="B12304" s="308">
        <v>37.6</v>
      </c>
    </row>
    <row r="12305" spans="1:2">
      <c r="A12305" s="307" t="s">
        <v>12434</v>
      </c>
      <c r="B12305" s="308">
        <v>72.41</v>
      </c>
    </row>
    <row r="12306" spans="1:2">
      <c r="A12306" s="307" t="s">
        <v>12435</v>
      </c>
      <c r="B12306" s="308">
        <v>68.260000000000005</v>
      </c>
    </row>
    <row r="12307" spans="1:2">
      <c r="A12307" s="307" t="s">
        <v>12436</v>
      </c>
      <c r="B12307" s="308">
        <v>68.11</v>
      </c>
    </row>
    <row r="12308" spans="1:2">
      <c r="A12308" s="307" t="s">
        <v>12437</v>
      </c>
      <c r="B12308" s="308">
        <v>64.06</v>
      </c>
    </row>
    <row r="12309" spans="1:2">
      <c r="A12309" s="307" t="s">
        <v>12438</v>
      </c>
      <c r="B12309" s="308">
        <v>38.11</v>
      </c>
    </row>
    <row r="12310" spans="1:2">
      <c r="A12310" s="307" t="s">
        <v>12439</v>
      </c>
      <c r="B12310" s="308">
        <v>35.86</v>
      </c>
    </row>
    <row r="12311" spans="1:2">
      <c r="A12311" s="307" t="s">
        <v>12440</v>
      </c>
      <c r="B12311" s="308">
        <v>34.04</v>
      </c>
    </row>
    <row r="12312" spans="1:2">
      <c r="A12312" s="307" t="s">
        <v>12441</v>
      </c>
      <c r="B12312" s="308">
        <v>31.96</v>
      </c>
    </row>
    <row r="12313" spans="1:2">
      <c r="A12313" s="307" t="s">
        <v>12442</v>
      </c>
      <c r="B12313" s="308">
        <v>41.6</v>
      </c>
    </row>
    <row r="12314" spans="1:2">
      <c r="A12314" s="307" t="s">
        <v>12443</v>
      </c>
      <c r="B12314" s="308">
        <v>39.020000000000003</v>
      </c>
    </row>
    <row r="12315" spans="1:2">
      <c r="A12315" s="307" t="s">
        <v>12444</v>
      </c>
      <c r="B12315" s="308">
        <v>38.67</v>
      </c>
    </row>
    <row r="12316" spans="1:2">
      <c r="A12316" s="307" t="s">
        <v>12445</v>
      </c>
      <c r="B12316" s="308">
        <v>36.25</v>
      </c>
    </row>
    <row r="12317" spans="1:2">
      <c r="A12317" s="307" t="s">
        <v>12446</v>
      </c>
      <c r="B12317" s="308">
        <v>65.739999999999995</v>
      </c>
    </row>
    <row r="12318" spans="1:2">
      <c r="A12318" s="307" t="s">
        <v>12447</v>
      </c>
      <c r="B12318" s="308">
        <v>63.42</v>
      </c>
    </row>
    <row r="12319" spans="1:2">
      <c r="A12319" s="307" t="s">
        <v>12448</v>
      </c>
      <c r="B12319" s="308">
        <v>63.01</v>
      </c>
    </row>
    <row r="12320" spans="1:2">
      <c r="A12320" s="307" t="s">
        <v>12449</v>
      </c>
      <c r="B12320" s="308">
        <v>60.58</v>
      </c>
    </row>
    <row r="12321" spans="1:2">
      <c r="A12321" s="307" t="s">
        <v>12450</v>
      </c>
      <c r="B12321" s="308">
        <v>41.12</v>
      </c>
    </row>
    <row r="12322" spans="1:2">
      <c r="A12322" s="307" t="s">
        <v>12451</v>
      </c>
      <c r="B12322" s="308">
        <v>39</v>
      </c>
    </row>
    <row r="12323" spans="1:2">
      <c r="A12323" s="307" t="s">
        <v>12452</v>
      </c>
      <c r="B12323" s="308">
        <v>39</v>
      </c>
    </row>
    <row r="12324" spans="1:2">
      <c r="A12324" s="307" t="s">
        <v>12453</v>
      </c>
      <c r="B12324" s="308">
        <v>36.92</v>
      </c>
    </row>
    <row r="12325" spans="1:2">
      <c r="A12325" s="307" t="s">
        <v>12454</v>
      </c>
      <c r="B12325" s="308">
        <v>50.19</v>
      </c>
    </row>
    <row r="12326" spans="1:2">
      <c r="A12326" s="307" t="s">
        <v>114</v>
      </c>
      <c r="B12326" s="308">
        <v>48.07</v>
      </c>
    </row>
    <row r="12327" spans="1:2">
      <c r="A12327" s="307" t="s">
        <v>12455</v>
      </c>
      <c r="B12327" s="308">
        <v>47.73</v>
      </c>
    </row>
    <row r="12328" spans="1:2">
      <c r="A12328" s="307" t="s">
        <v>12456</v>
      </c>
      <c r="B12328" s="308">
        <v>45.66</v>
      </c>
    </row>
    <row r="12329" spans="1:2">
      <c r="A12329" s="307" t="s">
        <v>12457</v>
      </c>
      <c r="B12329" s="308">
        <v>61.37</v>
      </c>
    </row>
    <row r="12330" spans="1:2">
      <c r="A12330" s="307" t="s">
        <v>12458</v>
      </c>
      <c r="B12330" s="308">
        <v>59.22</v>
      </c>
    </row>
    <row r="12331" spans="1:2">
      <c r="A12331" s="307" t="s">
        <v>12459</v>
      </c>
      <c r="B12331" s="308">
        <v>57.3</v>
      </c>
    </row>
    <row r="12332" spans="1:2">
      <c r="A12332" s="307" t="s">
        <v>12460</v>
      </c>
      <c r="B12332" s="308">
        <v>55.22</v>
      </c>
    </row>
    <row r="12333" spans="1:2">
      <c r="A12333" s="307" t="s">
        <v>12461</v>
      </c>
      <c r="B12333" s="308">
        <v>531.26</v>
      </c>
    </row>
    <row r="12334" spans="1:2">
      <c r="A12334" s="307" t="s">
        <v>12462</v>
      </c>
      <c r="B12334" s="308">
        <v>521.11</v>
      </c>
    </row>
    <row r="12335" spans="1:2">
      <c r="A12335" s="307" t="s">
        <v>12463</v>
      </c>
      <c r="B12335" s="308">
        <v>514.99</v>
      </c>
    </row>
    <row r="12336" spans="1:2">
      <c r="A12336" s="307" t="s">
        <v>12464</v>
      </c>
      <c r="B12336" s="308">
        <v>505.12</v>
      </c>
    </row>
    <row r="12337" spans="1:2">
      <c r="A12337" s="307" t="s">
        <v>12465</v>
      </c>
      <c r="B12337" s="308">
        <v>610.01</v>
      </c>
    </row>
    <row r="12338" spans="1:2">
      <c r="A12338" s="307" t="s">
        <v>12466</v>
      </c>
      <c r="B12338" s="308">
        <v>599.86</v>
      </c>
    </row>
    <row r="12339" spans="1:2">
      <c r="A12339" s="307" t="s">
        <v>12467</v>
      </c>
      <c r="B12339" s="308">
        <v>593.74</v>
      </c>
    </row>
    <row r="12340" spans="1:2">
      <c r="A12340" s="307" t="s">
        <v>12468</v>
      </c>
      <c r="B12340" s="308">
        <v>583.87</v>
      </c>
    </row>
    <row r="12341" spans="1:2">
      <c r="A12341" s="307" t="s">
        <v>12469</v>
      </c>
      <c r="B12341" s="308">
        <v>70.31</v>
      </c>
    </row>
    <row r="12342" spans="1:2">
      <c r="A12342" s="307" t="s">
        <v>12470</v>
      </c>
      <c r="B12342" s="308">
        <v>67.3</v>
      </c>
    </row>
    <row r="12343" spans="1:2">
      <c r="A12343" s="307" t="s">
        <v>12471</v>
      </c>
      <c r="B12343" s="308">
        <v>68.17</v>
      </c>
    </row>
    <row r="12344" spans="1:2">
      <c r="A12344" s="307" t="s">
        <v>12472</v>
      </c>
      <c r="B12344" s="308">
        <v>65.239999999999995</v>
      </c>
    </row>
    <row r="12345" spans="1:2">
      <c r="A12345" s="307" t="s">
        <v>12473</v>
      </c>
      <c r="B12345" s="308">
        <v>87.22</v>
      </c>
    </row>
    <row r="12346" spans="1:2">
      <c r="A12346" s="307" t="s">
        <v>12474</v>
      </c>
      <c r="B12346" s="308">
        <v>85.09</v>
      </c>
    </row>
    <row r="12347" spans="1:2">
      <c r="A12347" s="307" t="s">
        <v>12475</v>
      </c>
      <c r="B12347" s="308">
        <v>84.87</v>
      </c>
    </row>
    <row r="12348" spans="1:2">
      <c r="A12348" s="307" t="s">
        <v>12476</v>
      </c>
      <c r="B12348" s="308">
        <v>82.79</v>
      </c>
    </row>
    <row r="12349" spans="1:2">
      <c r="A12349" s="307" t="s">
        <v>12477</v>
      </c>
      <c r="B12349" s="308">
        <v>97.57</v>
      </c>
    </row>
    <row r="12350" spans="1:2">
      <c r="A12350" s="307" t="s">
        <v>12478</v>
      </c>
      <c r="B12350" s="308">
        <v>95.44</v>
      </c>
    </row>
    <row r="12351" spans="1:2">
      <c r="A12351" s="307" t="s">
        <v>12479</v>
      </c>
      <c r="B12351" s="308">
        <v>94.77</v>
      </c>
    </row>
    <row r="12352" spans="1:2">
      <c r="A12352" s="307" t="s">
        <v>12480</v>
      </c>
      <c r="B12352" s="308">
        <v>92.69</v>
      </c>
    </row>
    <row r="12353" spans="1:2">
      <c r="A12353" s="307" t="s">
        <v>12481</v>
      </c>
      <c r="B12353" s="308">
        <v>148.75</v>
      </c>
    </row>
    <row r="12354" spans="1:2">
      <c r="A12354" s="307" t="s">
        <v>12482</v>
      </c>
      <c r="B12354" s="308">
        <v>146.59</v>
      </c>
    </row>
    <row r="12355" spans="1:2">
      <c r="A12355" s="307" t="s">
        <v>12483</v>
      </c>
      <c r="B12355" s="308">
        <v>144.27000000000001</v>
      </c>
    </row>
    <row r="12356" spans="1:2">
      <c r="A12356" s="307" t="s">
        <v>12484</v>
      </c>
      <c r="B12356" s="308">
        <v>142.19</v>
      </c>
    </row>
    <row r="12357" spans="1:2">
      <c r="A12357" s="307" t="s">
        <v>12485</v>
      </c>
      <c r="B12357" s="308">
        <v>95.08</v>
      </c>
    </row>
    <row r="12358" spans="1:2">
      <c r="A12358" s="307" t="s">
        <v>12486</v>
      </c>
      <c r="B12358" s="308">
        <v>92.86</v>
      </c>
    </row>
    <row r="12359" spans="1:2">
      <c r="A12359" s="307" t="s">
        <v>12487</v>
      </c>
      <c r="B12359" s="308">
        <v>91.17</v>
      </c>
    </row>
    <row r="12360" spans="1:2">
      <c r="A12360" s="307" t="s">
        <v>12488</v>
      </c>
      <c r="B12360" s="308">
        <v>89.09</v>
      </c>
    </row>
    <row r="12361" spans="1:2">
      <c r="A12361" s="307" t="s">
        <v>12489</v>
      </c>
      <c r="B12361" s="308">
        <v>184.02</v>
      </c>
    </row>
    <row r="12362" spans="1:2">
      <c r="A12362" s="307" t="s">
        <v>12490</v>
      </c>
      <c r="B12362" s="308">
        <v>179.87</v>
      </c>
    </row>
    <row r="12363" spans="1:2">
      <c r="A12363" s="307" t="s">
        <v>12491</v>
      </c>
      <c r="B12363" s="308">
        <v>178.87</v>
      </c>
    </row>
    <row r="12364" spans="1:2">
      <c r="A12364" s="307" t="s">
        <v>12492</v>
      </c>
      <c r="B12364" s="308">
        <v>174.82</v>
      </c>
    </row>
    <row r="12365" spans="1:2">
      <c r="A12365" s="307" t="s">
        <v>12493</v>
      </c>
      <c r="B12365" s="308">
        <v>189.53</v>
      </c>
    </row>
    <row r="12366" spans="1:2">
      <c r="A12366" s="307" t="s">
        <v>12494</v>
      </c>
      <c r="B12366" s="308">
        <v>185.37</v>
      </c>
    </row>
    <row r="12367" spans="1:2">
      <c r="A12367" s="307" t="s">
        <v>12495</v>
      </c>
      <c r="B12367" s="308">
        <v>183.82</v>
      </c>
    </row>
    <row r="12368" spans="1:2">
      <c r="A12368" s="307" t="s">
        <v>12496</v>
      </c>
      <c r="B12368" s="308">
        <v>179.77</v>
      </c>
    </row>
    <row r="12369" spans="1:2">
      <c r="A12369" s="307" t="s">
        <v>12497</v>
      </c>
      <c r="B12369" s="308">
        <v>154.34</v>
      </c>
    </row>
    <row r="12370" spans="1:2">
      <c r="A12370" s="307" t="s">
        <v>12498</v>
      </c>
      <c r="B12370" s="308">
        <v>144.47</v>
      </c>
    </row>
    <row r="12371" spans="1:2">
      <c r="A12371" s="307" t="s">
        <v>12499</v>
      </c>
      <c r="B12371" s="308">
        <v>145.47</v>
      </c>
    </row>
    <row r="12372" spans="1:2">
      <c r="A12372" s="307" t="s">
        <v>12500</v>
      </c>
      <c r="B12372" s="308">
        <v>135.61000000000001</v>
      </c>
    </row>
    <row r="12373" spans="1:2">
      <c r="A12373" s="307" t="s">
        <v>12501</v>
      </c>
      <c r="B12373" s="308">
        <v>118.95</v>
      </c>
    </row>
    <row r="12374" spans="1:2">
      <c r="A12374" s="307" t="s">
        <v>12502</v>
      </c>
      <c r="B12374" s="308">
        <v>109.09</v>
      </c>
    </row>
    <row r="12375" spans="1:2">
      <c r="A12375" s="307" t="s">
        <v>12503</v>
      </c>
      <c r="B12375" s="308">
        <v>110.09</v>
      </c>
    </row>
    <row r="12376" spans="1:2">
      <c r="A12376" s="307" t="s">
        <v>12504</v>
      </c>
      <c r="B12376" s="308">
        <v>100.22</v>
      </c>
    </row>
    <row r="12377" spans="1:2">
      <c r="A12377" s="307" t="s">
        <v>12505</v>
      </c>
      <c r="B12377" s="308">
        <v>37.340000000000003</v>
      </c>
    </row>
    <row r="12378" spans="1:2">
      <c r="A12378" s="307" t="s">
        <v>12506</v>
      </c>
      <c r="B12378" s="308">
        <v>34.33</v>
      </c>
    </row>
    <row r="12379" spans="1:2">
      <c r="A12379" s="307" t="s">
        <v>12507</v>
      </c>
      <c r="B12379" s="308">
        <v>32.96</v>
      </c>
    </row>
    <row r="12380" spans="1:2">
      <c r="A12380" s="307" t="s">
        <v>12508</v>
      </c>
      <c r="B12380" s="308">
        <v>30.03</v>
      </c>
    </row>
    <row r="12381" spans="1:2">
      <c r="A12381" s="307" t="s">
        <v>12509</v>
      </c>
      <c r="B12381" s="308">
        <v>45.18</v>
      </c>
    </row>
    <row r="12382" spans="1:2">
      <c r="A12382" s="307" t="s">
        <v>12510</v>
      </c>
      <c r="B12382" s="308">
        <v>41.02</v>
      </c>
    </row>
    <row r="12383" spans="1:2">
      <c r="A12383" s="307" t="s">
        <v>12511</v>
      </c>
      <c r="B12383" s="308">
        <v>39.86</v>
      </c>
    </row>
    <row r="12384" spans="1:2">
      <c r="A12384" s="307" t="s">
        <v>12512</v>
      </c>
      <c r="B12384" s="308">
        <v>35.81</v>
      </c>
    </row>
    <row r="12385" spans="1:2">
      <c r="A12385" s="307" t="s">
        <v>12513</v>
      </c>
      <c r="B12385" s="308">
        <v>29.95</v>
      </c>
    </row>
    <row r="12386" spans="1:2">
      <c r="A12386" s="307" t="s">
        <v>12514</v>
      </c>
      <c r="B12386" s="308">
        <v>27.7</v>
      </c>
    </row>
    <row r="12387" spans="1:2">
      <c r="A12387" s="307" t="s">
        <v>12515</v>
      </c>
      <c r="B12387" s="308">
        <v>20.09</v>
      </c>
    </row>
    <row r="12388" spans="1:2">
      <c r="A12388" s="307" t="s">
        <v>12516</v>
      </c>
      <c r="B12388" s="308">
        <v>18.010000000000002</v>
      </c>
    </row>
    <row r="12389" spans="1:2">
      <c r="A12389" s="307" t="s">
        <v>12517</v>
      </c>
      <c r="B12389" s="308">
        <v>42.56</v>
      </c>
    </row>
    <row r="12390" spans="1:2">
      <c r="A12390" s="307" t="s">
        <v>12518</v>
      </c>
      <c r="B12390" s="308">
        <v>40.4</v>
      </c>
    </row>
    <row r="12391" spans="1:2">
      <c r="A12391" s="307" t="s">
        <v>12519</v>
      </c>
      <c r="B12391" s="308">
        <v>37.630000000000003</v>
      </c>
    </row>
    <row r="12392" spans="1:2">
      <c r="A12392" s="307" t="s">
        <v>12520</v>
      </c>
      <c r="B12392" s="308">
        <v>35.549999999999997</v>
      </c>
    </row>
    <row r="12393" spans="1:2">
      <c r="A12393" s="307" t="s">
        <v>12521</v>
      </c>
      <c r="B12393" s="308">
        <v>52.04</v>
      </c>
    </row>
    <row r="12394" spans="1:2">
      <c r="A12394" s="307" t="s">
        <v>12522</v>
      </c>
      <c r="B12394" s="308">
        <v>49.47</v>
      </c>
    </row>
    <row r="12395" spans="1:2">
      <c r="A12395" s="307" t="s">
        <v>12523</v>
      </c>
      <c r="B12395" s="308">
        <v>49.12</v>
      </c>
    </row>
    <row r="12396" spans="1:2">
      <c r="A12396" s="307" t="s">
        <v>12524</v>
      </c>
      <c r="B12396" s="308">
        <v>46.69</v>
      </c>
    </row>
    <row r="12397" spans="1:2">
      <c r="A12397" s="307" t="s">
        <v>12525</v>
      </c>
      <c r="B12397" s="308">
        <v>57.57</v>
      </c>
    </row>
    <row r="12398" spans="1:2">
      <c r="A12398" s="307" t="s">
        <v>12526</v>
      </c>
      <c r="B12398" s="308">
        <v>54.9</v>
      </c>
    </row>
    <row r="12399" spans="1:2">
      <c r="A12399" s="307" t="s">
        <v>12527</v>
      </c>
      <c r="B12399" s="308">
        <v>49.59</v>
      </c>
    </row>
    <row r="12400" spans="1:2">
      <c r="A12400" s="307" t="s">
        <v>12528</v>
      </c>
      <c r="B12400" s="308">
        <v>47.51</v>
      </c>
    </row>
    <row r="12401" spans="1:2">
      <c r="A12401" s="307" t="s">
        <v>12529</v>
      </c>
      <c r="B12401" s="308">
        <v>21.61</v>
      </c>
    </row>
    <row r="12402" spans="1:2">
      <c r="A12402" s="307" t="s">
        <v>115</v>
      </c>
      <c r="B12402" s="308">
        <v>19.489999999999998</v>
      </c>
    </row>
    <row r="12403" spans="1:2">
      <c r="A12403" s="307" t="s">
        <v>12530</v>
      </c>
      <c r="B12403" s="308">
        <v>19.27</v>
      </c>
    </row>
    <row r="12404" spans="1:2">
      <c r="A12404" s="307" t="s">
        <v>12531</v>
      </c>
      <c r="B12404" s="308">
        <v>17.190000000000001</v>
      </c>
    </row>
    <row r="12405" spans="1:2">
      <c r="A12405" s="307" t="s">
        <v>12532</v>
      </c>
      <c r="B12405" s="308">
        <v>25.06</v>
      </c>
    </row>
    <row r="12406" spans="1:2">
      <c r="A12406" s="307" t="s">
        <v>12533</v>
      </c>
      <c r="B12406" s="308">
        <v>22.93</v>
      </c>
    </row>
    <row r="12407" spans="1:2">
      <c r="A12407" s="307" t="s">
        <v>12534</v>
      </c>
      <c r="B12407" s="308">
        <v>22.32</v>
      </c>
    </row>
    <row r="12408" spans="1:2">
      <c r="A12408" s="307" t="s">
        <v>12535</v>
      </c>
      <c r="B12408" s="308">
        <v>20.25</v>
      </c>
    </row>
    <row r="12409" spans="1:2">
      <c r="A12409" s="307" t="s">
        <v>12536</v>
      </c>
      <c r="B12409" s="308">
        <v>54.1</v>
      </c>
    </row>
    <row r="12410" spans="1:2">
      <c r="A12410" s="307" t="s">
        <v>12537</v>
      </c>
      <c r="B12410" s="308">
        <v>51.94</v>
      </c>
    </row>
    <row r="12411" spans="1:2">
      <c r="A12411" s="307" t="s">
        <v>12538</v>
      </c>
      <c r="B12411" s="308">
        <v>49.59</v>
      </c>
    </row>
    <row r="12412" spans="1:2">
      <c r="A12412" s="307" t="s">
        <v>12539</v>
      </c>
      <c r="B12412" s="308">
        <v>47.51</v>
      </c>
    </row>
    <row r="12413" spans="1:2">
      <c r="A12413" s="307" t="s">
        <v>12540</v>
      </c>
      <c r="B12413" s="308">
        <v>150.46</v>
      </c>
    </row>
    <row r="12414" spans="1:2">
      <c r="A12414" s="307" t="s">
        <v>12541</v>
      </c>
      <c r="B12414" s="308">
        <v>139.84</v>
      </c>
    </row>
    <row r="12415" spans="1:2">
      <c r="A12415" s="307" t="s">
        <v>12542</v>
      </c>
      <c r="B12415" s="308">
        <v>118.75</v>
      </c>
    </row>
    <row r="12416" spans="1:2">
      <c r="A12416" s="307" t="s">
        <v>12543</v>
      </c>
      <c r="B12416" s="308">
        <v>108.88</v>
      </c>
    </row>
    <row r="12417" spans="1:2">
      <c r="A12417" s="307" t="s">
        <v>12544</v>
      </c>
      <c r="B12417" s="308">
        <v>240.96</v>
      </c>
    </row>
    <row r="12418" spans="1:2">
      <c r="A12418" s="307" t="s">
        <v>12545</v>
      </c>
      <c r="B12418" s="308">
        <v>235.47</v>
      </c>
    </row>
    <row r="12419" spans="1:2">
      <c r="A12419" s="307" t="s">
        <v>12546</v>
      </c>
      <c r="B12419" s="308">
        <v>215.49</v>
      </c>
    </row>
    <row r="12420" spans="1:2">
      <c r="A12420" s="307" t="s">
        <v>12547</v>
      </c>
      <c r="B12420" s="308">
        <v>210.56</v>
      </c>
    </row>
    <row r="12421" spans="1:2">
      <c r="A12421" s="307" t="s">
        <v>12548</v>
      </c>
      <c r="B12421" s="308">
        <v>277.67</v>
      </c>
    </row>
    <row r="12422" spans="1:2">
      <c r="A12422" s="307" t="s">
        <v>12549</v>
      </c>
      <c r="B12422" s="308">
        <v>267.06</v>
      </c>
    </row>
    <row r="12423" spans="1:2">
      <c r="A12423" s="307" t="s">
        <v>12550</v>
      </c>
      <c r="B12423" s="308">
        <v>252.49</v>
      </c>
    </row>
    <row r="12424" spans="1:2">
      <c r="A12424" s="307" t="s">
        <v>12551</v>
      </c>
      <c r="B12424" s="308">
        <v>242.62</v>
      </c>
    </row>
    <row r="12425" spans="1:2">
      <c r="A12425" s="307" t="s">
        <v>12552</v>
      </c>
      <c r="B12425" s="308">
        <v>314.44</v>
      </c>
    </row>
    <row r="12426" spans="1:2">
      <c r="A12426" s="307" t="s">
        <v>12553</v>
      </c>
      <c r="B12426" s="308">
        <v>308.95</v>
      </c>
    </row>
    <row r="12427" spans="1:2">
      <c r="A12427" s="307" t="s">
        <v>12554</v>
      </c>
      <c r="B12427" s="308">
        <v>288.97000000000003</v>
      </c>
    </row>
    <row r="12428" spans="1:2">
      <c r="A12428" s="307" t="s">
        <v>12555</v>
      </c>
      <c r="B12428" s="308">
        <v>284.04000000000002</v>
      </c>
    </row>
    <row r="12429" spans="1:2">
      <c r="A12429" s="307" t="s">
        <v>12556</v>
      </c>
      <c r="B12429" s="308">
        <v>264.45999999999998</v>
      </c>
    </row>
    <row r="12430" spans="1:2">
      <c r="A12430" s="307" t="s">
        <v>12557</v>
      </c>
      <c r="B12430" s="308">
        <v>256.5</v>
      </c>
    </row>
    <row r="12431" spans="1:2">
      <c r="A12431" s="307" t="s">
        <v>12558</v>
      </c>
      <c r="B12431" s="308">
        <v>238.99</v>
      </c>
    </row>
    <row r="12432" spans="1:2">
      <c r="A12432" s="307" t="s">
        <v>12559</v>
      </c>
      <c r="B12432" s="308">
        <v>231.59</v>
      </c>
    </row>
    <row r="12433" spans="1:2">
      <c r="A12433" s="307" t="s">
        <v>12560</v>
      </c>
      <c r="B12433" s="308">
        <v>184.05</v>
      </c>
    </row>
    <row r="12434" spans="1:2">
      <c r="A12434" s="307" t="s">
        <v>12561</v>
      </c>
      <c r="B12434" s="308">
        <v>176.09</v>
      </c>
    </row>
    <row r="12435" spans="1:2">
      <c r="A12435" s="307" t="s">
        <v>12562</v>
      </c>
      <c r="B12435" s="308">
        <v>158.58000000000001</v>
      </c>
    </row>
    <row r="12436" spans="1:2">
      <c r="A12436" s="307" t="s">
        <v>12563</v>
      </c>
      <c r="B12436" s="308">
        <v>151.18</v>
      </c>
    </row>
    <row r="12437" spans="1:2">
      <c r="A12437" s="307" t="s">
        <v>12564</v>
      </c>
      <c r="B12437" s="308">
        <v>125.4</v>
      </c>
    </row>
    <row r="12438" spans="1:2">
      <c r="A12438" s="307" t="s">
        <v>12565</v>
      </c>
      <c r="B12438" s="308">
        <v>117.44</v>
      </c>
    </row>
    <row r="12439" spans="1:2">
      <c r="A12439" s="307" t="s">
        <v>12566</v>
      </c>
      <c r="B12439" s="308">
        <v>99.94</v>
      </c>
    </row>
    <row r="12440" spans="1:2">
      <c r="A12440" s="307" t="s">
        <v>12567</v>
      </c>
      <c r="B12440" s="308">
        <v>92.54</v>
      </c>
    </row>
    <row r="12441" spans="1:2">
      <c r="A12441" s="307" t="s">
        <v>12568</v>
      </c>
      <c r="B12441" s="308">
        <v>180.2</v>
      </c>
    </row>
    <row r="12442" spans="1:2">
      <c r="A12442" s="307" t="s">
        <v>12569</v>
      </c>
      <c r="B12442" s="308">
        <v>174.63</v>
      </c>
    </row>
    <row r="12443" spans="1:2">
      <c r="A12443" s="307" t="s">
        <v>12570</v>
      </c>
      <c r="B12443" s="308">
        <v>160.69</v>
      </c>
    </row>
    <row r="12444" spans="1:2">
      <c r="A12444" s="307" t="s">
        <v>12571</v>
      </c>
      <c r="B12444" s="308">
        <v>155.76</v>
      </c>
    </row>
    <row r="12445" spans="1:2">
      <c r="A12445" s="307" t="s">
        <v>12572</v>
      </c>
      <c r="B12445" s="308">
        <v>46.68</v>
      </c>
    </row>
    <row r="12446" spans="1:2">
      <c r="A12446" s="307" t="s">
        <v>12573</v>
      </c>
      <c r="B12446" s="308">
        <v>43.06</v>
      </c>
    </row>
    <row r="12447" spans="1:2">
      <c r="A12447" s="307" t="s">
        <v>12574</v>
      </c>
      <c r="B12447" s="308">
        <v>45.64</v>
      </c>
    </row>
    <row r="12448" spans="1:2">
      <c r="A12448" s="307" t="s">
        <v>12575</v>
      </c>
      <c r="B12448" s="308">
        <v>42.69</v>
      </c>
    </row>
    <row r="12449" spans="1:2">
      <c r="A12449" s="307" t="s">
        <v>12576</v>
      </c>
      <c r="B12449" s="308">
        <v>51.94</v>
      </c>
    </row>
    <row r="12450" spans="1:2">
      <c r="A12450" s="307" t="s">
        <v>12577</v>
      </c>
      <c r="B12450" s="308">
        <v>48.72</v>
      </c>
    </row>
    <row r="12451" spans="1:2">
      <c r="A12451" s="307" t="s">
        <v>12578</v>
      </c>
      <c r="B12451" s="308">
        <v>61.87</v>
      </c>
    </row>
    <row r="12452" spans="1:2">
      <c r="A12452" s="307" t="s">
        <v>12579</v>
      </c>
      <c r="B12452" s="308">
        <v>58.26</v>
      </c>
    </row>
    <row r="12453" spans="1:2">
      <c r="A12453" s="307" t="s">
        <v>12580</v>
      </c>
      <c r="B12453" s="308">
        <v>57.42</v>
      </c>
    </row>
    <row r="12454" spans="1:2">
      <c r="A12454" s="307" t="s">
        <v>12581</v>
      </c>
      <c r="B12454" s="308">
        <v>52.66</v>
      </c>
    </row>
    <row r="12455" spans="1:2">
      <c r="A12455" s="307" t="s">
        <v>12582</v>
      </c>
      <c r="B12455" s="308">
        <v>67.12</v>
      </c>
    </row>
    <row r="12456" spans="1:2">
      <c r="A12456" s="307" t="s">
        <v>12583</v>
      </c>
      <c r="B12456" s="308">
        <v>61.74</v>
      </c>
    </row>
    <row r="12457" spans="1:2">
      <c r="A12457" s="307" t="s">
        <v>12584</v>
      </c>
      <c r="B12457" s="308">
        <v>62.44</v>
      </c>
    </row>
    <row r="12458" spans="1:2">
      <c r="A12458" s="307" t="s">
        <v>12585</v>
      </c>
      <c r="B12458" s="308">
        <v>57.24</v>
      </c>
    </row>
    <row r="12459" spans="1:2">
      <c r="A12459" s="307" t="s">
        <v>12586</v>
      </c>
      <c r="B12459" s="308">
        <v>66.83</v>
      </c>
    </row>
    <row r="12460" spans="1:2">
      <c r="A12460" s="307" t="s">
        <v>12587</v>
      </c>
      <c r="B12460" s="308">
        <v>60.8</v>
      </c>
    </row>
    <row r="12461" spans="1:2">
      <c r="A12461" s="307" t="s">
        <v>12588</v>
      </c>
      <c r="B12461" s="308">
        <v>47.66</v>
      </c>
    </row>
    <row r="12462" spans="1:2">
      <c r="A12462" s="307" t="s">
        <v>12589</v>
      </c>
      <c r="B12462" s="308">
        <v>42.66</v>
      </c>
    </row>
    <row r="12463" spans="1:2">
      <c r="A12463" s="307" t="s">
        <v>12590</v>
      </c>
      <c r="B12463" s="308">
        <v>47.53</v>
      </c>
    </row>
    <row r="12464" spans="1:2">
      <c r="A12464" s="307" t="s">
        <v>12591</v>
      </c>
      <c r="B12464" s="308">
        <v>44.37</v>
      </c>
    </row>
    <row r="12465" spans="1:2">
      <c r="A12465" s="307" t="s">
        <v>12592</v>
      </c>
      <c r="B12465" s="308">
        <v>47.06</v>
      </c>
    </row>
    <row r="12466" spans="1:2">
      <c r="A12466" s="307" t="s">
        <v>12593</v>
      </c>
      <c r="B12466" s="308">
        <v>44.52</v>
      </c>
    </row>
    <row r="12467" spans="1:2">
      <c r="A12467" s="307" t="s">
        <v>12594</v>
      </c>
      <c r="B12467" s="308">
        <v>53.39</v>
      </c>
    </row>
    <row r="12468" spans="1:2">
      <c r="A12468" s="307" t="s">
        <v>12595</v>
      </c>
      <c r="B12468" s="308">
        <v>50.67</v>
      </c>
    </row>
    <row r="12469" spans="1:2">
      <c r="A12469" s="307" t="s">
        <v>12596</v>
      </c>
      <c r="B12469" s="308">
        <v>62.88</v>
      </c>
    </row>
    <row r="12470" spans="1:2">
      <c r="A12470" s="307" t="s">
        <v>12597</v>
      </c>
      <c r="B12470" s="308">
        <v>59.89</v>
      </c>
    </row>
    <row r="12471" spans="1:2">
      <c r="A12471" s="307" t="s">
        <v>12598</v>
      </c>
      <c r="B12471" s="308">
        <v>25.61</v>
      </c>
    </row>
    <row r="12472" spans="1:2">
      <c r="A12472" s="307" t="s">
        <v>12599</v>
      </c>
      <c r="B12472" s="308">
        <v>23.02</v>
      </c>
    </row>
    <row r="12473" spans="1:2">
      <c r="A12473" s="307" t="s">
        <v>12600</v>
      </c>
      <c r="B12473" s="308">
        <v>83.42</v>
      </c>
    </row>
    <row r="12474" spans="1:2">
      <c r="A12474" s="307" t="s">
        <v>12601</v>
      </c>
      <c r="B12474" s="308">
        <v>78.510000000000005</v>
      </c>
    </row>
    <row r="12475" spans="1:2">
      <c r="A12475" s="307" t="s">
        <v>12602</v>
      </c>
      <c r="B12475" s="308">
        <v>66.69</v>
      </c>
    </row>
    <row r="12476" spans="1:2">
      <c r="A12476" s="307" t="s">
        <v>12603</v>
      </c>
      <c r="B12476" s="308">
        <v>62.57</v>
      </c>
    </row>
    <row r="12477" spans="1:2">
      <c r="A12477" s="307" t="s">
        <v>12604</v>
      </c>
      <c r="B12477" s="308">
        <v>100.04</v>
      </c>
    </row>
    <row r="12478" spans="1:2">
      <c r="A12478" s="307" t="s">
        <v>12605</v>
      </c>
      <c r="B12478" s="308">
        <v>92.68</v>
      </c>
    </row>
    <row r="12479" spans="1:2">
      <c r="A12479" s="307" t="s">
        <v>12606</v>
      </c>
      <c r="B12479" s="308">
        <v>85.04</v>
      </c>
    </row>
    <row r="12480" spans="1:2">
      <c r="A12480" s="307" t="s">
        <v>12607</v>
      </c>
      <c r="B12480" s="308">
        <v>78.14</v>
      </c>
    </row>
    <row r="12481" spans="1:2">
      <c r="A12481" s="307" t="s">
        <v>12608</v>
      </c>
      <c r="B12481" s="308">
        <v>99.24</v>
      </c>
    </row>
    <row r="12482" spans="1:2">
      <c r="A12482" s="307" t="s">
        <v>12609</v>
      </c>
      <c r="B12482" s="308">
        <v>94.33</v>
      </c>
    </row>
    <row r="12483" spans="1:2">
      <c r="A12483" s="307" t="s">
        <v>12610</v>
      </c>
      <c r="B12483" s="308">
        <v>87.16</v>
      </c>
    </row>
    <row r="12484" spans="1:2">
      <c r="A12484" s="307" t="s">
        <v>12611</v>
      </c>
      <c r="B12484" s="308">
        <v>82.32</v>
      </c>
    </row>
    <row r="12485" spans="1:2">
      <c r="A12485" s="307" t="s">
        <v>12612</v>
      </c>
      <c r="B12485" s="308">
        <v>115.78</v>
      </c>
    </row>
    <row r="12486" spans="1:2">
      <c r="A12486" s="307" t="s">
        <v>12613</v>
      </c>
      <c r="B12486" s="308">
        <v>110.87</v>
      </c>
    </row>
    <row r="12487" spans="1:2">
      <c r="A12487" s="307" t="s">
        <v>12614</v>
      </c>
      <c r="B12487" s="308">
        <v>104.21</v>
      </c>
    </row>
    <row r="12488" spans="1:2">
      <c r="A12488" s="307" t="s">
        <v>12615</v>
      </c>
      <c r="B12488" s="308">
        <v>99.31</v>
      </c>
    </row>
    <row r="12489" spans="1:2">
      <c r="A12489" s="307" t="s">
        <v>12616</v>
      </c>
      <c r="B12489" s="308">
        <v>23.92</v>
      </c>
    </row>
    <row r="12490" spans="1:2">
      <c r="A12490" s="307" t="s">
        <v>12617</v>
      </c>
      <c r="B12490" s="308">
        <v>22.87</v>
      </c>
    </row>
    <row r="12491" spans="1:2">
      <c r="A12491" s="307" t="s">
        <v>12618</v>
      </c>
      <c r="B12491" s="308">
        <v>29.77</v>
      </c>
    </row>
    <row r="12492" spans="1:2">
      <c r="A12492" s="307" t="s">
        <v>12619</v>
      </c>
      <c r="B12492" s="308">
        <v>28.45</v>
      </c>
    </row>
    <row r="12493" spans="1:2">
      <c r="A12493" s="307" t="s">
        <v>12620</v>
      </c>
      <c r="B12493" s="308">
        <v>60.61</v>
      </c>
    </row>
    <row r="12494" spans="1:2">
      <c r="A12494" s="307" t="s">
        <v>12621</v>
      </c>
      <c r="B12494" s="308">
        <v>55.77</v>
      </c>
    </row>
    <row r="12495" spans="1:2">
      <c r="A12495" s="307" t="s">
        <v>12622</v>
      </c>
      <c r="B12495" s="308">
        <v>62.5</v>
      </c>
    </row>
    <row r="12496" spans="1:2">
      <c r="A12496" s="307" t="s">
        <v>12623</v>
      </c>
      <c r="B12496" s="308">
        <v>57.65</v>
      </c>
    </row>
    <row r="12497" spans="1:2">
      <c r="A12497" s="307" t="s">
        <v>12624</v>
      </c>
      <c r="B12497" s="308">
        <v>54.4</v>
      </c>
    </row>
    <row r="12498" spans="1:2">
      <c r="A12498" s="307" t="s">
        <v>12625</v>
      </c>
      <c r="B12498" s="308">
        <v>49.56</v>
      </c>
    </row>
    <row r="12499" spans="1:2">
      <c r="A12499" s="307" t="s">
        <v>12626</v>
      </c>
      <c r="B12499" s="308">
        <v>60.06</v>
      </c>
    </row>
    <row r="12500" spans="1:2">
      <c r="A12500" s="307" t="s">
        <v>12627</v>
      </c>
      <c r="B12500" s="308">
        <v>55.21</v>
      </c>
    </row>
    <row r="12501" spans="1:2">
      <c r="A12501" s="307" t="s">
        <v>12628</v>
      </c>
      <c r="B12501" s="308">
        <v>21.84</v>
      </c>
    </row>
    <row r="12502" spans="1:2">
      <c r="A12502" s="307" t="s">
        <v>12629</v>
      </c>
      <c r="B12502" s="308">
        <v>19.149999999999999</v>
      </c>
    </row>
    <row r="12503" spans="1:2">
      <c r="A12503" s="307" t="s">
        <v>12630</v>
      </c>
      <c r="B12503" s="308">
        <v>21.89</v>
      </c>
    </row>
    <row r="12504" spans="1:2">
      <c r="A12504" s="307" t="s">
        <v>12631</v>
      </c>
      <c r="B12504" s="308">
        <v>19.2</v>
      </c>
    </row>
    <row r="12505" spans="1:2">
      <c r="A12505" s="307" t="s">
        <v>12632</v>
      </c>
      <c r="B12505" s="308">
        <v>52.62</v>
      </c>
    </row>
    <row r="12506" spans="1:2">
      <c r="A12506" s="307" t="s">
        <v>12633</v>
      </c>
      <c r="B12506" s="308">
        <v>47.53</v>
      </c>
    </row>
    <row r="12507" spans="1:2">
      <c r="A12507" s="307" t="s">
        <v>12634</v>
      </c>
      <c r="B12507" s="308">
        <v>52.53</v>
      </c>
    </row>
    <row r="12508" spans="1:2">
      <c r="A12508" s="307" t="s">
        <v>12635</v>
      </c>
      <c r="B12508" s="308">
        <v>47.44</v>
      </c>
    </row>
    <row r="12509" spans="1:2">
      <c r="A12509" s="307" t="s">
        <v>12636</v>
      </c>
      <c r="B12509" s="308">
        <v>133.47</v>
      </c>
    </row>
    <row r="12510" spans="1:2">
      <c r="A12510" s="307" t="s">
        <v>12637</v>
      </c>
      <c r="B12510" s="308">
        <v>119.12</v>
      </c>
    </row>
    <row r="12511" spans="1:2">
      <c r="A12511" s="307" t="s">
        <v>12638</v>
      </c>
      <c r="B12511" s="308">
        <v>153.04</v>
      </c>
    </row>
    <row r="12512" spans="1:2">
      <c r="A12512" s="307" t="s">
        <v>12639</v>
      </c>
      <c r="B12512" s="308">
        <v>136.57</v>
      </c>
    </row>
    <row r="12513" spans="1:2">
      <c r="A12513" s="307" t="s">
        <v>12640</v>
      </c>
      <c r="B12513" s="308">
        <v>91.75</v>
      </c>
    </row>
    <row r="12514" spans="1:2">
      <c r="A12514" s="307" t="s">
        <v>12641</v>
      </c>
      <c r="B12514" s="308">
        <v>80.98</v>
      </c>
    </row>
    <row r="12515" spans="1:2">
      <c r="A12515" s="307" t="s">
        <v>12642</v>
      </c>
      <c r="B12515" s="308">
        <v>80.67</v>
      </c>
    </row>
    <row r="12516" spans="1:2">
      <c r="A12516" s="307" t="s">
        <v>12643</v>
      </c>
      <c r="B12516" s="308">
        <v>69.91</v>
      </c>
    </row>
    <row r="12517" spans="1:2">
      <c r="A12517" s="307" t="s">
        <v>12644</v>
      </c>
      <c r="B12517" s="308">
        <v>7.09</v>
      </c>
    </row>
    <row r="12518" spans="1:2">
      <c r="A12518" s="307" t="s">
        <v>12645</v>
      </c>
      <c r="B12518" s="308">
        <v>6.31</v>
      </c>
    </row>
    <row r="12519" spans="1:2">
      <c r="A12519" s="307" t="s">
        <v>12646</v>
      </c>
      <c r="B12519" s="308">
        <v>7.49</v>
      </c>
    </row>
    <row r="12520" spans="1:2">
      <c r="A12520" s="307" t="s">
        <v>12647</v>
      </c>
      <c r="B12520" s="308">
        <v>6.71</v>
      </c>
    </row>
    <row r="12521" spans="1:2">
      <c r="A12521" s="307" t="s">
        <v>12648</v>
      </c>
      <c r="B12521" s="308">
        <v>11.78</v>
      </c>
    </row>
    <row r="12522" spans="1:2">
      <c r="A12522" s="307" t="s">
        <v>12649</v>
      </c>
      <c r="B12522" s="308">
        <v>11</v>
      </c>
    </row>
    <row r="12523" spans="1:2">
      <c r="A12523" s="307" t="s">
        <v>12650</v>
      </c>
      <c r="B12523" s="308">
        <v>11.78</v>
      </c>
    </row>
    <row r="12524" spans="1:2">
      <c r="A12524" s="307" t="s">
        <v>12651</v>
      </c>
      <c r="B12524" s="308">
        <v>10.28</v>
      </c>
    </row>
    <row r="12525" spans="1:2">
      <c r="A12525" s="307" t="s">
        <v>12652</v>
      </c>
      <c r="B12525" s="308">
        <v>26.92</v>
      </c>
    </row>
    <row r="12526" spans="1:2">
      <c r="A12526" s="307" t="s">
        <v>12653</v>
      </c>
      <c r="B12526" s="308">
        <v>24.75</v>
      </c>
    </row>
    <row r="12527" spans="1:2">
      <c r="A12527" s="307" t="s">
        <v>12654</v>
      </c>
      <c r="B12527" s="308">
        <v>19.62</v>
      </c>
    </row>
    <row r="12528" spans="1:2">
      <c r="A12528" s="307" t="s">
        <v>12655</v>
      </c>
      <c r="B12528" s="308">
        <v>18.14</v>
      </c>
    </row>
    <row r="12529" spans="1:2">
      <c r="A12529" s="307" t="s">
        <v>12656</v>
      </c>
      <c r="B12529" s="308">
        <v>15.13</v>
      </c>
    </row>
    <row r="12530" spans="1:2">
      <c r="A12530" s="307" t="s">
        <v>12657</v>
      </c>
      <c r="B12530" s="308">
        <v>13.16</v>
      </c>
    </row>
    <row r="12531" spans="1:2">
      <c r="A12531" s="307" t="s">
        <v>12658</v>
      </c>
      <c r="B12531" s="308">
        <v>15.33</v>
      </c>
    </row>
    <row r="12532" spans="1:2">
      <c r="A12532" s="307" t="s">
        <v>12659</v>
      </c>
      <c r="B12532" s="308">
        <v>13.36</v>
      </c>
    </row>
    <row r="12533" spans="1:2">
      <c r="A12533" s="307" t="s">
        <v>12660</v>
      </c>
      <c r="B12533" s="308">
        <v>74.81</v>
      </c>
    </row>
    <row r="12534" spans="1:2">
      <c r="A12534" s="307" t="s">
        <v>12661</v>
      </c>
      <c r="B12534" s="308">
        <v>74.81</v>
      </c>
    </row>
    <row r="12535" spans="1:2">
      <c r="A12535" s="307" t="s">
        <v>12662</v>
      </c>
      <c r="B12535" s="308">
        <v>74.81</v>
      </c>
    </row>
    <row r="12536" spans="1:2">
      <c r="A12536" s="307" t="s">
        <v>12663</v>
      </c>
      <c r="B12536" s="308">
        <v>74.81</v>
      </c>
    </row>
    <row r="12537" spans="1:2">
      <c r="A12537" s="307" t="s">
        <v>12664</v>
      </c>
      <c r="B12537" s="308">
        <v>83.62</v>
      </c>
    </row>
    <row r="12538" spans="1:2">
      <c r="A12538" s="307" t="s">
        <v>12665</v>
      </c>
      <c r="B12538" s="308">
        <v>83.62</v>
      </c>
    </row>
    <row r="12539" spans="1:2">
      <c r="A12539" s="307" t="s">
        <v>12666</v>
      </c>
      <c r="B12539" s="308">
        <v>33.049999999999997</v>
      </c>
    </row>
    <row r="12540" spans="1:2">
      <c r="A12540" s="307" t="s">
        <v>12667</v>
      </c>
      <c r="B12540" s="308">
        <v>33.049999999999997</v>
      </c>
    </row>
    <row r="12541" spans="1:2">
      <c r="A12541" s="307" t="s">
        <v>12668</v>
      </c>
      <c r="B12541" s="308">
        <v>35.9</v>
      </c>
    </row>
    <row r="12542" spans="1:2">
      <c r="A12542" s="307" t="s">
        <v>12669</v>
      </c>
      <c r="B12542" s="308">
        <v>35.9</v>
      </c>
    </row>
    <row r="12543" spans="1:2">
      <c r="A12543" s="307" t="s">
        <v>12670</v>
      </c>
      <c r="B12543" s="308">
        <v>35.9</v>
      </c>
    </row>
    <row r="12544" spans="1:2">
      <c r="A12544" s="307" t="s">
        <v>12671</v>
      </c>
      <c r="B12544" s="308">
        <v>35.9</v>
      </c>
    </row>
    <row r="12545" spans="1:2">
      <c r="A12545" s="307" t="s">
        <v>12672</v>
      </c>
      <c r="B12545" s="308">
        <v>76.98</v>
      </c>
    </row>
    <row r="12546" spans="1:2">
      <c r="A12546" s="307" t="s">
        <v>12673</v>
      </c>
      <c r="B12546" s="308">
        <v>76.98</v>
      </c>
    </row>
    <row r="12547" spans="1:2">
      <c r="A12547" s="307" t="s">
        <v>12674</v>
      </c>
      <c r="B12547" s="308">
        <v>76.98</v>
      </c>
    </row>
    <row r="12548" spans="1:2">
      <c r="A12548" s="307" t="s">
        <v>12675</v>
      </c>
      <c r="B12548" s="308">
        <v>76.98</v>
      </c>
    </row>
    <row r="12549" spans="1:2">
      <c r="A12549" s="307" t="s">
        <v>12676</v>
      </c>
      <c r="B12549" s="308">
        <v>76.98</v>
      </c>
    </row>
    <row r="12550" spans="1:2">
      <c r="A12550" s="307" t="s">
        <v>12677</v>
      </c>
      <c r="B12550" s="308">
        <v>76.98</v>
      </c>
    </row>
    <row r="12551" spans="1:2">
      <c r="A12551" s="307" t="s">
        <v>12678</v>
      </c>
      <c r="B12551" s="308">
        <v>246.17</v>
      </c>
    </row>
    <row r="12552" spans="1:2">
      <c r="A12552" s="307" t="s">
        <v>12679</v>
      </c>
      <c r="B12552" s="308">
        <v>233.01</v>
      </c>
    </row>
    <row r="12553" spans="1:2">
      <c r="A12553" s="307" t="s">
        <v>12680</v>
      </c>
      <c r="B12553" s="308">
        <v>136.27000000000001</v>
      </c>
    </row>
    <row r="12554" spans="1:2">
      <c r="A12554" s="307" t="s">
        <v>12681</v>
      </c>
      <c r="B12554" s="308">
        <v>127.43</v>
      </c>
    </row>
    <row r="12555" spans="1:2">
      <c r="A12555" s="307" t="s">
        <v>12682</v>
      </c>
      <c r="B12555" s="308">
        <v>158.05000000000001</v>
      </c>
    </row>
    <row r="12556" spans="1:2">
      <c r="A12556" s="307" t="s">
        <v>12683</v>
      </c>
      <c r="B12556" s="308">
        <v>147.54</v>
      </c>
    </row>
    <row r="12557" spans="1:2">
      <c r="A12557" s="307" t="s">
        <v>12684</v>
      </c>
      <c r="B12557" s="308">
        <v>123.55</v>
      </c>
    </row>
    <row r="12558" spans="1:2">
      <c r="A12558" s="307" t="s">
        <v>12685</v>
      </c>
      <c r="B12558" s="308">
        <v>116.15</v>
      </c>
    </row>
    <row r="12559" spans="1:2">
      <c r="A12559" s="307" t="s">
        <v>12686</v>
      </c>
      <c r="B12559" s="308">
        <v>68.03</v>
      </c>
    </row>
    <row r="12560" spans="1:2">
      <c r="A12560" s="307" t="s">
        <v>12687</v>
      </c>
      <c r="B12560" s="308">
        <v>63.33</v>
      </c>
    </row>
    <row r="12561" spans="1:2">
      <c r="A12561" s="307" t="s">
        <v>12688</v>
      </c>
      <c r="B12561" s="308">
        <v>46.12</v>
      </c>
    </row>
    <row r="12562" spans="1:2">
      <c r="A12562" s="307" t="s">
        <v>12689</v>
      </c>
      <c r="B12562" s="308">
        <v>43.33</v>
      </c>
    </row>
    <row r="12563" spans="1:2">
      <c r="A12563" s="307" t="s">
        <v>12690</v>
      </c>
      <c r="B12563" s="308">
        <v>89.81</v>
      </c>
    </row>
    <row r="12564" spans="1:2">
      <c r="A12564" s="307" t="s">
        <v>12691</v>
      </c>
      <c r="B12564" s="308">
        <v>87.23</v>
      </c>
    </row>
    <row r="12565" spans="1:2">
      <c r="A12565" s="307" t="s">
        <v>12692</v>
      </c>
      <c r="B12565" s="308">
        <v>131.82</v>
      </c>
    </row>
    <row r="12566" spans="1:2">
      <c r="A12566" s="307" t="s">
        <v>12693</v>
      </c>
      <c r="B12566" s="308">
        <v>129.24</v>
      </c>
    </row>
    <row r="12567" spans="1:2">
      <c r="A12567" s="307" t="s">
        <v>12694</v>
      </c>
      <c r="B12567" s="308">
        <v>216.54</v>
      </c>
    </row>
    <row r="12568" spans="1:2">
      <c r="A12568" s="307" t="s">
        <v>12695</v>
      </c>
      <c r="B12568" s="308">
        <v>213.97</v>
      </c>
    </row>
    <row r="12569" spans="1:2">
      <c r="A12569" s="307" t="s">
        <v>12696</v>
      </c>
      <c r="B12569" s="308">
        <v>87.13</v>
      </c>
    </row>
    <row r="12570" spans="1:2">
      <c r="A12570" s="307" t="s">
        <v>12697</v>
      </c>
      <c r="B12570" s="308">
        <v>84.56</v>
      </c>
    </row>
    <row r="12571" spans="1:2">
      <c r="A12571" s="307" t="s">
        <v>12698</v>
      </c>
      <c r="B12571" s="308">
        <v>80.97</v>
      </c>
    </row>
    <row r="12572" spans="1:2">
      <c r="A12572" s="307" t="s">
        <v>12699</v>
      </c>
      <c r="B12572" s="308">
        <v>78.39</v>
      </c>
    </row>
    <row r="12573" spans="1:2">
      <c r="A12573" s="307" t="s">
        <v>12700</v>
      </c>
      <c r="B12573" s="308">
        <v>100.61</v>
      </c>
    </row>
    <row r="12574" spans="1:2">
      <c r="A12574" s="307" t="s">
        <v>12701</v>
      </c>
      <c r="B12574" s="308">
        <v>98.04</v>
      </c>
    </row>
    <row r="12575" spans="1:2">
      <c r="A12575" s="307" t="s">
        <v>12702</v>
      </c>
      <c r="B12575" s="308">
        <v>95.18</v>
      </c>
    </row>
    <row r="12576" spans="1:2">
      <c r="A12576" s="307" t="s">
        <v>12703</v>
      </c>
      <c r="B12576" s="308">
        <v>92.61</v>
      </c>
    </row>
    <row r="12577" spans="1:2">
      <c r="A12577" s="307" t="s">
        <v>12704</v>
      </c>
      <c r="B12577" s="308">
        <v>133.12</v>
      </c>
    </row>
    <row r="12578" spans="1:2">
      <c r="A12578" s="307" t="s">
        <v>12705</v>
      </c>
      <c r="B12578" s="308">
        <v>130.55000000000001</v>
      </c>
    </row>
    <row r="12579" spans="1:2">
      <c r="A12579" s="307" t="s">
        <v>12706</v>
      </c>
      <c r="B12579" s="308">
        <v>129.91999999999999</v>
      </c>
    </row>
    <row r="12580" spans="1:2">
      <c r="A12580" s="307" t="s">
        <v>12707</v>
      </c>
      <c r="B12580" s="308">
        <v>127.34</v>
      </c>
    </row>
    <row r="12581" spans="1:2">
      <c r="A12581" s="307" t="s">
        <v>12708</v>
      </c>
      <c r="B12581" s="308">
        <v>92.07</v>
      </c>
    </row>
    <row r="12582" spans="1:2">
      <c r="A12582" s="307" t="s">
        <v>12709</v>
      </c>
      <c r="B12582" s="308">
        <v>89.49</v>
      </c>
    </row>
    <row r="12583" spans="1:2">
      <c r="A12583" s="307" t="s">
        <v>12710</v>
      </c>
      <c r="B12583" s="308">
        <v>128.05000000000001</v>
      </c>
    </row>
    <row r="12584" spans="1:2">
      <c r="A12584" s="307" t="s">
        <v>12711</v>
      </c>
      <c r="B12584" s="308">
        <v>125.47</v>
      </c>
    </row>
    <row r="12585" spans="1:2">
      <c r="A12585" s="307" t="s">
        <v>12712</v>
      </c>
      <c r="B12585" s="308">
        <v>184.78</v>
      </c>
    </row>
    <row r="12586" spans="1:2">
      <c r="A12586" s="307" t="s">
        <v>12713</v>
      </c>
      <c r="B12586" s="308">
        <v>182.21</v>
      </c>
    </row>
    <row r="12587" spans="1:2">
      <c r="A12587" s="307" t="s">
        <v>12714</v>
      </c>
      <c r="B12587" s="308">
        <v>149.13999999999999</v>
      </c>
    </row>
    <row r="12588" spans="1:2">
      <c r="A12588" s="307" t="s">
        <v>12715</v>
      </c>
      <c r="B12588" s="308">
        <v>146.57</v>
      </c>
    </row>
    <row r="12589" spans="1:2">
      <c r="A12589" s="307" t="s">
        <v>12716</v>
      </c>
      <c r="B12589" s="308">
        <v>14.49</v>
      </c>
    </row>
    <row r="12590" spans="1:2">
      <c r="A12590" s="307" t="s">
        <v>12717</v>
      </c>
      <c r="B12590" s="308">
        <v>14.27</v>
      </c>
    </row>
    <row r="12591" spans="1:2">
      <c r="A12591" s="307" t="s">
        <v>12718</v>
      </c>
      <c r="B12591" s="308">
        <v>12.7</v>
      </c>
    </row>
    <row r="12592" spans="1:2">
      <c r="A12592" s="307" t="s">
        <v>12719</v>
      </c>
      <c r="B12592" s="308">
        <v>12.24</v>
      </c>
    </row>
    <row r="12593" spans="1:2">
      <c r="A12593" s="307" t="s">
        <v>12720</v>
      </c>
      <c r="B12593" s="308">
        <v>19.489999999999998</v>
      </c>
    </row>
    <row r="12594" spans="1:2">
      <c r="A12594" s="307" t="s">
        <v>12721</v>
      </c>
      <c r="B12594" s="308">
        <v>19.02</v>
      </c>
    </row>
    <row r="12595" spans="1:2">
      <c r="A12595" s="307" t="s">
        <v>12722</v>
      </c>
      <c r="B12595" s="308">
        <v>34.619999999999997</v>
      </c>
    </row>
    <row r="12596" spans="1:2">
      <c r="A12596" s="307" t="s">
        <v>12723</v>
      </c>
      <c r="B12596" s="308">
        <v>32.299999999999997</v>
      </c>
    </row>
    <row r="12597" spans="1:2">
      <c r="A12597" s="307" t="s">
        <v>12724</v>
      </c>
      <c r="B12597" s="308">
        <v>8.4700000000000006</v>
      </c>
    </row>
    <row r="12598" spans="1:2">
      <c r="A12598" s="307" t="s">
        <v>12725</v>
      </c>
      <c r="B12598" s="308">
        <v>8.01</v>
      </c>
    </row>
    <row r="12599" spans="1:2">
      <c r="A12599" s="307" t="s">
        <v>12726</v>
      </c>
      <c r="B12599" s="308">
        <v>31.42</v>
      </c>
    </row>
    <row r="12600" spans="1:2">
      <c r="A12600" s="307" t="s">
        <v>12727</v>
      </c>
      <c r="B12600" s="308">
        <v>27.97</v>
      </c>
    </row>
    <row r="12601" spans="1:2">
      <c r="A12601" s="307" t="s">
        <v>12728</v>
      </c>
      <c r="B12601" s="308">
        <v>79.900000000000006</v>
      </c>
    </row>
    <row r="12602" spans="1:2">
      <c r="A12602" s="307" t="s">
        <v>12729</v>
      </c>
      <c r="B12602" s="308">
        <v>79.900000000000006</v>
      </c>
    </row>
    <row r="12603" spans="1:2">
      <c r="A12603" s="307" t="s">
        <v>12730</v>
      </c>
      <c r="B12603" s="308">
        <v>140</v>
      </c>
    </row>
    <row r="12604" spans="1:2">
      <c r="A12604" s="307" t="s">
        <v>12731</v>
      </c>
      <c r="B12604" s="308">
        <v>140</v>
      </c>
    </row>
    <row r="12605" spans="1:2">
      <c r="A12605" s="307" t="s">
        <v>12732</v>
      </c>
      <c r="B12605" s="308">
        <v>63.6</v>
      </c>
    </row>
    <row r="12606" spans="1:2">
      <c r="A12606" s="307" t="s">
        <v>12733</v>
      </c>
      <c r="B12606" s="308">
        <v>63.6</v>
      </c>
    </row>
    <row r="12607" spans="1:2">
      <c r="A12607" s="307" t="s">
        <v>12734</v>
      </c>
      <c r="B12607" s="308">
        <v>144.38</v>
      </c>
    </row>
    <row r="12608" spans="1:2">
      <c r="A12608" s="307" t="s">
        <v>12735</v>
      </c>
      <c r="B12608" s="308">
        <v>144.38</v>
      </c>
    </row>
    <row r="12609" spans="1:2">
      <c r="A12609" s="307" t="s">
        <v>12736</v>
      </c>
      <c r="B12609" s="308">
        <v>34.869999999999997</v>
      </c>
    </row>
    <row r="12610" spans="1:2">
      <c r="A12610" s="307" t="s">
        <v>12737</v>
      </c>
      <c r="B12610" s="308">
        <v>34.869999999999997</v>
      </c>
    </row>
    <row r="12611" spans="1:2">
      <c r="A12611" s="307" t="s">
        <v>12738</v>
      </c>
      <c r="B12611" s="308">
        <v>54.49</v>
      </c>
    </row>
    <row r="12612" spans="1:2">
      <c r="A12612" s="307" t="s">
        <v>12739</v>
      </c>
      <c r="B12612" s="308">
        <v>54.49</v>
      </c>
    </row>
    <row r="12613" spans="1:2">
      <c r="A12613" s="307" t="s">
        <v>12740</v>
      </c>
      <c r="B12613" s="308">
        <v>142.97</v>
      </c>
    </row>
    <row r="12614" spans="1:2">
      <c r="A12614" s="307" t="s">
        <v>12741</v>
      </c>
      <c r="B12614" s="308">
        <v>138.63</v>
      </c>
    </row>
    <row r="12615" spans="1:2">
      <c r="A12615" s="307" t="s">
        <v>12742</v>
      </c>
      <c r="B12615" s="308">
        <v>234.64</v>
      </c>
    </row>
    <row r="12616" spans="1:2">
      <c r="A12616" s="307" t="s">
        <v>12743</v>
      </c>
      <c r="B12616" s="308">
        <v>227.06</v>
      </c>
    </row>
    <row r="12617" spans="1:2">
      <c r="A12617" s="307" t="s">
        <v>12744</v>
      </c>
      <c r="B12617" s="308">
        <v>177.45</v>
      </c>
    </row>
    <row r="12618" spans="1:2">
      <c r="A12618" s="307" t="s">
        <v>12745</v>
      </c>
      <c r="B12618" s="308">
        <v>173.5</v>
      </c>
    </row>
    <row r="12619" spans="1:2">
      <c r="A12619" s="307" t="s">
        <v>12746</v>
      </c>
      <c r="B12619" s="308">
        <v>21.85</v>
      </c>
    </row>
    <row r="12620" spans="1:2">
      <c r="A12620" s="307" t="s">
        <v>12747</v>
      </c>
      <c r="B12620" s="308">
        <v>20.45</v>
      </c>
    </row>
    <row r="12621" spans="1:2">
      <c r="A12621" s="307" t="s">
        <v>12748</v>
      </c>
      <c r="B12621" s="308">
        <v>34.68</v>
      </c>
    </row>
    <row r="12622" spans="1:2">
      <c r="A12622" s="307" t="s">
        <v>12749</v>
      </c>
      <c r="B12622" s="308">
        <v>33.28</v>
      </c>
    </row>
    <row r="12623" spans="1:2">
      <c r="A12623" s="307" t="s">
        <v>12750</v>
      </c>
      <c r="B12623" s="308">
        <v>15.9</v>
      </c>
    </row>
    <row r="12624" spans="1:2">
      <c r="A12624" s="307" t="s">
        <v>12751</v>
      </c>
      <c r="B12624" s="308">
        <v>14.61</v>
      </c>
    </row>
    <row r="12625" spans="1:2">
      <c r="A12625" s="307" t="s">
        <v>12752</v>
      </c>
      <c r="B12625" s="308">
        <v>16.78</v>
      </c>
    </row>
    <row r="12626" spans="1:2">
      <c r="A12626" s="307" t="s">
        <v>12753</v>
      </c>
      <c r="B12626" s="308">
        <v>15.49</v>
      </c>
    </row>
    <row r="12627" spans="1:2">
      <c r="A12627" s="307" t="s">
        <v>12754</v>
      </c>
      <c r="B12627" s="308">
        <v>22.4</v>
      </c>
    </row>
    <row r="12628" spans="1:2">
      <c r="A12628" s="307" t="s">
        <v>12755</v>
      </c>
      <c r="B12628" s="308">
        <v>21.11</v>
      </c>
    </row>
    <row r="12629" spans="1:2">
      <c r="A12629" s="307" t="s">
        <v>12756</v>
      </c>
      <c r="B12629" s="308">
        <v>93.32</v>
      </c>
    </row>
    <row r="12630" spans="1:2">
      <c r="A12630" s="307" t="s">
        <v>12757</v>
      </c>
      <c r="B12630" s="308">
        <v>88.99</v>
      </c>
    </row>
    <row r="12631" spans="1:2">
      <c r="A12631" s="307" t="s">
        <v>12758</v>
      </c>
      <c r="B12631" s="308">
        <v>105.97</v>
      </c>
    </row>
    <row r="12632" spans="1:2">
      <c r="A12632" s="307" t="s">
        <v>12759</v>
      </c>
      <c r="B12632" s="308">
        <v>99.96</v>
      </c>
    </row>
    <row r="12633" spans="1:2">
      <c r="A12633" s="307" t="s">
        <v>12760</v>
      </c>
      <c r="B12633" s="308">
        <v>50.4</v>
      </c>
    </row>
    <row r="12634" spans="1:2">
      <c r="A12634" s="307" t="s">
        <v>12761</v>
      </c>
      <c r="B12634" s="308">
        <v>50.4</v>
      </c>
    </row>
    <row r="12635" spans="1:2">
      <c r="A12635" s="307" t="s">
        <v>12762</v>
      </c>
      <c r="B12635" s="308">
        <v>77.78</v>
      </c>
    </row>
    <row r="12636" spans="1:2">
      <c r="A12636" s="307" t="s">
        <v>12763</v>
      </c>
      <c r="B12636" s="308">
        <v>75.52</v>
      </c>
    </row>
    <row r="12637" spans="1:2">
      <c r="A12637" s="307" t="s">
        <v>12764</v>
      </c>
      <c r="B12637" s="308">
        <v>114.56</v>
      </c>
    </row>
    <row r="12638" spans="1:2">
      <c r="A12638" s="307" t="s">
        <v>12765</v>
      </c>
      <c r="B12638" s="308">
        <v>107.39</v>
      </c>
    </row>
    <row r="12639" spans="1:2">
      <c r="A12639" s="307" t="s">
        <v>12766</v>
      </c>
      <c r="B12639" s="308">
        <v>111.12</v>
      </c>
    </row>
    <row r="12640" spans="1:2">
      <c r="A12640" s="307" t="s">
        <v>12767</v>
      </c>
      <c r="B12640" s="308">
        <v>104.42</v>
      </c>
    </row>
    <row r="12641" spans="1:2">
      <c r="A12641" s="307" t="s">
        <v>12768</v>
      </c>
      <c r="B12641" s="308">
        <v>93.32</v>
      </c>
    </row>
    <row r="12642" spans="1:2">
      <c r="A12642" s="307" t="s">
        <v>12769</v>
      </c>
      <c r="B12642" s="308">
        <v>88.99</v>
      </c>
    </row>
    <row r="12643" spans="1:2">
      <c r="A12643" s="307" t="s">
        <v>12770</v>
      </c>
      <c r="B12643" s="308">
        <v>81.13</v>
      </c>
    </row>
    <row r="12644" spans="1:2">
      <c r="A12644" s="307" t="s">
        <v>12771</v>
      </c>
      <c r="B12644" s="308">
        <v>71.260000000000005</v>
      </c>
    </row>
    <row r="12645" spans="1:2">
      <c r="A12645" s="307" t="s">
        <v>12772</v>
      </c>
      <c r="B12645" s="308">
        <v>147.36000000000001</v>
      </c>
    </row>
    <row r="12646" spans="1:2">
      <c r="A12646" s="307" t="s">
        <v>12773</v>
      </c>
      <c r="B12646" s="308">
        <v>140.13</v>
      </c>
    </row>
    <row r="12647" spans="1:2">
      <c r="A12647" s="307" t="s">
        <v>12774</v>
      </c>
      <c r="B12647" s="308">
        <v>139.69</v>
      </c>
    </row>
    <row r="12648" spans="1:2">
      <c r="A12648" s="307" t="s">
        <v>12775</v>
      </c>
      <c r="B12648" s="308">
        <v>132.68</v>
      </c>
    </row>
    <row r="12649" spans="1:2">
      <c r="A12649" s="307" t="s">
        <v>12776</v>
      </c>
      <c r="B12649" s="308">
        <v>146.31</v>
      </c>
    </row>
    <row r="12650" spans="1:2">
      <c r="A12650" s="307" t="s">
        <v>12777</v>
      </c>
      <c r="B12650" s="308">
        <v>139.08000000000001</v>
      </c>
    </row>
    <row r="12651" spans="1:2">
      <c r="A12651" s="307" t="s">
        <v>12778</v>
      </c>
      <c r="B12651" s="308">
        <v>137.59</v>
      </c>
    </row>
    <row r="12652" spans="1:2">
      <c r="A12652" s="307" t="s">
        <v>12779</v>
      </c>
      <c r="B12652" s="308">
        <v>130.58000000000001</v>
      </c>
    </row>
    <row r="12653" spans="1:2">
      <c r="A12653" s="307" t="s">
        <v>12780</v>
      </c>
      <c r="B12653" s="308">
        <v>59.87</v>
      </c>
    </row>
    <row r="12654" spans="1:2">
      <c r="A12654" s="307" t="s">
        <v>12781</v>
      </c>
      <c r="B12654" s="308">
        <v>55.2</v>
      </c>
    </row>
    <row r="12655" spans="1:2">
      <c r="A12655" s="307" t="s">
        <v>12782</v>
      </c>
      <c r="B12655" s="308">
        <v>52.19</v>
      </c>
    </row>
    <row r="12656" spans="1:2">
      <c r="A12656" s="307" t="s">
        <v>12783</v>
      </c>
      <c r="B12656" s="308">
        <v>47.75</v>
      </c>
    </row>
    <row r="12657" spans="1:2">
      <c r="A12657" s="307" t="s">
        <v>12784</v>
      </c>
      <c r="B12657" s="308">
        <v>62.94</v>
      </c>
    </row>
    <row r="12658" spans="1:2">
      <c r="A12658" s="307" t="s">
        <v>12785</v>
      </c>
      <c r="B12658" s="308">
        <v>57.78</v>
      </c>
    </row>
    <row r="12659" spans="1:2">
      <c r="A12659" s="307" t="s">
        <v>12786</v>
      </c>
      <c r="B12659" s="308">
        <v>55.26</v>
      </c>
    </row>
    <row r="12660" spans="1:2">
      <c r="A12660" s="307" t="s">
        <v>12787</v>
      </c>
      <c r="B12660" s="308">
        <v>50.33</v>
      </c>
    </row>
    <row r="12661" spans="1:2">
      <c r="A12661" s="307" t="s">
        <v>12788</v>
      </c>
      <c r="B12661" s="308">
        <v>69.16</v>
      </c>
    </row>
    <row r="12662" spans="1:2">
      <c r="A12662" s="307" t="s">
        <v>12789</v>
      </c>
      <c r="B12662" s="308">
        <v>64.5</v>
      </c>
    </row>
    <row r="12663" spans="1:2">
      <c r="A12663" s="307" t="s">
        <v>12790</v>
      </c>
      <c r="B12663" s="308">
        <v>61.49</v>
      </c>
    </row>
    <row r="12664" spans="1:2">
      <c r="A12664" s="307" t="s">
        <v>12791</v>
      </c>
      <c r="B12664" s="308">
        <v>57.04</v>
      </c>
    </row>
    <row r="12665" spans="1:2">
      <c r="A12665" s="307" t="s">
        <v>12792</v>
      </c>
      <c r="B12665" s="308">
        <v>24.91</v>
      </c>
    </row>
    <row r="12666" spans="1:2">
      <c r="A12666" s="307" t="s">
        <v>12793</v>
      </c>
      <c r="B12666" s="308">
        <v>22.37</v>
      </c>
    </row>
    <row r="12667" spans="1:2">
      <c r="A12667" s="307" t="s">
        <v>12794</v>
      </c>
      <c r="B12667" s="308">
        <v>23.64</v>
      </c>
    </row>
    <row r="12668" spans="1:2">
      <c r="A12668" s="307" t="s">
        <v>12795</v>
      </c>
      <c r="B12668" s="308">
        <v>21.17</v>
      </c>
    </row>
    <row r="12669" spans="1:2">
      <c r="A12669" s="307" t="s">
        <v>12796</v>
      </c>
      <c r="B12669" s="308">
        <v>26.74</v>
      </c>
    </row>
    <row r="12670" spans="1:2">
      <c r="A12670" s="307" t="s">
        <v>12797</v>
      </c>
      <c r="B12670" s="308">
        <v>24.22</v>
      </c>
    </row>
    <row r="12671" spans="1:2">
      <c r="A12671" s="307" t="s">
        <v>12798</v>
      </c>
      <c r="B12671" s="308">
        <v>25.84</v>
      </c>
    </row>
    <row r="12672" spans="1:2">
      <c r="A12672" s="307" t="s">
        <v>12799</v>
      </c>
      <c r="B12672" s="308">
        <v>23.38</v>
      </c>
    </row>
    <row r="12673" spans="1:2">
      <c r="A12673" s="307" t="s">
        <v>12800</v>
      </c>
      <c r="B12673" s="308">
        <v>44.97</v>
      </c>
    </row>
    <row r="12674" spans="1:2">
      <c r="A12674" s="307" t="s">
        <v>12801</v>
      </c>
      <c r="B12674" s="308">
        <v>43</v>
      </c>
    </row>
    <row r="12675" spans="1:2">
      <c r="A12675" s="307" t="s">
        <v>12802</v>
      </c>
      <c r="B12675" s="308">
        <v>115.58</v>
      </c>
    </row>
    <row r="12676" spans="1:2">
      <c r="A12676" s="307" t="s">
        <v>12803</v>
      </c>
      <c r="B12676" s="308">
        <v>113.01</v>
      </c>
    </row>
    <row r="12677" spans="1:2">
      <c r="A12677" s="307" t="s">
        <v>12804</v>
      </c>
      <c r="B12677" s="308">
        <v>38.69</v>
      </c>
    </row>
    <row r="12678" spans="1:2">
      <c r="A12678" s="307" t="s">
        <v>12805</v>
      </c>
      <c r="B12678" s="308">
        <v>37.11</v>
      </c>
    </row>
    <row r="12679" spans="1:2">
      <c r="A12679" s="307" t="s">
        <v>12806</v>
      </c>
      <c r="B12679" s="308">
        <v>61.2</v>
      </c>
    </row>
    <row r="12680" spans="1:2">
      <c r="A12680" s="307" t="s">
        <v>12807</v>
      </c>
      <c r="B12680" s="308">
        <v>58.67</v>
      </c>
    </row>
    <row r="12681" spans="1:2">
      <c r="A12681" s="307" t="s">
        <v>12808</v>
      </c>
      <c r="B12681" s="308">
        <v>90.23</v>
      </c>
    </row>
    <row r="12682" spans="1:2">
      <c r="A12682" s="307" t="s">
        <v>12809</v>
      </c>
      <c r="B12682" s="308">
        <v>87.65</v>
      </c>
    </row>
    <row r="12683" spans="1:2">
      <c r="A12683" s="307" t="s">
        <v>12810</v>
      </c>
      <c r="B12683" s="308">
        <v>90.23</v>
      </c>
    </row>
    <row r="12684" spans="1:2">
      <c r="A12684" s="307" t="s">
        <v>12811</v>
      </c>
      <c r="B12684" s="308">
        <v>87.65</v>
      </c>
    </row>
    <row r="12685" spans="1:2">
      <c r="A12685" s="307" t="s">
        <v>12812</v>
      </c>
      <c r="B12685" s="308">
        <v>391.86</v>
      </c>
    </row>
    <row r="12686" spans="1:2">
      <c r="A12686" s="307" t="s">
        <v>12813</v>
      </c>
      <c r="B12686" s="308">
        <v>377.06</v>
      </c>
    </row>
    <row r="12687" spans="1:2">
      <c r="A12687" s="307" t="s">
        <v>12814</v>
      </c>
      <c r="B12687" s="308">
        <v>687.44</v>
      </c>
    </row>
    <row r="12688" spans="1:2">
      <c r="A12688" s="307" t="s">
        <v>12815</v>
      </c>
      <c r="B12688" s="308">
        <v>672.64</v>
      </c>
    </row>
    <row r="12689" spans="1:2">
      <c r="A12689" s="307" t="s">
        <v>12816</v>
      </c>
      <c r="B12689" s="308">
        <v>243.84</v>
      </c>
    </row>
    <row r="12690" spans="1:2">
      <c r="A12690" s="307" t="s">
        <v>12817</v>
      </c>
      <c r="B12690" s="308">
        <v>238.91</v>
      </c>
    </row>
    <row r="12691" spans="1:2">
      <c r="A12691" s="307" t="s">
        <v>12818</v>
      </c>
      <c r="B12691" s="308">
        <v>299.39</v>
      </c>
    </row>
    <row r="12692" spans="1:2">
      <c r="A12692" s="307" t="s">
        <v>12819</v>
      </c>
      <c r="B12692" s="308">
        <v>296.43</v>
      </c>
    </row>
    <row r="12693" spans="1:2">
      <c r="A12693" s="307" t="s">
        <v>12820</v>
      </c>
      <c r="B12693" s="308">
        <v>335.57</v>
      </c>
    </row>
    <row r="12694" spans="1:2">
      <c r="A12694" s="307" t="s">
        <v>12821</v>
      </c>
      <c r="B12694" s="308">
        <v>325.27</v>
      </c>
    </row>
    <row r="12695" spans="1:2">
      <c r="A12695" s="307" t="s">
        <v>12822</v>
      </c>
      <c r="B12695" s="308">
        <v>418.94</v>
      </c>
    </row>
    <row r="12696" spans="1:2">
      <c r="A12696" s="307" t="s">
        <v>12823</v>
      </c>
      <c r="B12696" s="308">
        <v>408.64</v>
      </c>
    </row>
    <row r="12697" spans="1:2">
      <c r="A12697" s="307" t="s">
        <v>12824</v>
      </c>
      <c r="B12697" s="308">
        <v>377.4</v>
      </c>
    </row>
    <row r="12698" spans="1:2">
      <c r="A12698" s="307" t="s">
        <v>12825</v>
      </c>
      <c r="B12698" s="308">
        <v>367.1</v>
      </c>
    </row>
    <row r="12699" spans="1:2">
      <c r="A12699" s="307" t="s">
        <v>12826</v>
      </c>
      <c r="B12699" s="308">
        <v>127.96</v>
      </c>
    </row>
    <row r="12700" spans="1:2">
      <c r="A12700" s="307" t="s">
        <v>12827</v>
      </c>
      <c r="B12700" s="308">
        <v>121.43</v>
      </c>
    </row>
    <row r="12701" spans="1:2">
      <c r="A12701" s="307" t="s">
        <v>12828</v>
      </c>
      <c r="B12701" s="308">
        <v>127.96</v>
      </c>
    </row>
    <row r="12702" spans="1:2">
      <c r="A12702" s="307" t="s">
        <v>12829</v>
      </c>
      <c r="B12702" s="308">
        <v>121.43</v>
      </c>
    </row>
    <row r="12703" spans="1:2">
      <c r="A12703" s="307" t="s">
        <v>12830</v>
      </c>
      <c r="B12703" s="308">
        <v>117.33</v>
      </c>
    </row>
    <row r="12704" spans="1:2">
      <c r="A12704" s="307" t="s">
        <v>12831</v>
      </c>
      <c r="B12704" s="308">
        <v>111.49</v>
      </c>
    </row>
    <row r="12705" spans="1:2">
      <c r="A12705" s="307" t="s">
        <v>12832</v>
      </c>
      <c r="B12705" s="308">
        <v>120.83</v>
      </c>
    </row>
    <row r="12706" spans="1:2">
      <c r="A12706" s="307" t="s">
        <v>12833</v>
      </c>
      <c r="B12706" s="308">
        <v>114.99</v>
      </c>
    </row>
    <row r="12707" spans="1:2">
      <c r="A12707" s="307" t="s">
        <v>12834</v>
      </c>
      <c r="B12707" s="308">
        <v>81.06</v>
      </c>
    </row>
    <row r="12708" spans="1:2">
      <c r="A12708" s="307" t="s">
        <v>12835</v>
      </c>
      <c r="B12708" s="308">
        <v>73.36</v>
      </c>
    </row>
    <row r="12709" spans="1:2">
      <c r="A12709" s="307" t="s">
        <v>12836</v>
      </c>
      <c r="B12709" s="308">
        <v>115.86</v>
      </c>
    </row>
    <row r="12710" spans="1:2">
      <c r="A12710" s="307" t="s">
        <v>12837</v>
      </c>
      <c r="B12710" s="308">
        <v>108.66</v>
      </c>
    </row>
    <row r="12711" spans="1:2">
      <c r="A12711" s="307" t="s">
        <v>12838</v>
      </c>
      <c r="B12711" s="308">
        <v>672.2</v>
      </c>
    </row>
    <row r="12712" spans="1:2">
      <c r="A12712" s="307" t="s">
        <v>12839</v>
      </c>
      <c r="B12712" s="308">
        <v>667.83</v>
      </c>
    </row>
    <row r="12713" spans="1:2">
      <c r="A12713" s="307" t="s">
        <v>12840</v>
      </c>
      <c r="B12713" s="308">
        <v>3238.63</v>
      </c>
    </row>
    <row r="12714" spans="1:2">
      <c r="A12714" s="307" t="s">
        <v>12841</v>
      </c>
      <c r="B12714" s="308">
        <v>3233.48</v>
      </c>
    </row>
    <row r="12715" spans="1:2">
      <c r="A12715" s="307" t="s">
        <v>12842</v>
      </c>
      <c r="B12715" s="308">
        <v>972.43</v>
      </c>
    </row>
    <row r="12716" spans="1:2">
      <c r="A12716" s="307" t="s">
        <v>12843</v>
      </c>
      <c r="B12716" s="308">
        <v>964.7</v>
      </c>
    </row>
    <row r="12717" spans="1:2">
      <c r="A12717" s="307" t="s">
        <v>12844</v>
      </c>
      <c r="B12717" s="308">
        <v>2834.12</v>
      </c>
    </row>
    <row r="12718" spans="1:2">
      <c r="A12718" s="307" t="s">
        <v>12845</v>
      </c>
      <c r="B12718" s="308">
        <v>2822.54</v>
      </c>
    </row>
    <row r="12719" spans="1:2">
      <c r="A12719" s="307" t="s">
        <v>12846</v>
      </c>
      <c r="B12719" s="308">
        <v>421.91</v>
      </c>
    </row>
    <row r="12720" spans="1:2">
      <c r="A12720" s="307" t="s">
        <v>12847</v>
      </c>
      <c r="B12720" s="308">
        <v>418.05</v>
      </c>
    </row>
    <row r="12721" spans="1:2">
      <c r="A12721" s="307" t="s">
        <v>12848</v>
      </c>
      <c r="B12721" s="308">
        <v>993.84</v>
      </c>
    </row>
    <row r="12722" spans="1:2">
      <c r="A12722" s="307" t="s">
        <v>12849</v>
      </c>
      <c r="B12722" s="308">
        <v>987.15</v>
      </c>
    </row>
    <row r="12723" spans="1:2">
      <c r="A12723" s="307" t="s">
        <v>12850</v>
      </c>
      <c r="B12723" s="308">
        <v>976.86</v>
      </c>
    </row>
    <row r="12724" spans="1:2">
      <c r="A12724" s="307" t="s">
        <v>12851</v>
      </c>
      <c r="B12724" s="308">
        <v>970.17</v>
      </c>
    </row>
    <row r="12725" spans="1:2">
      <c r="A12725" s="307" t="s">
        <v>12852</v>
      </c>
      <c r="B12725" s="308">
        <v>959.81</v>
      </c>
    </row>
    <row r="12726" spans="1:2">
      <c r="A12726" s="307" t="s">
        <v>12853</v>
      </c>
      <c r="B12726" s="308">
        <v>953.12</v>
      </c>
    </row>
    <row r="12727" spans="1:2">
      <c r="A12727" s="307" t="s">
        <v>12854</v>
      </c>
      <c r="B12727" s="308">
        <v>1239.83</v>
      </c>
    </row>
    <row r="12728" spans="1:2">
      <c r="A12728" s="307" t="s">
        <v>12855</v>
      </c>
      <c r="B12728" s="308">
        <v>1230.3</v>
      </c>
    </row>
    <row r="12729" spans="1:2">
      <c r="A12729" s="307" t="s">
        <v>12856</v>
      </c>
      <c r="B12729" s="308">
        <v>1204.42</v>
      </c>
    </row>
    <row r="12730" spans="1:2">
      <c r="A12730" s="307" t="s">
        <v>12857</v>
      </c>
      <c r="B12730" s="308">
        <v>1194.8900000000001</v>
      </c>
    </row>
    <row r="12731" spans="1:2">
      <c r="A12731" s="307" t="s">
        <v>12858</v>
      </c>
      <c r="B12731" s="308">
        <v>1851.4</v>
      </c>
    </row>
    <row r="12732" spans="1:2">
      <c r="A12732" s="307" t="s">
        <v>12859</v>
      </c>
      <c r="B12732" s="308">
        <v>1839.82</v>
      </c>
    </row>
    <row r="12733" spans="1:2">
      <c r="A12733" s="307" t="s">
        <v>12860</v>
      </c>
      <c r="B12733" s="308">
        <v>140.65</v>
      </c>
    </row>
    <row r="12734" spans="1:2">
      <c r="A12734" s="307" t="s">
        <v>12861</v>
      </c>
      <c r="B12734" s="308">
        <v>132.99</v>
      </c>
    </row>
    <row r="12735" spans="1:2">
      <c r="A12735" s="307" t="s">
        <v>12862</v>
      </c>
      <c r="B12735" s="308">
        <v>100.22</v>
      </c>
    </row>
    <row r="12736" spans="1:2">
      <c r="A12736" s="307" t="s">
        <v>12863</v>
      </c>
      <c r="B12736" s="308">
        <v>95.07</v>
      </c>
    </row>
    <row r="12737" spans="1:2">
      <c r="A12737" s="307" t="s">
        <v>12864</v>
      </c>
      <c r="B12737" s="308">
        <v>112.82</v>
      </c>
    </row>
    <row r="12738" spans="1:2">
      <c r="A12738" s="307" t="s">
        <v>12865</v>
      </c>
      <c r="B12738" s="308">
        <v>106.64</v>
      </c>
    </row>
    <row r="12739" spans="1:2">
      <c r="A12739" s="307" t="s">
        <v>12866</v>
      </c>
      <c r="B12739" s="308">
        <v>161.94999999999999</v>
      </c>
    </row>
    <row r="12740" spans="1:2">
      <c r="A12740" s="307" t="s">
        <v>12867</v>
      </c>
      <c r="B12740" s="308">
        <v>153.71</v>
      </c>
    </row>
    <row r="12741" spans="1:2">
      <c r="A12741" s="307" t="s">
        <v>12868</v>
      </c>
      <c r="B12741" s="308">
        <v>2242.11</v>
      </c>
    </row>
    <row r="12742" spans="1:2">
      <c r="A12742" s="307" t="s">
        <v>12869</v>
      </c>
      <c r="B12742" s="308">
        <v>2231.81</v>
      </c>
    </row>
    <row r="12743" spans="1:2">
      <c r="A12743" s="307" t="s">
        <v>12870</v>
      </c>
      <c r="B12743" s="308">
        <v>290</v>
      </c>
    </row>
    <row r="12744" spans="1:2">
      <c r="A12744" s="307" t="s">
        <v>12871</v>
      </c>
      <c r="B12744" s="308">
        <v>290</v>
      </c>
    </row>
    <row r="12745" spans="1:2">
      <c r="A12745" s="307" t="s">
        <v>12872</v>
      </c>
      <c r="B12745" s="308">
        <v>406.16</v>
      </c>
    </row>
    <row r="12746" spans="1:2">
      <c r="A12746" s="307" t="s">
        <v>12873</v>
      </c>
      <c r="B12746" s="308">
        <v>406.16</v>
      </c>
    </row>
    <row r="12747" spans="1:2">
      <c r="A12747" s="307" t="s">
        <v>12874</v>
      </c>
      <c r="B12747" s="308">
        <v>249.32</v>
      </c>
    </row>
    <row r="12748" spans="1:2">
      <c r="A12748" s="307" t="s">
        <v>12875</v>
      </c>
      <c r="B12748" s="308">
        <v>249.32</v>
      </c>
    </row>
    <row r="12749" spans="1:2">
      <c r="A12749" s="307" t="s">
        <v>12876</v>
      </c>
      <c r="B12749" s="308">
        <v>356.17</v>
      </c>
    </row>
    <row r="12750" spans="1:2">
      <c r="A12750" s="307" t="s">
        <v>12877</v>
      </c>
      <c r="B12750" s="308">
        <v>356.17</v>
      </c>
    </row>
    <row r="12751" spans="1:2">
      <c r="A12751" s="307" t="s">
        <v>12878</v>
      </c>
      <c r="B12751" s="308">
        <v>241.44</v>
      </c>
    </row>
    <row r="12752" spans="1:2">
      <c r="A12752" s="307" t="s">
        <v>12879</v>
      </c>
      <c r="B12752" s="308">
        <v>241.44</v>
      </c>
    </row>
    <row r="12753" spans="1:2">
      <c r="A12753" s="307" t="s">
        <v>12880</v>
      </c>
      <c r="B12753" s="308">
        <v>374.91</v>
      </c>
    </row>
    <row r="12754" spans="1:2">
      <c r="A12754" s="307" t="s">
        <v>12881</v>
      </c>
      <c r="B12754" s="308">
        <v>374.91</v>
      </c>
    </row>
    <row r="12755" spans="1:2">
      <c r="A12755" s="307" t="s">
        <v>12882</v>
      </c>
      <c r="B12755" s="308">
        <v>711.25</v>
      </c>
    </row>
    <row r="12756" spans="1:2">
      <c r="A12756" s="307" t="s">
        <v>12883</v>
      </c>
      <c r="B12756" s="308">
        <v>711.25</v>
      </c>
    </row>
    <row r="12757" spans="1:2">
      <c r="A12757" s="307" t="s">
        <v>12884</v>
      </c>
      <c r="B12757" s="308">
        <v>125</v>
      </c>
    </row>
    <row r="12758" spans="1:2">
      <c r="A12758" s="307" t="s">
        <v>12885</v>
      </c>
      <c r="B12758" s="308">
        <v>125</v>
      </c>
    </row>
    <row r="12759" spans="1:2">
      <c r="A12759" s="307" t="s">
        <v>12886</v>
      </c>
      <c r="B12759" s="308">
        <v>1130.04</v>
      </c>
    </row>
    <row r="12760" spans="1:2">
      <c r="A12760" s="307" t="s">
        <v>12887</v>
      </c>
      <c r="B12760" s="308">
        <v>1011.59</v>
      </c>
    </row>
    <row r="12761" spans="1:2">
      <c r="A12761" s="307" t="s">
        <v>12888</v>
      </c>
      <c r="B12761" s="308">
        <v>1171.8800000000001</v>
      </c>
    </row>
    <row r="12762" spans="1:2">
      <c r="A12762" s="307" t="s">
        <v>12889</v>
      </c>
      <c r="B12762" s="308">
        <v>1048.28</v>
      </c>
    </row>
    <row r="12763" spans="1:2">
      <c r="A12763" s="307" t="s">
        <v>12890</v>
      </c>
      <c r="B12763" s="308">
        <v>1226.45</v>
      </c>
    </row>
    <row r="12764" spans="1:2">
      <c r="A12764" s="307" t="s">
        <v>12891</v>
      </c>
      <c r="B12764" s="308">
        <v>1097.7</v>
      </c>
    </row>
    <row r="12765" spans="1:2">
      <c r="A12765" s="307" t="s">
        <v>12892</v>
      </c>
      <c r="B12765" s="308">
        <v>921.08</v>
      </c>
    </row>
    <row r="12766" spans="1:2">
      <c r="A12766" s="307" t="s">
        <v>12893</v>
      </c>
      <c r="B12766" s="308">
        <v>822.2</v>
      </c>
    </row>
    <row r="12767" spans="1:2">
      <c r="A12767" s="307" t="s">
        <v>12894</v>
      </c>
      <c r="B12767" s="308">
        <v>436.74</v>
      </c>
    </row>
    <row r="12768" spans="1:2">
      <c r="A12768" s="307" t="s">
        <v>12895</v>
      </c>
      <c r="B12768" s="308">
        <v>436.74</v>
      </c>
    </row>
    <row r="12769" spans="1:2">
      <c r="A12769" s="307" t="s">
        <v>12896</v>
      </c>
      <c r="B12769" s="308">
        <v>589.12</v>
      </c>
    </row>
    <row r="12770" spans="1:2">
      <c r="A12770" s="307" t="s">
        <v>12897</v>
      </c>
      <c r="B12770" s="308">
        <v>589.12</v>
      </c>
    </row>
    <row r="12771" spans="1:2">
      <c r="A12771" s="307" t="s">
        <v>12898</v>
      </c>
      <c r="B12771" s="308">
        <v>2194.0300000000002</v>
      </c>
    </row>
    <row r="12772" spans="1:2">
      <c r="A12772" s="307" t="s">
        <v>12899</v>
      </c>
      <c r="B12772" s="308">
        <v>1965.88</v>
      </c>
    </row>
    <row r="12773" spans="1:2">
      <c r="A12773" s="307" t="s">
        <v>12900</v>
      </c>
      <c r="B12773" s="308">
        <v>870.2</v>
      </c>
    </row>
    <row r="12774" spans="1:2">
      <c r="A12774" s="307" t="s">
        <v>12901</v>
      </c>
      <c r="B12774" s="308">
        <v>782.65</v>
      </c>
    </row>
    <row r="12775" spans="1:2">
      <c r="A12775" s="307" t="s">
        <v>12902</v>
      </c>
      <c r="B12775" s="308">
        <v>1538.47</v>
      </c>
    </row>
    <row r="12776" spans="1:2">
      <c r="A12776" s="307" t="s">
        <v>12903</v>
      </c>
      <c r="B12776" s="308">
        <v>1379.85</v>
      </c>
    </row>
    <row r="12777" spans="1:2">
      <c r="A12777" s="307" t="s">
        <v>12904</v>
      </c>
      <c r="B12777" s="308">
        <v>508.63</v>
      </c>
    </row>
    <row r="12778" spans="1:2">
      <c r="A12778" s="307" t="s">
        <v>12905</v>
      </c>
      <c r="B12778" s="308">
        <v>464.08</v>
      </c>
    </row>
    <row r="12779" spans="1:2">
      <c r="A12779" s="307" t="s">
        <v>12906</v>
      </c>
      <c r="B12779" s="308">
        <v>530.07000000000005</v>
      </c>
    </row>
    <row r="12780" spans="1:2">
      <c r="A12780" s="307" t="s">
        <v>12907</v>
      </c>
      <c r="B12780" s="308">
        <v>481.15</v>
      </c>
    </row>
    <row r="12781" spans="1:2">
      <c r="A12781" s="307" t="s">
        <v>12908</v>
      </c>
      <c r="B12781" s="308">
        <v>102.4</v>
      </c>
    </row>
    <row r="12782" spans="1:2">
      <c r="A12782" s="307" t="s">
        <v>12909</v>
      </c>
      <c r="B12782" s="308">
        <v>94.68</v>
      </c>
    </row>
    <row r="12783" spans="1:2">
      <c r="A12783" s="307" t="s">
        <v>12910</v>
      </c>
      <c r="B12783" s="308">
        <v>704.48</v>
      </c>
    </row>
    <row r="12784" spans="1:2">
      <c r="A12784" s="307" t="s">
        <v>12911</v>
      </c>
      <c r="B12784" s="308">
        <v>693.14</v>
      </c>
    </row>
    <row r="12785" spans="1:2">
      <c r="A12785" s="307" t="s">
        <v>12912</v>
      </c>
      <c r="B12785" s="308">
        <v>715.54</v>
      </c>
    </row>
    <row r="12786" spans="1:2">
      <c r="A12786" s="307" t="s">
        <v>12913</v>
      </c>
      <c r="B12786" s="308">
        <v>704.2</v>
      </c>
    </row>
    <row r="12787" spans="1:2">
      <c r="A12787" s="307" t="s">
        <v>12914</v>
      </c>
      <c r="B12787" s="308">
        <v>848.28</v>
      </c>
    </row>
    <row r="12788" spans="1:2">
      <c r="A12788" s="307" t="s">
        <v>12915</v>
      </c>
      <c r="B12788" s="308">
        <v>836.94</v>
      </c>
    </row>
    <row r="12789" spans="1:2">
      <c r="A12789" s="307" t="s">
        <v>23511</v>
      </c>
      <c r="B12789" s="308">
        <v>615.99</v>
      </c>
    </row>
    <row r="12790" spans="1:2">
      <c r="A12790" s="307" t="s">
        <v>23512</v>
      </c>
      <c r="B12790" s="308">
        <v>604.65</v>
      </c>
    </row>
    <row r="12791" spans="1:2">
      <c r="A12791" s="307" t="s">
        <v>23513</v>
      </c>
      <c r="B12791" s="308">
        <v>632.58000000000004</v>
      </c>
    </row>
    <row r="12792" spans="1:2">
      <c r="A12792" s="307" t="s">
        <v>23514</v>
      </c>
      <c r="B12792" s="308">
        <v>621.24</v>
      </c>
    </row>
    <row r="12793" spans="1:2">
      <c r="A12793" s="307" t="s">
        <v>23515</v>
      </c>
      <c r="B12793" s="308">
        <v>676.83</v>
      </c>
    </row>
    <row r="12794" spans="1:2">
      <c r="A12794" s="307" t="s">
        <v>23516</v>
      </c>
      <c r="B12794" s="308">
        <v>665.49</v>
      </c>
    </row>
    <row r="12795" spans="1:2">
      <c r="A12795" s="307" t="s">
        <v>12916</v>
      </c>
      <c r="B12795" s="308">
        <v>1012.08</v>
      </c>
    </row>
    <row r="12796" spans="1:2">
      <c r="A12796" s="307" t="s">
        <v>12917</v>
      </c>
      <c r="B12796" s="308">
        <v>903.93</v>
      </c>
    </row>
    <row r="12797" spans="1:2">
      <c r="A12797" s="307" t="s">
        <v>12918</v>
      </c>
      <c r="B12797" s="308">
        <v>1053.28</v>
      </c>
    </row>
    <row r="12798" spans="1:2">
      <c r="A12798" s="307" t="s">
        <v>12919</v>
      </c>
      <c r="B12798" s="308">
        <v>945.13</v>
      </c>
    </row>
    <row r="12799" spans="1:2">
      <c r="A12799" s="307" t="s">
        <v>12920</v>
      </c>
      <c r="B12799" s="308">
        <v>1310.48</v>
      </c>
    </row>
    <row r="12800" spans="1:2">
      <c r="A12800" s="307" t="s">
        <v>12921</v>
      </c>
      <c r="B12800" s="308">
        <v>1166.28</v>
      </c>
    </row>
    <row r="12801" spans="1:2">
      <c r="A12801" s="307" t="s">
        <v>12922</v>
      </c>
      <c r="B12801" s="308">
        <v>1649.09</v>
      </c>
    </row>
    <row r="12802" spans="1:2">
      <c r="A12802" s="307" t="s">
        <v>12923</v>
      </c>
      <c r="B12802" s="308">
        <v>1494.59</v>
      </c>
    </row>
    <row r="12803" spans="1:2">
      <c r="A12803" s="307" t="s">
        <v>12924</v>
      </c>
      <c r="B12803" s="308">
        <v>1595.7</v>
      </c>
    </row>
    <row r="12804" spans="1:2">
      <c r="A12804" s="307" t="s">
        <v>12925</v>
      </c>
      <c r="B12804" s="308">
        <v>1441.2</v>
      </c>
    </row>
    <row r="12805" spans="1:2">
      <c r="A12805" s="307" t="s">
        <v>12926</v>
      </c>
      <c r="B12805" s="308">
        <v>1047.22</v>
      </c>
    </row>
    <row r="12806" spans="1:2">
      <c r="A12806" s="307" t="s">
        <v>12927</v>
      </c>
      <c r="B12806" s="308">
        <v>952.46</v>
      </c>
    </row>
    <row r="12807" spans="1:2">
      <c r="A12807" s="307" t="s">
        <v>12928</v>
      </c>
      <c r="B12807" s="308">
        <v>548.11</v>
      </c>
    </row>
    <row r="12808" spans="1:2">
      <c r="A12808" s="307" t="s">
        <v>12929</v>
      </c>
      <c r="B12808" s="308">
        <v>527.51</v>
      </c>
    </row>
    <row r="12809" spans="1:2">
      <c r="A12809" s="307" t="s">
        <v>12930</v>
      </c>
      <c r="B12809" s="308">
        <v>557.4</v>
      </c>
    </row>
    <row r="12810" spans="1:2">
      <c r="A12810" s="307" t="s">
        <v>12931</v>
      </c>
      <c r="B12810" s="308">
        <v>516.20000000000005</v>
      </c>
    </row>
    <row r="12811" spans="1:2">
      <c r="A12811" s="307" t="s">
        <v>12932</v>
      </c>
      <c r="B12811" s="308">
        <v>3683.1</v>
      </c>
    </row>
    <row r="12812" spans="1:2">
      <c r="A12812" s="307" t="s">
        <v>12933</v>
      </c>
      <c r="B12812" s="308">
        <v>3600.63</v>
      </c>
    </row>
    <row r="12813" spans="1:2">
      <c r="A12813" s="307" t="s">
        <v>12934</v>
      </c>
      <c r="B12813" s="308">
        <v>690.22</v>
      </c>
    </row>
    <row r="12814" spans="1:2">
      <c r="A12814" s="307" t="s">
        <v>12935</v>
      </c>
      <c r="B12814" s="308">
        <v>656.75</v>
      </c>
    </row>
    <row r="12815" spans="1:2">
      <c r="A12815" s="307" t="s">
        <v>12936</v>
      </c>
      <c r="B12815" s="308">
        <v>1359.2</v>
      </c>
    </row>
    <row r="12816" spans="1:2">
      <c r="A12816" s="307" t="s">
        <v>12937</v>
      </c>
      <c r="B12816" s="308">
        <v>1267.3399999999999</v>
      </c>
    </row>
    <row r="12817" spans="1:2">
      <c r="A12817" s="307" t="s">
        <v>12938</v>
      </c>
      <c r="B12817" s="308">
        <v>1748.37</v>
      </c>
    </row>
    <row r="12818" spans="1:2">
      <c r="A12818" s="307" t="s">
        <v>12939</v>
      </c>
      <c r="B12818" s="308">
        <v>1646</v>
      </c>
    </row>
    <row r="12819" spans="1:2">
      <c r="A12819" s="307" t="s">
        <v>12940</v>
      </c>
      <c r="B12819" s="308">
        <v>1757.77</v>
      </c>
    </row>
    <row r="12820" spans="1:2">
      <c r="A12820" s="307" t="s">
        <v>12941</v>
      </c>
      <c r="B12820" s="308">
        <v>1650.46</v>
      </c>
    </row>
    <row r="12821" spans="1:2">
      <c r="A12821" s="307" t="s">
        <v>12942</v>
      </c>
      <c r="B12821" s="308">
        <v>2266.29</v>
      </c>
    </row>
    <row r="12822" spans="1:2">
      <c r="A12822" s="307" t="s">
        <v>12943</v>
      </c>
      <c r="B12822" s="308">
        <v>2143.11</v>
      </c>
    </row>
    <row r="12823" spans="1:2">
      <c r="A12823" s="307" t="s">
        <v>12944</v>
      </c>
      <c r="B12823" s="308">
        <v>2945.09</v>
      </c>
    </row>
    <row r="12824" spans="1:2">
      <c r="A12824" s="307" t="s">
        <v>12945</v>
      </c>
      <c r="B12824" s="308">
        <v>2829.21</v>
      </c>
    </row>
    <row r="12825" spans="1:2">
      <c r="A12825" s="307" t="s">
        <v>12946</v>
      </c>
      <c r="B12825" s="308">
        <v>580.85</v>
      </c>
    </row>
    <row r="12826" spans="1:2">
      <c r="A12826" s="307" t="s">
        <v>12947</v>
      </c>
      <c r="B12826" s="308">
        <v>557.66999999999996</v>
      </c>
    </row>
    <row r="12827" spans="1:2">
      <c r="A12827" s="307" t="s">
        <v>12948</v>
      </c>
      <c r="B12827" s="308">
        <v>4915.1899999999996</v>
      </c>
    </row>
    <row r="12828" spans="1:2">
      <c r="A12828" s="307" t="s">
        <v>12949</v>
      </c>
      <c r="B12828" s="308">
        <v>4714.8999999999996</v>
      </c>
    </row>
    <row r="12829" spans="1:2">
      <c r="A12829" s="307" t="s">
        <v>12950</v>
      </c>
      <c r="B12829" s="308">
        <v>4522.1099999999997</v>
      </c>
    </row>
    <row r="12830" spans="1:2">
      <c r="A12830" s="307" t="s">
        <v>12951</v>
      </c>
      <c r="B12830" s="308">
        <v>4464.59</v>
      </c>
    </row>
    <row r="12831" spans="1:2">
      <c r="A12831" s="307" t="s">
        <v>12952</v>
      </c>
      <c r="B12831" s="308">
        <v>458.81</v>
      </c>
    </row>
    <row r="12832" spans="1:2">
      <c r="A12832" s="307" t="s">
        <v>12953</v>
      </c>
      <c r="B12832" s="308">
        <v>402.16</v>
      </c>
    </row>
    <row r="12833" spans="1:2">
      <c r="A12833" s="307" t="s">
        <v>12954</v>
      </c>
      <c r="B12833" s="308">
        <v>510.98</v>
      </c>
    </row>
    <row r="12834" spans="1:2">
      <c r="A12834" s="307" t="s">
        <v>12955</v>
      </c>
      <c r="B12834" s="308">
        <v>449.18</v>
      </c>
    </row>
    <row r="12835" spans="1:2">
      <c r="A12835" s="307" t="s">
        <v>12956</v>
      </c>
      <c r="B12835" s="308">
        <v>468.03</v>
      </c>
    </row>
    <row r="12836" spans="1:2">
      <c r="A12836" s="307" t="s">
        <v>12957</v>
      </c>
      <c r="B12836" s="308">
        <v>422.71</v>
      </c>
    </row>
    <row r="12837" spans="1:2">
      <c r="A12837" s="307" t="s">
        <v>12958</v>
      </c>
      <c r="B12837" s="308">
        <v>796.84</v>
      </c>
    </row>
    <row r="12838" spans="1:2">
      <c r="A12838" s="307" t="s">
        <v>12959</v>
      </c>
      <c r="B12838" s="308">
        <v>773.77</v>
      </c>
    </row>
    <row r="12839" spans="1:2">
      <c r="A12839" s="307" t="s">
        <v>12960</v>
      </c>
      <c r="B12839" s="308">
        <v>552.36</v>
      </c>
    </row>
    <row r="12840" spans="1:2">
      <c r="A12840" s="307" t="s">
        <v>12961</v>
      </c>
      <c r="B12840" s="308">
        <v>495.37</v>
      </c>
    </row>
    <row r="12841" spans="1:2">
      <c r="A12841" s="307" t="s">
        <v>12962</v>
      </c>
      <c r="B12841" s="308">
        <v>893.57</v>
      </c>
    </row>
    <row r="12842" spans="1:2">
      <c r="A12842" s="307" t="s">
        <v>12963</v>
      </c>
      <c r="B12842" s="308">
        <v>878.12</v>
      </c>
    </row>
    <row r="12843" spans="1:2">
      <c r="A12843" s="307" t="s">
        <v>12964</v>
      </c>
      <c r="B12843" s="308">
        <v>698.1</v>
      </c>
    </row>
    <row r="12844" spans="1:2">
      <c r="A12844" s="307" t="s">
        <v>12965</v>
      </c>
      <c r="B12844" s="308">
        <v>628.32000000000005</v>
      </c>
    </row>
    <row r="12845" spans="1:2">
      <c r="A12845" s="307" t="s">
        <v>12966</v>
      </c>
      <c r="B12845" s="308">
        <v>485.88</v>
      </c>
    </row>
    <row r="12846" spans="1:2">
      <c r="A12846" s="307" t="s">
        <v>12967</v>
      </c>
      <c r="B12846" s="308">
        <v>450.34</v>
      </c>
    </row>
    <row r="12847" spans="1:2">
      <c r="A12847" s="307" t="s">
        <v>12968</v>
      </c>
      <c r="B12847" s="308">
        <v>562.30999999999995</v>
      </c>
    </row>
    <row r="12848" spans="1:2">
      <c r="A12848" s="307" t="s">
        <v>12969</v>
      </c>
      <c r="B12848" s="308">
        <v>521.11</v>
      </c>
    </row>
    <row r="12849" spans="1:2">
      <c r="A12849" s="307" t="s">
        <v>12970</v>
      </c>
      <c r="B12849" s="308">
        <v>464.89</v>
      </c>
    </row>
    <row r="12850" spans="1:2">
      <c r="A12850" s="307" t="s">
        <v>12971</v>
      </c>
      <c r="B12850" s="308">
        <v>418.43</v>
      </c>
    </row>
    <row r="12851" spans="1:2">
      <c r="A12851" s="307" t="s">
        <v>12972</v>
      </c>
      <c r="B12851" s="308">
        <v>698.1</v>
      </c>
    </row>
    <row r="12852" spans="1:2">
      <c r="A12852" s="307" t="s">
        <v>12973</v>
      </c>
      <c r="B12852" s="308">
        <v>628.32000000000005</v>
      </c>
    </row>
    <row r="12853" spans="1:2">
      <c r="A12853" s="307" t="s">
        <v>12974</v>
      </c>
      <c r="B12853" s="308">
        <v>264.39999999999998</v>
      </c>
    </row>
    <row r="12854" spans="1:2">
      <c r="A12854" s="307" t="s">
        <v>12975</v>
      </c>
      <c r="B12854" s="308">
        <v>254.1</v>
      </c>
    </row>
    <row r="12855" spans="1:2">
      <c r="A12855" s="307" t="s">
        <v>12976</v>
      </c>
      <c r="B12855" s="308">
        <v>1246.99</v>
      </c>
    </row>
    <row r="12856" spans="1:2">
      <c r="A12856" s="307" t="s">
        <v>12977</v>
      </c>
      <c r="B12856" s="308">
        <v>1143.99</v>
      </c>
    </row>
    <row r="12857" spans="1:2">
      <c r="A12857" s="307" t="s">
        <v>12978</v>
      </c>
      <c r="B12857" s="308">
        <v>860.54</v>
      </c>
    </row>
    <row r="12858" spans="1:2">
      <c r="A12858" s="307" t="s">
        <v>12979</v>
      </c>
      <c r="B12858" s="308">
        <v>774.54</v>
      </c>
    </row>
    <row r="12859" spans="1:2">
      <c r="A12859" s="307" t="s">
        <v>12980</v>
      </c>
      <c r="B12859" s="308">
        <v>465.5</v>
      </c>
    </row>
    <row r="12860" spans="1:2">
      <c r="A12860" s="307" t="s">
        <v>12981</v>
      </c>
      <c r="B12860" s="308">
        <v>424.3</v>
      </c>
    </row>
    <row r="12861" spans="1:2">
      <c r="A12861" s="307" t="s">
        <v>12982</v>
      </c>
      <c r="B12861" s="308">
        <v>690.83</v>
      </c>
    </row>
    <row r="12862" spans="1:2">
      <c r="A12862" s="307" t="s">
        <v>12983</v>
      </c>
      <c r="B12862" s="308">
        <v>621.04999999999995</v>
      </c>
    </row>
    <row r="12863" spans="1:2">
      <c r="A12863" s="307" t="s">
        <v>12984</v>
      </c>
      <c r="B12863" s="308">
        <v>1176.3599999999999</v>
      </c>
    </row>
    <row r="12864" spans="1:2">
      <c r="A12864" s="307" t="s">
        <v>12985</v>
      </c>
      <c r="B12864" s="308">
        <v>1100.71</v>
      </c>
    </row>
    <row r="12865" spans="1:2">
      <c r="A12865" s="307" t="s">
        <v>12986</v>
      </c>
      <c r="B12865" s="308">
        <v>1029.81</v>
      </c>
    </row>
    <row r="12866" spans="1:2">
      <c r="A12866" s="307" t="s">
        <v>12987</v>
      </c>
      <c r="B12866" s="308">
        <v>962.5</v>
      </c>
    </row>
    <row r="12867" spans="1:2">
      <c r="A12867" s="307" t="s">
        <v>12988</v>
      </c>
      <c r="B12867" s="308">
        <v>1319.91</v>
      </c>
    </row>
    <row r="12868" spans="1:2">
      <c r="A12868" s="307" t="s">
        <v>12989</v>
      </c>
      <c r="B12868" s="308">
        <v>1244.07</v>
      </c>
    </row>
    <row r="12869" spans="1:2">
      <c r="A12869" s="307" t="s">
        <v>12990</v>
      </c>
      <c r="B12869" s="308">
        <v>440.08</v>
      </c>
    </row>
    <row r="12870" spans="1:2">
      <c r="A12870" s="307" t="s">
        <v>12991</v>
      </c>
      <c r="B12870" s="308">
        <v>395.45</v>
      </c>
    </row>
    <row r="12871" spans="1:2">
      <c r="A12871" s="307" t="s">
        <v>12992</v>
      </c>
      <c r="B12871" s="308">
        <v>397.65</v>
      </c>
    </row>
    <row r="12872" spans="1:2">
      <c r="A12872" s="307" t="s">
        <v>12993</v>
      </c>
      <c r="B12872" s="308">
        <v>371.01</v>
      </c>
    </row>
    <row r="12873" spans="1:2">
      <c r="A12873" s="307" t="s">
        <v>12994</v>
      </c>
      <c r="B12873" s="308">
        <v>628.33000000000004</v>
      </c>
    </row>
    <row r="12874" spans="1:2">
      <c r="A12874" s="307" t="s">
        <v>12995</v>
      </c>
      <c r="B12874" s="308">
        <v>603.38</v>
      </c>
    </row>
    <row r="12875" spans="1:2">
      <c r="A12875" s="307" t="s">
        <v>12996</v>
      </c>
      <c r="B12875" s="308">
        <v>537.96</v>
      </c>
    </row>
    <row r="12876" spans="1:2">
      <c r="A12876" s="307" t="s">
        <v>12997</v>
      </c>
      <c r="B12876" s="308">
        <v>527.20000000000005</v>
      </c>
    </row>
    <row r="12877" spans="1:2">
      <c r="A12877" s="307" t="s">
        <v>12998</v>
      </c>
      <c r="B12877" s="308">
        <v>366.37</v>
      </c>
    </row>
    <row r="12878" spans="1:2">
      <c r="A12878" s="307" t="s">
        <v>12999</v>
      </c>
      <c r="B12878" s="308">
        <v>346.39</v>
      </c>
    </row>
    <row r="12879" spans="1:2">
      <c r="A12879" s="307" t="s">
        <v>13000</v>
      </c>
      <c r="B12879" s="308">
        <v>789.15</v>
      </c>
    </row>
    <row r="12880" spans="1:2">
      <c r="A12880" s="307" t="s">
        <v>13001</v>
      </c>
      <c r="B12880" s="308">
        <v>718.02</v>
      </c>
    </row>
    <row r="12881" spans="1:2">
      <c r="A12881" s="307" t="s">
        <v>13002</v>
      </c>
      <c r="B12881" s="308">
        <v>2654.98</v>
      </c>
    </row>
    <row r="12882" spans="1:2">
      <c r="A12882" s="307" t="s">
        <v>13003</v>
      </c>
      <c r="B12882" s="308">
        <v>2581.7600000000002</v>
      </c>
    </row>
    <row r="12883" spans="1:2">
      <c r="A12883" s="307" t="s">
        <v>13004</v>
      </c>
      <c r="B12883" s="308">
        <v>1585.66</v>
      </c>
    </row>
    <row r="12884" spans="1:2">
      <c r="A12884" s="307" t="s">
        <v>13005</v>
      </c>
      <c r="B12884" s="308">
        <v>1513.61</v>
      </c>
    </row>
    <row r="12885" spans="1:2">
      <c r="A12885" s="307" t="s">
        <v>13006</v>
      </c>
      <c r="B12885" s="308">
        <v>1213.6400000000001</v>
      </c>
    </row>
    <row r="12886" spans="1:2">
      <c r="A12886" s="307" t="s">
        <v>13007</v>
      </c>
      <c r="B12886" s="308">
        <v>1150.2</v>
      </c>
    </row>
    <row r="12887" spans="1:2">
      <c r="A12887" s="307" t="s">
        <v>13008</v>
      </c>
      <c r="B12887" s="308">
        <v>1807.39</v>
      </c>
    </row>
    <row r="12888" spans="1:2">
      <c r="A12888" s="307" t="s">
        <v>13009</v>
      </c>
      <c r="B12888" s="308">
        <v>1731.16</v>
      </c>
    </row>
    <row r="12889" spans="1:2">
      <c r="A12889" s="307" t="s">
        <v>13010</v>
      </c>
      <c r="B12889" s="308">
        <v>461.98</v>
      </c>
    </row>
    <row r="12890" spans="1:2">
      <c r="A12890" s="307" t="s">
        <v>13011</v>
      </c>
      <c r="B12890" s="308">
        <v>444.73</v>
      </c>
    </row>
    <row r="12891" spans="1:2">
      <c r="A12891" s="307" t="s">
        <v>13012</v>
      </c>
      <c r="B12891" s="308">
        <v>385.13</v>
      </c>
    </row>
    <row r="12892" spans="1:2">
      <c r="A12892" s="307" t="s">
        <v>13013</v>
      </c>
      <c r="B12892" s="308">
        <v>377.4</v>
      </c>
    </row>
    <row r="12893" spans="1:2">
      <c r="A12893" s="307" t="s">
        <v>13014</v>
      </c>
      <c r="B12893" s="308">
        <v>276.69</v>
      </c>
    </row>
    <row r="12894" spans="1:2">
      <c r="A12894" s="307" t="s">
        <v>13015</v>
      </c>
      <c r="B12894" s="308">
        <v>259.44</v>
      </c>
    </row>
    <row r="12895" spans="1:2">
      <c r="A12895" s="307" t="s">
        <v>13016</v>
      </c>
      <c r="B12895" s="308">
        <v>92.41</v>
      </c>
    </row>
    <row r="12896" spans="1:2">
      <c r="A12896" s="307" t="s">
        <v>13017</v>
      </c>
      <c r="B12896" s="308">
        <v>92.18</v>
      </c>
    </row>
    <row r="12897" spans="1:2">
      <c r="A12897" s="307" t="s">
        <v>25506</v>
      </c>
      <c r="B12897" s="308">
        <v>97.41</v>
      </c>
    </row>
    <row r="12898" spans="1:2">
      <c r="A12898" s="307" t="s">
        <v>25507</v>
      </c>
      <c r="B12898" s="308">
        <v>96.91</v>
      </c>
    </row>
    <row r="12899" spans="1:2">
      <c r="A12899" s="307" t="s">
        <v>25508</v>
      </c>
      <c r="B12899" s="308">
        <v>138.1</v>
      </c>
    </row>
    <row r="12900" spans="1:2">
      <c r="A12900" s="307" t="s">
        <v>25509</v>
      </c>
      <c r="B12900" s="308">
        <v>137.87</v>
      </c>
    </row>
    <row r="12901" spans="1:2">
      <c r="A12901" s="307" t="s">
        <v>25510</v>
      </c>
      <c r="B12901" s="308">
        <v>144.34</v>
      </c>
    </row>
    <row r="12902" spans="1:2">
      <c r="A12902" s="307" t="s">
        <v>25511</v>
      </c>
      <c r="B12902" s="308">
        <v>143.85</v>
      </c>
    </row>
    <row r="12903" spans="1:2">
      <c r="A12903" s="307" t="s">
        <v>13018</v>
      </c>
      <c r="B12903" s="308">
        <v>659.67</v>
      </c>
    </row>
    <row r="12904" spans="1:2">
      <c r="A12904" s="307" t="s">
        <v>13019</v>
      </c>
      <c r="B12904" s="308">
        <v>601.48</v>
      </c>
    </row>
    <row r="12905" spans="1:2">
      <c r="A12905" s="307" t="s">
        <v>13020</v>
      </c>
      <c r="B12905" s="308">
        <v>848.14</v>
      </c>
    </row>
    <row r="12906" spans="1:2">
      <c r="A12906" s="307" t="s">
        <v>13021</v>
      </c>
      <c r="B12906" s="308">
        <v>761.11</v>
      </c>
    </row>
    <row r="12907" spans="1:2">
      <c r="A12907" s="307" t="s">
        <v>13022</v>
      </c>
      <c r="B12907" s="308">
        <v>563.26</v>
      </c>
    </row>
    <row r="12908" spans="1:2">
      <c r="A12908" s="307" t="s">
        <v>13023</v>
      </c>
      <c r="B12908" s="308">
        <v>530.92999999999995</v>
      </c>
    </row>
    <row r="12909" spans="1:2">
      <c r="A12909" s="307" t="s">
        <v>13024</v>
      </c>
      <c r="B12909" s="308">
        <v>292.66000000000003</v>
      </c>
    </row>
    <row r="12910" spans="1:2">
      <c r="A12910" s="307" t="s">
        <v>13025</v>
      </c>
      <c r="B12910" s="308">
        <v>273.08</v>
      </c>
    </row>
    <row r="12911" spans="1:2">
      <c r="A12911" s="307" t="s">
        <v>13026</v>
      </c>
      <c r="B12911" s="308">
        <v>340.03</v>
      </c>
    </row>
    <row r="12912" spans="1:2">
      <c r="A12912" s="307" t="s">
        <v>13027</v>
      </c>
      <c r="B12912" s="308">
        <v>318.04000000000002</v>
      </c>
    </row>
    <row r="12913" spans="1:2">
      <c r="A12913" s="307" t="s">
        <v>13028</v>
      </c>
      <c r="B12913" s="308">
        <v>377.97</v>
      </c>
    </row>
    <row r="12914" spans="1:2">
      <c r="A12914" s="307" t="s">
        <v>13029</v>
      </c>
      <c r="B12914" s="308">
        <v>367.66</v>
      </c>
    </row>
    <row r="12915" spans="1:2">
      <c r="A12915" s="307" t="s">
        <v>13030</v>
      </c>
      <c r="B12915" s="308">
        <v>253.85</v>
      </c>
    </row>
    <row r="12916" spans="1:2">
      <c r="A12916" s="307" t="s">
        <v>13031</v>
      </c>
      <c r="B12916" s="308">
        <v>247.74</v>
      </c>
    </row>
    <row r="12917" spans="1:2">
      <c r="A12917" s="307" t="s">
        <v>13032</v>
      </c>
      <c r="B12917" s="308">
        <v>267.42</v>
      </c>
    </row>
    <row r="12918" spans="1:2">
      <c r="A12918" s="307" t="s">
        <v>13033</v>
      </c>
      <c r="B12918" s="308">
        <v>262.27</v>
      </c>
    </row>
    <row r="12919" spans="1:2">
      <c r="A12919" s="307" t="s">
        <v>13034</v>
      </c>
      <c r="B12919" s="308">
        <v>847.98</v>
      </c>
    </row>
    <row r="12920" spans="1:2">
      <c r="A12920" s="307" t="s">
        <v>13035</v>
      </c>
      <c r="B12920" s="308">
        <v>840.25</v>
      </c>
    </row>
    <row r="12921" spans="1:2">
      <c r="A12921" s="307" t="s">
        <v>13036</v>
      </c>
      <c r="B12921" s="308">
        <v>930.81</v>
      </c>
    </row>
    <row r="12922" spans="1:2">
      <c r="A12922" s="307" t="s">
        <v>13037</v>
      </c>
      <c r="B12922" s="308">
        <v>884.01</v>
      </c>
    </row>
    <row r="12923" spans="1:2">
      <c r="A12923" s="307" t="s">
        <v>13038</v>
      </c>
      <c r="B12923" s="308">
        <v>113.45</v>
      </c>
    </row>
    <row r="12924" spans="1:2">
      <c r="A12924" s="307" t="s">
        <v>13039</v>
      </c>
      <c r="B12924" s="308">
        <v>103.15</v>
      </c>
    </row>
    <row r="12925" spans="1:2">
      <c r="A12925" s="307" t="s">
        <v>13040</v>
      </c>
      <c r="B12925" s="308">
        <v>350.98</v>
      </c>
    </row>
    <row r="12926" spans="1:2">
      <c r="A12926" s="307" t="s">
        <v>13041</v>
      </c>
      <c r="B12926" s="308">
        <v>340.68</v>
      </c>
    </row>
    <row r="12927" spans="1:2">
      <c r="A12927" s="307" t="s">
        <v>13042</v>
      </c>
      <c r="B12927" s="308">
        <v>470.49</v>
      </c>
    </row>
    <row r="12928" spans="1:2">
      <c r="A12928" s="307" t="s">
        <v>13043</v>
      </c>
      <c r="B12928" s="308">
        <v>421.56</v>
      </c>
    </row>
    <row r="12929" spans="1:2">
      <c r="A12929" s="307" t="s">
        <v>13044</v>
      </c>
      <c r="B12929" s="308">
        <v>539.47</v>
      </c>
    </row>
    <row r="12930" spans="1:2">
      <c r="A12930" s="307" t="s">
        <v>13045</v>
      </c>
      <c r="B12930" s="308">
        <v>477.67</v>
      </c>
    </row>
    <row r="12931" spans="1:2">
      <c r="A12931" s="307" t="s">
        <v>13046</v>
      </c>
      <c r="B12931" s="308">
        <v>531.22</v>
      </c>
    </row>
    <row r="12932" spans="1:2">
      <c r="A12932" s="307" t="s">
        <v>13047</v>
      </c>
      <c r="B12932" s="308">
        <v>469.42</v>
      </c>
    </row>
    <row r="12933" spans="1:2">
      <c r="A12933" s="307" t="s">
        <v>13048</v>
      </c>
      <c r="B12933" s="308">
        <v>35.979999999999997</v>
      </c>
    </row>
    <row r="12934" spans="1:2">
      <c r="A12934" s="307" t="s">
        <v>13049</v>
      </c>
      <c r="B12934" s="308">
        <v>32.58</v>
      </c>
    </row>
    <row r="12935" spans="1:2">
      <c r="A12935" s="307" t="s">
        <v>13050</v>
      </c>
      <c r="B12935" s="308">
        <v>23.16</v>
      </c>
    </row>
    <row r="12936" spans="1:2">
      <c r="A12936" s="307" t="s">
        <v>13051</v>
      </c>
      <c r="B12936" s="308">
        <v>20.58</v>
      </c>
    </row>
    <row r="12937" spans="1:2">
      <c r="A12937" s="307" t="s">
        <v>13052</v>
      </c>
      <c r="B12937" s="308">
        <v>15.46</v>
      </c>
    </row>
    <row r="12938" spans="1:2">
      <c r="A12938" s="307" t="s">
        <v>13053</v>
      </c>
      <c r="B12938" s="308">
        <v>13.76</v>
      </c>
    </row>
    <row r="12939" spans="1:2">
      <c r="A12939" s="307" t="s">
        <v>13054</v>
      </c>
      <c r="B12939" s="308">
        <v>12.96</v>
      </c>
    </row>
    <row r="12940" spans="1:2">
      <c r="A12940" s="307" t="s">
        <v>13055</v>
      </c>
      <c r="B12940" s="308">
        <v>11.52</v>
      </c>
    </row>
    <row r="12941" spans="1:2">
      <c r="A12941" s="307" t="s">
        <v>13056</v>
      </c>
      <c r="B12941" s="308">
        <v>52.6</v>
      </c>
    </row>
    <row r="12942" spans="1:2">
      <c r="A12942" s="307" t="s">
        <v>13057</v>
      </c>
      <c r="B12942" s="308">
        <v>49</v>
      </c>
    </row>
    <row r="12943" spans="1:2">
      <c r="A12943" s="307" t="s">
        <v>25512</v>
      </c>
      <c r="B12943" s="308">
        <v>54.08</v>
      </c>
    </row>
    <row r="12944" spans="1:2">
      <c r="A12944" s="307" t="s">
        <v>25513</v>
      </c>
      <c r="B12944" s="308">
        <v>50.48</v>
      </c>
    </row>
    <row r="12945" spans="1:2">
      <c r="A12945" s="307" t="s">
        <v>13058</v>
      </c>
      <c r="B12945" s="308">
        <v>403.49</v>
      </c>
    </row>
    <row r="12946" spans="1:2">
      <c r="A12946" s="307" t="s">
        <v>13059</v>
      </c>
      <c r="B12946" s="308">
        <v>357.14</v>
      </c>
    </row>
    <row r="12947" spans="1:2">
      <c r="A12947" s="307" t="s">
        <v>13060</v>
      </c>
      <c r="B12947" s="308">
        <v>497.06</v>
      </c>
    </row>
    <row r="12948" spans="1:2">
      <c r="A12948" s="307" t="s">
        <v>13061</v>
      </c>
      <c r="B12948" s="308">
        <v>450.71</v>
      </c>
    </row>
    <row r="12949" spans="1:2">
      <c r="A12949" s="307" t="s">
        <v>13062</v>
      </c>
      <c r="B12949" s="308">
        <v>373.02</v>
      </c>
    </row>
    <row r="12950" spans="1:2">
      <c r="A12950" s="307" t="s">
        <v>13063</v>
      </c>
      <c r="B12950" s="308">
        <v>329.24</v>
      </c>
    </row>
    <row r="12951" spans="1:2">
      <c r="A12951" s="307" t="s">
        <v>13064</v>
      </c>
      <c r="B12951" s="308">
        <v>42.36</v>
      </c>
    </row>
    <row r="12952" spans="1:2">
      <c r="A12952" s="307" t="s">
        <v>13065</v>
      </c>
      <c r="B12952" s="308">
        <v>39.79</v>
      </c>
    </row>
    <row r="12953" spans="1:2">
      <c r="A12953" s="307" t="s">
        <v>13066</v>
      </c>
      <c r="B12953" s="308">
        <v>38.520000000000003</v>
      </c>
    </row>
    <row r="12954" spans="1:2">
      <c r="A12954" s="307" t="s">
        <v>13067</v>
      </c>
      <c r="B12954" s="308">
        <v>35.94</v>
      </c>
    </row>
    <row r="12955" spans="1:2">
      <c r="A12955" s="307" t="s">
        <v>13068</v>
      </c>
      <c r="B12955" s="308">
        <v>34.68</v>
      </c>
    </row>
    <row r="12956" spans="1:2">
      <c r="A12956" s="307" t="s">
        <v>13069</v>
      </c>
      <c r="B12956" s="308">
        <v>32.1</v>
      </c>
    </row>
    <row r="12957" spans="1:2">
      <c r="A12957" s="307" t="s">
        <v>13070</v>
      </c>
      <c r="B12957" s="308">
        <v>170.05</v>
      </c>
    </row>
    <row r="12958" spans="1:2">
      <c r="A12958" s="307" t="s">
        <v>13071</v>
      </c>
      <c r="B12958" s="308">
        <v>163.84</v>
      </c>
    </row>
    <row r="12959" spans="1:2">
      <c r="A12959" s="307" t="s">
        <v>13072</v>
      </c>
      <c r="B12959" s="308">
        <v>30.05</v>
      </c>
    </row>
    <row r="12960" spans="1:2">
      <c r="A12960" s="307" t="s">
        <v>13073</v>
      </c>
      <c r="B12960" s="308">
        <v>27.48</v>
      </c>
    </row>
    <row r="12961" spans="1:2">
      <c r="A12961" s="307" t="s">
        <v>13074</v>
      </c>
      <c r="B12961" s="308">
        <v>360.79</v>
      </c>
    </row>
    <row r="12962" spans="1:2">
      <c r="A12962" s="307" t="s">
        <v>13075</v>
      </c>
      <c r="B12962" s="308">
        <v>350.49</v>
      </c>
    </row>
    <row r="12963" spans="1:2">
      <c r="A12963" s="307" t="s">
        <v>13076</v>
      </c>
      <c r="B12963" s="308">
        <v>859.66</v>
      </c>
    </row>
    <row r="12964" spans="1:2">
      <c r="A12964" s="307" t="s">
        <v>13077</v>
      </c>
      <c r="B12964" s="308">
        <v>851.93</v>
      </c>
    </row>
    <row r="12965" spans="1:2">
      <c r="A12965" s="307" t="s">
        <v>13078</v>
      </c>
      <c r="B12965" s="308">
        <v>379.81</v>
      </c>
    </row>
    <row r="12966" spans="1:2">
      <c r="A12966" s="307" t="s">
        <v>13079</v>
      </c>
      <c r="B12966" s="308">
        <v>364.36</v>
      </c>
    </row>
    <row r="12967" spans="1:2">
      <c r="A12967" s="307" t="s">
        <v>13080</v>
      </c>
      <c r="B12967" s="308">
        <v>246.07</v>
      </c>
    </row>
    <row r="12968" spans="1:2">
      <c r="A12968" s="307" t="s">
        <v>13081</v>
      </c>
      <c r="B12968" s="308">
        <v>225.47</v>
      </c>
    </row>
    <row r="12969" spans="1:2">
      <c r="A12969" s="307" t="s">
        <v>13082</v>
      </c>
      <c r="B12969" s="308">
        <v>49.98</v>
      </c>
    </row>
    <row r="12970" spans="1:2">
      <c r="A12970" s="307" t="s">
        <v>13083</v>
      </c>
      <c r="B12970" s="308">
        <v>49.36</v>
      </c>
    </row>
    <row r="12971" spans="1:2">
      <c r="A12971" s="307" t="s">
        <v>13084</v>
      </c>
      <c r="B12971" s="308">
        <v>8.43</v>
      </c>
    </row>
    <row r="12972" spans="1:2">
      <c r="A12972" s="307" t="s">
        <v>13085</v>
      </c>
      <c r="B12972" s="308">
        <v>7.89</v>
      </c>
    </row>
    <row r="12973" spans="1:2">
      <c r="A12973" s="307" t="s">
        <v>13086</v>
      </c>
      <c r="B12973" s="308">
        <v>504.41</v>
      </c>
    </row>
    <row r="12974" spans="1:2">
      <c r="A12974" s="307" t="s">
        <v>13087</v>
      </c>
      <c r="B12974" s="308">
        <v>459.34</v>
      </c>
    </row>
    <row r="12975" spans="1:2">
      <c r="A12975" s="307" t="s">
        <v>13088</v>
      </c>
      <c r="B12975" s="308">
        <v>558.76</v>
      </c>
    </row>
    <row r="12976" spans="1:2">
      <c r="A12976" s="307" t="s">
        <v>13089</v>
      </c>
      <c r="B12976" s="308">
        <v>511.38</v>
      </c>
    </row>
    <row r="12977" spans="1:2">
      <c r="A12977" s="307" t="s">
        <v>13090</v>
      </c>
      <c r="B12977" s="308">
        <v>884.08</v>
      </c>
    </row>
    <row r="12978" spans="1:2">
      <c r="A12978" s="307" t="s">
        <v>13091</v>
      </c>
      <c r="B12978" s="308">
        <v>873.78</v>
      </c>
    </row>
    <row r="12979" spans="1:2">
      <c r="A12979" s="307" t="s">
        <v>13092</v>
      </c>
      <c r="B12979" s="308">
        <v>406.41</v>
      </c>
    </row>
    <row r="12980" spans="1:2">
      <c r="A12980" s="307" t="s">
        <v>13093</v>
      </c>
      <c r="B12980" s="308">
        <v>398.68</v>
      </c>
    </row>
    <row r="12981" spans="1:2">
      <c r="A12981" s="307" t="s">
        <v>13094</v>
      </c>
      <c r="B12981" s="308">
        <v>385.53</v>
      </c>
    </row>
    <row r="12982" spans="1:2">
      <c r="A12982" s="307" t="s">
        <v>13095</v>
      </c>
      <c r="B12982" s="308">
        <v>377.8</v>
      </c>
    </row>
    <row r="12983" spans="1:2">
      <c r="A12983" s="307" t="s">
        <v>13096</v>
      </c>
      <c r="B12983" s="308">
        <v>365.56</v>
      </c>
    </row>
    <row r="12984" spans="1:2">
      <c r="A12984" s="307" t="s">
        <v>13097</v>
      </c>
      <c r="B12984" s="308">
        <v>357.83</v>
      </c>
    </row>
    <row r="12985" spans="1:2">
      <c r="A12985" s="307" t="s">
        <v>13098</v>
      </c>
      <c r="B12985" s="308">
        <v>500.78</v>
      </c>
    </row>
    <row r="12986" spans="1:2">
      <c r="A12986" s="307" t="s">
        <v>13099</v>
      </c>
      <c r="B12986" s="308">
        <v>493.05</v>
      </c>
    </row>
    <row r="12987" spans="1:2">
      <c r="A12987" s="307" t="s">
        <v>13100</v>
      </c>
      <c r="B12987" s="308">
        <v>825.67</v>
      </c>
    </row>
    <row r="12988" spans="1:2">
      <c r="A12988" s="307" t="s">
        <v>13101</v>
      </c>
      <c r="B12988" s="308">
        <v>815.37</v>
      </c>
    </row>
    <row r="12989" spans="1:2">
      <c r="A12989" s="307" t="s">
        <v>13102</v>
      </c>
      <c r="B12989" s="308">
        <v>958.74</v>
      </c>
    </row>
    <row r="12990" spans="1:2">
      <c r="A12990" s="307" t="s">
        <v>13103</v>
      </c>
      <c r="B12990" s="308">
        <v>948.44</v>
      </c>
    </row>
    <row r="12991" spans="1:2">
      <c r="A12991" s="307" t="s">
        <v>13104</v>
      </c>
      <c r="B12991" s="308">
        <v>369.02</v>
      </c>
    </row>
    <row r="12992" spans="1:2">
      <c r="A12992" s="307" t="s">
        <v>13105</v>
      </c>
      <c r="B12992" s="308">
        <v>361.3</v>
      </c>
    </row>
    <row r="12993" spans="1:2">
      <c r="A12993" s="307" t="s">
        <v>13106</v>
      </c>
      <c r="B12993" s="308">
        <v>386.63</v>
      </c>
    </row>
    <row r="12994" spans="1:2">
      <c r="A12994" s="307" t="s">
        <v>13107</v>
      </c>
      <c r="B12994" s="308">
        <v>378.9</v>
      </c>
    </row>
    <row r="12995" spans="1:2">
      <c r="A12995" s="307" t="s">
        <v>13108</v>
      </c>
      <c r="B12995" s="308">
        <v>98.28</v>
      </c>
    </row>
    <row r="12996" spans="1:2">
      <c r="A12996" s="307" t="s">
        <v>13109</v>
      </c>
      <c r="B12996" s="308">
        <v>96.3</v>
      </c>
    </row>
    <row r="12997" spans="1:2">
      <c r="A12997" s="307" t="s">
        <v>13110</v>
      </c>
      <c r="B12997" s="308">
        <v>115.69</v>
      </c>
    </row>
    <row r="12998" spans="1:2">
      <c r="A12998" s="307" t="s">
        <v>13111</v>
      </c>
      <c r="B12998" s="308">
        <v>112.99</v>
      </c>
    </row>
    <row r="12999" spans="1:2">
      <c r="A12999" s="307" t="s">
        <v>13112</v>
      </c>
      <c r="B12999" s="308">
        <v>183.87</v>
      </c>
    </row>
    <row r="13000" spans="1:2">
      <c r="A13000" s="307" t="s">
        <v>13113</v>
      </c>
      <c r="B13000" s="308">
        <v>180.89</v>
      </c>
    </row>
    <row r="13001" spans="1:2">
      <c r="A13001" s="307" t="s">
        <v>13114</v>
      </c>
      <c r="B13001" s="308">
        <v>173.11</v>
      </c>
    </row>
    <row r="13002" spans="1:2">
      <c r="A13002" s="307" t="s">
        <v>13115</v>
      </c>
      <c r="B13002" s="308">
        <v>169.76</v>
      </c>
    </row>
    <row r="13003" spans="1:2">
      <c r="A13003" s="307" t="s">
        <v>13116</v>
      </c>
      <c r="B13003" s="308">
        <v>208.89</v>
      </c>
    </row>
    <row r="13004" spans="1:2">
      <c r="A13004" s="307" t="s">
        <v>13117</v>
      </c>
      <c r="B13004" s="308">
        <v>205.05</v>
      </c>
    </row>
    <row r="13005" spans="1:2">
      <c r="A13005" s="307" t="s">
        <v>13118</v>
      </c>
      <c r="B13005" s="308">
        <v>236.91</v>
      </c>
    </row>
    <row r="13006" spans="1:2">
      <c r="A13006" s="307" t="s">
        <v>13119</v>
      </c>
      <c r="B13006" s="308">
        <v>232.2</v>
      </c>
    </row>
    <row r="13007" spans="1:2">
      <c r="A13007" s="307" t="s">
        <v>13120</v>
      </c>
      <c r="B13007" s="308">
        <v>183.72</v>
      </c>
    </row>
    <row r="13008" spans="1:2">
      <c r="A13008" s="307" t="s">
        <v>13121</v>
      </c>
      <c r="B13008" s="308">
        <v>180.06</v>
      </c>
    </row>
    <row r="13009" spans="1:2">
      <c r="A13009" s="307" t="s">
        <v>13122</v>
      </c>
      <c r="B13009" s="308">
        <v>300.62</v>
      </c>
    </row>
    <row r="13010" spans="1:2">
      <c r="A13010" s="307" t="s">
        <v>13123</v>
      </c>
      <c r="B13010" s="308">
        <v>295.67</v>
      </c>
    </row>
    <row r="13011" spans="1:2">
      <c r="A13011" s="307" t="s">
        <v>13124</v>
      </c>
      <c r="B13011" s="308">
        <v>347.95</v>
      </c>
    </row>
    <row r="13012" spans="1:2">
      <c r="A13012" s="307" t="s">
        <v>13125</v>
      </c>
      <c r="B13012" s="308">
        <v>342.06</v>
      </c>
    </row>
    <row r="13013" spans="1:2">
      <c r="A13013" s="307" t="s">
        <v>13126</v>
      </c>
      <c r="B13013" s="308">
        <v>335.02</v>
      </c>
    </row>
    <row r="13014" spans="1:2">
      <c r="A13014" s="307" t="s">
        <v>13127</v>
      </c>
      <c r="B13014" s="308">
        <v>328.36</v>
      </c>
    </row>
    <row r="13015" spans="1:2">
      <c r="A13015" s="307" t="s">
        <v>13128</v>
      </c>
      <c r="B13015" s="308">
        <v>307.85000000000002</v>
      </c>
    </row>
    <row r="13016" spans="1:2">
      <c r="A13016" s="307" t="s">
        <v>13129</v>
      </c>
      <c r="B13016" s="308">
        <v>298.81</v>
      </c>
    </row>
    <row r="13017" spans="1:2">
      <c r="A13017" s="307" t="s">
        <v>13130</v>
      </c>
      <c r="B13017" s="308">
        <v>359.45</v>
      </c>
    </row>
    <row r="13018" spans="1:2">
      <c r="A13018" s="307" t="s">
        <v>13131</v>
      </c>
      <c r="B13018" s="308">
        <v>349.15</v>
      </c>
    </row>
    <row r="13019" spans="1:2">
      <c r="A13019" s="307" t="s">
        <v>13132</v>
      </c>
      <c r="B13019" s="308">
        <v>112.39</v>
      </c>
    </row>
    <row r="13020" spans="1:2">
      <c r="A13020" s="307" t="s">
        <v>13133</v>
      </c>
      <c r="B13020" s="308">
        <v>106.21</v>
      </c>
    </row>
    <row r="13021" spans="1:2">
      <c r="A13021" s="307" t="s">
        <v>13134</v>
      </c>
      <c r="B13021" s="308">
        <v>121.39</v>
      </c>
    </row>
    <row r="13022" spans="1:2">
      <c r="A13022" s="307" t="s">
        <v>13135</v>
      </c>
      <c r="B13022" s="308">
        <v>115.21</v>
      </c>
    </row>
    <row r="13023" spans="1:2">
      <c r="A13023" s="307" t="s">
        <v>13136</v>
      </c>
      <c r="B13023" s="308">
        <v>165.27</v>
      </c>
    </row>
    <row r="13024" spans="1:2">
      <c r="A13024" s="307" t="s">
        <v>13137</v>
      </c>
      <c r="B13024" s="308">
        <v>157.55000000000001</v>
      </c>
    </row>
    <row r="13025" spans="1:2">
      <c r="A13025" s="307" t="s">
        <v>13138</v>
      </c>
      <c r="B13025" s="308">
        <v>305.77999999999997</v>
      </c>
    </row>
    <row r="13026" spans="1:2">
      <c r="A13026" s="307" t="s">
        <v>13139</v>
      </c>
      <c r="B13026" s="308">
        <v>300.63</v>
      </c>
    </row>
    <row r="13027" spans="1:2">
      <c r="A13027" s="307" t="s">
        <v>13140</v>
      </c>
      <c r="B13027" s="308">
        <v>288.17</v>
      </c>
    </row>
    <row r="13028" spans="1:2">
      <c r="A13028" s="307" t="s">
        <v>13141</v>
      </c>
      <c r="B13028" s="308">
        <v>281.48</v>
      </c>
    </row>
    <row r="13029" spans="1:2">
      <c r="A13029" s="307" t="s">
        <v>13142</v>
      </c>
      <c r="B13029" s="308">
        <v>248.58</v>
      </c>
    </row>
    <row r="13030" spans="1:2">
      <c r="A13030" s="307" t="s">
        <v>13143</v>
      </c>
      <c r="B13030" s="308">
        <v>243.43</v>
      </c>
    </row>
    <row r="13031" spans="1:2">
      <c r="A13031" s="307" t="s">
        <v>13144</v>
      </c>
      <c r="B13031" s="308">
        <v>260.91000000000003</v>
      </c>
    </row>
    <row r="13032" spans="1:2">
      <c r="A13032" s="307" t="s">
        <v>13145</v>
      </c>
      <c r="B13032" s="308">
        <v>256.07</v>
      </c>
    </row>
    <row r="13033" spans="1:2">
      <c r="A13033" s="307" t="s">
        <v>13146</v>
      </c>
      <c r="B13033" s="308">
        <v>468.06</v>
      </c>
    </row>
    <row r="13034" spans="1:2">
      <c r="A13034" s="307" t="s">
        <v>13147</v>
      </c>
      <c r="B13034" s="308">
        <v>452.61</v>
      </c>
    </row>
    <row r="13035" spans="1:2">
      <c r="A13035" s="307" t="s">
        <v>13148</v>
      </c>
      <c r="B13035" s="308">
        <v>412.73</v>
      </c>
    </row>
    <row r="13036" spans="1:2">
      <c r="A13036" s="307" t="s">
        <v>13149</v>
      </c>
      <c r="B13036" s="308">
        <v>408.09</v>
      </c>
    </row>
    <row r="13037" spans="1:2">
      <c r="A13037" s="307" t="s">
        <v>13150</v>
      </c>
      <c r="B13037" s="308">
        <v>101.6</v>
      </c>
    </row>
    <row r="13038" spans="1:2">
      <c r="A13038" s="307" t="s">
        <v>13151</v>
      </c>
      <c r="B13038" s="308">
        <v>96.76</v>
      </c>
    </row>
    <row r="13039" spans="1:2">
      <c r="A13039" s="307" t="s">
        <v>13152</v>
      </c>
      <c r="B13039" s="308">
        <v>126.29</v>
      </c>
    </row>
    <row r="13040" spans="1:2">
      <c r="A13040" s="307" t="s">
        <v>13153</v>
      </c>
      <c r="B13040" s="308">
        <v>121.45</v>
      </c>
    </row>
    <row r="13041" spans="1:2">
      <c r="A13041" s="307" t="s">
        <v>13154</v>
      </c>
      <c r="B13041" s="308">
        <v>355.57</v>
      </c>
    </row>
    <row r="13042" spans="1:2">
      <c r="A13042" s="307" t="s">
        <v>13155</v>
      </c>
      <c r="B13042" s="308">
        <v>342.69</v>
      </c>
    </row>
    <row r="13043" spans="1:2">
      <c r="A13043" s="307" t="s">
        <v>13156</v>
      </c>
      <c r="B13043" s="308">
        <v>290.88</v>
      </c>
    </row>
    <row r="13044" spans="1:2">
      <c r="A13044" s="307" t="s">
        <v>13157</v>
      </c>
      <c r="B13044" s="308">
        <v>285.73</v>
      </c>
    </row>
    <row r="13045" spans="1:2">
      <c r="A13045" s="307" t="s">
        <v>13158</v>
      </c>
      <c r="B13045" s="308">
        <v>379.16</v>
      </c>
    </row>
    <row r="13046" spans="1:2">
      <c r="A13046" s="307" t="s">
        <v>13159</v>
      </c>
      <c r="B13046" s="308">
        <v>374.32</v>
      </c>
    </row>
    <row r="13047" spans="1:2">
      <c r="A13047" s="307" t="s">
        <v>13160</v>
      </c>
      <c r="B13047" s="308">
        <v>851.96</v>
      </c>
    </row>
    <row r="13048" spans="1:2">
      <c r="A13048" s="307" t="s">
        <v>13161</v>
      </c>
      <c r="B13048" s="308">
        <v>844.83</v>
      </c>
    </row>
    <row r="13049" spans="1:2">
      <c r="A13049" s="307" t="s">
        <v>13162</v>
      </c>
      <c r="B13049" s="308">
        <v>482.37</v>
      </c>
    </row>
    <row r="13050" spans="1:2">
      <c r="A13050" s="307" t="s">
        <v>13163</v>
      </c>
      <c r="B13050" s="308">
        <v>472.58</v>
      </c>
    </row>
    <row r="13051" spans="1:2">
      <c r="A13051" s="307" t="s">
        <v>13164</v>
      </c>
      <c r="B13051" s="308">
        <v>405.8</v>
      </c>
    </row>
    <row r="13052" spans="1:2">
      <c r="A13052" s="307" t="s">
        <v>13165</v>
      </c>
      <c r="B13052" s="308">
        <v>397.95</v>
      </c>
    </row>
    <row r="13053" spans="1:2">
      <c r="A13053" s="307" t="s">
        <v>13166</v>
      </c>
      <c r="B13053" s="308">
        <v>317.25</v>
      </c>
    </row>
    <row r="13054" spans="1:2">
      <c r="A13054" s="307" t="s">
        <v>13167</v>
      </c>
      <c r="B13054" s="308">
        <v>312.41000000000003</v>
      </c>
    </row>
    <row r="13055" spans="1:2">
      <c r="A13055" s="307" t="s">
        <v>13168</v>
      </c>
      <c r="B13055" s="308">
        <v>538.51</v>
      </c>
    </row>
    <row r="13056" spans="1:2">
      <c r="A13056" s="307" t="s">
        <v>13169</v>
      </c>
      <c r="B13056" s="308">
        <v>531.80999999999995</v>
      </c>
    </row>
    <row r="13057" spans="1:2">
      <c r="A13057" s="307" t="s">
        <v>13170</v>
      </c>
      <c r="B13057" s="308">
        <v>409.55</v>
      </c>
    </row>
    <row r="13058" spans="1:2">
      <c r="A13058" s="307" t="s">
        <v>13171</v>
      </c>
      <c r="B13058" s="308">
        <v>404.4</v>
      </c>
    </row>
    <row r="13059" spans="1:2">
      <c r="A13059" s="307" t="s">
        <v>13172</v>
      </c>
      <c r="B13059" s="308">
        <v>3742.1</v>
      </c>
    </row>
    <row r="13060" spans="1:2">
      <c r="A13060" s="307" t="s">
        <v>13173</v>
      </c>
      <c r="B13060" s="308">
        <v>3726.65</v>
      </c>
    </row>
    <row r="13061" spans="1:2">
      <c r="A13061" s="307" t="s">
        <v>13174</v>
      </c>
      <c r="B13061" s="308">
        <v>4126.99</v>
      </c>
    </row>
    <row r="13062" spans="1:2">
      <c r="A13062" s="307" t="s">
        <v>13175</v>
      </c>
      <c r="B13062" s="308">
        <v>4111.54</v>
      </c>
    </row>
    <row r="13063" spans="1:2">
      <c r="A13063" s="307" t="s">
        <v>13176</v>
      </c>
      <c r="B13063" s="308">
        <v>4535.63</v>
      </c>
    </row>
    <row r="13064" spans="1:2">
      <c r="A13064" s="307" t="s">
        <v>13177</v>
      </c>
      <c r="B13064" s="308">
        <v>4520.18</v>
      </c>
    </row>
    <row r="13065" spans="1:2">
      <c r="A13065" s="307" t="s">
        <v>13178</v>
      </c>
      <c r="B13065" s="308">
        <v>4942.26</v>
      </c>
    </row>
    <row r="13066" spans="1:2">
      <c r="A13066" s="307" t="s">
        <v>13179</v>
      </c>
      <c r="B13066" s="308">
        <v>4926.8100000000004</v>
      </c>
    </row>
    <row r="13067" spans="1:2">
      <c r="A13067" s="307" t="s">
        <v>13180</v>
      </c>
      <c r="B13067" s="308">
        <v>7177.23</v>
      </c>
    </row>
    <row r="13068" spans="1:2">
      <c r="A13068" s="307" t="s">
        <v>13181</v>
      </c>
      <c r="B13068" s="308">
        <v>7161.78</v>
      </c>
    </row>
    <row r="13069" spans="1:2">
      <c r="A13069" s="307" t="s">
        <v>13182</v>
      </c>
      <c r="B13069" s="308">
        <v>7994.51</v>
      </c>
    </row>
    <row r="13070" spans="1:2">
      <c r="A13070" s="307" t="s">
        <v>13183</v>
      </c>
      <c r="B13070" s="308">
        <v>7979.06</v>
      </c>
    </row>
    <row r="13071" spans="1:2">
      <c r="A13071" s="307" t="s">
        <v>13184</v>
      </c>
      <c r="B13071" s="308">
        <v>8811.7900000000009</v>
      </c>
    </row>
    <row r="13072" spans="1:2">
      <c r="A13072" s="307" t="s">
        <v>13185</v>
      </c>
      <c r="B13072" s="308">
        <v>8796.34</v>
      </c>
    </row>
    <row r="13073" spans="1:2">
      <c r="A13073" s="307" t="s">
        <v>13186</v>
      </c>
      <c r="B13073" s="308">
        <v>9629.06</v>
      </c>
    </row>
    <row r="13074" spans="1:2">
      <c r="A13074" s="307" t="s">
        <v>13187</v>
      </c>
      <c r="B13074" s="308">
        <v>9613.61</v>
      </c>
    </row>
    <row r="13075" spans="1:2">
      <c r="A13075" s="307" t="s">
        <v>13188</v>
      </c>
      <c r="B13075" s="308">
        <v>4209.99</v>
      </c>
    </row>
    <row r="13076" spans="1:2">
      <c r="A13076" s="307" t="s">
        <v>13189</v>
      </c>
      <c r="B13076" s="308">
        <v>4194.54</v>
      </c>
    </row>
    <row r="13077" spans="1:2">
      <c r="A13077" s="307" t="s">
        <v>13190</v>
      </c>
      <c r="B13077" s="308">
        <v>4794.87</v>
      </c>
    </row>
    <row r="13078" spans="1:2">
      <c r="A13078" s="307" t="s">
        <v>13191</v>
      </c>
      <c r="B13078" s="308">
        <v>4779.42</v>
      </c>
    </row>
    <row r="13079" spans="1:2">
      <c r="A13079" s="307" t="s">
        <v>13192</v>
      </c>
      <c r="B13079" s="308">
        <v>5282.26</v>
      </c>
    </row>
    <row r="13080" spans="1:2">
      <c r="A13080" s="307" t="s">
        <v>13193</v>
      </c>
      <c r="B13080" s="308">
        <v>5266.81</v>
      </c>
    </row>
    <row r="13081" spans="1:2">
      <c r="A13081" s="307" t="s">
        <v>13194</v>
      </c>
      <c r="B13081" s="308">
        <v>5769.65</v>
      </c>
    </row>
    <row r="13082" spans="1:2">
      <c r="A13082" s="307" t="s">
        <v>13195</v>
      </c>
      <c r="B13082" s="308">
        <v>5754.2</v>
      </c>
    </row>
    <row r="13083" spans="1:2">
      <c r="A13083" s="307" t="s">
        <v>13196</v>
      </c>
      <c r="B13083" s="308">
        <v>7816.7</v>
      </c>
    </row>
    <row r="13084" spans="1:2">
      <c r="A13084" s="307" t="s">
        <v>13197</v>
      </c>
      <c r="B13084" s="308">
        <v>7801.25</v>
      </c>
    </row>
    <row r="13085" spans="1:2">
      <c r="A13085" s="307" t="s">
        <v>13198</v>
      </c>
      <c r="B13085" s="308">
        <v>8791.48</v>
      </c>
    </row>
    <row r="13086" spans="1:2">
      <c r="A13086" s="307" t="s">
        <v>13199</v>
      </c>
      <c r="B13086" s="308">
        <v>8776.0300000000007</v>
      </c>
    </row>
    <row r="13087" spans="1:2">
      <c r="A13087" s="307" t="s">
        <v>13200</v>
      </c>
      <c r="B13087" s="308">
        <v>9815</v>
      </c>
    </row>
    <row r="13088" spans="1:2">
      <c r="A13088" s="307" t="s">
        <v>13201</v>
      </c>
      <c r="B13088" s="308">
        <v>9799.5499999999993</v>
      </c>
    </row>
    <row r="13089" spans="1:2">
      <c r="A13089" s="307" t="s">
        <v>13202</v>
      </c>
      <c r="B13089" s="308">
        <v>10828.78</v>
      </c>
    </row>
    <row r="13090" spans="1:2">
      <c r="A13090" s="307" t="s">
        <v>13203</v>
      </c>
      <c r="B13090" s="308">
        <v>10813.33</v>
      </c>
    </row>
    <row r="13091" spans="1:2">
      <c r="A13091" s="307" t="s">
        <v>13204</v>
      </c>
      <c r="B13091" s="308">
        <v>355.42</v>
      </c>
    </row>
    <row r="13092" spans="1:2">
      <c r="A13092" s="307" t="s">
        <v>13205</v>
      </c>
      <c r="B13092" s="308">
        <v>334.82</v>
      </c>
    </row>
    <row r="13093" spans="1:2">
      <c r="A13093" s="307" t="s">
        <v>13206</v>
      </c>
      <c r="B13093" s="308">
        <v>408.73</v>
      </c>
    </row>
    <row r="13094" spans="1:2">
      <c r="A13094" s="307" t="s">
        <v>13207</v>
      </c>
      <c r="B13094" s="308">
        <v>385.04</v>
      </c>
    </row>
    <row r="13095" spans="1:2">
      <c r="A13095" s="307" t="s">
        <v>13208</v>
      </c>
      <c r="B13095" s="308">
        <v>361.65</v>
      </c>
    </row>
    <row r="13096" spans="1:2">
      <c r="A13096" s="307" t="s">
        <v>13209</v>
      </c>
      <c r="B13096" s="308">
        <v>341.05</v>
      </c>
    </row>
    <row r="13097" spans="1:2">
      <c r="A13097" s="307" t="s">
        <v>13210</v>
      </c>
      <c r="B13097" s="308">
        <v>415.89</v>
      </c>
    </row>
    <row r="13098" spans="1:2">
      <c r="A13098" s="307" t="s">
        <v>13211</v>
      </c>
      <c r="B13098" s="308">
        <v>392.2</v>
      </c>
    </row>
    <row r="13099" spans="1:2">
      <c r="A13099" s="307" t="s">
        <v>13212</v>
      </c>
      <c r="B13099" s="308">
        <v>327.7</v>
      </c>
    </row>
    <row r="13100" spans="1:2">
      <c r="A13100" s="307" t="s">
        <v>13213</v>
      </c>
      <c r="B13100" s="308">
        <v>307.10000000000002</v>
      </c>
    </row>
    <row r="13101" spans="1:2">
      <c r="A13101" s="307" t="s">
        <v>13214</v>
      </c>
      <c r="B13101" s="308">
        <v>376.86</v>
      </c>
    </row>
    <row r="13102" spans="1:2">
      <c r="A13102" s="307" t="s">
        <v>13215</v>
      </c>
      <c r="B13102" s="308">
        <v>353.17</v>
      </c>
    </row>
    <row r="13103" spans="1:2">
      <c r="A13103" s="307" t="s">
        <v>13216</v>
      </c>
      <c r="B13103" s="308">
        <v>358.49</v>
      </c>
    </row>
    <row r="13104" spans="1:2">
      <c r="A13104" s="307" t="s">
        <v>13217</v>
      </c>
      <c r="B13104" s="308">
        <v>337.89</v>
      </c>
    </row>
    <row r="13105" spans="1:2">
      <c r="A13105" s="307" t="s">
        <v>13218</v>
      </c>
      <c r="B13105" s="308">
        <v>412.26</v>
      </c>
    </row>
    <row r="13106" spans="1:2">
      <c r="A13106" s="307" t="s">
        <v>13219</v>
      </c>
      <c r="B13106" s="308">
        <v>388.57</v>
      </c>
    </row>
    <row r="13107" spans="1:2">
      <c r="A13107" s="307" t="s">
        <v>13220</v>
      </c>
      <c r="B13107" s="308">
        <v>430.56</v>
      </c>
    </row>
    <row r="13108" spans="1:2">
      <c r="A13108" s="307" t="s">
        <v>13221</v>
      </c>
      <c r="B13108" s="308">
        <v>409.96</v>
      </c>
    </row>
    <row r="13109" spans="1:2">
      <c r="A13109" s="307" t="s">
        <v>13222</v>
      </c>
      <c r="B13109" s="308">
        <v>495.14</v>
      </c>
    </row>
    <row r="13110" spans="1:2">
      <c r="A13110" s="307" t="s">
        <v>13223</v>
      </c>
      <c r="B13110" s="308">
        <v>471.45</v>
      </c>
    </row>
    <row r="13111" spans="1:2">
      <c r="A13111" s="307" t="s">
        <v>13224</v>
      </c>
      <c r="B13111" s="308">
        <v>427.96</v>
      </c>
    </row>
    <row r="13112" spans="1:2">
      <c r="A13112" s="307" t="s">
        <v>13225</v>
      </c>
      <c r="B13112" s="308">
        <v>407.36</v>
      </c>
    </row>
    <row r="13113" spans="1:2">
      <c r="A13113" s="307" t="s">
        <v>13226</v>
      </c>
      <c r="B13113" s="308">
        <v>492.15</v>
      </c>
    </row>
    <row r="13114" spans="1:2">
      <c r="A13114" s="307" t="s">
        <v>13227</v>
      </c>
      <c r="B13114" s="308">
        <v>468.46</v>
      </c>
    </row>
    <row r="13115" spans="1:2">
      <c r="A13115" s="307" t="s">
        <v>13228</v>
      </c>
      <c r="B13115" s="308">
        <v>298.92</v>
      </c>
    </row>
    <row r="13116" spans="1:2">
      <c r="A13116" s="307" t="s">
        <v>13229</v>
      </c>
      <c r="B13116" s="308">
        <v>283.47000000000003</v>
      </c>
    </row>
    <row r="13117" spans="1:2">
      <c r="A13117" s="307" t="s">
        <v>13230</v>
      </c>
      <c r="B13117" s="308">
        <v>343.76</v>
      </c>
    </row>
    <row r="13118" spans="1:2">
      <c r="A13118" s="307" t="s">
        <v>13231</v>
      </c>
      <c r="B13118" s="308">
        <v>326</v>
      </c>
    </row>
    <row r="13119" spans="1:2">
      <c r="A13119" s="307" t="s">
        <v>13232</v>
      </c>
      <c r="B13119" s="308">
        <v>342.39</v>
      </c>
    </row>
    <row r="13120" spans="1:2">
      <c r="A13120" s="307" t="s">
        <v>13233</v>
      </c>
      <c r="B13120" s="308">
        <v>326.94</v>
      </c>
    </row>
    <row r="13121" spans="1:2">
      <c r="A13121" s="307" t="s">
        <v>13234</v>
      </c>
      <c r="B13121" s="308">
        <v>393.75</v>
      </c>
    </row>
    <row r="13122" spans="1:2">
      <c r="A13122" s="307" t="s">
        <v>13235</v>
      </c>
      <c r="B13122" s="308">
        <v>375.99</v>
      </c>
    </row>
    <row r="13123" spans="1:2">
      <c r="A13123" s="307" t="s">
        <v>13236</v>
      </c>
      <c r="B13123" s="308">
        <v>462.87</v>
      </c>
    </row>
    <row r="13124" spans="1:2">
      <c r="A13124" s="307" t="s">
        <v>13237</v>
      </c>
      <c r="B13124" s="308">
        <v>442.27</v>
      </c>
    </row>
    <row r="13125" spans="1:2">
      <c r="A13125" s="307" t="s">
        <v>13238</v>
      </c>
      <c r="B13125" s="308">
        <v>532.29999999999995</v>
      </c>
    </row>
    <row r="13126" spans="1:2">
      <c r="A13126" s="307" t="s">
        <v>13239</v>
      </c>
      <c r="B13126" s="308">
        <v>508.61</v>
      </c>
    </row>
    <row r="13127" spans="1:2">
      <c r="A13127" s="307" t="s">
        <v>13240</v>
      </c>
      <c r="B13127" s="308">
        <v>397.27</v>
      </c>
    </row>
    <row r="13128" spans="1:2">
      <c r="A13128" s="307" t="s">
        <v>13241</v>
      </c>
      <c r="B13128" s="308">
        <v>376.67</v>
      </c>
    </row>
    <row r="13129" spans="1:2">
      <c r="A13129" s="307" t="s">
        <v>13242</v>
      </c>
      <c r="B13129" s="308">
        <v>456.86</v>
      </c>
    </row>
    <row r="13130" spans="1:2">
      <c r="A13130" s="307" t="s">
        <v>13243</v>
      </c>
      <c r="B13130" s="308">
        <v>433.17</v>
      </c>
    </row>
    <row r="13131" spans="1:2">
      <c r="A13131" s="307" t="s">
        <v>13244</v>
      </c>
      <c r="B13131" s="308">
        <v>545.6</v>
      </c>
    </row>
    <row r="13132" spans="1:2">
      <c r="A13132" s="307" t="s">
        <v>13245</v>
      </c>
      <c r="B13132" s="308">
        <v>525</v>
      </c>
    </row>
    <row r="13133" spans="1:2">
      <c r="A13133" s="307" t="s">
        <v>13246</v>
      </c>
      <c r="B13133" s="308">
        <v>627.44000000000005</v>
      </c>
    </row>
    <row r="13134" spans="1:2">
      <c r="A13134" s="307" t="s">
        <v>13247</v>
      </c>
      <c r="B13134" s="308">
        <v>603.75</v>
      </c>
    </row>
    <row r="13135" spans="1:2">
      <c r="A13135" s="307" t="s">
        <v>13248</v>
      </c>
      <c r="B13135" s="308">
        <v>591.45000000000005</v>
      </c>
    </row>
    <row r="13136" spans="1:2">
      <c r="A13136" s="307" t="s">
        <v>13249</v>
      </c>
      <c r="B13136" s="308">
        <v>570.85</v>
      </c>
    </row>
    <row r="13137" spans="1:2">
      <c r="A13137" s="307" t="s">
        <v>13250</v>
      </c>
      <c r="B13137" s="308">
        <v>679.9</v>
      </c>
    </row>
    <row r="13138" spans="1:2">
      <c r="A13138" s="307" t="s">
        <v>13251</v>
      </c>
      <c r="B13138" s="308">
        <v>656.21</v>
      </c>
    </row>
    <row r="13139" spans="1:2">
      <c r="A13139" s="307" t="s">
        <v>13252</v>
      </c>
      <c r="B13139" s="308">
        <v>545.6</v>
      </c>
    </row>
    <row r="13140" spans="1:2">
      <c r="A13140" s="307" t="s">
        <v>13253</v>
      </c>
      <c r="B13140" s="308">
        <v>525</v>
      </c>
    </row>
    <row r="13141" spans="1:2">
      <c r="A13141" s="307" t="s">
        <v>13254</v>
      </c>
      <c r="B13141" s="308">
        <v>627.44000000000005</v>
      </c>
    </row>
    <row r="13142" spans="1:2">
      <c r="A13142" s="307" t="s">
        <v>13255</v>
      </c>
      <c r="B13142" s="308">
        <v>603.75</v>
      </c>
    </row>
    <row r="13143" spans="1:2">
      <c r="A13143" s="307" t="s">
        <v>13256</v>
      </c>
      <c r="B13143" s="308">
        <v>344.26</v>
      </c>
    </row>
    <row r="13144" spans="1:2">
      <c r="A13144" s="307" t="s">
        <v>13257</v>
      </c>
      <c r="B13144" s="308">
        <v>323.66000000000003</v>
      </c>
    </row>
    <row r="13145" spans="1:2">
      <c r="A13145" s="307" t="s">
        <v>13258</v>
      </c>
      <c r="B13145" s="308">
        <v>395.9</v>
      </c>
    </row>
    <row r="13146" spans="1:2">
      <c r="A13146" s="307" t="s">
        <v>13259</v>
      </c>
      <c r="B13146" s="308">
        <v>372.21</v>
      </c>
    </row>
    <row r="13147" spans="1:2">
      <c r="A13147" s="307" t="s">
        <v>13260</v>
      </c>
      <c r="B13147" s="308">
        <v>533.98</v>
      </c>
    </row>
    <row r="13148" spans="1:2">
      <c r="A13148" s="307" t="s">
        <v>13261</v>
      </c>
      <c r="B13148" s="308">
        <v>513.38</v>
      </c>
    </row>
    <row r="13149" spans="1:2">
      <c r="A13149" s="307" t="s">
        <v>13262</v>
      </c>
      <c r="B13149" s="308">
        <v>614.07000000000005</v>
      </c>
    </row>
    <row r="13150" spans="1:2">
      <c r="A13150" s="307" t="s">
        <v>13263</v>
      </c>
      <c r="B13150" s="308">
        <v>590.38</v>
      </c>
    </row>
    <row r="13151" spans="1:2">
      <c r="A13151" s="307" t="s">
        <v>13264</v>
      </c>
      <c r="B13151" s="308">
        <v>377.74</v>
      </c>
    </row>
    <row r="13152" spans="1:2">
      <c r="A13152" s="307" t="s">
        <v>13265</v>
      </c>
      <c r="B13152" s="308">
        <v>357.14</v>
      </c>
    </row>
    <row r="13153" spans="1:2">
      <c r="A13153" s="307" t="s">
        <v>13266</v>
      </c>
      <c r="B13153" s="308">
        <v>434.4</v>
      </c>
    </row>
    <row r="13154" spans="1:2">
      <c r="A13154" s="307" t="s">
        <v>13267</v>
      </c>
      <c r="B13154" s="308">
        <v>410.71</v>
      </c>
    </row>
    <row r="13155" spans="1:2">
      <c r="A13155" s="307" t="s">
        <v>13268</v>
      </c>
      <c r="B13155" s="308">
        <v>260.98</v>
      </c>
    </row>
    <row r="13156" spans="1:2">
      <c r="A13156" s="307" t="s">
        <v>13269</v>
      </c>
      <c r="B13156" s="308">
        <v>245.53</v>
      </c>
    </row>
    <row r="13157" spans="1:2">
      <c r="A13157" s="307" t="s">
        <v>13270</v>
      </c>
      <c r="B13157" s="308">
        <v>300.13</v>
      </c>
    </row>
    <row r="13158" spans="1:2">
      <c r="A13158" s="307" t="s">
        <v>13271</v>
      </c>
      <c r="B13158" s="308">
        <v>282.36</v>
      </c>
    </row>
    <row r="13159" spans="1:2">
      <c r="A13159" s="307" t="s">
        <v>13272</v>
      </c>
      <c r="B13159" s="308">
        <v>23.11</v>
      </c>
    </row>
    <row r="13160" spans="1:2">
      <c r="A13160" s="307" t="s">
        <v>13273</v>
      </c>
      <c r="B13160" s="308">
        <v>20.54</v>
      </c>
    </row>
    <row r="13161" spans="1:2">
      <c r="A13161" s="307" t="s">
        <v>13274</v>
      </c>
      <c r="B13161" s="308">
        <v>743.65</v>
      </c>
    </row>
    <row r="13162" spans="1:2">
      <c r="A13162" s="307" t="s">
        <v>13275</v>
      </c>
      <c r="B13162" s="308">
        <v>728.2</v>
      </c>
    </row>
    <row r="13163" spans="1:2">
      <c r="A13163" s="307" t="s">
        <v>13276</v>
      </c>
      <c r="B13163" s="308">
        <v>855.2</v>
      </c>
    </row>
    <row r="13164" spans="1:2">
      <c r="A13164" s="307" t="s">
        <v>13277</v>
      </c>
      <c r="B13164" s="308">
        <v>837.43</v>
      </c>
    </row>
    <row r="13165" spans="1:2">
      <c r="A13165" s="307" t="s">
        <v>13278</v>
      </c>
      <c r="B13165" s="308">
        <v>710.54</v>
      </c>
    </row>
    <row r="13166" spans="1:2">
      <c r="A13166" s="307" t="s">
        <v>13279</v>
      </c>
      <c r="B13166" s="308">
        <v>695.09</v>
      </c>
    </row>
    <row r="13167" spans="1:2">
      <c r="A13167" s="307" t="s">
        <v>13280</v>
      </c>
      <c r="B13167" s="308">
        <v>817.13</v>
      </c>
    </row>
    <row r="13168" spans="1:2">
      <c r="A13168" s="307" t="s">
        <v>13281</v>
      </c>
      <c r="B13168" s="308">
        <v>799.36</v>
      </c>
    </row>
    <row r="13169" spans="1:2">
      <c r="A13169" s="307" t="s">
        <v>13282</v>
      </c>
      <c r="B13169" s="308">
        <v>778.43</v>
      </c>
    </row>
    <row r="13170" spans="1:2">
      <c r="A13170" s="307" t="s">
        <v>13283</v>
      </c>
      <c r="B13170" s="308">
        <v>762.98</v>
      </c>
    </row>
    <row r="13171" spans="1:2">
      <c r="A13171" s="307" t="s">
        <v>13284</v>
      </c>
      <c r="B13171" s="308">
        <v>895.2</v>
      </c>
    </row>
    <row r="13172" spans="1:2">
      <c r="A13172" s="307" t="s">
        <v>13285</v>
      </c>
      <c r="B13172" s="308">
        <v>877.43</v>
      </c>
    </row>
    <row r="13173" spans="1:2">
      <c r="A13173" s="307" t="s">
        <v>13286</v>
      </c>
      <c r="B13173" s="308">
        <v>880.36</v>
      </c>
    </row>
    <row r="13174" spans="1:2">
      <c r="A13174" s="307" t="s">
        <v>13287</v>
      </c>
      <c r="B13174" s="308">
        <v>864.91</v>
      </c>
    </row>
    <row r="13175" spans="1:2">
      <c r="A13175" s="307" t="s">
        <v>13288</v>
      </c>
      <c r="B13175" s="308">
        <v>1012.42</v>
      </c>
    </row>
    <row r="13176" spans="1:2">
      <c r="A13176" s="307" t="s">
        <v>13289</v>
      </c>
      <c r="B13176" s="308">
        <v>994.65</v>
      </c>
    </row>
    <row r="13177" spans="1:2">
      <c r="A13177" s="307" t="s">
        <v>13290</v>
      </c>
      <c r="B13177" s="308">
        <v>762.25</v>
      </c>
    </row>
    <row r="13178" spans="1:2">
      <c r="A13178" s="307" t="s">
        <v>13291</v>
      </c>
      <c r="B13178" s="308">
        <v>746.8</v>
      </c>
    </row>
    <row r="13179" spans="1:2">
      <c r="A13179" s="307" t="s">
        <v>13292</v>
      </c>
      <c r="B13179" s="308">
        <v>876.59</v>
      </c>
    </row>
    <row r="13180" spans="1:2">
      <c r="A13180" s="307" t="s">
        <v>13293</v>
      </c>
      <c r="B13180" s="308">
        <v>858.82</v>
      </c>
    </row>
    <row r="13181" spans="1:2">
      <c r="A13181" s="307" t="s">
        <v>13294</v>
      </c>
      <c r="B13181" s="308">
        <v>762.25</v>
      </c>
    </row>
    <row r="13182" spans="1:2">
      <c r="A13182" s="307" t="s">
        <v>13295</v>
      </c>
      <c r="B13182" s="308">
        <v>746.8</v>
      </c>
    </row>
    <row r="13183" spans="1:2">
      <c r="A13183" s="307" t="s">
        <v>13296</v>
      </c>
      <c r="B13183" s="308">
        <v>876.59</v>
      </c>
    </row>
    <row r="13184" spans="1:2">
      <c r="A13184" s="307" t="s">
        <v>13297</v>
      </c>
      <c r="B13184" s="308">
        <v>858.82</v>
      </c>
    </row>
    <row r="13185" spans="1:2">
      <c r="A13185" s="307" t="s">
        <v>13298</v>
      </c>
      <c r="B13185" s="308">
        <v>138.15</v>
      </c>
    </row>
    <row r="13186" spans="1:2">
      <c r="A13186" s="307" t="s">
        <v>13299</v>
      </c>
      <c r="B13186" s="308">
        <v>130.41999999999999</v>
      </c>
    </row>
    <row r="13187" spans="1:2">
      <c r="A13187" s="307" t="s">
        <v>13300</v>
      </c>
      <c r="B13187" s="308">
        <v>364.64</v>
      </c>
    </row>
    <row r="13188" spans="1:2">
      <c r="A13188" s="307" t="s">
        <v>13301</v>
      </c>
      <c r="B13188" s="308">
        <v>340.44</v>
      </c>
    </row>
    <row r="13189" spans="1:2">
      <c r="A13189" s="307" t="s">
        <v>13302</v>
      </c>
      <c r="B13189" s="308">
        <v>585</v>
      </c>
    </row>
    <row r="13190" spans="1:2">
      <c r="A13190" s="307" t="s">
        <v>13303</v>
      </c>
      <c r="B13190" s="308">
        <v>526.80999999999995</v>
      </c>
    </row>
    <row r="13191" spans="1:2">
      <c r="A13191" s="307" t="s">
        <v>13304</v>
      </c>
      <c r="B13191" s="308">
        <v>39.4</v>
      </c>
    </row>
    <row r="13192" spans="1:2">
      <c r="A13192" s="307" t="s">
        <v>13305</v>
      </c>
      <c r="B13192" s="308">
        <v>35.94</v>
      </c>
    </row>
    <row r="13193" spans="1:2">
      <c r="A13193" s="307" t="s">
        <v>13306</v>
      </c>
      <c r="B13193" s="308">
        <v>13.05</v>
      </c>
    </row>
    <row r="13194" spans="1:2">
      <c r="A13194" s="307" t="s">
        <v>13307</v>
      </c>
      <c r="B13194" s="308">
        <v>11.81</v>
      </c>
    </row>
    <row r="13195" spans="1:2">
      <c r="A13195" s="307" t="s">
        <v>13308</v>
      </c>
      <c r="B13195" s="308">
        <v>16.97</v>
      </c>
    </row>
    <row r="13196" spans="1:2">
      <c r="A13196" s="307" t="s">
        <v>13309</v>
      </c>
      <c r="B13196" s="308">
        <v>15.49</v>
      </c>
    </row>
    <row r="13197" spans="1:2">
      <c r="A13197" s="307" t="s">
        <v>13310</v>
      </c>
      <c r="B13197" s="308">
        <v>73.95</v>
      </c>
    </row>
    <row r="13198" spans="1:2">
      <c r="A13198" s="307" t="s">
        <v>13311</v>
      </c>
      <c r="B13198" s="308">
        <v>72.41</v>
      </c>
    </row>
    <row r="13199" spans="1:2">
      <c r="A13199" s="307" t="s">
        <v>13312</v>
      </c>
      <c r="B13199" s="308">
        <v>701.83</v>
      </c>
    </row>
    <row r="13200" spans="1:2">
      <c r="A13200" s="307" t="s">
        <v>13313</v>
      </c>
      <c r="B13200" s="308">
        <v>626.02</v>
      </c>
    </row>
    <row r="13201" spans="1:2">
      <c r="A13201" s="307" t="s">
        <v>13314</v>
      </c>
      <c r="B13201" s="308">
        <v>43.41</v>
      </c>
    </row>
    <row r="13202" spans="1:2">
      <c r="A13202" s="307" t="s">
        <v>13315</v>
      </c>
      <c r="B13202" s="308">
        <v>43.41</v>
      </c>
    </row>
    <row r="13203" spans="1:2">
      <c r="A13203" s="307" t="s">
        <v>13316</v>
      </c>
      <c r="B13203" s="308">
        <v>67.400000000000006</v>
      </c>
    </row>
    <row r="13204" spans="1:2">
      <c r="A13204" s="307" t="s">
        <v>13317</v>
      </c>
      <c r="B13204" s="308">
        <v>67.400000000000006</v>
      </c>
    </row>
    <row r="13205" spans="1:2">
      <c r="A13205" s="307" t="s">
        <v>13318</v>
      </c>
      <c r="B13205" s="308">
        <v>79.959999999999994</v>
      </c>
    </row>
    <row r="13206" spans="1:2">
      <c r="A13206" s="307" t="s">
        <v>13319</v>
      </c>
      <c r="B13206" s="308">
        <v>79.959999999999994</v>
      </c>
    </row>
    <row r="13207" spans="1:2">
      <c r="A13207" s="307" t="s">
        <v>13320</v>
      </c>
      <c r="B13207" s="308">
        <v>85.68</v>
      </c>
    </row>
    <row r="13208" spans="1:2">
      <c r="A13208" s="307" t="s">
        <v>13321</v>
      </c>
      <c r="B13208" s="308">
        <v>85.68</v>
      </c>
    </row>
    <row r="13209" spans="1:2">
      <c r="A13209" s="307" t="s">
        <v>13322</v>
      </c>
      <c r="B13209" s="308">
        <v>182.78</v>
      </c>
    </row>
    <row r="13210" spans="1:2">
      <c r="A13210" s="307" t="s">
        <v>13323</v>
      </c>
      <c r="B13210" s="308">
        <v>182.78</v>
      </c>
    </row>
    <row r="13211" spans="1:2">
      <c r="A13211" s="307" t="s">
        <v>13324</v>
      </c>
      <c r="B13211" s="308">
        <v>68.540000000000006</v>
      </c>
    </row>
    <row r="13212" spans="1:2">
      <c r="A13212" s="307" t="s">
        <v>13325</v>
      </c>
      <c r="B13212" s="308">
        <v>68.540000000000006</v>
      </c>
    </row>
    <row r="13213" spans="1:2">
      <c r="A13213" s="307" t="s">
        <v>13326</v>
      </c>
      <c r="B13213" s="308">
        <v>57.12</v>
      </c>
    </row>
    <row r="13214" spans="1:2">
      <c r="A13214" s="307" t="s">
        <v>13327</v>
      </c>
      <c r="B13214" s="308">
        <v>57.12</v>
      </c>
    </row>
    <row r="13215" spans="1:2">
      <c r="A13215" s="307" t="s">
        <v>13328</v>
      </c>
      <c r="B13215" s="308">
        <v>251.32</v>
      </c>
    </row>
    <row r="13216" spans="1:2">
      <c r="A13216" s="307" t="s">
        <v>13329</v>
      </c>
      <c r="B13216" s="308">
        <v>251.32</v>
      </c>
    </row>
    <row r="13217" spans="1:2">
      <c r="A13217" s="307" t="s">
        <v>13330</v>
      </c>
      <c r="B13217" s="308">
        <v>203.98</v>
      </c>
    </row>
    <row r="13218" spans="1:2">
      <c r="A13218" s="307" t="s">
        <v>13331</v>
      </c>
      <c r="B13218" s="308">
        <v>203.98</v>
      </c>
    </row>
    <row r="13219" spans="1:2">
      <c r="A13219" s="307" t="s">
        <v>13332</v>
      </c>
      <c r="B13219" s="308">
        <v>174.85</v>
      </c>
    </row>
    <row r="13220" spans="1:2">
      <c r="A13220" s="307" t="s">
        <v>13333</v>
      </c>
      <c r="B13220" s="308">
        <v>174.85</v>
      </c>
    </row>
    <row r="13221" spans="1:2">
      <c r="A13221" s="307" t="s">
        <v>13334</v>
      </c>
      <c r="B13221" s="308">
        <v>125.66</v>
      </c>
    </row>
    <row r="13222" spans="1:2">
      <c r="A13222" s="307" t="s">
        <v>13335</v>
      </c>
      <c r="B13222" s="308">
        <v>125.66</v>
      </c>
    </row>
    <row r="13223" spans="1:2">
      <c r="A13223" s="307" t="s">
        <v>13336</v>
      </c>
      <c r="B13223" s="308">
        <v>85.68</v>
      </c>
    </row>
    <row r="13224" spans="1:2">
      <c r="A13224" s="307" t="s">
        <v>13337</v>
      </c>
      <c r="B13224" s="308">
        <v>85.68</v>
      </c>
    </row>
    <row r="13225" spans="1:2">
      <c r="A13225" s="307" t="s">
        <v>13338</v>
      </c>
      <c r="B13225" s="308">
        <v>238.3</v>
      </c>
    </row>
    <row r="13226" spans="1:2">
      <c r="A13226" s="307" t="s">
        <v>13339</v>
      </c>
      <c r="B13226" s="308">
        <v>238.3</v>
      </c>
    </row>
    <row r="13227" spans="1:2">
      <c r="A13227" s="307" t="s">
        <v>13340</v>
      </c>
      <c r="B13227" s="308">
        <v>342.72</v>
      </c>
    </row>
    <row r="13228" spans="1:2">
      <c r="A13228" s="307" t="s">
        <v>13341</v>
      </c>
      <c r="B13228" s="308">
        <v>342.72</v>
      </c>
    </row>
    <row r="13229" spans="1:2">
      <c r="A13229" s="307" t="s">
        <v>13342</v>
      </c>
      <c r="B13229" s="308">
        <v>243.53</v>
      </c>
    </row>
    <row r="13230" spans="1:2">
      <c r="A13230" s="307" t="s">
        <v>13343</v>
      </c>
      <c r="B13230" s="308">
        <v>233.23</v>
      </c>
    </row>
    <row r="13231" spans="1:2">
      <c r="A13231" s="307" t="s">
        <v>13344</v>
      </c>
      <c r="B13231" s="308">
        <v>336.05</v>
      </c>
    </row>
    <row r="13232" spans="1:2">
      <c r="A13232" s="307" t="s">
        <v>13345</v>
      </c>
      <c r="B13232" s="308">
        <v>336.05</v>
      </c>
    </row>
    <row r="13233" spans="1:2">
      <c r="A13233" s="307" t="s">
        <v>13346</v>
      </c>
      <c r="B13233" s="308">
        <v>209.44</v>
      </c>
    </row>
    <row r="13234" spans="1:2">
      <c r="A13234" s="307" t="s">
        <v>116</v>
      </c>
      <c r="B13234" s="308">
        <v>209.44</v>
      </c>
    </row>
    <row r="13235" spans="1:2">
      <c r="A13235" s="307" t="s">
        <v>13347</v>
      </c>
      <c r="B13235" s="308">
        <v>890.54</v>
      </c>
    </row>
    <row r="13236" spans="1:2">
      <c r="A13236" s="307" t="s">
        <v>13348</v>
      </c>
      <c r="B13236" s="308">
        <v>890.54</v>
      </c>
    </row>
    <row r="13237" spans="1:2">
      <c r="A13237" s="307" t="s">
        <v>13349</v>
      </c>
      <c r="B13237" s="308">
        <v>1781.07</v>
      </c>
    </row>
    <row r="13238" spans="1:2">
      <c r="A13238" s="307" t="s">
        <v>13350</v>
      </c>
      <c r="B13238" s="308">
        <v>1781.07</v>
      </c>
    </row>
    <row r="13239" spans="1:2">
      <c r="A13239" s="307" t="s">
        <v>13351</v>
      </c>
      <c r="B13239" s="308">
        <v>11875.69</v>
      </c>
    </row>
    <row r="13240" spans="1:2">
      <c r="A13240" s="307" t="s">
        <v>13352</v>
      </c>
      <c r="B13240" s="308">
        <v>11875.69</v>
      </c>
    </row>
    <row r="13241" spans="1:2">
      <c r="A13241" s="307" t="s">
        <v>13353</v>
      </c>
      <c r="B13241" s="308">
        <v>20.72</v>
      </c>
    </row>
    <row r="13242" spans="1:2">
      <c r="A13242" s="307" t="s">
        <v>13354</v>
      </c>
      <c r="B13242" s="308">
        <v>20.29</v>
      </c>
    </row>
    <row r="13243" spans="1:2">
      <c r="A13243" s="307" t="s">
        <v>23595</v>
      </c>
      <c r="B13243" s="308">
        <v>13.11</v>
      </c>
    </row>
    <row r="13244" spans="1:2">
      <c r="A13244" s="307" t="s">
        <v>23596</v>
      </c>
      <c r="B13244" s="308">
        <v>12.69</v>
      </c>
    </row>
    <row r="13245" spans="1:2">
      <c r="A13245" s="307" t="s">
        <v>13355</v>
      </c>
      <c r="B13245" s="308">
        <v>138.5</v>
      </c>
    </row>
    <row r="13246" spans="1:2">
      <c r="A13246" s="307" t="s">
        <v>13356</v>
      </c>
      <c r="B13246" s="308">
        <v>136.96</v>
      </c>
    </row>
    <row r="13247" spans="1:2">
      <c r="A13247" s="307" t="s">
        <v>13357</v>
      </c>
      <c r="B13247" s="308">
        <v>201.98</v>
      </c>
    </row>
    <row r="13248" spans="1:2">
      <c r="A13248" s="307" t="s">
        <v>13358</v>
      </c>
      <c r="B13248" s="308">
        <v>200.44</v>
      </c>
    </row>
    <row r="13249" spans="1:2">
      <c r="A13249" s="307" t="s">
        <v>13359</v>
      </c>
      <c r="B13249" s="308">
        <v>265.45999999999998</v>
      </c>
    </row>
    <row r="13250" spans="1:2">
      <c r="A13250" s="307" t="s">
        <v>13360</v>
      </c>
      <c r="B13250" s="308">
        <v>263.92</v>
      </c>
    </row>
    <row r="13251" spans="1:2">
      <c r="A13251" s="307" t="s">
        <v>13361</v>
      </c>
      <c r="B13251" s="308">
        <v>328.94</v>
      </c>
    </row>
    <row r="13252" spans="1:2">
      <c r="A13252" s="307" t="s">
        <v>13362</v>
      </c>
      <c r="B13252" s="308">
        <v>327.39999999999998</v>
      </c>
    </row>
    <row r="13253" spans="1:2">
      <c r="A13253" s="307" t="s">
        <v>13363</v>
      </c>
      <c r="B13253" s="308">
        <v>474.31</v>
      </c>
    </row>
    <row r="13254" spans="1:2">
      <c r="A13254" s="307" t="s">
        <v>13364</v>
      </c>
      <c r="B13254" s="308">
        <v>443.41</v>
      </c>
    </row>
    <row r="13255" spans="1:2">
      <c r="A13255" s="307" t="s">
        <v>13365</v>
      </c>
      <c r="B13255" s="308">
        <v>457.77</v>
      </c>
    </row>
    <row r="13256" spans="1:2">
      <c r="A13256" s="307" t="s">
        <v>13366</v>
      </c>
      <c r="B13256" s="308">
        <v>426.87</v>
      </c>
    </row>
    <row r="13257" spans="1:2">
      <c r="A13257" s="307" t="s">
        <v>13367</v>
      </c>
      <c r="B13257" s="308">
        <v>432.7</v>
      </c>
    </row>
    <row r="13258" spans="1:2">
      <c r="A13258" s="307" t="s">
        <v>13368</v>
      </c>
      <c r="B13258" s="308">
        <v>401.8</v>
      </c>
    </row>
    <row r="13259" spans="1:2">
      <c r="A13259" s="307" t="s">
        <v>13369</v>
      </c>
      <c r="B13259" s="308">
        <v>427.87</v>
      </c>
    </row>
    <row r="13260" spans="1:2">
      <c r="A13260" s="307" t="s">
        <v>117</v>
      </c>
      <c r="B13260" s="308">
        <v>396.97</v>
      </c>
    </row>
    <row r="13261" spans="1:2">
      <c r="A13261" s="307" t="s">
        <v>13370</v>
      </c>
      <c r="B13261" s="308">
        <v>423.69</v>
      </c>
    </row>
    <row r="13262" spans="1:2">
      <c r="A13262" s="307" t="s">
        <v>118</v>
      </c>
      <c r="B13262" s="308">
        <v>392.79</v>
      </c>
    </row>
    <row r="13263" spans="1:2">
      <c r="A13263" s="307" t="s">
        <v>23597</v>
      </c>
      <c r="B13263" s="308">
        <v>656.82</v>
      </c>
    </row>
    <row r="13264" spans="1:2">
      <c r="A13264" s="307" t="s">
        <v>23598</v>
      </c>
      <c r="B13264" s="308">
        <v>619.74</v>
      </c>
    </row>
    <row r="13265" spans="1:2">
      <c r="A13265" s="307" t="s">
        <v>13371</v>
      </c>
      <c r="B13265" s="308">
        <v>222.54</v>
      </c>
    </row>
    <row r="13266" spans="1:2">
      <c r="A13266" s="307" t="s">
        <v>13372</v>
      </c>
      <c r="B13266" s="308">
        <v>201.94</v>
      </c>
    </row>
    <row r="13267" spans="1:2">
      <c r="A13267" s="307" t="s">
        <v>13373</v>
      </c>
      <c r="B13267" s="308">
        <v>224.44</v>
      </c>
    </row>
    <row r="13268" spans="1:2">
      <c r="A13268" s="307" t="s">
        <v>13374</v>
      </c>
      <c r="B13268" s="308">
        <v>203.84</v>
      </c>
    </row>
    <row r="13269" spans="1:2">
      <c r="A13269" s="307" t="s">
        <v>13375</v>
      </c>
      <c r="B13269" s="308">
        <v>226.99</v>
      </c>
    </row>
    <row r="13270" spans="1:2">
      <c r="A13270" s="307" t="s">
        <v>13376</v>
      </c>
      <c r="B13270" s="308">
        <v>206.39</v>
      </c>
    </row>
    <row r="13271" spans="1:2">
      <c r="A13271" s="307" t="s">
        <v>13377</v>
      </c>
      <c r="B13271" s="308">
        <v>249.78</v>
      </c>
    </row>
    <row r="13272" spans="1:2">
      <c r="A13272" s="307" t="s">
        <v>13378</v>
      </c>
      <c r="B13272" s="308">
        <v>229.18</v>
      </c>
    </row>
    <row r="13273" spans="1:2">
      <c r="A13273" s="307" t="s">
        <v>13379</v>
      </c>
      <c r="B13273" s="308">
        <v>264.04000000000002</v>
      </c>
    </row>
    <row r="13274" spans="1:2">
      <c r="A13274" s="307" t="s">
        <v>13380</v>
      </c>
      <c r="B13274" s="308">
        <v>243.44</v>
      </c>
    </row>
    <row r="13275" spans="1:2">
      <c r="A13275" s="307" t="s">
        <v>13381</v>
      </c>
      <c r="B13275" s="308">
        <v>601.5</v>
      </c>
    </row>
    <row r="13276" spans="1:2">
      <c r="A13276" s="307" t="s">
        <v>13382</v>
      </c>
      <c r="B13276" s="308">
        <v>570.6</v>
      </c>
    </row>
    <row r="13277" spans="1:2">
      <c r="A13277" s="307" t="s">
        <v>13383</v>
      </c>
      <c r="B13277" s="308">
        <v>597.4</v>
      </c>
    </row>
    <row r="13278" spans="1:2">
      <c r="A13278" s="307" t="s">
        <v>13384</v>
      </c>
      <c r="B13278" s="308">
        <v>566.5</v>
      </c>
    </row>
    <row r="13279" spans="1:2">
      <c r="A13279" s="307" t="s">
        <v>13385</v>
      </c>
      <c r="B13279" s="308">
        <v>595.12</v>
      </c>
    </row>
    <row r="13280" spans="1:2">
      <c r="A13280" s="307" t="s">
        <v>13386</v>
      </c>
      <c r="B13280" s="308">
        <v>564.22</v>
      </c>
    </row>
    <row r="13281" spans="1:2">
      <c r="A13281" s="307" t="s">
        <v>13387</v>
      </c>
      <c r="B13281" s="308">
        <v>577.07000000000005</v>
      </c>
    </row>
    <row r="13282" spans="1:2">
      <c r="A13282" s="307" t="s">
        <v>13388</v>
      </c>
      <c r="B13282" s="308">
        <v>546.16999999999996</v>
      </c>
    </row>
    <row r="13283" spans="1:2">
      <c r="A13283" s="307" t="s">
        <v>13389</v>
      </c>
      <c r="B13283" s="308">
        <v>573.63</v>
      </c>
    </row>
    <row r="13284" spans="1:2">
      <c r="A13284" s="307" t="s">
        <v>13390</v>
      </c>
      <c r="B13284" s="308">
        <v>542.73</v>
      </c>
    </row>
    <row r="13285" spans="1:2">
      <c r="A13285" s="307" t="s">
        <v>13391</v>
      </c>
      <c r="B13285" s="308">
        <v>396.36</v>
      </c>
    </row>
    <row r="13286" spans="1:2">
      <c r="A13286" s="307" t="s">
        <v>13392</v>
      </c>
      <c r="B13286" s="308">
        <v>375.76</v>
      </c>
    </row>
    <row r="13287" spans="1:2">
      <c r="A13287" s="307" t="s">
        <v>13393</v>
      </c>
      <c r="B13287" s="308">
        <v>394.54</v>
      </c>
    </row>
    <row r="13288" spans="1:2">
      <c r="A13288" s="307" t="s">
        <v>13394</v>
      </c>
      <c r="B13288" s="308">
        <v>373.94</v>
      </c>
    </row>
    <row r="13289" spans="1:2">
      <c r="A13289" s="307" t="s">
        <v>13395</v>
      </c>
      <c r="B13289" s="308">
        <v>394.54</v>
      </c>
    </row>
    <row r="13290" spans="1:2">
      <c r="A13290" s="307" t="s">
        <v>13396</v>
      </c>
      <c r="B13290" s="308">
        <v>373.94</v>
      </c>
    </row>
    <row r="13291" spans="1:2">
      <c r="A13291" s="307" t="s">
        <v>13397</v>
      </c>
      <c r="B13291" s="308">
        <v>679.68</v>
      </c>
    </row>
    <row r="13292" spans="1:2">
      <c r="A13292" s="307" t="s">
        <v>13398</v>
      </c>
      <c r="B13292" s="308">
        <v>648.78</v>
      </c>
    </row>
    <row r="13293" spans="1:2">
      <c r="A13293" s="307" t="s">
        <v>13399</v>
      </c>
      <c r="B13293" s="308">
        <v>650</v>
      </c>
    </row>
    <row r="13294" spans="1:2">
      <c r="A13294" s="307" t="s">
        <v>13400</v>
      </c>
      <c r="B13294" s="308">
        <v>619.1</v>
      </c>
    </row>
    <row r="13295" spans="1:2">
      <c r="A13295" s="307" t="s">
        <v>13401</v>
      </c>
      <c r="B13295" s="308">
        <v>628.12</v>
      </c>
    </row>
    <row r="13296" spans="1:2">
      <c r="A13296" s="307" t="s">
        <v>13402</v>
      </c>
      <c r="B13296" s="308">
        <v>597.22</v>
      </c>
    </row>
    <row r="13297" spans="1:2">
      <c r="A13297" s="307" t="s">
        <v>13403</v>
      </c>
      <c r="B13297" s="308">
        <v>474.54</v>
      </c>
    </row>
    <row r="13298" spans="1:2">
      <c r="A13298" s="307" t="s">
        <v>13404</v>
      </c>
      <c r="B13298" s="308">
        <v>453.94</v>
      </c>
    </row>
    <row r="13299" spans="1:2">
      <c r="A13299" s="307" t="s">
        <v>13405</v>
      </c>
      <c r="B13299" s="308">
        <v>447.14</v>
      </c>
    </row>
    <row r="13300" spans="1:2">
      <c r="A13300" s="307" t="s">
        <v>13406</v>
      </c>
      <c r="B13300" s="308">
        <v>426.54</v>
      </c>
    </row>
    <row r="13301" spans="1:2">
      <c r="A13301" s="307" t="s">
        <v>13407</v>
      </c>
      <c r="B13301" s="308">
        <v>427.54</v>
      </c>
    </row>
    <row r="13302" spans="1:2">
      <c r="A13302" s="307" t="s">
        <v>13408</v>
      </c>
      <c r="B13302" s="308">
        <v>406.94</v>
      </c>
    </row>
    <row r="13303" spans="1:2">
      <c r="A13303" s="307" t="s">
        <v>13409</v>
      </c>
      <c r="B13303" s="308">
        <v>564.82000000000005</v>
      </c>
    </row>
    <row r="13304" spans="1:2">
      <c r="A13304" s="307" t="s">
        <v>13410</v>
      </c>
      <c r="B13304" s="308">
        <v>533.91999999999996</v>
      </c>
    </row>
    <row r="13305" spans="1:2">
      <c r="A13305" s="307" t="s">
        <v>13411</v>
      </c>
      <c r="B13305" s="308">
        <v>577.01</v>
      </c>
    </row>
    <row r="13306" spans="1:2">
      <c r="A13306" s="307" t="s">
        <v>13412</v>
      </c>
      <c r="B13306" s="308">
        <v>546.11</v>
      </c>
    </row>
    <row r="13307" spans="1:2">
      <c r="A13307" s="307" t="s">
        <v>13413</v>
      </c>
      <c r="B13307" s="308">
        <v>573.37</v>
      </c>
    </row>
    <row r="13308" spans="1:2">
      <c r="A13308" s="307" t="s">
        <v>119</v>
      </c>
      <c r="B13308" s="308">
        <v>542.47</v>
      </c>
    </row>
    <row r="13309" spans="1:2">
      <c r="A13309" s="307" t="s">
        <v>13414</v>
      </c>
      <c r="B13309" s="308">
        <v>571.55999999999995</v>
      </c>
    </row>
    <row r="13310" spans="1:2">
      <c r="A13310" s="307" t="s">
        <v>13415</v>
      </c>
      <c r="B13310" s="308">
        <v>540.66</v>
      </c>
    </row>
    <row r="13311" spans="1:2">
      <c r="A13311" s="307" t="s">
        <v>13416</v>
      </c>
      <c r="B13311" s="308">
        <v>396.36</v>
      </c>
    </row>
    <row r="13312" spans="1:2">
      <c r="A13312" s="307" t="s">
        <v>13417</v>
      </c>
      <c r="B13312" s="308">
        <v>375.76</v>
      </c>
    </row>
    <row r="13313" spans="1:2">
      <c r="A13313" s="307" t="s">
        <v>13418</v>
      </c>
      <c r="B13313" s="308">
        <v>394.54</v>
      </c>
    </row>
    <row r="13314" spans="1:2">
      <c r="A13314" s="307" t="s">
        <v>13419</v>
      </c>
      <c r="B13314" s="308">
        <v>373.94</v>
      </c>
    </row>
    <row r="13315" spans="1:2">
      <c r="A13315" s="307" t="s">
        <v>13420</v>
      </c>
      <c r="B13315" s="308">
        <v>394.54</v>
      </c>
    </row>
    <row r="13316" spans="1:2">
      <c r="A13316" s="307" t="s">
        <v>13421</v>
      </c>
      <c r="B13316" s="308">
        <v>373.94</v>
      </c>
    </row>
    <row r="13317" spans="1:2">
      <c r="A13317" s="307" t="s">
        <v>13422</v>
      </c>
      <c r="B13317" s="308">
        <v>242.68</v>
      </c>
    </row>
    <row r="13318" spans="1:2">
      <c r="A13318" s="307" t="s">
        <v>13423</v>
      </c>
      <c r="B13318" s="308">
        <v>222.08</v>
      </c>
    </row>
    <row r="13319" spans="1:2">
      <c r="A13319" s="307" t="s">
        <v>13424</v>
      </c>
      <c r="B13319" s="308">
        <v>234.43</v>
      </c>
    </row>
    <row r="13320" spans="1:2">
      <c r="A13320" s="307" t="s">
        <v>13425</v>
      </c>
      <c r="B13320" s="308">
        <v>213.83</v>
      </c>
    </row>
    <row r="13321" spans="1:2">
      <c r="A13321" s="307" t="s">
        <v>13426</v>
      </c>
      <c r="B13321" s="308">
        <v>223.69</v>
      </c>
    </row>
    <row r="13322" spans="1:2">
      <c r="A13322" s="307" t="s">
        <v>13427</v>
      </c>
      <c r="B13322" s="308">
        <v>203.09</v>
      </c>
    </row>
    <row r="13323" spans="1:2">
      <c r="A13323" s="307" t="s">
        <v>13428</v>
      </c>
      <c r="B13323" s="308">
        <v>295.73</v>
      </c>
    </row>
    <row r="13324" spans="1:2">
      <c r="A13324" s="307" t="s">
        <v>120</v>
      </c>
      <c r="B13324" s="308">
        <v>275.13</v>
      </c>
    </row>
    <row r="13325" spans="1:2">
      <c r="A13325" s="307" t="s">
        <v>13429</v>
      </c>
      <c r="B13325" s="308">
        <v>286.05</v>
      </c>
    </row>
    <row r="13326" spans="1:2">
      <c r="A13326" s="307" t="s">
        <v>13430</v>
      </c>
      <c r="B13326" s="308">
        <v>265.45</v>
      </c>
    </row>
    <row r="13327" spans="1:2">
      <c r="A13327" s="307" t="s">
        <v>23599</v>
      </c>
      <c r="B13327" s="308">
        <v>327.74</v>
      </c>
    </row>
    <row r="13328" spans="1:2">
      <c r="A13328" s="307" t="s">
        <v>23600</v>
      </c>
      <c r="B13328" s="308">
        <v>307.14</v>
      </c>
    </row>
    <row r="13329" spans="1:2">
      <c r="A13329" s="307" t="s">
        <v>13431</v>
      </c>
      <c r="B13329" s="308">
        <v>866.78</v>
      </c>
    </row>
    <row r="13330" spans="1:2">
      <c r="A13330" s="307" t="s">
        <v>13432</v>
      </c>
      <c r="B13330" s="308">
        <v>835.88</v>
      </c>
    </row>
    <row r="13331" spans="1:2">
      <c r="A13331" s="307" t="s">
        <v>13433</v>
      </c>
      <c r="B13331" s="308">
        <v>864.5</v>
      </c>
    </row>
    <row r="13332" spans="1:2">
      <c r="A13332" s="307" t="s">
        <v>13434</v>
      </c>
      <c r="B13332" s="308">
        <v>833.6</v>
      </c>
    </row>
    <row r="13333" spans="1:2">
      <c r="A13333" s="307" t="s">
        <v>13435</v>
      </c>
      <c r="B13333" s="308">
        <v>1016.78</v>
      </c>
    </row>
    <row r="13334" spans="1:2">
      <c r="A13334" s="307" t="s">
        <v>13436</v>
      </c>
      <c r="B13334" s="308">
        <v>983.3</v>
      </c>
    </row>
    <row r="13335" spans="1:2">
      <c r="A13335" s="307" t="s">
        <v>13437</v>
      </c>
      <c r="B13335" s="308">
        <v>1012.04</v>
      </c>
    </row>
    <row r="13336" spans="1:2">
      <c r="A13336" s="307" t="s">
        <v>13438</v>
      </c>
      <c r="B13336" s="308">
        <v>978.56</v>
      </c>
    </row>
    <row r="13337" spans="1:2">
      <c r="A13337" s="307" t="s">
        <v>13439</v>
      </c>
      <c r="B13337" s="308">
        <v>1007.3</v>
      </c>
    </row>
    <row r="13338" spans="1:2">
      <c r="A13338" s="307" t="s">
        <v>13440</v>
      </c>
      <c r="B13338" s="308">
        <v>973.82</v>
      </c>
    </row>
    <row r="13339" spans="1:2">
      <c r="A13339" s="307" t="s">
        <v>13441</v>
      </c>
      <c r="B13339" s="308">
        <v>1755.34</v>
      </c>
    </row>
    <row r="13340" spans="1:2">
      <c r="A13340" s="307" t="s">
        <v>13442</v>
      </c>
      <c r="B13340" s="308">
        <v>1693.54</v>
      </c>
    </row>
    <row r="13341" spans="1:2">
      <c r="A13341" s="307" t="s">
        <v>13443</v>
      </c>
      <c r="B13341" s="308">
        <v>1764.82</v>
      </c>
    </row>
    <row r="13342" spans="1:2">
      <c r="A13342" s="307" t="s">
        <v>13444</v>
      </c>
      <c r="B13342" s="308">
        <v>1703.02</v>
      </c>
    </row>
    <row r="13343" spans="1:2">
      <c r="A13343" s="307" t="s">
        <v>13445</v>
      </c>
      <c r="B13343" s="308">
        <v>2384.48</v>
      </c>
    </row>
    <row r="13344" spans="1:2">
      <c r="A13344" s="307" t="s">
        <v>13446</v>
      </c>
      <c r="B13344" s="308">
        <v>2317.5300000000002</v>
      </c>
    </row>
    <row r="13345" spans="1:2">
      <c r="A13345" s="307" t="s">
        <v>13447</v>
      </c>
      <c r="B13345" s="308">
        <v>661.64</v>
      </c>
    </row>
    <row r="13346" spans="1:2">
      <c r="A13346" s="307" t="s">
        <v>13448</v>
      </c>
      <c r="B13346" s="308">
        <v>641.04</v>
      </c>
    </row>
    <row r="13347" spans="1:2">
      <c r="A13347" s="307" t="s">
        <v>13449</v>
      </c>
      <c r="B13347" s="308">
        <v>661.64</v>
      </c>
    </row>
    <row r="13348" spans="1:2">
      <c r="A13348" s="307" t="s">
        <v>13450</v>
      </c>
      <c r="B13348" s="308">
        <v>641.04</v>
      </c>
    </row>
    <row r="13349" spans="1:2">
      <c r="A13349" s="307" t="s">
        <v>13451</v>
      </c>
      <c r="B13349" s="308">
        <v>698.13</v>
      </c>
    </row>
    <row r="13350" spans="1:2">
      <c r="A13350" s="307" t="s">
        <v>13452</v>
      </c>
      <c r="B13350" s="308">
        <v>667.23</v>
      </c>
    </row>
    <row r="13351" spans="1:2">
      <c r="A13351" s="307" t="s">
        <v>13453</v>
      </c>
      <c r="B13351" s="308">
        <v>685.25</v>
      </c>
    </row>
    <row r="13352" spans="1:2">
      <c r="A13352" s="307" t="s">
        <v>13454</v>
      </c>
      <c r="B13352" s="308">
        <v>654.35</v>
      </c>
    </row>
    <row r="13353" spans="1:2">
      <c r="A13353" s="307" t="s">
        <v>13455</v>
      </c>
      <c r="B13353" s="308">
        <v>672.67</v>
      </c>
    </row>
    <row r="13354" spans="1:2">
      <c r="A13354" s="307" t="s">
        <v>13456</v>
      </c>
      <c r="B13354" s="308">
        <v>641.77</v>
      </c>
    </row>
    <row r="13355" spans="1:2">
      <c r="A13355" s="307" t="s">
        <v>13457</v>
      </c>
      <c r="B13355" s="308">
        <v>965.92</v>
      </c>
    </row>
    <row r="13356" spans="1:2">
      <c r="A13356" s="307" t="s">
        <v>13458</v>
      </c>
      <c r="B13356" s="308">
        <v>924.72</v>
      </c>
    </row>
    <row r="13357" spans="1:2">
      <c r="A13357" s="307" t="s">
        <v>13459</v>
      </c>
      <c r="B13357" s="308">
        <v>957.93</v>
      </c>
    </row>
    <row r="13358" spans="1:2">
      <c r="A13358" s="307" t="s">
        <v>13460</v>
      </c>
      <c r="B13358" s="308">
        <v>916.73</v>
      </c>
    </row>
    <row r="13359" spans="1:2">
      <c r="A13359" s="307" t="s">
        <v>13461</v>
      </c>
      <c r="B13359" s="308">
        <v>1933.45</v>
      </c>
    </row>
    <row r="13360" spans="1:2">
      <c r="A13360" s="307" t="s">
        <v>13462</v>
      </c>
      <c r="B13360" s="308">
        <v>1856.2</v>
      </c>
    </row>
    <row r="13361" spans="1:2">
      <c r="A13361" s="307" t="s">
        <v>13463</v>
      </c>
      <c r="B13361" s="308">
        <v>4789.63</v>
      </c>
    </row>
    <row r="13362" spans="1:2">
      <c r="A13362" s="307" t="s">
        <v>13464</v>
      </c>
      <c r="B13362" s="308">
        <v>4603.28</v>
      </c>
    </row>
    <row r="13363" spans="1:2">
      <c r="A13363" s="307" t="s">
        <v>13465</v>
      </c>
      <c r="B13363" s="308">
        <v>1385.36</v>
      </c>
    </row>
    <row r="13364" spans="1:2">
      <c r="A13364" s="307" t="s">
        <v>13466</v>
      </c>
      <c r="B13364" s="308">
        <v>1328.71</v>
      </c>
    </row>
    <row r="13365" spans="1:2">
      <c r="A13365" s="307" t="s">
        <v>13467</v>
      </c>
      <c r="B13365" s="308">
        <v>453.8</v>
      </c>
    </row>
    <row r="13366" spans="1:2">
      <c r="A13366" s="307" t="s">
        <v>13468</v>
      </c>
      <c r="B13366" s="308">
        <v>443.99</v>
      </c>
    </row>
    <row r="13367" spans="1:2">
      <c r="A13367" s="307" t="s">
        <v>13469</v>
      </c>
      <c r="B13367" s="308">
        <v>717.48</v>
      </c>
    </row>
    <row r="13368" spans="1:2">
      <c r="A13368" s="307" t="s">
        <v>13470</v>
      </c>
      <c r="B13368" s="308">
        <v>658.25</v>
      </c>
    </row>
    <row r="13369" spans="1:2">
      <c r="A13369" s="307" t="s">
        <v>13471</v>
      </c>
      <c r="B13369" s="308">
        <v>725.84</v>
      </c>
    </row>
    <row r="13370" spans="1:2">
      <c r="A13370" s="307" t="s">
        <v>13472</v>
      </c>
      <c r="B13370" s="308">
        <v>666.61</v>
      </c>
    </row>
    <row r="13371" spans="1:2">
      <c r="A13371" s="307" t="s">
        <v>13473</v>
      </c>
      <c r="B13371" s="308">
        <v>733.22</v>
      </c>
    </row>
    <row r="13372" spans="1:2">
      <c r="A13372" s="307" t="s">
        <v>13474</v>
      </c>
      <c r="B13372" s="308">
        <v>673.99</v>
      </c>
    </row>
    <row r="13373" spans="1:2">
      <c r="A13373" s="307" t="s">
        <v>13475</v>
      </c>
      <c r="B13373" s="308">
        <v>735.49</v>
      </c>
    </row>
    <row r="13374" spans="1:2">
      <c r="A13374" s="307" t="s">
        <v>13476</v>
      </c>
      <c r="B13374" s="308">
        <v>676.27</v>
      </c>
    </row>
    <row r="13375" spans="1:2">
      <c r="A13375" s="307" t="s">
        <v>13477</v>
      </c>
      <c r="B13375" s="308">
        <v>940.15</v>
      </c>
    </row>
    <row r="13376" spans="1:2">
      <c r="A13376" s="307" t="s">
        <v>13478</v>
      </c>
      <c r="B13376" s="308">
        <v>909.25</v>
      </c>
    </row>
    <row r="13377" spans="1:2">
      <c r="A13377" s="307" t="s">
        <v>13479</v>
      </c>
      <c r="B13377" s="308">
        <v>609.66</v>
      </c>
    </row>
    <row r="13378" spans="1:2">
      <c r="A13378" s="307" t="s">
        <v>13480</v>
      </c>
      <c r="B13378" s="308">
        <v>573.61</v>
      </c>
    </row>
    <row r="13379" spans="1:2">
      <c r="A13379" s="307" t="s">
        <v>13481</v>
      </c>
      <c r="B13379" s="308">
        <v>390.31</v>
      </c>
    </row>
    <row r="13380" spans="1:2">
      <c r="A13380" s="307" t="s">
        <v>13482</v>
      </c>
      <c r="B13380" s="308">
        <v>359.41</v>
      </c>
    </row>
    <row r="13381" spans="1:2">
      <c r="A13381" s="307" t="s">
        <v>13483</v>
      </c>
      <c r="B13381" s="308">
        <v>589.20000000000005</v>
      </c>
    </row>
    <row r="13382" spans="1:2">
      <c r="A13382" s="307" t="s">
        <v>13484</v>
      </c>
      <c r="B13382" s="308">
        <v>529.98</v>
      </c>
    </row>
    <row r="13383" spans="1:2">
      <c r="A13383" s="307" t="s">
        <v>23601</v>
      </c>
      <c r="B13383" s="308">
        <v>1453.32</v>
      </c>
    </row>
    <row r="13384" spans="1:2">
      <c r="A13384" s="307" t="s">
        <v>23602</v>
      </c>
      <c r="B13384" s="308">
        <v>1410.06</v>
      </c>
    </row>
    <row r="13385" spans="1:2">
      <c r="A13385" s="307" t="s">
        <v>13485</v>
      </c>
      <c r="B13385" s="308">
        <v>858.19</v>
      </c>
    </row>
    <row r="13386" spans="1:2">
      <c r="A13386" s="307" t="s">
        <v>13486</v>
      </c>
      <c r="B13386" s="308">
        <v>823.07</v>
      </c>
    </row>
    <row r="13387" spans="1:2">
      <c r="A13387" s="307" t="s">
        <v>13487</v>
      </c>
      <c r="B13387" s="308">
        <v>880.84</v>
      </c>
    </row>
    <row r="13388" spans="1:2">
      <c r="A13388" s="307" t="s">
        <v>13488</v>
      </c>
      <c r="B13388" s="308">
        <v>845.2</v>
      </c>
    </row>
    <row r="13389" spans="1:2">
      <c r="A13389" s="307" t="s">
        <v>13489</v>
      </c>
      <c r="B13389" s="308">
        <v>923.72</v>
      </c>
    </row>
    <row r="13390" spans="1:2">
      <c r="A13390" s="307" t="s">
        <v>13490</v>
      </c>
      <c r="B13390" s="308">
        <v>887.57</v>
      </c>
    </row>
    <row r="13391" spans="1:2">
      <c r="A13391" s="307" t="s">
        <v>13491</v>
      </c>
      <c r="B13391" s="308">
        <v>423.39</v>
      </c>
    </row>
    <row r="13392" spans="1:2">
      <c r="A13392" s="307" t="s">
        <v>13492</v>
      </c>
      <c r="B13392" s="308">
        <v>392.49</v>
      </c>
    </row>
    <row r="13393" spans="1:2">
      <c r="A13393" s="307" t="s">
        <v>13493</v>
      </c>
      <c r="B13393" s="308">
        <v>413.36</v>
      </c>
    </row>
    <row r="13394" spans="1:2">
      <c r="A13394" s="307" t="s">
        <v>13494</v>
      </c>
      <c r="B13394" s="308">
        <v>382.46</v>
      </c>
    </row>
    <row r="13395" spans="1:2">
      <c r="A13395" s="307" t="s">
        <v>13495</v>
      </c>
      <c r="B13395" s="308">
        <v>400.84</v>
      </c>
    </row>
    <row r="13396" spans="1:2">
      <c r="A13396" s="307" t="s">
        <v>13496</v>
      </c>
      <c r="B13396" s="308">
        <v>369.94</v>
      </c>
    </row>
    <row r="13397" spans="1:2">
      <c r="A13397" s="307" t="s">
        <v>13497</v>
      </c>
      <c r="B13397" s="308">
        <v>277.64</v>
      </c>
    </row>
    <row r="13398" spans="1:2">
      <c r="A13398" s="307" t="s">
        <v>13498</v>
      </c>
      <c r="B13398" s="308">
        <v>257.04000000000002</v>
      </c>
    </row>
    <row r="13399" spans="1:2">
      <c r="A13399" s="307" t="s">
        <v>13499</v>
      </c>
      <c r="B13399" s="308">
        <v>158.54</v>
      </c>
    </row>
    <row r="13400" spans="1:2">
      <c r="A13400" s="307" t="s">
        <v>13500</v>
      </c>
      <c r="B13400" s="308">
        <v>148.24</v>
      </c>
    </row>
    <row r="13401" spans="1:2">
      <c r="A13401" s="307" t="s">
        <v>13501</v>
      </c>
      <c r="B13401" s="308">
        <v>1677.16</v>
      </c>
    </row>
    <row r="13402" spans="1:2">
      <c r="A13402" s="307" t="s">
        <v>13502</v>
      </c>
      <c r="B13402" s="308">
        <v>1615.36</v>
      </c>
    </row>
    <row r="13403" spans="1:2">
      <c r="A13403" s="307" t="s">
        <v>13503</v>
      </c>
      <c r="B13403" s="308">
        <v>1020.81</v>
      </c>
    </row>
    <row r="13404" spans="1:2">
      <c r="A13404" s="307" t="s">
        <v>13504</v>
      </c>
      <c r="B13404" s="308">
        <v>926.46</v>
      </c>
    </row>
    <row r="13405" spans="1:2">
      <c r="A13405" s="307" t="s">
        <v>13505</v>
      </c>
      <c r="B13405" s="308">
        <v>981.81</v>
      </c>
    </row>
    <row r="13406" spans="1:2">
      <c r="A13406" s="307" t="s">
        <v>13506</v>
      </c>
      <c r="B13406" s="308">
        <v>950.91</v>
      </c>
    </row>
    <row r="13407" spans="1:2">
      <c r="A13407" s="307" t="s">
        <v>13507</v>
      </c>
      <c r="B13407" s="308">
        <v>1129.47</v>
      </c>
    </row>
    <row r="13408" spans="1:2">
      <c r="A13408" s="307" t="s">
        <v>13508</v>
      </c>
      <c r="B13408" s="308">
        <v>1098.57</v>
      </c>
    </row>
    <row r="13409" spans="1:2">
      <c r="A13409" s="307" t="s">
        <v>13509</v>
      </c>
      <c r="B13409" s="308">
        <v>1397.53</v>
      </c>
    </row>
    <row r="13410" spans="1:2">
      <c r="A13410" s="307" t="s">
        <v>13510</v>
      </c>
      <c r="B13410" s="308">
        <v>1361.48</v>
      </c>
    </row>
    <row r="13411" spans="1:2">
      <c r="A13411" s="307" t="s">
        <v>13511</v>
      </c>
      <c r="B13411" s="308">
        <v>969.14</v>
      </c>
    </row>
    <row r="13412" spans="1:2">
      <c r="A13412" s="307" t="s">
        <v>13512</v>
      </c>
      <c r="B13412" s="308">
        <v>938.24</v>
      </c>
    </row>
    <row r="13413" spans="1:2">
      <c r="A13413" s="307" t="s">
        <v>13513</v>
      </c>
      <c r="B13413" s="308">
        <v>781.05</v>
      </c>
    </row>
    <row r="13414" spans="1:2">
      <c r="A13414" s="307" t="s">
        <v>13514</v>
      </c>
      <c r="B13414" s="308">
        <v>755.3</v>
      </c>
    </row>
    <row r="13415" spans="1:2">
      <c r="A13415" s="307" t="s">
        <v>13515</v>
      </c>
      <c r="B13415" s="308">
        <v>1019.55</v>
      </c>
    </row>
    <row r="13416" spans="1:2">
      <c r="A13416" s="307" t="s">
        <v>13516</v>
      </c>
      <c r="B13416" s="308">
        <v>973.2</v>
      </c>
    </row>
    <row r="13417" spans="1:2">
      <c r="A13417" s="307" t="s">
        <v>13517</v>
      </c>
      <c r="B13417" s="308">
        <v>1449.58</v>
      </c>
    </row>
    <row r="13418" spans="1:2">
      <c r="A13418" s="307" t="s">
        <v>13518</v>
      </c>
      <c r="B13418" s="308">
        <v>1413.53</v>
      </c>
    </row>
    <row r="13419" spans="1:2">
      <c r="A13419" s="307" t="s">
        <v>13519</v>
      </c>
      <c r="B13419" s="308">
        <v>1865.58</v>
      </c>
    </row>
    <row r="13420" spans="1:2">
      <c r="A13420" s="307" t="s">
        <v>13520</v>
      </c>
      <c r="B13420" s="308">
        <v>1824.38</v>
      </c>
    </row>
    <row r="13421" spans="1:2">
      <c r="A13421" s="307" t="s">
        <v>13521</v>
      </c>
      <c r="B13421" s="308">
        <v>1166.17</v>
      </c>
    </row>
    <row r="13422" spans="1:2">
      <c r="A13422" s="307" t="s">
        <v>13522</v>
      </c>
      <c r="B13422" s="308">
        <v>1140.42</v>
      </c>
    </row>
    <row r="13423" spans="1:2">
      <c r="A13423" s="307" t="s">
        <v>13523</v>
      </c>
      <c r="B13423" s="308">
        <v>1321.37</v>
      </c>
    </row>
    <row r="13424" spans="1:2">
      <c r="A13424" s="307" t="s">
        <v>13524</v>
      </c>
      <c r="B13424" s="308">
        <v>1295.6199999999999</v>
      </c>
    </row>
    <row r="13425" spans="1:2">
      <c r="A13425" s="307" t="s">
        <v>13525</v>
      </c>
      <c r="B13425" s="308">
        <v>1670.24</v>
      </c>
    </row>
    <row r="13426" spans="1:2">
      <c r="A13426" s="307" t="s">
        <v>13526</v>
      </c>
      <c r="B13426" s="308">
        <v>1634.19</v>
      </c>
    </row>
    <row r="13427" spans="1:2">
      <c r="A13427" s="307" t="s">
        <v>13527</v>
      </c>
      <c r="B13427" s="308">
        <v>2446.08</v>
      </c>
    </row>
    <row r="13428" spans="1:2">
      <c r="A13428" s="307" t="s">
        <v>13528</v>
      </c>
      <c r="B13428" s="308">
        <v>2404.88</v>
      </c>
    </row>
    <row r="13429" spans="1:2">
      <c r="A13429" s="307" t="s">
        <v>13529</v>
      </c>
      <c r="B13429" s="308">
        <v>908.51</v>
      </c>
    </row>
    <row r="13430" spans="1:2">
      <c r="A13430" s="307" t="s">
        <v>13530</v>
      </c>
      <c r="B13430" s="308">
        <v>867.31</v>
      </c>
    </row>
    <row r="13431" spans="1:2">
      <c r="A13431" s="307" t="s">
        <v>13531</v>
      </c>
      <c r="B13431" s="308">
        <v>157.16999999999999</v>
      </c>
    </row>
    <row r="13432" spans="1:2">
      <c r="A13432" s="307" t="s">
        <v>13532</v>
      </c>
      <c r="B13432" s="308">
        <v>143.79</v>
      </c>
    </row>
    <row r="13433" spans="1:2">
      <c r="A13433" s="307" t="s">
        <v>13533</v>
      </c>
      <c r="B13433" s="308">
        <v>287.82</v>
      </c>
    </row>
    <row r="13434" spans="1:2">
      <c r="A13434" s="307" t="s">
        <v>13534</v>
      </c>
      <c r="B13434" s="308">
        <v>272.37</v>
      </c>
    </row>
    <row r="13435" spans="1:2">
      <c r="A13435" s="307" t="s">
        <v>13535</v>
      </c>
      <c r="B13435" s="308">
        <v>393.49</v>
      </c>
    </row>
    <row r="13436" spans="1:2">
      <c r="A13436" s="307" t="s">
        <v>13536</v>
      </c>
      <c r="B13436" s="308">
        <v>367.74</v>
      </c>
    </row>
    <row r="13437" spans="1:2">
      <c r="A13437" s="307" t="s">
        <v>13537</v>
      </c>
      <c r="B13437" s="308">
        <v>133.28</v>
      </c>
    </row>
    <row r="13438" spans="1:2">
      <c r="A13438" s="307" t="s">
        <v>13538</v>
      </c>
      <c r="B13438" s="308">
        <v>122.98</v>
      </c>
    </row>
    <row r="13439" spans="1:2">
      <c r="A13439" s="307" t="s">
        <v>13539</v>
      </c>
      <c r="B13439" s="308">
        <v>217.53</v>
      </c>
    </row>
    <row r="13440" spans="1:2">
      <c r="A13440" s="307" t="s">
        <v>13540</v>
      </c>
      <c r="B13440" s="308">
        <v>207.23</v>
      </c>
    </row>
    <row r="13441" spans="1:2">
      <c r="A13441" s="307" t="s">
        <v>13541</v>
      </c>
      <c r="B13441" s="308">
        <v>205.39</v>
      </c>
    </row>
    <row r="13442" spans="1:2">
      <c r="A13442" s="307" t="s">
        <v>13542</v>
      </c>
      <c r="B13442" s="308">
        <v>185.78</v>
      </c>
    </row>
    <row r="13443" spans="1:2">
      <c r="A13443" s="307" t="s">
        <v>13543</v>
      </c>
      <c r="B13443" s="308">
        <v>1334.48</v>
      </c>
    </row>
    <row r="13444" spans="1:2">
      <c r="A13444" s="307" t="s">
        <v>13544</v>
      </c>
      <c r="B13444" s="308">
        <v>1223.47</v>
      </c>
    </row>
    <row r="13445" spans="1:2">
      <c r="A13445" s="307" t="s">
        <v>13545</v>
      </c>
      <c r="B13445" s="308">
        <v>1403.51</v>
      </c>
    </row>
    <row r="13446" spans="1:2">
      <c r="A13446" s="307" t="s">
        <v>13546</v>
      </c>
      <c r="B13446" s="308">
        <v>1336.56</v>
      </c>
    </row>
    <row r="13447" spans="1:2">
      <c r="A13447" s="307" t="s">
        <v>13547</v>
      </c>
      <c r="B13447" s="308">
        <v>921.29</v>
      </c>
    </row>
    <row r="13448" spans="1:2">
      <c r="A13448" s="307" t="s">
        <v>13548</v>
      </c>
      <c r="B13448" s="308">
        <v>838.89</v>
      </c>
    </row>
    <row r="13449" spans="1:2">
      <c r="A13449" s="307" t="s">
        <v>13549</v>
      </c>
      <c r="B13449" s="308">
        <v>67.66</v>
      </c>
    </row>
    <row r="13450" spans="1:2">
      <c r="A13450" s="307" t="s">
        <v>13550</v>
      </c>
      <c r="B13450" s="308">
        <v>62.51</v>
      </c>
    </row>
    <row r="13451" spans="1:2">
      <c r="A13451" s="307" t="s">
        <v>13551</v>
      </c>
      <c r="B13451" s="308">
        <v>73.5</v>
      </c>
    </row>
    <row r="13452" spans="1:2">
      <c r="A13452" s="307" t="s">
        <v>13552</v>
      </c>
      <c r="B13452" s="308">
        <v>68.349999999999994</v>
      </c>
    </row>
    <row r="13453" spans="1:2">
      <c r="A13453" s="307" t="s">
        <v>13553</v>
      </c>
      <c r="B13453" s="308">
        <v>79.150000000000006</v>
      </c>
    </row>
    <row r="13454" spans="1:2">
      <c r="A13454" s="307" t="s">
        <v>13554</v>
      </c>
      <c r="B13454" s="308">
        <v>74</v>
      </c>
    </row>
    <row r="13455" spans="1:2">
      <c r="A13455" s="307" t="s">
        <v>13555</v>
      </c>
      <c r="B13455" s="308">
        <v>54.37</v>
      </c>
    </row>
    <row r="13456" spans="1:2">
      <c r="A13456" s="307" t="s">
        <v>13556</v>
      </c>
      <c r="B13456" s="308">
        <v>50.25</v>
      </c>
    </row>
    <row r="13457" spans="1:2">
      <c r="A13457" s="307" t="s">
        <v>13557</v>
      </c>
      <c r="B13457" s="308">
        <v>60.61</v>
      </c>
    </row>
    <row r="13458" spans="1:2">
      <c r="A13458" s="307" t="s">
        <v>13558</v>
      </c>
      <c r="B13458" s="308">
        <v>56.49</v>
      </c>
    </row>
    <row r="13459" spans="1:2">
      <c r="A13459" s="307" t="s">
        <v>13559</v>
      </c>
      <c r="B13459" s="308">
        <v>17.25</v>
      </c>
    </row>
    <row r="13460" spans="1:2">
      <c r="A13460" s="307" t="s">
        <v>13560</v>
      </c>
      <c r="B13460" s="308">
        <v>16.27</v>
      </c>
    </row>
    <row r="13461" spans="1:2">
      <c r="A13461" s="307" t="s">
        <v>13561</v>
      </c>
      <c r="B13461" s="308">
        <v>32.74</v>
      </c>
    </row>
    <row r="13462" spans="1:2">
      <c r="A13462" s="307" t="s">
        <v>13562</v>
      </c>
      <c r="B13462" s="308">
        <v>30.94</v>
      </c>
    </row>
    <row r="13463" spans="1:2">
      <c r="A13463" s="307" t="s">
        <v>13563</v>
      </c>
      <c r="B13463" s="308">
        <v>35.81</v>
      </c>
    </row>
    <row r="13464" spans="1:2">
      <c r="A13464" s="307" t="s">
        <v>13564</v>
      </c>
      <c r="B13464" s="308">
        <v>34.01</v>
      </c>
    </row>
    <row r="13465" spans="1:2">
      <c r="A13465" s="307" t="s">
        <v>13565</v>
      </c>
      <c r="B13465" s="308">
        <v>31.26</v>
      </c>
    </row>
    <row r="13466" spans="1:2">
      <c r="A13466" s="307" t="s">
        <v>13566</v>
      </c>
      <c r="B13466" s="308">
        <v>29.46</v>
      </c>
    </row>
    <row r="13467" spans="1:2">
      <c r="A13467" s="307" t="s">
        <v>13567</v>
      </c>
      <c r="B13467" s="308">
        <v>6.54</v>
      </c>
    </row>
    <row r="13468" spans="1:2">
      <c r="A13468" s="307" t="s">
        <v>13568</v>
      </c>
      <c r="B13468" s="308">
        <v>6.15</v>
      </c>
    </row>
    <row r="13469" spans="1:2">
      <c r="A13469" s="307" t="s">
        <v>13569</v>
      </c>
      <c r="B13469" s="308">
        <v>47.84</v>
      </c>
    </row>
    <row r="13470" spans="1:2">
      <c r="A13470" s="307" t="s">
        <v>13570</v>
      </c>
      <c r="B13470" s="308">
        <v>42.69</v>
      </c>
    </row>
    <row r="13471" spans="1:2">
      <c r="A13471" s="307" t="s">
        <v>13571</v>
      </c>
      <c r="B13471" s="308">
        <v>56.87</v>
      </c>
    </row>
    <row r="13472" spans="1:2">
      <c r="A13472" s="307" t="s">
        <v>13572</v>
      </c>
      <c r="B13472" s="308">
        <v>51.72</v>
      </c>
    </row>
    <row r="13473" spans="1:2">
      <c r="A13473" s="307" t="s">
        <v>13573</v>
      </c>
      <c r="B13473" s="308">
        <v>493.08</v>
      </c>
    </row>
    <row r="13474" spans="1:2">
      <c r="A13474" s="307" t="s">
        <v>13574</v>
      </c>
      <c r="B13474" s="308">
        <v>479.07</v>
      </c>
    </row>
    <row r="13475" spans="1:2">
      <c r="A13475" s="307" t="s">
        <v>13575</v>
      </c>
      <c r="B13475" s="308">
        <v>648.28</v>
      </c>
    </row>
    <row r="13476" spans="1:2">
      <c r="A13476" s="307" t="s">
        <v>13576</v>
      </c>
      <c r="B13476" s="308">
        <v>634.27</v>
      </c>
    </row>
    <row r="13477" spans="1:2">
      <c r="A13477" s="307" t="s">
        <v>13577</v>
      </c>
      <c r="B13477" s="308">
        <v>570.67999999999995</v>
      </c>
    </row>
    <row r="13478" spans="1:2">
      <c r="A13478" s="307" t="s">
        <v>13578</v>
      </c>
      <c r="B13478" s="308">
        <v>556.66999999999996</v>
      </c>
    </row>
    <row r="13479" spans="1:2">
      <c r="A13479" s="307" t="s">
        <v>13579</v>
      </c>
      <c r="B13479" s="308">
        <v>628.19000000000005</v>
      </c>
    </row>
    <row r="13480" spans="1:2">
      <c r="A13480" s="307" t="s">
        <v>13580</v>
      </c>
      <c r="B13480" s="308">
        <v>616.86</v>
      </c>
    </row>
    <row r="13481" spans="1:2">
      <c r="A13481" s="307" t="s">
        <v>13581</v>
      </c>
      <c r="B13481" s="308">
        <v>434.19</v>
      </c>
    </row>
    <row r="13482" spans="1:2">
      <c r="A13482" s="307" t="s">
        <v>13582</v>
      </c>
      <c r="B13482" s="308">
        <v>422.86</v>
      </c>
    </row>
    <row r="13483" spans="1:2">
      <c r="A13483" s="307" t="s">
        <v>13583</v>
      </c>
      <c r="B13483" s="308">
        <v>581.83000000000004</v>
      </c>
    </row>
    <row r="13484" spans="1:2">
      <c r="A13484" s="307" t="s">
        <v>13584</v>
      </c>
      <c r="B13484" s="308">
        <v>576.67999999999995</v>
      </c>
    </row>
    <row r="13485" spans="1:2">
      <c r="A13485" s="307" t="s">
        <v>13585</v>
      </c>
      <c r="B13485" s="308">
        <v>378.17</v>
      </c>
    </row>
    <row r="13486" spans="1:2">
      <c r="A13486" s="307" t="s">
        <v>13586</v>
      </c>
      <c r="B13486" s="308">
        <v>374.31</v>
      </c>
    </row>
    <row r="13487" spans="1:2">
      <c r="A13487" s="307" t="s">
        <v>13587</v>
      </c>
      <c r="B13487" s="308">
        <v>1600.08</v>
      </c>
    </row>
    <row r="13488" spans="1:2">
      <c r="A13488" s="307" t="s">
        <v>13588</v>
      </c>
      <c r="B13488" s="308">
        <v>1480.31</v>
      </c>
    </row>
    <row r="13489" spans="1:2">
      <c r="A13489" s="307" t="s">
        <v>13589</v>
      </c>
      <c r="B13489" s="308">
        <v>403.45</v>
      </c>
    </row>
    <row r="13490" spans="1:2">
      <c r="A13490" s="307" t="s">
        <v>13590</v>
      </c>
      <c r="B13490" s="308">
        <v>389.01</v>
      </c>
    </row>
    <row r="13491" spans="1:2">
      <c r="A13491" s="307" t="s">
        <v>13591</v>
      </c>
      <c r="B13491" s="308">
        <v>12</v>
      </c>
    </row>
    <row r="13492" spans="1:2">
      <c r="A13492" s="307" t="s">
        <v>13592</v>
      </c>
      <c r="B13492" s="308">
        <v>12</v>
      </c>
    </row>
    <row r="13493" spans="1:2">
      <c r="A13493" s="307" t="s">
        <v>13593</v>
      </c>
      <c r="B13493" s="308">
        <v>21.98</v>
      </c>
    </row>
    <row r="13494" spans="1:2">
      <c r="A13494" s="307" t="s">
        <v>13594</v>
      </c>
      <c r="B13494" s="308">
        <v>21.98</v>
      </c>
    </row>
    <row r="13495" spans="1:2">
      <c r="A13495" s="307" t="s">
        <v>13595</v>
      </c>
      <c r="B13495" s="308">
        <v>28.32</v>
      </c>
    </row>
    <row r="13496" spans="1:2">
      <c r="A13496" s="307" t="s">
        <v>13596</v>
      </c>
      <c r="B13496" s="308">
        <v>28.32</v>
      </c>
    </row>
    <row r="13497" spans="1:2">
      <c r="A13497" s="307" t="s">
        <v>13597</v>
      </c>
      <c r="B13497" s="308">
        <v>14.6</v>
      </c>
    </row>
    <row r="13498" spans="1:2">
      <c r="A13498" s="307" t="s">
        <v>13598</v>
      </c>
      <c r="B13498" s="308">
        <v>14.6</v>
      </c>
    </row>
    <row r="13499" spans="1:2">
      <c r="A13499" s="307" t="s">
        <v>13599</v>
      </c>
      <c r="B13499" s="308">
        <v>18.79</v>
      </c>
    </row>
    <row r="13500" spans="1:2">
      <c r="A13500" s="307" t="s">
        <v>13600</v>
      </c>
      <c r="B13500" s="308">
        <v>18.79</v>
      </c>
    </row>
    <row r="13501" spans="1:2">
      <c r="A13501" s="307" t="s">
        <v>13601</v>
      </c>
      <c r="B13501" s="308">
        <v>29.23</v>
      </c>
    </row>
    <row r="13502" spans="1:2">
      <c r="A13502" s="307" t="s">
        <v>13602</v>
      </c>
      <c r="B13502" s="308">
        <v>29.23</v>
      </c>
    </row>
    <row r="13503" spans="1:2">
      <c r="A13503" s="307" t="s">
        <v>13603</v>
      </c>
      <c r="B13503" s="308">
        <v>47.9</v>
      </c>
    </row>
    <row r="13504" spans="1:2">
      <c r="A13504" s="307" t="s">
        <v>13604</v>
      </c>
      <c r="B13504" s="308">
        <v>47.9</v>
      </c>
    </row>
    <row r="13505" spans="1:2">
      <c r="A13505" s="307" t="s">
        <v>13605</v>
      </c>
      <c r="B13505" s="308">
        <v>57.39</v>
      </c>
    </row>
    <row r="13506" spans="1:2">
      <c r="A13506" s="307" t="s">
        <v>13606</v>
      </c>
      <c r="B13506" s="308">
        <v>57.39</v>
      </c>
    </row>
    <row r="13507" spans="1:2">
      <c r="A13507" s="307" t="s">
        <v>13607</v>
      </c>
      <c r="B13507" s="308">
        <v>28.8</v>
      </c>
    </row>
    <row r="13508" spans="1:2">
      <c r="A13508" s="307" t="s">
        <v>13608</v>
      </c>
      <c r="B13508" s="308">
        <v>28.8</v>
      </c>
    </row>
    <row r="13509" spans="1:2">
      <c r="A13509" s="307" t="s">
        <v>13609</v>
      </c>
      <c r="B13509" s="308">
        <v>39.729999999999997</v>
      </c>
    </row>
    <row r="13510" spans="1:2">
      <c r="A13510" s="307" t="s">
        <v>13610</v>
      </c>
      <c r="B13510" s="308">
        <v>39.729999999999997</v>
      </c>
    </row>
    <row r="13511" spans="1:2">
      <c r="A13511" s="307" t="s">
        <v>13611</v>
      </c>
      <c r="B13511" s="308">
        <v>24.67</v>
      </c>
    </row>
    <row r="13512" spans="1:2">
      <c r="A13512" s="307" t="s">
        <v>13612</v>
      </c>
      <c r="B13512" s="308">
        <v>24.67</v>
      </c>
    </row>
    <row r="13513" spans="1:2">
      <c r="A13513" s="307" t="s">
        <v>13613</v>
      </c>
      <c r="B13513" s="308">
        <v>12.46</v>
      </c>
    </row>
    <row r="13514" spans="1:2">
      <c r="A13514" s="307" t="s">
        <v>13614</v>
      </c>
      <c r="B13514" s="308">
        <v>12.46</v>
      </c>
    </row>
    <row r="13515" spans="1:2">
      <c r="A13515" s="307" t="s">
        <v>13615</v>
      </c>
      <c r="B13515" s="308">
        <v>18.07</v>
      </c>
    </row>
    <row r="13516" spans="1:2">
      <c r="A13516" s="307" t="s">
        <v>13616</v>
      </c>
      <c r="B13516" s="308">
        <v>18.07</v>
      </c>
    </row>
    <row r="13517" spans="1:2">
      <c r="A13517" s="307" t="s">
        <v>23517</v>
      </c>
      <c r="B13517" s="308">
        <v>44.2</v>
      </c>
    </row>
    <row r="13518" spans="1:2">
      <c r="A13518" s="307" t="s">
        <v>23518</v>
      </c>
      <c r="B13518" s="308">
        <v>44.2</v>
      </c>
    </row>
    <row r="13519" spans="1:2">
      <c r="A13519" s="307" t="s">
        <v>13617</v>
      </c>
      <c r="B13519" s="308">
        <v>55.05</v>
      </c>
    </row>
    <row r="13520" spans="1:2">
      <c r="A13520" s="307" t="s">
        <v>13618</v>
      </c>
      <c r="B13520" s="308">
        <v>55.05</v>
      </c>
    </row>
    <row r="13521" spans="1:2">
      <c r="A13521" s="307" t="s">
        <v>13619</v>
      </c>
      <c r="B13521" s="308">
        <v>688.84</v>
      </c>
    </row>
    <row r="13522" spans="1:2">
      <c r="A13522" s="307" t="s">
        <v>13620</v>
      </c>
      <c r="B13522" s="308">
        <v>688.84</v>
      </c>
    </row>
    <row r="13523" spans="1:2">
      <c r="A13523" s="307" t="s">
        <v>13621</v>
      </c>
      <c r="B13523" s="308">
        <v>225.14</v>
      </c>
    </row>
    <row r="13524" spans="1:2">
      <c r="A13524" s="307" t="s">
        <v>13622</v>
      </c>
      <c r="B13524" s="308">
        <v>225.14</v>
      </c>
    </row>
    <row r="13525" spans="1:2">
      <c r="A13525" s="307" t="s">
        <v>13623</v>
      </c>
      <c r="B13525" s="308">
        <v>215.36</v>
      </c>
    </row>
    <row r="13526" spans="1:2">
      <c r="A13526" s="307" t="s">
        <v>13624</v>
      </c>
      <c r="B13526" s="308">
        <v>215.36</v>
      </c>
    </row>
    <row r="13527" spans="1:2">
      <c r="A13527" s="307" t="s">
        <v>13625</v>
      </c>
      <c r="B13527" s="308">
        <v>461.54</v>
      </c>
    </row>
    <row r="13528" spans="1:2">
      <c r="A13528" s="307" t="s">
        <v>13626</v>
      </c>
      <c r="B13528" s="308">
        <v>461.54</v>
      </c>
    </row>
    <row r="13529" spans="1:2">
      <c r="A13529" s="307" t="s">
        <v>13627</v>
      </c>
      <c r="B13529" s="308">
        <v>388</v>
      </c>
    </row>
    <row r="13530" spans="1:2">
      <c r="A13530" s="307" t="s">
        <v>13628</v>
      </c>
      <c r="B13530" s="308">
        <v>388</v>
      </c>
    </row>
    <row r="13531" spans="1:2">
      <c r="A13531" s="307" t="s">
        <v>13629</v>
      </c>
      <c r="B13531" s="308">
        <v>114.06</v>
      </c>
    </row>
    <row r="13532" spans="1:2">
      <c r="A13532" s="307" t="s">
        <v>13630</v>
      </c>
      <c r="B13532" s="308">
        <v>114.06</v>
      </c>
    </row>
    <row r="13533" spans="1:2">
      <c r="A13533" s="307" t="s">
        <v>13631</v>
      </c>
      <c r="B13533" s="308">
        <v>213.83</v>
      </c>
    </row>
    <row r="13534" spans="1:2">
      <c r="A13534" s="307" t="s">
        <v>13632</v>
      </c>
      <c r="B13534" s="308">
        <v>213.83</v>
      </c>
    </row>
    <row r="13535" spans="1:2">
      <c r="A13535" s="307" t="s">
        <v>13633</v>
      </c>
      <c r="B13535" s="308">
        <v>123.87</v>
      </c>
    </row>
    <row r="13536" spans="1:2">
      <c r="A13536" s="307" t="s">
        <v>13634</v>
      </c>
      <c r="B13536" s="308">
        <v>123.87</v>
      </c>
    </row>
    <row r="13537" spans="1:2">
      <c r="A13537" s="307" t="s">
        <v>13635</v>
      </c>
      <c r="B13537" s="308">
        <v>246.9</v>
      </c>
    </row>
    <row r="13538" spans="1:2">
      <c r="A13538" s="307" t="s">
        <v>13636</v>
      </c>
      <c r="B13538" s="308">
        <v>246.9</v>
      </c>
    </row>
    <row r="13539" spans="1:2">
      <c r="A13539" s="307" t="s">
        <v>13637</v>
      </c>
      <c r="B13539" s="308">
        <v>52.11</v>
      </c>
    </row>
    <row r="13540" spans="1:2">
      <c r="A13540" s="307" t="s">
        <v>13638</v>
      </c>
      <c r="B13540" s="308">
        <v>52.11</v>
      </c>
    </row>
    <row r="13541" spans="1:2">
      <c r="A13541" s="307" t="s">
        <v>13639</v>
      </c>
      <c r="B13541" s="308">
        <v>454.67</v>
      </c>
    </row>
    <row r="13542" spans="1:2">
      <c r="A13542" s="307" t="s">
        <v>13640</v>
      </c>
      <c r="B13542" s="308">
        <v>454.67</v>
      </c>
    </row>
    <row r="13543" spans="1:2">
      <c r="A13543" s="307" t="s">
        <v>13641</v>
      </c>
      <c r="B13543" s="308">
        <v>294.51</v>
      </c>
    </row>
    <row r="13544" spans="1:2">
      <c r="A13544" s="307" t="s">
        <v>13642</v>
      </c>
      <c r="B13544" s="308">
        <v>294.51</v>
      </c>
    </row>
    <row r="13545" spans="1:2">
      <c r="A13545" s="307" t="s">
        <v>13643</v>
      </c>
      <c r="B13545" s="308">
        <v>62.34</v>
      </c>
    </row>
    <row r="13546" spans="1:2">
      <c r="A13546" s="307" t="s">
        <v>13644</v>
      </c>
      <c r="B13546" s="308">
        <v>62.34</v>
      </c>
    </row>
    <row r="13547" spans="1:2">
      <c r="A13547" s="307" t="s">
        <v>13645</v>
      </c>
      <c r="B13547" s="308">
        <v>278.52999999999997</v>
      </c>
    </row>
    <row r="13548" spans="1:2">
      <c r="A13548" s="307" t="s">
        <v>121</v>
      </c>
      <c r="B13548" s="308">
        <v>278.52999999999997</v>
      </c>
    </row>
    <row r="13549" spans="1:2">
      <c r="A13549" s="307" t="s">
        <v>13646</v>
      </c>
      <c r="B13549" s="308">
        <v>108.56</v>
      </c>
    </row>
    <row r="13550" spans="1:2">
      <c r="A13550" s="307" t="s">
        <v>13647</v>
      </c>
      <c r="B13550" s="308">
        <v>108.56</v>
      </c>
    </row>
    <row r="13551" spans="1:2">
      <c r="A13551" s="307" t="s">
        <v>13648</v>
      </c>
      <c r="B13551" s="308">
        <v>42.96</v>
      </c>
    </row>
    <row r="13552" spans="1:2">
      <c r="A13552" s="307" t="s">
        <v>13649</v>
      </c>
      <c r="B13552" s="308">
        <v>42.96</v>
      </c>
    </row>
    <row r="13553" spans="1:2">
      <c r="A13553" s="307" t="s">
        <v>13650</v>
      </c>
      <c r="B13553" s="308">
        <v>44.49</v>
      </c>
    </row>
    <row r="13554" spans="1:2">
      <c r="A13554" s="307" t="s">
        <v>13651</v>
      </c>
      <c r="B13554" s="308">
        <v>44.49</v>
      </c>
    </row>
    <row r="13555" spans="1:2">
      <c r="A13555" s="307" t="s">
        <v>13652</v>
      </c>
      <c r="B13555" s="308">
        <v>52.11</v>
      </c>
    </row>
    <row r="13556" spans="1:2">
      <c r="A13556" s="307" t="s">
        <v>13653</v>
      </c>
      <c r="B13556" s="308">
        <v>52.11</v>
      </c>
    </row>
    <row r="13557" spans="1:2">
      <c r="A13557" s="307" t="s">
        <v>13654</v>
      </c>
      <c r="B13557" s="308">
        <v>290.13</v>
      </c>
    </row>
    <row r="13558" spans="1:2">
      <c r="A13558" s="307" t="s">
        <v>122</v>
      </c>
      <c r="B13558" s="308">
        <v>290.13</v>
      </c>
    </row>
    <row r="13559" spans="1:2">
      <c r="A13559" s="307" t="s">
        <v>13655</v>
      </c>
      <c r="B13559" s="308">
        <v>316.01</v>
      </c>
    </row>
    <row r="13560" spans="1:2">
      <c r="A13560" s="307" t="s">
        <v>13656</v>
      </c>
      <c r="B13560" s="308">
        <v>316.01</v>
      </c>
    </row>
    <row r="13561" spans="1:2">
      <c r="A13561" s="307" t="s">
        <v>13657</v>
      </c>
      <c r="B13561" s="308">
        <v>549.95000000000005</v>
      </c>
    </row>
    <row r="13562" spans="1:2">
      <c r="A13562" s="307" t="s">
        <v>13658</v>
      </c>
      <c r="B13562" s="308">
        <v>549.95000000000005</v>
      </c>
    </row>
    <row r="13563" spans="1:2">
      <c r="A13563" s="307" t="s">
        <v>13659</v>
      </c>
      <c r="B13563" s="308">
        <v>858.32</v>
      </c>
    </row>
    <row r="13564" spans="1:2">
      <c r="A13564" s="307" t="s">
        <v>13660</v>
      </c>
      <c r="B13564" s="308">
        <v>858.32</v>
      </c>
    </row>
    <row r="13565" spans="1:2">
      <c r="A13565" s="307" t="s">
        <v>13661</v>
      </c>
      <c r="B13565" s="308">
        <v>1050.1199999999999</v>
      </c>
    </row>
    <row r="13566" spans="1:2">
      <c r="A13566" s="307" t="s">
        <v>13662</v>
      </c>
      <c r="B13566" s="308">
        <v>1050.1199999999999</v>
      </c>
    </row>
    <row r="13567" spans="1:2">
      <c r="A13567" s="307" t="s">
        <v>13663</v>
      </c>
      <c r="B13567" s="308">
        <v>25.08</v>
      </c>
    </row>
    <row r="13568" spans="1:2">
      <c r="A13568" s="307" t="s">
        <v>13664</v>
      </c>
      <c r="B13568" s="308">
        <v>25.08</v>
      </c>
    </row>
    <row r="13569" spans="1:2">
      <c r="A13569" s="307" t="s">
        <v>13665</v>
      </c>
      <c r="B13569" s="308">
        <v>86.79</v>
      </c>
    </row>
    <row r="13570" spans="1:2">
      <c r="A13570" s="307" t="s">
        <v>13666</v>
      </c>
      <c r="B13570" s="308">
        <v>86.79</v>
      </c>
    </row>
    <row r="13571" spans="1:2">
      <c r="A13571" s="307" t="s">
        <v>13667</v>
      </c>
      <c r="B13571" s="308">
        <v>58.82</v>
      </c>
    </row>
    <row r="13572" spans="1:2">
      <c r="A13572" s="307" t="s">
        <v>13668</v>
      </c>
      <c r="B13572" s="308">
        <v>58.82</v>
      </c>
    </row>
    <row r="13573" spans="1:2">
      <c r="A13573" s="307" t="s">
        <v>13669</v>
      </c>
      <c r="B13573" s="308">
        <v>27.28</v>
      </c>
    </row>
    <row r="13574" spans="1:2">
      <c r="A13574" s="307" t="s">
        <v>13670</v>
      </c>
      <c r="B13574" s="308">
        <v>27.28</v>
      </c>
    </row>
    <row r="13575" spans="1:2">
      <c r="A13575" s="307" t="s">
        <v>13671</v>
      </c>
      <c r="B13575" s="308">
        <v>205.73</v>
      </c>
    </row>
    <row r="13576" spans="1:2">
      <c r="A13576" s="307" t="s">
        <v>13672</v>
      </c>
      <c r="B13576" s="308">
        <v>205.73</v>
      </c>
    </row>
    <row r="13577" spans="1:2">
      <c r="A13577" s="307" t="s">
        <v>13673</v>
      </c>
      <c r="B13577" s="308">
        <v>31.87</v>
      </c>
    </row>
    <row r="13578" spans="1:2">
      <c r="A13578" s="307" t="s">
        <v>13674</v>
      </c>
      <c r="B13578" s="308">
        <v>31.87</v>
      </c>
    </row>
    <row r="13579" spans="1:2">
      <c r="A13579" s="307" t="s">
        <v>13675</v>
      </c>
      <c r="B13579" s="308">
        <v>87.36</v>
      </c>
    </row>
    <row r="13580" spans="1:2">
      <c r="A13580" s="307" t="s">
        <v>13676</v>
      </c>
      <c r="B13580" s="308">
        <v>87.36</v>
      </c>
    </row>
    <row r="13581" spans="1:2">
      <c r="A13581" s="307" t="s">
        <v>13677</v>
      </c>
      <c r="B13581" s="308">
        <v>126.84</v>
      </c>
    </row>
    <row r="13582" spans="1:2">
      <c r="A13582" s="307" t="s">
        <v>13678</v>
      </c>
      <c r="B13582" s="308">
        <v>126.84</v>
      </c>
    </row>
    <row r="13583" spans="1:2">
      <c r="A13583" s="307" t="s">
        <v>13679</v>
      </c>
      <c r="B13583" s="308">
        <v>195.44</v>
      </c>
    </row>
    <row r="13584" spans="1:2">
      <c r="A13584" s="307" t="s">
        <v>13680</v>
      </c>
      <c r="B13584" s="308">
        <v>195.44</v>
      </c>
    </row>
    <row r="13585" spans="1:2">
      <c r="A13585" s="307" t="s">
        <v>13681</v>
      </c>
      <c r="B13585" s="308">
        <v>132.55000000000001</v>
      </c>
    </row>
    <row r="13586" spans="1:2">
      <c r="A13586" s="307" t="s">
        <v>13682</v>
      </c>
      <c r="B13586" s="308">
        <v>132.55000000000001</v>
      </c>
    </row>
    <row r="13587" spans="1:2">
      <c r="A13587" s="307" t="s">
        <v>13683</v>
      </c>
      <c r="B13587" s="308">
        <v>148.09</v>
      </c>
    </row>
    <row r="13588" spans="1:2">
      <c r="A13588" s="307" t="s">
        <v>13684</v>
      </c>
      <c r="B13588" s="308">
        <v>148.09</v>
      </c>
    </row>
    <row r="13589" spans="1:2">
      <c r="A13589" s="307" t="s">
        <v>13685</v>
      </c>
      <c r="B13589" s="308">
        <v>201.82</v>
      </c>
    </row>
    <row r="13590" spans="1:2">
      <c r="A13590" s="307" t="s">
        <v>13686</v>
      </c>
      <c r="B13590" s="308">
        <v>201.82</v>
      </c>
    </row>
    <row r="13591" spans="1:2">
      <c r="A13591" s="307" t="s">
        <v>13687</v>
      </c>
      <c r="B13591" s="308">
        <v>331.33</v>
      </c>
    </row>
    <row r="13592" spans="1:2">
      <c r="A13592" s="307" t="s">
        <v>13688</v>
      </c>
      <c r="B13592" s="308">
        <v>331.33</v>
      </c>
    </row>
    <row r="13593" spans="1:2">
      <c r="A13593" s="307" t="s">
        <v>13689</v>
      </c>
      <c r="B13593" s="308">
        <v>437.03</v>
      </c>
    </row>
    <row r="13594" spans="1:2">
      <c r="A13594" s="307" t="s">
        <v>13690</v>
      </c>
      <c r="B13594" s="308">
        <v>437.03</v>
      </c>
    </row>
    <row r="13595" spans="1:2">
      <c r="A13595" s="307" t="s">
        <v>13691</v>
      </c>
      <c r="B13595" s="308">
        <v>689.31</v>
      </c>
    </row>
    <row r="13596" spans="1:2">
      <c r="A13596" s="307" t="s">
        <v>13692</v>
      </c>
      <c r="B13596" s="308">
        <v>689.31</v>
      </c>
    </row>
    <row r="13597" spans="1:2">
      <c r="A13597" s="307" t="s">
        <v>13693</v>
      </c>
      <c r="B13597" s="308">
        <v>415.8</v>
      </c>
    </row>
    <row r="13598" spans="1:2">
      <c r="A13598" s="307" t="s">
        <v>13694</v>
      </c>
      <c r="B13598" s="308">
        <v>415.8</v>
      </c>
    </row>
    <row r="13599" spans="1:2">
      <c r="A13599" s="307" t="s">
        <v>13695</v>
      </c>
      <c r="B13599" s="308">
        <v>100.98</v>
      </c>
    </row>
    <row r="13600" spans="1:2">
      <c r="A13600" s="307" t="s">
        <v>13696</v>
      </c>
      <c r="B13600" s="308">
        <v>100.98</v>
      </c>
    </row>
    <row r="13601" spans="1:2">
      <c r="A13601" s="307" t="s">
        <v>13697</v>
      </c>
      <c r="B13601" s="308">
        <v>127.04</v>
      </c>
    </row>
    <row r="13602" spans="1:2">
      <c r="A13602" s="307" t="s">
        <v>13698</v>
      </c>
      <c r="B13602" s="308">
        <v>127.04</v>
      </c>
    </row>
    <row r="13603" spans="1:2">
      <c r="A13603" s="307" t="s">
        <v>13699</v>
      </c>
      <c r="B13603" s="308">
        <v>282.86</v>
      </c>
    </row>
    <row r="13604" spans="1:2">
      <c r="A13604" s="307" t="s">
        <v>13700</v>
      </c>
      <c r="B13604" s="308">
        <v>282.86</v>
      </c>
    </row>
    <row r="13605" spans="1:2">
      <c r="A13605" s="307" t="s">
        <v>13701</v>
      </c>
      <c r="B13605" s="308">
        <v>202.82</v>
      </c>
    </row>
    <row r="13606" spans="1:2">
      <c r="A13606" s="307" t="s">
        <v>13702</v>
      </c>
      <c r="B13606" s="308">
        <v>202.82</v>
      </c>
    </row>
    <row r="13607" spans="1:2">
      <c r="A13607" s="307" t="s">
        <v>13703</v>
      </c>
      <c r="B13607" s="308">
        <v>202.82</v>
      </c>
    </row>
    <row r="13608" spans="1:2">
      <c r="A13608" s="307" t="s">
        <v>13704</v>
      </c>
      <c r="B13608" s="308">
        <v>202.82</v>
      </c>
    </row>
    <row r="13609" spans="1:2">
      <c r="A13609" s="307" t="s">
        <v>13705</v>
      </c>
      <c r="B13609" s="308">
        <v>19.920000000000002</v>
      </c>
    </row>
    <row r="13610" spans="1:2">
      <c r="A13610" s="307" t="s">
        <v>13706</v>
      </c>
      <c r="B13610" s="308">
        <v>19.920000000000002</v>
      </c>
    </row>
    <row r="13611" spans="1:2">
      <c r="A13611" s="307" t="s">
        <v>13707</v>
      </c>
      <c r="B13611" s="308">
        <v>235.89</v>
      </c>
    </row>
    <row r="13612" spans="1:2">
      <c r="A13612" s="307" t="s">
        <v>13708</v>
      </c>
      <c r="B13612" s="308">
        <v>235.89</v>
      </c>
    </row>
    <row r="13613" spans="1:2">
      <c r="A13613" s="307" t="s">
        <v>13709</v>
      </c>
      <c r="B13613" s="308">
        <v>19.920000000000002</v>
      </c>
    </row>
    <row r="13614" spans="1:2">
      <c r="A13614" s="307" t="s">
        <v>13710</v>
      </c>
      <c r="B13614" s="308">
        <v>19.920000000000002</v>
      </c>
    </row>
    <row r="13615" spans="1:2">
      <c r="A13615" s="307" t="s">
        <v>13711</v>
      </c>
      <c r="B13615" s="308">
        <v>267.52</v>
      </c>
    </row>
    <row r="13616" spans="1:2">
      <c r="A13616" s="307" t="s">
        <v>13712</v>
      </c>
      <c r="B13616" s="308">
        <v>267.52</v>
      </c>
    </row>
    <row r="13617" spans="1:2">
      <c r="A13617" s="307" t="s">
        <v>13713</v>
      </c>
      <c r="B13617" s="308">
        <v>101.2</v>
      </c>
    </row>
    <row r="13618" spans="1:2">
      <c r="A13618" s="307" t="s">
        <v>13714</v>
      </c>
      <c r="B13618" s="308">
        <v>101.2</v>
      </c>
    </row>
    <row r="13619" spans="1:2">
      <c r="A13619" s="307" t="s">
        <v>13715</v>
      </c>
      <c r="B13619" s="308">
        <v>22.4</v>
      </c>
    </row>
    <row r="13620" spans="1:2">
      <c r="A13620" s="307" t="s">
        <v>13716</v>
      </c>
      <c r="B13620" s="308">
        <v>22.4</v>
      </c>
    </row>
    <row r="13621" spans="1:2">
      <c r="A13621" s="307" t="s">
        <v>13717</v>
      </c>
      <c r="B13621" s="308">
        <v>6.97</v>
      </c>
    </row>
    <row r="13622" spans="1:2">
      <c r="A13622" s="307" t="s">
        <v>13718</v>
      </c>
      <c r="B13622" s="308">
        <v>6.97</v>
      </c>
    </row>
    <row r="13623" spans="1:2">
      <c r="A13623" s="307" t="s">
        <v>13719</v>
      </c>
      <c r="B13623" s="308">
        <v>9.24</v>
      </c>
    </row>
    <row r="13624" spans="1:2">
      <c r="A13624" s="307" t="s">
        <v>13720</v>
      </c>
      <c r="B13624" s="308">
        <v>9.24</v>
      </c>
    </row>
    <row r="13625" spans="1:2">
      <c r="A13625" s="307" t="s">
        <v>13721</v>
      </c>
      <c r="B13625" s="308">
        <v>88</v>
      </c>
    </row>
    <row r="13626" spans="1:2">
      <c r="A13626" s="307" t="s">
        <v>13722</v>
      </c>
      <c r="B13626" s="308">
        <v>88</v>
      </c>
    </row>
    <row r="13627" spans="1:2">
      <c r="A13627" s="307" t="s">
        <v>13723</v>
      </c>
      <c r="B13627" s="308">
        <v>22.98</v>
      </c>
    </row>
    <row r="13628" spans="1:2">
      <c r="A13628" s="307" t="s">
        <v>13724</v>
      </c>
      <c r="B13628" s="308">
        <v>22.98</v>
      </c>
    </row>
    <row r="13629" spans="1:2">
      <c r="A13629" s="307" t="s">
        <v>13725</v>
      </c>
      <c r="B13629" s="308">
        <v>34.479999999999997</v>
      </c>
    </row>
    <row r="13630" spans="1:2">
      <c r="A13630" s="307" t="s">
        <v>13726</v>
      </c>
      <c r="B13630" s="308">
        <v>34.479999999999997</v>
      </c>
    </row>
    <row r="13631" spans="1:2">
      <c r="A13631" s="307" t="s">
        <v>13727</v>
      </c>
      <c r="B13631" s="308">
        <v>12.6</v>
      </c>
    </row>
    <row r="13632" spans="1:2">
      <c r="A13632" s="307" t="s">
        <v>13728</v>
      </c>
      <c r="B13632" s="308">
        <v>12.6</v>
      </c>
    </row>
    <row r="13633" spans="1:2">
      <c r="A13633" s="307" t="s">
        <v>13729</v>
      </c>
      <c r="B13633" s="308">
        <v>14.17</v>
      </c>
    </row>
    <row r="13634" spans="1:2">
      <c r="A13634" s="307" t="s">
        <v>13730</v>
      </c>
      <c r="B13634" s="308">
        <v>14.17</v>
      </c>
    </row>
    <row r="13635" spans="1:2">
      <c r="A13635" s="307" t="s">
        <v>13731</v>
      </c>
      <c r="B13635" s="308">
        <v>8.25</v>
      </c>
    </row>
    <row r="13636" spans="1:2">
      <c r="A13636" s="307" t="s">
        <v>13732</v>
      </c>
      <c r="B13636" s="308">
        <v>8.25</v>
      </c>
    </row>
    <row r="13637" spans="1:2">
      <c r="A13637" s="307" t="s">
        <v>13733</v>
      </c>
      <c r="B13637" s="308">
        <v>33.64</v>
      </c>
    </row>
    <row r="13638" spans="1:2">
      <c r="A13638" s="307" t="s">
        <v>13734</v>
      </c>
      <c r="B13638" s="308">
        <v>33.64</v>
      </c>
    </row>
    <row r="13639" spans="1:2">
      <c r="A13639" s="307" t="s">
        <v>13735</v>
      </c>
      <c r="B13639" s="308">
        <v>13.71</v>
      </c>
    </row>
    <row r="13640" spans="1:2">
      <c r="A13640" s="307" t="s">
        <v>13736</v>
      </c>
      <c r="B13640" s="308">
        <v>13.71</v>
      </c>
    </row>
    <row r="13641" spans="1:2">
      <c r="A13641" s="307" t="s">
        <v>13737</v>
      </c>
      <c r="B13641" s="308">
        <v>30.8</v>
      </c>
    </row>
    <row r="13642" spans="1:2">
      <c r="A13642" s="307" t="s">
        <v>13738</v>
      </c>
      <c r="B13642" s="308">
        <v>30.8</v>
      </c>
    </row>
    <row r="13643" spans="1:2">
      <c r="A13643" s="307" t="s">
        <v>13739</v>
      </c>
      <c r="B13643" s="308">
        <v>3</v>
      </c>
    </row>
    <row r="13644" spans="1:2">
      <c r="A13644" s="307" t="s">
        <v>13740</v>
      </c>
      <c r="B13644" s="308">
        <v>3</v>
      </c>
    </row>
    <row r="13645" spans="1:2">
      <c r="A13645" s="307" t="s">
        <v>13741</v>
      </c>
      <c r="B13645" s="308">
        <v>3.79</v>
      </c>
    </row>
    <row r="13646" spans="1:2">
      <c r="A13646" s="307" t="s">
        <v>13742</v>
      </c>
      <c r="B13646" s="308">
        <v>3.79</v>
      </c>
    </row>
    <row r="13647" spans="1:2">
      <c r="A13647" s="307" t="s">
        <v>13743</v>
      </c>
      <c r="B13647" s="308">
        <v>8.6999999999999993</v>
      </c>
    </row>
    <row r="13648" spans="1:2">
      <c r="A13648" s="307" t="s">
        <v>13744</v>
      </c>
      <c r="B13648" s="308">
        <v>8.6999999999999993</v>
      </c>
    </row>
    <row r="13649" spans="1:2">
      <c r="A13649" s="307" t="s">
        <v>13745</v>
      </c>
      <c r="B13649" s="308">
        <v>35.5</v>
      </c>
    </row>
    <row r="13650" spans="1:2">
      <c r="A13650" s="307" t="s">
        <v>13746</v>
      </c>
      <c r="B13650" s="308">
        <v>35.5</v>
      </c>
    </row>
    <row r="13651" spans="1:2">
      <c r="A13651" s="307" t="s">
        <v>13747</v>
      </c>
      <c r="B13651" s="308">
        <v>4.18</v>
      </c>
    </row>
    <row r="13652" spans="1:2">
      <c r="A13652" s="307" t="s">
        <v>13748</v>
      </c>
      <c r="B13652" s="308">
        <v>4.18</v>
      </c>
    </row>
    <row r="13653" spans="1:2">
      <c r="A13653" s="307" t="s">
        <v>13749</v>
      </c>
      <c r="B13653" s="308">
        <v>35</v>
      </c>
    </row>
    <row r="13654" spans="1:2">
      <c r="A13654" s="307" t="s">
        <v>13750</v>
      </c>
      <c r="B13654" s="308">
        <v>35</v>
      </c>
    </row>
    <row r="13655" spans="1:2">
      <c r="A13655" s="307" t="s">
        <v>13751</v>
      </c>
      <c r="B13655" s="308">
        <v>3.33</v>
      </c>
    </row>
    <row r="13656" spans="1:2">
      <c r="A13656" s="307" t="s">
        <v>13752</v>
      </c>
      <c r="B13656" s="308">
        <v>3.33</v>
      </c>
    </row>
    <row r="13657" spans="1:2">
      <c r="A13657" s="307" t="s">
        <v>13753</v>
      </c>
      <c r="B13657" s="308">
        <v>6.31</v>
      </c>
    </row>
    <row r="13658" spans="1:2">
      <c r="A13658" s="307" t="s">
        <v>13754</v>
      </c>
      <c r="B13658" s="308">
        <v>6.31</v>
      </c>
    </row>
    <row r="13659" spans="1:2">
      <c r="A13659" s="307" t="s">
        <v>13755</v>
      </c>
      <c r="B13659" s="308">
        <v>35.950000000000003</v>
      </c>
    </row>
    <row r="13660" spans="1:2">
      <c r="A13660" s="307" t="s">
        <v>13756</v>
      </c>
      <c r="B13660" s="308">
        <v>35.950000000000003</v>
      </c>
    </row>
    <row r="13661" spans="1:2">
      <c r="A13661" s="307" t="s">
        <v>13757</v>
      </c>
      <c r="B13661" s="308">
        <v>31.95</v>
      </c>
    </row>
    <row r="13662" spans="1:2">
      <c r="A13662" s="307" t="s">
        <v>13758</v>
      </c>
      <c r="B13662" s="308">
        <v>31.95</v>
      </c>
    </row>
    <row r="13663" spans="1:2">
      <c r="A13663" s="307" t="s">
        <v>13759</v>
      </c>
      <c r="B13663" s="308">
        <v>99.4</v>
      </c>
    </row>
    <row r="13664" spans="1:2">
      <c r="A13664" s="307" t="s">
        <v>13760</v>
      </c>
      <c r="B13664" s="308">
        <v>99.4</v>
      </c>
    </row>
    <row r="13665" spans="1:2">
      <c r="A13665" s="307" t="s">
        <v>13761</v>
      </c>
      <c r="B13665" s="308">
        <v>8.44</v>
      </c>
    </row>
    <row r="13666" spans="1:2">
      <c r="A13666" s="307" t="s">
        <v>13762</v>
      </c>
      <c r="B13666" s="308">
        <v>8.44</v>
      </c>
    </row>
    <row r="13667" spans="1:2">
      <c r="A13667" s="307" t="s">
        <v>13763</v>
      </c>
      <c r="B13667" s="308">
        <v>34.200000000000003</v>
      </c>
    </row>
    <row r="13668" spans="1:2">
      <c r="A13668" s="307" t="s">
        <v>13764</v>
      </c>
      <c r="B13668" s="308">
        <v>34.200000000000003</v>
      </c>
    </row>
    <row r="13669" spans="1:2">
      <c r="A13669" s="307" t="s">
        <v>13765</v>
      </c>
      <c r="B13669" s="308">
        <v>50.35</v>
      </c>
    </row>
    <row r="13670" spans="1:2">
      <c r="A13670" s="307" t="s">
        <v>13766</v>
      </c>
      <c r="B13670" s="308">
        <v>50.35</v>
      </c>
    </row>
    <row r="13671" spans="1:2">
      <c r="A13671" s="307" t="s">
        <v>13767</v>
      </c>
      <c r="B13671" s="308">
        <v>3.3</v>
      </c>
    </row>
    <row r="13672" spans="1:2">
      <c r="A13672" s="307" t="s">
        <v>13768</v>
      </c>
      <c r="B13672" s="308">
        <v>3.3</v>
      </c>
    </row>
    <row r="13673" spans="1:2">
      <c r="A13673" s="307" t="s">
        <v>13769</v>
      </c>
      <c r="B13673" s="308">
        <v>4.72</v>
      </c>
    </row>
    <row r="13674" spans="1:2">
      <c r="A13674" s="307" t="s">
        <v>13770</v>
      </c>
      <c r="B13674" s="308">
        <v>4.72</v>
      </c>
    </row>
    <row r="13675" spans="1:2">
      <c r="A13675" s="307" t="s">
        <v>13771</v>
      </c>
      <c r="B13675" s="308">
        <v>31.94</v>
      </c>
    </row>
    <row r="13676" spans="1:2">
      <c r="A13676" s="307" t="s">
        <v>13772</v>
      </c>
      <c r="B13676" s="308">
        <v>31.94</v>
      </c>
    </row>
    <row r="13677" spans="1:2">
      <c r="A13677" s="307" t="s">
        <v>13773</v>
      </c>
      <c r="B13677" s="308">
        <v>17.72</v>
      </c>
    </row>
    <row r="13678" spans="1:2">
      <c r="A13678" s="307" t="s">
        <v>13774</v>
      </c>
      <c r="B13678" s="308">
        <v>17.72</v>
      </c>
    </row>
    <row r="13679" spans="1:2">
      <c r="A13679" s="307" t="s">
        <v>13775</v>
      </c>
      <c r="B13679" s="308">
        <v>153.75</v>
      </c>
    </row>
    <row r="13680" spans="1:2">
      <c r="A13680" s="307" t="s">
        <v>13776</v>
      </c>
      <c r="B13680" s="308">
        <v>153.75</v>
      </c>
    </row>
    <row r="13681" spans="1:2">
      <c r="A13681" s="307" t="s">
        <v>13777</v>
      </c>
      <c r="B13681" s="308">
        <v>130.86000000000001</v>
      </c>
    </row>
    <row r="13682" spans="1:2">
      <c r="A13682" s="307" t="s">
        <v>13778</v>
      </c>
      <c r="B13682" s="308">
        <v>130.86000000000001</v>
      </c>
    </row>
    <row r="13683" spans="1:2">
      <c r="A13683" s="307" t="s">
        <v>13779</v>
      </c>
      <c r="B13683" s="308">
        <v>171.95</v>
      </c>
    </row>
    <row r="13684" spans="1:2">
      <c r="A13684" s="307" t="s">
        <v>13780</v>
      </c>
      <c r="B13684" s="308">
        <v>171.95</v>
      </c>
    </row>
    <row r="13685" spans="1:2">
      <c r="A13685" s="307" t="s">
        <v>13781</v>
      </c>
      <c r="B13685" s="308">
        <v>5.27</v>
      </c>
    </row>
    <row r="13686" spans="1:2">
      <c r="A13686" s="307" t="s">
        <v>13782</v>
      </c>
      <c r="B13686" s="308">
        <v>5.27</v>
      </c>
    </row>
    <row r="13687" spans="1:2">
      <c r="A13687" s="307" t="s">
        <v>13783</v>
      </c>
      <c r="B13687" s="308">
        <v>20.12</v>
      </c>
    </row>
    <row r="13688" spans="1:2">
      <c r="A13688" s="307" t="s">
        <v>13784</v>
      </c>
      <c r="B13688" s="308">
        <v>20.12</v>
      </c>
    </row>
    <row r="13689" spans="1:2">
      <c r="A13689" s="307" t="s">
        <v>13785</v>
      </c>
      <c r="B13689" s="308">
        <v>26.88</v>
      </c>
    </row>
    <row r="13690" spans="1:2">
      <c r="A13690" s="307" t="s">
        <v>13786</v>
      </c>
      <c r="B13690" s="308">
        <v>26.88</v>
      </c>
    </row>
    <row r="13691" spans="1:2">
      <c r="A13691" s="307" t="s">
        <v>13787</v>
      </c>
      <c r="B13691" s="308">
        <v>16.03</v>
      </c>
    </row>
    <row r="13692" spans="1:2">
      <c r="A13692" s="307" t="s">
        <v>13788</v>
      </c>
      <c r="B13692" s="308">
        <v>16.03</v>
      </c>
    </row>
    <row r="13693" spans="1:2">
      <c r="A13693" s="307" t="s">
        <v>13789</v>
      </c>
      <c r="B13693" s="308">
        <v>36</v>
      </c>
    </row>
    <row r="13694" spans="1:2">
      <c r="A13694" s="307" t="s">
        <v>13790</v>
      </c>
      <c r="B13694" s="308">
        <v>36</v>
      </c>
    </row>
    <row r="13695" spans="1:2">
      <c r="A13695" s="307" t="s">
        <v>13791</v>
      </c>
      <c r="B13695" s="308">
        <v>26.44</v>
      </c>
    </row>
    <row r="13696" spans="1:2">
      <c r="A13696" s="307" t="s">
        <v>13792</v>
      </c>
      <c r="B13696" s="308">
        <v>26.44</v>
      </c>
    </row>
    <row r="13697" spans="1:2">
      <c r="A13697" s="307" t="s">
        <v>13793</v>
      </c>
      <c r="B13697" s="308">
        <v>4.54</v>
      </c>
    </row>
    <row r="13698" spans="1:2">
      <c r="A13698" s="307" t="s">
        <v>13794</v>
      </c>
      <c r="B13698" s="308">
        <v>4.54</v>
      </c>
    </row>
    <row r="13699" spans="1:2">
      <c r="A13699" s="307" t="s">
        <v>13795</v>
      </c>
      <c r="B13699" s="308">
        <v>158.78</v>
      </c>
    </row>
    <row r="13700" spans="1:2">
      <c r="A13700" s="307" t="s">
        <v>13796</v>
      </c>
      <c r="B13700" s="308">
        <v>158.78</v>
      </c>
    </row>
    <row r="13701" spans="1:2">
      <c r="A13701" s="307" t="s">
        <v>13797</v>
      </c>
      <c r="B13701" s="308">
        <v>1.39</v>
      </c>
    </row>
    <row r="13702" spans="1:2">
      <c r="A13702" s="307" t="s">
        <v>13798</v>
      </c>
      <c r="B13702" s="308">
        <v>1.39</v>
      </c>
    </row>
    <row r="13703" spans="1:2">
      <c r="A13703" s="307" t="s">
        <v>13799</v>
      </c>
      <c r="B13703" s="308">
        <v>15.74</v>
      </c>
    </row>
    <row r="13704" spans="1:2">
      <c r="A13704" s="307" t="s">
        <v>13800</v>
      </c>
      <c r="B13704" s="308">
        <v>15.74</v>
      </c>
    </row>
    <row r="13705" spans="1:2">
      <c r="A13705" s="307" t="s">
        <v>13801</v>
      </c>
      <c r="B13705" s="308">
        <v>5.32</v>
      </c>
    </row>
    <row r="13706" spans="1:2">
      <c r="A13706" s="307" t="s">
        <v>13802</v>
      </c>
      <c r="B13706" s="308">
        <v>5.32</v>
      </c>
    </row>
    <row r="13707" spans="1:2">
      <c r="A13707" s="307" t="s">
        <v>13803</v>
      </c>
      <c r="B13707" s="308">
        <v>16.95</v>
      </c>
    </row>
    <row r="13708" spans="1:2">
      <c r="A13708" s="307" t="s">
        <v>13804</v>
      </c>
      <c r="B13708" s="308">
        <v>16.95</v>
      </c>
    </row>
    <row r="13709" spans="1:2">
      <c r="A13709" s="307" t="s">
        <v>13805</v>
      </c>
      <c r="B13709" s="308">
        <v>26.61</v>
      </c>
    </row>
    <row r="13710" spans="1:2">
      <c r="A13710" s="307" t="s">
        <v>13806</v>
      </c>
      <c r="B13710" s="308">
        <v>26.61</v>
      </c>
    </row>
    <row r="13711" spans="1:2">
      <c r="A13711" s="307" t="s">
        <v>13807</v>
      </c>
      <c r="B13711" s="308">
        <v>34.549999999999997</v>
      </c>
    </row>
    <row r="13712" spans="1:2">
      <c r="A13712" s="307" t="s">
        <v>13808</v>
      </c>
      <c r="B13712" s="308">
        <v>34.549999999999997</v>
      </c>
    </row>
    <row r="13713" spans="1:2">
      <c r="A13713" s="307" t="s">
        <v>13809</v>
      </c>
      <c r="B13713" s="308">
        <v>44.66</v>
      </c>
    </row>
    <row r="13714" spans="1:2">
      <c r="A13714" s="307" t="s">
        <v>13810</v>
      </c>
      <c r="B13714" s="308">
        <v>44.66</v>
      </c>
    </row>
    <row r="13715" spans="1:2">
      <c r="A13715" s="307" t="s">
        <v>13811</v>
      </c>
      <c r="B13715" s="308">
        <v>12.45</v>
      </c>
    </row>
    <row r="13716" spans="1:2">
      <c r="A13716" s="307" t="s">
        <v>13812</v>
      </c>
      <c r="B13716" s="308">
        <v>12.45</v>
      </c>
    </row>
    <row r="13717" spans="1:2">
      <c r="A13717" s="307" t="s">
        <v>13813</v>
      </c>
      <c r="B13717" s="308">
        <v>57.78</v>
      </c>
    </row>
    <row r="13718" spans="1:2">
      <c r="A13718" s="307" t="s">
        <v>13814</v>
      </c>
      <c r="B13718" s="308">
        <v>57.78</v>
      </c>
    </row>
    <row r="13719" spans="1:2">
      <c r="A13719" s="307" t="s">
        <v>13815</v>
      </c>
      <c r="B13719" s="308">
        <v>9.18</v>
      </c>
    </row>
    <row r="13720" spans="1:2">
      <c r="A13720" s="307" t="s">
        <v>13816</v>
      </c>
      <c r="B13720" s="308">
        <v>9.18</v>
      </c>
    </row>
    <row r="13721" spans="1:2">
      <c r="A13721" s="307" t="s">
        <v>13817</v>
      </c>
      <c r="B13721" s="308">
        <v>16.77</v>
      </c>
    </row>
    <row r="13722" spans="1:2">
      <c r="A13722" s="307" t="s">
        <v>13818</v>
      </c>
      <c r="B13722" s="308">
        <v>16.77</v>
      </c>
    </row>
    <row r="13723" spans="1:2">
      <c r="A13723" s="307" t="s">
        <v>13819</v>
      </c>
      <c r="B13723" s="308">
        <v>15.65</v>
      </c>
    </row>
    <row r="13724" spans="1:2">
      <c r="A13724" s="307" t="s">
        <v>13820</v>
      </c>
      <c r="B13724" s="308">
        <v>15.65</v>
      </c>
    </row>
    <row r="13725" spans="1:2">
      <c r="A13725" s="307" t="s">
        <v>13821</v>
      </c>
      <c r="B13725" s="308">
        <v>9.6199999999999992</v>
      </c>
    </row>
    <row r="13726" spans="1:2">
      <c r="A13726" s="307" t="s">
        <v>13822</v>
      </c>
      <c r="B13726" s="308">
        <v>9.6199999999999992</v>
      </c>
    </row>
    <row r="13727" spans="1:2">
      <c r="A13727" s="307" t="s">
        <v>13823</v>
      </c>
      <c r="B13727" s="308">
        <v>7.1</v>
      </c>
    </row>
    <row r="13728" spans="1:2">
      <c r="A13728" s="307" t="s">
        <v>13824</v>
      </c>
      <c r="B13728" s="308">
        <v>6.86</v>
      </c>
    </row>
    <row r="13729" spans="1:2">
      <c r="A13729" s="307" t="s">
        <v>13825</v>
      </c>
      <c r="B13729" s="308">
        <v>3.23</v>
      </c>
    </row>
    <row r="13730" spans="1:2">
      <c r="A13730" s="307" t="s">
        <v>13826</v>
      </c>
      <c r="B13730" s="308">
        <v>2.99</v>
      </c>
    </row>
    <row r="13731" spans="1:2">
      <c r="A13731" s="307" t="s">
        <v>13827</v>
      </c>
      <c r="B13731" s="308">
        <v>1.61</v>
      </c>
    </row>
    <row r="13732" spans="1:2">
      <c r="A13732" s="307" t="s">
        <v>13828</v>
      </c>
      <c r="B13732" s="308">
        <v>1.61</v>
      </c>
    </row>
    <row r="13733" spans="1:2">
      <c r="A13733" s="307" t="s">
        <v>13829</v>
      </c>
      <c r="B13733" s="308">
        <v>10.63</v>
      </c>
    </row>
    <row r="13734" spans="1:2">
      <c r="A13734" s="307" t="s">
        <v>13830</v>
      </c>
      <c r="B13734" s="308">
        <v>10.63</v>
      </c>
    </row>
    <row r="13735" spans="1:2">
      <c r="A13735" s="307" t="s">
        <v>13831</v>
      </c>
      <c r="B13735" s="308">
        <v>118.84</v>
      </c>
    </row>
    <row r="13736" spans="1:2">
      <c r="A13736" s="307" t="s">
        <v>13832</v>
      </c>
      <c r="B13736" s="308">
        <v>118.84</v>
      </c>
    </row>
    <row r="13737" spans="1:2">
      <c r="A13737" s="307" t="s">
        <v>23603</v>
      </c>
      <c r="B13737" s="308">
        <v>330.24</v>
      </c>
    </row>
    <row r="13738" spans="1:2">
      <c r="A13738" s="307" t="s">
        <v>23604</v>
      </c>
      <c r="B13738" s="308">
        <v>327.41000000000003</v>
      </c>
    </row>
    <row r="13739" spans="1:2">
      <c r="A13739" s="307" t="s">
        <v>23605</v>
      </c>
      <c r="B13739" s="308">
        <v>758.99</v>
      </c>
    </row>
    <row r="13740" spans="1:2">
      <c r="A13740" s="307" t="s">
        <v>23606</v>
      </c>
      <c r="B13740" s="308">
        <v>752.55</v>
      </c>
    </row>
    <row r="13741" spans="1:2">
      <c r="A13741" s="307" t="s">
        <v>13833</v>
      </c>
      <c r="B13741" s="308">
        <v>705.33</v>
      </c>
    </row>
    <row r="13742" spans="1:2">
      <c r="A13742" s="307" t="s">
        <v>13834</v>
      </c>
      <c r="B13742" s="308">
        <v>646.47</v>
      </c>
    </row>
    <row r="13743" spans="1:2">
      <c r="A13743" s="307" t="s">
        <v>13835</v>
      </c>
      <c r="B13743" s="308">
        <v>1050.48</v>
      </c>
    </row>
    <row r="13744" spans="1:2">
      <c r="A13744" s="307" t="s">
        <v>13836</v>
      </c>
      <c r="B13744" s="308">
        <v>961.09</v>
      </c>
    </row>
    <row r="13745" spans="1:2">
      <c r="A13745" s="307" t="s">
        <v>13837</v>
      </c>
      <c r="B13745" s="308">
        <v>1054.52</v>
      </c>
    </row>
    <row r="13746" spans="1:2">
      <c r="A13746" s="307" t="s">
        <v>13838</v>
      </c>
      <c r="B13746" s="308">
        <v>965.13</v>
      </c>
    </row>
    <row r="13747" spans="1:2">
      <c r="A13747" s="307" t="s">
        <v>13839</v>
      </c>
      <c r="B13747" s="308">
        <v>1336.72</v>
      </c>
    </row>
    <row r="13748" spans="1:2">
      <c r="A13748" s="307" t="s">
        <v>13840</v>
      </c>
      <c r="B13748" s="308">
        <v>1219</v>
      </c>
    </row>
    <row r="13749" spans="1:2">
      <c r="A13749" s="307" t="s">
        <v>13841</v>
      </c>
      <c r="B13749" s="308">
        <v>2027.02</v>
      </c>
    </row>
    <row r="13750" spans="1:2">
      <c r="A13750" s="307" t="s">
        <v>13842</v>
      </c>
      <c r="B13750" s="308">
        <v>1848.24</v>
      </c>
    </row>
    <row r="13751" spans="1:2">
      <c r="A13751" s="307" t="s">
        <v>13843</v>
      </c>
      <c r="B13751" s="308">
        <v>2035.1</v>
      </c>
    </row>
    <row r="13752" spans="1:2">
      <c r="A13752" s="307" t="s">
        <v>13844</v>
      </c>
      <c r="B13752" s="308">
        <v>1856.32</v>
      </c>
    </row>
    <row r="13753" spans="1:2">
      <c r="A13753" s="307" t="s">
        <v>13845</v>
      </c>
      <c r="B13753" s="308">
        <v>624.64</v>
      </c>
    </row>
    <row r="13754" spans="1:2">
      <c r="A13754" s="307" t="s">
        <v>13846</v>
      </c>
      <c r="B13754" s="308">
        <v>573.5</v>
      </c>
    </row>
    <row r="13755" spans="1:2">
      <c r="A13755" s="307" t="s">
        <v>13847</v>
      </c>
      <c r="B13755" s="308">
        <v>2423.04</v>
      </c>
    </row>
    <row r="13756" spans="1:2">
      <c r="A13756" s="307" t="s">
        <v>13848</v>
      </c>
      <c r="B13756" s="308">
        <v>2402.44</v>
      </c>
    </row>
    <row r="13757" spans="1:2">
      <c r="A13757" s="307" t="s">
        <v>13849</v>
      </c>
      <c r="B13757" s="308">
        <v>1724.54</v>
      </c>
    </row>
    <row r="13758" spans="1:2">
      <c r="A13758" s="307" t="s">
        <v>13850</v>
      </c>
      <c r="B13758" s="308">
        <v>1703.94</v>
      </c>
    </row>
    <row r="13759" spans="1:2">
      <c r="A13759" s="307" t="s">
        <v>13851</v>
      </c>
      <c r="B13759" s="308">
        <v>1654.54</v>
      </c>
    </row>
    <row r="13760" spans="1:2">
      <c r="A13760" s="307" t="s">
        <v>13852</v>
      </c>
      <c r="B13760" s="308">
        <v>1633.94</v>
      </c>
    </row>
    <row r="13761" spans="1:2">
      <c r="A13761" s="307" t="s">
        <v>13853</v>
      </c>
      <c r="B13761" s="308">
        <v>581.35</v>
      </c>
    </row>
    <row r="13762" spans="1:2">
      <c r="A13762" s="307" t="s">
        <v>13854</v>
      </c>
      <c r="B13762" s="308">
        <v>560.75</v>
      </c>
    </row>
    <row r="13763" spans="1:2">
      <c r="A13763" s="307" t="s">
        <v>13855</v>
      </c>
      <c r="B13763" s="308">
        <v>147.55000000000001</v>
      </c>
    </row>
    <row r="13764" spans="1:2">
      <c r="A13764" s="307" t="s">
        <v>13856</v>
      </c>
      <c r="B13764" s="308">
        <v>135.26</v>
      </c>
    </row>
    <row r="13765" spans="1:2">
      <c r="A13765" s="307" t="s">
        <v>13857</v>
      </c>
      <c r="B13765" s="308">
        <v>171.15</v>
      </c>
    </row>
    <row r="13766" spans="1:2">
      <c r="A13766" s="307" t="s">
        <v>13858</v>
      </c>
      <c r="B13766" s="308">
        <v>157.27000000000001</v>
      </c>
    </row>
    <row r="13767" spans="1:2">
      <c r="A13767" s="307" t="s">
        <v>13859</v>
      </c>
      <c r="B13767" s="308">
        <v>194.56</v>
      </c>
    </row>
    <row r="13768" spans="1:2">
      <c r="A13768" s="307" t="s">
        <v>13860</v>
      </c>
      <c r="B13768" s="308">
        <v>179.09</v>
      </c>
    </row>
    <row r="13769" spans="1:2">
      <c r="A13769" s="307" t="s">
        <v>13861</v>
      </c>
      <c r="B13769" s="308">
        <v>1334.46</v>
      </c>
    </row>
    <row r="13770" spans="1:2">
      <c r="A13770" s="307" t="s">
        <v>13862</v>
      </c>
      <c r="B13770" s="308">
        <v>1268.52</v>
      </c>
    </row>
    <row r="13771" spans="1:2">
      <c r="A13771" s="307" t="s">
        <v>13863</v>
      </c>
      <c r="B13771" s="308">
        <v>1441</v>
      </c>
    </row>
    <row r="13772" spans="1:2">
      <c r="A13772" s="307" t="s">
        <v>13864</v>
      </c>
      <c r="B13772" s="308">
        <v>1369.9</v>
      </c>
    </row>
    <row r="13773" spans="1:2">
      <c r="A13773" s="307" t="s">
        <v>13865</v>
      </c>
      <c r="B13773" s="308">
        <v>448.27</v>
      </c>
    </row>
    <row r="13774" spans="1:2">
      <c r="A13774" s="307" t="s">
        <v>13866</v>
      </c>
      <c r="B13774" s="308">
        <v>418.38</v>
      </c>
    </row>
    <row r="13775" spans="1:2">
      <c r="A13775" s="307" t="s">
        <v>13867</v>
      </c>
      <c r="B13775" s="308">
        <v>623.21</v>
      </c>
    </row>
    <row r="13776" spans="1:2">
      <c r="A13776" s="307" t="s">
        <v>13868</v>
      </c>
      <c r="B13776" s="308">
        <v>564.35</v>
      </c>
    </row>
    <row r="13777" spans="1:2">
      <c r="A13777" s="307" t="s">
        <v>13869</v>
      </c>
      <c r="B13777" s="308">
        <v>966.88</v>
      </c>
    </row>
    <row r="13778" spans="1:2">
      <c r="A13778" s="307" t="s">
        <v>13870</v>
      </c>
      <c r="B13778" s="308">
        <v>877.48</v>
      </c>
    </row>
    <row r="13779" spans="1:2">
      <c r="A13779" s="307" t="s">
        <v>13871</v>
      </c>
      <c r="B13779" s="308">
        <v>969.43</v>
      </c>
    </row>
    <row r="13780" spans="1:2">
      <c r="A13780" s="307" t="s">
        <v>13872</v>
      </c>
      <c r="B13780" s="308">
        <v>880.03</v>
      </c>
    </row>
    <row r="13781" spans="1:2">
      <c r="A13781" s="307" t="s">
        <v>13873</v>
      </c>
      <c r="B13781" s="308">
        <v>51.95</v>
      </c>
    </row>
    <row r="13782" spans="1:2">
      <c r="A13782" s="307" t="s">
        <v>13874</v>
      </c>
      <c r="B13782" s="308">
        <v>45.02</v>
      </c>
    </row>
    <row r="13783" spans="1:2">
      <c r="A13783" s="307" t="s">
        <v>13875</v>
      </c>
      <c r="B13783" s="308">
        <v>47.33</v>
      </c>
    </row>
    <row r="13784" spans="1:2">
      <c r="A13784" s="307" t="s">
        <v>13876</v>
      </c>
      <c r="B13784" s="308">
        <v>41.02</v>
      </c>
    </row>
    <row r="13785" spans="1:2">
      <c r="A13785" s="307" t="s">
        <v>13877</v>
      </c>
      <c r="B13785" s="308">
        <v>42.95</v>
      </c>
    </row>
    <row r="13786" spans="1:2">
      <c r="A13786" s="307" t="s">
        <v>13878</v>
      </c>
      <c r="B13786" s="308">
        <v>37.22</v>
      </c>
    </row>
    <row r="13787" spans="1:2">
      <c r="A13787" s="307" t="s">
        <v>13879</v>
      </c>
      <c r="B13787" s="308">
        <v>20.78</v>
      </c>
    </row>
    <row r="13788" spans="1:2">
      <c r="A13788" s="307" t="s">
        <v>13880</v>
      </c>
      <c r="B13788" s="308">
        <v>18.010000000000002</v>
      </c>
    </row>
    <row r="13789" spans="1:2">
      <c r="A13789" s="307" t="s">
        <v>13881</v>
      </c>
      <c r="B13789" s="308">
        <v>18.93</v>
      </c>
    </row>
    <row r="13790" spans="1:2">
      <c r="A13790" s="307" t="s">
        <v>13882</v>
      </c>
      <c r="B13790" s="308">
        <v>16.41</v>
      </c>
    </row>
    <row r="13791" spans="1:2">
      <c r="A13791" s="307" t="s">
        <v>13883</v>
      </c>
      <c r="B13791" s="308">
        <v>17.079999999999998</v>
      </c>
    </row>
    <row r="13792" spans="1:2">
      <c r="A13792" s="307" t="s">
        <v>13884</v>
      </c>
      <c r="B13792" s="308">
        <v>14.8</v>
      </c>
    </row>
    <row r="13793" spans="1:2">
      <c r="A13793" s="307" t="s">
        <v>13885</v>
      </c>
      <c r="B13793" s="308">
        <v>17.309999999999999</v>
      </c>
    </row>
    <row r="13794" spans="1:2">
      <c r="A13794" s="307" t="s">
        <v>13886</v>
      </c>
      <c r="B13794" s="308">
        <v>15</v>
      </c>
    </row>
    <row r="13795" spans="1:2">
      <c r="A13795" s="307" t="s">
        <v>13887</v>
      </c>
      <c r="B13795" s="308">
        <v>13.85</v>
      </c>
    </row>
    <row r="13796" spans="1:2">
      <c r="A13796" s="307" t="s">
        <v>13888</v>
      </c>
      <c r="B13796" s="308">
        <v>12</v>
      </c>
    </row>
    <row r="13797" spans="1:2">
      <c r="A13797" s="307" t="s">
        <v>13889</v>
      </c>
      <c r="B13797" s="308">
        <v>10.39</v>
      </c>
    </row>
    <row r="13798" spans="1:2">
      <c r="A13798" s="307" t="s">
        <v>13890</v>
      </c>
      <c r="B13798" s="308">
        <v>9</v>
      </c>
    </row>
    <row r="13799" spans="1:2">
      <c r="A13799" s="307" t="s">
        <v>13891</v>
      </c>
      <c r="B13799" s="308">
        <v>8.08</v>
      </c>
    </row>
    <row r="13800" spans="1:2">
      <c r="A13800" s="307" t="s">
        <v>13892</v>
      </c>
      <c r="B13800" s="308">
        <v>7</v>
      </c>
    </row>
    <row r="13801" spans="1:2">
      <c r="A13801" s="307" t="s">
        <v>13893</v>
      </c>
      <c r="B13801" s="308">
        <v>6.92</v>
      </c>
    </row>
    <row r="13802" spans="1:2">
      <c r="A13802" s="307" t="s">
        <v>13894</v>
      </c>
      <c r="B13802" s="308">
        <v>6</v>
      </c>
    </row>
    <row r="13803" spans="1:2">
      <c r="A13803" s="307" t="s">
        <v>13895</v>
      </c>
      <c r="B13803" s="308">
        <v>5.77</v>
      </c>
    </row>
    <row r="13804" spans="1:2">
      <c r="A13804" s="307" t="s">
        <v>13896</v>
      </c>
      <c r="B13804" s="308">
        <v>5</v>
      </c>
    </row>
    <row r="13805" spans="1:2">
      <c r="A13805" s="307" t="s">
        <v>13897</v>
      </c>
      <c r="B13805" s="308">
        <v>11.54</v>
      </c>
    </row>
    <row r="13806" spans="1:2">
      <c r="A13806" s="307" t="s">
        <v>13898</v>
      </c>
      <c r="B13806" s="308">
        <v>10</v>
      </c>
    </row>
    <row r="13807" spans="1:2">
      <c r="A13807" s="307" t="s">
        <v>13899</v>
      </c>
      <c r="B13807" s="308">
        <v>51.95</v>
      </c>
    </row>
    <row r="13808" spans="1:2">
      <c r="A13808" s="307" t="s">
        <v>13900</v>
      </c>
      <c r="B13808" s="308">
        <v>45.02</v>
      </c>
    </row>
    <row r="13809" spans="1:2">
      <c r="A13809" s="307" t="s">
        <v>13901</v>
      </c>
      <c r="B13809" s="308">
        <v>39.25</v>
      </c>
    </row>
    <row r="13810" spans="1:2">
      <c r="A13810" s="307" t="s">
        <v>13902</v>
      </c>
      <c r="B13810" s="308">
        <v>34.020000000000003</v>
      </c>
    </row>
    <row r="13811" spans="1:2">
      <c r="A13811" s="307" t="s">
        <v>13903</v>
      </c>
      <c r="B13811" s="308">
        <v>80.819999999999993</v>
      </c>
    </row>
    <row r="13812" spans="1:2">
      <c r="A13812" s="307" t="s">
        <v>13904</v>
      </c>
      <c r="B13812" s="308">
        <v>70.040000000000006</v>
      </c>
    </row>
    <row r="13813" spans="1:2">
      <c r="A13813" s="307" t="s">
        <v>13905</v>
      </c>
      <c r="B13813" s="308">
        <v>5.77</v>
      </c>
    </row>
    <row r="13814" spans="1:2">
      <c r="A13814" s="307" t="s">
        <v>13906</v>
      </c>
      <c r="B13814" s="308">
        <v>5</v>
      </c>
    </row>
    <row r="13815" spans="1:2">
      <c r="A13815" s="307" t="s">
        <v>13907</v>
      </c>
      <c r="B13815" s="308">
        <v>6.92</v>
      </c>
    </row>
    <row r="13816" spans="1:2">
      <c r="A13816" s="307" t="s">
        <v>13908</v>
      </c>
      <c r="B13816" s="308">
        <v>6</v>
      </c>
    </row>
    <row r="13817" spans="1:2">
      <c r="A13817" s="307" t="s">
        <v>13909</v>
      </c>
      <c r="B13817" s="308">
        <v>4.6100000000000003</v>
      </c>
    </row>
    <row r="13818" spans="1:2">
      <c r="A13818" s="307" t="s">
        <v>13910</v>
      </c>
      <c r="B13818" s="308">
        <v>4</v>
      </c>
    </row>
    <row r="13819" spans="1:2">
      <c r="A13819" s="307" t="s">
        <v>13911</v>
      </c>
      <c r="B13819" s="308">
        <v>23.09</v>
      </c>
    </row>
    <row r="13820" spans="1:2">
      <c r="A13820" s="307" t="s">
        <v>13912</v>
      </c>
      <c r="B13820" s="308">
        <v>20.010000000000002</v>
      </c>
    </row>
    <row r="13821" spans="1:2">
      <c r="A13821" s="307" t="s">
        <v>13913</v>
      </c>
      <c r="B13821" s="308">
        <v>46.18</v>
      </c>
    </row>
    <row r="13822" spans="1:2">
      <c r="A13822" s="307" t="s">
        <v>13914</v>
      </c>
      <c r="B13822" s="308">
        <v>40.020000000000003</v>
      </c>
    </row>
    <row r="13823" spans="1:2">
      <c r="A13823" s="307" t="s">
        <v>13915</v>
      </c>
      <c r="B13823" s="308">
        <v>23.09</v>
      </c>
    </row>
    <row r="13824" spans="1:2">
      <c r="A13824" s="307" t="s">
        <v>13916</v>
      </c>
      <c r="B13824" s="308">
        <v>20.010000000000002</v>
      </c>
    </row>
    <row r="13825" spans="1:2">
      <c r="A13825" s="307" t="s">
        <v>13917</v>
      </c>
      <c r="B13825" s="308">
        <v>23.09</v>
      </c>
    </row>
    <row r="13826" spans="1:2">
      <c r="A13826" s="307" t="s">
        <v>13918</v>
      </c>
      <c r="B13826" s="308">
        <v>20.010000000000002</v>
      </c>
    </row>
    <row r="13827" spans="1:2">
      <c r="A13827" s="307" t="s">
        <v>13919</v>
      </c>
      <c r="B13827" s="308">
        <v>1063.67</v>
      </c>
    </row>
    <row r="13828" spans="1:2">
      <c r="A13828" s="307" t="s">
        <v>13920</v>
      </c>
      <c r="B13828" s="308">
        <v>1024.2</v>
      </c>
    </row>
    <row r="13829" spans="1:2">
      <c r="A13829" s="307" t="s">
        <v>13921</v>
      </c>
      <c r="B13829" s="308">
        <v>999.77</v>
      </c>
    </row>
    <row r="13830" spans="1:2">
      <c r="A13830" s="307" t="s">
        <v>13922</v>
      </c>
      <c r="B13830" s="308">
        <v>960.3</v>
      </c>
    </row>
    <row r="13831" spans="1:2">
      <c r="A13831" s="307" t="s">
        <v>13923</v>
      </c>
      <c r="B13831" s="308">
        <v>189.21</v>
      </c>
    </row>
    <row r="13832" spans="1:2">
      <c r="A13832" s="307" t="s">
        <v>13924</v>
      </c>
      <c r="B13832" s="308">
        <v>168.12</v>
      </c>
    </row>
    <row r="13833" spans="1:2">
      <c r="A13833" s="307" t="s">
        <v>13925</v>
      </c>
      <c r="B13833" s="308">
        <v>217.17</v>
      </c>
    </row>
    <row r="13834" spans="1:2">
      <c r="A13834" s="307" t="s">
        <v>13926</v>
      </c>
      <c r="B13834" s="308">
        <v>194.96</v>
      </c>
    </row>
    <row r="13835" spans="1:2">
      <c r="A13835" s="307" t="s">
        <v>13927</v>
      </c>
      <c r="B13835" s="308">
        <v>268.92</v>
      </c>
    </row>
    <row r="13836" spans="1:2">
      <c r="A13836" s="307" t="s">
        <v>13928</v>
      </c>
      <c r="B13836" s="308">
        <v>243.26</v>
      </c>
    </row>
    <row r="13837" spans="1:2">
      <c r="A13837" s="307" t="s">
        <v>13929</v>
      </c>
      <c r="B13837" s="308">
        <v>431.88</v>
      </c>
    </row>
    <row r="13838" spans="1:2">
      <c r="A13838" s="307" t="s">
        <v>13930</v>
      </c>
      <c r="B13838" s="308">
        <v>393.46</v>
      </c>
    </row>
    <row r="13839" spans="1:2">
      <c r="A13839" s="307" t="s">
        <v>13931</v>
      </c>
      <c r="B13839" s="308">
        <v>367.06</v>
      </c>
    </row>
    <row r="13840" spans="1:2">
      <c r="A13840" s="307" t="s">
        <v>13932</v>
      </c>
      <c r="B13840" s="308">
        <v>332.91</v>
      </c>
    </row>
    <row r="13841" spans="1:2">
      <c r="A13841" s="307" t="s">
        <v>13933</v>
      </c>
      <c r="B13841" s="308">
        <v>1101.54</v>
      </c>
    </row>
    <row r="13842" spans="1:2">
      <c r="A13842" s="307" t="s">
        <v>13934</v>
      </c>
      <c r="B13842" s="308">
        <v>1016.82</v>
      </c>
    </row>
    <row r="13843" spans="1:2">
      <c r="A13843" s="307" t="s">
        <v>13935</v>
      </c>
      <c r="B13843" s="308">
        <v>1262.68</v>
      </c>
    </row>
    <row r="13844" spans="1:2">
      <c r="A13844" s="307" t="s">
        <v>13936</v>
      </c>
      <c r="B13844" s="308">
        <v>1165.22</v>
      </c>
    </row>
    <row r="13845" spans="1:2">
      <c r="A13845" s="307" t="s">
        <v>13937</v>
      </c>
      <c r="B13845" s="308">
        <v>854</v>
      </c>
    </row>
    <row r="13846" spans="1:2">
      <c r="A13846" s="307" t="s">
        <v>13938</v>
      </c>
      <c r="B13846" s="308">
        <v>786.49</v>
      </c>
    </row>
    <row r="13847" spans="1:2">
      <c r="A13847" s="307" t="s">
        <v>13939</v>
      </c>
      <c r="B13847" s="308">
        <v>354.26</v>
      </c>
    </row>
    <row r="13848" spans="1:2">
      <c r="A13848" s="307" t="s">
        <v>13940</v>
      </c>
      <c r="B13848" s="308">
        <v>320.61</v>
      </c>
    </row>
    <row r="13849" spans="1:2">
      <c r="A13849" s="307" t="s">
        <v>13941</v>
      </c>
      <c r="B13849" s="308">
        <v>288.16000000000003</v>
      </c>
    </row>
    <row r="13850" spans="1:2">
      <c r="A13850" s="307" t="s">
        <v>13942</v>
      </c>
      <c r="B13850" s="308">
        <v>258.95</v>
      </c>
    </row>
    <row r="13851" spans="1:2">
      <c r="A13851" s="307" t="s">
        <v>13943</v>
      </c>
      <c r="B13851" s="308">
        <v>962.42</v>
      </c>
    </row>
    <row r="13852" spans="1:2">
      <c r="A13852" s="307" t="s">
        <v>13944</v>
      </c>
      <c r="B13852" s="308">
        <v>889.78</v>
      </c>
    </row>
    <row r="13853" spans="1:2">
      <c r="A13853" s="307" t="s">
        <v>13945</v>
      </c>
      <c r="B13853" s="308">
        <v>1088.25</v>
      </c>
    </row>
    <row r="13854" spans="1:2">
      <c r="A13854" s="307" t="s">
        <v>13946</v>
      </c>
      <c r="B13854" s="308">
        <v>1005.34</v>
      </c>
    </row>
    <row r="13855" spans="1:2">
      <c r="A13855" s="307" t="s">
        <v>13947</v>
      </c>
      <c r="B13855" s="308">
        <v>2899.36</v>
      </c>
    </row>
    <row r="13856" spans="1:2">
      <c r="A13856" s="307" t="s">
        <v>13948</v>
      </c>
      <c r="B13856" s="308">
        <v>2793.78</v>
      </c>
    </row>
    <row r="13857" spans="1:2">
      <c r="A13857" s="307" t="s">
        <v>13949</v>
      </c>
      <c r="B13857" s="308">
        <v>1701.94</v>
      </c>
    </row>
    <row r="13858" spans="1:2">
      <c r="A13858" s="307" t="s">
        <v>13950</v>
      </c>
      <c r="B13858" s="308">
        <v>1628.28</v>
      </c>
    </row>
    <row r="13859" spans="1:2">
      <c r="A13859" s="307" t="s">
        <v>13951</v>
      </c>
      <c r="B13859" s="308">
        <v>1827.39</v>
      </c>
    </row>
    <row r="13860" spans="1:2">
      <c r="A13860" s="307" t="s">
        <v>13952</v>
      </c>
      <c r="B13860" s="308">
        <v>1744.66</v>
      </c>
    </row>
    <row r="13861" spans="1:2">
      <c r="A13861" s="307" t="s">
        <v>13953</v>
      </c>
      <c r="B13861" s="308">
        <v>1123.6099999999999</v>
      </c>
    </row>
    <row r="13862" spans="1:2">
      <c r="A13862" s="307" t="s">
        <v>13954</v>
      </c>
      <c r="B13862" s="308">
        <v>1062.82</v>
      </c>
    </row>
    <row r="13863" spans="1:2">
      <c r="A13863" s="307" t="s">
        <v>13955</v>
      </c>
      <c r="B13863" s="308">
        <v>3576.31</v>
      </c>
    </row>
    <row r="13864" spans="1:2">
      <c r="A13864" s="307" t="s">
        <v>13956</v>
      </c>
      <c r="B13864" s="308">
        <v>3436.82</v>
      </c>
    </row>
    <row r="13865" spans="1:2">
      <c r="A13865" s="307" t="s">
        <v>13957</v>
      </c>
      <c r="B13865" s="308">
        <v>489.83</v>
      </c>
    </row>
    <row r="13866" spans="1:2">
      <c r="A13866" s="307" t="s">
        <v>13958</v>
      </c>
      <c r="B13866" s="308">
        <v>447.01</v>
      </c>
    </row>
    <row r="13867" spans="1:2">
      <c r="A13867" s="307" t="s">
        <v>13959</v>
      </c>
      <c r="B13867" s="308">
        <v>851.77</v>
      </c>
    </row>
    <row r="13868" spans="1:2">
      <c r="A13868" s="307" t="s">
        <v>13960</v>
      </c>
      <c r="B13868" s="308">
        <v>777.59</v>
      </c>
    </row>
    <row r="13869" spans="1:2">
      <c r="A13869" s="307" t="s">
        <v>13961</v>
      </c>
      <c r="B13869" s="308">
        <v>565.99</v>
      </c>
    </row>
    <row r="13870" spans="1:2">
      <c r="A13870" s="307" t="s">
        <v>13962</v>
      </c>
      <c r="B13870" s="308">
        <v>505.81</v>
      </c>
    </row>
    <row r="13871" spans="1:2">
      <c r="A13871" s="307" t="s">
        <v>13963</v>
      </c>
      <c r="B13871" s="308">
        <v>650.6</v>
      </c>
    </row>
    <row r="13872" spans="1:2">
      <c r="A13872" s="307" t="s">
        <v>13964</v>
      </c>
      <c r="B13872" s="308">
        <v>583</v>
      </c>
    </row>
    <row r="13873" spans="1:2">
      <c r="A13873" s="307" t="s">
        <v>13965</v>
      </c>
      <c r="B13873" s="308">
        <v>731.43</v>
      </c>
    </row>
    <row r="13874" spans="1:2">
      <c r="A13874" s="307" t="s">
        <v>13966</v>
      </c>
      <c r="B13874" s="308">
        <v>658.53</v>
      </c>
    </row>
    <row r="13875" spans="1:2">
      <c r="A13875" s="307" t="s">
        <v>13967</v>
      </c>
      <c r="B13875" s="308">
        <v>847.19</v>
      </c>
    </row>
    <row r="13876" spans="1:2">
      <c r="A13876" s="307" t="s">
        <v>13968</v>
      </c>
      <c r="B13876" s="308">
        <v>771.29</v>
      </c>
    </row>
    <row r="13877" spans="1:2">
      <c r="A13877" s="307" t="s">
        <v>13969</v>
      </c>
      <c r="B13877" s="308">
        <v>613.35</v>
      </c>
    </row>
    <row r="13878" spans="1:2">
      <c r="A13878" s="307" t="s">
        <v>13970</v>
      </c>
      <c r="B13878" s="308">
        <v>547.48</v>
      </c>
    </row>
    <row r="13879" spans="1:2">
      <c r="A13879" s="307" t="s">
        <v>13971</v>
      </c>
      <c r="B13879" s="308">
        <v>719.57</v>
      </c>
    </row>
    <row r="13880" spans="1:2">
      <c r="A13880" s="307" t="s">
        <v>13972</v>
      </c>
      <c r="B13880" s="308">
        <v>650.63</v>
      </c>
    </row>
    <row r="13881" spans="1:2">
      <c r="A13881" s="307" t="s">
        <v>13973</v>
      </c>
      <c r="B13881" s="308">
        <v>80.34</v>
      </c>
    </row>
    <row r="13882" spans="1:2">
      <c r="A13882" s="307" t="s">
        <v>13974</v>
      </c>
      <c r="B13882" s="308">
        <v>80.34</v>
      </c>
    </row>
    <row r="13883" spans="1:2">
      <c r="A13883" s="307" t="s">
        <v>13975</v>
      </c>
      <c r="B13883" s="308">
        <v>113.3</v>
      </c>
    </row>
    <row r="13884" spans="1:2">
      <c r="A13884" s="307" t="s">
        <v>13976</v>
      </c>
      <c r="B13884" s="308">
        <v>113.3</v>
      </c>
    </row>
    <row r="13885" spans="1:2">
      <c r="A13885" s="307" t="s">
        <v>13977</v>
      </c>
      <c r="B13885" s="308">
        <v>360.15</v>
      </c>
    </row>
    <row r="13886" spans="1:2">
      <c r="A13886" s="307" t="s">
        <v>13978</v>
      </c>
      <c r="B13886" s="308">
        <v>360.15</v>
      </c>
    </row>
    <row r="13887" spans="1:2">
      <c r="A13887" s="307" t="s">
        <v>13979</v>
      </c>
      <c r="B13887" s="308">
        <v>39.75</v>
      </c>
    </row>
    <row r="13888" spans="1:2">
      <c r="A13888" s="307" t="s">
        <v>13980</v>
      </c>
      <c r="B13888" s="308">
        <v>36.82</v>
      </c>
    </row>
    <row r="13889" spans="1:2">
      <c r="A13889" s="307" t="s">
        <v>13981</v>
      </c>
      <c r="B13889" s="308">
        <v>53.89</v>
      </c>
    </row>
    <row r="13890" spans="1:2">
      <c r="A13890" s="307" t="s">
        <v>13982</v>
      </c>
      <c r="B13890" s="308">
        <v>50.11</v>
      </c>
    </row>
    <row r="13891" spans="1:2">
      <c r="A13891" s="307" t="s">
        <v>13983</v>
      </c>
      <c r="B13891" s="308">
        <v>73.760000000000005</v>
      </c>
    </row>
    <row r="13892" spans="1:2">
      <c r="A13892" s="307" t="s">
        <v>13984</v>
      </c>
      <c r="B13892" s="308">
        <v>68.72</v>
      </c>
    </row>
    <row r="13893" spans="1:2">
      <c r="A13893" s="307" t="s">
        <v>13985</v>
      </c>
      <c r="B13893" s="308">
        <v>102.59</v>
      </c>
    </row>
    <row r="13894" spans="1:2">
      <c r="A13894" s="307" t="s">
        <v>13986</v>
      </c>
      <c r="B13894" s="308">
        <v>95.69</v>
      </c>
    </row>
    <row r="13895" spans="1:2">
      <c r="A13895" s="307" t="s">
        <v>13987</v>
      </c>
      <c r="B13895" s="308">
        <v>207.26</v>
      </c>
    </row>
    <row r="13896" spans="1:2">
      <c r="A13896" s="307" t="s">
        <v>13988</v>
      </c>
      <c r="B13896" s="308">
        <v>197.39</v>
      </c>
    </row>
    <row r="13897" spans="1:2">
      <c r="A13897" s="307" t="s">
        <v>13989</v>
      </c>
      <c r="B13897" s="308">
        <v>226.16</v>
      </c>
    </row>
    <row r="13898" spans="1:2">
      <c r="A13898" s="307" t="s">
        <v>13990</v>
      </c>
      <c r="B13898" s="308">
        <v>216.29</v>
      </c>
    </row>
    <row r="13899" spans="1:2">
      <c r="A13899" s="307" t="s">
        <v>13991</v>
      </c>
      <c r="B13899" s="308">
        <v>1176.81</v>
      </c>
    </row>
    <row r="13900" spans="1:2">
      <c r="A13900" s="307" t="s">
        <v>13992</v>
      </c>
      <c r="B13900" s="308">
        <v>1116.33</v>
      </c>
    </row>
    <row r="13901" spans="1:2">
      <c r="A13901" s="307" t="s">
        <v>13993</v>
      </c>
      <c r="B13901" s="308">
        <v>1451.04</v>
      </c>
    </row>
    <row r="13902" spans="1:2">
      <c r="A13902" s="307" t="s">
        <v>13994</v>
      </c>
      <c r="B13902" s="308">
        <v>1378.45</v>
      </c>
    </row>
    <row r="13903" spans="1:2">
      <c r="A13903" s="307" t="s">
        <v>13995</v>
      </c>
      <c r="B13903" s="308">
        <v>1604.03</v>
      </c>
    </row>
    <row r="13904" spans="1:2">
      <c r="A13904" s="307" t="s">
        <v>13996</v>
      </c>
      <c r="B13904" s="308">
        <v>1524.5</v>
      </c>
    </row>
    <row r="13905" spans="1:2">
      <c r="A13905" s="307" t="s">
        <v>13997</v>
      </c>
      <c r="B13905" s="308">
        <v>1703.41</v>
      </c>
    </row>
    <row r="13906" spans="1:2">
      <c r="A13906" s="307" t="s">
        <v>13998</v>
      </c>
      <c r="B13906" s="308">
        <v>1618.13</v>
      </c>
    </row>
    <row r="13907" spans="1:2">
      <c r="A13907" s="307" t="s">
        <v>13999</v>
      </c>
      <c r="B13907" s="308">
        <v>1760.7</v>
      </c>
    </row>
    <row r="13908" spans="1:2">
      <c r="A13908" s="307" t="s">
        <v>14000</v>
      </c>
      <c r="B13908" s="308">
        <v>1673.63</v>
      </c>
    </row>
    <row r="13909" spans="1:2">
      <c r="A13909" s="307" t="s">
        <v>14001</v>
      </c>
      <c r="B13909" s="308">
        <v>1893.09</v>
      </c>
    </row>
    <row r="13910" spans="1:2">
      <c r="A13910" s="307" t="s">
        <v>14002</v>
      </c>
      <c r="B13910" s="308">
        <v>1799.77</v>
      </c>
    </row>
    <row r="13911" spans="1:2">
      <c r="A13911" s="307" t="s">
        <v>14003</v>
      </c>
      <c r="B13911" s="308">
        <v>2086.9499999999998</v>
      </c>
    </row>
    <row r="13912" spans="1:2">
      <c r="A13912" s="307" t="s">
        <v>14004</v>
      </c>
      <c r="B13912" s="308">
        <v>1985.34</v>
      </c>
    </row>
    <row r="13913" spans="1:2">
      <c r="A13913" s="307" t="s">
        <v>14005</v>
      </c>
      <c r="B13913" s="308">
        <v>2412.7399999999998</v>
      </c>
    </row>
    <row r="13914" spans="1:2">
      <c r="A13914" s="307" t="s">
        <v>14006</v>
      </c>
      <c r="B13914" s="308">
        <v>2295.84</v>
      </c>
    </row>
    <row r="13915" spans="1:2">
      <c r="A13915" s="307" t="s">
        <v>14007</v>
      </c>
      <c r="B13915" s="308">
        <v>2581.92</v>
      </c>
    </row>
    <row r="13916" spans="1:2">
      <c r="A13916" s="307" t="s">
        <v>14008</v>
      </c>
      <c r="B13916" s="308">
        <v>2457.14</v>
      </c>
    </row>
    <row r="13917" spans="1:2">
      <c r="A13917" s="307" t="s">
        <v>14009</v>
      </c>
      <c r="B13917" s="308">
        <v>174.99</v>
      </c>
    </row>
    <row r="13918" spans="1:2">
      <c r="A13918" s="307" t="s">
        <v>14010</v>
      </c>
      <c r="B13918" s="308">
        <v>161.41999999999999</v>
      </c>
    </row>
    <row r="13919" spans="1:2">
      <c r="A13919" s="307" t="s">
        <v>14011</v>
      </c>
      <c r="B13919" s="308">
        <v>312.31</v>
      </c>
    </row>
    <row r="13920" spans="1:2">
      <c r="A13920" s="307" t="s">
        <v>14012</v>
      </c>
      <c r="B13920" s="308">
        <v>290.08999999999997</v>
      </c>
    </row>
    <row r="13921" spans="1:2">
      <c r="A13921" s="307" t="s">
        <v>14013</v>
      </c>
      <c r="B13921" s="308">
        <v>1058.98</v>
      </c>
    </row>
    <row r="13922" spans="1:2">
      <c r="A13922" s="307" t="s">
        <v>14014</v>
      </c>
      <c r="B13922" s="308">
        <v>977.32</v>
      </c>
    </row>
    <row r="13923" spans="1:2">
      <c r="A13923" s="307" t="s">
        <v>14015</v>
      </c>
      <c r="B13923" s="308">
        <v>1981.73</v>
      </c>
    </row>
    <row r="13924" spans="1:2">
      <c r="A13924" s="307" t="s">
        <v>14016</v>
      </c>
      <c r="B13924" s="308">
        <v>1829.33</v>
      </c>
    </row>
    <row r="13925" spans="1:2">
      <c r="A13925" s="307" t="s">
        <v>14017</v>
      </c>
      <c r="B13925" s="308">
        <v>191.67</v>
      </c>
    </row>
    <row r="13926" spans="1:2">
      <c r="A13926" s="307" t="s">
        <v>14018</v>
      </c>
      <c r="B13926" s="308">
        <v>183.8</v>
      </c>
    </row>
    <row r="13927" spans="1:2">
      <c r="A13927" s="307" t="s">
        <v>14019</v>
      </c>
      <c r="B13927" s="308">
        <v>143.11000000000001</v>
      </c>
    </row>
    <row r="13928" spans="1:2">
      <c r="A13928" s="307" t="s">
        <v>14020</v>
      </c>
      <c r="B13928" s="308">
        <v>137.09</v>
      </c>
    </row>
    <row r="13929" spans="1:2">
      <c r="A13929" s="307" t="s">
        <v>14021</v>
      </c>
      <c r="B13929" s="308">
        <v>107.22</v>
      </c>
    </row>
    <row r="13930" spans="1:2">
      <c r="A13930" s="307" t="s">
        <v>14022</v>
      </c>
      <c r="B13930" s="308">
        <v>103.28</v>
      </c>
    </row>
    <row r="13931" spans="1:2">
      <c r="A13931" s="307" t="s">
        <v>14023</v>
      </c>
      <c r="B13931" s="308">
        <v>1242.95</v>
      </c>
    </row>
    <row r="13932" spans="1:2">
      <c r="A13932" s="307" t="s">
        <v>14024</v>
      </c>
      <c r="B13932" s="308">
        <v>1168.69</v>
      </c>
    </row>
    <row r="13933" spans="1:2">
      <c r="A13933" s="307" t="s">
        <v>14025</v>
      </c>
      <c r="B13933" s="308">
        <v>207.26</v>
      </c>
    </row>
    <row r="13934" spans="1:2">
      <c r="A13934" s="307" t="s">
        <v>14026</v>
      </c>
      <c r="B13934" s="308">
        <v>197.39</v>
      </c>
    </row>
    <row r="13935" spans="1:2">
      <c r="A13935" s="307" t="s">
        <v>14027</v>
      </c>
      <c r="B13935" s="308">
        <v>226.3</v>
      </c>
    </row>
    <row r="13936" spans="1:2">
      <c r="A13936" s="307" t="s">
        <v>14028</v>
      </c>
      <c r="B13936" s="308">
        <v>216.43</v>
      </c>
    </row>
    <row r="13937" spans="1:2">
      <c r="A13937" s="307" t="s">
        <v>14029</v>
      </c>
      <c r="B13937" s="308">
        <v>3736.85</v>
      </c>
    </row>
    <row r="13938" spans="1:2">
      <c r="A13938" s="307" t="s">
        <v>14030</v>
      </c>
      <c r="B13938" s="308">
        <v>3667.28</v>
      </c>
    </row>
    <row r="13939" spans="1:2">
      <c r="A13939" s="307" t="s">
        <v>14031</v>
      </c>
      <c r="B13939" s="308">
        <v>5287.55</v>
      </c>
    </row>
    <row r="13940" spans="1:2">
      <c r="A13940" s="307" t="s">
        <v>14032</v>
      </c>
      <c r="B13940" s="308">
        <v>5182.95</v>
      </c>
    </row>
    <row r="13941" spans="1:2">
      <c r="A13941" s="307" t="s">
        <v>14033</v>
      </c>
      <c r="B13941" s="308">
        <v>5780</v>
      </c>
    </row>
    <row r="13942" spans="1:2">
      <c r="A13942" s="307" t="s">
        <v>14034</v>
      </c>
      <c r="B13942" s="308">
        <v>5672.88</v>
      </c>
    </row>
    <row r="13943" spans="1:2">
      <c r="A13943" s="307" t="s">
        <v>14035</v>
      </c>
      <c r="B13943" s="308">
        <v>5887.27</v>
      </c>
    </row>
    <row r="13944" spans="1:2">
      <c r="A13944" s="307" t="s">
        <v>14036</v>
      </c>
      <c r="B13944" s="308">
        <v>5759.31</v>
      </c>
    </row>
    <row r="13945" spans="1:2">
      <c r="A13945" s="307" t="s">
        <v>14037</v>
      </c>
      <c r="B13945" s="308">
        <v>6563.45</v>
      </c>
    </row>
    <row r="13946" spans="1:2">
      <c r="A13946" s="307" t="s">
        <v>14038</v>
      </c>
      <c r="B13946" s="308">
        <v>6441.09</v>
      </c>
    </row>
    <row r="13947" spans="1:2">
      <c r="A13947" s="307" t="s">
        <v>14039</v>
      </c>
      <c r="B13947" s="308">
        <v>6128.04</v>
      </c>
    </row>
    <row r="13948" spans="1:2">
      <c r="A13948" s="307" t="s">
        <v>14040</v>
      </c>
      <c r="B13948" s="308">
        <v>6007.31</v>
      </c>
    </row>
    <row r="13949" spans="1:2">
      <c r="A13949" s="307" t="s">
        <v>14041</v>
      </c>
      <c r="B13949" s="308">
        <v>7517.87</v>
      </c>
    </row>
    <row r="13950" spans="1:2">
      <c r="A13950" s="307" t="s">
        <v>14042</v>
      </c>
      <c r="B13950" s="308">
        <v>7343.21</v>
      </c>
    </row>
    <row r="13951" spans="1:2">
      <c r="A13951" s="307" t="s">
        <v>14043</v>
      </c>
      <c r="B13951" s="308">
        <v>7386.9</v>
      </c>
    </row>
    <row r="13952" spans="1:2">
      <c r="A13952" s="307" t="s">
        <v>14044</v>
      </c>
      <c r="B13952" s="308">
        <v>7233.43</v>
      </c>
    </row>
    <row r="13953" spans="1:2">
      <c r="A13953" s="307" t="s">
        <v>14045</v>
      </c>
      <c r="B13953" s="308">
        <v>7942.28</v>
      </c>
    </row>
    <row r="13954" spans="1:2">
      <c r="A13954" s="307" t="s">
        <v>14046</v>
      </c>
      <c r="B13954" s="308">
        <v>7780.66</v>
      </c>
    </row>
    <row r="13955" spans="1:2">
      <c r="A13955" s="307" t="s">
        <v>14047</v>
      </c>
      <c r="B13955" s="308">
        <v>8928.7900000000009</v>
      </c>
    </row>
    <row r="13956" spans="1:2">
      <c r="A13956" s="307" t="s">
        <v>14048</v>
      </c>
      <c r="B13956" s="308">
        <v>8695.75</v>
      </c>
    </row>
    <row r="13957" spans="1:2">
      <c r="A13957" s="307" t="s">
        <v>14049</v>
      </c>
      <c r="B13957" s="308">
        <v>8622.35</v>
      </c>
    </row>
    <row r="13958" spans="1:2">
      <c r="A13958" s="307" t="s">
        <v>14050</v>
      </c>
      <c r="B13958" s="308">
        <v>8422.52</v>
      </c>
    </row>
    <row r="13959" spans="1:2">
      <c r="A13959" s="307" t="s">
        <v>14051</v>
      </c>
      <c r="B13959" s="308">
        <v>8849.48</v>
      </c>
    </row>
    <row r="13960" spans="1:2">
      <c r="A13960" s="307" t="s">
        <v>14052</v>
      </c>
      <c r="B13960" s="308">
        <v>8667.4</v>
      </c>
    </row>
    <row r="13961" spans="1:2">
      <c r="A13961" s="307" t="s">
        <v>14053</v>
      </c>
      <c r="B13961" s="308">
        <v>9924.51</v>
      </c>
    </row>
    <row r="13962" spans="1:2">
      <c r="A13962" s="307" t="s">
        <v>14054</v>
      </c>
      <c r="B13962" s="308">
        <v>9678.32</v>
      </c>
    </row>
    <row r="13963" spans="1:2">
      <c r="A13963" s="307" t="s">
        <v>14055</v>
      </c>
      <c r="B13963" s="308">
        <v>9913.56</v>
      </c>
    </row>
    <row r="13964" spans="1:2">
      <c r="A13964" s="307" t="s">
        <v>14056</v>
      </c>
      <c r="B13964" s="308">
        <v>9690.61</v>
      </c>
    </row>
    <row r="13965" spans="1:2">
      <c r="A13965" s="307" t="s">
        <v>14057</v>
      </c>
      <c r="B13965" s="308">
        <v>11303.9</v>
      </c>
    </row>
    <row r="13966" spans="1:2">
      <c r="A13966" s="307" t="s">
        <v>14058</v>
      </c>
      <c r="B13966" s="308">
        <v>11011.32</v>
      </c>
    </row>
    <row r="13967" spans="1:2">
      <c r="A13967" s="307" t="s">
        <v>14059</v>
      </c>
      <c r="B13967" s="308">
        <v>11872.32</v>
      </c>
    </row>
    <row r="13968" spans="1:2">
      <c r="A13968" s="307" t="s">
        <v>14060</v>
      </c>
      <c r="B13968" s="308">
        <v>11608.45</v>
      </c>
    </row>
    <row r="13969" spans="1:2">
      <c r="A13969" s="307" t="s">
        <v>14061</v>
      </c>
      <c r="B13969" s="308">
        <v>12681.39</v>
      </c>
    </row>
    <row r="13970" spans="1:2">
      <c r="A13970" s="307" t="s">
        <v>14062</v>
      </c>
      <c r="B13970" s="308">
        <v>12342.46</v>
      </c>
    </row>
    <row r="13971" spans="1:2">
      <c r="A13971" s="307" t="s">
        <v>14063</v>
      </c>
      <c r="B13971" s="308">
        <v>13013.48</v>
      </c>
    </row>
    <row r="13972" spans="1:2">
      <c r="A13972" s="307" t="s">
        <v>14064</v>
      </c>
      <c r="B13972" s="308">
        <v>12708.72</v>
      </c>
    </row>
    <row r="13973" spans="1:2">
      <c r="A13973" s="307" t="s">
        <v>14065</v>
      </c>
      <c r="B13973" s="308">
        <v>14153.12</v>
      </c>
    </row>
    <row r="13974" spans="1:2">
      <c r="A13974" s="307" t="s">
        <v>14066</v>
      </c>
      <c r="B13974" s="308">
        <v>13807.44</v>
      </c>
    </row>
    <row r="13975" spans="1:2">
      <c r="A13975" s="307" t="s">
        <v>14067</v>
      </c>
      <c r="B13975" s="308">
        <v>16030.15</v>
      </c>
    </row>
    <row r="13976" spans="1:2">
      <c r="A13976" s="307" t="s">
        <v>14068</v>
      </c>
      <c r="B13976" s="308">
        <v>15623.12</v>
      </c>
    </row>
    <row r="13977" spans="1:2">
      <c r="A13977" s="307" t="s">
        <v>14069</v>
      </c>
      <c r="B13977" s="308">
        <v>17303.14</v>
      </c>
    </row>
    <row r="13978" spans="1:2">
      <c r="A13978" s="307" t="s">
        <v>14070</v>
      </c>
      <c r="B13978" s="308">
        <v>16855.22</v>
      </c>
    </row>
    <row r="13979" spans="1:2">
      <c r="A13979" s="307" t="s">
        <v>14071</v>
      </c>
      <c r="B13979" s="308">
        <v>939.39</v>
      </c>
    </row>
    <row r="13980" spans="1:2">
      <c r="A13980" s="307" t="s">
        <v>14072</v>
      </c>
      <c r="B13980" s="308">
        <v>910.65</v>
      </c>
    </row>
    <row r="13981" spans="1:2">
      <c r="A13981" s="307" t="s">
        <v>14073</v>
      </c>
      <c r="B13981" s="308">
        <v>1157.19</v>
      </c>
    </row>
    <row r="13982" spans="1:2">
      <c r="A13982" s="307" t="s">
        <v>14074</v>
      </c>
      <c r="B13982" s="308">
        <v>1120.4000000000001</v>
      </c>
    </row>
    <row r="13983" spans="1:2">
      <c r="A13983" s="307" t="s">
        <v>14075</v>
      </c>
      <c r="B13983" s="308">
        <v>1350.48</v>
      </c>
    </row>
    <row r="13984" spans="1:2">
      <c r="A13984" s="307" t="s">
        <v>14076</v>
      </c>
      <c r="B13984" s="308">
        <v>1305.6300000000001</v>
      </c>
    </row>
    <row r="13985" spans="1:2">
      <c r="A13985" s="307" t="s">
        <v>14077</v>
      </c>
      <c r="B13985" s="308">
        <v>1670.5</v>
      </c>
    </row>
    <row r="13986" spans="1:2">
      <c r="A13986" s="307" t="s">
        <v>14078</v>
      </c>
      <c r="B13986" s="308">
        <v>1617.86</v>
      </c>
    </row>
    <row r="13987" spans="1:2">
      <c r="A13987" s="307" t="s">
        <v>14079</v>
      </c>
      <c r="B13987" s="308">
        <v>1800.19</v>
      </c>
    </row>
    <row r="13988" spans="1:2">
      <c r="A13988" s="307" t="s">
        <v>14080</v>
      </c>
      <c r="B13988" s="308">
        <v>1739.22</v>
      </c>
    </row>
    <row r="13989" spans="1:2">
      <c r="A13989" s="307" t="s">
        <v>14081</v>
      </c>
      <c r="B13989" s="308">
        <v>1857.5</v>
      </c>
    </row>
    <row r="13990" spans="1:2">
      <c r="A13990" s="307" t="s">
        <v>14082</v>
      </c>
      <c r="B13990" s="308">
        <v>1796.07</v>
      </c>
    </row>
    <row r="13991" spans="1:2">
      <c r="A13991" s="307" t="s">
        <v>14083</v>
      </c>
      <c r="B13991" s="308">
        <v>2268.33</v>
      </c>
    </row>
    <row r="13992" spans="1:2">
      <c r="A13992" s="307" t="s">
        <v>14084</v>
      </c>
      <c r="B13992" s="308">
        <v>2183.2199999999998</v>
      </c>
    </row>
    <row r="13993" spans="1:2">
      <c r="A13993" s="307" t="s">
        <v>14085</v>
      </c>
      <c r="B13993" s="308">
        <v>2315.19</v>
      </c>
    </row>
    <row r="13994" spans="1:2">
      <c r="A13994" s="307" t="s">
        <v>14086</v>
      </c>
      <c r="B13994" s="308">
        <v>2236.19</v>
      </c>
    </row>
    <row r="13995" spans="1:2">
      <c r="A13995" s="307" t="s">
        <v>14087</v>
      </c>
      <c r="B13995" s="308">
        <v>3029.7</v>
      </c>
    </row>
    <row r="13996" spans="1:2">
      <c r="A13996" s="307" t="s">
        <v>14088</v>
      </c>
      <c r="B13996" s="308">
        <v>2960.33</v>
      </c>
    </row>
    <row r="13997" spans="1:2">
      <c r="A13997" s="307" t="s">
        <v>14089</v>
      </c>
      <c r="B13997" s="308">
        <v>2749.44</v>
      </c>
    </row>
    <row r="13998" spans="1:2">
      <c r="A13998" s="307" t="s">
        <v>14090</v>
      </c>
      <c r="B13998" s="308">
        <v>2648.31</v>
      </c>
    </row>
    <row r="13999" spans="1:2">
      <c r="A13999" s="307" t="s">
        <v>14091</v>
      </c>
      <c r="B13999" s="308">
        <v>2755.98</v>
      </c>
    </row>
    <row r="14000" spans="1:2">
      <c r="A14000" s="307" t="s">
        <v>14092</v>
      </c>
      <c r="B14000" s="308">
        <v>2659.38</v>
      </c>
    </row>
    <row r="14001" spans="1:2">
      <c r="A14001" s="307" t="s">
        <v>14093</v>
      </c>
      <c r="B14001" s="308">
        <v>3426.14</v>
      </c>
    </row>
    <row r="14002" spans="1:2">
      <c r="A14002" s="307" t="s">
        <v>14094</v>
      </c>
      <c r="B14002" s="308">
        <v>3344.89</v>
      </c>
    </row>
    <row r="14003" spans="1:2">
      <c r="A14003" s="307" t="s">
        <v>14095</v>
      </c>
      <c r="B14003" s="308">
        <v>3066.73</v>
      </c>
    </row>
    <row r="14004" spans="1:2">
      <c r="A14004" s="307" t="s">
        <v>14096</v>
      </c>
      <c r="B14004" s="308">
        <v>2949.41</v>
      </c>
    </row>
    <row r="14005" spans="1:2">
      <c r="A14005" s="307" t="s">
        <v>14097</v>
      </c>
      <c r="B14005" s="308">
        <v>3043.99</v>
      </c>
    </row>
    <row r="14006" spans="1:2">
      <c r="A14006" s="307" t="s">
        <v>14098</v>
      </c>
      <c r="B14006" s="308">
        <v>2938.6</v>
      </c>
    </row>
    <row r="14007" spans="1:2">
      <c r="A14007" s="307" t="s">
        <v>14099</v>
      </c>
      <c r="B14007" s="308">
        <v>4207.09</v>
      </c>
    </row>
    <row r="14008" spans="1:2">
      <c r="A14008" s="307" t="s">
        <v>14100</v>
      </c>
      <c r="B14008" s="308">
        <v>4102.49</v>
      </c>
    </row>
    <row r="14009" spans="1:2">
      <c r="A14009" s="307" t="s">
        <v>14101</v>
      </c>
      <c r="B14009" s="308">
        <v>4503.51</v>
      </c>
    </row>
    <row r="14010" spans="1:2">
      <c r="A14010" s="307" t="s">
        <v>14102</v>
      </c>
      <c r="B14010" s="308">
        <v>4411.8599999999997</v>
      </c>
    </row>
    <row r="14011" spans="1:2">
      <c r="A14011" s="307" t="s">
        <v>14103</v>
      </c>
      <c r="B14011" s="308">
        <v>4358.05</v>
      </c>
    </row>
    <row r="14012" spans="1:2">
      <c r="A14012" s="307" t="s">
        <v>14104</v>
      </c>
      <c r="B14012" s="308">
        <v>4200.4399999999996</v>
      </c>
    </row>
    <row r="14013" spans="1:2">
      <c r="A14013" s="307" t="s">
        <v>14105</v>
      </c>
      <c r="B14013" s="308">
        <v>4298.6099999999997</v>
      </c>
    </row>
    <row r="14014" spans="1:2">
      <c r="A14014" s="307" t="s">
        <v>14106</v>
      </c>
      <c r="B14014" s="308">
        <v>4158.05</v>
      </c>
    </row>
    <row r="14015" spans="1:2">
      <c r="A14015" s="307" t="s">
        <v>14107</v>
      </c>
      <c r="B14015" s="308">
        <v>4641.47</v>
      </c>
    </row>
    <row r="14016" spans="1:2">
      <c r="A14016" s="307" t="s">
        <v>14108</v>
      </c>
      <c r="B14016" s="308">
        <v>4525.1899999999996</v>
      </c>
    </row>
    <row r="14017" spans="1:2">
      <c r="A14017" s="307" t="s">
        <v>14109</v>
      </c>
      <c r="B14017" s="308">
        <v>4915.41</v>
      </c>
    </row>
    <row r="14018" spans="1:2">
      <c r="A14018" s="307" t="s">
        <v>14110</v>
      </c>
      <c r="B14018" s="308">
        <v>4808.29</v>
      </c>
    </row>
    <row r="14019" spans="1:2">
      <c r="A14019" s="307" t="s">
        <v>14111</v>
      </c>
      <c r="B14019" s="308">
        <v>4971.2299999999996</v>
      </c>
    </row>
    <row r="14020" spans="1:2">
      <c r="A14020" s="307" t="s">
        <v>14112</v>
      </c>
      <c r="B14020" s="308">
        <v>4843.2700000000004</v>
      </c>
    </row>
    <row r="14021" spans="1:2">
      <c r="A14021" s="307" t="s">
        <v>14113</v>
      </c>
      <c r="B14021" s="308">
        <v>5327.18</v>
      </c>
    </row>
    <row r="14022" spans="1:2">
      <c r="A14022" s="307" t="s">
        <v>14114</v>
      </c>
      <c r="B14022" s="308">
        <v>5204.62</v>
      </c>
    </row>
    <row r="14023" spans="1:2">
      <c r="A14023" s="307" t="s">
        <v>14115</v>
      </c>
      <c r="B14023" s="308">
        <v>5417.01</v>
      </c>
    </row>
    <row r="14024" spans="1:2">
      <c r="A14024" s="307" t="s">
        <v>14116</v>
      </c>
      <c r="B14024" s="308">
        <v>5223.6899999999996</v>
      </c>
    </row>
    <row r="14025" spans="1:2">
      <c r="A14025" s="307" t="s">
        <v>14117</v>
      </c>
      <c r="B14025" s="308">
        <v>5363.99</v>
      </c>
    </row>
    <row r="14026" spans="1:2">
      <c r="A14026" s="307" t="s">
        <v>14118</v>
      </c>
      <c r="B14026" s="308">
        <v>5201.01</v>
      </c>
    </row>
    <row r="14027" spans="1:2">
      <c r="A14027" s="307" t="s">
        <v>14119</v>
      </c>
      <c r="B14027" s="308">
        <v>5737.37</v>
      </c>
    </row>
    <row r="14028" spans="1:2">
      <c r="A14028" s="307" t="s">
        <v>14120</v>
      </c>
      <c r="B14028" s="308">
        <v>5599.34</v>
      </c>
    </row>
    <row r="14029" spans="1:2">
      <c r="A14029" s="307" t="s">
        <v>14121</v>
      </c>
      <c r="B14029" s="308">
        <v>6626.96</v>
      </c>
    </row>
    <row r="14030" spans="1:2">
      <c r="A14030" s="307" t="s">
        <v>14122</v>
      </c>
      <c r="B14030" s="308">
        <v>6440.63</v>
      </c>
    </row>
    <row r="14031" spans="1:2">
      <c r="A14031" s="307" t="s">
        <v>14123</v>
      </c>
      <c r="B14031" s="308">
        <v>6557.43</v>
      </c>
    </row>
    <row r="14032" spans="1:2">
      <c r="A14032" s="307" t="s">
        <v>14124</v>
      </c>
      <c r="B14032" s="308">
        <v>6388.52</v>
      </c>
    </row>
    <row r="14033" spans="1:2">
      <c r="A14033" s="307" t="s">
        <v>14125</v>
      </c>
      <c r="B14033" s="308">
        <v>6942.28</v>
      </c>
    </row>
    <row r="14034" spans="1:2">
      <c r="A14034" s="307" t="s">
        <v>14126</v>
      </c>
      <c r="B14034" s="308">
        <v>6780.66</v>
      </c>
    </row>
    <row r="14035" spans="1:2">
      <c r="A14035" s="307" t="s">
        <v>14127</v>
      </c>
      <c r="B14035" s="308">
        <v>8612.4599999999991</v>
      </c>
    </row>
    <row r="14036" spans="1:2">
      <c r="A14036" s="307" t="s">
        <v>14128</v>
      </c>
      <c r="B14036" s="308">
        <v>8356.06</v>
      </c>
    </row>
    <row r="14037" spans="1:2">
      <c r="A14037" s="307" t="s">
        <v>14129</v>
      </c>
      <c r="B14037" s="308">
        <v>8209.8700000000008</v>
      </c>
    </row>
    <row r="14038" spans="1:2">
      <c r="A14038" s="307" t="s">
        <v>14130</v>
      </c>
      <c r="B14038" s="308">
        <v>7979.12</v>
      </c>
    </row>
    <row r="14039" spans="1:2">
      <c r="A14039" s="307" t="s">
        <v>14131</v>
      </c>
      <c r="B14039" s="308">
        <v>8913.56</v>
      </c>
    </row>
    <row r="14040" spans="1:2">
      <c r="A14040" s="307" t="s">
        <v>14132</v>
      </c>
      <c r="B14040" s="308">
        <v>8690.61</v>
      </c>
    </row>
    <row r="14041" spans="1:2">
      <c r="A14041" s="307" t="s">
        <v>14133</v>
      </c>
      <c r="B14041" s="308">
        <v>10318.58</v>
      </c>
    </row>
    <row r="14042" spans="1:2">
      <c r="A14042" s="307" t="s">
        <v>14134</v>
      </c>
      <c r="B14042" s="308">
        <v>10010.56</v>
      </c>
    </row>
    <row r="14043" spans="1:2">
      <c r="A14043" s="307" t="s">
        <v>14135</v>
      </c>
      <c r="B14043" s="308">
        <v>10657.97</v>
      </c>
    </row>
    <row r="14044" spans="1:2">
      <c r="A14044" s="307" t="s">
        <v>14136</v>
      </c>
      <c r="B14044" s="308">
        <v>10373.67</v>
      </c>
    </row>
    <row r="14045" spans="1:2">
      <c r="A14045" s="307" t="s">
        <v>14137</v>
      </c>
      <c r="B14045" s="308">
        <v>12155.96</v>
      </c>
    </row>
    <row r="14046" spans="1:2">
      <c r="A14046" s="307" t="s">
        <v>14138</v>
      </c>
      <c r="B14046" s="308">
        <v>11786.11</v>
      </c>
    </row>
    <row r="14047" spans="1:2">
      <c r="A14047" s="307" t="s">
        <v>14139</v>
      </c>
      <c r="B14047" s="308">
        <v>12369.15</v>
      </c>
    </row>
    <row r="14048" spans="1:2">
      <c r="A14048" s="307" t="s">
        <v>14140</v>
      </c>
      <c r="B14048" s="308">
        <v>12023.47</v>
      </c>
    </row>
    <row r="14049" spans="1:2">
      <c r="A14049" s="307" t="s">
        <v>14141</v>
      </c>
      <c r="B14049" s="308">
        <v>14080.16</v>
      </c>
    </row>
    <row r="14050" spans="1:2">
      <c r="A14050" s="307" t="s">
        <v>14142</v>
      </c>
      <c r="B14050" s="308">
        <v>13673.13</v>
      </c>
    </row>
    <row r="14051" spans="1:2">
      <c r="A14051" s="307" t="s">
        <v>14143</v>
      </c>
      <c r="B14051" s="308">
        <v>15907.52</v>
      </c>
    </row>
    <row r="14052" spans="1:2">
      <c r="A14052" s="307" t="s">
        <v>14144</v>
      </c>
      <c r="B14052" s="308">
        <v>15439.15</v>
      </c>
    </row>
    <row r="14053" spans="1:2">
      <c r="A14053" s="307" t="s">
        <v>14145</v>
      </c>
      <c r="B14053" s="308">
        <v>18923.23</v>
      </c>
    </row>
    <row r="14054" spans="1:2">
      <c r="A14054" s="307" t="s">
        <v>14146</v>
      </c>
      <c r="B14054" s="308">
        <v>18393.5</v>
      </c>
    </row>
    <row r="14055" spans="1:2">
      <c r="A14055" s="307" t="s">
        <v>14147</v>
      </c>
      <c r="B14055" s="308">
        <v>19728.36</v>
      </c>
    </row>
    <row r="14056" spans="1:2">
      <c r="A14056" s="307" t="s">
        <v>14148</v>
      </c>
      <c r="B14056" s="308">
        <v>19137.28</v>
      </c>
    </row>
    <row r="14057" spans="1:2">
      <c r="A14057" s="307" t="s">
        <v>14149</v>
      </c>
      <c r="B14057" s="308">
        <v>21639.63</v>
      </c>
    </row>
    <row r="14058" spans="1:2">
      <c r="A14058" s="307" t="s">
        <v>14150</v>
      </c>
      <c r="B14058" s="308">
        <v>20987.21</v>
      </c>
    </row>
    <row r="14059" spans="1:2">
      <c r="A14059" s="307" t="s">
        <v>14151</v>
      </c>
      <c r="B14059" s="308">
        <v>1327.62</v>
      </c>
    </row>
    <row r="14060" spans="1:2">
      <c r="A14060" s="307" t="s">
        <v>14152</v>
      </c>
      <c r="B14060" s="308">
        <v>1290.83</v>
      </c>
    </row>
    <row r="14061" spans="1:2">
      <c r="A14061" s="307" t="s">
        <v>14153</v>
      </c>
      <c r="B14061" s="308">
        <v>1955.16</v>
      </c>
    </row>
    <row r="14062" spans="1:2">
      <c r="A14062" s="307" t="s">
        <v>14154</v>
      </c>
      <c r="B14062" s="308">
        <v>1902.52</v>
      </c>
    </row>
    <row r="14063" spans="1:2">
      <c r="A14063" s="307" t="s">
        <v>14155</v>
      </c>
      <c r="B14063" s="308">
        <v>3189.27</v>
      </c>
    </row>
    <row r="14064" spans="1:2">
      <c r="A14064" s="307" t="s">
        <v>14156</v>
      </c>
      <c r="B14064" s="308">
        <v>3119.7</v>
      </c>
    </row>
    <row r="14065" spans="1:2">
      <c r="A14065" s="307" t="s">
        <v>14157</v>
      </c>
      <c r="B14065" s="308">
        <v>4881.6000000000004</v>
      </c>
    </row>
    <row r="14066" spans="1:2">
      <c r="A14066" s="307" t="s">
        <v>14158</v>
      </c>
      <c r="B14066" s="308">
        <v>4789.95</v>
      </c>
    </row>
    <row r="14067" spans="1:2">
      <c r="A14067" s="307" t="s">
        <v>14159</v>
      </c>
      <c r="B14067" s="308">
        <v>6675.04</v>
      </c>
    </row>
    <row r="14068" spans="1:2">
      <c r="A14068" s="307" t="s">
        <v>14160</v>
      </c>
      <c r="B14068" s="308">
        <v>6554.31</v>
      </c>
    </row>
    <row r="14069" spans="1:2">
      <c r="A14069" s="307" t="s">
        <v>14161</v>
      </c>
      <c r="B14069" s="308">
        <v>698.92</v>
      </c>
    </row>
    <row r="14070" spans="1:2">
      <c r="A14070" s="307" t="s">
        <v>14162</v>
      </c>
      <c r="B14070" s="308">
        <v>670.18</v>
      </c>
    </row>
    <row r="14071" spans="1:2">
      <c r="A14071" s="307" t="s">
        <v>14163</v>
      </c>
      <c r="B14071" s="308">
        <v>820.07</v>
      </c>
    </row>
    <row r="14072" spans="1:2">
      <c r="A14072" s="307" t="s">
        <v>14164</v>
      </c>
      <c r="B14072" s="308">
        <v>783.28</v>
      </c>
    </row>
    <row r="14073" spans="1:2">
      <c r="A14073" s="307" t="s">
        <v>14165</v>
      </c>
      <c r="B14073" s="308">
        <v>967.76</v>
      </c>
    </row>
    <row r="14074" spans="1:2">
      <c r="A14074" s="307" t="s">
        <v>14166</v>
      </c>
      <c r="B14074" s="308">
        <v>922.91</v>
      </c>
    </row>
    <row r="14075" spans="1:2">
      <c r="A14075" s="307" t="s">
        <v>14167</v>
      </c>
      <c r="B14075" s="308">
        <v>1243.8800000000001</v>
      </c>
    </row>
    <row r="14076" spans="1:2">
      <c r="A14076" s="307" t="s">
        <v>14168</v>
      </c>
      <c r="B14076" s="308">
        <v>1191.24</v>
      </c>
    </row>
    <row r="14077" spans="1:2">
      <c r="A14077" s="307" t="s">
        <v>14169</v>
      </c>
      <c r="B14077" s="308">
        <v>1263.22</v>
      </c>
    </row>
    <row r="14078" spans="1:2">
      <c r="A14078" s="307" t="s">
        <v>14170</v>
      </c>
      <c r="B14078" s="308">
        <v>1202.25</v>
      </c>
    </row>
    <row r="14079" spans="1:2">
      <c r="A14079" s="307" t="s">
        <v>14171</v>
      </c>
      <c r="B14079" s="308">
        <v>1426.22</v>
      </c>
    </row>
    <row r="14080" spans="1:2">
      <c r="A14080" s="307" t="s">
        <v>14172</v>
      </c>
      <c r="B14080" s="308">
        <v>1364.79</v>
      </c>
    </row>
    <row r="14081" spans="1:2">
      <c r="A14081" s="307" t="s">
        <v>14173</v>
      </c>
      <c r="B14081" s="308">
        <v>1708.64</v>
      </c>
    </row>
    <row r="14082" spans="1:2">
      <c r="A14082" s="307" t="s">
        <v>14174</v>
      </c>
      <c r="B14082" s="308">
        <v>1623.53</v>
      </c>
    </row>
    <row r="14083" spans="1:2">
      <c r="A14083" s="307" t="s">
        <v>14175</v>
      </c>
      <c r="B14083" s="308">
        <v>1786.01</v>
      </c>
    </row>
    <row r="14084" spans="1:2">
      <c r="A14084" s="307" t="s">
        <v>14176</v>
      </c>
      <c r="B14084" s="308">
        <v>1707.01</v>
      </c>
    </row>
    <row r="14085" spans="1:2">
      <c r="A14085" s="307" t="s">
        <v>14177</v>
      </c>
      <c r="B14085" s="308">
        <v>2420.75</v>
      </c>
    </row>
    <row r="14086" spans="1:2">
      <c r="A14086" s="307" t="s">
        <v>14178</v>
      </c>
      <c r="B14086" s="308">
        <v>2351.38</v>
      </c>
    </row>
    <row r="14087" spans="1:2">
      <c r="A14087" s="307" t="s">
        <v>14179</v>
      </c>
      <c r="B14087" s="308">
        <v>2004.12</v>
      </c>
    </row>
    <row r="14088" spans="1:2">
      <c r="A14088" s="307" t="s">
        <v>14180</v>
      </c>
      <c r="B14088" s="308">
        <v>1902.9</v>
      </c>
    </row>
    <row r="14089" spans="1:2">
      <c r="A14089" s="307" t="s">
        <v>14181</v>
      </c>
      <c r="B14089" s="308">
        <v>2149.13</v>
      </c>
    </row>
    <row r="14090" spans="1:2">
      <c r="A14090" s="307" t="s">
        <v>14182</v>
      </c>
      <c r="B14090" s="308">
        <v>2052.5300000000002</v>
      </c>
    </row>
    <row r="14091" spans="1:2">
      <c r="A14091" s="307" t="s">
        <v>14183</v>
      </c>
      <c r="B14091" s="308">
        <v>2517.9699999999998</v>
      </c>
    </row>
    <row r="14092" spans="1:2">
      <c r="A14092" s="307" t="s">
        <v>14184</v>
      </c>
      <c r="B14092" s="308">
        <v>2436.7199999999998</v>
      </c>
    </row>
    <row r="14093" spans="1:2">
      <c r="A14093" s="307" t="s">
        <v>14185</v>
      </c>
      <c r="B14093" s="308">
        <v>2301.9299999999998</v>
      </c>
    </row>
    <row r="14094" spans="1:2">
      <c r="A14094" s="307" t="s">
        <v>14186</v>
      </c>
      <c r="B14094" s="308">
        <v>2184.61</v>
      </c>
    </row>
    <row r="14095" spans="1:2">
      <c r="A14095" s="307" t="s">
        <v>14187</v>
      </c>
      <c r="B14095" s="308">
        <v>2331.4699999999998</v>
      </c>
    </row>
    <row r="14096" spans="1:2">
      <c r="A14096" s="307" t="s">
        <v>14188</v>
      </c>
      <c r="B14096" s="308">
        <v>2226.08</v>
      </c>
    </row>
    <row r="14097" spans="1:2">
      <c r="A14097" s="307" t="s">
        <v>14189</v>
      </c>
      <c r="B14097" s="308">
        <v>3180.63</v>
      </c>
    </row>
    <row r="14098" spans="1:2">
      <c r="A14098" s="307" t="s">
        <v>14190</v>
      </c>
      <c r="B14098" s="308">
        <v>3076.03</v>
      </c>
    </row>
    <row r="14099" spans="1:2">
      <c r="A14099" s="307" t="s">
        <v>14191</v>
      </c>
      <c r="B14099" s="308">
        <v>3348.96</v>
      </c>
    </row>
    <row r="14100" spans="1:2">
      <c r="A14100" s="307" t="s">
        <v>14192</v>
      </c>
      <c r="B14100" s="308">
        <v>3257.31</v>
      </c>
    </row>
    <row r="14101" spans="1:2">
      <c r="A14101" s="307" t="s">
        <v>14193</v>
      </c>
      <c r="B14101" s="308">
        <v>3040.7</v>
      </c>
    </row>
    <row r="14102" spans="1:2">
      <c r="A14102" s="307" t="s">
        <v>14194</v>
      </c>
      <c r="B14102" s="308">
        <v>2883.09</v>
      </c>
    </row>
    <row r="14103" spans="1:2">
      <c r="A14103" s="307" t="s">
        <v>14195</v>
      </c>
      <c r="B14103" s="308">
        <v>3054.41</v>
      </c>
    </row>
    <row r="14104" spans="1:2">
      <c r="A14104" s="307" t="s">
        <v>14196</v>
      </c>
      <c r="B14104" s="308">
        <v>2913.85</v>
      </c>
    </row>
    <row r="14105" spans="1:2">
      <c r="A14105" s="307" t="s">
        <v>14197</v>
      </c>
      <c r="B14105" s="308">
        <v>3490.19</v>
      </c>
    </row>
    <row r="14106" spans="1:2">
      <c r="A14106" s="307" t="s">
        <v>14198</v>
      </c>
      <c r="B14106" s="308">
        <v>3373.91</v>
      </c>
    </row>
    <row r="14107" spans="1:2">
      <c r="A14107" s="307" t="s">
        <v>14199</v>
      </c>
      <c r="B14107" s="308">
        <v>3731.13</v>
      </c>
    </row>
    <row r="14108" spans="1:2">
      <c r="A14108" s="307" t="s">
        <v>14200</v>
      </c>
      <c r="B14108" s="308">
        <v>3624.01</v>
      </c>
    </row>
    <row r="14109" spans="1:2">
      <c r="A14109" s="307" t="s">
        <v>14201</v>
      </c>
      <c r="B14109" s="308">
        <v>3798.16</v>
      </c>
    </row>
    <row r="14110" spans="1:2">
      <c r="A14110" s="307" t="s">
        <v>14202</v>
      </c>
      <c r="B14110" s="308">
        <v>3670.2</v>
      </c>
    </row>
    <row r="14111" spans="1:2">
      <c r="A14111" s="307" t="s">
        <v>14203</v>
      </c>
      <c r="B14111" s="308">
        <v>4116.29</v>
      </c>
    </row>
    <row r="14112" spans="1:2">
      <c r="A14112" s="307" t="s">
        <v>14204</v>
      </c>
      <c r="B14112" s="308">
        <v>3993.73</v>
      </c>
    </row>
    <row r="14113" spans="1:2">
      <c r="A14113" s="307" t="s">
        <v>14205</v>
      </c>
      <c r="B14113" s="308">
        <v>4140.4399999999996</v>
      </c>
    </row>
    <row r="14114" spans="1:2">
      <c r="A14114" s="307" t="s">
        <v>14206</v>
      </c>
      <c r="B14114" s="308">
        <v>3947.12</v>
      </c>
    </row>
    <row r="14115" spans="1:2">
      <c r="A14115" s="307" t="s">
        <v>14207</v>
      </c>
      <c r="B14115" s="308">
        <v>4723.68</v>
      </c>
    </row>
    <row r="14116" spans="1:2">
      <c r="A14116" s="307" t="s">
        <v>14208</v>
      </c>
      <c r="B14116" s="308">
        <v>4560.7</v>
      </c>
    </row>
    <row r="14117" spans="1:2">
      <c r="A14117" s="307" t="s">
        <v>14209</v>
      </c>
      <c r="B14117" s="308">
        <v>4501.58</v>
      </c>
    </row>
    <row r="14118" spans="1:2">
      <c r="A14118" s="307" t="s">
        <v>14210</v>
      </c>
      <c r="B14118" s="308">
        <v>4363.55</v>
      </c>
    </row>
    <row r="14119" spans="1:2">
      <c r="A14119" s="307" t="s">
        <v>14211</v>
      </c>
      <c r="B14119" s="308">
        <v>5339.65</v>
      </c>
    </row>
    <row r="14120" spans="1:2">
      <c r="A14120" s="307" t="s">
        <v>14212</v>
      </c>
      <c r="B14120" s="308">
        <v>5153.32</v>
      </c>
    </row>
    <row r="14121" spans="1:2">
      <c r="A14121" s="307" t="s">
        <v>14213</v>
      </c>
      <c r="B14121" s="308">
        <v>5267.16</v>
      </c>
    </row>
    <row r="14122" spans="1:2">
      <c r="A14122" s="307" t="s">
        <v>14214</v>
      </c>
      <c r="B14122" s="308">
        <v>5098.25</v>
      </c>
    </row>
    <row r="14123" spans="1:2">
      <c r="A14123" s="307" t="s">
        <v>14215</v>
      </c>
      <c r="B14123" s="308">
        <v>5875.73</v>
      </c>
    </row>
    <row r="14124" spans="1:2">
      <c r="A14124" s="307" t="s">
        <v>14216</v>
      </c>
      <c r="B14124" s="308">
        <v>5714.11</v>
      </c>
    </row>
    <row r="14125" spans="1:2">
      <c r="A14125" s="307" t="s">
        <v>14217</v>
      </c>
      <c r="B14125" s="308">
        <v>7189.11</v>
      </c>
    </row>
    <row r="14126" spans="1:2">
      <c r="A14126" s="307" t="s">
        <v>14218</v>
      </c>
      <c r="B14126" s="308">
        <v>6932.71</v>
      </c>
    </row>
    <row r="14127" spans="1:2">
      <c r="A14127" s="307" t="s">
        <v>14219</v>
      </c>
      <c r="B14127" s="308">
        <v>6801.77</v>
      </c>
    </row>
    <row r="14128" spans="1:2">
      <c r="A14128" s="307" t="s">
        <v>14220</v>
      </c>
      <c r="B14128" s="308">
        <v>6571.02</v>
      </c>
    </row>
    <row r="14129" spans="1:2">
      <c r="A14129" s="307" t="s">
        <v>14221</v>
      </c>
      <c r="B14129" s="308">
        <v>7466.08</v>
      </c>
    </row>
    <row r="14130" spans="1:2">
      <c r="A14130" s="307" t="s">
        <v>14222</v>
      </c>
      <c r="B14130" s="308">
        <v>7243.13</v>
      </c>
    </row>
    <row r="14131" spans="1:2">
      <c r="A14131" s="307" t="s">
        <v>14223</v>
      </c>
      <c r="B14131" s="308">
        <v>8726.2000000000007</v>
      </c>
    </row>
    <row r="14132" spans="1:2">
      <c r="A14132" s="307" t="s">
        <v>14224</v>
      </c>
      <c r="B14132" s="308">
        <v>8418.18</v>
      </c>
    </row>
    <row r="14133" spans="1:2">
      <c r="A14133" s="307" t="s">
        <v>14225</v>
      </c>
      <c r="B14133" s="308">
        <v>9058.1299999999992</v>
      </c>
    </row>
    <row r="14134" spans="1:2">
      <c r="A14134" s="307" t="s">
        <v>14226</v>
      </c>
      <c r="B14134" s="308">
        <v>8773.83</v>
      </c>
    </row>
    <row r="14135" spans="1:2">
      <c r="A14135" s="307" t="s">
        <v>14227</v>
      </c>
      <c r="B14135" s="308">
        <v>10279.549999999999</v>
      </c>
    </row>
    <row r="14136" spans="1:2">
      <c r="A14136" s="307" t="s">
        <v>14228</v>
      </c>
      <c r="B14136" s="308">
        <v>9909.7000000000007</v>
      </c>
    </row>
    <row r="14137" spans="1:2">
      <c r="A14137" s="307" t="s">
        <v>14229</v>
      </c>
      <c r="B14137" s="308">
        <v>10653.51</v>
      </c>
    </row>
    <row r="14138" spans="1:2">
      <c r="A14138" s="307" t="s">
        <v>14230</v>
      </c>
      <c r="B14138" s="308">
        <v>10307.83</v>
      </c>
    </row>
    <row r="14139" spans="1:2">
      <c r="A14139" s="307" t="s">
        <v>14231</v>
      </c>
      <c r="B14139" s="308">
        <v>12245.56</v>
      </c>
    </row>
    <row r="14140" spans="1:2">
      <c r="A14140" s="307" t="s">
        <v>14232</v>
      </c>
      <c r="B14140" s="308">
        <v>11838.53</v>
      </c>
    </row>
    <row r="14141" spans="1:2">
      <c r="A14141" s="307" t="s">
        <v>14233</v>
      </c>
      <c r="B14141" s="308">
        <v>13839.2</v>
      </c>
    </row>
    <row r="14142" spans="1:2">
      <c r="A14142" s="307" t="s">
        <v>14234</v>
      </c>
      <c r="B14142" s="308">
        <v>13370.83</v>
      </c>
    </row>
    <row r="14143" spans="1:2">
      <c r="A14143" s="307" t="s">
        <v>14235</v>
      </c>
      <c r="B14143" s="308">
        <v>15538.65</v>
      </c>
    </row>
    <row r="14144" spans="1:2">
      <c r="A14144" s="307" t="s">
        <v>14236</v>
      </c>
      <c r="B14144" s="308">
        <v>15008.92</v>
      </c>
    </row>
    <row r="14145" spans="1:2">
      <c r="A14145" s="307" t="s">
        <v>14237</v>
      </c>
      <c r="B14145" s="308">
        <v>17317.47</v>
      </c>
    </row>
    <row r="14146" spans="1:2">
      <c r="A14146" s="307" t="s">
        <v>14238</v>
      </c>
      <c r="B14146" s="308">
        <v>16726.39</v>
      </c>
    </row>
    <row r="14147" spans="1:2">
      <c r="A14147" s="307" t="s">
        <v>14239</v>
      </c>
      <c r="B14147" s="308">
        <v>19097.849999999999</v>
      </c>
    </row>
    <row r="14148" spans="1:2">
      <c r="A14148" s="307" t="s">
        <v>14240</v>
      </c>
      <c r="B14148" s="308">
        <v>18445.43</v>
      </c>
    </row>
    <row r="14149" spans="1:2">
      <c r="A14149" s="307" t="s">
        <v>14241</v>
      </c>
      <c r="B14149" s="308">
        <v>36.21</v>
      </c>
    </row>
    <row r="14150" spans="1:2">
      <c r="A14150" s="307" t="s">
        <v>14242</v>
      </c>
      <c r="B14150" s="308">
        <v>33.840000000000003</v>
      </c>
    </row>
    <row r="14151" spans="1:2">
      <c r="A14151" s="307" t="s">
        <v>14243</v>
      </c>
      <c r="B14151" s="308">
        <v>50.41</v>
      </c>
    </row>
    <row r="14152" spans="1:2">
      <c r="A14152" s="307" t="s">
        <v>14244</v>
      </c>
      <c r="B14152" s="308">
        <v>46.97</v>
      </c>
    </row>
    <row r="14153" spans="1:2">
      <c r="A14153" s="307" t="s">
        <v>14245</v>
      </c>
      <c r="B14153" s="308">
        <v>67.12</v>
      </c>
    </row>
    <row r="14154" spans="1:2">
      <c r="A14154" s="307" t="s">
        <v>14246</v>
      </c>
      <c r="B14154" s="308">
        <v>62.71</v>
      </c>
    </row>
    <row r="14155" spans="1:2">
      <c r="A14155" s="307" t="s">
        <v>14247</v>
      </c>
      <c r="B14155" s="308">
        <v>75.63</v>
      </c>
    </row>
    <row r="14156" spans="1:2">
      <c r="A14156" s="307" t="s">
        <v>14248</v>
      </c>
      <c r="B14156" s="308">
        <v>70.23</v>
      </c>
    </row>
    <row r="14157" spans="1:2">
      <c r="A14157" s="307" t="s">
        <v>14249</v>
      </c>
      <c r="B14157" s="308">
        <v>101.41</v>
      </c>
    </row>
    <row r="14158" spans="1:2">
      <c r="A14158" s="307" t="s">
        <v>14250</v>
      </c>
      <c r="B14158" s="308">
        <v>95.21</v>
      </c>
    </row>
    <row r="14159" spans="1:2">
      <c r="A14159" s="307" t="s">
        <v>14251</v>
      </c>
      <c r="B14159" s="308">
        <v>128.15</v>
      </c>
    </row>
    <row r="14160" spans="1:2">
      <c r="A14160" s="307" t="s">
        <v>14252</v>
      </c>
      <c r="B14160" s="308">
        <v>121.56</v>
      </c>
    </row>
    <row r="14161" spans="1:2">
      <c r="A14161" s="307" t="s">
        <v>14253</v>
      </c>
      <c r="B14161" s="308">
        <v>726.25</v>
      </c>
    </row>
    <row r="14162" spans="1:2">
      <c r="A14162" s="307" t="s">
        <v>14254</v>
      </c>
      <c r="B14162" s="308">
        <v>681.84</v>
      </c>
    </row>
    <row r="14163" spans="1:2">
      <c r="A14163" s="307" t="s">
        <v>14255</v>
      </c>
      <c r="B14163" s="308">
        <v>1111.76</v>
      </c>
    </row>
    <row r="14164" spans="1:2">
      <c r="A14164" s="307" t="s">
        <v>14256</v>
      </c>
      <c r="B14164" s="308">
        <v>1046.98</v>
      </c>
    </row>
    <row r="14165" spans="1:2">
      <c r="A14165" s="307" t="s">
        <v>14257</v>
      </c>
      <c r="B14165" s="308">
        <v>433.07</v>
      </c>
    </row>
    <row r="14166" spans="1:2">
      <c r="A14166" s="307" t="s">
        <v>14258</v>
      </c>
      <c r="B14166" s="308">
        <v>418.27</v>
      </c>
    </row>
    <row r="14167" spans="1:2">
      <c r="A14167" s="307" t="s">
        <v>14259</v>
      </c>
      <c r="B14167" s="308">
        <v>719.95</v>
      </c>
    </row>
    <row r="14168" spans="1:2">
      <c r="A14168" s="307" t="s">
        <v>14260</v>
      </c>
      <c r="B14168" s="308">
        <v>670.38</v>
      </c>
    </row>
    <row r="14169" spans="1:2">
      <c r="A14169" s="307" t="s">
        <v>14261</v>
      </c>
      <c r="B14169" s="308">
        <v>17.84</v>
      </c>
    </row>
    <row r="14170" spans="1:2">
      <c r="A14170" s="307" t="s">
        <v>14262</v>
      </c>
      <c r="B14170" s="308">
        <v>17.600000000000001</v>
      </c>
    </row>
    <row r="14171" spans="1:2">
      <c r="A14171" s="307" t="s">
        <v>25514</v>
      </c>
      <c r="B14171" s="308">
        <v>13.17</v>
      </c>
    </row>
    <row r="14172" spans="1:2">
      <c r="A14172" s="307" t="s">
        <v>25515</v>
      </c>
      <c r="B14172" s="308">
        <v>12.93</v>
      </c>
    </row>
    <row r="14173" spans="1:2">
      <c r="A14173" s="307" t="s">
        <v>14263</v>
      </c>
      <c r="B14173" s="308">
        <v>21.8</v>
      </c>
    </row>
    <row r="14174" spans="1:2">
      <c r="A14174" s="307" t="s">
        <v>14264</v>
      </c>
      <c r="B14174" s="308">
        <v>19.91</v>
      </c>
    </row>
    <row r="14175" spans="1:2">
      <c r="A14175" s="307" t="s">
        <v>14265</v>
      </c>
      <c r="B14175" s="308">
        <v>31.6</v>
      </c>
    </row>
    <row r="14176" spans="1:2">
      <c r="A14176" s="307" t="s">
        <v>14266</v>
      </c>
      <c r="B14176" s="308">
        <v>28.72</v>
      </c>
    </row>
    <row r="14177" spans="1:2">
      <c r="A14177" s="307" t="s">
        <v>25516</v>
      </c>
      <c r="B14177" s="308">
        <v>43.97</v>
      </c>
    </row>
    <row r="14178" spans="1:2">
      <c r="A14178" s="307" t="s">
        <v>25517</v>
      </c>
      <c r="B14178" s="308">
        <v>43.73</v>
      </c>
    </row>
    <row r="14179" spans="1:2">
      <c r="A14179" s="307" t="s">
        <v>14267</v>
      </c>
      <c r="B14179" s="308">
        <v>49.16</v>
      </c>
    </row>
    <row r="14180" spans="1:2">
      <c r="A14180" s="307" t="s">
        <v>14268</v>
      </c>
      <c r="B14180" s="308">
        <v>46.07</v>
      </c>
    </row>
    <row r="14181" spans="1:2">
      <c r="A14181" s="307" t="s">
        <v>14269</v>
      </c>
      <c r="B14181" s="308">
        <v>31</v>
      </c>
    </row>
    <row r="14182" spans="1:2">
      <c r="A14182" s="307" t="s">
        <v>14270</v>
      </c>
      <c r="B14182" s="308">
        <v>31</v>
      </c>
    </row>
    <row r="14183" spans="1:2">
      <c r="A14183" s="307" t="s">
        <v>14271</v>
      </c>
      <c r="B14183" s="308">
        <v>23.46</v>
      </c>
    </row>
    <row r="14184" spans="1:2">
      <c r="A14184" s="307" t="s">
        <v>14272</v>
      </c>
      <c r="B14184" s="308">
        <v>23.22</v>
      </c>
    </row>
    <row r="14185" spans="1:2">
      <c r="A14185" s="307" t="s">
        <v>14273</v>
      </c>
      <c r="B14185" s="308">
        <v>305.49</v>
      </c>
    </row>
    <row r="14186" spans="1:2">
      <c r="A14186" s="307" t="s">
        <v>14274</v>
      </c>
      <c r="B14186" s="308">
        <v>298.08999999999997</v>
      </c>
    </row>
    <row r="14187" spans="1:2">
      <c r="A14187" s="307" t="s">
        <v>14275</v>
      </c>
      <c r="B14187" s="308">
        <v>237.98</v>
      </c>
    </row>
    <row r="14188" spans="1:2">
      <c r="A14188" s="307" t="s">
        <v>14276</v>
      </c>
      <c r="B14188" s="308">
        <v>230.58</v>
      </c>
    </row>
    <row r="14189" spans="1:2">
      <c r="A14189" s="307" t="s">
        <v>14277</v>
      </c>
      <c r="B14189" s="308">
        <v>132.08000000000001</v>
      </c>
    </row>
    <row r="14190" spans="1:2">
      <c r="A14190" s="307" t="s">
        <v>14278</v>
      </c>
      <c r="B14190" s="308">
        <v>124.68</v>
      </c>
    </row>
    <row r="14191" spans="1:2">
      <c r="A14191" s="307" t="s">
        <v>14279</v>
      </c>
      <c r="B14191" s="308">
        <v>119.22</v>
      </c>
    </row>
    <row r="14192" spans="1:2">
      <c r="A14192" s="307" t="s">
        <v>14280</v>
      </c>
      <c r="B14192" s="308">
        <v>112.07</v>
      </c>
    </row>
    <row r="14193" spans="1:2">
      <c r="A14193" s="307" t="s">
        <v>14281</v>
      </c>
      <c r="B14193" s="308">
        <v>104.23</v>
      </c>
    </row>
    <row r="14194" spans="1:2">
      <c r="A14194" s="307" t="s">
        <v>14282</v>
      </c>
      <c r="B14194" s="308">
        <v>97.08</v>
      </c>
    </row>
    <row r="14195" spans="1:2">
      <c r="A14195" s="307" t="s">
        <v>14283</v>
      </c>
      <c r="B14195" s="308">
        <v>7.73</v>
      </c>
    </row>
    <row r="14196" spans="1:2">
      <c r="A14196" s="307" t="s">
        <v>14284</v>
      </c>
      <c r="B14196" s="308">
        <v>7.19</v>
      </c>
    </row>
    <row r="14197" spans="1:2">
      <c r="A14197" s="307" t="s">
        <v>14285</v>
      </c>
      <c r="B14197" s="308">
        <v>9.3699999999999992</v>
      </c>
    </row>
    <row r="14198" spans="1:2">
      <c r="A14198" s="307" t="s">
        <v>14286</v>
      </c>
      <c r="B14198" s="308">
        <v>8.73</v>
      </c>
    </row>
    <row r="14199" spans="1:2">
      <c r="A14199" s="307" t="s">
        <v>14287</v>
      </c>
      <c r="B14199" s="308">
        <v>12.56</v>
      </c>
    </row>
    <row r="14200" spans="1:2">
      <c r="A14200" s="307" t="s">
        <v>14288</v>
      </c>
      <c r="B14200" s="308">
        <v>11.78</v>
      </c>
    </row>
    <row r="14201" spans="1:2">
      <c r="A14201" s="307" t="s">
        <v>14289</v>
      </c>
      <c r="B14201" s="308">
        <v>15.23</v>
      </c>
    </row>
    <row r="14202" spans="1:2">
      <c r="A14202" s="307" t="s">
        <v>14290</v>
      </c>
      <c r="B14202" s="308">
        <v>14.35</v>
      </c>
    </row>
    <row r="14203" spans="1:2">
      <c r="A14203" s="307" t="s">
        <v>14291</v>
      </c>
      <c r="B14203" s="308">
        <v>19.22</v>
      </c>
    </row>
    <row r="14204" spans="1:2">
      <c r="A14204" s="307" t="s">
        <v>14292</v>
      </c>
      <c r="B14204" s="308">
        <v>18.239999999999998</v>
      </c>
    </row>
    <row r="14205" spans="1:2">
      <c r="A14205" s="307" t="s">
        <v>14293</v>
      </c>
      <c r="B14205" s="308">
        <v>23.44</v>
      </c>
    </row>
    <row r="14206" spans="1:2">
      <c r="A14206" s="307" t="s">
        <v>14294</v>
      </c>
      <c r="B14206" s="308">
        <v>22.26</v>
      </c>
    </row>
    <row r="14207" spans="1:2">
      <c r="A14207" s="307" t="s">
        <v>14295</v>
      </c>
      <c r="B14207" s="308">
        <v>29.09</v>
      </c>
    </row>
    <row r="14208" spans="1:2">
      <c r="A14208" s="307" t="s">
        <v>14296</v>
      </c>
      <c r="B14208" s="308">
        <v>27.61</v>
      </c>
    </row>
    <row r="14209" spans="1:2">
      <c r="A14209" s="307" t="s">
        <v>14297</v>
      </c>
      <c r="B14209" s="308">
        <v>46.54</v>
      </c>
    </row>
    <row r="14210" spans="1:2">
      <c r="A14210" s="307" t="s">
        <v>14298</v>
      </c>
      <c r="B14210" s="308">
        <v>44.92</v>
      </c>
    </row>
    <row r="14211" spans="1:2">
      <c r="A14211" s="307" t="s">
        <v>14299</v>
      </c>
      <c r="B14211" s="308">
        <v>55.36</v>
      </c>
    </row>
    <row r="14212" spans="1:2">
      <c r="A14212" s="307" t="s">
        <v>14300</v>
      </c>
      <c r="B14212" s="308">
        <v>53.39</v>
      </c>
    </row>
    <row r="14213" spans="1:2">
      <c r="A14213" s="307" t="s">
        <v>14301</v>
      </c>
      <c r="B14213" s="308">
        <v>11.55</v>
      </c>
    </row>
    <row r="14214" spans="1:2">
      <c r="A14214" s="307" t="s">
        <v>14302</v>
      </c>
      <c r="B14214" s="308">
        <v>10.34</v>
      </c>
    </row>
    <row r="14215" spans="1:2">
      <c r="A14215" s="307" t="s">
        <v>14303</v>
      </c>
      <c r="B14215" s="308">
        <v>18.149999999999999</v>
      </c>
    </row>
    <row r="14216" spans="1:2">
      <c r="A14216" s="307" t="s">
        <v>14304</v>
      </c>
      <c r="B14216" s="308">
        <v>16.260000000000002</v>
      </c>
    </row>
    <row r="14217" spans="1:2">
      <c r="A14217" s="307" t="s">
        <v>14305</v>
      </c>
      <c r="B14217" s="308">
        <v>19.809999999999999</v>
      </c>
    </row>
    <row r="14218" spans="1:2">
      <c r="A14218" s="307" t="s">
        <v>14306</v>
      </c>
      <c r="B14218" s="308">
        <v>17.73</v>
      </c>
    </row>
    <row r="14219" spans="1:2">
      <c r="A14219" s="307" t="s">
        <v>14307</v>
      </c>
      <c r="B14219" s="308">
        <v>29.71</v>
      </c>
    </row>
    <row r="14220" spans="1:2">
      <c r="A14220" s="307" t="s">
        <v>14308</v>
      </c>
      <c r="B14220" s="308">
        <v>26.6</v>
      </c>
    </row>
    <row r="14221" spans="1:2">
      <c r="A14221" s="307" t="s">
        <v>14309</v>
      </c>
      <c r="B14221" s="308">
        <v>33.01</v>
      </c>
    </row>
    <row r="14222" spans="1:2">
      <c r="A14222" s="307" t="s">
        <v>14310</v>
      </c>
      <c r="B14222" s="308">
        <v>29.56</v>
      </c>
    </row>
    <row r="14223" spans="1:2">
      <c r="A14223" s="307" t="s">
        <v>14311</v>
      </c>
      <c r="B14223" s="308">
        <v>49.52</v>
      </c>
    </row>
    <row r="14224" spans="1:2">
      <c r="A14224" s="307" t="s">
        <v>14312</v>
      </c>
      <c r="B14224" s="308">
        <v>44.34</v>
      </c>
    </row>
    <row r="14225" spans="1:2">
      <c r="A14225" s="307" t="s">
        <v>14313</v>
      </c>
      <c r="B14225" s="308">
        <v>40</v>
      </c>
    </row>
    <row r="14226" spans="1:2">
      <c r="A14226" s="307" t="s">
        <v>14314</v>
      </c>
      <c r="B14226" s="308">
        <v>35.81</v>
      </c>
    </row>
    <row r="14227" spans="1:2">
      <c r="A14227" s="307" t="s">
        <v>14315</v>
      </c>
      <c r="B14227" s="308">
        <v>60.01</v>
      </c>
    </row>
    <row r="14228" spans="1:2">
      <c r="A14228" s="307" t="s">
        <v>14316</v>
      </c>
      <c r="B14228" s="308">
        <v>53.72</v>
      </c>
    </row>
    <row r="14229" spans="1:2">
      <c r="A14229" s="307" t="s">
        <v>14317</v>
      </c>
      <c r="B14229" s="308">
        <v>53.09</v>
      </c>
    </row>
    <row r="14230" spans="1:2">
      <c r="A14230" s="307" t="s">
        <v>14318</v>
      </c>
      <c r="B14230" s="308">
        <v>48.16</v>
      </c>
    </row>
    <row r="14231" spans="1:2">
      <c r="A14231" s="307" t="s">
        <v>14319</v>
      </c>
      <c r="B14231" s="308">
        <v>87.61</v>
      </c>
    </row>
    <row r="14232" spans="1:2">
      <c r="A14232" s="307" t="s">
        <v>14320</v>
      </c>
      <c r="B14232" s="308">
        <v>79.47</v>
      </c>
    </row>
    <row r="14233" spans="1:2">
      <c r="A14233" s="307" t="s">
        <v>14321</v>
      </c>
      <c r="B14233" s="308">
        <v>69.45</v>
      </c>
    </row>
    <row r="14234" spans="1:2">
      <c r="A14234" s="307" t="s">
        <v>14322</v>
      </c>
      <c r="B14234" s="308">
        <v>60.86</v>
      </c>
    </row>
    <row r="14235" spans="1:2">
      <c r="A14235" s="307" t="s">
        <v>14323</v>
      </c>
      <c r="B14235" s="308">
        <v>101.63</v>
      </c>
    </row>
    <row r="14236" spans="1:2">
      <c r="A14236" s="307" t="s">
        <v>14324</v>
      </c>
      <c r="B14236" s="308">
        <v>88.75</v>
      </c>
    </row>
    <row r="14237" spans="1:2">
      <c r="A14237" s="307" t="s">
        <v>14325</v>
      </c>
      <c r="B14237" s="308">
        <v>26.17</v>
      </c>
    </row>
    <row r="14238" spans="1:2">
      <c r="A14238" s="307" t="s">
        <v>14326</v>
      </c>
      <c r="B14238" s="308">
        <v>23.31</v>
      </c>
    </row>
    <row r="14239" spans="1:2">
      <c r="A14239" s="307" t="s">
        <v>14327</v>
      </c>
      <c r="B14239" s="308">
        <v>10.119999999999999</v>
      </c>
    </row>
    <row r="14240" spans="1:2">
      <c r="A14240" s="307" t="s">
        <v>14328</v>
      </c>
      <c r="B14240" s="308">
        <v>9.1300000000000008</v>
      </c>
    </row>
    <row r="14241" spans="1:2">
      <c r="A14241" s="307" t="s">
        <v>14329</v>
      </c>
      <c r="B14241" s="308">
        <v>10.99</v>
      </c>
    </row>
    <row r="14242" spans="1:2">
      <c r="A14242" s="307" t="s">
        <v>14330</v>
      </c>
      <c r="B14242" s="308">
        <v>10.01</v>
      </c>
    </row>
    <row r="14243" spans="1:2">
      <c r="A14243" s="307" t="s">
        <v>14331</v>
      </c>
      <c r="B14243" s="308">
        <v>11.1</v>
      </c>
    </row>
    <row r="14244" spans="1:2">
      <c r="A14244" s="307" t="s">
        <v>14332</v>
      </c>
      <c r="B14244" s="308">
        <v>10.11</v>
      </c>
    </row>
    <row r="14245" spans="1:2">
      <c r="A14245" s="307" t="s">
        <v>14333</v>
      </c>
      <c r="B14245" s="308">
        <v>12.07</v>
      </c>
    </row>
    <row r="14246" spans="1:2">
      <c r="A14246" s="307" t="s">
        <v>14334</v>
      </c>
      <c r="B14246" s="308">
        <v>11.08</v>
      </c>
    </row>
    <row r="14247" spans="1:2">
      <c r="A14247" s="307" t="s">
        <v>14335</v>
      </c>
      <c r="B14247" s="308">
        <v>50.52</v>
      </c>
    </row>
    <row r="14248" spans="1:2">
      <c r="A14248" s="307" t="s">
        <v>14336</v>
      </c>
      <c r="B14248" s="308">
        <v>44.79</v>
      </c>
    </row>
    <row r="14249" spans="1:2">
      <c r="A14249" s="307" t="s">
        <v>14337</v>
      </c>
      <c r="B14249" s="308">
        <v>43.05</v>
      </c>
    </row>
    <row r="14250" spans="1:2">
      <c r="A14250" s="307" t="s">
        <v>14338</v>
      </c>
      <c r="B14250" s="308">
        <v>37.33</v>
      </c>
    </row>
    <row r="14251" spans="1:2">
      <c r="A14251" s="307" t="s">
        <v>14339</v>
      </c>
      <c r="B14251" s="308">
        <v>21.6</v>
      </c>
    </row>
    <row r="14252" spans="1:2">
      <c r="A14252" s="307" t="s">
        <v>14340</v>
      </c>
      <c r="B14252" s="308">
        <v>18.739999999999998</v>
      </c>
    </row>
    <row r="14253" spans="1:2">
      <c r="A14253" s="307" t="s">
        <v>14341</v>
      </c>
      <c r="B14253" s="308">
        <v>28.84</v>
      </c>
    </row>
    <row r="14254" spans="1:2">
      <c r="A14254" s="307" t="s">
        <v>14342</v>
      </c>
      <c r="B14254" s="308">
        <v>25.98</v>
      </c>
    </row>
    <row r="14255" spans="1:2">
      <c r="A14255" s="307" t="s">
        <v>14343</v>
      </c>
      <c r="B14255" s="308">
        <v>23.62</v>
      </c>
    </row>
    <row r="14256" spans="1:2">
      <c r="A14256" s="307" t="s">
        <v>14344</v>
      </c>
      <c r="B14256" s="308">
        <v>20.76</v>
      </c>
    </row>
    <row r="14257" spans="1:2">
      <c r="A14257" s="307" t="s">
        <v>14345</v>
      </c>
      <c r="B14257" s="308">
        <v>6.17</v>
      </c>
    </row>
    <row r="14258" spans="1:2">
      <c r="A14258" s="307" t="s">
        <v>14346</v>
      </c>
      <c r="B14258" s="308">
        <v>5.49</v>
      </c>
    </row>
    <row r="14259" spans="1:2">
      <c r="A14259" s="307" t="s">
        <v>14347</v>
      </c>
      <c r="B14259" s="308">
        <v>6.46</v>
      </c>
    </row>
    <row r="14260" spans="1:2">
      <c r="A14260" s="307" t="s">
        <v>14348</v>
      </c>
      <c r="B14260" s="308">
        <v>5.78</v>
      </c>
    </row>
    <row r="14261" spans="1:2">
      <c r="A14261" s="307" t="s">
        <v>14349</v>
      </c>
      <c r="B14261" s="308">
        <v>6.57</v>
      </c>
    </row>
    <row r="14262" spans="1:2">
      <c r="A14262" s="307" t="s">
        <v>14350</v>
      </c>
      <c r="B14262" s="308">
        <v>5.89</v>
      </c>
    </row>
    <row r="14263" spans="1:2">
      <c r="A14263" s="307" t="s">
        <v>14351</v>
      </c>
      <c r="B14263" s="308">
        <v>7.01</v>
      </c>
    </row>
    <row r="14264" spans="1:2">
      <c r="A14264" s="307" t="s">
        <v>14352</v>
      </c>
      <c r="B14264" s="308">
        <v>6.27</v>
      </c>
    </row>
    <row r="14265" spans="1:2">
      <c r="A14265" s="307" t="s">
        <v>14353</v>
      </c>
      <c r="B14265" s="308">
        <v>7.22</v>
      </c>
    </row>
    <row r="14266" spans="1:2">
      <c r="A14266" s="307" t="s">
        <v>14354</v>
      </c>
      <c r="B14266" s="308">
        <v>6.48</v>
      </c>
    </row>
    <row r="14267" spans="1:2">
      <c r="A14267" s="307" t="s">
        <v>14355</v>
      </c>
      <c r="B14267" s="308">
        <v>7.65</v>
      </c>
    </row>
    <row r="14268" spans="1:2">
      <c r="A14268" s="307" t="s">
        <v>14356</v>
      </c>
      <c r="B14268" s="308">
        <v>6.85</v>
      </c>
    </row>
    <row r="14269" spans="1:2">
      <c r="A14269" s="307" t="s">
        <v>14357</v>
      </c>
      <c r="B14269" s="308">
        <v>8.16</v>
      </c>
    </row>
    <row r="14270" spans="1:2">
      <c r="A14270" s="307" t="s">
        <v>14358</v>
      </c>
      <c r="B14270" s="308">
        <v>7.36</v>
      </c>
    </row>
    <row r="14271" spans="1:2">
      <c r="A14271" s="307" t="s">
        <v>14359</v>
      </c>
      <c r="B14271" s="308">
        <v>8.64</v>
      </c>
    </row>
    <row r="14272" spans="1:2">
      <c r="A14272" s="307" t="s">
        <v>14360</v>
      </c>
      <c r="B14272" s="308">
        <v>7.78</v>
      </c>
    </row>
    <row r="14273" spans="1:2">
      <c r="A14273" s="307" t="s">
        <v>14361</v>
      </c>
      <c r="B14273" s="308">
        <v>9.02</v>
      </c>
    </row>
    <row r="14274" spans="1:2">
      <c r="A14274" s="307" t="s">
        <v>14362</v>
      </c>
      <c r="B14274" s="308">
        <v>8.16</v>
      </c>
    </row>
    <row r="14275" spans="1:2">
      <c r="A14275" s="307" t="s">
        <v>14363</v>
      </c>
      <c r="B14275" s="308">
        <v>181.34</v>
      </c>
    </row>
    <row r="14276" spans="1:2">
      <c r="A14276" s="307" t="s">
        <v>14364</v>
      </c>
      <c r="B14276" s="308">
        <v>161.61000000000001</v>
      </c>
    </row>
    <row r="14277" spans="1:2">
      <c r="A14277" s="307" t="s">
        <v>14365</v>
      </c>
      <c r="B14277" s="308">
        <v>42.84</v>
      </c>
    </row>
    <row r="14278" spans="1:2">
      <c r="A14278" s="307" t="s">
        <v>14366</v>
      </c>
      <c r="B14278" s="308">
        <v>37.909999999999997</v>
      </c>
    </row>
    <row r="14279" spans="1:2">
      <c r="A14279" s="307" t="s">
        <v>14367</v>
      </c>
      <c r="B14279" s="308">
        <v>119.28</v>
      </c>
    </row>
    <row r="14280" spans="1:2">
      <c r="A14280" s="307" t="s">
        <v>14368</v>
      </c>
      <c r="B14280" s="308">
        <v>109.41</v>
      </c>
    </row>
    <row r="14281" spans="1:2">
      <c r="A14281" s="307" t="s">
        <v>14369</v>
      </c>
      <c r="B14281" s="308">
        <v>143.16999999999999</v>
      </c>
    </row>
    <row r="14282" spans="1:2">
      <c r="A14282" s="307" t="s">
        <v>14370</v>
      </c>
      <c r="B14282" s="308">
        <v>124.07</v>
      </c>
    </row>
    <row r="14283" spans="1:2">
      <c r="A14283" s="307" t="s">
        <v>14371</v>
      </c>
      <c r="B14283" s="308">
        <v>22.98</v>
      </c>
    </row>
    <row r="14284" spans="1:2">
      <c r="A14284" s="307" t="s">
        <v>14372</v>
      </c>
      <c r="B14284" s="308">
        <v>20</v>
      </c>
    </row>
    <row r="14285" spans="1:2">
      <c r="A14285" s="307" t="s">
        <v>14373</v>
      </c>
      <c r="B14285" s="308">
        <v>30.65</v>
      </c>
    </row>
    <row r="14286" spans="1:2">
      <c r="A14286" s="307" t="s">
        <v>14374</v>
      </c>
      <c r="B14286" s="308">
        <v>26.67</v>
      </c>
    </row>
    <row r="14287" spans="1:2">
      <c r="A14287" s="307" t="s">
        <v>14375</v>
      </c>
      <c r="B14287" s="308">
        <v>42.06</v>
      </c>
    </row>
    <row r="14288" spans="1:2">
      <c r="A14288" s="307" t="s">
        <v>123</v>
      </c>
      <c r="B14288" s="308">
        <v>39.1</v>
      </c>
    </row>
    <row r="14289" spans="1:2">
      <c r="A14289" s="307" t="s">
        <v>14376</v>
      </c>
      <c r="B14289" s="308">
        <v>105.71</v>
      </c>
    </row>
    <row r="14290" spans="1:2">
      <c r="A14290" s="307" t="s">
        <v>14377</v>
      </c>
      <c r="B14290" s="308">
        <v>101.76</v>
      </c>
    </row>
    <row r="14291" spans="1:2">
      <c r="A14291" s="307" t="s">
        <v>14378</v>
      </c>
      <c r="B14291" s="308">
        <v>76.36</v>
      </c>
    </row>
    <row r="14292" spans="1:2">
      <c r="A14292" s="307" t="s">
        <v>14379</v>
      </c>
      <c r="B14292" s="308">
        <v>73.89</v>
      </c>
    </row>
    <row r="14293" spans="1:2">
      <c r="A14293" s="307" t="s">
        <v>14380</v>
      </c>
      <c r="B14293" s="308">
        <v>44.5</v>
      </c>
    </row>
    <row r="14294" spans="1:2">
      <c r="A14294" s="307" t="s">
        <v>14381</v>
      </c>
      <c r="B14294" s="308">
        <v>42.52</v>
      </c>
    </row>
    <row r="14295" spans="1:2">
      <c r="A14295" s="307" t="s">
        <v>14382</v>
      </c>
      <c r="B14295" s="308">
        <v>67.8</v>
      </c>
    </row>
    <row r="14296" spans="1:2">
      <c r="A14296" s="307" t="s">
        <v>14383</v>
      </c>
      <c r="B14296" s="308">
        <v>67.17</v>
      </c>
    </row>
    <row r="14297" spans="1:2">
      <c r="A14297" s="307" t="s">
        <v>14384</v>
      </c>
      <c r="B14297" s="308">
        <v>78.540000000000006</v>
      </c>
    </row>
    <row r="14298" spans="1:2">
      <c r="A14298" s="307" t="s">
        <v>14385</v>
      </c>
      <c r="B14298" s="308">
        <v>77.81</v>
      </c>
    </row>
    <row r="14299" spans="1:2">
      <c r="A14299" s="307" t="s">
        <v>14386</v>
      </c>
      <c r="B14299" s="308">
        <v>122.26</v>
      </c>
    </row>
    <row r="14300" spans="1:2">
      <c r="A14300" s="307" t="s">
        <v>14387</v>
      </c>
      <c r="B14300" s="308">
        <v>112.39</v>
      </c>
    </row>
    <row r="14301" spans="1:2">
      <c r="A14301" s="307" t="s">
        <v>14388</v>
      </c>
      <c r="B14301" s="308">
        <v>114.49</v>
      </c>
    </row>
    <row r="14302" spans="1:2">
      <c r="A14302" s="307" t="s">
        <v>14389</v>
      </c>
      <c r="B14302" s="308">
        <v>104.62</v>
      </c>
    </row>
    <row r="14303" spans="1:2">
      <c r="A14303" s="307" t="s">
        <v>14390</v>
      </c>
      <c r="B14303" s="308">
        <v>512.42999999999995</v>
      </c>
    </row>
    <row r="14304" spans="1:2">
      <c r="A14304" s="307" t="s">
        <v>124</v>
      </c>
      <c r="B14304" s="308">
        <v>482.13</v>
      </c>
    </row>
    <row r="14305" spans="1:2">
      <c r="A14305" s="307" t="s">
        <v>14391</v>
      </c>
      <c r="B14305" s="308">
        <v>720.5</v>
      </c>
    </row>
    <row r="14306" spans="1:2">
      <c r="A14306" s="307" t="s">
        <v>14392</v>
      </c>
      <c r="B14306" s="308">
        <v>682.94</v>
      </c>
    </row>
    <row r="14307" spans="1:2">
      <c r="A14307" s="307" t="s">
        <v>14393</v>
      </c>
      <c r="B14307" s="308">
        <v>1442.32</v>
      </c>
    </row>
    <row r="14308" spans="1:2">
      <c r="A14308" s="307" t="s">
        <v>14394</v>
      </c>
      <c r="B14308" s="308">
        <v>1375.47</v>
      </c>
    </row>
    <row r="14309" spans="1:2">
      <c r="A14309" s="307" t="s">
        <v>14395</v>
      </c>
      <c r="B14309" s="308">
        <v>2012.47</v>
      </c>
    </row>
    <row r="14310" spans="1:2">
      <c r="A14310" s="307" t="s">
        <v>14396</v>
      </c>
      <c r="B14310" s="308">
        <v>1936.07</v>
      </c>
    </row>
    <row r="14311" spans="1:2">
      <c r="A14311" s="307" t="s">
        <v>14397</v>
      </c>
      <c r="B14311" s="308">
        <v>2946.02</v>
      </c>
    </row>
    <row r="14312" spans="1:2">
      <c r="A14312" s="307" t="s">
        <v>14398</v>
      </c>
      <c r="B14312" s="308">
        <v>2854.46</v>
      </c>
    </row>
    <row r="14313" spans="1:2">
      <c r="A14313" s="307" t="s">
        <v>14399</v>
      </c>
      <c r="B14313" s="308">
        <v>17.420000000000002</v>
      </c>
    </row>
    <row r="14314" spans="1:2">
      <c r="A14314" s="307" t="s">
        <v>14400</v>
      </c>
      <c r="B14314" s="308">
        <v>15.53</v>
      </c>
    </row>
    <row r="14315" spans="1:2">
      <c r="A14315" s="307" t="s">
        <v>14401</v>
      </c>
      <c r="B14315" s="308">
        <v>22.14</v>
      </c>
    </row>
    <row r="14316" spans="1:2">
      <c r="A14316" s="307" t="s">
        <v>14402</v>
      </c>
      <c r="B14316" s="308">
        <v>20</v>
      </c>
    </row>
    <row r="14317" spans="1:2">
      <c r="A14317" s="307" t="s">
        <v>14403</v>
      </c>
      <c r="B14317" s="308">
        <v>26.84</v>
      </c>
    </row>
    <row r="14318" spans="1:2">
      <c r="A14318" s="307" t="s">
        <v>14404</v>
      </c>
      <c r="B14318" s="308">
        <v>24.45</v>
      </c>
    </row>
    <row r="14319" spans="1:2">
      <c r="A14319" s="307" t="s">
        <v>14405</v>
      </c>
      <c r="B14319" s="308">
        <v>29.24</v>
      </c>
    </row>
    <row r="14320" spans="1:2">
      <c r="A14320" s="307" t="s">
        <v>14406</v>
      </c>
      <c r="B14320" s="308">
        <v>26.6</v>
      </c>
    </row>
    <row r="14321" spans="1:2">
      <c r="A14321" s="307" t="s">
        <v>14407</v>
      </c>
      <c r="B14321" s="308">
        <v>39.119999999999997</v>
      </c>
    </row>
    <row r="14322" spans="1:2">
      <c r="A14322" s="307" t="s">
        <v>14408</v>
      </c>
      <c r="B14322" s="308">
        <v>36.14</v>
      </c>
    </row>
    <row r="14323" spans="1:2">
      <c r="A14323" s="307" t="s">
        <v>14409</v>
      </c>
      <c r="B14323" s="308">
        <v>54.62</v>
      </c>
    </row>
    <row r="14324" spans="1:2">
      <c r="A14324" s="307" t="s">
        <v>14410</v>
      </c>
      <c r="B14324" s="308">
        <v>51.29</v>
      </c>
    </row>
    <row r="14325" spans="1:2">
      <c r="A14325" s="307" t="s">
        <v>14411</v>
      </c>
      <c r="B14325" s="308">
        <v>205.43</v>
      </c>
    </row>
    <row r="14326" spans="1:2">
      <c r="A14326" s="307" t="s">
        <v>14412</v>
      </c>
      <c r="B14326" s="308">
        <v>183.23</v>
      </c>
    </row>
    <row r="14327" spans="1:2">
      <c r="A14327" s="307" t="s">
        <v>14413</v>
      </c>
      <c r="B14327" s="308">
        <v>346.16</v>
      </c>
    </row>
    <row r="14328" spans="1:2">
      <c r="A14328" s="307" t="s">
        <v>125</v>
      </c>
      <c r="B14328" s="308">
        <v>312.5</v>
      </c>
    </row>
    <row r="14329" spans="1:2">
      <c r="A14329" s="307" t="s">
        <v>14414</v>
      </c>
      <c r="B14329" s="308">
        <v>158.13</v>
      </c>
    </row>
    <row r="14330" spans="1:2">
      <c r="A14330" s="307" t="s">
        <v>14415</v>
      </c>
      <c r="B14330" s="308">
        <v>142.34</v>
      </c>
    </row>
    <row r="14331" spans="1:2">
      <c r="A14331" s="307" t="s">
        <v>14416</v>
      </c>
      <c r="B14331" s="308">
        <v>148.82</v>
      </c>
    </row>
    <row r="14332" spans="1:2">
      <c r="A14332" s="307" t="s">
        <v>14417</v>
      </c>
      <c r="B14332" s="308">
        <v>133.03</v>
      </c>
    </row>
    <row r="14333" spans="1:2">
      <c r="A14333" s="307" t="s">
        <v>14418</v>
      </c>
      <c r="B14333" s="308">
        <v>308.92</v>
      </c>
    </row>
    <row r="14334" spans="1:2">
      <c r="A14334" s="307" t="s">
        <v>14419</v>
      </c>
      <c r="B14334" s="308">
        <v>277.33999999999997</v>
      </c>
    </row>
    <row r="14335" spans="1:2">
      <c r="A14335" s="307" t="s">
        <v>14420</v>
      </c>
      <c r="B14335" s="308">
        <v>267.77</v>
      </c>
    </row>
    <row r="14336" spans="1:2">
      <c r="A14336" s="307" t="s">
        <v>14421</v>
      </c>
      <c r="B14336" s="308">
        <v>235.78</v>
      </c>
    </row>
    <row r="14337" spans="1:2">
      <c r="A14337" s="307" t="s">
        <v>14422</v>
      </c>
      <c r="B14337" s="308">
        <v>266.41000000000003</v>
      </c>
    </row>
    <row r="14338" spans="1:2">
      <c r="A14338" s="307" t="s">
        <v>14423</v>
      </c>
      <c r="B14338" s="308">
        <v>234.42</v>
      </c>
    </row>
    <row r="14339" spans="1:2">
      <c r="A14339" s="307" t="s">
        <v>14424</v>
      </c>
      <c r="B14339" s="308">
        <v>141.4</v>
      </c>
    </row>
    <row r="14340" spans="1:2">
      <c r="A14340" s="307" t="s">
        <v>14425</v>
      </c>
      <c r="B14340" s="308">
        <v>124.13</v>
      </c>
    </row>
    <row r="14341" spans="1:2">
      <c r="A14341" s="307" t="s">
        <v>14426</v>
      </c>
      <c r="B14341" s="308">
        <v>220.57</v>
      </c>
    </row>
    <row r="14342" spans="1:2">
      <c r="A14342" s="307" t="s">
        <v>14427</v>
      </c>
      <c r="B14342" s="308">
        <v>198.37</v>
      </c>
    </row>
    <row r="14343" spans="1:2">
      <c r="A14343" s="307" t="s">
        <v>14428</v>
      </c>
      <c r="B14343" s="308">
        <v>283.36</v>
      </c>
    </row>
    <row r="14344" spans="1:2">
      <c r="A14344" s="307" t="s">
        <v>14429</v>
      </c>
      <c r="B14344" s="308">
        <v>256.22000000000003</v>
      </c>
    </row>
    <row r="14345" spans="1:2">
      <c r="A14345" s="307" t="s">
        <v>14430</v>
      </c>
      <c r="B14345" s="308">
        <v>278.52</v>
      </c>
    </row>
    <row r="14346" spans="1:2">
      <c r="A14346" s="307" t="s">
        <v>14431</v>
      </c>
      <c r="B14346" s="308">
        <v>251.38</v>
      </c>
    </row>
    <row r="14347" spans="1:2">
      <c r="A14347" s="307" t="s">
        <v>14432</v>
      </c>
      <c r="B14347" s="308">
        <v>162.94999999999999</v>
      </c>
    </row>
    <row r="14348" spans="1:2">
      <c r="A14348" s="307" t="s">
        <v>126</v>
      </c>
      <c r="B14348" s="308">
        <v>144.36000000000001</v>
      </c>
    </row>
    <row r="14349" spans="1:2">
      <c r="A14349" s="307" t="s">
        <v>14433</v>
      </c>
      <c r="B14349" s="308">
        <v>206.04</v>
      </c>
    </row>
    <row r="14350" spans="1:2">
      <c r="A14350" s="307" t="s">
        <v>14434</v>
      </c>
      <c r="B14350" s="308">
        <v>182.8</v>
      </c>
    </row>
    <row r="14351" spans="1:2">
      <c r="A14351" s="307" t="s">
        <v>14435</v>
      </c>
      <c r="B14351" s="308">
        <v>140.65</v>
      </c>
    </row>
    <row r="14352" spans="1:2">
      <c r="A14352" s="307" t="s">
        <v>14436</v>
      </c>
      <c r="B14352" s="308">
        <v>123.38</v>
      </c>
    </row>
    <row r="14353" spans="1:2">
      <c r="A14353" s="307" t="s">
        <v>14437</v>
      </c>
      <c r="B14353" s="308">
        <v>158.55000000000001</v>
      </c>
    </row>
    <row r="14354" spans="1:2">
      <c r="A14354" s="307" t="s">
        <v>14438</v>
      </c>
      <c r="B14354" s="308">
        <v>140.1</v>
      </c>
    </row>
    <row r="14355" spans="1:2">
      <c r="A14355" s="307" t="s">
        <v>14439</v>
      </c>
      <c r="B14355" s="308">
        <v>220.81</v>
      </c>
    </row>
    <row r="14356" spans="1:2">
      <c r="A14356" s="307" t="s">
        <v>14440</v>
      </c>
      <c r="B14356" s="308">
        <v>196.54</v>
      </c>
    </row>
    <row r="14357" spans="1:2">
      <c r="A14357" s="307" t="s">
        <v>14441</v>
      </c>
      <c r="B14357" s="308">
        <v>312.31</v>
      </c>
    </row>
    <row r="14358" spans="1:2">
      <c r="A14358" s="307" t="s">
        <v>14442</v>
      </c>
      <c r="B14358" s="308">
        <v>280.25</v>
      </c>
    </row>
    <row r="14359" spans="1:2">
      <c r="A14359" s="307" t="s">
        <v>14443</v>
      </c>
      <c r="B14359" s="308">
        <v>158.72999999999999</v>
      </c>
    </row>
    <row r="14360" spans="1:2">
      <c r="A14360" s="307" t="s">
        <v>14444</v>
      </c>
      <c r="B14360" s="308">
        <v>140.27000000000001</v>
      </c>
    </row>
    <row r="14361" spans="1:2">
      <c r="A14361" s="307" t="s">
        <v>14445</v>
      </c>
      <c r="B14361" s="308">
        <v>35.92</v>
      </c>
    </row>
    <row r="14362" spans="1:2">
      <c r="A14362" s="307" t="s">
        <v>14446</v>
      </c>
      <c r="B14362" s="308">
        <v>34.200000000000003</v>
      </c>
    </row>
    <row r="14363" spans="1:2">
      <c r="A14363" s="307" t="s">
        <v>14447</v>
      </c>
      <c r="B14363" s="308">
        <v>190.16</v>
      </c>
    </row>
    <row r="14364" spans="1:2">
      <c r="A14364" s="307" t="s">
        <v>14448</v>
      </c>
      <c r="B14364" s="308">
        <v>166.77</v>
      </c>
    </row>
    <row r="14365" spans="1:2">
      <c r="A14365" s="307" t="s">
        <v>14449</v>
      </c>
      <c r="B14365" s="308">
        <v>189.69</v>
      </c>
    </row>
    <row r="14366" spans="1:2">
      <c r="A14366" s="307" t="s">
        <v>14450</v>
      </c>
      <c r="B14366" s="308">
        <v>171.23</v>
      </c>
    </row>
    <row r="14367" spans="1:2">
      <c r="A14367" s="307" t="s">
        <v>14451</v>
      </c>
      <c r="B14367" s="308">
        <v>16.690000000000001</v>
      </c>
    </row>
    <row r="14368" spans="1:2">
      <c r="A14368" s="307" t="s">
        <v>14452</v>
      </c>
      <c r="B14368" s="308">
        <v>15.26</v>
      </c>
    </row>
    <row r="14369" spans="1:2">
      <c r="A14369" s="307" t="s">
        <v>14453</v>
      </c>
      <c r="B14369" s="308">
        <v>142.56</v>
      </c>
    </row>
    <row r="14370" spans="1:2">
      <c r="A14370" s="307" t="s">
        <v>14454</v>
      </c>
      <c r="B14370" s="308">
        <v>125.29</v>
      </c>
    </row>
    <row r="14371" spans="1:2">
      <c r="A14371" s="307" t="s">
        <v>14455</v>
      </c>
      <c r="B14371" s="308">
        <v>329.41</v>
      </c>
    </row>
    <row r="14372" spans="1:2">
      <c r="A14372" s="307" t="s">
        <v>14456</v>
      </c>
      <c r="B14372" s="308">
        <v>294.97000000000003</v>
      </c>
    </row>
    <row r="14373" spans="1:2">
      <c r="A14373" s="307" t="s">
        <v>14457</v>
      </c>
      <c r="B14373" s="308">
        <v>283.83999999999997</v>
      </c>
    </row>
    <row r="14374" spans="1:2">
      <c r="A14374" s="307" t="s">
        <v>127</v>
      </c>
      <c r="B14374" s="308">
        <v>251.85</v>
      </c>
    </row>
    <row r="14375" spans="1:2">
      <c r="A14375" s="307" t="s">
        <v>14458</v>
      </c>
      <c r="B14375" s="308">
        <v>293.04000000000002</v>
      </c>
    </row>
    <row r="14376" spans="1:2">
      <c r="A14376" s="307" t="s">
        <v>14459</v>
      </c>
      <c r="B14376" s="308">
        <v>261.05</v>
      </c>
    </row>
    <row r="14377" spans="1:2">
      <c r="A14377" s="307" t="s">
        <v>14460</v>
      </c>
      <c r="B14377" s="308">
        <v>310.92</v>
      </c>
    </row>
    <row r="14378" spans="1:2">
      <c r="A14378" s="307" t="s">
        <v>14461</v>
      </c>
      <c r="B14378" s="308">
        <v>278.93</v>
      </c>
    </row>
    <row r="14379" spans="1:2">
      <c r="A14379" s="307" t="s">
        <v>14462</v>
      </c>
      <c r="B14379" s="308">
        <v>274.54000000000002</v>
      </c>
    </row>
    <row r="14380" spans="1:2">
      <c r="A14380" s="307" t="s">
        <v>14463</v>
      </c>
      <c r="B14380" s="308">
        <v>245.02</v>
      </c>
    </row>
    <row r="14381" spans="1:2">
      <c r="A14381" s="307" t="s">
        <v>14464</v>
      </c>
      <c r="B14381" s="308">
        <v>267.02</v>
      </c>
    </row>
    <row r="14382" spans="1:2">
      <c r="A14382" s="307" t="s">
        <v>128</v>
      </c>
      <c r="B14382" s="308">
        <v>237.5</v>
      </c>
    </row>
    <row r="14383" spans="1:2">
      <c r="A14383" s="307" t="s">
        <v>14465</v>
      </c>
      <c r="B14383" s="308">
        <v>291.66000000000003</v>
      </c>
    </row>
    <row r="14384" spans="1:2">
      <c r="A14384" s="307" t="s">
        <v>14466</v>
      </c>
      <c r="B14384" s="308">
        <v>260.67</v>
      </c>
    </row>
    <row r="14385" spans="1:2">
      <c r="A14385" s="307" t="s">
        <v>14467</v>
      </c>
      <c r="B14385" s="308">
        <v>266.04000000000002</v>
      </c>
    </row>
    <row r="14386" spans="1:2">
      <c r="A14386" s="307" t="s">
        <v>14468</v>
      </c>
      <c r="B14386" s="308">
        <v>236.53</v>
      </c>
    </row>
    <row r="14387" spans="1:2">
      <c r="A14387" s="307" t="s">
        <v>14469</v>
      </c>
      <c r="B14387" s="308">
        <v>258.52</v>
      </c>
    </row>
    <row r="14388" spans="1:2">
      <c r="A14388" s="307" t="s">
        <v>14470</v>
      </c>
      <c r="B14388" s="308">
        <v>229.01</v>
      </c>
    </row>
    <row r="14389" spans="1:2">
      <c r="A14389" s="307" t="s">
        <v>14471</v>
      </c>
      <c r="B14389" s="308">
        <v>280.56</v>
      </c>
    </row>
    <row r="14390" spans="1:2">
      <c r="A14390" s="307" t="s">
        <v>14472</v>
      </c>
      <c r="B14390" s="308">
        <v>251.05</v>
      </c>
    </row>
    <row r="14391" spans="1:2">
      <c r="A14391" s="307" t="s">
        <v>14473</v>
      </c>
      <c r="B14391" s="308">
        <v>247.54</v>
      </c>
    </row>
    <row r="14392" spans="1:2">
      <c r="A14392" s="307" t="s">
        <v>14474</v>
      </c>
      <c r="B14392" s="308">
        <v>220.5</v>
      </c>
    </row>
    <row r="14393" spans="1:2">
      <c r="A14393" s="307" t="s">
        <v>14475</v>
      </c>
      <c r="B14393" s="308">
        <v>240.02</v>
      </c>
    </row>
    <row r="14394" spans="1:2">
      <c r="A14394" s="307" t="s">
        <v>14476</v>
      </c>
      <c r="B14394" s="308">
        <v>212.98</v>
      </c>
    </row>
    <row r="14395" spans="1:2">
      <c r="A14395" s="307" t="s">
        <v>14477</v>
      </c>
      <c r="B14395" s="308">
        <v>221.55</v>
      </c>
    </row>
    <row r="14396" spans="1:2">
      <c r="A14396" s="307" t="s">
        <v>14478</v>
      </c>
      <c r="B14396" s="308">
        <v>197.28</v>
      </c>
    </row>
    <row r="14397" spans="1:2">
      <c r="A14397" s="307" t="s">
        <v>14479</v>
      </c>
      <c r="B14397" s="308">
        <v>186.68</v>
      </c>
    </row>
    <row r="14398" spans="1:2">
      <c r="A14398" s="307" t="s">
        <v>14480</v>
      </c>
      <c r="B14398" s="308">
        <v>166.94</v>
      </c>
    </row>
    <row r="14399" spans="1:2">
      <c r="A14399" s="307" t="s">
        <v>14481</v>
      </c>
      <c r="B14399" s="308">
        <v>135.33000000000001</v>
      </c>
    </row>
    <row r="14400" spans="1:2">
      <c r="A14400" s="307" t="s">
        <v>14482</v>
      </c>
      <c r="B14400" s="308">
        <v>119.9</v>
      </c>
    </row>
    <row r="14401" spans="1:2">
      <c r="A14401" s="307" t="s">
        <v>14483</v>
      </c>
      <c r="B14401" s="308">
        <v>172.95</v>
      </c>
    </row>
    <row r="14402" spans="1:2">
      <c r="A14402" s="307" t="s">
        <v>14484</v>
      </c>
      <c r="B14402" s="308">
        <v>153.22999999999999</v>
      </c>
    </row>
    <row r="14403" spans="1:2">
      <c r="A14403" s="307" t="s">
        <v>14485</v>
      </c>
      <c r="B14403" s="308">
        <v>46.91</v>
      </c>
    </row>
    <row r="14404" spans="1:2">
      <c r="A14404" s="307" t="s">
        <v>14486</v>
      </c>
      <c r="B14404" s="308">
        <v>42.17</v>
      </c>
    </row>
    <row r="14405" spans="1:2">
      <c r="A14405" s="307" t="s">
        <v>14487</v>
      </c>
      <c r="B14405" s="308">
        <v>191.88</v>
      </c>
    </row>
    <row r="14406" spans="1:2">
      <c r="A14406" s="307" t="s">
        <v>14488</v>
      </c>
      <c r="B14406" s="308">
        <v>182.02</v>
      </c>
    </row>
    <row r="14407" spans="1:2">
      <c r="A14407" s="307" t="s">
        <v>14489</v>
      </c>
      <c r="B14407" s="308">
        <v>106.77</v>
      </c>
    </row>
    <row r="14408" spans="1:2">
      <c r="A14408" s="307" t="s">
        <v>129</v>
      </c>
      <c r="B14408" s="308">
        <v>96.9</v>
      </c>
    </row>
    <row r="14409" spans="1:2">
      <c r="A14409" s="307" t="s">
        <v>14490</v>
      </c>
      <c r="B14409" s="308">
        <v>95.69</v>
      </c>
    </row>
    <row r="14410" spans="1:2">
      <c r="A14410" s="307" t="s">
        <v>14491</v>
      </c>
      <c r="B14410" s="308">
        <v>90.76</v>
      </c>
    </row>
    <row r="14411" spans="1:2">
      <c r="A14411" s="307" t="s">
        <v>14492</v>
      </c>
      <c r="B14411" s="308">
        <v>62.11</v>
      </c>
    </row>
    <row r="14412" spans="1:2">
      <c r="A14412" s="307" t="s">
        <v>130</v>
      </c>
      <c r="B14412" s="308">
        <v>57.18</v>
      </c>
    </row>
    <row r="14413" spans="1:2">
      <c r="A14413" s="307" t="s">
        <v>14493</v>
      </c>
      <c r="B14413" s="308">
        <v>42.77</v>
      </c>
    </row>
    <row r="14414" spans="1:2">
      <c r="A14414" s="307" t="s">
        <v>131</v>
      </c>
      <c r="B14414" s="308">
        <v>38.83</v>
      </c>
    </row>
    <row r="14415" spans="1:2">
      <c r="A14415" s="307" t="s">
        <v>14494</v>
      </c>
      <c r="B14415" s="308">
        <v>133.26</v>
      </c>
    </row>
    <row r="14416" spans="1:2">
      <c r="A14416" s="307" t="s">
        <v>14495</v>
      </c>
      <c r="B14416" s="308">
        <v>123.37</v>
      </c>
    </row>
    <row r="14417" spans="1:2">
      <c r="A14417" s="307" t="s">
        <v>14496</v>
      </c>
      <c r="B14417" s="308">
        <v>81.56</v>
      </c>
    </row>
    <row r="14418" spans="1:2">
      <c r="A14418" s="307" t="s">
        <v>14497</v>
      </c>
      <c r="B14418" s="308">
        <v>73.78</v>
      </c>
    </row>
    <row r="14419" spans="1:2">
      <c r="A14419" s="307" t="s">
        <v>14498</v>
      </c>
      <c r="B14419" s="308">
        <v>49.72</v>
      </c>
    </row>
    <row r="14420" spans="1:2">
      <c r="A14420" s="307" t="s">
        <v>14499</v>
      </c>
      <c r="B14420" s="308">
        <v>45.36</v>
      </c>
    </row>
    <row r="14421" spans="1:2">
      <c r="A14421" s="307" t="s">
        <v>14500</v>
      </c>
      <c r="B14421" s="308">
        <v>23.28</v>
      </c>
    </row>
    <row r="14422" spans="1:2">
      <c r="A14422" s="307" t="s">
        <v>14501</v>
      </c>
      <c r="B14422" s="308">
        <v>21.31</v>
      </c>
    </row>
    <row r="14423" spans="1:2">
      <c r="A14423" s="307" t="s">
        <v>14502</v>
      </c>
      <c r="B14423" s="308">
        <v>19.27</v>
      </c>
    </row>
    <row r="14424" spans="1:2">
      <c r="A14424" s="307" t="s">
        <v>14503</v>
      </c>
      <c r="B14424" s="308">
        <v>17.79</v>
      </c>
    </row>
    <row r="14425" spans="1:2">
      <c r="A14425" s="307" t="s">
        <v>14504</v>
      </c>
      <c r="B14425" s="308">
        <v>141.21</v>
      </c>
    </row>
    <row r="14426" spans="1:2">
      <c r="A14426" s="307" t="s">
        <v>14505</v>
      </c>
      <c r="B14426" s="308">
        <v>131.33000000000001</v>
      </c>
    </row>
    <row r="14427" spans="1:2">
      <c r="A14427" s="307" t="s">
        <v>14506</v>
      </c>
      <c r="B14427" s="308">
        <v>101.61</v>
      </c>
    </row>
    <row r="14428" spans="1:2">
      <c r="A14428" s="307" t="s">
        <v>14507</v>
      </c>
      <c r="B14428" s="308">
        <v>92.72</v>
      </c>
    </row>
    <row r="14429" spans="1:2">
      <c r="A14429" s="307" t="s">
        <v>14508</v>
      </c>
      <c r="B14429" s="308">
        <v>53.35</v>
      </c>
    </row>
    <row r="14430" spans="1:2">
      <c r="A14430" s="307" t="s">
        <v>14509</v>
      </c>
      <c r="B14430" s="308">
        <v>48.99</v>
      </c>
    </row>
    <row r="14431" spans="1:2">
      <c r="A14431" s="307" t="s">
        <v>14510</v>
      </c>
      <c r="B14431" s="308">
        <v>231.83</v>
      </c>
    </row>
    <row r="14432" spans="1:2">
      <c r="A14432" s="307" t="s">
        <v>14511</v>
      </c>
      <c r="B14432" s="308">
        <v>210.03</v>
      </c>
    </row>
    <row r="14433" spans="1:2">
      <c r="A14433" s="307" t="s">
        <v>14512</v>
      </c>
      <c r="B14433" s="308">
        <v>314.08999999999997</v>
      </c>
    </row>
    <row r="14434" spans="1:2">
      <c r="A14434" s="307" t="s">
        <v>14513</v>
      </c>
      <c r="B14434" s="308">
        <v>282.41000000000003</v>
      </c>
    </row>
    <row r="14435" spans="1:2">
      <c r="A14435" s="307" t="s">
        <v>14514</v>
      </c>
      <c r="B14435" s="308">
        <v>278.98</v>
      </c>
    </row>
    <row r="14436" spans="1:2">
      <c r="A14436" s="307" t="s">
        <v>14515</v>
      </c>
      <c r="B14436" s="308">
        <v>254.31</v>
      </c>
    </row>
    <row r="14437" spans="1:2">
      <c r="A14437" s="307" t="s">
        <v>14516</v>
      </c>
      <c r="B14437" s="308">
        <v>4.6500000000000004</v>
      </c>
    </row>
    <row r="14438" spans="1:2">
      <c r="A14438" s="307" t="s">
        <v>14517</v>
      </c>
      <c r="B14438" s="308">
        <v>4.6500000000000004</v>
      </c>
    </row>
    <row r="14439" spans="1:2">
      <c r="A14439" s="307" t="s">
        <v>14518</v>
      </c>
      <c r="B14439" s="308">
        <v>1.53</v>
      </c>
    </row>
    <row r="14440" spans="1:2">
      <c r="A14440" s="307" t="s">
        <v>14519</v>
      </c>
      <c r="B14440" s="308">
        <v>1.53</v>
      </c>
    </row>
    <row r="14441" spans="1:2">
      <c r="A14441" s="307" t="s">
        <v>14520</v>
      </c>
      <c r="B14441" s="308">
        <v>7.92</v>
      </c>
    </row>
    <row r="14442" spans="1:2">
      <c r="A14442" s="307" t="s">
        <v>14521</v>
      </c>
      <c r="B14442" s="308">
        <v>7.92</v>
      </c>
    </row>
    <row r="14443" spans="1:2">
      <c r="A14443" s="307" t="s">
        <v>14522</v>
      </c>
      <c r="B14443" s="308">
        <v>2.7</v>
      </c>
    </row>
    <row r="14444" spans="1:2">
      <c r="A14444" s="307" t="s">
        <v>14523</v>
      </c>
      <c r="B14444" s="308">
        <v>2.7</v>
      </c>
    </row>
    <row r="14445" spans="1:2">
      <c r="A14445" s="307" t="s">
        <v>14524</v>
      </c>
      <c r="B14445" s="308">
        <v>4.54</v>
      </c>
    </row>
    <row r="14446" spans="1:2">
      <c r="A14446" s="307" t="s">
        <v>14525</v>
      </c>
      <c r="B14446" s="308">
        <v>4.54</v>
      </c>
    </row>
    <row r="14447" spans="1:2">
      <c r="A14447" s="307" t="s">
        <v>14526</v>
      </c>
      <c r="B14447" s="308">
        <v>23.1</v>
      </c>
    </row>
    <row r="14448" spans="1:2">
      <c r="A14448" s="307" t="s">
        <v>14527</v>
      </c>
      <c r="B14448" s="308">
        <v>23.1</v>
      </c>
    </row>
    <row r="14449" spans="1:2">
      <c r="A14449" s="307" t="s">
        <v>14528</v>
      </c>
      <c r="B14449" s="308">
        <v>18.170000000000002</v>
      </c>
    </row>
    <row r="14450" spans="1:2">
      <c r="A14450" s="307" t="s">
        <v>14529</v>
      </c>
      <c r="B14450" s="308">
        <v>18.170000000000002</v>
      </c>
    </row>
    <row r="14451" spans="1:2">
      <c r="A14451" s="307" t="s">
        <v>14530</v>
      </c>
      <c r="B14451" s="308">
        <v>14.61</v>
      </c>
    </row>
    <row r="14452" spans="1:2">
      <c r="A14452" s="307" t="s">
        <v>14531</v>
      </c>
      <c r="B14452" s="308">
        <v>14.61</v>
      </c>
    </row>
    <row r="14453" spans="1:2">
      <c r="A14453" s="307" t="s">
        <v>23607</v>
      </c>
      <c r="B14453" s="308">
        <v>84.03</v>
      </c>
    </row>
    <row r="14454" spans="1:2">
      <c r="A14454" s="307" t="s">
        <v>23608</v>
      </c>
      <c r="B14454" s="308">
        <v>80.36</v>
      </c>
    </row>
    <row r="14455" spans="1:2">
      <c r="A14455" s="307" t="s">
        <v>23609</v>
      </c>
      <c r="B14455" s="308">
        <v>134.93</v>
      </c>
    </row>
    <row r="14456" spans="1:2">
      <c r="A14456" s="307" t="s">
        <v>23610</v>
      </c>
      <c r="B14456" s="308">
        <v>130.66</v>
      </c>
    </row>
    <row r="14457" spans="1:2">
      <c r="A14457" s="307" t="s">
        <v>14532</v>
      </c>
      <c r="B14457" s="308">
        <v>44.38</v>
      </c>
    </row>
    <row r="14458" spans="1:2">
      <c r="A14458" s="307" t="s">
        <v>14533</v>
      </c>
      <c r="B14458" s="308">
        <v>44.14</v>
      </c>
    </row>
    <row r="14459" spans="1:2">
      <c r="A14459" s="307" t="s">
        <v>14534</v>
      </c>
      <c r="B14459" s="308">
        <v>79.540000000000006</v>
      </c>
    </row>
    <row r="14460" spans="1:2">
      <c r="A14460" s="307" t="s">
        <v>14535</v>
      </c>
      <c r="B14460" s="308">
        <v>79.3</v>
      </c>
    </row>
    <row r="14461" spans="1:2">
      <c r="A14461" s="307" t="s">
        <v>23611</v>
      </c>
      <c r="B14461" s="308">
        <v>128.5</v>
      </c>
    </row>
    <row r="14462" spans="1:2">
      <c r="A14462" s="307" t="s">
        <v>23612</v>
      </c>
      <c r="B14462" s="308">
        <v>128.26</v>
      </c>
    </row>
    <row r="14463" spans="1:2">
      <c r="A14463" s="307" t="s">
        <v>14536</v>
      </c>
      <c r="B14463" s="308">
        <v>3.38</v>
      </c>
    </row>
    <row r="14464" spans="1:2">
      <c r="A14464" s="307" t="s">
        <v>14537</v>
      </c>
      <c r="B14464" s="308">
        <v>2.95</v>
      </c>
    </row>
    <row r="14465" spans="1:2">
      <c r="A14465" s="307" t="s">
        <v>14538</v>
      </c>
      <c r="B14465" s="308">
        <v>4.47</v>
      </c>
    </row>
    <row r="14466" spans="1:2">
      <c r="A14466" s="307" t="s">
        <v>14539</v>
      </c>
      <c r="B14466" s="308">
        <v>3.89</v>
      </c>
    </row>
    <row r="14467" spans="1:2">
      <c r="A14467" s="307" t="s">
        <v>14540</v>
      </c>
      <c r="B14467" s="308">
        <v>6.71</v>
      </c>
    </row>
    <row r="14468" spans="1:2">
      <c r="A14468" s="307" t="s">
        <v>14541</v>
      </c>
      <c r="B14468" s="308">
        <v>5.85</v>
      </c>
    </row>
    <row r="14469" spans="1:2">
      <c r="A14469" s="307" t="s">
        <v>14542</v>
      </c>
      <c r="B14469" s="308">
        <v>8.89</v>
      </c>
    </row>
    <row r="14470" spans="1:2">
      <c r="A14470" s="307" t="s">
        <v>14543</v>
      </c>
      <c r="B14470" s="308">
        <v>7.74</v>
      </c>
    </row>
    <row r="14471" spans="1:2">
      <c r="A14471" s="307" t="s">
        <v>14544</v>
      </c>
      <c r="B14471" s="308">
        <v>17.48</v>
      </c>
    </row>
    <row r="14472" spans="1:2">
      <c r="A14472" s="307" t="s">
        <v>14545</v>
      </c>
      <c r="B14472" s="308">
        <v>15.19</v>
      </c>
    </row>
    <row r="14473" spans="1:2">
      <c r="A14473" s="307" t="s">
        <v>14546</v>
      </c>
      <c r="B14473" s="308">
        <v>249.58</v>
      </c>
    </row>
    <row r="14474" spans="1:2">
      <c r="A14474" s="307" t="s">
        <v>14547</v>
      </c>
      <c r="B14474" s="308">
        <v>234.78</v>
      </c>
    </row>
    <row r="14475" spans="1:2">
      <c r="A14475" s="307" t="s">
        <v>14548</v>
      </c>
      <c r="B14475" s="308">
        <v>395.11</v>
      </c>
    </row>
    <row r="14476" spans="1:2">
      <c r="A14476" s="307" t="s">
        <v>14549</v>
      </c>
      <c r="B14476" s="308">
        <v>370.45</v>
      </c>
    </row>
    <row r="14477" spans="1:2">
      <c r="A14477" s="307" t="s">
        <v>14550</v>
      </c>
      <c r="B14477" s="308">
        <v>229.67</v>
      </c>
    </row>
    <row r="14478" spans="1:2">
      <c r="A14478" s="307" t="s">
        <v>14551</v>
      </c>
      <c r="B14478" s="308">
        <v>209.94</v>
      </c>
    </row>
    <row r="14479" spans="1:2">
      <c r="A14479" s="307" t="s">
        <v>14552</v>
      </c>
      <c r="B14479" s="308">
        <v>240.92</v>
      </c>
    </row>
    <row r="14480" spans="1:2">
      <c r="A14480" s="307" t="s">
        <v>14553</v>
      </c>
      <c r="B14480" s="308">
        <v>228.58</v>
      </c>
    </row>
    <row r="14481" spans="1:2">
      <c r="A14481" s="307" t="s">
        <v>14554</v>
      </c>
      <c r="B14481" s="308">
        <v>272.02999999999997</v>
      </c>
    </row>
    <row r="14482" spans="1:2">
      <c r="A14482" s="307" t="s">
        <v>14555</v>
      </c>
      <c r="B14482" s="308">
        <v>258.45999999999998</v>
      </c>
    </row>
    <row r="14483" spans="1:2">
      <c r="A14483" s="307" t="s">
        <v>14556</v>
      </c>
      <c r="B14483" s="308">
        <v>271.36</v>
      </c>
    </row>
    <row r="14484" spans="1:2">
      <c r="A14484" s="307" t="s">
        <v>14557</v>
      </c>
      <c r="B14484" s="308">
        <v>249.88</v>
      </c>
    </row>
    <row r="14485" spans="1:2">
      <c r="A14485" s="307" t="s">
        <v>14558</v>
      </c>
      <c r="B14485" s="308">
        <v>248.69</v>
      </c>
    </row>
    <row r="14486" spans="1:2">
      <c r="A14486" s="307" t="s">
        <v>14559</v>
      </c>
      <c r="B14486" s="308">
        <v>235.32</v>
      </c>
    </row>
    <row r="14487" spans="1:2">
      <c r="A14487" s="307" t="s">
        <v>14560</v>
      </c>
      <c r="B14487" s="308">
        <v>66.37</v>
      </c>
    </row>
    <row r="14488" spans="1:2">
      <c r="A14488" s="307" t="s">
        <v>14561</v>
      </c>
      <c r="B14488" s="308">
        <v>61.67</v>
      </c>
    </row>
    <row r="14489" spans="1:2">
      <c r="A14489" s="307" t="s">
        <v>14562</v>
      </c>
      <c r="B14489" s="308">
        <v>101.28</v>
      </c>
    </row>
    <row r="14490" spans="1:2">
      <c r="A14490" s="307" t="s">
        <v>14563</v>
      </c>
      <c r="B14490" s="308">
        <v>96.24</v>
      </c>
    </row>
    <row r="14491" spans="1:2">
      <c r="A14491" s="307" t="s">
        <v>14564</v>
      </c>
      <c r="B14491" s="308">
        <v>109.51</v>
      </c>
    </row>
    <row r="14492" spans="1:2">
      <c r="A14492" s="307" t="s">
        <v>14565</v>
      </c>
      <c r="B14492" s="308">
        <v>104.11</v>
      </c>
    </row>
    <row r="14493" spans="1:2">
      <c r="A14493" s="307" t="s">
        <v>14566</v>
      </c>
      <c r="B14493" s="308">
        <v>141.08000000000001</v>
      </c>
    </row>
    <row r="14494" spans="1:2">
      <c r="A14494" s="307" t="s">
        <v>14567</v>
      </c>
      <c r="B14494" s="308">
        <v>134.88</v>
      </c>
    </row>
    <row r="14495" spans="1:2">
      <c r="A14495" s="307" t="s">
        <v>14568</v>
      </c>
      <c r="B14495" s="308">
        <v>185.74</v>
      </c>
    </row>
    <row r="14496" spans="1:2">
      <c r="A14496" s="307" t="s">
        <v>14569</v>
      </c>
      <c r="B14496" s="308">
        <v>179.15</v>
      </c>
    </row>
    <row r="14497" spans="1:2">
      <c r="A14497" s="307" t="s">
        <v>14570</v>
      </c>
      <c r="B14497" s="308">
        <v>412.92</v>
      </c>
    </row>
    <row r="14498" spans="1:2">
      <c r="A14498" s="307" t="s">
        <v>132</v>
      </c>
      <c r="B14498" s="308">
        <v>386.52</v>
      </c>
    </row>
    <row r="14499" spans="1:2">
      <c r="A14499" s="307" t="s">
        <v>14571</v>
      </c>
      <c r="B14499" s="308">
        <v>454.86</v>
      </c>
    </row>
    <row r="14500" spans="1:2">
      <c r="A14500" s="307" t="s">
        <v>133</v>
      </c>
      <c r="B14500" s="308">
        <v>428.46</v>
      </c>
    </row>
    <row r="14501" spans="1:2">
      <c r="A14501" s="307" t="s">
        <v>14572</v>
      </c>
      <c r="B14501" s="308">
        <v>869</v>
      </c>
    </row>
    <row r="14502" spans="1:2">
      <c r="A14502" s="307" t="s">
        <v>14573</v>
      </c>
      <c r="B14502" s="308">
        <v>821.47</v>
      </c>
    </row>
    <row r="14503" spans="1:2">
      <c r="A14503" s="307" t="s">
        <v>14574</v>
      </c>
      <c r="B14503" s="308">
        <v>1428.02</v>
      </c>
    </row>
    <row r="14504" spans="1:2">
      <c r="A14504" s="307" t="s">
        <v>14575</v>
      </c>
      <c r="B14504" s="308">
        <v>1373.1</v>
      </c>
    </row>
    <row r="14505" spans="1:2">
      <c r="A14505" s="307" t="s">
        <v>14576</v>
      </c>
      <c r="B14505" s="308">
        <v>937.96</v>
      </c>
    </row>
    <row r="14506" spans="1:2">
      <c r="A14506" s="307" t="s">
        <v>14577</v>
      </c>
      <c r="B14506" s="308">
        <v>890.44</v>
      </c>
    </row>
    <row r="14507" spans="1:2">
      <c r="A14507" s="307" t="s">
        <v>14578</v>
      </c>
      <c r="B14507" s="308">
        <v>1535.18</v>
      </c>
    </row>
    <row r="14508" spans="1:2">
      <c r="A14508" s="307" t="s">
        <v>134</v>
      </c>
      <c r="B14508" s="308">
        <v>1480.26</v>
      </c>
    </row>
    <row r="14509" spans="1:2">
      <c r="A14509" s="307" t="s">
        <v>14579</v>
      </c>
      <c r="B14509" s="308">
        <v>1654.39</v>
      </c>
    </row>
    <row r="14510" spans="1:2">
      <c r="A14510" s="307" t="s">
        <v>135</v>
      </c>
      <c r="B14510" s="308">
        <v>1576.72</v>
      </c>
    </row>
    <row r="14511" spans="1:2">
      <c r="A14511" s="307" t="s">
        <v>14580</v>
      </c>
      <c r="B14511" s="308">
        <v>1746.83</v>
      </c>
    </row>
    <row r="14512" spans="1:2">
      <c r="A14512" s="307" t="s">
        <v>14581</v>
      </c>
      <c r="B14512" s="308">
        <v>1669.16</v>
      </c>
    </row>
    <row r="14513" spans="1:2">
      <c r="A14513" s="307" t="s">
        <v>14582</v>
      </c>
      <c r="B14513" s="308">
        <v>2293.5700000000002</v>
      </c>
    </row>
    <row r="14514" spans="1:2">
      <c r="A14514" s="307" t="s">
        <v>14583</v>
      </c>
      <c r="B14514" s="308">
        <v>2206.23</v>
      </c>
    </row>
    <row r="14515" spans="1:2">
      <c r="A14515" s="307" t="s">
        <v>14584</v>
      </c>
      <c r="B14515" s="308">
        <v>2363.5300000000002</v>
      </c>
    </row>
    <row r="14516" spans="1:2">
      <c r="A14516" s="307" t="s">
        <v>14585</v>
      </c>
      <c r="B14516" s="308">
        <v>2276.19</v>
      </c>
    </row>
    <row r="14517" spans="1:2">
      <c r="A14517" s="307" t="s">
        <v>14586</v>
      </c>
      <c r="B14517" s="308">
        <v>39.979999999999997</v>
      </c>
    </row>
    <row r="14518" spans="1:2">
      <c r="A14518" s="307" t="s">
        <v>14587</v>
      </c>
      <c r="B14518" s="308">
        <v>37.11</v>
      </c>
    </row>
    <row r="14519" spans="1:2">
      <c r="A14519" s="307" t="s">
        <v>14588</v>
      </c>
      <c r="B14519" s="308">
        <v>151.65</v>
      </c>
    </row>
    <row r="14520" spans="1:2">
      <c r="A14520" s="307" t="s">
        <v>136</v>
      </c>
      <c r="B14520" s="308">
        <v>141.75</v>
      </c>
    </row>
    <row r="14521" spans="1:2">
      <c r="A14521" s="307" t="s">
        <v>14589</v>
      </c>
      <c r="B14521" s="308">
        <v>173.37</v>
      </c>
    </row>
    <row r="14522" spans="1:2">
      <c r="A14522" s="307" t="s">
        <v>14590</v>
      </c>
      <c r="B14522" s="308">
        <v>163.47</v>
      </c>
    </row>
    <row r="14523" spans="1:2">
      <c r="A14523" s="307" t="s">
        <v>14591</v>
      </c>
      <c r="B14523" s="308">
        <v>38.619999999999997</v>
      </c>
    </row>
    <row r="14524" spans="1:2">
      <c r="A14524" s="307" t="s">
        <v>14592</v>
      </c>
      <c r="B14524" s="308">
        <v>35.76</v>
      </c>
    </row>
    <row r="14525" spans="1:2">
      <c r="A14525" s="307" t="s">
        <v>14593</v>
      </c>
      <c r="B14525" s="308">
        <v>24.73</v>
      </c>
    </row>
    <row r="14526" spans="1:2">
      <c r="A14526" s="307" t="s">
        <v>14594</v>
      </c>
      <c r="B14526" s="308">
        <v>22.44</v>
      </c>
    </row>
    <row r="14527" spans="1:2">
      <c r="A14527" s="307" t="s">
        <v>14595</v>
      </c>
      <c r="B14527" s="308">
        <v>40.19</v>
      </c>
    </row>
    <row r="14528" spans="1:2">
      <c r="A14528" s="307" t="s">
        <v>14596</v>
      </c>
      <c r="B14528" s="308">
        <v>37.33</v>
      </c>
    </row>
    <row r="14529" spans="1:2">
      <c r="A14529" s="307" t="s">
        <v>14597</v>
      </c>
      <c r="B14529" s="308">
        <v>812.39</v>
      </c>
    </row>
    <row r="14530" spans="1:2">
      <c r="A14530" s="307" t="s">
        <v>14598</v>
      </c>
      <c r="B14530" s="308">
        <v>806.47</v>
      </c>
    </row>
    <row r="14531" spans="1:2">
      <c r="A14531" s="307" t="s">
        <v>14599</v>
      </c>
      <c r="B14531" s="308">
        <v>804.99</v>
      </c>
    </row>
    <row r="14532" spans="1:2">
      <c r="A14532" s="307" t="s">
        <v>137</v>
      </c>
      <c r="B14532" s="308">
        <v>800.06</v>
      </c>
    </row>
    <row r="14533" spans="1:2">
      <c r="A14533" s="307" t="s">
        <v>14600</v>
      </c>
      <c r="B14533" s="308">
        <v>192.29</v>
      </c>
    </row>
    <row r="14534" spans="1:2">
      <c r="A14534" s="307" t="s">
        <v>14601</v>
      </c>
      <c r="B14534" s="308">
        <v>191.71</v>
      </c>
    </row>
    <row r="14535" spans="1:2">
      <c r="A14535" s="307" t="s">
        <v>14602</v>
      </c>
      <c r="B14535" s="308">
        <v>383.5</v>
      </c>
    </row>
    <row r="14536" spans="1:2">
      <c r="A14536" s="307" t="s">
        <v>14603</v>
      </c>
      <c r="B14536" s="308">
        <v>382.5</v>
      </c>
    </row>
    <row r="14537" spans="1:2">
      <c r="A14537" s="307" t="s">
        <v>14604</v>
      </c>
      <c r="B14537" s="308">
        <v>5942.23</v>
      </c>
    </row>
    <row r="14538" spans="1:2">
      <c r="A14538" s="307" t="s">
        <v>138</v>
      </c>
      <c r="B14538" s="308">
        <v>5898.62</v>
      </c>
    </row>
    <row r="14539" spans="1:2">
      <c r="A14539" s="307" t="s">
        <v>14605</v>
      </c>
      <c r="B14539" s="308">
        <v>891.03</v>
      </c>
    </row>
    <row r="14540" spans="1:2">
      <c r="A14540" s="307" t="s">
        <v>14606</v>
      </c>
      <c r="B14540" s="308">
        <v>847.42</v>
      </c>
    </row>
    <row r="14541" spans="1:2">
      <c r="A14541" s="307" t="s">
        <v>14607</v>
      </c>
      <c r="B14541" s="308">
        <v>1169.3399999999999</v>
      </c>
    </row>
    <row r="14542" spans="1:2">
      <c r="A14542" s="307" t="s">
        <v>14608</v>
      </c>
      <c r="B14542" s="308">
        <v>1105.0999999999999</v>
      </c>
    </row>
    <row r="14543" spans="1:2">
      <c r="A14543" s="307" t="s">
        <v>25518</v>
      </c>
      <c r="B14543" s="308">
        <v>65.91</v>
      </c>
    </row>
    <row r="14544" spans="1:2">
      <c r="A14544" s="307" t="s">
        <v>25519</v>
      </c>
      <c r="B14544" s="308">
        <v>64.53</v>
      </c>
    </row>
    <row r="14545" spans="1:2">
      <c r="A14545" s="307" t="s">
        <v>25520</v>
      </c>
      <c r="B14545" s="308">
        <v>56.24</v>
      </c>
    </row>
    <row r="14546" spans="1:2">
      <c r="A14546" s="307" t="s">
        <v>25521</v>
      </c>
      <c r="B14546" s="308">
        <v>55.01</v>
      </c>
    </row>
    <row r="14547" spans="1:2">
      <c r="A14547" s="307" t="s">
        <v>14609</v>
      </c>
      <c r="B14547" s="308">
        <v>50.78</v>
      </c>
    </row>
    <row r="14548" spans="1:2">
      <c r="A14548" s="307" t="s">
        <v>139</v>
      </c>
      <c r="B14548" s="308">
        <v>49.4</v>
      </c>
    </row>
    <row r="14549" spans="1:2">
      <c r="A14549" s="307" t="s">
        <v>14610</v>
      </c>
      <c r="B14549" s="308">
        <v>38.090000000000003</v>
      </c>
    </row>
    <row r="14550" spans="1:2">
      <c r="A14550" s="307" t="s">
        <v>14611</v>
      </c>
      <c r="B14550" s="308">
        <v>36.86</v>
      </c>
    </row>
    <row r="14551" spans="1:2">
      <c r="A14551" s="307" t="s">
        <v>14612</v>
      </c>
      <c r="B14551" s="308">
        <v>914.31</v>
      </c>
    </row>
    <row r="14552" spans="1:2">
      <c r="A14552" s="307" t="s">
        <v>14613</v>
      </c>
      <c r="B14552" s="308">
        <v>863.39</v>
      </c>
    </row>
    <row r="14553" spans="1:2">
      <c r="A14553" s="307" t="s">
        <v>14614</v>
      </c>
      <c r="B14553" s="308">
        <v>22.04</v>
      </c>
    </row>
    <row r="14554" spans="1:2">
      <c r="A14554" s="307" t="s">
        <v>14615</v>
      </c>
      <c r="B14554" s="308">
        <v>20.07</v>
      </c>
    </row>
    <row r="14555" spans="1:2">
      <c r="A14555" s="307" t="s">
        <v>14616</v>
      </c>
      <c r="B14555" s="308">
        <v>30.39</v>
      </c>
    </row>
    <row r="14556" spans="1:2">
      <c r="A14556" s="307" t="s">
        <v>14617</v>
      </c>
      <c r="B14556" s="308">
        <v>27.93</v>
      </c>
    </row>
    <row r="14557" spans="1:2">
      <c r="A14557" s="307" t="s">
        <v>14618</v>
      </c>
      <c r="B14557" s="308">
        <v>13.07</v>
      </c>
    </row>
    <row r="14558" spans="1:2">
      <c r="A14558" s="307" t="s">
        <v>14619</v>
      </c>
      <c r="B14558" s="308">
        <v>11.59</v>
      </c>
    </row>
    <row r="14559" spans="1:2">
      <c r="A14559" s="307" t="s">
        <v>14620</v>
      </c>
      <c r="B14559" s="308">
        <v>37502.99</v>
      </c>
    </row>
    <row r="14560" spans="1:2">
      <c r="A14560" s="307" t="s">
        <v>14621</v>
      </c>
      <c r="B14560" s="308">
        <v>37483.25</v>
      </c>
    </row>
    <row r="14561" spans="1:2">
      <c r="A14561" s="307" t="s">
        <v>14623</v>
      </c>
      <c r="B14561" s="308">
        <v>1624.85</v>
      </c>
    </row>
    <row r="14562" spans="1:2">
      <c r="A14562" s="307" t="s">
        <v>14624</v>
      </c>
      <c r="B14562" s="308">
        <v>1619.92</v>
      </c>
    </row>
    <row r="14563" spans="1:2">
      <c r="A14563" s="307" t="s">
        <v>14625</v>
      </c>
      <c r="B14563" s="308">
        <v>713.99</v>
      </c>
    </row>
    <row r="14564" spans="1:2">
      <c r="A14564" s="307" t="s">
        <v>14626</v>
      </c>
      <c r="B14564" s="308">
        <v>709.06</v>
      </c>
    </row>
    <row r="14565" spans="1:2">
      <c r="A14565" s="307" t="s">
        <v>14627</v>
      </c>
      <c r="B14565" s="308">
        <v>2154.11</v>
      </c>
    </row>
    <row r="14566" spans="1:2">
      <c r="A14566" s="307" t="s">
        <v>14628</v>
      </c>
      <c r="B14566" s="308">
        <v>2149.1799999999998</v>
      </c>
    </row>
    <row r="14567" spans="1:2">
      <c r="A14567" s="307" t="s">
        <v>14629</v>
      </c>
      <c r="B14567" s="308">
        <v>1365</v>
      </c>
    </row>
    <row r="14568" spans="1:2">
      <c r="A14568" s="307" t="s">
        <v>14630</v>
      </c>
      <c r="B14568" s="308">
        <v>1360.07</v>
      </c>
    </row>
    <row r="14569" spans="1:2">
      <c r="A14569" s="307" t="s">
        <v>14631</v>
      </c>
      <c r="B14569" s="308">
        <v>178</v>
      </c>
    </row>
    <row r="14570" spans="1:2">
      <c r="A14570" s="307" t="s">
        <v>14632</v>
      </c>
      <c r="B14570" s="308">
        <v>178</v>
      </c>
    </row>
    <row r="14571" spans="1:2">
      <c r="A14571" s="307" t="s">
        <v>14633</v>
      </c>
      <c r="B14571" s="308">
        <v>232.61</v>
      </c>
    </row>
    <row r="14572" spans="1:2">
      <c r="A14572" s="307" t="s">
        <v>14634</v>
      </c>
      <c r="B14572" s="308">
        <v>222.74</v>
      </c>
    </row>
    <row r="14573" spans="1:2">
      <c r="A14573" s="307" t="s">
        <v>14635</v>
      </c>
      <c r="B14573" s="308">
        <v>49.35</v>
      </c>
    </row>
    <row r="14574" spans="1:2">
      <c r="A14574" s="307" t="s">
        <v>14636</v>
      </c>
      <c r="B14574" s="308">
        <v>47.62</v>
      </c>
    </row>
    <row r="14575" spans="1:2">
      <c r="A14575" s="307" t="s">
        <v>14637</v>
      </c>
      <c r="B14575" s="308">
        <v>25.05</v>
      </c>
    </row>
    <row r="14576" spans="1:2">
      <c r="A14576" s="307" t="s">
        <v>14638</v>
      </c>
      <c r="B14576" s="308">
        <v>24.07</v>
      </c>
    </row>
    <row r="14577" spans="1:2">
      <c r="A14577" s="307" t="s">
        <v>14639</v>
      </c>
      <c r="B14577" s="308">
        <v>78.87</v>
      </c>
    </row>
    <row r="14578" spans="1:2">
      <c r="A14578" s="307" t="s">
        <v>14640</v>
      </c>
      <c r="B14578" s="308">
        <v>76.41</v>
      </c>
    </row>
    <row r="14579" spans="1:2">
      <c r="A14579" s="307" t="s">
        <v>14641</v>
      </c>
      <c r="B14579" s="308">
        <v>1149.98</v>
      </c>
    </row>
    <row r="14580" spans="1:2">
      <c r="A14580" s="307" t="s">
        <v>14642</v>
      </c>
      <c r="B14580" s="308">
        <v>1110.51</v>
      </c>
    </row>
    <row r="14581" spans="1:2">
      <c r="A14581" s="307" t="s">
        <v>14643</v>
      </c>
      <c r="B14581" s="308">
        <v>421</v>
      </c>
    </row>
    <row r="14582" spans="1:2">
      <c r="A14582" s="307" t="s">
        <v>14644</v>
      </c>
      <c r="B14582" s="308">
        <v>391.4</v>
      </c>
    </row>
    <row r="14583" spans="1:2">
      <c r="A14583" s="307" t="s">
        <v>14645</v>
      </c>
      <c r="B14583" s="308">
        <v>253.29</v>
      </c>
    </row>
    <row r="14584" spans="1:2">
      <c r="A14584" s="307" t="s">
        <v>14646</v>
      </c>
      <c r="B14584" s="308">
        <v>248.36</v>
      </c>
    </row>
    <row r="14585" spans="1:2">
      <c r="A14585" s="307" t="s">
        <v>14647</v>
      </c>
      <c r="B14585" s="308">
        <v>543.77</v>
      </c>
    </row>
    <row r="14586" spans="1:2">
      <c r="A14586" s="307" t="s">
        <v>14648</v>
      </c>
      <c r="B14586" s="308">
        <v>504.3</v>
      </c>
    </row>
    <row r="14587" spans="1:2">
      <c r="A14587" s="307" t="s">
        <v>14649</v>
      </c>
      <c r="B14587" s="308">
        <v>84.3</v>
      </c>
    </row>
    <row r="14588" spans="1:2">
      <c r="A14588" s="307" t="s">
        <v>14650</v>
      </c>
      <c r="B14588" s="308">
        <v>75.42</v>
      </c>
    </row>
    <row r="14589" spans="1:2">
      <c r="A14589" s="307" t="s">
        <v>14651</v>
      </c>
      <c r="B14589" s="308">
        <v>92.34</v>
      </c>
    </row>
    <row r="14590" spans="1:2">
      <c r="A14590" s="307" t="s">
        <v>14652</v>
      </c>
      <c r="B14590" s="308">
        <v>83.46</v>
      </c>
    </row>
    <row r="14591" spans="1:2">
      <c r="A14591" s="307" t="s">
        <v>14653</v>
      </c>
      <c r="B14591" s="308">
        <v>122.68</v>
      </c>
    </row>
    <row r="14592" spans="1:2">
      <c r="A14592" s="307" t="s">
        <v>14654</v>
      </c>
      <c r="B14592" s="308">
        <v>111.58</v>
      </c>
    </row>
    <row r="14593" spans="1:2">
      <c r="A14593" s="307" t="s">
        <v>14655</v>
      </c>
      <c r="B14593" s="308">
        <v>275.36</v>
      </c>
    </row>
    <row r="14594" spans="1:2">
      <c r="A14594" s="307" t="s">
        <v>14656</v>
      </c>
      <c r="B14594" s="308">
        <v>262.04000000000002</v>
      </c>
    </row>
    <row r="14595" spans="1:2">
      <c r="A14595" s="307" t="s">
        <v>14657</v>
      </c>
      <c r="B14595" s="308">
        <v>289.48</v>
      </c>
    </row>
    <row r="14596" spans="1:2">
      <c r="A14596" s="307" t="s">
        <v>14658</v>
      </c>
      <c r="B14596" s="308">
        <v>277.86</v>
      </c>
    </row>
    <row r="14597" spans="1:2">
      <c r="A14597" s="307" t="s">
        <v>14659</v>
      </c>
      <c r="B14597" s="308">
        <v>421.75</v>
      </c>
    </row>
    <row r="14598" spans="1:2">
      <c r="A14598" s="307" t="s">
        <v>14660</v>
      </c>
      <c r="B14598" s="308">
        <v>399.55</v>
      </c>
    </row>
    <row r="14599" spans="1:2">
      <c r="A14599" s="307" t="s">
        <v>14661</v>
      </c>
      <c r="B14599" s="308">
        <v>471.4</v>
      </c>
    </row>
    <row r="14600" spans="1:2">
      <c r="A14600" s="307" t="s">
        <v>14662</v>
      </c>
      <c r="B14600" s="308">
        <v>449.2</v>
      </c>
    </row>
    <row r="14601" spans="1:2">
      <c r="A14601" s="307" t="s">
        <v>14663</v>
      </c>
      <c r="B14601" s="308">
        <v>603.83000000000004</v>
      </c>
    </row>
    <row r="14602" spans="1:2">
      <c r="A14602" s="307" t="s">
        <v>14664</v>
      </c>
      <c r="B14602" s="308">
        <v>581.63</v>
      </c>
    </row>
    <row r="14603" spans="1:2">
      <c r="A14603" s="307" t="s">
        <v>23613</v>
      </c>
      <c r="B14603" s="308">
        <v>744.01</v>
      </c>
    </row>
    <row r="14604" spans="1:2">
      <c r="A14604" s="307" t="s">
        <v>23614</v>
      </c>
      <c r="B14604" s="308">
        <v>721.81</v>
      </c>
    </row>
    <row r="14605" spans="1:2">
      <c r="A14605" s="307" t="s">
        <v>14665</v>
      </c>
      <c r="B14605" s="308">
        <v>91.7</v>
      </c>
    </row>
    <row r="14606" spans="1:2">
      <c r="A14606" s="307" t="s">
        <v>14666</v>
      </c>
      <c r="B14606" s="308">
        <v>81.83</v>
      </c>
    </row>
    <row r="14607" spans="1:2">
      <c r="A14607" s="307" t="s">
        <v>14667</v>
      </c>
      <c r="B14607" s="308">
        <v>99.74</v>
      </c>
    </row>
    <row r="14608" spans="1:2">
      <c r="A14608" s="307" t="s">
        <v>14668</v>
      </c>
      <c r="B14608" s="308">
        <v>89.87</v>
      </c>
    </row>
    <row r="14609" spans="1:2">
      <c r="A14609" s="307" t="s">
        <v>14669</v>
      </c>
      <c r="B14609" s="308">
        <v>131.93</v>
      </c>
    </row>
    <row r="14610" spans="1:2">
      <c r="A14610" s="307" t="s">
        <v>14670</v>
      </c>
      <c r="B14610" s="308">
        <v>119.59</v>
      </c>
    </row>
    <row r="14611" spans="1:2">
      <c r="A14611" s="307" t="s">
        <v>14671</v>
      </c>
      <c r="B14611" s="308">
        <v>286.45999999999998</v>
      </c>
    </row>
    <row r="14612" spans="1:2">
      <c r="A14612" s="307" t="s">
        <v>140</v>
      </c>
      <c r="B14612" s="308">
        <v>271.66000000000003</v>
      </c>
    </row>
    <row r="14613" spans="1:2">
      <c r="A14613" s="307" t="s">
        <v>14672</v>
      </c>
      <c r="B14613" s="308">
        <v>331.84</v>
      </c>
    </row>
    <row r="14614" spans="1:2">
      <c r="A14614" s="307" t="s">
        <v>141</v>
      </c>
      <c r="B14614" s="308">
        <v>314.57</v>
      </c>
    </row>
    <row r="14615" spans="1:2">
      <c r="A14615" s="307" t="s">
        <v>14673</v>
      </c>
      <c r="B14615" s="308">
        <v>440.25</v>
      </c>
    </row>
    <row r="14616" spans="1:2">
      <c r="A14616" s="307" t="s">
        <v>14674</v>
      </c>
      <c r="B14616" s="308">
        <v>415.58</v>
      </c>
    </row>
    <row r="14617" spans="1:2">
      <c r="A14617" s="307" t="s">
        <v>14675</v>
      </c>
      <c r="B14617" s="308">
        <v>526.9</v>
      </c>
    </row>
    <row r="14618" spans="1:2">
      <c r="A14618" s="307" t="s">
        <v>14676</v>
      </c>
      <c r="B14618" s="308">
        <v>497.3</v>
      </c>
    </row>
    <row r="14619" spans="1:2">
      <c r="A14619" s="307" t="s">
        <v>14677</v>
      </c>
      <c r="B14619" s="308">
        <v>677.83</v>
      </c>
    </row>
    <row r="14620" spans="1:2">
      <c r="A14620" s="307" t="s">
        <v>14678</v>
      </c>
      <c r="B14620" s="308">
        <v>645.76</v>
      </c>
    </row>
    <row r="14621" spans="1:2">
      <c r="A14621" s="307" t="s">
        <v>23615</v>
      </c>
      <c r="B14621" s="308">
        <v>818.01</v>
      </c>
    </row>
    <row r="14622" spans="1:2">
      <c r="A14622" s="307" t="s">
        <v>23616</v>
      </c>
      <c r="B14622" s="308">
        <v>785.94</v>
      </c>
    </row>
    <row r="14623" spans="1:2">
      <c r="A14623" s="307" t="s">
        <v>14679</v>
      </c>
      <c r="B14623" s="308">
        <v>82.44</v>
      </c>
    </row>
    <row r="14624" spans="1:2">
      <c r="A14624" s="307" t="s">
        <v>14680</v>
      </c>
      <c r="B14624" s="308">
        <v>81.760000000000005</v>
      </c>
    </row>
    <row r="14625" spans="1:2">
      <c r="A14625" s="307" t="s">
        <v>14681</v>
      </c>
      <c r="B14625" s="308">
        <v>84.5</v>
      </c>
    </row>
    <row r="14626" spans="1:2">
      <c r="A14626" s="307" t="s">
        <v>14682</v>
      </c>
      <c r="B14626" s="308">
        <v>83.82</v>
      </c>
    </row>
    <row r="14627" spans="1:2">
      <c r="A14627" s="307" t="s">
        <v>14683</v>
      </c>
      <c r="B14627" s="308">
        <v>90.21</v>
      </c>
    </row>
    <row r="14628" spans="1:2">
      <c r="A14628" s="307" t="s">
        <v>14684</v>
      </c>
      <c r="B14628" s="308">
        <v>89.53</v>
      </c>
    </row>
    <row r="14629" spans="1:2">
      <c r="A14629" s="307" t="s">
        <v>14685</v>
      </c>
      <c r="B14629" s="308">
        <v>91.92</v>
      </c>
    </row>
    <row r="14630" spans="1:2">
      <c r="A14630" s="307" t="s">
        <v>14686</v>
      </c>
      <c r="B14630" s="308">
        <v>91.24</v>
      </c>
    </row>
    <row r="14631" spans="1:2">
      <c r="A14631" s="307" t="s">
        <v>14687</v>
      </c>
      <c r="B14631" s="308">
        <v>111.84</v>
      </c>
    </row>
    <row r="14632" spans="1:2">
      <c r="A14632" s="307" t="s">
        <v>14688</v>
      </c>
      <c r="B14632" s="308">
        <v>111.04</v>
      </c>
    </row>
    <row r="14633" spans="1:2">
      <c r="A14633" s="307" t="s">
        <v>14689</v>
      </c>
      <c r="B14633" s="308">
        <v>111.83</v>
      </c>
    </row>
    <row r="14634" spans="1:2">
      <c r="A14634" s="307" t="s">
        <v>14690</v>
      </c>
      <c r="B14634" s="308">
        <v>111.03</v>
      </c>
    </row>
    <row r="14635" spans="1:2">
      <c r="A14635" s="307" t="s">
        <v>14691</v>
      </c>
      <c r="B14635" s="308">
        <v>117.25</v>
      </c>
    </row>
    <row r="14636" spans="1:2">
      <c r="A14636" s="307" t="s">
        <v>14692</v>
      </c>
      <c r="B14636" s="308">
        <v>116.45</v>
      </c>
    </row>
    <row r="14637" spans="1:2">
      <c r="A14637" s="307" t="s">
        <v>14693</v>
      </c>
      <c r="B14637" s="308">
        <v>163.66999999999999</v>
      </c>
    </row>
    <row r="14638" spans="1:2">
      <c r="A14638" s="307" t="s">
        <v>14694</v>
      </c>
      <c r="B14638" s="308">
        <v>162.87</v>
      </c>
    </row>
    <row r="14639" spans="1:2">
      <c r="A14639" s="307" t="s">
        <v>14695</v>
      </c>
      <c r="B14639" s="308">
        <v>191.63</v>
      </c>
    </row>
    <row r="14640" spans="1:2">
      <c r="A14640" s="307" t="s">
        <v>14696</v>
      </c>
      <c r="B14640" s="308">
        <v>190.83</v>
      </c>
    </row>
    <row r="14641" spans="1:2">
      <c r="A14641" s="307" t="s">
        <v>14697</v>
      </c>
      <c r="B14641" s="308">
        <v>891.04</v>
      </c>
    </row>
    <row r="14642" spans="1:2">
      <c r="A14642" s="307" t="s">
        <v>14698</v>
      </c>
      <c r="B14642" s="308">
        <v>890.24</v>
      </c>
    </row>
    <row r="14643" spans="1:2">
      <c r="A14643" s="307" t="s">
        <v>14699</v>
      </c>
      <c r="B14643" s="308">
        <v>18.350000000000001</v>
      </c>
    </row>
    <row r="14644" spans="1:2">
      <c r="A14644" s="307" t="s">
        <v>14700</v>
      </c>
      <c r="B14644" s="308">
        <v>17.36</v>
      </c>
    </row>
    <row r="14645" spans="1:2">
      <c r="A14645" s="307" t="s">
        <v>14701</v>
      </c>
      <c r="B14645" s="308">
        <v>18.350000000000001</v>
      </c>
    </row>
    <row r="14646" spans="1:2">
      <c r="A14646" s="307" t="s">
        <v>14702</v>
      </c>
      <c r="B14646" s="308">
        <v>17.36</v>
      </c>
    </row>
    <row r="14647" spans="1:2">
      <c r="A14647" s="307" t="s">
        <v>14703</v>
      </c>
      <c r="B14647" s="308">
        <v>18.350000000000001</v>
      </c>
    </row>
    <row r="14648" spans="1:2">
      <c r="A14648" s="307" t="s">
        <v>14704</v>
      </c>
      <c r="B14648" s="308">
        <v>17.36</v>
      </c>
    </row>
    <row r="14649" spans="1:2">
      <c r="A14649" s="307" t="s">
        <v>14705</v>
      </c>
      <c r="B14649" s="308">
        <v>19.18</v>
      </c>
    </row>
    <row r="14650" spans="1:2">
      <c r="A14650" s="307" t="s">
        <v>14706</v>
      </c>
      <c r="B14650" s="308">
        <v>18.190000000000001</v>
      </c>
    </row>
    <row r="14651" spans="1:2">
      <c r="A14651" s="307" t="s">
        <v>14707</v>
      </c>
      <c r="B14651" s="308">
        <v>20.04</v>
      </c>
    </row>
    <row r="14652" spans="1:2">
      <c r="A14652" s="307" t="s">
        <v>14708</v>
      </c>
      <c r="B14652" s="308">
        <v>19.059999999999999</v>
      </c>
    </row>
    <row r="14653" spans="1:2">
      <c r="A14653" s="307" t="s">
        <v>23617</v>
      </c>
      <c r="B14653" s="308">
        <v>23.26</v>
      </c>
    </row>
    <row r="14654" spans="1:2">
      <c r="A14654" s="307" t="s">
        <v>23618</v>
      </c>
      <c r="B14654" s="308">
        <v>22.64</v>
      </c>
    </row>
    <row r="14655" spans="1:2">
      <c r="A14655" s="307" t="s">
        <v>23619</v>
      </c>
      <c r="B14655" s="308">
        <v>44.79</v>
      </c>
    </row>
    <row r="14656" spans="1:2">
      <c r="A14656" s="307" t="s">
        <v>23620</v>
      </c>
      <c r="B14656" s="308">
        <v>44.17</v>
      </c>
    </row>
    <row r="14657" spans="1:2">
      <c r="A14657" s="307" t="s">
        <v>14709</v>
      </c>
      <c r="B14657" s="308">
        <v>5.21</v>
      </c>
    </row>
    <row r="14658" spans="1:2">
      <c r="A14658" s="307" t="s">
        <v>14710</v>
      </c>
      <c r="B14658" s="308">
        <v>4.78</v>
      </c>
    </row>
    <row r="14659" spans="1:2">
      <c r="A14659" s="307" t="s">
        <v>14711</v>
      </c>
      <c r="B14659" s="308">
        <v>6.25</v>
      </c>
    </row>
    <row r="14660" spans="1:2">
      <c r="A14660" s="307" t="s">
        <v>14712</v>
      </c>
      <c r="B14660" s="308">
        <v>5.82</v>
      </c>
    </row>
    <row r="14661" spans="1:2">
      <c r="A14661" s="307" t="s">
        <v>14713</v>
      </c>
      <c r="B14661" s="308">
        <v>38.979999999999997</v>
      </c>
    </row>
    <row r="14662" spans="1:2">
      <c r="A14662" s="307" t="s">
        <v>14714</v>
      </c>
      <c r="B14662" s="308">
        <v>37.549999999999997</v>
      </c>
    </row>
    <row r="14663" spans="1:2">
      <c r="A14663" s="307" t="s">
        <v>14715</v>
      </c>
      <c r="B14663" s="308">
        <v>80.489999999999995</v>
      </c>
    </row>
    <row r="14664" spans="1:2">
      <c r="A14664" s="307" t="s">
        <v>14716</v>
      </c>
      <c r="B14664" s="308">
        <v>79.06</v>
      </c>
    </row>
    <row r="14665" spans="1:2">
      <c r="A14665" s="307" t="s">
        <v>14717</v>
      </c>
      <c r="B14665" s="308">
        <v>193.87</v>
      </c>
    </row>
    <row r="14666" spans="1:2">
      <c r="A14666" s="307" t="s">
        <v>14718</v>
      </c>
      <c r="B14666" s="308">
        <v>192.44</v>
      </c>
    </row>
    <row r="14667" spans="1:2">
      <c r="A14667" s="307" t="s">
        <v>14719</v>
      </c>
      <c r="B14667" s="308">
        <v>199.1</v>
      </c>
    </row>
    <row r="14668" spans="1:2">
      <c r="A14668" s="307" t="s">
        <v>14720</v>
      </c>
      <c r="B14668" s="308">
        <v>197.67</v>
      </c>
    </row>
    <row r="14669" spans="1:2">
      <c r="A14669" s="307" t="s">
        <v>14721</v>
      </c>
      <c r="B14669" s="308">
        <v>20.100000000000001</v>
      </c>
    </row>
    <row r="14670" spans="1:2">
      <c r="A14670" s="307" t="s">
        <v>14722</v>
      </c>
      <c r="B14670" s="308">
        <v>18.670000000000002</v>
      </c>
    </row>
    <row r="14671" spans="1:2">
      <c r="A14671" s="307" t="s">
        <v>14723</v>
      </c>
      <c r="B14671" s="308">
        <v>38.08</v>
      </c>
    </row>
    <row r="14672" spans="1:2">
      <c r="A14672" s="307" t="s">
        <v>14724</v>
      </c>
      <c r="B14672" s="308">
        <v>36.65</v>
      </c>
    </row>
    <row r="14673" spans="1:2">
      <c r="A14673" s="307" t="s">
        <v>14725</v>
      </c>
      <c r="B14673" s="308">
        <v>38.08</v>
      </c>
    </row>
    <row r="14674" spans="1:2">
      <c r="A14674" s="307" t="s">
        <v>14726</v>
      </c>
      <c r="B14674" s="308">
        <v>36.65</v>
      </c>
    </row>
    <row r="14675" spans="1:2">
      <c r="A14675" s="307" t="s">
        <v>14727</v>
      </c>
      <c r="B14675" s="308">
        <v>54.68</v>
      </c>
    </row>
    <row r="14676" spans="1:2">
      <c r="A14676" s="307" t="s">
        <v>14728</v>
      </c>
      <c r="B14676" s="308">
        <v>53.25</v>
      </c>
    </row>
    <row r="14677" spans="1:2">
      <c r="A14677" s="307" t="s">
        <v>14729</v>
      </c>
      <c r="B14677" s="308">
        <v>10.89</v>
      </c>
    </row>
    <row r="14678" spans="1:2">
      <c r="A14678" s="307" t="s">
        <v>142</v>
      </c>
      <c r="B14678" s="308">
        <v>10.27</v>
      </c>
    </row>
    <row r="14679" spans="1:2">
      <c r="A14679" s="307" t="s">
        <v>14730</v>
      </c>
      <c r="B14679" s="308">
        <v>12.03</v>
      </c>
    </row>
    <row r="14680" spans="1:2">
      <c r="A14680" s="307" t="s">
        <v>14731</v>
      </c>
      <c r="B14680" s="308">
        <v>11.41</v>
      </c>
    </row>
    <row r="14681" spans="1:2">
      <c r="A14681" s="307" t="s">
        <v>14732</v>
      </c>
      <c r="B14681" s="308">
        <v>29.64</v>
      </c>
    </row>
    <row r="14682" spans="1:2">
      <c r="A14682" s="307" t="s">
        <v>143</v>
      </c>
      <c r="B14682" s="308">
        <v>28.96</v>
      </c>
    </row>
    <row r="14683" spans="1:2">
      <c r="A14683" s="307" t="s">
        <v>14733</v>
      </c>
      <c r="B14683" s="308">
        <v>42.81</v>
      </c>
    </row>
    <row r="14684" spans="1:2">
      <c r="A14684" s="307" t="s">
        <v>144</v>
      </c>
      <c r="B14684" s="308">
        <v>42.07</v>
      </c>
    </row>
    <row r="14685" spans="1:2">
      <c r="A14685" s="307" t="s">
        <v>14734</v>
      </c>
      <c r="B14685" s="308">
        <v>103.19</v>
      </c>
    </row>
    <row r="14686" spans="1:2">
      <c r="A14686" s="307" t="s">
        <v>145</v>
      </c>
      <c r="B14686" s="308">
        <v>102.45</v>
      </c>
    </row>
    <row r="14687" spans="1:2">
      <c r="A14687" s="307" t="s">
        <v>14735</v>
      </c>
      <c r="B14687" s="308">
        <v>255.3</v>
      </c>
    </row>
    <row r="14688" spans="1:2">
      <c r="A14688" s="307" t="s">
        <v>14736</v>
      </c>
      <c r="B14688" s="308">
        <v>254.56</v>
      </c>
    </row>
    <row r="14689" spans="1:2">
      <c r="A14689" s="307" t="s">
        <v>14737</v>
      </c>
      <c r="B14689" s="308">
        <v>276.44</v>
      </c>
    </row>
    <row r="14690" spans="1:2">
      <c r="A14690" s="307" t="s">
        <v>14738</v>
      </c>
      <c r="B14690" s="308">
        <v>275.7</v>
      </c>
    </row>
    <row r="14691" spans="1:2">
      <c r="A14691" s="307" t="s">
        <v>14739</v>
      </c>
      <c r="B14691" s="308">
        <v>627.94000000000005</v>
      </c>
    </row>
    <row r="14692" spans="1:2">
      <c r="A14692" s="307" t="s">
        <v>14740</v>
      </c>
      <c r="B14692" s="308">
        <v>627.20000000000005</v>
      </c>
    </row>
    <row r="14693" spans="1:2">
      <c r="A14693" s="307" t="s">
        <v>14741</v>
      </c>
      <c r="B14693" s="308">
        <v>779.34</v>
      </c>
    </row>
    <row r="14694" spans="1:2">
      <c r="A14694" s="307" t="s">
        <v>14742</v>
      </c>
      <c r="B14694" s="308">
        <v>778.6</v>
      </c>
    </row>
    <row r="14695" spans="1:2">
      <c r="A14695" s="307" t="s">
        <v>14743</v>
      </c>
      <c r="B14695" s="308">
        <v>1558.84</v>
      </c>
    </row>
    <row r="14696" spans="1:2">
      <c r="A14696" s="307" t="s">
        <v>14744</v>
      </c>
      <c r="B14696" s="308">
        <v>1558.1</v>
      </c>
    </row>
    <row r="14697" spans="1:2">
      <c r="A14697" s="307" t="s">
        <v>23621</v>
      </c>
      <c r="B14697" s="308">
        <v>1972.87</v>
      </c>
    </row>
    <row r="14698" spans="1:2">
      <c r="A14698" s="307" t="s">
        <v>23622</v>
      </c>
      <c r="B14698" s="308">
        <v>1972.13</v>
      </c>
    </row>
    <row r="14699" spans="1:2">
      <c r="A14699" s="307" t="s">
        <v>25522</v>
      </c>
      <c r="B14699" s="308">
        <v>48.04</v>
      </c>
    </row>
    <row r="14700" spans="1:2">
      <c r="A14700" s="307" t="s">
        <v>25523</v>
      </c>
      <c r="B14700" s="308">
        <v>47.42</v>
      </c>
    </row>
    <row r="14701" spans="1:2">
      <c r="A14701" s="307" t="s">
        <v>25524</v>
      </c>
      <c r="B14701" s="308">
        <v>61.22</v>
      </c>
    </row>
    <row r="14702" spans="1:2">
      <c r="A14702" s="307" t="s">
        <v>25525</v>
      </c>
      <c r="B14702" s="308">
        <v>60.6</v>
      </c>
    </row>
    <row r="14703" spans="1:2">
      <c r="A14703" s="307" t="s">
        <v>25526</v>
      </c>
      <c r="B14703" s="308">
        <v>151.46</v>
      </c>
    </row>
    <row r="14704" spans="1:2">
      <c r="A14704" s="307" t="s">
        <v>25527</v>
      </c>
      <c r="B14704" s="308">
        <v>150.84</v>
      </c>
    </row>
    <row r="14705" spans="1:2">
      <c r="A14705" s="307" t="s">
        <v>25528</v>
      </c>
      <c r="B14705" s="308">
        <v>44.82</v>
      </c>
    </row>
    <row r="14706" spans="1:2">
      <c r="A14706" s="307" t="s">
        <v>25529</v>
      </c>
      <c r="B14706" s="308">
        <v>44.2</v>
      </c>
    </row>
    <row r="14707" spans="1:2">
      <c r="A14707" s="307" t="s">
        <v>25530</v>
      </c>
      <c r="B14707" s="308">
        <v>57.84</v>
      </c>
    </row>
    <row r="14708" spans="1:2">
      <c r="A14708" s="307" t="s">
        <v>25531</v>
      </c>
      <c r="B14708" s="308">
        <v>57.22</v>
      </c>
    </row>
    <row r="14709" spans="1:2">
      <c r="A14709" s="307" t="s">
        <v>25532</v>
      </c>
      <c r="B14709" s="308">
        <v>151.46</v>
      </c>
    </row>
    <row r="14710" spans="1:2">
      <c r="A14710" s="307" t="s">
        <v>25533</v>
      </c>
      <c r="B14710" s="308">
        <v>150.84</v>
      </c>
    </row>
    <row r="14711" spans="1:2">
      <c r="A14711" s="307" t="s">
        <v>14745</v>
      </c>
      <c r="B14711" s="308">
        <v>273.29000000000002</v>
      </c>
    </row>
    <row r="14712" spans="1:2">
      <c r="A14712" s="307" t="s">
        <v>14746</v>
      </c>
      <c r="B14712" s="308">
        <v>271.32</v>
      </c>
    </row>
    <row r="14713" spans="1:2">
      <c r="A14713" s="307" t="s">
        <v>14747</v>
      </c>
      <c r="B14713" s="308">
        <v>289.79000000000002</v>
      </c>
    </row>
    <row r="14714" spans="1:2">
      <c r="A14714" s="307" t="s">
        <v>14748</v>
      </c>
      <c r="B14714" s="308">
        <v>287.82</v>
      </c>
    </row>
    <row r="14715" spans="1:2">
      <c r="A14715" s="307" t="s">
        <v>14749</v>
      </c>
      <c r="B14715" s="308">
        <v>562.72</v>
      </c>
    </row>
    <row r="14716" spans="1:2">
      <c r="A14716" s="307" t="s">
        <v>14750</v>
      </c>
      <c r="B14716" s="308">
        <v>560.75</v>
      </c>
    </row>
    <row r="14717" spans="1:2">
      <c r="A14717" s="307" t="s">
        <v>14751</v>
      </c>
      <c r="B14717" s="308">
        <v>1204.69</v>
      </c>
    </row>
    <row r="14718" spans="1:2">
      <c r="A14718" s="307" t="s">
        <v>14752</v>
      </c>
      <c r="B14718" s="308">
        <v>1202.72</v>
      </c>
    </row>
    <row r="14719" spans="1:2">
      <c r="A14719" s="307" t="s">
        <v>14753</v>
      </c>
      <c r="B14719" s="308">
        <v>1557.44</v>
      </c>
    </row>
    <row r="14720" spans="1:2">
      <c r="A14720" s="307" t="s">
        <v>14754</v>
      </c>
      <c r="B14720" s="308">
        <v>1555.47</v>
      </c>
    </row>
    <row r="14721" spans="1:2">
      <c r="A14721" s="307" t="s">
        <v>14755</v>
      </c>
      <c r="B14721" s="308">
        <v>2144.7800000000002</v>
      </c>
    </row>
    <row r="14722" spans="1:2">
      <c r="A14722" s="307" t="s">
        <v>14756</v>
      </c>
      <c r="B14722" s="308">
        <v>2142.81</v>
      </c>
    </row>
    <row r="14723" spans="1:2">
      <c r="A14723" s="307" t="s">
        <v>14757</v>
      </c>
      <c r="B14723" s="308">
        <v>183.47</v>
      </c>
    </row>
    <row r="14724" spans="1:2">
      <c r="A14724" s="307" t="s">
        <v>14758</v>
      </c>
      <c r="B14724" s="308">
        <v>178.54</v>
      </c>
    </row>
    <row r="14725" spans="1:2">
      <c r="A14725" s="307" t="s">
        <v>14759</v>
      </c>
      <c r="B14725" s="308">
        <v>202.37</v>
      </c>
    </row>
    <row r="14726" spans="1:2">
      <c r="A14726" s="307" t="s">
        <v>14760</v>
      </c>
      <c r="B14726" s="308">
        <v>197.44</v>
      </c>
    </row>
    <row r="14727" spans="1:2">
      <c r="A14727" s="307" t="s">
        <v>14761</v>
      </c>
      <c r="B14727" s="308">
        <v>226.99</v>
      </c>
    </row>
    <row r="14728" spans="1:2">
      <c r="A14728" s="307" t="s">
        <v>14762</v>
      </c>
      <c r="B14728" s="308">
        <v>222.06</v>
      </c>
    </row>
    <row r="14729" spans="1:2">
      <c r="A14729" s="307" t="s">
        <v>14763</v>
      </c>
      <c r="B14729" s="308">
        <v>97.61</v>
      </c>
    </row>
    <row r="14730" spans="1:2">
      <c r="A14730" s="307" t="s">
        <v>14764</v>
      </c>
      <c r="B14730" s="308">
        <v>87.74</v>
      </c>
    </row>
    <row r="14731" spans="1:2">
      <c r="A14731" s="307" t="s">
        <v>14765</v>
      </c>
      <c r="B14731" s="308">
        <v>100.34</v>
      </c>
    </row>
    <row r="14732" spans="1:2">
      <c r="A14732" s="307" t="s">
        <v>14766</v>
      </c>
      <c r="B14732" s="308">
        <v>92.94</v>
      </c>
    </row>
    <row r="14733" spans="1:2">
      <c r="A14733" s="307" t="s">
        <v>14767</v>
      </c>
      <c r="B14733" s="308">
        <v>145.58000000000001</v>
      </c>
    </row>
    <row r="14734" spans="1:2">
      <c r="A14734" s="307" t="s">
        <v>14768</v>
      </c>
      <c r="B14734" s="308">
        <v>136.69999999999999</v>
      </c>
    </row>
    <row r="14735" spans="1:2">
      <c r="A14735" s="307" t="s">
        <v>14769</v>
      </c>
      <c r="B14735" s="308">
        <v>158.37</v>
      </c>
    </row>
    <row r="14736" spans="1:2">
      <c r="A14736" s="307" t="s">
        <v>14770</v>
      </c>
      <c r="B14736" s="308">
        <v>148.5</v>
      </c>
    </row>
    <row r="14737" spans="1:2">
      <c r="A14737" s="307" t="s">
        <v>14771</v>
      </c>
      <c r="B14737" s="308">
        <v>1.57</v>
      </c>
    </row>
    <row r="14738" spans="1:2">
      <c r="A14738" s="307" t="s">
        <v>14772</v>
      </c>
      <c r="B14738" s="308">
        <v>1.43</v>
      </c>
    </row>
    <row r="14739" spans="1:2">
      <c r="A14739" s="307" t="s">
        <v>14773</v>
      </c>
      <c r="B14739" s="308">
        <v>2.09</v>
      </c>
    </row>
    <row r="14740" spans="1:2">
      <c r="A14740" s="307" t="s">
        <v>14774</v>
      </c>
      <c r="B14740" s="308">
        <v>1.89</v>
      </c>
    </row>
    <row r="14741" spans="1:2">
      <c r="A14741" s="307" t="s">
        <v>14775</v>
      </c>
      <c r="B14741" s="308">
        <v>2.8</v>
      </c>
    </row>
    <row r="14742" spans="1:2">
      <c r="A14742" s="307" t="s">
        <v>14776</v>
      </c>
      <c r="B14742" s="308">
        <v>2.5499999999999998</v>
      </c>
    </row>
    <row r="14743" spans="1:2">
      <c r="A14743" s="307" t="s">
        <v>14777</v>
      </c>
      <c r="B14743" s="308">
        <v>3.76</v>
      </c>
    </row>
    <row r="14744" spans="1:2">
      <c r="A14744" s="307" t="s">
        <v>14778</v>
      </c>
      <c r="B14744" s="308">
        <v>3.46</v>
      </c>
    </row>
    <row r="14745" spans="1:2">
      <c r="A14745" s="307" t="s">
        <v>14779</v>
      </c>
      <c r="B14745" s="308">
        <v>4.84</v>
      </c>
    </row>
    <row r="14746" spans="1:2">
      <c r="A14746" s="307" t="s">
        <v>14780</v>
      </c>
      <c r="B14746" s="308">
        <v>4.5</v>
      </c>
    </row>
    <row r="14747" spans="1:2">
      <c r="A14747" s="307" t="s">
        <v>14781</v>
      </c>
      <c r="B14747" s="308">
        <v>6.68</v>
      </c>
    </row>
    <row r="14748" spans="1:2">
      <c r="A14748" s="307" t="s">
        <v>14782</v>
      </c>
      <c r="B14748" s="308">
        <v>6.28</v>
      </c>
    </row>
    <row r="14749" spans="1:2">
      <c r="A14749" s="307" t="s">
        <v>14783</v>
      </c>
      <c r="B14749" s="308">
        <v>2.0499999999999998</v>
      </c>
    </row>
    <row r="14750" spans="1:2">
      <c r="A14750" s="307" t="s">
        <v>14784</v>
      </c>
      <c r="B14750" s="308">
        <v>1.85</v>
      </c>
    </row>
    <row r="14751" spans="1:2">
      <c r="A14751" s="307" t="s">
        <v>14785</v>
      </c>
      <c r="B14751" s="308">
        <v>2.65</v>
      </c>
    </row>
    <row r="14752" spans="1:2">
      <c r="A14752" s="307" t="s">
        <v>146</v>
      </c>
      <c r="B14752" s="308">
        <v>2.41</v>
      </c>
    </row>
    <row r="14753" spans="1:2">
      <c r="A14753" s="307" t="s">
        <v>14786</v>
      </c>
      <c r="B14753" s="308">
        <v>3.58</v>
      </c>
    </row>
    <row r="14754" spans="1:2">
      <c r="A14754" s="307" t="s">
        <v>147</v>
      </c>
      <c r="B14754" s="308">
        <v>3.28</v>
      </c>
    </row>
    <row r="14755" spans="1:2">
      <c r="A14755" s="307" t="s">
        <v>14787</v>
      </c>
      <c r="B14755" s="308">
        <v>4.49</v>
      </c>
    </row>
    <row r="14756" spans="1:2">
      <c r="A14756" s="307" t="s">
        <v>14788</v>
      </c>
      <c r="B14756" s="308">
        <v>4.1399999999999997</v>
      </c>
    </row>
    <row r="14757" spans="1:2">
      <c r="A14757" s="307" t="s">
        <v>14789</v>
      </c>
      <c r="B14757" s="308">
        <v>6.49</v>
      </c>
    </row>
    <row r="14758" spans="1:2">
      <c r="A14758" s="307" t="s">
        <v>14790</v>
      </c>
      <c r="B14758" s="308">
        <v>6.09</v>
      </c>
    </row>
    <row r="14759" spans="1:2">
      <c r="A14759" s="307" t="s">
        <v>14791</v>
      </c>
      <c r="B14759" s="308">
        <v>8.59</v>
      </c>
    </row>
    <row r="14760" spans="1:2">
      <c r="A14760" s="307" t="s">
        <v>148</v>
      </c>
      <c r="B14760" s="308">
        <v>8.14</v>
      </c>
    </row>
    <row r="14761" spans="1:2">
      <c r="A14761" s="307" t="s">
        <v>14792</v>
      </c>
      <c r="B14761" s="308">
        <v>12.08</v>
      </c>
    </row>
    <row r="14762" spans="1:2">
      <c r="A14762" s="307" t="s">
        <v>14793</v>
      </c>
      <c r="B14762" s="308">
        <v>11.58</v>
      </c>
    </row>
    <row r="14763" spans="1:2">
      <c r="A14763" s="307" t="s">
        <v>14794</v>
      </c>
      <c r="B14763" s="308">
        <v>17.829999999999998</v>
      </c>
    </row>
    <row r="14764" spans="1:2">
      <c r="A14764" s="307" t="s">
        <v>14795</v>
      </c>
      <c r="B14764" s="308">
        <v>17.09</v>
      </c>
    </row>
    <row r="14765" spans="1:2">
      <c r="A14765" s="307" t="s">
        <v>14796</v>
      </c>
      <c r="B14765" s="308">
        <v>26.11</v>
      </c>
    </row>
    <row r="14766" spans="1:2">
      <c r="A14766" s="307" t="s">
        <v>149</v>
      </c>
      <c r="B14766" s="308">
        <v>25.12</v>
      </c>
    </row>
    <row r="14767" spans="1:2">
      <c r="A14767" s="307" t="s">
        <v>14797</v>
      </c>
      <c r="B14767" s="308">
        <v>36.33</v>
      </c>
    </row>
    <row r="14768" spans="1:2">
      <c r="A14768" s="307" t="s">
        <v>14798</v>
      </c>
      <c r="B14768" s="308">
        <v>35.1</v>
      </c>
    </row>
    <row r="14769" spans="1:2">
      <c r="A14769" s="307" t="s">
        <v>14799</v>
      </c>
      <c r="B14769" s="308">
        <v>44.67</v>
      </c>
    </row>
    <row r="14770" spans="1:2">
      <c r="A14770" s="307" t="s">
        <v>14800</v>
      </c>
      <c r="B14770" s="308">
        <v>43.19</v>
      </c>
    </row>
    <row r="14771" spans="1:2">
      <c r="A14771" s="307" t="s">
        <v>14801</v>
      </c>
      <c r="B14771" s="308">
        <v>57.8</v>
      </c>
    </row>
    <row r="14772" spans="1:2">
      <c r="A14772" s="307" t="s">
        <v>14802</v>
      </c>
      <c r="B14772" s="308">
        <v>56.07</v>
      </c>
    </row>
    <row r="14773" spans="1:2">
      <c r="A14773" s="307" t="s">
        <v>14803</v>
      </c>
      <c r="B14773" s="308">
        <v>70.08</v>
      </c>
    </row>
    <row r="14774" spans="1:2">
      <c r="A14774" s="307" t="s">
        <v>14804</v>
      </c>
      <c r="B14774" s="308">
        <v>68.11</v>
      </c>
    </row>
    <row r="14775" spans="1:2">
      <c r="A14775" s="307" t="s">
        <v>14805</v>
      </c>
      <c r="B14775" s="308">
        <v>84.3</v>
      </c>
    </row>
    <row r="14776" spans="1:2">
      <c r="A14776" s="307" t="s">
        <v>14806</v>
      </c>
      <c r="B14776" s="308">
        <v>82.08</v>
      </c>
    </row>
    <row r="14777" spans="1:2">
      <c r="A14777" s="307" t="s">
        <v>14807</v>
      </c>
      <c r="B14777" s="308">
        <v>107.51</v>
      </c>
    </row>
    <row r="14778" spans="1:2">
      <c r="A14778" s="307" t="s">
        <v>14808</v>
      </c>
      <c r="B14778" s="308">
        <v>105.04</v>
      </c>
    </row>
    <row r="14779" spans="1:2">
      <c r="A14779" s="307" t="s">
        <v>14809</v>
      </c>
      <c r="B14779" s="308">
        <v>112.45</v>
      </c>
    </row>
    <row r="14780" spans="1:2">
      <c r="A14780" s="307" t="s">
        <v>14810</v>
      </c>
      <c r="B14780" s="308">
        <v>109.73</v>
      </c>
    </row>
    <row r="14781" spans="1:2">
      <c r="A14781" s="307" t="s">
        <v>14811</v>
      </c>
      <c r="B14781" s="308">
        <v>3.88</v>
      </c>
    </row>
    <row r="14782" spans="1:2">
      <c r="A14782" s="307" t="s">
        <v>14812</v>
      </c>
      <c r="B14782" s="308">
        <v>3.63</v>
      </c>
    </row>
    <row r="14783" spans="1:2">
      <c r="A14783" s="307" t="s">
        <v>14813</v>
      </c>
      <c r="B14783" s="308">
        <v>4.8099999999999996</v>
      </c>
    </row>
    <row r="14784" spans="1:2">
      <c r="A14784" s="307" t="s">
        <v>14814</v>
      </c>
      <c r="B14784" s="308">
        <v>4.5599999999999996</v>
      </c>
    </row>
    <row r="14785" spans="1:2">
      <c r="A14785" s="307" t="s">
        <v>14815</v>
      </c>
      <c r="B14785" s="308">
        <v>6.56</v>
      </c>
    </row>
    <row r="14786" spans="1:2">
      <c r="A14786" s="307" t="s">
        <v>14816</v>
      </c>
      <c r="B14786" s="308">
        <v>6.27</v>
      </c>
    </row>
    <row r="14787" spans="1:2">
      <c r="A14787" s="307" t="s">
        <v>14817</v>
      </c>
      <c r="B14787" s="308">
        <v>8.14</v>
      </c>
    </row>
    <row r="14788" spans="1:2">
      <c r="A14788" s="307" t="s">
        <v>14818</v>
      </c>
      <c r="B14788" s="308">
        <v>7.84</v>
      </c>
    </row>
    <row r="14789" spans="1:2">
      <c r="A14789" s="307" t="s">
        <v>14819</v>
      </c>
      <c r="B14789" s="308">
        <v>11.86</v>
      </c>
    </row>
    <row r="14790" spans="1:2">
      <c r="A14790" s="307" t="s">
        <v>14820</v>
      </c>
      <c r="B14790" s="308">
        <v>11.51</v>
      </c>
    </row>
    <row r="14791" spans="1:2">
      <c r="A14791" s="307" t="s">
        <v>14821</v>
      </c>
      <c r="B14791" s="308">
        <v>16.559999999999999</v>
      </c>
    </row>
    <row r="14792" spans="1:2">
      <c r="A14792" s="307" t="s">
        <v>14822</v>
      </c>
      <c r="B14792" s="308">
        <v>16.22</v>
      </c>
    </row>
    <row r="14793" spans="1:2">
      <c r="A14793" s="307" t="s">
        <v>14823</v>
      </c>
      <c r="B14793" s="308">
        <v>26.2</v>
      </c>
    </row>
    <row r="14794" spans="1:2">
      <c r="A14794" s="307" t="s">
        <v>14824</v>
      </c>
      <c r="B14794" s="308">
        <v>25.81</v>
      </c>
    </row>
    <row r="14795" spans="1:2">
      <c r="A14795" s="307" t="s">
        <v>14825</v>
      </c>
      <c r="B14795" s="308">
        <v>33.71</v>
      </c>
    </row>
    <row r="14796" spans="1:2">
      <c r="A14796" s="307" t="s">
        <v>14826</v>
      </c>
      <c r="B14796" s="308">
        <v>33.31</v>
      </c>
    </row>
    <row r="14797" spans="1:2">
      <c r="A14797" s="307" t="s">
        <v>14827</v>
      </c>
      <c r="B14797" s="308">
        <v>2.2799999999999998</v>
      </c>
    </row>
    <row r="14798" spans="1:2">
      <c r="A14798" s="307" t="s">
        <v>14828</v>
      </c>
      <c r="B14798" s="308">
        <v>2.09</v>
      </c>
    </row>
    <row r="14799" spans="1:2">
      <c r="A14799" s="307" t="s">
        <v>14829</v>
      </c>
      <c r="B14799" s="308">
        <v>3.08</v>
      </c>
    </row>
    <row r="14800" spans="1:2">
      <c r="A14800" s="307" t="s">
        <v>14830</v>
      </c>
      <c r="B14800" s="308">
        <v>2.84</v>
      </c>
    </row>
    <row r="14801" spans="1:2">
      <c r="A14801" s="307" t="s">
        <v>14831</v>
      </c>
      <c r="B14801" s="308">
        <v>3.88</v>
      </c>
    </row>
    <row r="14802" spans="1:2">
      <c r="A14802" s="307" t="s">
        <v>14832</v>
      </c>
      <c r="B14802" s="308">
        <v>3.58</v>
      </c>
    </row>
    <row r="14803" spans="1:2">
      <c r="A14803" s="307" t="s">
        <v>14833</v>
      </c>
      <c r="B14803" s="308">
        <v>5.24</v>
      </c>
    </row>
    <row r="14804" spans="1:2">
      <c r="A14804" s="307" t="s">
        <v>14834</v>
      </c>
      <c r="B14804" s="308">
        <v>4.8899999999999997</v>
      </c>
    </row>
    <row r="14805" spans="1:2">
      <c r="A14805" s="307" t="s">
        <v>14835</v>
      </c>
      <c r="B14805" s="308">
        <v>7.02</v>
      </c>
    </row>
    <row r="14806" spans="1:2">
      <c r="A14806" s="307" t="s">
        <v>14836</v>
      </c>
      <c r="B14806" s="308">
        <v>6.63</v>
      </c>
    </row>
    <row r="14807" spans="1:2">
      <c r="A14807" s="307" t="s">
        <v>14837</v>
      </c>
      <c r="B14807" s="308">
        <v>9.52</v>
      </c>
    </row>
    <row r="14808" spans="1:2">
      <c r="A14808" s="307" t="s">
        <v>14838</v>
      </c>
      <c r="B14808" s="308">
        <v>9.08</v>
      </c>
    </row>
    <row r="14809" spans="1:2">
      <c r="A14809" s="307" t="s">
        <v>14839</v>
      </c>
      <c r="B14809" s="308">
        <v>13.36</v>
      </c>
    </row>
    <row r="14810" spans="1:2">
      <c r="A14810" s="307" t="s">
        <v>14840</v>
      </c>
      <c r="B14810" s="308">
        <v>12.87</v>
      </c>
    </row>
    <row r="14811" spans="1:2">
      <c r="A14811" s="307" t="s">
        <v>14841</v>
      </c>
      <c r="B14811" s="308">
        <v>18.829999999999998</v>
      </c>
    </row>
    <row r="14812" spans="1:2">
      <c r="A14812" s="307" t="s">
        <v>14842</v>
      </c>
      <c r="B14812" s="308">
        <v>18.09</v>
      </c>
    </row>
    <row r="14813" spans="1:2">
      <c r="A14813" s="307" t="s">
        <v>14843</v>
      </c>
      <c r="B14813" s="308">
        <v>26.21</v>
      </c>
    </row>
    <row r="14814" spans="1:2">
      <c r="A14814" s="307" t="s">
        <v>14844</v>
      </c>
      <c r="B14814" s="308">
        <v>25.23</v>
      </c>
    </row>
    <row r="14815" spans="1:2">
      <c r="A14815" s="307" t="s">
        <v>14845</v>
      </c>
      <c r="B14815" s="308">
        <v>35.43</v>
      </c>
    </row>
    <row r="14816" spans="1:2">
      <c r="A14816" s="307" t="s">
        <v>14846</v>
      </c>
      <c r="B14816" s="308">
        <v>34.200000000000003</v>
      </c>
    </row>
    <row r="14817" spans="1:2">
      <c r="A14817" s="307" t="s">
        <v>14847</v>
      </c>
      <c r="B14817" s="308">
        <v>45.83</v>
      </c>
    </row>
    <row r="14818" spans="1:2">
      <c r="A14818" s="307" t="s">
        <v>14848</v>
      </c>
      <c r="B14818" s="308">
        <v>44.35</v>
      </c>
    </row>
    <row r="14819" spans="1:2">
      <c r="A14819" s="307" t="s">
        <v>14849</v>
      </c>
      <c r="B14819" s="308">
        <v>58.86</v>
      </c>
    </row>
    <row r="14820" spans="1:2">
      <c r="A14820" s="307" t="s">
        <v>14850</v>
      </c>
      <c r="B14820" s="308">
        <v>57.14</v>
      </c>
    </row>
    <row r="14821" spans="1:2">
      <c r="A14821" s="307" t="s">
        <v>14851</v>
      </c>
      <c r="B14821" s="308">
        <v>71.22</v>
      </c>
    </row>
    <row r="14822" spans="1:2">
      <c r="A14822" s="307" t="s">
        <v>14852</v>
      </c>
      <c r="B14822" s="308">
        <v>69.25</v>
      </c>
    </row>
    <row r="14823" spans="1:2">
      <c r="A14823" s="307" t="s">
        <v>14853</v>
      </c>
      <c r="B14823" s="308">
        <v>84.81</v>
      </c>
    </row>
    <row r="14824" spans="1:2">
      <c r="A14824" s="307" t="s">
        <v>14854</v>
      </c>
      <c r="B14824" s="308">
        <v>82.59</v>
      </c>
    </row>
    <row r="14825" spans="1:2">
      <c r="A14825" s="307" t="s">
        <v>14855</v>
      </c>
      <c r="B14825" s="308">
        <v>110.44</v>
      </c>
    </row>
    <row r="14826" spans="1:2">
      <c r="A14826" s="307" t="s">
        <v>14856</v>
      </c>
      <c r="B14826" s="308">
        <v>107.98</v>
      </c>
    </row>
    <row r="14827" spans="1:2">
      <c r="A14827" s="307" t="s">
        <v>14857</v>
      </c>
      <c r="B14827" s="308">
        <v>2.2400000000000002</v>
      </c>
    </row>
    <row r="14828" spans="1:2">
      <c r="A14828" s="307" t="s">
        <v>14858</v>
      </c>
      <c r="B14828" s="308">
        <v>2.04</v>
      </c>
    </row>
    <row r="14829" spans="1:2">
      <c r="A14829" s="307" t="s">
        <v>14859</v>
      </c>
      <c r="B14829" s="308">
        <v>3</v>
      </c>
    </row>
    <row r="14830" spans="1:2">
      <c r="A14830" s="307" t="s">
        <v>14860</v>
      </c>
      <c r="B14830" s="308">
        <v>2.75</v>
      </c>
    </row>
    <row r="14831" spans="1:2">
      <c r="A14831" s="307" t="s">
        <v>14861</v>
      </c>
      <c r="B14831" s="308">
        <v>3.97</v>
      </c>
    </row>
    <row r="14832" spans="1:2">
      <c r="A14832" s="307" t="s">
        <v>14862</v>
      </c>
      <c r="B14832" s="308">
        <v>3.67</v>
      </c>
    </row>
    <row r="14833" spans="1:2">
      <c r="A14833" s="307" t="s">
        <v>14863</v>
      </c>
      <c r="B14833" s="308">
        <v>5</v>
      </c>
    </row>
    <row r="14834" spans="1:2">
      <c r="A14834" s="307" t="s">
        <v>14864</v>
      </c>
      <c r="B14834" s="308">
        <v>4.66</v>
      </c>
    </row>
    <row r="14835" spans="1:2">
      <c r="A14835" s="307" t="s">
        <v>14865</v>
      </c>
      <c r="B14835" s="308">
        <v>6.73</v>
      </c>
    </row>
    <row r="14836" spans="1:2">
      <c r="A14836" s="307" t="s">
        <v>14866</v>
      </c>
      <c r="B14836" s="308">
        <v>6.34</v>
      </c>
    </row>
    <row r="14837" spans="1:2">
      <c r="A14837" s="307" t="s">
        <v>14867</v>
      </c>
      <c r="B14837" s="308">
        <v>9.16</v>
      </c>
    </row>
    <row r="14838" spans="1:2">
      <c r="A14838" s="307" t="s">
        <v>14868</v>
      </c>
      <c r="B14838" s="308">
        <v>8.7100000000000009</v>
      </c>
    </row>
    <row r="14839" spans="1:2">
      <c r="A14839" s="307" t="s">
        <v>14869</v>
      </c>
      <c r="B14839" s="308">
        <v>12.84</v>
      </c>
    </row>
    <row r="14840" spans="1:2">
      <c r="A14840" s="307" t="s">
        <v>14870</v>
      </c>
      <c r="B14840" s="308">
        <v>12.35</v>
      </c>
    </row>
    <row r="14841" spans="1:2">
      <c r="A14841" s="307" t="s">
        <v>14871</v>
      </c>
      <c r="B14841" s="308">
        <v>18.2</v>
      </c>
    </row>
    <row r="14842" spans="1:2">
      <c r="A14842" s="307" t="s">
        <v>14872</v>
      </c>
      <c r="B14842" s="308">
        <v>17.46</v>
      </c>
    </row>
    <row r="14843" spans="1:2">
      <c r="A14843" s="307" t="s">
        <v>14873</v>
      </c>
      <c r="B14843" s="308">
        <v>25.37</v>
      </c>
    </row>
    <row r="14844" spans="1:2">
      <c r="A14844" s="307" t="s">
        <v>14874</v>
      </c>
      <c r="B14844" s="308">
        <v>24.38</v>
      </c>
    </row>
    <row r="14845" spans="1:2">
      <c r="A14845" s="307" t="s">
        <v>14875</v>
      </c>
      <c r="B14845" s="308">
        <v>34.450000000000003</v>
      </c>
    </row>
    <row r="14846" spans="1:2">
      <c r="A14846" s="307" t="s">
        <v>14876</v>
      </c>
      <c r="B14846" s="308">
        <v>33.22</v>
      </c>
    </row>
    <row r="14847" spans="1:2">
      <c r="A14847" s="307" t="s">
        <v>14877</v>
      </c>
      <c r="B14847" s="308">
        <v>44.73</v>
      </c>
    </row>
    <row r="14848" spans="1:2">
      <c r="A14848" s="307" t="s">
        <v>14878</v>
      </c>
      <c r="B14848" s="308">
        <v>43.25</v>
      </c>
    </row>
    <row r="14849" spans="1:2">
      <c r="A14849" s="307" t="s">
        <v>14879</v>
      </c>
      <c r="B14849" s="308">
        <v>54.52</v>
      </c>
    </row>
    <row r="14850" spans="1:2">
      <c r="A14850" s="307" t="s">
        <v>14880</v>
      </c>
      <c r="B14850" s="308">
        <v>52.8</v>
      </c>
    </row>
    <row r="14851" spans="1:2">
      <c r="A14851" s="307" t="s">
        <v>14881</v>
      </c>
      <c r="B14851" s="308">
        <v>66.12</v>
      </c>
    </row>
    <row r="14852" spans="1:2">
      <c r="A14852" s="307" t="s">
        <v>14882</v>
      </c>
      <c r="B14852" s="308">
        <v>64.14</v>
      </c>
    </row>
    <row r="14853" spans="1:2">
      <c r="A14853" s="307" t="s">
        <v>14883</v>
      </c>
      <c r="B14853" s="308">
        <v>74.989999999999995</v>
      </c>
    </row>
    <row r="14854" spans="1:2">
      <c r="A14854" s="307" t="s">
        <v>14884</v>
      </c>
      <c r="B14854" s="308">
        <v>72.77</v>
      </c>
    </row>
    <row r="14855" spans="1:2">
      <c r="A14855" s="307" t="s">
        <v>14885</v>
      </c>
      <c r="B14855" s="308">
        <v>103.78</v>
      </c>
    </row>
    <row r="14856" spans="1:2">
      <c r="A14856" s="307" t="s">
        <v>14886</v>
      </c>
      <c r="B14856" s="308">
        <v>101.31</v>
      </c>
    </row>
    <row r="14857" spans="1:2">
      <c r="A14857" s="307" t="s">
        <v>14887</v>
      </c>
      <c r="B14857" s="308">
        <v>116.53</v>
      </c>
    </row>
    <row r="14858" spans="1:2">
      <c r="A14858" s="307" t="s">
        <v>14888</v>
      </c>
      <c r="B14858" s="308">
        <v>113.81</v>
      </c>
    </row>
    <row r="14859" spans="1:2">
      <c r="A14859" s="307" t="s">
        <v>14889</v>
      </c>
      <c r="B14859" s="308">
        <v>3.08</v>
      </c>
    </row>
    <row r="14860" spans="1:2">
      <c r="A14860" s="307" t="s">
        <v>14890</v>
      </c>
      <c r="B14860" s="308">
        <v>2.83</v>
      </c>
    </row>
    <row r="14861" spans="1:2">
      <c r="A14861" s="307" t="s">
        <v>14891</v>
      </c>
      <c r="B14861" s="308">
        <v>4.22</v>
      </c>
    </row>
    <row r="14862" spans="1:2">
      <c r="A14862" s="307" t="s">
        <v>14892</v>
      </c>
      <c r="B14862" s="308">
        <v>3.92</v>
      </c>
    </row>
    <row r="14863" spans="1:2">
      <c r="A14863" s="307" t="s">
        <v>14893</v>
      </c>
      <c r="B14863" s="308">
        <v>6.38</v>
      </c>
    </row>
    <row r="14864" spans="1:2">
      <c r="A14864" s="307" t="s">
        <v>14894</v>
      </c>
      <c r="B14864" s="308">
        <v>5.94</v>
      </c>
    </row>
    <row r="14865" spans="1:2">
      <c r="A14865" s="307" t="s">
        <v>14895</v>
      </c>
      <c r="B14865" s="308">
        <v>2.79</v>
      </c>
    </row>
    <row r="14866" spans="1:2">
      <c r="A14866" s="307" t="s">
        <v>14896</v>
      </c>
      <c r="B14866" s="308">
        <v>2.5499999999999998</v>
      </c>
    </row>
    <row r="14867" spans="1:2">
      <c r="A14867" s="307" t="s">
        <v>14897</v>
      </c>
      <c r="B14867" s="308">
        <v>3.2</v>
      </c>
    </row>
    <row r="14868" spans="1:2">
      <c r="A14868" s="307" t="s">
        <v>14898</v>
      </c>
      <c r="B14868" s="308">
        <v>2.96</v>
      </c>
    </row>
    <row r="14869" spans="1:2">
      <c r="A14869" s="307" t="s">
        <v>14899</v>
      </c>
      <c r="B14869" s="308">
        <v>35.74</v>
      </c>
    </row>
    <row r="14870" spans="1:2">
      <c r="A14870" s="307" t="s">
        <v>14900</v>
      </c>
      <c r="B14870" s="308">
        <v>33.770000000000003</v>
      </c>
    </row>
    <row r="14871" spans="1:2">
      <c r="A14871" s="307" t="s">
        <v>14901</v>
      </c>
      <c r="B14871" s="308">
        <v>44.2</v>
      </c>
    </row>
    <row r="14872" spans="1:2">
      <c r="A14872" s="307" t="s">
        <v>14902</v>
      </c>
      <c r="B14872" s="308">
        <v>41.73</v>
      </c>
    </row>
    <row r="14873" spans="1:2">
      <c r="A14873" s="307" t="s">
        <v>14903</v>
      </c>
      <c r="B14873" s="308">
        <v>55.14</v>
      </c>
    </row>
    <row r="14874" spans="1:2">
      <c r="A14874" s="307" t="s">
        <v>14904</v>
      </c>
      <c r="B14874" s="308">
        <v>52.18</v>
      </c>
    </row>
    <row r="14875" spans="1:2">
      <c r="A14875" s="307" t="s">
        <v>14905</v>
      </c>
      <c r="B14875" s="308">
        <v>19.47</v>
      </c>
    </row>
    <row r="14876" spans="1:2">
      <c r="A14876" s="307" t="s">
        <v>14906</v>
      </c>
      <c r="B14876" s="308">
        <v>18.23</v>
      </c>
    </row>
    <row r="14877" spans="1:2">
      <c r="A14877" s="307" t="s">
        <v>14907</v>
      </c>
      <c r="B14877" s="308">
        <v>23.55</v>
      </c>
    </row>
    <row r="14878" spans="1:2">
      <c r="A14878" s="307" t="s">
        <v>14908</v>
      </c>
      <c r="B14878" s="308">
        <v>22.05</v>
      </c>
    </row>
    <row r="14879" spans="1:2">
      <c r="A14879" s="307" t="s">
        <v>14909</v>
      </c>
      <c r="B14879" s="308">
        <v>26.81</v>
      </c>
    </row>
    <row r="14880" spans="1:2">
      <c r="A14880" s="307" t="s">
        <v>14910</v>
      </c>
      <c r="B14880" s="308">
        <v>25.31</v>
      </c>
    </row>
    <row r="14881" spans="1:2">
      <c r="A14881" s="307" t="s">
        <v>14911</v>
      </c>
      <c r="B14881" s="308">
        <v>30.43</v>
      </c>
    </row>
    <row r="14882" spans="1:2">
      <c r="A14882" s="307" t="s">
        <v>14912</v>
      </c>
      <c r="B14882" s="308">
        <v>28.93</v>
      </c>
    </row>
    <row r="14883" spans="1:2">
      <c r="A14883" s="307" t="s">
        <v>14913</v>
      </c>
      <c r="B14883" s="308">
        <v>0.66</v>
      </c>
    </row>
    <row r="14884" spans="1:2">
      <c r="A14884" s="307" t="s">
        <v>14914</v>
      </c>
      <c r="B14884" s="308">
        <v>0.62</v>
      </c>
    </row>
    <row r="14885" spans="1:2">
      <c r="A14885" s="307" t="s">
        <v>14915</v>
      </c>
      <c r="B14885" s="308">
        <v>0.9</v>
      </c>
    </row>
    <row r="14886" spans="1:2">
      <c r="A14886" s="307" t="s">
        <v>14916</v>
      </c>
      <c r="B14886" s="308">
        <v>0.85</v>
      </c>
    </row>
    <row r="14887" spans="1:2">
      <c r="A14887" s="307" t="s">
        <v>14917</v>
      </c>
      <c r="B14887" s="308">
        <v>1.3</v>
      </c>
    </row>
    <row r="14888" spans="1:2">
      <c r="A14888" s="307" t="s">
        <v>14918</v>
      </c>
      <c r="B14888" s="308">
        <v>1.25</v>
      </c>
    </row>
    <row r="14889" spans="1:2">
      <c r="A14889" s="307" t="s">
        <v>14919</v>
      </c>
      <c r="B14889" s="308">
        <v>1.94</v>
      </c>
    </row>
    <row r="14890" spans="1:2">
      <c r="A14890" s="307" t="s">
        <v>14920</v>
      </c>
      <c r="B14890" s="308">
        <v>1.88</v>
      </c>
    </row>
    <row r="14891" spans="1:2">
      <c r="A14891" s="307" t="s">
        <v>14921</v>
      </c>
      <c r="B14891" s="308">
        <v>2.97</v>
      </c>
    </row>
    <row r="14892" spans="1:2">
      <c r="A14892" s="307" t="s">
        <v>14922</v>
      </c>
      <c r="B14892" s="308">
        <v>2.88</v>
      </c>
    </row>
    <row r="14893" spans="1:2">
      <c r="A14893" s="307" t="s">
        <v>14923</v>
      </c>
      <c r="B14893" s="308">
        <v>4.54</v>
      </c>
    </row>
    <row r="14894" spans="1:2">
      <c r="A14894" s="307" t="s">
        <v>14924</v>
      </c>
      <c r="B14894" s="308">
        <v>4.41</v>
      </c>
    </row>
    <row r="14895" spans="1:2">
      <c r="A14895" s="307" t="s">
        <v>14925</v>
      </c>
      <c r="B14895" s="308">
        <v>7.26</v>
      </c>
    </row>
    <row r="14896" spans="1:2">
      <c r="A14896" s="307" t="s">
        <v>14926</v>
      </c>
      <c r="B14896" s="308">
        <v>7.06</v>
      </c>
    </row>
    <row r="14897" spans="1:2">
      <c r="A14897" s="307" t="s">
        <v>14927</v>
      </c>
      <c r="B14897" s="308">
        <v>12.01</v>
      </c>
    </row>
    <row r="14898" spans="1:2">
      <c r="A14898" s="307" t="s">
        <v>14928</v>
      </c>
      <c r="B14898" s="308">
        <v>11.61</v>
      </c>
    </row>
    <row r="14899" spans="1:2">
      <c r="A14899" s="307" t="s">
        <v>14929</v>
      </c>
      <c r="B14899" s="308">
        <v>15.63</v>
      </c>
    </row>
    <row r="14900" spans="1:2">
      <c r="A14900" s="307" t="s">
        <v>14930</v>
      </c>
      <c r="B14900" s="308">
        <v>15.23</v>
      </c>
    </row>
    <row r="14901" spans="1:2">
      <c r="A14901" s="307" t="s">
        <v>14931</v>
      </c>
      <c r="B14901" s="308">
        <v>21.85</v>
      </c>
    </row>
    <row r="14902" spans="1:2">
      <c r="A14902" s="307" t="s">
        <v>14932</v>
      </c>
      <c r="B14902" s="308">
        <v>21.36</v>
      </c>
    </row>
    <row r="14903" spans="1:2">
      <c r="A14903" s="307" t="s">
        <v>14933</v>
      </c>
      <c r="B14903" s="308">
        <v>28.49</v>
      </c>
    </row>
    <row r="14904" spans="1:2">
      <c r="A14904" s="307" t="s">
        <v>14934</v>
      </c>
      <c r="B14904" s="308">
        <v>27.95</v>
      </c>
    </row>
    <row r="14905" spans="1:2">
      <c r="A14905" s="307" t="s">
        <v>14935</v>
      </c>
      <c r="B14905" s="308">
        <v>38.39</v>
      </c>
    </row>
    <row r="14906" spans="1:2">
      <c r="A14906" s="307" t="s">
        <v>14936</v>
      </c>
      <c r="B14906" s="308">
        <v>37.799999999999997</v>
      </c>
    </row>
    <row r="14907" spans="1:2">
      <c r="A14907" s="307" t="s">
        <v>14937</v>
      </c>
      <c r="B14907" s="308">
        <v>1.23</v>
      </c>
    </row>
    <row r="14908" spans="1:2">
      <c r="A14908" s="307" t="s">
        <v>14938</v>
      </c>
      <c r="B14908" s="308">
        <v>1.1100000000000001</v>
      </c>
    </row>
    <row r="14909" spans="1:2">
      <c r="A14909" s="307" t="s">
        <v>14939</v>
      </c>
      <c r="B14909" s="308">
        <v>2.02</v>
      </c>
    </row>
    <row r="14910" spans="1:2">
      <c r="A14910" s="307" t="s">
        <v>14940</v>
      </c>
      <c r="B14910" s="308">
        <v>1.83</v>
      </c>
    </row>
    <row r="14911" spans="1:2">
      <c r="A14911" s="307" t="s">
        <v>14941</v>
      </c>
      <c r="B14911" s="308">
        <v>6.67</v>
      </c>
    </row>
    <row r="14912" spans="1:2">
      <c r="A14912" s="307" t="s">
        <v>14942</v>
      </c>
      <c r="B14912" s="308">
        <v>6.38</v>
      </c>
    </row>
    <row r="14913" spans="1:2">
      <c r="A14913" s="307" t="s">
        <v>14943</v>
      </c>
      <c r="B14913" s="308">
        <v>9.91</v>
      </c>
    </row>
    <row r="14914" spans="1:2">
      <c r="A14914" s="307" t="s">
        <v>14944</v>
      </c>
      <c r="B14914" s="308">
        <v>9.57</v>
      </c>
    </row>
    <row r="14915" spans="1:2">
      <c r="A14915" s="307" t="s">
        <v>14945</v>
      </c>
      <c r="B14915" s="308">
        <v>12.95</v>
      </c>
    </row>
    <row r="14916" spans="1:2">
      <c r="A14916" s="307" t="s">
        <v>14946</v>
      </c>
      <c r="B14916" s="308">
        <v>12.56</v>
      </c>
    </row>
    <row r="14917" spans="1:2">
      <c r="A14917" s="307" t="s">
        <v>14947</v>
      </c>
      <c r="B14917" s="308">
        <v>28.16</v>
      </c>
    </row>
    <row r="14918" spans="1:2">
      <c r="A14918" s="307" t="s">
        <v>14948</v>
      </c>
      <c r="B14918" s="308">
        <v>26.68</v>
      </c>
    </row>
    <row r="14919" spans="1:2">
      <c r="A14919" s="307" t="s">
        <v>14949</v>
      </c>
      <c r="B14919" s="308">
        <v>55</v>
      </c>
    </row>
    <row r="14920" spans="1:2">
      <c r="A14920" s="307" t="s">
        <v>14950</v>
      </c>
      <c r="B14920" s="308">
        <v>52.04</v>
      </c>
    </row>
    <row r="14921" spans="1:2">
      <c r="A14921" s="307" t="s">
        <v>14951</v>
      </c>
      <c r="B14921" s="308">
        <v>5.3</v>
      </c>
    </row>
    <row r="14922" spans="1:2">
      <c r="A14922" s="307" t="s">
        <v>14952</v>
      </c>
      <c r="B14922" s="308">
        <v>5.01</v>
      </c>
    </row>
    <row r="14923" spans="1:2">
      <c r="A14923" s="307" t="s">
        <v>14953</v>
      </c>
      <c r="B14923" s="308">
        <v>7.31</v>
      </c>
    </row>
    <row r="14924" spans="1:2">
      <c r="A14924" s="307" t="s">
        <v>14954</v>
      </c>
      <c r="B14924" s="308">
        <v>6.97</v>
      </c>
    </row>
    <row r="14925" spans="1:2">
      <c r="A14925" s="307" t="s">
        <v>14955</v>
      </c>
      <c r="B14925" s="308">
        <v>12.62</v>
      </c>
    </row>
    <row r="14926" spans="1:2">
      <c r="A14926" s="307" t="s">
        <v>14956</v>
      </c>
      <c r="B14926" s="308">
        <v>12.23</v>
      </c>
    </row>
    <row r="14927" spans="1:2">
      <c r="A14927" s="307" t="s">
        <v>14957</v>
      </c>
      <c r="B14927" s="308">
        <v>19.43</v>
      </c>
    </row>
    <row r="14928" spans="1:2">
      <c r="A14928" s="307" t="s">
        <v>14958</v>
      </c>
      <c r="B14928" s="308">
        <v>18.940000000000001</v>
      </c>
    </row>
    <row r="14929" spans="1:2">
      <c r="A14929" s="307" t="s">
        <v>14959</v>
      </c>
      <c r="B14929" s="308">
        <v>35.909999999999997</v>
      </c>
    </row>
    <row r="14930" spans="1:2">
      <c r="A14930" s="307" t="s">
        <v>14960</v>
      </c>
      <c r="B14930" s="308">
        <v>35.22</v>
      </c>
    </row>
    <row r="14931" spans="1:2">
      <c r="A14931" s="307" t="s">
        <v>14961</v>
      </c>
      <c r="B14931" s="308">
        <v>36.25</v>
      </c>
    </row>
    <row r="14932" spans="1:2">
      <c r="A14932" s="307" t="s">
        <v>14962</v>
      </c>
      <c r="B14932" s="308">
        <v>35.270000000000003</v>
      </c>
    </row>
    <row r="14933" spans="1:2">
      <c r="A14933" s="307" t="s">
        <v>14963</v>
      </c>
      <c r="B14933" s="308">
        <v>112.82</v>
      </c>
    </row>
    <row r="14934" spans="1:2">
      <c r="A14934" s="307" t="s">
        <v>14964</v>
      </c>
      <c r="B14934" s="308">
        <v>103.94</v>
      </c>
    </row>
    <row r="14935" spans="1:2">
      <c r="A14935" s="307" t="s">
        <v>14965</v>
      </c>
      <c r="B14935" s="308">
        <v>149.38</v>
      </c>
    </row>
    <row r="14936" spans="1:2">
      <c r="A14936" s="307" t="s">
        <v>14966</v>
      </c>
      <c r="B14936" s="308">
        <v>137.54</v>
      </c>
    </row>
    <row r="14937" spans="1:2">
      <c r="A14937" s="307" t="s">
        <v>14967</v>
      </c>
      <c r="B14937" s="308">
        <v>1.88</v>
      </c>
    </row>
    <row r="14938" spans="1:2">
      <c r="A14938" s="307" t="s">
        <v>14968</v>
      </c>
      <c r="B14938" s="308">
        <v>1.79</v>
      </c>
    </row>
    <row r="14939" spans="1:2">
      <c r="A14939" s="307" t="s">
        <v>14969</v>
      </c>
      <c r="B14939" s="308">
        <v>2.71</v>
      </c>
    </row>
    <row r="14940" spans="1:2">
      <c r="A14940" s="307" t="s">
        <v>14970</v>
      </c>
      <c r="B14940" s="308">
        <v>2.57</v>
      </c>
    </row>
    <row r="14941" spans="1:2">
      <c r="A14941" s="307" t="s">
        <v>14971</v>
      </c>
      <c r="B14941" s="308">
        <v>4.38</v>
      </c>
    </row>
    <row r="14942" spans="1:2">
      <c r="A14942" s="307" t="s">
        <v>14972</v>
      </c>
      <c r="B14942" s="308">
        <v>4.1399999999999997</v>
      </c>
    </row>
    <row r="14943" spans="1:2">
      <c r="A14943" s="307" t="s">
        <v>14973</v>
      </c>
      <c r="B14943" s="308">
        <v>4.46</v>
      </c>
    </row>
    <row r="14944" spans="1:2">
      <c r="A14944" s="307" t="s">
        <v>14974</v>
      </c>
      <c r="B14944" s="308">
        <v>4.22</v>
      </c>
    </row>
    <row r="14945" spans="1:2">
      <c r="A14945" s="307" t="s">
        <v>14975</v>
      </c>
      <c r="B14945" s="308">
        <v>2.4900000000000002</v>
      </c>
    </row>
    <row r="14946" spans="1:2">
      <c r="A14946" s="307" t="s">
        <v>14976</v>
      </c>
      <c r="B14946" s="308">
        <v>2.4</v>
      </c>
    </row>
    <row r="14947" spans="1:2">
      <c r="A14947" s="307" t="s">
        <v>14977</v>
      </c>
      <c r="B14947" s="308">
        <v>3.7</v>
      </c>
    </row>
    <row r="14948" spans="1:2">
      <c r="A14948" s="307" t="s">
        <v>14978</v>
      </c>
      <c r="B14948" s="308">
        <v>3.56</v>
      </c>
    </row>
    <row r="14949" spans="1:2">
      <c r="A14949" s="307" t="s">
        <v>14979</v>
      </c>
      <c r="B14949" s="308">
        <v>4.97</v>
      </c>
    </row>
    <row r="14950" spans="1:2">
      <c r="A14950" s="307" t="s">
        <v>14980</v>
      </c>
      <c r="B14950" s="308">
        <v>4.7300000000000004</v>
      </c>
    </row>
    <row r="14951" spans="1:2">
      <c r="A14951" s="307" t="s">
        <v>14981</v>
      </c>
      <c r="B14951" s="308">
        <v>5.33</v>
      </c>
    </row>
    <row r="14952" spans="1:2">
      <c r="A14952" s="307" t="s">
        <v>14982</v>
      </c>
      <c r="B14952" s="308">
        <v>5.09</v>
      </c>
    </row>
    <row r="14953" spans="1:2">
      <c r="A14953" s="307" t="s">
        <v>14983</v>
      </c>
      <c r="B14953" s="308">
        <v>1.2</v>
      </c>
    </row>
    <row r="14954" spans="1:2">
      <c r="A14954" s="307" t="s">
        <v>14984</v>
      </c>
      <c r="B14954" s="308">
        <v>1.1100000000000001</v>
      </c>
    </row>
    <row r="14955" spans="1:2">
      <c r="A14955" s="307" t="s">
        <v>14985</v>
      </c>
      <c r="B14955" s="308">
        <v>2.0299999999999998</v>
      </c>
    </row>
    <row r="14956" spans="1:2">
      <c r="A14956" s="307" t="s">
        <v>14986</v>
      </c>
      <c r="B14956" s="308">
        <v>1.89</v>
      </c>
    </row>
    <row r="14957" spans="1:2">
      <c r="A14957" s="307" t="s">
        <v>14987</v>
      </c>
      <c r="B14957" s="308">
        <v>3.23</v>
      </c>
    </row>
    <row r="14958" spans="1:2">
      <c r="A14958" s="307" t="s">
        <v>14988</v>
      </c>
      <c r="B14958" s="308">
        <v>2.99</v>
      </c>
    </row>
    <row r="14959" spans="1:2">
      <c r="A14959" s="307" t="s">
        <v>14989</v>
      </c>
      <c r="B14959" s="308">
        <v>3</v>
      </c>
    </row>
    <row r="14960" spans="1:2">
      <c r="A14960" s="307" t="s">
        <v>14990</v>
      </c>
      <c r="B14960" s="308">
        <v>2.76</v>
      </c>
    </row>
    <row r="14961" spans="1:2">
      <c r="A14961" s="307" t="s">
        <v>14991</v>
      </c>
      <c r="B14961" s="308">
        <v>67.03</v>
      </c>
    </row>
    <row r="14962" spans="1:2">
      <c r="A14962" s="307" t="s">
        <v>14992</v>
      </c>
      <c r="B14962" s="308">
        <v>58.15</v>
      </c>
    </row>
    <row r="14963" spans="1:2">
      <c r="A14963" s="307" t="s">
        <v>14993</v>
      </c>
      <c r="B14963" s="308">
        <v>111.73</v>
      </c>
    </row>
    <row r="14964" spans="1:2">
      <c r="A14964" s="307" t="s">
        <v>14994</v>
      </c>
      <c r="B14964" s="308">
        <v>96.93</v>
      </c>
    </row>
    <row r="14965" spans="1:2">
      <c r="A14965" s="307" t="s">
        <v>14995</v>
      </c>
      <c r="B14965" s="308">
        <v>1394.05</v>
      </c>
    </row>
    <row r="14966" spans="1:2">
      <c r="A14966" s="307" t="s">
        <v>14996</v>
      </c>
      <c r="B14966" s="308">
        <v>1287.95</v>
      </c>
    </row>
    <row r="14967" spans="1:2">
      <c r="A14967" s="307" t="s">
        <v>14997</v>
      </c>
      <c r="B14967" s="308">
        <v>1552.63</v>
      </c>
    </row>
    <row r="14968" spans="1:2">
      <c r="A14968" s="307" t="s">
        <v>14998</v>
      </c>
      <c r="B14968" s="308">
        <v>1434.45</v>
      </c>
    </row>
    <row r="14969" spans="1:2">
      <c r="A14969" s="307" t="s">
        <v>14999</v>
      </c>
      <c r="B14969" s="308">
        <v>2170.23</v>
      </c>
    </row>
    <row r="14970" spans="1:2">
      <c r="A14970" s="307" t="s">
        <v>15000</v>
      </c>
      <c r="B14970" s="308">
        <v>2009.74</v>
      </c>
    </row>
    <row r="14971" spans="1:2">
      <c r="A14971" s="307" t="s">
        <v>15001</v>
      </c>
      <c r="B14971" s="308">
        <v>4047.47</v>
      </c>
    </row>
    <row r="14972" spans="1:2">
      <c r="A14972" s="307" t="s">
        <v>150</v>
      </c>
      <c r="B14972" s="308">
        <v>3848.58</v>
      </c>
    </row>
    <row r="14973" spans="1:2">
      <c r="A14973" s="307" t="s">
        <v>15002</v>
      </c>
      <c r="B14973" s="308">
        <v>921.97</v>
      </c>
    </row>
    <row r="14974" spans="1:2">
      <c r="A14974" s="307" t="s">
        <v>15003</v>
      </c>
      <c r="B14974" s="308">
        <v>829.49</v>
      </c>
    </row>
    <row r="14975" spans="1:2">
      <c r="A14975" s="307" t="s">
        <v>15004</v>
      </c>
      <c r="B14975" s="308">
        <v>1187.32</v>
      </c>
    </row>
    <row r="14976" spans="1:2">
      <c r="A14976" s="307" t="s">
        <v>15005</v>
      </c>
      <c r="B14976" s="308">
        <v>1070.18</v>
      </c>
    </row>
    <row r="14977" spans="1:2">
      <c r="A14977" s="307" t="s">
        <v>15006</v>
      </c>
      <c r="B14977" s="308">
        <v>1264.74</v>
      </c>
    </row>
    <row r="14978" spans="1:2">
      <c r="A14978" s="307" t="s">
        <v>15007</v>
      </c>
      <c r="B14978" s="308">
        <v>1137.74</v>
      </c>
    </row>
    <row r="14979" spans="1:2">
      <c r="A14979" s="307" t="s">
        <v>15008</v>
      </c>
      <c r="B14979" s="308">
        <v>2773.96</v>
      </c>
    </row>
    <row r="14980" spans="1:2">
      <c r="A14980" s="307" t="s">
        <v>15009</v>
      </c>
      <c r="B14980" s="308">
        <v>2573.84</v>
      </c>
    </row>
    <row r="14981" spans="1:2">
      <c r="A14981" s="307" t="s">
        <v>15010</v>
      </c>
      <c r="B14981" s="308">
        <v>12379.98</v>
      </c>
    </row>
    <row r="14982" spans="1:2">
      <c r="A14982" s="307" t="s">
        <v>15011</v>
      </c>
      <c r="B14982" s="308">
        <v>12083.07</v>
      </c>
    </row>
    <row r="14983" spans="1:2">
      <c r="A14983" s="307" t="s">
        <v>15012</v>
      </c>
      <c r="B14983" s="308">
        <v>13159.92</v>
      </c>
    </row>
    <row r="14984" spans="1:2">
      <c r="A14984" s="307" t="s">
        <v>15013</v>
      </c>
      <c r="B14984" s="308">
        <v>12863.01</v>
      </c>
    </row>
    <row r="14985" spans="1:2">
      <c r="A14985" s="307" t="s">
        <v>15014</v>
      </c>
      <c r="B14985" s="308">
        <v>14946.99</v>
      </c>
    </row>
    <row r="14986" spans="1:2">
      <c r="A14986" s="307" t="s">
        <v>15015</v>
      </c>
      <c r="B14986" s="308">
        <v>14650.08</v>
      </c>
    </row>
    <row r="14987" spans="1:2">
      <c r="A14987" s="307" t="s">
        <v>15016</v>
      </c>
      <c r="B14987" s="308">
        <v>19971.79</v>
      </c>
    </row>
    <row r="14988" spans="1:2">
      <c r="A14988" s="307" t="s">
        <v>15017</v>
      </c>
      <c r="B14988" s="308">
        <v>19674.88</v>
      </c>
    </row>
    <row r="14989" spans="1:2">
      <c r="A14989" s="307" t="s">
        <v>15018</v>
      </c>
      <c r="B14989" s="308">
        <v>21675.759999999998</v>
      </c>
    </row>
    <row r="14990" spans="1:2">
      <c r="A14990" s="307" t="s">
        <v>15019</v>
      </c>
      <c r="B14990" s="308">
        <v>21378.85</v>
      </c>
    </row>
    <row r="14991" spans="1:2">
      <c r="A14991" s="307" t="s">
        <v>15020</v>
      </c>
      <c r="B14991" s="308">
        <v>19777.87</v>
      </c>
    </row>
    <row r="14992" spans="1:2">
      <c r="A14992" s="307" t="s">
        <v>15021</v>
      </c>
      <c r="B14992" s="308">
        <v>19286.16</v>
      </c>
    </row>
    <row r="14993" spans="1:2">
      <c r="A14993" s="307" t="s">
        <v>15022</v>
      </c>
      <c r="B14993" s="308">
        <v>21964.34</v>
      </c>
    </row>
    <row r="14994" spans="1:2">
      <c r="A14994" s="307" t="s">
        <v>15023</v>
      </c>
      <c r="B14994" s="308">
        <v>21472.63</v>
      </c>
    </row>
    <row r="14995" spans="1:2">
      <c r="A14995" s="307" t="s">
        <v>15024</v>
      </c>
      <c r="B14995" s="308">
        <v>23692.01</v>
      </c>
    </row>
    <row r="14996" spans="1:2">
      <c r="A14996" s="307" t="s">
        <v>15025</v>
      </c>
      <c r="B14996" s="308">
        <v>23200.3</v>
      </c>
    </row>
    <row r="14997" spans="1:2">
      <c r="A14997" s="307" t="s">
        <v>15026</v>
      </c>
      <c r="B14997" s="308">
        <v>30820.47</v>
      </c>
    </row>
    <row r="14998" spans="1:2">
      <c r="A14998" s="307" t="s">
        <v>15027</v>
      </c>
      <c r="B14998" s="308">
        <v>30328.76</v>
      </c>
    </row>
    <row r="14999" spans="1:2">
      <c r="A14999" s="307" t="s">
        <v>15028</v>
      </c>
      <c r="B14999" s="308">
        <v>33705.980000000003</v>
      </c>
    </row>
    <row r="15000" spans="1:2">
      <c r="A15000" s="307" t="s">
        <v>15029</v>
      </c>
      <c r="B15000" s="308">
        <v>33218.050000000003</v>
      </c>
    </row>
    <row r="15001" spans="1:2">
      <c r="A15001" s="307" t="s">
        <v>15030</v>
      </c>
      <c r="B15001" s="308">
        <v>2151.71</v>
      </c>
    </row>
    <row r="15002" spans="1:2">
      <c r="A15002" s="307" t="s">
        <v>15031</v>
      </c>
      <c r="B15002" s="308">
        <v>2031.69</v>
      </c>
    </row>
    <row r="15003" spans="1:2">
      <c r="A15003" s="307" t="s">
        <v>15032</v>
      </c>
      <c r="B15003" s="308">
        <v>2373.85</v>
      </c>
    </row>
    <row r="15004" spans="1:2">
      <c r="A15004" s="307" t="s">
        <v>15033</v>
      </c>
      <c r="B15004" s="308">
        <v>2237.85</v>
      </c>
    </row>
    <row r="15005" spans="1:2">
      <c r="A15005" s="307" t="s">
        <v>15034</v>
      </c>
      <c r="B15005" s="308">
        <v>2449.4699999999998</v>
      </c>
    </row>
    <row r="15006" spans="1:2">
      <c r="A15006" s="307" t="s">
        <v>15035</v>
      </c>
      <c r="B15006" s="308">
        <v>2303.61</v>
      </c>
    </row>
    <row r="15007" spans="1:2">
      <c r="A15007" s="307" t="s">
        <v>15036</v>
      </c>
      <c r="B15007" s="308">
        <v>3761.58</v>
      </c>
    </row>
    <row r="15008" spans="1:2">
      <c r="A15008" s="307" t="s">
        <v>15037</v>
      </c>
      <c r="B15008" s="308">
        <v>3545.34</v>
      </c>
    </row>
    <row r="15009" spans="1:2">
      <c r="A15009" s="307" t="s">
        <v>15038</v>
      </c>
      <c r="B15009" s="308">
        <v>13715.2</v>
      </c>
    </row>
    <row r="15010" spans="1:2">
      <c r="A15010" s="307" t="s">
        <v>15039</v>
      </c>
      <c r="B15010" s="308">
        <v>13175.88</v>
      </c>
    </row>
    <row r="15011" spans="1:2">
      <c r="A15011" s="307" t="s">
        <v>15040</v>
      </c>
      <c r="B15011" s="308">
        <v>15308.76</v>
      </c>
    </row>
    <row r="15012" spans="1:2">
      <c r="A15012" s="307" t="s">
        <v>15041</v>
      </c>
      <c r="B15012" s="308">
        <v>14769.44</v>
      </c>
    </row>
    <row r="15013" spans="1:2">
      <c r="A15013" s="307" t="s">
        <v>15042</v>
      </c>
      <c r="B15013" s="308">
        <v>18548.240000000002</v>
      </c>
    </row>
    <row r="15014" spans="1:2">
      <c r="A15014" s="307" t="s">
        <v>15043</v>
      </c>
      <c r="B15014" s="308">
        <v>18008.919999999998</v>
      </c>
    </row>
    <row r="15015" spans="1:2">
      <c r="A15015" s="307" t="s">
        <v>15044</v>
      </c>
      <c r="B15015" s="308">
        <v>18797.580000000002</v>
      </c>
    </row>
    <row r="15016" spans="1:2">
      <c r="A15016" s="307" t="s">
        <v>15045</v>
      </c>
      <c r="B15016" s="308">
        <v>18253.060000000001</v>
      </c>
    </row>
    <row r="15017" spans="1:2">
      <c r="A15017" s="307" t="s">
        <v>15046</v>
      </c>
      <c r="B15017" s="308">
        <v>21068.84</v>
      </c>
    </row>
    <row r="15018" spans="1:2">
      <c r="A15018" s="307" t="s">
        <v>15047</v>
      </c>
      <c r="B15018" s="308">
        <v>20524.330000000002</v>
      </c>
    </row>
    <row r="15019" spans="1:2">
      <c r="A15019" s="307" t="s">
        <v>15048</v>
      </c>
      <c r="B15019" s="308">
        <v>10604.24</v>
      </c>
    </row>
    <row r="15020" spans="1:2">
      <c r="A15020" s="307" t="s">
        <v>151</v>
      </c>
      <c r="B15020" s="308">
        <v>10254.540000000001</v>
      </c>
    </row>
    <row r="15021" spans="1:2">
      <c r="A15021" s="307" t="s">
        <v>15049</v>
      </c>
      <c r="B15021" s="308">
        <v>11382.63</v>
      </c>
    </row>
    <row r="15022" spans="1:2">
      <c r="A15022" s="307" t="s">
        <v>15050</v>
      </c>
      <c r="B15022" s="308">
        <v>11032.93</v>
      </c>
    </row>
    <row r="15023" spans="1:2">
      <c r="A15023" s="307" t="s">
        <v>15051</v>
      </c>
      <c r="B15023" s="308">
        <v>12543.1</v>
      </c>
    </row>
    <row r="15024" spans="1:2">
      <c r="A15024" s="307" t="s">
        <v>15052</v>
      </c>
      <c r="B15024" s="308">
        <v>12193.4</v>
      </c>
    </row>
    <row r="15025" spans="1:2">
      <c r="A15025" s="307" t="s">
        <v>15053</v>
      </c>
      <c r="B15025" s="308">
        <v>13400.92</v>
      </c>
    </row>
    <row r="15026" spans="1:2">
      <c r="A15026" s="307" t="s">
        <v>15054</v>
      </c>
      <c r="B15026" s="308">
        <v>13048.17</v>
      </c>
    </row>
    <row r="15027" spans="1:2">
      <c r="A15027" s="307" t="s">
        <v>15055</v>
      </c>
      <c r="B15027" s="308">
        <v>15106.69</v>
      </c>
    </row>
    <row r="15028" spans="1:2">
      <c r="A15028" s="307" t="s">
        <v>15056</v>
      </c>
      <c r="B15028" s="308">
        <v>14753.94</v>
      </c>
    </row>
    <row r="15029" spans="1:2">
      <c r="A15029" s="307" t="s">
        <v>15057</v>
      </c>
      <c r="B15029" s="308">
        <v>29669.41</v>
      </c>
    </row>
    <row r="15030" spans="1:2">
      <c r="A15030" s="307" t="s">
        <v>15058</v>
      </c>
      <c r="B15030" s="308">
        <v>29118.51</v>
      </c>
    </row>
    <row r="15031" spans="1:2">
      <c r="A15031" s="307" t="s">
        <v>15059</v>
      </c>
      <c r="B15031" s="308">
        <v>21625.94</v>
      </c>
    </row>
    <row r="15032" spans="1:2">
      <c r="A15032" s="307" t="s">
        <v>15060</v>
      </c>
      <c r="B15032" s="308">
        <v>21266.81</v>
      </c>
    </row>
    <row r="15033" spans="1:2">
      <c r="A15033" s="307" t="s">
        <v>15061</v>
      </c>
      <c r="B15033" s="308">
        <v>17.16</v>
      </c>
    </row>
    <row r="15034" spans="1:2">
      <c r="A15034" s="307" t="s">
        <v>15062</v>
      </c>
      <c r="B15034" s="308">
        <v>16.2</v>
      </c>
    </row>
    <row r="15035" spans="1:2">
      <c r="A15035" s="307" t="s">
        <v>15063</v>
      </c>
      <c r="B15035" s="308">
        <v>81.5</v>
      </c>
    </row>
    <row r="15036" spans="1:2">
      <c r="A15036" s="307" t="s">
        <v>15064</v>
      </c>
      <c r="B15036" s="308">
        <v>74.03</v>
      </c>
    </row>
    <row r="15037" spans="1:2">
      <c r="A15037" s="307" t="s">
        <v>15065</v>
      </c>
      <c r="B15037" s="308">
        <v>94.25</v>
      </c>
    </row>
    <row r="15038" spans="1:2">
      <c r="A15038" s="307" t="s">
        <v>15066</v>
      </c>
      <c r="B15038" s="308">
        <v>86.59</v>
      </c>
    </row>
    <row r="15039" spans="1:2">
      <c r="A15039" s="307" t="s">
        <v>15067</v>
      </c>
      <c r="B15039" s="308">
        <v>104.99</v>
      </c>
    </row>
    <row r="15040" spans="1:2">
      <c r="A15040" s="307" t="s">
        <v>15068</v>
      </c>
      <c r="B15040" s="308">
        <v>97.14</v>
      </c>
    </row>
    <row r="15041" spans="1:2">
      <c r="A15041" s="307" t="s">
        <v>15069</v>
      </c>
      <c r="B15041" s="308">
        <v>138.5</v>
      </c>
    </row>
    <row r="15042" spans="1:2">
      <c r="A15042" s="307" t="s">
        <v>15070</v>
      </c>
      <c r="B15042" s="308">
        <v>130.44999999999999</v>
      </c>
    </row>
    <row r="15043" spans="1:2">
      <c r="A15043" s="307" t="s">
        <v>15071</v>
      </c>
      <c r="B15043" s="308">
        <v>155.97999999999999</v>
      </c>
    </row>
    <row r="15044" spans="1:2">
      <c r="A15044" s="307" t="s">
        <v>15072</v>
      </c>
      <c r="B15044" s="308">
        <v>147.72</v>
      </c>
    </row>
    <row r="15045" spans="1:2">
      <c r="A15045" s="307" t="s">
        <v>15073</v>
      </c>
      <c r="B15045" s="308">
        <v>182.67</v>
      </c>
    </row>
    <row r="15046" spans="1:2">
      <c r="A15046" s="307" t="s">
        <v>15074</v>
      </c>
      <c r="B15046" s="308">
        <v>174.2</v>
      </c>
    </row>
    <row r="15047" spans="1:2">
      <c r="A15047" s="307" t="s">
        <v>15075</v>
      </c>
      <c r="B15047" s="308">
        <v>235.22</v>
      </c>
    </row>
    <row r="15048" spans="1:2">
      <c r="A15048" s="307" t="s">
        <v>15076</v>
      </c>
      <c r="B15048" s="308">
        <v>226.53</v>
      </c>
    </row>
    <row r="15049" spans="1:2">
      <c r="A15049" s="307" t="s">
        <v>15077</v>
      </c>
      <c r="B15049" s="308">
        <v>2691.4</v>
      </c>
    </row>
    <row r="15050" spans="1:2">
      <c r="A15050" s="307" t="s">
        <v>15078</v>
      </c>
      <c r="B15050" s="308">
        <v>2588.41</v>
      </c>
    </row>
    <row r="15051" spans="1:2">
      <c r="A15051" s="307" t="s">
        <v>15079</v>
      </c>
      <c r="B15051" s="308">
        <v>2972.85</v>
      </c>
    </row>
    <row r="15052" spans="1:2">
      <c r="A15052" s="307" t="s">
        <v>15080</v>
      </c>
      <c r="B15052" s="308">
        <v>2835.53</v>
      </c>
    </row>
    <row r="15053" spans="1:2">
      <c r="A15053" s="307" t="s">
        <v>15081</v>
      </c>
      <c r="B15053" s="308">
        <v>2938.56</v>
      </c>
    </row>
    <row r="15054" spans="1:2">
      <c r="A15054" s="307" t="s">
        <v>15082</v>
      </c>
      <c r="B15054" s="308">
        <v>2801.24</v>
      </c>
    </row>
    <row r="15055" spans="1:2">
      <c r="A15055" s="307" t="s">
        <v>15083</v>
      </c>
      <c r="B15055" s="308">
        <v>3291.38</v>
      </c>
    </row>
    <row r="15056" spans="1:2">
      <c r="A15056" s="307" t="s">
        <v>15084</v>
      </c>
      <c r="B15056" s="308">
        <v>3119.74</v>
      </c>
    </row>
    <row r="15057" spans="1:2">
      <c r="A15057" s="307" t="s">
        <v>15085</v>
      </c>
      <c r="B15057" s="308">
        <v>3291.38</v>
      </c>
    </row>
    <row r="15058" spans="1:2">
      <c r="A15058" s="307" t="s">
        <v>15086</v>
      </c>
      <c r="B15058" s="308">
        <v>3119.74</v>
      </c>
    </row>
    <row r="15059" spans="1:2">
      <c r="A15059" s="307" t="s">
        <v>15087</v>
      </c>
      <c r="B15059" s="308">
        <v>3611.25</v>
      </c>
    </row>
    <row r="15060" spans="1:2">
      <c r="A15060" s="307" t="s">
        <v>15088</v>
      </c>
      <c r="B15060" s="308">
        <v>3405.28</v>
      </c>
    </row>
    <row r="15061" spans="1:2">
      <c r="A15061" s="307" t="s">
        <v>15089</v>
      </c>
      <c r="B15061" s="308">
        <v>3672.77</v>
      </c>
    </row>
    <row r="15062" spans="1:2">
      <c r="A15062" s="307" t="s">
        <v>15090</v>
      </c>
      <c r="B15062" s="308">
        <v>3466.76</v>
      </c>
    </row>
    <row r="15063" spans="1:2">
      <c r="A15063" s="307" t="s">
        <v>15091</v>
      </c>
      <c r="B15063" s="308">
        <v>278.75</v>
      </c>
    </row>
    <row r="15064" spans="1:2">
      <c r="A15064" s="307" t="s">
        <v>15092</v>
      </c>
      <c r="B15064" s="308">
        <v>245.93</v>
      </c>
    </row>
    <row r="15065" spans="1:2">
      <c r="A15065" s="307" t="s">
        <v>15093</v>
      </c>
      <c r="B15065" s="308">
        <v>215.58</v>
      </c>
    </row>
    <row r="15066" spans="1:2">
      <c r="A15066" s="307" t="s">
        <v>15094</v>
      </c>
      <c r="B15066" s="308">
        <v>191.7</v>
      </c>
    </row>
    <row r="15067" spans="1:2">
      <c r="A15067" s="307" t="s">
        <v>15095</v>
      </c>
      <c r="B15067" s="308">
        <v>303.83999999999997</v>
      </c>
    </row>
    <row r="15068" spans="1:2">
      <c r="A15068" s="307" t="s">
        <v>15096</v>
      </c>
      <c r="B15068" s="308">
        <v>277.5</v>
      </c>
    </row>
    <row r="15069" spans="1:2">
      <c r="A15069" s="307" t="s">
        <v>15097</v>
      </c>
      <c r="B15069" s="308">
        <v>212.55</v>
      </c>
    </row>
    <row r="15070" spans="1:2">
      <c r="A15070" s="307" t="s">
        <v>152</v>
      </c>
      <c r="B15070" s="308">
        <v>187.81</v>
      </c>
    </row>
    <row r="15071" spans="1:2">
      <c r="A15071" s="307" t="s">
        <v>15098</v>
      </c>
      <c r="B15071" s="308">
        <v>185.29</v>
      </c>
    </row>
    <row r="15072" spans="1:2">
      <c r="A15072" s="307" t="s">
        <v>15099</v>
      </c>
      <c r="B15072" s="308">
        <v>164.91</v>
      </c>
    </row>
    <row r="15073" spans="1:2">
      <c r="A15073" s="307" t="s">
        <v>15100</v>
      </c>
      <c r="B15073" s="308">
        <v>257.3</v>
      </c>
    </row>
    <row r="15074" spans="1:2">
      <c r="A15074" s="307" t="s">
        <v>15101</v>
      </c>
      <c r="B15074" s="308">
        <v>236.92</v>
      </c>
    </row>
    <row r="15075" spans="1:2">
      <c r="A15075" s="307" t="s">
        <v>15102</v>
      </c>
      <c r="B15075" s="308">
        <v>521.21</v>
      </c>
    </row>
    <row r="15076" spans="1:2">
      <c r="A15076" s="307" t="s">
        <v>15103</v>
      </c>
      <c r="B15076" s="308">
        <v>462.13</v>
      </c>
    </row>
    <row r="15077" spans="1:2">
      <c r="A15077" s="307" t="s">
        <v>15104</v>
      </c>
      <c r="B15077" s="308">
        <v>362.56</v>
      </c>
    </row>
    <row r="15078" spans="1:2">
      <c r="A15078" s="307" t="s">
        <v>15105</v>
      </c>
      <c r="B15078" s="308">
        <v>325.86</v>
      </c>
    </row>
    <row r="15079" spans="1:2">
      <c r="A15079" s="307" t="s">
        <v>15106</v>
      </c>
      <c r="B15079" s="308">
        <v>452.81</v>
      </c>
    </row>
    <row r="15080" spans="1:2">
      <c r="A15080" s="307" t="s">
        <v>15107</v>
      </c>
      <c r="B15080" s="308">
        <v>414.13</v>
      </c>
    </row>
    <row r="15081" spans="1:2">
      <c r="A15081" s="307" t="s">
        <v>15108</v>
      </c>
      <c r="B15081" s="308">
        <v>394.54</v>
      </c>
    </row>
    <row r="15082" spans="1:2">
      <c r="A15082" s="307" t="s">
        <v>15109</v>
      </c>
      <c r="B15082" s="308">
        <v>350.5</v>
      </c>
    </row>
    <row r="15083" spans="1:2">
      <c r="A15083" s="307" t="s">
        <v>15110</v>
      </c>
      <c r="B15083" s="308">
        <v>325.68</v>
      </c>
    </row>
    <row r="15084" spans="1:2">
      <c r="A15084" s="307" t="s">
        <v>15111</v>
      </c>
      <c r="B15084" s="308">
        <v>292.56</v>
      </c>
    </row>
    <row r="15085" spans="1:2">
      <c r="A15085" s="307" t="s">
        <v>15112</v>
      </c>
      <c r="B15085" s="308">
        <v>431.45</v>
      </c>
    </row>
    <row r="15086" spans="1:2">
      <c r="A15086" s="307" t="s">
        <v>15113</v>
      </c>
      <c r="B15086" s="308">
        <v>396.28</v>
      </c>
    </row>
    <row r="15087" spans="1:2">
      <c r="A15087" s="307" t="s">
        <v>15114</v>
      </c>
      <c r="B15087" s="308">
        <v>662.34</v>
      </c>
    </row>
    <row r="15088" spans="1:2">
      <c r="A15088" s="307" t="s">
        <v>15115</v>
      </c>
      <c r="B15088" s="308">
        <v>587.98</v>
      </c>
    </row>
    <row r="15089" spans="1:2">
      <c r="A15089" s="307" t="s">
        <v>15116</v>
      </c>
      <c r="B15089" s="308">
        <v>471.88</v>
      </c>
    </row>
    <row r="15090" spans="1:2">
      <c r="A15090" s="307" t="s">
        <v>15117</v>
      </c>
      <c r="B15090" s="308">
        <v>424.37</v>
      </c>
    </row>
    <row r="15091" spans="1:2">
      <c r="A15091" s="307" t="s">
        <v>15118</v>
      </c>
      <c r="B15091" s="308">
        <v>617.02</v>
      </c>
    </row>
    <row r="15092" spans="1:2">
      <c r="A15092" s="307" t="s">
        <v>15119</v>
      </c>
      <c r="B15092" s="308">
        <v>567.04999999999995</v>
      </c>
    </row>
    <row r="15093" spans="1:2">
      <c r="A15093" s="307" t="s">
        <v>15120</v>
      </c>
      <c r="B15093" s="308">
        <v>507.12</v>
      </c>
    </row>
    <row r="15094" spans="1:2">
      <c r="A15094" s="307" t="s">
        <v>15121</v>
      </c>
      <c r="B15094" s="308">
        <v>451.23</v>
      </c>
    </row>
    <row r="15095" spans="1:2">
      <c r="A15095" s="307" t="s">
        <v>15122</v>
      </c>
      <c r="B15095" s="308">
        <v>424.39</v>
      </c>
    </row>
    <row r="15096" spans="1:2">
      <c r="A15096" s="307" t="s">
        <v>15123</v>
      </c>
      <c r="B15096" s="308">
        <v>381.61</v>
      </c>
    </row>
    <row r="15097" spans="1:2">
      <c r="A15097" s="307" t="s">
        <v>15124</v>
      </c>
      <c r="B15097" s="308">
        <v>586.30999999999995</v>
      </c>
    </row>
    <row r="15098" spans="1:2">
      <c r="A15098" s="307" t="s">
        <v>15125</v>
      </c>
      <c r="B15098" s="308">
        <v>541.26</v>
      </c>
    </row>
    <row r="15099" spans="1:2">
      <c r="A15099" s="307" t="s">
        <v>15126</v>
      </c>
      <c r="B15099" s="308">
        <v>719.54</v>
      </c>
    </row>
    <row r="15100" spans="1:2">
      <c r="A15100" s="307" t="s">
        <v>15127</v>
      </c>
      <c r="B15100" s="308">
        <v>639.66999999999996</v>
      </c>
    </row>
    <row r="15101" spans="1:2">
      <c r="A15101" s="307" t="s">
        <v>15128</v>
      </c>
      <c r="B15101" s="308">
        <v>497.71</v>
      </c>
    </row>
    <row r="15102" spans="1:2">
      <c r="A15102" s="307" t="s">
        <v>15129</v>
      </c>
      <c r="B15102" s="308">
        <v>449.16</v>
      </c>
    </row>
    <row r="15103" spans="1:2">
      <c r="A15103" s="307" t="s">
        <v>15130</v>
      </c>
      <c r="B15103" s="308">
        <v>694.05</v>
      </c>
    </row>
    <row r="15104" spans="1:2">
      <c r="A15104" s="307" t="s">
        <v>15131</v>
      </c>
      <c r="B15104" s="308">
        <v>643.04</v>
      </c>
    </row>
    <row r="15105" spans="1:2">
      <c r="A15105" s="307" t="s">
        <v>15132</v>
      </c>
      <c r="B15105" s="308">
        <v>558.16999999999996</v>
      </c>
    </row>
    <row r="15106" spans="1:2">
      <c r="A15106" s="307" t="s">
        <v>15133</v>
      </c>
      <c r="B15106" s="308">
        <v>497.22</v>
      </c>
    </row>
    <row r="15107" spans="1:2">
      <c r="A15107" s="307" t="s">
        <v>15134</v>
      </c>
      <c r="B15107" s="308">
        <v>462.04</v>
      </c>
    </row>
    <row r="15108" spans="1:2">
      <c r="A15108" s="307" t="s">
        <v>15135</v>
      </c>
      <c r="B15108" s="308">
        <v>416.38</v>
      </c>
    </row>
    <row r="15109" spans="1:2">
      <c r="A15109" s="307" t="s">
        <v>15136</v>
      </c>
      <c r="B15109" s="308">
        <v>666.52</v>
      </c>
    </row>
    <row r="15110" spans="1:2">
      <c r="A15110" s="307" t="s">
        <v>15137</v>
      </c>
      <c r="B15110" s="308">
        <v>618.39</v>
      </c>
    </row>
    <row r="15111" spans="1:2">
      <c r="A15111" s="307" t="s">
        <v>15138</v>
      </c>
      <c r="B15111" s="308">
        <v>814.83</v>
      </c>
    </row>
    <row r="15112" spans="1:2">
      <c r="A15112" s="307" t="s">
        <v>15139</v>
      </c>
      <c r="B15112" s="308">
        <v>724.52</v>
      </c>
    </row>
    <row r="15113" spans="1:2">
      <c r="A15113" s="307" t="s">
        <v>15140</v>
      </c>
      <c r="B15113" s="308">
        <v>569.48</v>
      </c>
    </row>
    <row r="15114" spans="1:2">
      <c r="A15114" s="307" t="s">
        <v>15141</v>
      </c>
      <c r="B15114" s="308">
        <v>514.97</v>
      </c>
    </row>
    <row r="15115" spans="1:2">
      <c r="A15115" s="307" t="s">
        <v>15142</v>
      </c>
      <c r="B15115" s="308">
        <v>802.49</v>
      </c>
    </row>
    <row r="15116" spans="1:2">
      <c r="A15116" s="307" t="s">
        <v>15143</v>
      </c>
      <c r="B15116" s="308">
        <v>745.51</v>
      </c>
    </row>
    <row r="15117" spans="1:2">
      <c r="A15117" s="307" t="s">
        <v>15144</v>
      </c>
      <c r="B15117" s="308">
        <v>625.48</v>
      </c>
    </row>
    <row r="15118" spans="1:2">
      <c r="A15118" s="307" t="s">
        <v>15145</v>
      </c>
      <c r="B15118" s="308">
        <v>557.47</v>
      </c>
    </row>
    <row r="15119" spans="1:2">
      <c r="A15119" s="307" t="s">
        <v>15146</v>
      </c>
      <c r="B15119" s="308">
        <v>523.79</v>
      </c>
    </row>
    <row r="15120" spans="1:2">
      <c r="A15120" s="307" t="s">
        <v>15147</v>
      </c>
      <c r="B15120" s="308">
        <v>473.24</v>
      </c>
    </row>
    <row r="15121" spans="1:2">
      <c r="A15121" s="307" t="s">
        <v>15148</v>
      </c>
      <c r="B15121" s="308">
        <v>766.38</v>
      </c>
    </row>
    <row r="15122" spans="1:2">
      <c r="A15122" s="307" t="s">
        <v>15149</v>
      </c>
      <c r="B15122" s="308">
        <v>713.36</v>
      </c>
    </row>
    <row r="15123" spans="1:2">
      <c r="A15123" s="307" t="s">
        <v>15150</v>
      </c>
      <c r="B15123" s="308">
        <v>936.74</v>
      </c>
    </row>
    <row r="15124" spans="1:2">
      <c r="A15124" s="307" t="s">
        <v>15151</v>
      </c>
      <c r="B15124" s="308">
        <v>832.51</v>
      </c>
    </row>
    <row r="15125" spans="1:2">
      <c r="A15125" s="307" t="s">
        <v>15152</v>
      </c>
      <c r="B15125" s="308">
        <v>659.56</v>
      </c>
    </row>
    <row r="15126" spans="1:2">
      <c r="A15126" s="307" t="s">
        <v>15153</v>
      </c>
      <c r="B15126" s="308">
        <v>595.61</v>
      </c>
    </row>
    <row r="15127" spans="1:2">
      <c r="A15127" s="307" t="s">
        <v>15154</v>
      </c>
      <c r="B15127" s="308">
        <v>929.23</v>
      </c>
    </row>
    <row r="15128" spans="1:2">
      <c r="A15128" s="307" t="s">
        <v>15155</v>
      </c>
      <c r="B15128" s="308">
        <v>862.81</v>
      </c>
    </row>
    <row r="15129" spans="1:2">
      <c r="A15129" s="307" t="s">
        <v>15156</v>
      </c>
      <c r="B15129" s="308">
        <v>723.41</v>
      </c>
    </row>
    <row r="15130" spans="1:2">
      <c r="A15130" s="307" t="s">
        <v>15157</v>
      </c>
      <c r="B15130" s="308">
        <v>644.33000000000004</v>
      </c>
    </row>
    <row r="15131" spans="1:2">
      <c r="A15131" s="307" t="s">
        <v>15158</v>
      </c>
      <c r="B15131" s="308">
        <v>607.85</v>
      </c>
    </row>
    <row r="15132" spans="1:2">
      <c r="A15132" s="307" t="s">
        <v>15159</v>
      </c>
      <c r="B15132" s="308">
        <v>548.41999999999996</v>
      </c>
    </row>
    <row r="15133" spans="1:2">
      <c r="A15133" s="307" t="s">
        <v>15160</v>
      </c>
      <c r="B15133" s="308">
        <v>887.58</v>
      </c>
    </row>
    <row r="15134" spans="1:2">
      <c r="A15134" s="307" t="s">
        <v>15161</v>
      </c>
      <c r="B15134" s="308">
        <v>825.68</v>
      </c>
    </row>
    <row r="15135" spans="1:2">
      <c r="A15135" s="307" t="s">
        <v>15162</v>
      </c>
      <c r="B15135" s="308">
        <v>1066.43</v>
      </c>
    </row>
    <row r="15136" spans="1:2">
      <c r="A15136" s="307" t="s">
        <v>15163</v>
      </c>
      <c r="B15136" s="308">
        <v>949.71</v>
      </c>
    </row>
    <row r="15137" spans="1:2">
      <c r="A15137" s="307" t="s">
        <v>15164</v>
      </c>
      <c r="B15137" s="308">
        <v>759.43</v>
      </c>
    </row>
    <row r="15138" spans="1:2">
      <c r="A15138" s="307" t="s">
        <v>15165</v>
      </c>
      <c r="B15138" s="308">
        <v>686.22</v>
      </c>
    </row>
    <row r="15139" spans="1:2">
      <c r="A15139" s="307" t="s">
        <v>15166</v>
      </c>
      <c r="B15139" s="308">
        <v>1125.18</v>
      </c>
    </row>
    <row r="15140" spans="1:2">
      <c r="A15140" s="307" t="s">
        <v>15167</v>
      </c>
      <c r="B15140" s="308">
        <v>1049.5</v>
      </c>
    </row>
    <row r="15141" spans="1:2">
      <c r="A15141" s="307" t="s">
        <v>15168</v>
      </c>
      <c r="B15141" s="308">
        <v>435.2</v>
      </c>
    </row>
    <row r="15142" spans="1:2">
      <c r="A15142" s="307" t="s">
        <v>15169</v>
      </c>
      <c r="B15142" s="308">
        <v>383.1</v>
      </c>
    </row>
    <row r="15143" spans="1:2">
      <c r="A15143" s="307" t="s">
        <v>15170</v>
      </c>
      <c r="B15143" s="308">
        <v>339.74</v>
      </c>
    </row>
    <row r="15144" spans="1:2">
      <c r="A15144" s="307" t="s">
        <v>15171</v>
      </c>
      <c r="B15144" s="308">
        <v>301.06</v>
      </c>
    </row>
    <row r="15145" spans="1:2">
      <c r="A15145" s="307" t="s">
        <v>15172</v>
      </c>
      <c r="B15145" s="308">
        <v>508.28</v>
      </c>
    </row>
    <row r="15146" spans="1:2">
      <c r="A15146" s="307" t="s">
        <v>15173</v>
      </c>
      <c r="B15146" s="308">
        <v>467.14</v>
      </c>
    </row>
    <row r="15147" spans="1:2">
      <c r="A15147" s="307" t="s">
        <v>15174</v>
      </c>
      <c r="B15147" s="308">
        <v>375.47</v>
      </c>
    </row>
    <row r="15148" spans="1:2">
      <c r="A15148" s="307" t="s">
        <v>15175</v>
      </c>
      <c r="B15148" s="308">
        <v>330.24</v>
      </c>
    </row>
    <row r="15149" spans="1:2">
      <c r="A15149" s="307" t="s">
        <v>15176</v>
      </c>
      <c r="B15149" s="308">
        <v>333.88</v>
      </c>
    </row>
    <row r="15150" spans="1:2">
      <c r="A15150" s="307" t="s">
        <v>15177</v>
      </c>
      <c r="B15150" s="308">
        <v>295.2</v>
      </c>
    </row>
    <row r="15151" spans="1:2">
      <c r="A15151" s="307" t="s">
        <v>15178</v>
      </c>
      <c r="B15151" s="308">
        <v>505.45</v>
      </c>
    </row>
    <row r="15152" spans="1:2">
      <c r="A15152" s="307" t="s">
        <v>15179</v>
      </c>
      <c r="B15152" s="308">
        <v>464.31</v>
      </c>
    </row>
    <row r="15153" spans="1:2">
      <c r="A15153" s="307" t="s">
        <v>15180</v>
      </c>
      <c r="B15153" s="308">
        <v>564.79</v>
      </c>
    </row>
    <row r="15154" spans="1:2">
      <c r="A15154" s="307" t="s">
        <v>15181</v>
      </c>
      <c r="B15154" s="308">
        <v>498.81</v>
      </c>
    </row>
    <row r="15155" spans="1:2">
      <c r="A15155" s="307" t="s">
        <v>15182</v>
      </c>
      <c r="B15155" s="308">
        <v>405.68</v>
      </c>
    </row>
    <row r="15156" spans="1:2">
      <c r="A15156" s="307" t="s">
        <v>15183</v>
      </c>
      <c r="B15156" s="308">
        <v>362.07</v>
      </c>
    </row>
    <row r="15157" spans="1:2">
      <c r="A15157" s="307" t="s">
        <v>15184</v>
      </c>
      <c r="B15157" s="308">
        <v>614.69000000000005</v>
      </c>
    </row>
    <row r="15158" spans="1:2">
      <c r="A15158" s="307" t="s">
        <v>15185</v>
      </c>
      <c r="B15158" s="308">
        <v>568.61</v>
      </c>
    </row>
    <row r="15159" spans="1:2">
      <c r="A15159" s="307" t="s">
        <v>15186</v>
      </c>
      <c r="B15159" s="308">
        <v>465.35</v>
      </c>
    </row>
    <row r="15160" spans="1:2">
      <c r="A15160" s="307" t="s">
        <v>15187</v>
      </c>
      <c r="B15160" s="308">
        <v>410.82</v>
      </c>
    </row>
    <row r="15161" spans="1:2">
      <c r="A15161" s="307" t="s">
        <v>15188</v>
      </c>
      <c r="B15161" s="308">
        <v>396.02</v>
      </c>
    </row>
    <row r="15162" spans="1:2">
      <c r="A15162" s="307" t="s">
        <v>15189</v>
      </c>
      <c r="B15162" s="308">
        <v>352.41</v>
      </c>
    </row>
    <row r="15163" spans="1:2">
      <c r="A15163" s="307" t="s">
        <v>15190</v>
      </c>
      <c r="B15163" s="308">
        <v>615.04999999999995</v>
      </c>
    </row>
    <row r="15164" spans="1:2">
      <c r="A15164" s="307" t="s">
        <v>15191</v>
      </c>
      <c r="B15164" s="308">
        <v>568.97</v>
      </c>
    </row>
    <row r="15165" spans="1:2">
      <c r="A15165" s="307" t="s">
        <v>15192</v>
      </c>
      <c r="B15165" s="308">
        <v>570.04</v>
      </c>
    </row>
    <row r="15166" spans="1:2">
      <c r="A15166" s="307" t="s">
        <v>15193</v>
      </c>
      <c r="B15166" s="308">
        <v>506.58</v>
      </c>
    </row>
    <row r="15167" spans="1:2">
      <c r="A15167" s="307" t="s">
        <v>15194</v>
      </c>
      <c r="B15167" s="308">
        <v>379.1</v>
      </c>
    </row>
    <row r="15168" spans="1:2">
      <c r="A15168" s="307" t="s">
        <v>15195</v>
      </c>
      <c r="B15168" s="308">
        <v>342.5</v>
      </c>
    </row>
    <row r="15169" spans="1:2">
      <c r="A15169" s="307" t="s">
        <v>15196</v>
      </c>
      <c r="B15169" s="308">
        <v>634.35</v>
      </c>
    </row>
    <row r="15170" spans="1:2">
      <c r="A15170" s="307" t="s">
        <v>15197</v>
      </c>
      <c r="B15170" s="308">
        <v>595.11</v>
      </c>
    </row>
    <row r="15171" spans="1:2">
      <c r="A15171" s="307" t="s">
        <v>15198</v>
      </c>
      <c r="B15171" s="308">
        <v>422.45</v>
      </c>
    </row>
    <row r="15172" spans="1:2">
      <c r="A15172" s="307" t="s">
        <v>15199</v>
      </c>
      <c r="B15172" s="308">
        <v>376.44</v>
      </c>
    </row>
    <row r="15173" spans="1:2">
      <c r="A15173" s="307" t="s">
        <v>15200</v>
      </c>
      <c r="B15173" s="308">
        <v>339.26</v>
      </c>
    </row>
    <row r="15174" spans="1:2">
      <c r="A15174" s="307" t="s">
        <v>15201</v>
      </c>
      <c r="B15174" s="308">
        <v>306.35000000000002</v>
      </c>
    </row>
    <row r="15175" spans="1:2">
      <c r="A15175" s="307" t="s">
        <v>15202</v>
      </c>
      <c r="B15175" s="308">
        <v>593.83000000000004</v>
      </c>
    </row>
    <row r="15176" spans="1:2">
      <c r="A15176" s="307" t="s">
        <v>15203</v>
      </c>
      <c r="B15176" s="308">
        <v>558.46</v>
      </c>
    </row>
    <row r="15177" spans="1:2">
      <c r="A15177" s="307" t="s">
        <v>15204</v>
      </c>
      <c r="B15177" s="308">
        <v>655.86</v>
      </c>
    </row>
    <row r="15178" spans="1:2">
      <c r="A15178" s="307" t="s">
        <v>15205</v>
      </c>
      <c r="B15178" s="308">
        <v>583</v>
      </c>
    </row>
    <row r="15179" spans="1:2">
      <c r="A15179" s="307" t="s">
        <v>15206</v>
      </c>
      <c r="B15179" s="308">
        <v>433.11</v>
      </c>
    </row>
    <row r="15180" spans="1:2">
      <c r="A15180" s="307" t="s">
        <v>15207</v>
      </c>
      <c r="B15180" s="308">
        <v>391.57</v>
      </c>
    </row>
    <row r="15181" spans="1:2">
      <c r="A15181" s="307" t="s">
        <v>15208</v>
      </c>
      <c r="B15181" s="308">
        <v>776.11</v>
      </c>
    </row>
    <row r="15182" spans="1:2">
      <c r="A15182" s="307" t="s">
        <v>15209</v>
      </c>
      <c r="B15182" s="308">
        <v>732.1</v>
      </c>
    </row>
    <row r="15183" spans="1:2">
      <c r="A15183" s="307" t="s">
        <v>15210</v>
      </c>
      <c r="B15183" s="308">
        <v>490.14</v>
      </c>
    </row>
    <row r="15184" spans="1:2">
      <c r="A15184" s="307" t="s">
        <v>15211</v>
      </c>
      <c r="B15184" s="308">
        <v>436.77</v>
      </c>
    </row>
    <row r="15185" spans="1:2">
      <c r="A15185" s="307" t="s">
        <v>15212</v>
      </c>
      <c r="B15185" s="308">
        <v>393.09</v>
      </c>
    </row>
    <row r="15186" spans="1:2">
      <c r="A15186" s="307" t="s">
        <v>15213</v>
      </c>
      <c r="B15186" s="308">
        <v>355</v>
      </c>
    </row>
    <row r="15187" spans="1:2">
      <c r="A15187" s="307" t="s">
        <v>15214</v>
      </c>
      <c r="B15187" s="308">
        <v>685.77</v>
      </c>
    </row>
    <row r="15188" spans="1:2">
      <c r="A15188" s="307" t="s">
        <v>15215</v>
      </c>
      <c r="B15188" s="308">
        <v>645.22</v>
      </c>
    </row>
    <row r="15189" spans="1:2">
      <c r="A15189" s="307" t="s">
        <v>15216</v>
      </c>
      <c r="B15189" s="308">
        <v>761.59</v>
      </c>
    </row>
    <row r="15190" spans="1:2">
      <c r="A15190" s="307" t="s">
        <v>15217</v>
      </c>
      <c r="B15190" s="308">
        <v>676.85</v>
      </c>
    </row>
    <row r="15191" spans="1:2">
      <c r="A15191" s="307" t="s">
        <v>15218</v>
      </c>
      <c r="B15191" s="308">
        <v>507.01</v>
      </c>
    </row>
    <row r="15192" spans="1:2">
      <c r="A15192" s="307" t="s">
        <v>15219</v>
      </c>
      <c r="B15192" s="308">
        <v>458.07</v>
      </c>
    </row>
    <row r="15193" spans="1:2">
      <c r="A15193" s="307" t="s">
        <v>15220</v>
      </c>
      <c r="B15193" s="308">
        <v>784.89</v>
      </c>
    </row>
    <row r="15194" spans="1:2">
      <c r="A15194" s="307" t="s">
        <v>15221</v>
      </c>
      <c r="B15194" s="308">
        <v>733.49</v>
      </c>
    </row>
    <row r="15195" spans="1:2">
      <c r="A15195" s="307" t="s">
        <v>15222</v>
      </c>
      <c r="B15195" s="308">
        <v>564.92999999999995</v>
      </c>
    </row>
    <row r="15196" spans="1:2">
      <c r="A15196" s="307" t="s">
        <v>15223</v>
      </c>
      <c r="B15196" s="308">
        <v>503.46</v>
      </c>
    </row>
    <row r="15197" spans="1:2">
      <c r="A15197" s="307" t="s">
        <v>15224</v>
      </c>
      <c r="B15197" s="308">
        <v>454.01</v>
      </c>
    </row>
    <row r="15198" spans="1:2">
      <c r="A15198" s="307" t="s">
        <v>15225</v>
      </c>
      <c r="B15198" s="308">
        <v>410</v>
      </c>
    </row>
    <row r="15199" spans="1:2">
      <c r="A15199" s="307" t="s">
        <v>15226</v>
      </c>
      <c r="B15199" s="308">
        <v>842.97</v>
      </c>
    </row>
    <row r="15200" spans="1:2">
      <c r="A15200" s="307" t="s">
        <v>15227</v>
      </c>
      <c r="B15200" s="308">
        <v>796.49</v>
      </c>
    </row>
    <row r="15201" spans="1:2">
      <c r="A15201" s="307" t="s">
        <v>15228</v>
      </c>
      <c r="B15201" s="308">
        <v>851.53</v>
      </c>
    </row>
    <row r="15202" spans="1:2">
      <c r="A15202" s="307" t="s">
        <v>15229</v>
      </c>
      <c r="B15202" s="308">
        <v>757.38</v>
      </c>
    </row>
    <row r="15203" spans="1:2">
      <c r="A15203" s="307" t="s">
        <v>15230</v>
      </c>
      <c r="B15203" s="308">
        <v>565.13</v>
      </c>
    </row>
    <row r="15204" spans="1:2">
      <c r="A15204" s="307" t="s">
        <v>15231</v>
      </c>
      <c r="B15204" s="308">
        <v>511.25</v>
      </c>
    </row>
    <row r="15205" spans="1:2">
      <c r="A15205" s="307" t="s">
        <v>15232</v>
      </c>
      <c r="B15205" s="308">
        <v>1040.8699999999999</v>
      </c>
    </row>
    <row r="15206" spans="1:2">
      <c r="A15206" s="307" t="s">
        <v>15233</v>
      </c>
      <c r="B15206" s="308">
        <v>984.53</v>
      </c>
    </row>
    <row r="15207" spans="1:2">
      <c r="A15207" s="307" t="s">
        <v>15234</v>
      </c>
      <c r="B15207" s="308">
        <v>362.29</v>
      </c>
    </row>
    <row r="15208" spans="1:2">
      <c r="A15208" s="307" t="s">
        <v>15235</v>
      </c>
      <c r="B15208" s="308">
        <v>317.88</v>
      </c>
    </row>
    <row r="15209" spans="1:2">
      <c r="A15209" s="307" t="s">
        <v>15236</v>
      </c>
      <c r="B15209" s="308">
        <v>412.67</v>
      </c>
    </row>
    <row r="15210" spans="1:2">
      <c r="A15210" s="307" t="s">
        <v>15237</v>
      </c>
      <c r="B15210" s="308">
        <v>363.33</v>
      </c>
    </row>
    <row r="15211" spans="1:2">
      <c r="A15211" s="307" t="s">
        <v>15238</v>
      </c>
      <c r="B15211" s="308">
        <v>486.67</v>
      </c>
    </row>
    <row r="15212" spans="1:2">
      <c r="A15212" s="307" t="s">
        <v>15239</v>
      </c>
      <c r="B15212" s="308">
        <v>427.46</v>
      </c>
    </row>
    <row r="15213" spans="1:2">
      <c r="A15213" s="307" t="s">
        <v>15240</v>
      </c>
      <c r="B15213" s="308">
        <v>619.62</v>
      </c>
    </row>
    <row r="15214" spans="1:2">
      <c r="A15214" s="307" t="s">
        <v>15241</v>
      </c>
      <c r="B15214" s="308">
        <v>545.61</v>
      </c>
    </row>
    <row r="15215" spans="1:2">
      <c r="A15215" s="307" t="s">
        <v>15242</v>
      </c>
      <c r="B15215" s="308">
        <v>735.94</v>
      </c>
    </row>
    <row r="15216" spans="1:2">
      <c r="A15216" s="307" t="s">
        <v>15243</v>
      </c>
      <c r="B15216" s="308">
        <v>652.07000000000005</v>
      </c>
    </row>
    <row r="15217" spans="1:2">
      <c r="A15217" s="307" t="s">
        <v>15244</v>
      </c>
      <c r="B15217" s="308">
        <v>350.59</v>
      </c>
    </row>
    <row r="15218" spans="1:2">
      <c r="A15218" s="307" t="s">
        <v>15245</v>
      </c>
      <c r="B15218" s="308">
        <v>308.66000000000003</v>
      </c>
    </row>
    <row r="15219" spans="1:2">
      <c r="A15219" s="307" t="s">
        <v>15246</v>
      </c>
      <c r="B15219" s="308">
        <v>327.20999999999998</v>
      </c>
    </row>
    <row r="15220" spans="1:2">
      <c r="A15220" s="307" t="s">
        <v>153</v>
      </c>
      <c r="B15220" s="308">
        <v>287.75</v>
      </c>
    </row>
    <row r="15221" spans="1:2">
      <c r="A15221" s="307" t="s">
        <v>15247</v>
      </c>
      <c r="B15221" s="308">
        <v>290.22000000000003</v>
      </c>
    </row>
    <row r="15222" spans="1:2">
      <c r="A15222" s="307" t="s">
        <v>154</v>
      </c>
      <c r="B15222" s="308">
        <v>255.68</v>
      </c>
    </row>
    <row r="15223" spans="1:2">
      <c r="A15223" s="307" t="s">
        <v>15248</v>
      </c>
      <c r="B15223" s="308">
        <v>178.24</v>
      </c>
    </row>
    <row r="15224" spans="1:2">
      <c r="A15224" s="307" t="s">
        <v>15249</v>
      </c>
      <c r="B15224" s="308">
        <v>158.5</v>
      </c>
    </row>
    <row r="15225" spans="1:2">
      <c r="A15225" s="307" t="s">
        <v>15250</v>
      </c>
      <c r="B15225" s="308">
        <v>310.35000000000002</v>
      </c>
    </row>
    <row r="15226" spans="1:2">
      <c r="A15226" s="307" t="s">
        <v>15251</v>
      </c>
      <c r="B15226" s="308">
        <v>285.68</v>
      </c>
    </row>
    <row r="15227" spans="1:2">
      <c r="A15227" s="307" t="s">
        <v>15252</v>
      </c>
      <c r="B15227" s="308">
        <v>134.22999999999999</v>
      </c>
    </row>
    <row r="15228" spans="1:2">
      <c r="A15228" s="307" t="s">
        <v>15253</v>
      </c>
      <c r="B15228" s="308">
        <v>129.30000000000001</v>
      </c>
    </row>
    <row r="15229" spans="1:2">
      <c r="A15229" s="307" t="s">
        <v>15254</v>
      </c>
      <c r="B15229" s="308">
        <v>246.58</v>
      </c>
    </row>
    <row r="15230" spans="1:2">
      <c r="A15230" s="307" t="s">
        <v>15255</v>
      </c>
      <c r="B15230" s="308">
        <v>217.58</v>
      </c>
    </row>
    <row r="15231" spans="1:2">
      <c r="A15231" s="307" t="s">
        <v>15256</v>
      </c>
      <c r="B15231" s="308">
        <v>182.94</v>
      </c>
    </row>
    <row r="15232" spans="1:2">
      <c r="A15232" s="307" t="s">
        <v>15257</v>
      </c>
      <c r="B15232" s="308">
        <v>162.88999999999999</v>
      </c>
    </row>
    <row r="15233" spans="1:2">
      <c r="A15233" s="307" t="s">
        <v>15258</v>
      </c>
      <c r="B15233" s="308">
        <v>290.17</v>
      </c>
    </row>
    <row r="15234" spans="1:2">
      <c r="A15234" s="307" t="s">
        <v>15259</v>
      </c>
      <c r="B15234" s="308">
        <v>267.64</v>
      </c>
    </row>
    <row r="15235" spans="1:2">
      <c r="A15235" s="307" t="s">
        <v>15260</v>
      </c>
      <c r="B15235" s="308">
        <v>326.26</v>
      </c>
    </row>
    <row r="15236" spans="1:2">
      <c r="A15236" s="307" t="s">
        <v>15261</v>
      </c>
      <c r="B15236" s="308">
        <v>289.33999999999997</v>
      </c>
    </row>
    <row r="15237" spans="1:2">
      <c r="A15237" s="307" t="s">
        <v>15262</v>
      </c>
      <c r="B15237" s="308">
        <v>241.4</v>
      </c>
    </row>
    <row r="15238" spans="1:2">
      <c r="A15238" s="307" t="s">
        <v>15263</v>
      </c>
      <c r="B15238" s="308">
        <v>216.41</v>
      </c>
    </row>
    <row r="15239" spans="1:2">
      <c r="A15239" s="307" t="s">
        <v>15264</v>
      </c>
      <c r="B15239" s="308">
        <v>377.71</v>
      </c>
    </row>
    <row r="15240" spans="1:2">
      <c r="A15240" s="307" t="s">
        <v>15265</v>
      </c>
      <c r="B15240" s="308">
        <v>350.25</v>
      </c>
    </row>
    <row r="15241" spans="1:2">
      <c r="A15241" s="307" t="s">
        <v>15266</v>
      </c>
      <c r="B15241" s="308">
        <v>376.89</v>
      </c>
    </row>
    <row r="15242" spans="1:2">
      <c r="A15242" s="307" t="s">
        <v>15267</v>
      </c>
      <c r="B15242" s="308">
        <v>334.52</v>
      </c>
    </row>
    <row r="15243" spans="1:2">
      <c r="A15243" s="307" t="s">
        <v>15268</v>
      </c>
      <c r="B15243" s="308">
        <v>270.82</v>
      </c>
    </row>
    <row r="15244" spans="1:2">
      <c r="A15244" s="307" t="s">
        <v>15269</v>
      </c>
      <c r="B15244" s="308">
        <v>243.36</v>
      </c>
    </row>
    <row r="15245" spans="1:2">
      <c r="A15245" s="307" t="s">
        <v>15270</v>
      </c>
      <c r="B15245" s="308">
        <v>465.28</v>
      </c>
    </row>
    <row r="15246" spans="1:2">
      <c r="A15246" s="307" t="s">
        <v>15271</v>
      </c>
      <c r="B15246" s="308">
        <v>435.36</v>
      </c>
    </row>
    <row r="15247" spans="1:2">
      <c r="A15247" s="307" t="s">
        <v>15272</v>
      </c>
      <c r="B15247" s="308">
        <v>267.68</v>
      </c>
    </row>
    <row r="15248" spans="1:2">
      <c r="A15248" s="307" t="s">
        <v>15273</v>
      </c>
      <c r="B15248" s="308">
        <v>237.32</v>
      </c>
    </row>
    <row r="15249" spans="1:2">
      <c r="A15249" s="307" t="s">
        <v>15274</v>
      </c>
      <c r="B15249" s="308">
        <v>201.86</v>
      </c>
    </row>
    <row r="15250" spans="1:2">
      <c r="A15250" s="307" t="s">
        <v>155</v>
      </c>
      <c r="B15250" s="308">
        <v>180.45</v>
      </c>
    </row>
    <row r="15251" spans="1:2">
      <c r="A15251" s="307" t="s">
        <v>15275</v>
      </c>
      <c r="B15251" s="308">
        <v>269.08999999999997</v>
      </c>
    </row>
    <row r="15252" spans="1:2">
      <c r="A15252" s="307" t="s">
        <v>156</v>
      </c>
      <c r="B15252" s="308">
        <v>238.73</v>
      </c>
    </row>
    <row r="15253" spans="1:2">
      <c r="A15253" s="307" t="s">
        <v>15276</v>
      </c>
      <c r="B15253" s="308">
        <v>205.71</v>
      </c>
    </row>
    <row r="15254" spans="1:2">
      <c r="A15254" s="307" t="s">
        <v>15277</v>
      </c>
      <c r="B15254" s="308">
        <v>184.3</v>
      </c>
    </row>
    <row r="15255" spans="1:2">
      <c r="A15255" s="307" t="s">
        <v>15278</v>
      </c>
      <c r="B15255" s="308">
        <v>314.73</v>
      </c>
    </row>
    <row r="15256" spans="1:2">
      <c r="A15256" s="307" t="s">
        <v>15279</v>
      </c>
      <c r="B15256" s="308">
        <v>290.86</v>
      </c>
    </row>
    <row r="15257" spans="1:2">
      <c r="A15257" s="307" t="s">
        <v>15280</v>
      </c>
      <c r="B15257" s="308">
        <v>318.58</v>
      </c>
    </row>
    <row r="15258" spans="1:2">
      <c r="A15258" s="307" t="s">
        <v>15281</v>
      </c>
      <c r="B15258" s="308">
        <v>294.70999999999998</v>
      </c>
    </row>
    <row r="15259" spans="1:2">
      <c r="A15259" s="307" t="s">
        <v>15282</v>
      </c>
      <c r="B15259" s="308">
        <v>209.24</v>
      </c>
    </row>
    <row r="15260" spans="1:2">
      <c r="A15260" s="307" t="s">
        <v>15283</v>
      </c>
      <c r="B15260" s="308">
        <v>185.94</v>
      </c>
    </row>
    <row r="15261" spans="1:2">
      <c r="A15261" s="307" t="s">
        <v>15284</v>
      </c>
      <c r="B15261" s="308">
        <v>179.34</v>
      </c>
    </row>
    <row r="15262" spans="1:2">
      <c r="A15262" s="307" t="s">
        <v>15285</v>
      </c>
      <c r="B15262" s="308">
        <v>160.4</v>
      </c>
    </row>
    <row r="15263" spans="1:2">
      <c r="A15263" s="307" t="s">
        <v>15286</v>
      </c>
      <c r="B15263" s="308">
        <v>210.65</v>
      </c>
    </row>
    <row r="15264" spans="1:2">
      <c r="A15264" s="307" t="s">
        <v>15287</v>
      </c>
      <c r="B15264" s="308">
        <v>187.35</v>
      </c>
    </row>
    <row r="15265" spans="1:2">
      <c r="A15265" s="307" t="s">
        <v>15288</v>
      </c>
      <c r="B15265" s="308">
        <v>183.19</v>
      </c>
    </row>
    <row r="15266" spans="1:2">
      <c r="A15266" s="307" t="s">
        <v>15289</v>
      </c>
      <c r="B15266" s="308">
        <v>164.25</v>
      </c>
    </row>
    <row r="15267" spans="1:2">
      <c r="A15267" s="307" t="s">
        <v>15290</v>
      </c>
      <c r="B15267" s="308">
        <v>275.49</v>
      </c>
    </row>
    <row r="15268" spans="1:2">
      <c r="A15268" s="307" t="s">
        <v>15291</v>
      </c>
      <c r="B15268" s="308">
        <v>254.09</v>
      </c>
    </row>
    <row r="15269" spans="1:2">
      <c r="A15269" s="307" t="s">
        <v>15292</v>
      </c>
      <c r="B15269" s="308">
        <v>279.33999999999997</v>
      </c>
    </row>
    <row r="15270" spans="1:2">
      <c r="A15270" s="307" t="s">
        <v>15293</v>
      </c>
      <c r="B15270" s="308">
        <v>257.94</v>
      </c>
    </row>
    <row r="15271" spans="1:2">
      <c r="A15271" s="307" t="s">
        <v>15294</v>
      </c>
      <c r="B15271" s="308">
        <v>356.02</v>
      </c>
    </row>
    <row r="15272" spans="1:2">
      <c r="A15272" s="307" t="s">
        <v>15295</v>
      </c>
      <c r="B15272" s="308">
        <v>316.63</v>
      </c>
    </row>
    <row r="15273" spans="1:2">
      <c r="A15273" s="307" t="s">
        <v>15296</v>
      </c>
      <c r="B15273" s="308">
        <v>259.02999999999997</v>
      </c>
    </row>
    <row r="15274" spans="1:2">
      <c r="A15274" s="307" t="s">
        <v>15297</v>
      </c>
      <c r="B15274" s="308">
        <v>232.68</v>
      </c>
    </row>
    <row r="15275" spans="1:2">
      <c r="A15275" s="307" t="s">
        <v>15298</v>
      </c>
      <c r="B15275" s="308">
        <v>361.65</v>
      </c>
    </row>
    <row r="15276" spans="1:2">
      <c r="A15276" s="307" t="s">
        <v>15299</v>
      </c>
      <c r="B15276" s="308">
        <v>321.89</v>
      </c>
    </row>
    <row r="15277" spans="1:2">
      <c r="A15277" s="307" t="s">
        <v>15300</v>
      </c>
      <c r="B15277" s="308">
        <v>266.73</v>
      </c>
    </row>
    <row r="15278" spans="1:2">
      <c r="A15278" s="307" t="s">
        <v>15301</v>
      </c>
      <c r="B15278" s="308">
        <v>240.38</v>
      </c>
    </row>
    <row r="15279" spans="1:2">
      <c r="A15279" s="307" t="s">
        <v>15302</v>
      </c>
      <c r="B15279" s="308">
        <v>400.98</v>
      </c>
    </row>
    <row r="15280" spans="1:2">
      <c r="A15280" s="307" t="s">
        <v>15303</v>
      </c>
      <c r="B15280" s="308">
        <v>372.17</v>
      </c>
    </row>
    <row r="15281" spans="1:2">
      <c r="A15281" s="307" t="s">
        <v>15304</v>
      </c>
      <c r="B15281" s="308">
        <v>408.68</v>
      </c>
    </row>
    <row r="15282" spans="1:2">
      <c r="A15282" s="307" t="s">
        <v>15305</v>
      </c>
      <c r="B15282" s="308">
        <v>379.87</v>
      </c>
    </row>
    <row r="15283" spans="1:2">
      <c r="A15283" s="307" t="s">
        <v>15306</v>
      </c>
      <c r="B15283" s="308">
        <v>283.8</v>
      </c>
    </row>
    <row r="15284" spans="1:2">
      <c r="A15284" s="307" t="s">
        <v>15307</v>
      </c>
      <c r="B15284" s="308">
        <v>253.38</v>
      </c>
    </row>
    <row r="15285" spans="1:2">
      <c r="A15285" s="307" t="s">
        <v>15308</v>
      </c>
      <c r="B15285" s="308">
        <v>237.87</v>
      </c>
    </row>
    <row r="15286" spans="1:2">
      <c r="A15286" s="307" t="s">
        <v>15309</v>
      </c>
      <c r="B15286" s="308">
        <v>213.99</v>
      </c>
    </row>
    <row r="15287" spans="1:2">
      <c r="A15287" s="307" t="s">
        <v>15310</v>
      </c>
      <c r="B15287" s="308">
        <v>286.62</v>
      </c>
    </row>
    <row r="15288" spans="1:2">
      <c r="A15288" s="307" t="s">
        <v>15311</v>
      </c>
      <c r="B15288" s="308">
        <v>256.2</v>
      </c>
    </row>
    <row r="15289" spans="1:2">
      <c r="A15289" s="307" t="s">
        <v>15312</v>
      </c>
      <c r="B15289" s="308">
        <v>245.57</v>
      </c>
    </row>
    <row r="15290" spans="1:2">
      <c r="A15290" s="307" t="s">
        <v>15313</v>
      </c>
      <c r="B15290" s="308">
        <v>221.69</v>
      </c>
    </row>
    <row r="15291" spans="1:2">
      <c r="A15291" s="307" t="s">
        <v>15314</v>
      </c>
      <c r="B15291" s="308">
        <v>363.1</v>
      </c>
    </row>
    <row r="15292" spans="1:2">
      <c r="A15292" s="307" t="s">
        <v>15315</v>
      </c>
      <c r="B15292" s="308">
        <v>336.75</v>
      </c>
    </row>
    <row r="15293" spans="1:2">
      <c r="A15293" s="307" t="s">
        <v>15316</v>
      </c>
      <c r="B15293" s="308">
        <v>370.8</v>
      </c>
    </row>
    <row r="15294" spans="1:2">
      <c r="A15294" s="307" t="s">
        <v>15317</v>
      </c>
      <c r="B15294" s="308">
        <v>344.45</v>
      </c>
    </row>
    <row r="15295" spans="1:2">
      <c r="A15295" s="307" t="s">
        <v>15318</v>
      </c>
      <c r="B15295" s="308">
        <v>457.69</v>
      </c>
    </row>
    <row r="15296" spans="1:2">
      <c r="A15296" s="307" t="s">
        <v>15319</v>
      </c>
      <c r="B15296" s="308">
        <v>408.51</v>
      </c>
    </row>
    <row r="15297" spans="1:2">
      <c r="A15297" s="307" t="s">
        <v>15320</v>
      </c>
      <c r="B15297" s="308">
        <v>323.89</v>
      </c>
    </row>
    <row r="15298" spans="1:2">
      <c r="A15298" s="307" t="s">
        <v>15321</v>
      </c>
      <c r="B15298" s="308">
        <v>292.61</v>
      </c>
    </row>
    <row r="15299" spans="1:2">
      <c r="A15299" s="307" t="s">
        <v>15322</v>
      </c>
      <c r="B15299" s="308">
        <v>461.92</v>
      </c>
    </row>
    <row r="15300" spans="1:2">
      <c r="A15300" s="307" t="s">
        <v>15323</v>
      </c>
      <c r="B15300" s="308">
        <v>412.74</v>
      </c>
    </row>
    <row r="15301" spans="1:2">
      <c r="A15301" s="307" t="s">
        <v>15324</v>
      </c>
      <c r="B15301" s="308">
        <v>335.44</v>
      </c>
    </row>
    <row r="15302" spans="1:2">
      <c r="A15302" s="307" t="s">
        <v>15325</v>
      </c>
      <c r="B15302" s="308">
        <v>304.16000000000003</v>
      </c>
    </row>
    <row r="15303" spans="1:2">
      <c r="A15303" s="307" t="s">
        <v>15326</v>
      </c>
      <c r="B15303" s="308">
        <v>524</v>
      </c>
    </row>
    <row r="15304" spans="1:2">
      <c r="A15304" s="307" t="s">
        <v>15327</v>
      </c>
      <c r="B15304" s="308">
        <v>490.26</v>
      </c>
    </row>
    <row r="15305" spans="1:2">
      <c r="A15305" s="307" t="s">
        <v>15328</v>
      </c>
      <c r="B15305" s="308">
        <v>535.54999999999995</v>
      </c>
    </row>
    <row r="15306" spans="1:2">
      <c r="A15306" s="307" t="s">
        <v>15329</v>
      </c>
      <c r="B15306" s="308">
        <v>501.81</v>
      </c>
    </row>
    <row r="15307" spans="1:2">
      <c r="A15307" s="307" t="s">
        <v>15330</v>
      </c>
      <c r="B15307" s="308">
        <v>359.3</v>
      </c>
    </row>
    <row r="15308" spans="1:2">
      <c r="A15308" s="307" t="s">
        <v>15331</v>
      </c>
      <c r="B15308" s="308">
        <v>321.76</v>
      </c>
    </row>
    <row r="15309" spans="1:2">
      <c r="A15309" s="307" t="s">
        <v>15332</v>
      </c>
      <c r="B15309" s="308">
        <v>297.33</v>
      </c>
    </row>
    <row r="15310" spans="1:2">
      <c r="A15310" s="307" t="s">
        <v>15333</v>
      </c>
      <c r="B15310" s="308">
        <v>268.52</v>
      </c>
    </row>
    <row r="15311" spans="1:2">
      <c r="A15311" s="307" t="s">
        <v>15334</v>
      </c>
      <c r="B15311" s="308">
        <v>363.53</v>
      </c>
    </row>
    <row r="15312" spans="1:2">
      <c r="A15312" s="307" t="s">
        <v>15335</v>
      </c>
      <c r="B15312" s="308">
        <v>325.99</v>
      </c>
    </row>
    <row r="15313" spans="1:2">
      <c r="A15313" s="307" t="s">
        <v>15336</v>
      </c>
      <c r="B15313" s="308">
        <v>308.88</v>
      </c>
    </row>
    <row r="15314" spans="1:2">
      <c r="A15314" s="307" t="s">
        <v>15337</v>
      </c>
      <c r="B15314" s="308">
        <v>280.07</v>
      </c>
    </row>
    <row r="15315" spans="1:2">
      <c r="A15315" s="307" t="s">
        <v>15338</v>
      </c>
      <c r="B15315" s="308">
        <v>480.72</v>
      </c>
    </row>
    <row r="15316" spans="1:2">
      <c r="A15316" s="307" t="s">
        <v>15339</v>
      </c>
      <c r="B15316" s="308">
        <v>449.44</v>
      </c>
    </row>
    <row r="15317" spans="1:2">
      <c r="A15317" s="307" t="s">
        <v>15340</v>
      </c>
      <c r="B15317" s="308">
        <v>492.27</v>
      </c>
    </row>
    <row r="15318" spans="1:2">
      <c r="A15318" s="307" t="s">
        <v>15341</v>
      </c>
      <c r="B15318" s="308">
        <v>460.99</v>
      </c>
    </row>
    <row r="15319" spans="1:2">
      <c r="A15319" s="307" t="s">
        <v>15342</v>
      </c>
      <c r="B15319" s="308">
        <v>551.28</v>
      </c>
    </row>
    <row r="15320" spans="1:2">
      <c r="A15320" s="307" t="s">
        <v>15343</v>
      </c>
      <c r="B15320" s="308">
        <v>492.7</v>
      </c>
    </row>
    <row r="15321" spans="1:2">
      <c r="A15321" s="307" t="s">
        <v>15344</v>
      </c>
      <c r="B15321" s="308">
        <v>383.49</v>
      </c>
    </row>
    <row r="15322" spans="1:2">
      <c r="A15322" s="307" t="s">
        <v>15345</v>
      </c>
      <c r="B15322" s="308">
        <v>347.28</v>
      </c>
    </row>
    <row r="15323" spans="1:2">
      <c r="A15323" s="307" t="s">
        <v>15346</v>
      </c>
      <c r="B15323" s="308">
        <v>541.38</v>
      </c>
    </row>
    <row r="15324" spans="1:2">
      <c r="A15324" s="307" t="s">
        <v>15347</v>
      </c>
      <c r="B15324" s="308">
        <v>484.87</v>
      </c>
    </row>
    <row r="15325" spans="1:2">
      <c r="A15325" s="307" t="s">
        <v>15348</v>
      </c>
      <c r="B15325" s="308">
        <v>398.89</v>
      </c>
    </row>
    <row r="15326" spans="1:2">
      <c r="A15326" s="307" t="s">
        <v>15349</v>
      </c>
      <c r="B15326" s="308">
        <v>362.68</v>
      </c>
    </row>
    <row r="15327" spans="1:2">
      <c r="A15327" s="307" t="s">
        <v>15350</v>
      </c>
      <c r="B15327" s="308">
        <v>641.76</v>
      </c>
    </row>
    <row r="15328" spans="1:2">
      <c r="A15328" s="307" t="s">
        <v>15351</v>
      </c>
      <c r="B15328" s="308">
        <v>603.08000000000004</v>
      </c>
    </row>
    <row r="15329" spans="1:2">
      <c r="A15329" s="307" t="s">
        <v>15352</v>
      </c>
      <c r="B15329" s="308">
        <v>657.16</v>
      </c>
    </row>
    <row r="15330" spans="1:2">
      <c r="A15330" s="307" t="s">
        <v>15353</v>
      </c>
      <c r="B15330" s="308">
        <v>618.48</v>
      </c>
    </row>
    <row r="15331" spans="1:2">
      <c r="A15331" s="307" t="s">
        <v>15354</v>
      </c>
      <c r="B15331" s="308">
        <v>432.92</v>
      </c>
    </row>
    <row r="15332" spans="1:2">
      <c r="A15332" s="307" t="s">
        <v>15355</v>
      </c>
      <c r="B15332" s="308">
        <v>388.26</v>
      </c>
    </row>
    <row r="15333" spans="1:2">
      <c r="A15333" s="307" t="s">
        <v>15356</v>
      </c>
      <c r="B15333" s="308">
        <v>354.91</v>
      </c>
    </row>
    <row r="15334" spans="1:2">
      <c r="A15334" s="307" t="s">
        <v>15357</v>
      </c>
      <c r="B15334" s="308">
        <v>321.17</v>
      </c>
    </row>
    <row r="15335" spans="1:2">
      <c r="A15335" s="307" t="s">
        <v>15358</v>
      </c>
      <c r="B15335" s="308">
        <v>438.56</v>
      </c>
    </row>
    <row r="15336" spans="1:2">
      <c r="A15336" s="307" t="s">
        <v>15359</v>
      </c>
      <c r="B15336" s="308">
        <v>393.9</v>
      </c>
    </row>
    <row r="15337" spans="1:2">
      <c r="A15337" s="307" t="s">
        <v>15360</v>
      </c>
      <c r="B15337" s="308">
        <v>370.31</v>
      </c>
    </row>
    <row r="15338" spans="1:2">
      <c r="A15338" s="307" t="s">
        <v>15361</v>
      </c>
      <c r="B15338" s="308">
        <v>336.57</v>
      </c>
    </row>
    <row r="15339" spans="1:2">
      <c r="A15339" s="307" t="s">
        <v>15362</v>
      </c>
      <c r="B15339" s="308">
        <v>596.46</v>
      </c>
    </row>
    <row r="15340" spans="1:2">
      <c r="A15340" s="307" t="s">
        <v>15363</v>
      </c>
      <c r="B15340" s="308">
        <v>560.25</v>
      </c>
    </row>
    <row r="15341" spans="1:2">
      <c r="A15341" s="307" t="s">
        <v>15364</v>
      </c>
      <c r="B15341" s="308">
        <v>611.86</v>
      </c>
    </row>
    <row r="15342" spans="1:2">
      <c r="A15342" s="307" t="s">
        <v>15365</v>
      </c>
      <c r="B15342" s="308">
        <v>575.65</v>
      </c>
    </row>
    <row r="15343" spans="1:2">
      <c r="A15343" s="307" t="s">
        <v>15366</v>
      </c>
      <c r="B15343" s="308">
        <v>183.73</v>
      </c>
    </row>
    <row r="15344" spans="1:2">
      <c r="A15344" s="307" t="s">
        <v>15367</v>
      </c>
      <c r="B15344" s="308">
        <v>162.36000000000001</v>
      </c>
    </row>
    <row r="15345" spans="1:2">
      <c r="A15345" s="307" t="s">
        <v>15368</v>
      </c>
      <c r="B15345" s="308">
        <v>265.95999999999998</v>
      </c>
    </row>
    <row r="15346" spans="1:2">
      <c r="A15346" s="307" t="s">
        <v>15369</v>
      </c>
      <c r="B15346" s="308">
        <v>239.22</v>
      </c>
    </row>
    <row r="15347" spans="1:2">
      <c r="A15347" s="307" t="s">
        <v>15370</v>
      </c>
      <c r="B15347" s="308">
        <v>243.41</v>
      </c>
    </row>
    <row r="15348" spans="1:2">
      <c r="A15348" s="307" t="s">
        <v>15371</v>
      </c>
      <c r="B15348" s="308">
        <v>218.1</v>
      </c>
    </row>
    <row r="15349" spans="1:2">
      <c r="A15349" s="307" t="s">
        <v>15372</v>
      </c>
      <c r="B15349" s="308">
        <v>486.83</v>
      </c>
    </row>
    <row r="15350" spans="1:2">
      <c r="A15350" s="307" t="s">
        <v>15373</v>
      </c>
      <c r="B15350" s="308">
        <v>441.79</v>
      </c>
    </row>
    <row r="15351" spans="1:2">
      <c r="A15351" s="307" t="s">
        <v>15374</v>
      </c>
      <c r="B15351" s="308">
        <v>624.61</v>
      </c>
    </row>
    <row r="15352" spans="1:2">
      <c r="A15352" s="307" t="s">
        <v>15375</v>
      </c>
      <c r="B15352" s="308">
        <v>568.27</v>
      </c>
    </row>
    <row r="15353" spans="1:2">
      <c r="A15353" s="307" t="s">
        <v>15376</v>
      </c>
      <c r="B15353" s="308">
        <v>666.23</v>
      </c>
    </row>
    <row r="15354" spans="1:2">
      <c r="A15354" s="307" t="s">
        <v>15377</v>
      </c>
      <c r="B15354" s="308">
        <v>606.1</v>
      </c>
    </row>
    <row r="15355" spans="1:2">
      <c r="A15355" s="307" t="s">
        <v>15378</v>
      </c>
      <c r="B15355" s="308">
        <v>788.88</v>
      </c>
    </row>
    <row r="15356" spans="1:2">
      <c r="A15356" s="307" t="s">
        <v>15379</v>
      </c>
      <c r="B15356" s="308">
        <v>717.49</v>
      </c>
    </row>
    <row r="15357" spans="1:2">
      <c r="A15357" s="307" t="s">
        <v>15380</v>
      </c>
      <c r="B15357" s="308">
        <v>891.45</v>
      </c>
    </row>
    <row r="15358" spans="1:2">
      <c r="A15358" s="307" t="s">
        <v>15381</v>
      </c>
      <c r="B15358" s="308">
        <v>810.44</v>
      </c>
    </row>
    <row r="15359" spans="1:2">
      <c r="A15359" s="307" t="s">
        <v>15382</v>
      </c>
      <c r="B15359" s="308">
        <v>1019.3</v>
      </c>
    </row>
    <row r="15360" spans="1:2">
      <c r="A15360" s="307" t="s">
        <v>15383</v>
      </c>
      <c r="B15360" s="308">
        <v>926.35</v>
      </c>
    </row>
    <row r="15361" spans="1:2">
      <c r="A15361" s="307" t="s">
        <v>15384</v>
      </c>
      <c r="B15361" s="308">
        <v>360.55</v>
      </c>
    </row>
    <row r="15362" spans="1:2">
      <c r="A15362" s="307" t="s">
        <v>15385</v>
      </c>
      <c r="B15362" s="308">
        <v>323.95</v>
      </c>
    </row>
    <row r="15363" spans="1:2">
      <c r="A15363" s="307" t="s">
        <v>15386</v>
      </c>
      <c r="B15363" s="308">
        <v>450.61</v>
      </c>
    </row>
    <row r="15364" spans="1:2">
      <c r="A15364" s="307" t="s">
        <v>15387</v>
      </c>
      <c r="B15364" s="308">
        <v>409.07</v>
      </c>
    </row>
    <row r="15365" spans="1:2">
      <c r="A15365" s="307" t="s">
        <v>15388</v>
      </c>
      <c r="B15365" s="308">
        <v>520.92999999999995</v>
      </c>
    </row>
    <row r="15366" spans="1:2">
      <c r="A15366" s="307" t="s">
        <v>15389</v>
      </c>
      <c r="B15366" s="308">
        <v>474.3</v>
      </c>
    </row>
    <row r="15367" spans="1:2">
      <c r="A15367" s="307" t="s">
        <v>15390</v>
      </c>
      <c r="B15367" s="308">
        <v>609.13</v>
      </c>
    </row>
    <row r="15368" spans="1:2">
      <c r="A15368" s="307" t="s">
        <v>15391</v>
      </c>
      <c r="B15368" s="308">
        <v>554.39</v>
      </c>
    </row>
    <row r="15369" spans="1:2">
      <c r="A15369" s="307" t="s">
        <v>15392</v>
      </c>
      <c r="B15369" s="308">
        <v>746.97</v>
      </c>
    </row>
    <row r="15370" spans="1:2">
      <c r="A15370" s="307" t="s">
        <v>15393</v>
      </c>
      <c r="B15370" s="308">
        <v>683.64</v>
      </c>
    </row>
    <row r="15371" spans="1:2">
      <c r="A15371" s="307" t="s">
        <v>15394</v>
      </c>
      <c r="B15371" s="308">
        <v>853.11</v>
      </c>
    </row>
    <row r="15372" spans="1:2">
      <c r="A15372" s="307" t="s">
        <v>15395</v>
      </c>
      <c r="B15372" s="308">
        <v>780.23</v>
      </c>
    </row>
    <row r="15373" spans="1:2">
      <c r="A15373" s="307" t="s">
        <v>15396</v>
      </c>
      <c r="B15373" s="308">
        <v>429.83</v>
      </c>
    </row>
    <row r="15374" spans="1:2">
      <c r="A15374" s="307" t="s">
        <v>15397</v>
      </c>
      <c r="B15374" s="308">
        <v>380.5</v>
      </c>
    </row>
    <row r="15375" spans="1:2">
      <c r="A15375" s="307" t="s">
        <v>15398</v>
      </c>
      <c r="B15375" s="308">
        <v>488.9</v>
      </c>
    </row>
    <row r="15376" spans="1:2">
      <c r="A15376" s="307" t="s">
        <v>15399</v>
      </c>
      <c r="B15376" s="308">
        <v>434.63</v>
      </c>
    </row>
    <row r="15377" spans="1:2">
      <c r="A15377" s="307" t="s">
        <v>15400</v>
      </c>
      <c r="B15377" s="308">
        <v>562.89</v>
      </c>
    </row>
    <row r="15378" spans="1:2">
      <c r="A15378" s="307" t="s">
        <v>15401</v>
      </c>
      <c r="B15378" s="308">
        <v>498.76</v>
      </c>
    </row>
    <row r="15379" spans="1:2">
      <c r="A15379" s="307" t="s">
        <v>15402</v>
      </c>
      <c r="B15379" s="308">
        <v>702.15</v>
      </c>
    </row>
    <row r="15380" spans="1:2">
      <c r="A15380" s="307" t="s">
        <v>15403</v>
      </c>
      <c r="B15380" s="308">
        <v>623.21</v>
      </c>
    </row>
    <row r="15381" spans="1:2">
      <c r="A15381" s="307" t="s">
        <v>15404</v>
      </c>
      <c r="B15381" s="308">
        <v>829.52</v>
      </c>
    </row>
    <row r="15382" spans="1:2">
      <c r="A15382" s="307" t="s">
        <v>15405</v>
      </c>
      <c r="B15382" s="308">
        <v>740.71</v>
      </c>
    </row>
    <row r="15383" spans="1:2">
      <c r="A15383" s="307" t="s">
        <v>15406</v>
      </c>
      <c r="B15383" s="308">
        <v>253.19</v>
      </c>
    </row>
    <row r="15384" spans="1:2">
      <c r="A15384" s="307" t="s">
        <v>15407</v>
      </c>
      <c r="B15384" s="308">
        <v>228.92</v>
      </c>
    </row>
    <row r="15385" spans="1:2">
      <c r="A15385" s="307" t="s">
        <v>15408</v>
      </c>
      <c r="B15385" s="308">
        <v>326.56</v>
      </c>
    </row>
    <row r="15386" spans="1:2">
      <c r="A15386" s="307" t="s">
        <v>15409</v>
      </c>
      <c r="B15386" s="308">
        <v>297.35000000000002</v>
      </c>
    </row>
    <row r="15387" spans="1:2">
      <c r="A15387" s="307" t="s">
        <v>15410</v>
      </c>
      <c r="B15387" s="308">
        <v>400.86</v>
      </c>
    </row>
    <row r="15388" spans="1:2">
      <c r="A15388" s="307" t="s">
        <v>15411</v>
      </c>
      <c r="B15388" s="308">
        <v>366.72</v>
      </c>
    </row>
    <row r="15389" spans="1:2">
      <c r="A15389" s="307" t="s">
        <v>15412</v>
      </c>
      <c r="B15389" s="308">
        <v>473.28</v>
      </c>
    </row>
    <row r="15390" spans="1:2">
      <c r="A15390" s="307" t="s">
        <v>15413</v>
      </c>
      <c r="B15390" s="308">
        <v>434.2</v>
      </c>
    </row>
    <row r="15391" spans="1:2">
      <c r="A15391" s="307" t="s">
        <v>15414</v>
      </c>
      <c r="B15391" s="308">
        <v>12.92</v>
      </c>
    </row>
    <row r="15392" spans="1:2">
      <c r="A15392" s="307" t="s">
        <v>15415</v>
      </c>
      <c r="B15392" s="308">
        <v>11.69</v>
      </c>
    </row>
    <row r="15393" spans="1:2">
      <c r="A15393" s="307" t="s">
        <v>15416</v>
      </c>
      <c r="B15393" s="308">
        <v>14.03</v>
      </c>
    </row>
    <row r="15394" spans="1:2">
      <c r="A15394" s="307" t="s">
        <v>15417</v>
      </c>
      <c r="B15394" s="308">
        <v>12.65</v>
      </c>
    </row>
    <row r="15395" spans="1:2">
      <c r="A15395" s="307" t="s">
        <v>15418</v>
      </c>
      <c r="B15395" s="308">
        <v>15.61</v>
      </c>
    </row>
    <row r="15396" spans="1:2">
      <c r="A15396" s="307" t="s">
        <v>15419</v>
      </c>
      <c r="B15396" s="308">
        <v>14.08</v>
      </c>
    </row>
    <row r="15397" spans="1:2">
      <c r="A15397" s="307" t="s">
        <v>15420</v>
      </c>
      <c r="B15397" s="308">
        <v>18.559999999999999</v>
      </c>
    </row>
    <row r="15398" spans="1:2">
      <c r="A15398" s="307" t="s">
        <v>15421</v>
      </c>
      <c r="B15398" s="308">
        <v>16.89</v>
      </c>
    </row>
    <row r="15399" spans="1:2">
      <c r="A15399" s="307" t="s">
        <v>15422</v>
      </c>
      <c r="B15399" s="308">
        <v>24.92</v>
      </c>
    </row>
    <row r="15400" spans="1:2">
      <c r="A15400" s="307" t="s">
        <v>15423</v>
      </c>
      <c r="B15400" s="308">
        <v>23.1</v>
      </c>
    </row>
    <row r="15401" spans="1:2">
      <c r="A15401" s="307" t="s">
        <v>15424</v>
      </c>
      <c r="B15401" s="308">
        <v>32.33</v>
      </c>
    </row>
    <row r="15402" spans="1:2">
      <c r="A15402" s="307" t="s">
        <v>15425</v>
      </c>
      <c r="B15402" s="308">
        <v>30.36</v>
      </c>
    </row>
    <row r="15403" spans="1:2">
      <c r="A15403" s="307" t="s">
        <v>15426</v>
      </c>
      <c r="B15403" s="308">
        <v>37.74</v>
      </c>
    </row>
    <row r="15404" spans="1:2">
      <c r="A15404" s="307" t="s">
        <v>15427</v>
      </c>
      <c r="B15404" s="308">
        <v>35.619999999999997</v>
      </c>
    </row>
    <row r="15405" spans="1:2">
      <c r="A15405" s="307" t="s">
        <v>15428</v>
      </c>
      <c r="B15405" s="308">
        <v>42.9</v>
      </c>
    </row>
    <row r="15406" spans="1:2">
      <c r="A15406" s="307" t="s">
        <v>15429</v>
      </c>
      <c r="B15406" s="308">
        <v>40.590000000000003</v>
      </c>
    </row>
    <row r="15407" spans="1:2">
      <c r="A15407" s="307" t="s">
        <v>15430</v>
      </c>
      <c r="B15407" s="308">
        <v>55.48</v>
      </c>
    </row>
    <row r="15408" spans="1:2">
      <c r="A15408" s="307" t="s">
        <v>15431</v>
      </c>
      <c r="B15408" s="308">
        <v>52.42</v>
      </c>
    </row>
    <row r="15409" spans="1:2">
      <c r="A15409" s="307" t="s">
        <v>15432</v>
      </c>
      <c r="B15409" s="308">
        <v>62.23</v>
      </c>
    </row>
    <row r="15410" spans="1:2">
      <c r="A15410" s="307" t="s">
        <v>15433</v>
      </c>
      <c r="B15410" s="308">
        <v>58.88</v>
      </c>
    </row>
    <row r="15411" spans="1:2">
      <c r="A15411" s="307" t="s">
        <v>15434</v>
      </c>
      <c r="B15411" s="308">
        <v>77.239999999999995</v>
      </c>
    </row>
    <row r="15412" spans="1:2">
      <c r="A15412" s="307" t="s">
        <v>15435</v>
      </c>
      <c r="B15412" s="308">
        <v>73.59</v>
      </c>
    </row>
    <row r="15413" spans="1:2">
      <c r="A15413" s="307" t="s">
        <v>15436</v>
      </c>
      <c r="B15413" s="308">
        <v>98.6</v>
      </c>
    </row>
    <row r="15414" spans="1:2">
      <c r="A15414" s="307" t="s">
        <v>15437</v>
      </c>
      <c r="B15414" s="308">
        <v>94.66</v>
      </c>
    </row>
    <row r="15415" spans="1:2">
      <c r="A15415" s="307" t="s">
        <v>15438</v>
      </c>
      <c r="B15415" s="308">
        <v>124.51</v>
      </c>
    </row>
    <row r="15416" spans="1:2">
      <c r="A15416" s="307" t="s">
        <v>15439</v>
      </c>
      <c r="B15416" s="308">
        <v>120.27</v>
      </c>
    </row>
    <row r="15417" spans="1:2">
      <c r="A15417" s="307" t="s">
        <v>15440</v>
      </c>
      <c r="B15417" s="308">
        <v>183.44</v>
      </c>
    </row>
    <row r="15418" spans="1:2">
      <c r="A15418" s="307" t="s">
        <v>15441</v>
      </c>
      <c r="B15418" s="308">
        <v>178.81</v>
      </c>
    </row>
    <row r="15419" spans="1:2">
      <c r="A15419" s="307" t="s">
        <v>15442</v>
      </c>
      <c r="B15419" s="308">
        <v>24.82</v>
      </c>
    </row>
    <row r="15420" spans="1:2">
      <c r="A15420" s="307" t="s">
        <v>15443</v>
      </c>
      <c r="B15420" s="308">
        <v>23.58</v>
      </c>
    </row>
    <row r="15421" spans="1:2">
      <c r="A15421" s="307" t="s">
        <v>15444</v>
      </c>
      <c r="B15421" s="308">
        <v>40.32</v>
      </c>
    </row>
    <row r="15422" spans="1:2">
      <c r="A15422" s="307" t="s">
        <v>15445</v>
      </c>
      <c r="B15422" s="308">
        <v>38.94</v>
      </c>
    </row>
    <row r="15423" spans="1:2">
      <c r="A15423" s="307" t="s">
        <v>15446</v>
      </c>
      <c r="B15423" s="308">
        <v>92.59</v>
      </c>
    </row>
    <row r="15424" spans="1:2">
      <c r="A15424" s="307" t="s">
        <v>15447</v>
      </c>
      <c r="B15424" s="308">
        <v>90.92</v>
      </c>
    </row>
    <row r="15425" spans="1:2">
      <c r="A15425" s="307" t="s">
        <v>15448</v>
      </c>
      <c r="B15425" s="308">
        <v>9.6</v>
      </c>
    </row>
    <row r="15426" spans="1:2">
      <c r="A15426" s="307" t="s">
        <v>15449</v>
      </c>
      <c r="B15426" s="308">
        <v>8.3699999999999992</v>
      </c>
    </row>
    <row r="15427" spans="1:2">
      <c r="A15427" s="307" t="s">
        <v>15450</v>
      </c>
      <c r="B15427" s="308">
        <v>9.76</v>
      </c>
    </row>
    <row r="15428" spans="1:2">
      <c r="A15428" s="307" t="s">
        <v>15451</v>
      </c>
      <c r="B15428" s="308">
        <v>8.5299999999999994</v>
      </c>
    </row>
    <row r="15429" spans="1:2">
      <c r="A15429" s="307" t="s">
        <v>15452</v>
      </c>
      <c r="B15429" s="308">
        <v>9.89</v>
      </c>
    </row>
    <row r="15430" spans="1:2">
      <c r="A15430" s="307" t="s">
        <v>15453</v>
      </c>
      <c r="B15430" s="308">
        <v>8.66</v>
      </c>
    </row>
    <row r="15431" spans="1:2">
      <c r="A15431" s="307" t="s">
        <v>15454</v>
      </c>
      <c r="B15431" s="308">
        <v>9.77</v>
      </c>
    </row>
    <row r="15432" spans="1:2">
      <c r="A15432" s="307" t="s">
        <v>15455</v>
      </c>
      <c r="B15432" s="308">
        <v>8.5399999999999991</v>
      </c>
    </row>
    <row r="15433" spans="1:2">
      <c r="A15433" s="307" t="s">
        <v>15456</v>
      </c>
      <c r="B15433" s="308">
        <v>9.85</v>
      </c>
    </row>
    <row r="15434" spans="1:2">
      <c r="A15434" s="307" t="s">
        <v>15457</v>
      </c>
      <c r="B15434" s="308">
        <v>8.6199999999999992</v>
      </c>
    </row>
    <row r="15435" spans="1:2">
      <c r="A15435" s="307" t="s">
        <v>15458</v>
      </c>
      <c r="B15435" s="308">
        <v>11.19</v>
      </c>
    </row>
    <row r="15436" spans="1:2">
      <c r="A15436" s="307" t="s">
        <v>15459</v>
      </c>
      <c r="B15436" s="308">
        <v>9.81</v>
      </c>
    </row>
    <row r="15437" spans="1:2">
      <c r="A15437" s="307" t="s">
        <v>15460</v>
      </c>
      <c r="B15437" s="308">
        <v>11.4</v>
      </c>
    </row>
    <row r="15438" spans="1:2">
      <c r="A15438" s="307" t="s">
        <v>15461</v>
      </c>
      <c r="B15438" s="308">
        <v>10.02</v>
      </c>
    </row>
    <row r="15439" spans="1:2">
      <c r="A15439" s="307" t="s">
        <v>15462</v>
      </c>
      <c r="B15439" s="308">
        <v>12.64</v>
      </c>
    </row>
    <row r="15440" spans="1:2">
      <c r="A15440" s="307" t="s">
        <v>15463</v>
      </c>
      <c r="B15440" s="308">
        <v>11.11</v>
      </c>
    </row>
    <row r="15441" spans="1:2">
      <c r="A15441" s="307" t="s">
        <v>15464</v>
      </c>
      <c r="B15441" s="308">
        <v>15.26</v>
      </c>
    </row>
    <row r="15442" spans="1:2">
      <c r="A15442" s="307" t="s">
        <v>15465</v>
      </c>
      <c r="B15442" s="308">
        <v>13.59</v>
      </c>
    </row>
    <row r="15443" spans="1:2">
      <c r="A15443" s="307" t="s">
        <v>15466</v>
      </c>
      <c r="B15443" s="308">
        <v>15.71</v>
      </c>
    </row>
    <row r="15444" spans="1:2">
      <c r="A15444" s="307" t="s">
        <v>15467</v>
      </c>
      <c r="B15444" s="308">
        <v>14.04</v>
      </c>
    </row>
    <row r="15445" spans="1:2">
      <c r="A15445" s="307" t="s">
        <v>15468</v>
      </c>
      <c r="B15445" s="308">
        <v>17.489999999999998</v>
      </c>
    </row>
    <row r="15446" spans="1:2">
      <c r="A15446" s="307" t="s">
        <v>15469</v>
      </c>
      <c r="B15446" s="308">
        <v>15.67</v>
      </c>
    </row>
    <row r="15447" spans="1:2">
      <c r="A15447" s="307" t="s">
        <v>15470</v>
      </c>
      <c r="B15447" s="308">
        <v>21.97</v>
      </c>
    </row>
    <row r="15448" spans="1:2">
      <c r="A15448" s="307" t="s">
        <v>15471</v>
      </c>
      <c r="B15448" s="308">
        <v>20</v>
      </c>
    </row>
    <row r="15449" spans="1:2">
      <c r="A15449" s="307" t="s">
        <v>15472</v>
      </c>
      <c r="B15449" s="308">
        <v>23.15</v>
      </c>
    </row>
    <row r="15450" spans="1:2">
      <c r="A15450" s="307" t="s">
        <v>15473</v>
      </c>
      <c r="B15450" s="308">
        <v>21.18</v>
      </c>
    </row>
    <row r="15451" spans="1:2">
      <c r="A15451" s="307" t="s">
        <v>15474</v>
      </c>
      <c r="B15451" s="308">
        <v>24.51</v>
      </c>
    </row>
    <row r="15452" spans="1:2">
      <c r="A15452" s="307" t="s">
        <v>15475</v>
      </c>
      <c r="B15452" s="308">
        <v>22.54</v>
      </c>
    </row>
    <row r="15453" spans="1:2">
      <c r="A15453" s="307" t="s">
        <v>15476</v>
      </c>
      <c r="B15453" s="308">
        <v>32.64</v>
      </c>
    </row>
    <row r="15454" spans="1:2">
      <c r="A15454" s="307" t="s">
        <v>15477</v>
      </c>
      <c r="B15454" s="308">
        <v>30.52</v>
      </c>
    </row>
    <row r="15455" spans="1:2">
      <c r="A15455" s="307" t="s">
        <v>15478</v>
      </c>
      <c r="B15455" s="308">
        <v>43.73</v>
      </c>
    </row>
    <row r="15456" spans="1:2">
      <c r="A15456" s="307" t="s">
        <v>15479</v>
      </c>
      <c r="B15456" s="308">
        <v>41.42</v>
      </c>
    </row>
    <row r="15457" spans="1:2">
      <c r="A15457" s="307" t="s">
        <v>15480</v>
      </c>
      <c r="B15457" s="308">
        <v>11.83</v>
      </c>
    </row>
    <row r="15458" spans="1:2">
      <c r="A15458" s="307" t="s">
        <v>15481</v>
      </c>
      <c r="B15458" s="308">
        <v>10.6</v>
      </c>
    </row>
    <row r="15459" spans="1:2">
      <c r="A15459" s="307" t="s">
        <v>15482</v>
      </c>
      <c r="B15459" s="308">
        <v>13.64</v>
      </c>
    </row>
    <row r="15460" spans="1:2">
      <c r="A15460" s="307" t="s">
        <v>15483</v>
      </c>
      <c r="B15460" s="308">
        <v>12.26</v>
      </c>
    </row>
    <row r="15461" spans="1:2">
      <c r="A15461" s="307" t="s">
        <v>15484</v>
      </c>
      <c r="B15461" s="308">
        <v>14.87</v>
      </c>
    </row>
    <row r="15462" spans="1:2">
      <c r="A15462" s="307" t="s">
        <v>15485</v>
      </c>
      <c r="B15462" s="308">
        <v>13.44</v>
      </c>
    </row>
    <row r="15463" spans="1:2">
      <c r="A15463" s="307" t="s">
        <v>15486</v>
      </c>
      <c r="B15463" s="308">
        <v>16.18</v>
      </c>
    </row>
    <row r="15464" spans="1:2">
      <c r="A15464" s="307" t="s">
        <v>15487</v>
      </c>
      <c r="B15464" s="308">
        <v>14.7</v>
      </c>
    </row>
    <row r="15465" spans="1:2">
      <c r="A15465" s="307" t="s">
        <v>15488</v>
      </c>
      <c r="B15465" s="308">
        <v>18.07</v>
      </c>
    </row>
    <row r="15466" spans="1:2">
      <c r="A15466" s="307" t="s">
        <v>15489</v>
      </c>
      <c r="B15466" s="308">
        <v>16.54</v>
      </c>
    </row>
    <row r="15467" spans="1:2">
      <c r="A15467" s="307" t="s">
        <v>15490</v>
      </c>
      <c r="B15467" s="308">
        <v>21.6</v>
      </c>
    </row>
    <row r="15468" spans="1:2">
      <c r="A15468" s="307" t="s">
        <v>15491</v>
      </c>
      <c r="B15468" s="308">
        <v>20.03</v>
      </c>
    </row>
    <row r="15469" spans="1:2">
      <c r="A15469" s="307" t="s">
        <v>15492</v>
      </c>
      <c r="B15469" s="308">
        <v>24.63</v>
      </c>
    </row>
    <row r="15470" spans="1:2">
      <c r="A15470" s="307" t="s">
        <v>15493</v>
      </c>
      <c r="B15470" s="308">
        <v>23.01</v>
      </c>
    </row>
    <row r="15471" spans="1:2">
      <c r="A15471" s="307" t="s">
        <v>15494</v>
      </c>
      <c r="B15471" s="308">
        <v>26.75</v>
      </c>
    </row>
    <row r="15472" spans="1:2">
      <c r="A15472" s="307" t="s">
        <v>15495</v>
      </c>
      <c r="B15472" s="308">
        <v>25.08</v>
      </c>
    </row>
    <row r="15473" spans="1:2">
      <c r="A15473" s="307" t="s">
        <v>15496</v>
      </c>
      <c r="B15473" s="308">
        <v>33.83</v>
      </c>
    </row>
    <row r="15474" spans="1:2">
      <c r="A15474" s="307" t="s">
        <v>15497</v>
      </c>
      <c r="B15474" s="308">
        <v>32.06</v>
      </c>
    </row>
    <row r="15475" spans="1:2">
      <c r="A15475" s="307" t="s">
        <v>15498</v>
      </c>
      <c r="B15475" s="308">
        <v>40.69</v>
      </c>
    </row>
    <row r="15476" spans="1:2">
      <c r="A15476" s="307" t="s">
        <v>15499</v>
      </c>
      <c r="B15476" s="308">
        <v>38.86</v>
      </c>
    </row>
    <row r="15477" spans="1:2">
      <c r="A15477" s="307" t="s">
        <v>15500</v>
      </c>
      <c r="B15477" s="308">
        <v>50.57</v>
      </c>
    </row>
    <row r="15478" spans="1:2">
      <c r="A15478" s="307" t="s">
        <v>15501</v>
      </c>
      <c r="B15478" s="308">
        <v>48.6</v>
      </c>
    </row>
    <row r="15479" spans="1:2">
      <c r="A15479" s="307" t="s">
        <v>15502</v>
      </c>
      <c r="B15479" s="308">
        <v>13.38</v>
      </c>
    </row>
    <row r="15480" spans="1:2">
      <c r="A15480" s="307" t="s">
        <v>15503</v>
      </c>
      <c r="B15480" s="308">
        <v>12.8</v>
      </c>
    </row>
    <row r="15481" spans="1:2">
      <c r="A15481" s="307" t="s">
        <v>15504</v>
      </c>
      <c r="B15481" s="308">
        <v>14.91</v>
      </c>
    </row>
    <row r="15482" spans="1:2">
      <c r="A15482" s="307" t="s">
        <v>157</v>
      </c>
      <c r="B15482" s="308">
        <v>14.19</v>
      </c>
    </row>
    <row r="15483" spans="1:2">
      <c r="A15483" s="307" t="s">
        <v>15505</v>
      </c>
      <c r="B15483" s="308">
        <v>18.66</v>
      </c>
    </row>
    <row r="15484" spans="1:2">
      <c r="A15484" s="307" t="s">
        <v>158</v>
      </c>
      <c r="B15484" s="308">
        <v>17.8</v>
      </c>
    </row>
    <row r="15485" spans="1:2">
      <c r="A15485" s="307" t="s">
        <v>15506</v>
      </c>
      <c r="B15485" s="308">
        <v>14.29</v>
      </c>
    </row>
    <row r="15486" spans="1:2">
      <c r="A15486" s="307" t="s">
        <v>15507</v>
      </c>
      <c r="B15486" s="308">
        <v>13.71</v>
      </c>
    </row>
    <row r="15487" spans="1:2">
      <c r="A15487" s="307" t="s">
        <v>15508</v>
      </c>
      <c r="B15487" s="308">
        <v>14.8</v>
      </c>
    </row>
    <row r="15488" spans="1:2">
      <c r="A15488" s="307" t="s">
        <v>15509</v>
      </c>
      <c r="B15488" s="308">
        <v>14.08</v>
      </c>
    </row>
    <row r="15489" spans="1:2">
      <c r="A15489" s="307" t="s">
        <v>15510</v>
      </c>
      <c r="B15489" s="308">
        <v>19.079999999999998</v>
      </c>
    </row>
    <row r="15490" spans="1:2">
      <c r="A15490" s="307" t="s">
        <v>15511</v>
      </c>
      <c r="B15490" s="308">
        <v>18.22</v>
      </c>
    </row>
    <row r="15491" spans="1:2">
      <c r="A15491" s="307" t="s">
        <v>15512</v>
      </c>
      <c r="B15491" s="308">
        <v>13.37</v>
      </c>
    </row>
    <row r="15492" spans="1:2">
      <c r="A15492" s="307" t="s">
        <v>15513</v>
      </c>
      <c r="B15492" s="308">
        <v>12.79</v>
      </c>
    </row>
    <row r="15493" spans="1:2">
      <c r="A15493" s="307" t="s">
        <v>15514</v>
      </c>
      <c r="B15493" s="308">
        <v>13.69</v>
      </c>
    </row>
    <row r="15494" spans="1:2">
      <c r="A15494" s="307" t="s">
        <v>15515</v>
      </c>
      <c r="B15494" s="308">
        <v>12.97</v>
      </c>
    </row>
    <row r="15495" spans="1:2">
      <c r="A15495" s="307" t="s">
        <v>15516</v>
      </c>
      <c r="B15495" s="308">
        <v>19.38</v>
      </c>
    </row>
    <row r="15496" spans="1:2">
      <c r="A15496" s="307" t="s">
        <v>15517</v>
      </c>
      <c r="B15496" s="308">
        <v>18.52</v>
      </c>
    </row>
    <row r="15497" spans="1:2">
      <c r="A15497" s="307" t="s">
        <v>15518</v>
      </c>
      <c r="B15497" s="308">
        <v>14.29</v>
      </c>
    </row>
    <row r="15498" spans="1:2">
      <c r="A15498" s="307" t="s">
        <v>15519</v>
      </c>
      <c r="B15498" s="308">
        <v>13.71</v>
      </c>
    </row>
    <row r="15499" spans="1:2">
      <c r="A15499" s="307" t="s">
        <v>15520</v>
      </c>
      <c r="B15499" s="308">
        <v>15.18</v>
      </c>
    </row>
    <row r="15500" spans="1:2">
      <c r="A15500" s="307" t="s">
        <v>15521</v>
      </c>
      <c r="B15500" s="308">
        <v>14.46</v>
      </c>
    </row>
    <row r="15501" spans="1:2">
      <c r="A15501" s="307" t="s">
        <v>15522</v>
      </c>
      <c r="B15501" s="308">
        <v>16.98</v>
      </c>
    </row>
    <row r="15502" spans="1:2">
      <c r="A15502" s="307" t="s">
        <v>15523</v>
      </c>
      <c r="B15502" s="308">
        <v>16.12</v>
      </c>
    </row>
    <row r="15503" spans="1:2">
      <c r="A15503" s="307" t="s">
        <v>15524</v>
      </c>
      <c r="B15503" s="308">
        <v>14.11</v>
      </c>
    </row>
    <row r="15504" spans="1:2">
      <c r="A15504" s="307" t="s">
        <v>15525</v>
      </c>
      <c r="B15504" s="308">
        <v>13.53</v>
      </c>
    </row>
    <row r="15505" spans="1:2">
      <c r="A15505" s="307" t="s">
        <v>15526</v>
      </c>
      <c r="B15505" s="308">
        <v>13.93</v>
      </c>
    </row>
    <row r="15506" spans="1:2">
      <c r="A15506" s="307" t="s">
        <v>15527</v>
      </c>
      <c r="B15506" s="308">
        <v>13.21</v>
      </c>
    </row>
    <row r="15507" spans="1:2">
      <c r="A15507" s="307" t="s">
        <v>15528</v>
      </c>
      <c r="B15507" s="308">
        <v>16.98</v>
      </c>
    </row>
    <row r="15508" spans="1:2">
      <c r="A15508" s="307" t="s">
        <v>15529</v>
      </c>
      <c r="B15508" s="308">
        <v>16.12</v>
      </c>
    </row>
    <row r="15509" spans="1:2">
      <c r="A15509" s="307" t="s">
        <v>15530</v>
      </c>
      <c r="B15509" s="308">
        <v>16.05</v>
      </c>
    </row>
    <row r="15510" spans="1:2">
      <c r="A15510" s="307" t="s">
        <v>15531</v>
      </c>
      <c r="B15510" s="308">
        <v>15.47</v>
      </c>
    </row>
    <row r="15511" spans="1:2">
      <c r="A15511" s="307" t="s">
        <v>15532</v>
      </c>
      <c r="B15511" s="308">
        <v>18.25</v>
      </c>
    </row>
    <row r="15512" spans="1:2">
      <c r="A15512" s="307" t="s">
        <v>15533</v>
      </c>
      <c r="B15512" s="308">
        <v>17.53</v>
      </c>
    </row>
    <row r="15513" spans="1:2">
      <c r="A15513" s="307" t="s">
        <v>15534</v>
      </c>
      <c r="B15513" s="308">
        <v>21.48</v>
      </c>
    </row>
    <row r="15514" spans="1:2">
      <c r="A15514" s="307" t="s">
        <v>15535</v>
      </c>
      <c r="B15514" s="308">
        <v>20.62</v>
      </c>
    </row>
    <row r="15515" spans="1:2">
      <c r="A15515" s="307" t="s">
        <v>15536</v>
      </c>
      <c r="B15515" s="308">
        <v>14.91</v>
      </c>
    </row>
    <row r="15516" spans="1:2">
      <c r="A15516" s="307" t="s">
        <v>15537</v>
      </c>
      <c r="B15516" s="308">
        <v>14.33</v>
      </c>
    </row>
    <row r="15517" spans="1:2">
      <c r="A15517" s="307" t="s">
        <v>15538</v>
      </c>
      <c r="B15517" s="308">
        <v>14.58</v>
      </c>
    </row>
    <row r="15518" spans="1:2">
      <c r="A15518" s="307" t="s">
        <v>15539</v>
      </c>
      <c r="B15518" s="308">
        <v>13.86</v>
      </c>
    </row>
    <row r="15519" spans="1:2">
      <c r="A15519" s="307" t="s">
        <v>15540</v>
      </c>
      <c r="B15519" s="308">
        <v>21.58</v>
      </c>
    </row>
    <row r="15520" spans="1:2">
      <c r="A15520" s="307" t="s">
        <v>15541</v>
      </c>
      <c r="B15520" s="308">
        <v>20.72</v>
      </c>
    </row>
    <row r="15521" spans="1:2">
      <c r="A15521" s="307" t="s">
        <v>15542</v>
      </c>
      <c r="B15521" s="308">
        <v>9.39</v>
      </c>
    </row>
    <row r="15522" spans="1:2">
      <c r="A15522" s="307" t="s">
        <v>15543</v>
      </c>
      <c r="B15522" s="308">
        <v>8.81</v>
      </c>
    </row>
    <row r="15523" spans="1:2">
      <c r="A15523" s="307" t="s">
        <v>15544</v>
      </c>
      <c r="B15523" s="308">
        <v>10.46</v>
      </c>
    </row>
    <row r="15524" spans="1:2">
      <c r="A15524" s="307" t="s">
        <v>15545</v>
      </c>
      <c r="B15524" s="308">
        <v>9.74</v>
      </c>
    </row>
    <row r="15525" spans="1:2">
      <c r="A15525" s="307" t="s">
        <v>15546</v>
      </c>
      <c r="B15525" s="308">
        <v>11.53</v>
      </c>
    </row>
    <row r="15526" spans="1:2">
      <c r="A15526" s="307" t="s">
        <v>15547</v>
      </c>
      <c r="B15526" s="308">
        <v>10.67</v>
      </c>
    </row>
    <row r="15527" spans="1:2">
      <c r="A15527" s="307" t="s">
        <v>15548</v>
      </c>
      <c r="B15527" s="308">
        <v>6.39</v>
      </c>
    </row>
    <row r="15528" spans="1:2">
      <c r="A15528" s="307" t="s">
        <v>15549</v>
      </c>
      <c r="B15528" s="308">
        <v>5.8</v>
      </c>
    </row>
    <row r="15529" spans="1:2">
      <c r="A15529" s="307" t="s">
        <v>15550</v>
      </c>
      <c r="B15529" s="308">
        <v>6.75</v>
      </c>
    </row>
    <row r="15530" spans="1:2">
      <c r="A15530" s="307" t="s">
        <v>15551</v>
      </c>
      <c r="B15530" s="308">
        <v>6.16</v>
      </c>
    </row>
    <row r="15531" spans="1:2">
      <c r="A15531" s="307" t="s">
        <v>15552</v>
      </c>
      <c r="B15531" s="308">
        <v>7.09</v>
      </c>
    </row>
    <row r="15532" spans="1:2">
      <c r="A15532" s="307" t="s">
        <v>15553</v>
      </c>
      <c r="B15532" s="308">
        <v>6.5</v>
      </c>
    </row>
    <row r="15533" spans="1:2">
      <c r="A15533" s="307" t="s">
        <v>15554</v>
      </c>
      <c r="B15533" s="308">
        <v>32.590000000000003</v>
      </c>
    </row>
    <row r="15534" spans="1:2">
      <c r="A15534" s="307" t="s">
        <v>159</v>
      </c>
      <c r="B15534" s="308">
        <v>29.14</v>
      </c>
    </row>
    <row r="15535" spans="1:2">
      <c r="A15535" s="307" t="s">
        <v>15555</v>
      </c>
      <c r="B15535" s="308">
        <v>16.25</v>
      </c>
    </row>
    <row r="15536" spans="1:2">
      <c r="A15536" s="307" t="s">
        <v>15556</v>
      </c>
      <c r="B15536" s="308">
        <v>14.25</v>
      </c>
    </row>
    <row r="15537" spans="1:2">
      <c r="A15537" s="307" t="s">
        <v>15557</v>
      </c>
      <c r="B15537" s="308">
        <v>43.18</v>
      </c>
    </row>
    <row r="15538" spans="1:2">
      <c r="A15538" s="307" t="s">
        <v>15558</v>
      </c>
      <c r="B15538" s="308">
        <v>41.18</v>
      </c>
    </row>
    <row r="15539" spans="1:2">
      <c r="A15539" s="307" t="s">
        <v>15559</v>
      </c>
      <c r="B15539" s="308">
        <v>102.82</v>
      </c>
    </row>
    <row r="15540" spans="1:2">
      <c r="A15540" s="307" t="s">
        <v>15560</v>
      </c>
      <c r="B15540" s="308">
        <v>100.67</v>
      </c>
    </row>
    <row r="15541" spans="1:2">
      <c r="A15541" s="307" t="s">
        <v>15561</v>
      </c>
      <c r="B15541" s="308">
        <v>157.85</v>
      </c>
    </row>
    <row r="15542" spans="1:2">
      <c r="A15542" s="307" t="s">
        <v>15562</v>
      </c>
      <c r="B15542" s="308">
        <v>155.56</v>
      </c>
    </row>
    <row r="15543" spans="1:2">
      <c r="A15543" s="307" t="s">
        <v>15563</v>
      </c>
      <c r="B15543" s="308">
        <v>259.47000000000003</v>
      </c>
    </row>
    <row r="15544" spans="1:2">
      <c r="A15544" s="307" t="s">
        <v>15564</v>
      </c>
      <c r="B15544" s="308">
        <v>257.04000000000002</v>
      </c>
    </row>
    <row r="15545" spans="1:2">
      <c r="A15545" s="307" t="s">
        <v>15565</v>
      </c>
      <c r="B15545" s="308">
        <v>535.78</v>
      </c>
    </row>
    <row r="15546" spans="1:2">
      <c r="A15546" s="307" t="s">
        <v>15566</v>
      </c>
      <c r="B15546" s="308">
        <v>533.21</v>
      </c>
    </row>
    <row r="15547" spans="1:2">
      <c r="A15547" s="307" t="s">
        <v>15567</v>
      </c>
      <c r="B15547" s="308">
        <v>733.8</v>
      </c>
    </row>
    <row r="15548" spans="1:2">
      <c r="A15548" s="307" t="s">
        <v>15568</v>
      </c>
      <c r="B15548" s="308">
        <v>730.94</v>
      </c>
    </row>
    <row r="15549" spans="1:2">
      <c r="A15549" s="307" t="s">
        <v>15569</v>
      </c>
      <c r="B15549" s="308">
        <v>1805.18</v>
      </c>
    </row>
    <row r="15550" spans="1:2">
      <c r="A15550" s="307" t="s">
        <v>160</v>
      </c>
      <c r="B15550" s="308">
        <v>1802.03</v>
      </c>
    </row>
    <row r="15551" spans="1:2">
      <c r="A15551" s="307" t="s">
        <v>15570</v>
      </c>
      <c r="B15551" s="308">
        <v>53.5</v>
      </c>
    </row>
    <row r="15552" spans="1:2">
      <c r="A15552" s="307" t="s">
        <v>15571</v>
      </c>
      <c r="B15552" s="308">
        <v>48.57</v>
      </c>
    </row>
    <row r="15553" spans="1:2">
      <c r="A15553" s="307" t="s">
        <v>15572</v>
      </c>
      <c r="B15553" s="308">
        <v>31.15</v>
      </c>
    </row>
    <row r="15554" spans="1:2">
      <c r="A15554" s="307" t="s">
        <v>15573</v>
      </c>
      <c r="B15554" s="308">
        <v>28.92</v>
      </c>
    </row>
    <row r="15555" spans="1:2">
      <c r="A15555" s="307" t="s">
        <v>15574</v>
      </c>
      <c r="B15555" s="308">
        <v>24.24</v>
      </c>
    </row>
    <row r="15556" spans="1:2">
      <c r="A15556" s="307" t="s">
        <v>15575</v>
      </c>
      <c r="B15556" s="308">
        <v>21.78</v>
      </c>
    </row>
    <row r="15557" spans="1:2">
      <c r="A15557" s="307" t="s">
        <v>15576</v>
      </c>
      <c r="B15557" s="308">
        <v>29.48</v>
      </c>
    </row>
    <row r="15558" spans="1:2">
      <c r="A15558" s="307" t="s">
        <v>15577</v>
      </c>
      <c r="B15558" s="308">
        <v>26.52</v>
      </c>
    </row>
    <row r="15559" spans="1:2">
      <c r="A15559" s="307" t="s">
        <v>15578</v>
      </c>
      <c r="B15559" s="308">
        <v>44.11</v>
      </c>
    </row>
    <row r="15560" spans="1:2">
      <c r="A15560" s="307" t="s">
        <v>15579</v>
      </c>
      <c r="B15560" s="308">
        <v>39.67</v>
      </c>
    </row>
    <row r="15561" spans="1:2">
      <c r="A15561" s="307" t="s">
        <v>15580</v>
      </c>
      <c r="B15561" s="308">
        <v>51.59</v>
      </c>
    </row>
    <row r="15562" spans="1:2">
      <c r="A15562" s="307" t="s">
        <v>15581</v>
      </c>
      <c r="B15562" s="308">
        <v>46.66</v>
      </c>
    </row>
    <row r="15563" spans="1:2">
      <c r="A15563" s="307" t="s">
        <v>15582</v>
      </c>
      <c r="B15563" s="308">
        <v>73.48</v>
      </c>
    </row>
    <row r="15564" spans="1:2">
      <c r="A15564" s="307" t="s">
        <v>15583</v>
      </c>
      <c r="B15564" s="308">
        <v>67.56</v>
      </c>
    </row>
    <row r="15565" spans="1:2">
      <c r="A15565" s="307" t="s">
        <v>15584</v>
      </c>
      <c r="B15565" s="308">
        <v>105.09</v>
      </c>
    </row>
    <row r="15566" spans="1:2">
      <c r="A15566" s="307" t="s">
        <v>15585</v>
      </c>
      <c r="B15566" s="308">
        <v>97.69</v>
      </c>
    </row>
    <row r="15567" spans="1:2">
      <c r="A15567" s="307" t="s">
        <v>15586</v>
      </c>
      <c r="B15567" s="308">
        <v>138.96</v>
      </c>
    </row>
    <row r="15568" spans="1:2">
      <c r="A15568" s="307" t="s">
        <v>15587</v>
      </c>
      <c r="B15568" s="308">
        <v>129.59</v>
      </c>
    </row>
    <row r="15569" spans="1:2">
      <c r="A15569" s="307" t="s">
        <v>15588</v>
      </c>
      <c r="B15569" s="308">
        <v>73.849999999999994</v>
      </c>
    </row>
    <row r="15570" spans="1:2">
      <c r="A15570" s="307" t="s">
        <v>15589</v>
      </c>
      <c r="B15570" s="308">
        <v>68.91</v>
      </c>
    </row>
    <row r="15571" spans="1:2">
      <c r="A15571" s="307" t="s">
        <v>15590</v>
      </c>
      <c r="B15571" s="308">
        <v>74.77</v>
      </c>
    </row>
    <row r="15572" spans="1:2">
      <c r="A15572" s="307" t="s">
        <v>15591</v>
      </c>
      <c r="B15572" s="308">
        <v>69.84</v>
      </c>
    </row>
    <row r="15573" spans="1:2">
      <c r="A15573" s="307" t="s">
        <v>15592</v>
      </c>
      <c r="B15573" s="308">
        <v>92.84</v>
      </c>
    </row>
    <row r="15574" spans="1:2">
      <c r="A15574" s="307" t="s">
        <v>15593</v>
      </c>
      <c r="B15574" s="308">
        <v>87.91</v>
      </c>
    </row>
    <row r="15575" spans="1:2">
      <c r="A15575" s="307" t="s">
        <v>15594</v>
      </c>
      <c r="B15575" s="308">
        <v>96.94</v>
      </c>
    </row>
    <row r="15576" spans="1:2">
      <c r="A15576" s="307" t="s">
        <v>15595</v>
      </c>
      <c r="B15576" s="308">
        <v>92</v>
      </c>
    </row>
    <row r="15577" spans="1:2">
      <c r="A15577" s="307" t="s">
        <v>15596</v>
      </c>
      <c r="B15577" s="308">
        <v>54</v>
      </c>
    </row>
    <row r="15578" spans="1:2">
      <c r="A15578" s="307" t="s">
        <v>15597</v>
      </c>
      <c r="B15578" s="308">
        <v>49.07</v>
      </c>
    </row>
    <row r="15579" spans="1:2">
      <c r="A15579" s="307" t="s">
        <v>15598</v>
      </c>
      <c r="B15579" s="308">
        <v>59.64</v>
      </c>
    </row>
    <row r="15580" spans="1:2">
      <c r="A15580" s="307" t="s">
        <v>15599</v>
      </c>
      <c r="B15580" s="308">
        <v>54.7</v>
      </c>
    </row>
    <row r="15581" spans="1:2">
      <c r="A15581" s="307" t="s">
        <v>15600</v>
      </c>
      <c r="B15581" s="308">
        <v>62.97</v>
      </c>
    </row>
    <row r="15582" spans="1:2">
      <c r="A15582" s="307" t="s">
        <v>15601</v>
      </c>
      <c r="B15582" s="308">
        <v>58.04</v>
      </c>
    </row>
    <row r="15583" spans="1:2">
      <c r="A15583" s="307" t="s">
        <v>15602</v>
      </c>
      <c r="B15583" s="308">
        <v>63.85</v>
      </c>
    </row>
    <row r="15584" spans="1:2">
      <c r="A15584" s="307" t="s">
        <v>15603</v>
      </c>
      <c r="B15584" s="308">
        <v>58.91</v>
      </c>
    </row>
    <row r="15585" spans="1:2">
      <c r="A15585" s="307" t="s">
        <v>15604</v>
      </c>
      <c r="B15585" s="308">
        <v>81.040000000000006</v>
      </c>
    </row>
    <row r="15586" spans="1:2">
      <c r="A15586" s="307" t="s">
        <v>15605</v>
      </c>
      <c r="B15586" s="308">
        <v>76.099999999999994</v>
      </c>
    </row>
    <row r="15587" spans="1:2">
      <c r="A15587" s="307" t="s">
        <v>15606</v>
      </c>
      <c r="B15587" s="308">
        <v>91.03</v>
      </c>
    </row>
    <row r="15588" spans="1:2">
      <c r="A15588" s="307" t="s">
        <v>15607</v>
      </c>
      <c r="B15588" s="308">
        <v>86.1</v>
      </c>
    </row>
    <row r="15589" spans="1:2">
      <c r="A15589" s="307" t="s">
        <v>15608</v>
      </c>
      <c r="B15589" s="308">
        <v>59.93</v>
      </c>
    </row>
    <row r="15590" spans="1:2">
      <c r="A15590" s="307" t="s">
        <v>15609</v>
      </c>
      <c r="B15590" s="308">
        <v>55</v>
      </c>
    </row>
    <row r="15591" spans="1:2">
      <c r="A15591" s="307" t="s">
        <v>15610</v>
      </c>
      <c r="B15591" s="308">
        <v>67.33</v>
      </c>
    </row>
    <row r="15592" spans="1:2">
      <c r="A15592" s="307" t="s">
        <v>15611</v>
      </c>
      <c r="B15592" s="308">
        <v>62.4</v>
      </c>
    </row>
    <row r="15593" spans="1:2">
      <c r="A15593" s="307" t="s">
        <v>15612</v>
      </c>
      <c r="B15593" s="308">
        <v>71.069999999999993</v>
      </c>
    </row>
    <row r="15594" spans="1:2">
      <c r="A15594" s="307" t="s">
        <v>15613</v>
      </c>
      <c r="B15594" s="308">
        <v>66.13</v>
      </c>
    </row>
    <row r="15595" spans="1:2">
      <c r="A15595" s="307" t="s">
        <v>15614</v>
      </c>
      <c r="B15595" s="308">
        <v>85.37</v>
      </c>
    </row>
    <row r="15596" spans="1:2">
      <c r="A15596" s="307" t="s">
        <v>15615</v>
      </c>
      <c r="B15596" s="308">
        <v>80.44</v>
      </c>
    </row>
    <row r="15597" spans="1:2">
      <c r="A15597" s="307" t="s">
        <v>15616</v>
      </c>
      <c r="B15597" s="308">
        <v>112.28</v>
      </c>
    </row>
    <row r="15598" spans="1:2">
      <c r="A15598" s="307" t="s">
        <v>15617</v>
      </c>
      <c r="B15598" s="308">
        <v>107.35</v>
      </c>
    </row>
    <row r="15599" spans="1:2">
      <c r="A15599" s="307" t="s">
        <v>15618</v>
      </c>
      <c r="B15599" s="308">
        <v>62.14</v>
      </c>
    </row>
    <row r="15600" spans="1:2">
      <c r="A15600" s="307" t="s">
        <v>15619</v>
      </c>
      <c r="B15600" s="308">
        <v>57.2</v>
      </c>
    </row>
    <row r="15601" spans="1:2">
      <c r="A15601" s="307" t="s">
        <v>15620</v>
      </c>
      <c r="B15601" s="308">
        <v>69.62</v>
      </c>
    </row>
    <row r="15602" spans="1:2">
      <c r="A15602" s="307" t="s">
        <v>15621</v>
      </c>
      <c r="B15602" s="308">
        <v>64.680000000000007</v>
      </c>
    </row>
    <row r="15603" spans="1:2">
      <c r="A15603" s="307" t="s">
        <v>15622</v>
      </c>
      <c r="B15603" s="308">
        <v>77.81</v>
      </c>
    </row>
    <row r="15604" spans="1:2">
      <c r="A15604" s="307" t="s">
        <v>15623</v>
      </c>
      <c r="B15604" s="308">
        <v>72.87</v>
      </c>
    </row>
    <row r="15605" spans="1:2">
      <c r="A15605" s="307" t="s">
        <v>15624</v>
      </c>
      <c r="B15605" s="308">
        <v>90.13</v>
      </c>
    </row>
    <row r="15606" spans="1:2">
      <c r="A15606" s="307" t="s">
        <v>15625</v>
      </c>
      <c r="B15606" s="308">
        <v>85.2</v>
      </c>
    </row>
    <row r="15607" spans="1:2">
      <c r="A15607" s="307" t="s">
        <v>15626</v>
      </c>
      <c r="B15607" s="308">
        <v>106.64</v>
      </c>
    </row>
    <row r="15608" spans="1:2">
      <c r="A15608" s="307" t="s">
        <v>15627</v>
      </c>
      <c r="B15608" s="308">
        <v>101.7</v>
      </c>
    </row>
    <row r="15609" spans="1:2">
      <c r="A15609" s="307" t="s">
        <v>15628</v>
      </c>
      <c r="B15609" s="308">
        <v>43.74</v>
      </c>
    </row>
    <row r="15610" spans="1:2">
      <c r="A15610" s="307" t="s">
        <v>15629</v>
      </c>
      <c r="B15610" s="308">
        <v>38.81</v>
      </c>
    </row>
    <row r="15611" spans="1:2">
      <c r="A15611" s="307" t="s">
        <v>15630</v>
      </c>
      <c r="B15611" s="308">
        <v>48.19</v>
      </c>
    </row>
    <row r="15612" spans="1:2">
      <c r="A15612" s="307" t="s">
        <v>15631</v>
      </c>
      <c r="B15612" s="308">
        <v>43.26</v>
      </c>
    </row>
    <row r="15613" spans="1:2">
      <c r="A15613" s="307" t="s">
        <v>15632</v>
      </c>
      <c r="B15613" s="308">
        <v>50.73</v>
      </c>
    </row>
    <row r="15614" spans="1:2">
      <c r="A15614" s="307" t="s">
        <v>15633</v>
      </c>
      <c r="B15614" s="308">
        <v>45.79</v>
      </c>
    </row>
    <row r="15615" spans="1:2">
      <c r="A15615" s="307" t="s">
        <v>15634</v>
      </c>
      <c r="B15615" s="308">
        <v>51.09</v>
      </c>
    </row>
    <row r="15616" spans="1:2">
      <c r="A15616" s="307" t="s">
        <v>15635</v>
      </c>
      <c r="B15616" s="308">
        <v>46.15</v>
      </c>
    </row>
    <row r="15617" spans="1:2">
      <c r="A15617" s="307" t="s">
        <v>15636</v>
      </c>
      <c r="B15617" s="308">
        <v>64.92</v>
      </c>
    </row>
    <row r="15618" spans="1:2">
      <c r="A15618" s="307" t="s">
        <v>15637</v>
      </c>
      <c r="B15618" s="308">
        <v>59.99</v>
      </c>
    </row>
    <row r="15619" spans="1:2">
      <c r="A15619" s="307" t="s">
        <v>15638</v>
      </c>
      <c r="B15619" s="308">
        <v>71.900000000000006</v>
      </c>
    </row>
    <row r="15620" spans="1:2">
      <c r="A15620" s="307" t="s">
        <v>15639</v>
      </c>
      <c r="B15620" s="308">
        <v>66.959999999999994</v>
      </c>
    </row>
    <row r="15621" spans="1:2">
      <c r="A15621" s="307" t="s">
        <v>15640</v>
      </c>
      <c r="B15621" s="308">
        <v>48.52</v>
      </c>
    </row>
    <row r="15622" spans="1:2">
      <c r="A15622" s="307" t="s">
        <v>15641</v>
      </c>
      <c r="B15622" s="308">
        <v>43.58</v>
      </c>
    </row>
    <row r="15623" spans="1:2">
      <c r="A15623" s="307" t="s">
        <v>15642</v>
      </c>
      <c r="B15623" s="308">
        <v>54.02</v>
      </c>
    </row>
    <row r="15624" spans="1:2">
      <c r="A15624" s="307" t="s">
        <v>15643</v>
      </c>
      <c r="B15624" s="308">
        <v>49.09</v>
      </c>
    </row>
    <row r="15625" spans="1:2">
      <c r="A15625" s="307" t="s">
        <v>15644</v>
      </c>
      <c r="B15625" s="308">
        <v>56.86</v>
      </c>
    </row>
    <row r="15626" spans="1:2">
      <c r="A15626" s="307" t="s">
        <v>15645</v>
      </c>
      <c r="B15626" s="308">
        <v>51.92</v>
      </c>
    </row>
    <row r="15627" spans="1:2">
      <c r="A15627" s="307" t="s">
        <v>15646</v>
      </c>
      <c r="B15627" s="308">
        <v>68.41</v>
      </c>
    </row>
    <row r="15628" spans="1:2">
      <c r="A15628" s="307" t="s">
        <v>15647</v>
      </c>
      <c r="B15628" s="308">
        <v>63.47</v>
      </c>
    </row>
    <row r="15629" spans="1:2">
      <c r="A15629" s="307" t="s">
        <v>15648</v>
      </c>
      <c r="B15629" s="308">
        <v>89.36</v>
      </c>
    </row>
    <row r="15630" spans="1:2">
      <c r="A15630" s="307" t="s">
        <v>15649</v>
      </c>
      <c r="B15630" s="308">
        <v>84.42</v>
      </c>
    </row>
    <row r="15631" spans="1:2">
      <c r="A15631" s="307" t="s">
        <v>15650</v>
      </c>
      <c r="B15631" s="308">
        <v>50.62</v>
      </c>
    </row>
    <row r="15632" spans="1:2">
      <c r="A15632" s="307" t="s">
        <v>15651</v>
      </c>
      <c r="B15632" s="308">
        <v>45.69</v>
      </c>
    </row>
    <row r="15633" spans="1:2">
      <c r="A15633" s="307" t="s">
        <v>15652</v>
      </c>
      <c r="B15633" s="308">
        <v>56.86</v>
      </c>
    </row>
    <row r="15634" spans="1:2">
      <c r="A15634" s="307" t="s">
        <v>15653</v>
      </c>
      <c r="B15634" s="308">
        <v>51.92</v>
      </c>
    </row>
    <row r="15635" spans="1:2">
      <c r="A15635" s="307" t="s">
        <v>15654</v>
      </c>
      <c r="B15635" s="308">
        <v>62.77</v>
      </c>
    </row>
    <row r="15636" spans="1:2">
      <c r="A15636" s="307" t="s">
        <v>15655</v>
      </c>
      <c r="B15636" s="308">
        <v>57.84</v>
      </c>
    </row>
    <row r="15637" spans="1:2">
      <c r="A15637" s="307" t="s">
        <v>15656</v>
      </c>
      <c r="B15637" s="308">
        <v>72.03</v>
      </c>
    </row>
    <row r="15638" spans="1:2">
      <c r="A15638" s="307" t="s">
        <v>15657</v>
      </c>
      <c r="B15638" s="308">
        <v>67.099999999999994</v>
      </c>
    </row>
    <row r="15639" spans="1:2">
      <c r="A15639" s="307" t="s">
        <v>15658</v>
      </c>
      <c r="B15639" s="308">
        <v>84.53</v>
      </c>
    </row>
    <row r="15640" spans="1:2">
      <c r="A15640" s="307" t="s">
        <v>15659</v>
      </c>
      <c r="B15640" s="308">
        <v>79.599999999999994</v>
      </c>
    </row>
    <row r="15641" spans="1:2">
      <c r="A15641" s="307" t="s">
        <v>15660</v>
      </c>
      <c r="B15641" s="308">
        <v>58.87</v>
      </c>
    </row>
    <row r="15642" spans="1:2">
      <c r="A15642" s="307" t="s">
        <v>15661</v>
      </c>
      <c r="B15642" s="308">
        <v>53.94</v>
      </c>
    </row>
    <row r="15643" spans="1:2">
      <c r="A15643" s="307" t="s">
        <v>15662</v>
      </c>
      <c r="B15643" s="308">
        <v>67.760000000000005</v>
      </c>
    </row>
    <row r="15644" spans="1:2">
      <c r="A15644" s="307" t="s">
        <v>15663</v>
      </c>
      <c r="B15644" s="308">
        <v>62.82</v>
      </c>
    </row>
    <row r="15645" spans="1:2">
      <c r="A15645" s="307" t="s">
        <v>15664</v>
      </c>
      <c r="B15645" s="308">
        <v>74.319999999999993</v>
      </c>
    </row>
    <row r="15646" spans="1:2">
      <c r="A15646" s="307" t="s">
        <v>15665</v>
      </c>
      <c r="B15646" s="308">
        <v>69.39</v>
      </c>
    </row>
    <row r="15647" spans="1:2">
      <c r="A15647" s="307" t="s">
        <v>15666</v>
      </c>
      <c r="B15647" s="308">
        <v>78.45</v>
      </c>
    </row>
    <row r="15648" spans="1:2">
      <c r="A15648" s="307" t="s">
        <v>15667</v>
      </c>
      <c r="B15648" s="308">
        <v>73.52</v>
      </c>
    </row>
    <row r="15649" spans="1:2">
      <c r="A15649" s="307" t="s">
        <v>15668</v>
      </c>
      <c r="B15649" s="308">
        <v>103.16</v>
      </c>
    </row>
    <row r="15650" spans="1:2">
      <c r="A15650" s="307" t="s">
        <v>15669</v>
      </c>
      <c r="B15650" s="308">
        <v>98.23</v>
      </c>
    </row>
    <row r="15651" spans="1:2">
      <c r="A15651" s="307" t="s">
        <v>15670</v>
      </c>
      <c r="B15651" s="308">
        <v>119.97</v>
      </c>
    </row>
    <row r="15652" spans="1:2">
      <c r="A15652" s="307" t="s">
        <v>15671</v>
      </c>
      <c r="B15652" s="308">
        <v>115.03</v>
      </c>
    </row>
    <row r="15653" spans="1:2">
      <c r="A15653" s="307" t="s">
        <v>15672</v>
      </c>
      <c r="B15653" s="308">
        <v>68.05</v>
      </c>
    </row>
    <row r="15654" spans="1:2">
      <c r="A15654" s="307" t="s">
        <v>15673</v>
      </c>
      <c r="B15654" s="308">
        <v>63.12</v>
      </c>
    </row>
    <row r="15655" spans="1:2">
      <c r="A15655" s="307" t="s">
        <v>15674</v>
      </c>
      <c r="B15655" s="308">
        <v>78.72</v>
      </c>
    </row>
    <row r="15656" spans="1:2">
      <c r="A15656" s="307" t="s">
        <v>15675</v>
      </c>
      <c r="B15656" s="308">
        <v>73.790000000000006</v>
      </c>
    </row>
    <row r="15657" spans="1:2">
      <c r="A15657" s="307" t="s">
        <v>15676</v>
      </c>
      <c r="B15657" s="308">
        <v>85.67</v>
      </c>
    </row>
    <row r="15658" spans="1:2">
      <c r="A15658" s="307" t="s">
        <v>15677</v>
      </c>
      <c r="B15658" s="308">
        <v>80.739999999999995</v>
      </c>
    </row>
    <row r="15659" spans="1:2">
      <c r="A15659" s="307" t="s">
        <v>15678</v>
      </c>
      <c r="B15659" s="308">
        <v>107.5</v>
      </c>
    </row>
    <row r="15660" spans="1:2">
      <c r="A15660" s="307" t="s">
        <v>15679</v>
      </c>
      <c r="B15660" s="308">
        <v>102.56</v>
      </c>
    </row>
    <row r="15661" spans="1:2">
      <c r="A15661" s="307" t="s">
        <v>15680</v>
      </c>
      <c r="B15661" s="308">
        <v>141.22</v>
      </c>
    </row>
    <row r="15662" spans="1:2">
      <c r="A15662" s="307" t="s">
        <v>15681</v>
      </c>
      <c r="B15662" s="308">
        <v>136.29</v>
      </c>
    </row>
    <row r="15663" spans="1:2">
      <c r="A15663" s="307" t="s">
        <v>15682</v>
      </c>
      <c r="B15663" s="308">
        <v>70.260000000000005</v>
      </c>
    </row>
    <row r="15664" spans="1:2">
      <c r="A15664" s="307" t="s">
        <v>15683</v>
      </c>
      <c r="B15664" s="308">
        <v>65.33</v>
      </c>
    </row>
    <row r="15665" spans="1:2">
      <c r="A15665" s="307" t="s">
        <v>15684</v>
      </c>
      <c r="B15665" s="308">
        <v>80.97</v>
      </c>
    </row>
    <row r="15666" spans="1:2">
      <c r="A15666" s="307" t="s">
        <v>15685</v>
      </c>
      <c r="B15666" s="308">
        <v>76.040000000000006</v>
      </c>
    </row>
    <row r="15667" spans="1:2">
      <c r="A15667" s="307" t="s">
        <v>15686</v>
      </c>
      <c r="B15667" s="308">
        <v>92.41</v>
      </c>
    </row>
    <row r="15668" spans="1:2">
      <c r="A15668" s="307" t="s">
        <v>15687</v>
      </c>
      <c r="B15668" s="308">
        <v>87.48</v>
      </c>
    </row>
    <row r="15669" spans="1:2">
      <c r="A15669" s="307" t="s">
        <v>15688</v>
      </c>
      <c r="B15669" s="308">
        <v>112.26</v>
      </c>
    </row>
    <row r="15670" spans="1:2">
      <c r="A15670" s="307" t="s">
        <v>15689</v>
      </c>
      <c r="B15670" s="308">
        <v>107.32</v>
      </c>
    </row>
    <row r="15671" spans="1:2">
      <c r="A15671" s="307" t="s">
        <v>15690</v>
      </c>
      <c r="B15671" s="308">
        <v>135.57</v>
      </c>
    </row>
    <row r="15672" spans="1:2">
      <c r="A15672" s="307" t="s">
        <v>15691</v>
      </c>
      <c r="B15672" s="308">
        <v>130.63999999999999</v>
      </c>
    </row>
    <row r="15673" spans="1:2">
      <c r="A15673" s="307" t="s">
        <v>15692</v>
      </c>
      <c r="B15673" s="308">
        <v>47.8</v>
      </c>
    </row>
    <row r="15674" spans="1:2">
      <c r="A15674" s="307" t="s">
        <v>15693</v>
      </c>
      <c r="B15674" s="308">
        <v>42.87</v>
      </c>
    </row>
    <row r="15675" spans="1:2">
      <c r="A15675" s="307" t="s">
        <v>15694</v>
      </c>
      <c r="B15675" s="308">
        <v>54.96</v>
      </c>
    </row>
    <row r="15676" spans="1:2">
      <c r="A15676" s="307" t="s">
        <v>15695</v>
      </c>
      <c r="B15676" s="308">
        <v>50.03</v>
      </c>
    </row>
    <row r="15677" spans="1:2">
      <c r="A15677" s="307" t="s">
        <v>15696</v>
      </c>
      <c r="B15677" s="308">
        <v>60.19</v>
      </c>
    </row>
    <row r="15678" spans="1:2">
      <c r="A15678" s="307" t="s">
        <v>15697</v>
      </c>
      <c r="B15678" s="308">
        <v>55.25</v>
      </c>
    </row>
    <row r="15679" spans="1:2">
      <c r="A15679" s="307" t="s">
        <v>15698</v>
      </c>
      <c r="B15679" s="308">
        <v>63.26</v>
      </c>
    </row>
    <row r="15680" spans="1:2">
      <c r="A15680" s="307" t="s">
        <v>15699</v>
      </c>
      <c r="B15680" s="308">
        <v>58.32</v>
      </c>
    </row>
    <row r="15681" spans="1:2">
      <c r="A15681" s="307" t="s">
        <v>15700</v>
      </c>
      <c r="B15681" s="308">
        <v>83.36</v>
      </c>
    </row>
    <row r="15682" spans="1:2">
      <c r="A15682" s="307" t="s">
        <v>15701</v>
      </c>
      <c r="B15682" s="308">
        <v>78.42</v>
      </c>
    </row>
    <row r="15683" spans="1:2">
      <c r="A15683" s="307" t="s">
        <v>15702</v>
      </c>
      <c r="B15683" s="308">
        <v>96.01</v>
      </c>
    </row>
    <row r="15684" spans="1:2">
      <c r="A15684" s="307" t="s">
        <v>15703</v>
      </c>
      <c r="B15684" s="308">
        <v>91.08</v>
      </c>
    </row>
    <row r="15685" spans="1:2">
      <c r="A15685" s="307" t="s">
        <v>15704</v>
      </c>
      <c r="B15685" s="308">
        <v>55.29</v>
      </c>
    </row>
    <row r="15686" spans="1:2">
      <c r="A15686" s="307" t="s">
        <v>15705</v>
      </c>
      <c r="B15686" s="308">
        <v>50.35</v>
      </c>
    </row>
    <row r="15687" spans="1:2">
      <c r="A15687" s="307" t="s">
        <v>15706</v>
      </c>
      <c r="B15687" s="308">
        <v>63.48</v>
      </c>
    </row>
    <row r="15688" spans="1:2">
      <c r="A15688" s="307" t="s">
        <v>15707</v>
      </c>
      <c r="B15688" s="308">
        <v>58.55</v>
      </c>
    </row>
    <row r="15689" spans="1:2">
      <c r="A15689" s="307" t="s">
        <v>15708</v>
      </c>
      <c r="B15689" s="308">
        <v>69.03</v>
      </c>
    </row>
    <row r="15690" spans="1:2">
      <c r="A15690" s="307" t="s">
        <v>15709</v>
      </c>
      <c r="B15690" s="308">
        <v>64.09</v>
      </c>
    </row>
    <row r="15691" spans="1:2">
      <c r="A15691" s="307" t="s">
        <v>15710</v>
      </c>
      <c r="B15691" s="308">
        <v>86.84</v>
      </c>
    </row>
    <row r="15692" spans="1:2">
      <c r="A15692" s="307" t="s">
        <v>15711</v>
      </c>
      <c r="B15692" s="308">
        <v>81.91</v>
      </c>
    </row>
    <row r="15693" spans="1:2">
      <c r="A15693" s="307" t="s">
        <v>15712</v>
      </c>
      <c r="B15693" s="308">
        <v>113.47</v>
      </c>
    </row>
    <row r="15694" spans="1:2">
      <c r="A15694" s="307" t="s">
        <v>15713</v>
      </c>
      <c r="B15694" s="308">
        <v>108.54</v>
      </c>
    </row>
    <row r="15695" spans="1:2">
      <c r="A15695" s="307" t="s">
        <v>15714</v>
      </c>
      <c r="B15695" s="308">
        <v>57.39</v>
      </c>
    </row>
    <row r="15696" spans="1:2">
      <c r="A15696" s="307" t="s">
        <v>15715</v>
      </c>
      <c r="B15696" s="308">
        <v>52.46</v>
      </c>
    </row>
    <row r="15697" spans="1:2">
      <c r="A15697" s="307" t="s">
        <v>15716</v>
      </c>
      <c r="B15697" s="308">
        <v>66.319999999999993</v>
      </c>
    </row>
    <row r="15698" spans="1:2">
      <c r="A15698" s="307" t="s">
        <v>15717</v>
      </c>
      <c r="B15698" s="308">
        <v>61.38</v>
      </c>
    </row>
    <row r="15699" spans="1:2">
      <c r="A15699" s="307" t="s">
        <v>15718</v>
      </c>
      <c r="B15699" s="308">
        <v>74.94</v>
      </c>
    </row>
    <row r="15700" spans="1:2">
      <c r="A15700" s="307" t="s">
        <v>15719</v>
      </c>
      <c r="B15700" s="308">
        <v>70.010000000000005</v>
      </c>
    </row>
    <row r="15701" spans="1:2">
      <c r="A15701" s="307" t="s">
        <v>15720</v>
      </c>
      <c r="B15701" s="308">
        <v>90.47</v>
      </c>
    </row>
    <row r="15702" spans="1:2">
      <c r="A15702" s="307" t="s">
        <v>15721</v>
      </c>
      <c r="B15702" s="308">
        <v>85.53</v>
      </c>
    </row>
    <row r="15703" spans="1:2">
      <c r="A15703" s="307" t="s">
        <v>15722</v>
      </c>
      <c r="B15703" s="308">
        <v>108.65</v>
      </c>
    </row>
    <row r="15704" spans="1:2">
      <c r="A15704" s="307" t="s">
        <v>15723</v>
      </c>
      <c r="B15704" s="308">
        <v>103.71</v>
      </c>
    </row>
    <row r="15705" spans="1:2">
      <c r="A15705" s="307" t="s">
        <v>15724</v>
      </c>
      <c r="B15705" s="308">
        <v>57.7</v>
      </c>
    </row>
    <row r="15706" spans="1:2">
      <c r="A15706" s="307" t="s">
        <v>15725</v>
      </c>
      <c r="B15706" s="308">
        <v>52.77</v>
      </c>
    </row>
    <row r="15707" spans="1:2">
      <c r="A15707" s="307" t="s">
        <v>15726</v>
      </c>
      <c r="B15707" s="308">
        <v>64.319999999999993</v>
      </c>
    </row>
    <row r="15708" spans="1:2">
      <c r="A15708" s="307" t="s">
        <v>15727</v>
      </c>
      <c r="B15708" s="308">
        <v>59.39</v>
      </c>
    </row>
    <row r="15709" spans="1:2">
      <c r="A15709" s="307" t="s">
        <v>15728</v>
      </c>
      <c r="B15709" s="308">
        <v>74.87</v>
      </c>
    </row>
    <row r="15710" spans="1:2">
      <c r="A15710" s="307" t="s">
        <v>15729</v>
      </c>
      <c r="B15710" s="308">
        <v>69.94</v>
      </c>
    </row>
    <row r="15711" spans="1:2">
      <c r="A15711" s="307" t="s">
        <v>15730</v>
      </c>
      <c r="B15711" s="308">
        <v>81.97</v>
      </c>
    </row>
    <row r="15712" spans="1:2">
      <c r="A15712" s="307" t="s">
        <v>15731</v>
      </c>
      <c r="B15712" s="308">
        <v>77.040000000000006</v>
      </c>
    </row>
    <row r="15713" spans="1:2">
      <c r="A15713" s="307" t="s">
        <v>15732</v>
      </c>
      <c r="B15713" s="308">
        <v>103.17</v>
      </c>
    </row>
    <row r="15714" spans="1:2">
      <c r="A15714" s="307" t="s">
        <v>15733</v>
      </c>
      <c r="B15714" s="308">
        <v>98.24</v>
      </c>
    </row>
    <row r="15715" spans="1:2">
      <c r="A15715" s="307" t="s">
        <v>15734</v>
      </c>
      <c r="B15715" s="308">
        <v>119.96</v>
      </c>
    </row>
    <row r="15716" spans="1:2">
      <c r="A15716" s="307" t="s">
        <v>15735</v>
      </c>
      <c r="B15716" s="308">
        <v>115.03</v>
      </c>
    </row>
    <row r="15717" spans="1:2">
      <c r="A15717" s="307" t="s">
        <v>15736</v>
      </c>
      <c r="B15717" s="308">
        <v>71.25</v>
      </c>
    </row>
    <row r="15718" spans="1:2">
      <c r="A15718" s="307" t="s">
        <v>15737</v>
      </c>
      <c r="B15718" s="308">
        <v>66.319999999999993</v>
      </c>
    </row>
    <row r="15719" spans="1:2">
      <c r="A15719" s="307" t="s">
        <v>15738</v>
      </c>
      <c r="B15719" s="308">
        <v>78.72</v>
      </c>
    </row>
    <row r="15720" spans="1:2">
      <c r="A15720" s="307" t="s">
        <v>15739</v>
      </c>
      <c r="B15720" s="308">
        <v>73.790000000000006</v>
      </c>
    </row>
    <row r="15721" spans="1:2">
      <c r="A15721" s="307" t="s">
        <v>15740</v>
      </c>
      <c r="B15721" s="308">
        <v>85.68</v>
      </c>
    </row>
    <row r="15722" spans="1:2">
      <c r="A15722" s="307" t="s">
        <v>15741</v>
      </c>
      <c r="B15722" s="308">
        <v>80.739999999999995</v>
      </c>
    </row>
    <row r="15723" spans="1:2">
      <c r="A15723" s="307" t="s">
        <v>15742</v>
      </c>
      <c r="B15723" s="308">
        <v>107.49</v>
      </c>
    </row>
    <row r="15724" spans="1:2">
      <c r="A15724" s="307" t="s">
        <v>15743</v>
      </c>
      <c r="B15724" s="308">
        <v>102.55</v>
      </c>
    </row>
    <row r="15725" spans="1:2">
      <c r="A15725" s="307" t="s">
        <v>15744</v>
      </c>
      <c r="B15725" s="308">
        <v>141.18</v>
      </c>
    </row>
    <row r="15726" spans="1:2">
      <c r="A15726" s="307" t="s">
        <v>15745</v>
      </c>
      <c r="B15726" s="308">
        <v>136.25</v>
      </c>
    </row>
    <row r="15727" spans="1:2">
      <c r="A15727" s="307" t="s">
        <v>15746</v>
      </c>
      <c r="B15727" s="308">
        <v>68.89</v>
      </c>
    </row>
    <row r="15728" spans="1:2">
      <c r="A15728" s="307" t="s">
        <v>15747</v>
      </c>
      <c r="B15728" s="308">
        <v>63.95</v>
      </c>
    </row>
    <row r="15729" spans="1:2">
      <c r="A15729" s="307" t="s">
        <v>15748</v>
      </c>
      <c r="B15729" s="308">
        <v>80.959999999999994</v>
      </c>
    </row>
    <row r="15730" spans="1:2">
      <c r="A15730" s="307" t="s">
        <v>15749</v>
      </c>
      <c r="B15730" s="308">
        <v>76.02</v>
      </c>
    </row>
    <row r="15731" spans="1:2">
      <c r="A15731" s="307" t="s">
        <v>15750</v>
      </c>
      <c r="B15731" s="308">
        <v>88.73</v>
      </c>
    </row>
    <row r="15732" spans="1:2">
      <c r="A15732" s="307" t="s">
        <v>15751</v>
      </c>
      <c r="B15732" s="308">
        <v>83.8</v>
      </c>
    </row>
    <row r="15733" spans="1:2">
      <c r="A15733" s="307" t="s">
        <v>15752</v>
      </c>
      <c r="B15733" s="308">
        <v>112.11</v>
      </c>
    </row>
    <row r="15734" spans="1:2">
      <c r="A15734" s="307" t="s">
        <v>15753</v>
      </c>
      <c r="B15734" s="308">
        <v>107.18</v>
      </c>
    </row>
    <row r="15735" spans="1:2">
      <c r="A15735" s="307" t="s">
        <v>15754</v>
      </c>
      <c r="B15735" s="308">
        <v>128.80000000000001</v>
      </c>
    </row>
    <row r="15736" spans="1:2">
      <c r="A15736" s="307" t="s">
        <v>15755</v>
      </c>
      <c r="B15736" s="308">
        <v>123.86</v>
      </c>
    </row>
    <row r="15737" spans="1:2">
      <c r="A15737" s="307" t="s">
        <v>15756</v>
      </c>
      <c r="B15737" s="308">
        <v>46.83</v>
      </c>
    </row>
    <row r="15738" spans="1:2">
      <c r="A15738" s="307" t="s">
        <v>15757</v>
      </c>
      <c r="B15738" s="308">
        <v>41.9</v>
      </c>
    </row>
    <row r="15739" spans="1:2">
      <c r="A15739" s="307" t="s">
        <v>15758</v>
      </c>
      <c r="B15739" s="308">
        <v>52.1</v>
      </c>
    </row>
    <row r="15740" spans="1:2">
      <c r="A15740" s="307" t="s">
        <v>15759</v>
      </c>
      <c r="B15740" s="308">
        <v>47.17</v>
      </c>
    </row>
    <row r="15741" spans="1:2">
      <c r="A15741" s="307" t="s">
        <v>15760</v>
      </c>
      <c r="B15741" s="308">
        <v>60.64</v>
      </c>
    </row>
    <row r="15742" spans="1:2">
      <c r="A15742" s="307" t="s">
        <v>15761</v>
      </c>
      <c r="B15742" s="308">
        <v>55.71</v>
      </c>
    </row>
    <row r="15743" spans="1:2">
      <c r="A15743" s="307" t="s">
        <v>15762</v>
      </c>
      <c r="B15743" s="308">
        <v>66.19</v>
      </c>
    </row>
    <row r="15744" spans="1:2">
      <c r="A15744" s="307" t="s">
        <v>15763</v>
      </c>
      <c r="B15744" s="308">
        <v>61.26</v>
      </c>
    </row>
    <row r="15745" spans="1:2">
      <c r="A15745" s="307" t="s">
        <v>15764</v>
      </c>
      <c r="B15745" s="308">
        <v>83.36</v>
      </c>
    </row>
    <row r="15746" spans="1:2">
      <c r="A15746" s="307" t="s">
        <v>15765</v>
      </c>
      <c r="B15746" s="308">
        <v>78.430000000000007</v>
      </c>
    </row>
    <row r="15747" spans="1:2">
      <c r="A15747" s="307" t="s">
        <v>15766</v>
      </c>
      <c r="B15747" s="308">
        <v>96</v>
      </c>
    </row>
    <row r="15748" spans="1:2">
      <c r="A15748" s="307" t="s">
        <v>15767</v>
      </c>
      <c r="B15748" s="308">
        <v>91.07</v>
      </c>
    </row>
    <row r="15749" spans="1:2">
      <c r="A15749" s="307" t="s">
        <v>15768</v>
      </c>
      <c r="B15749" s="308">
        <v>57.95</v>
      </c>
    </row>
    <row r="15750" spans="1:2">
      <c r="A15750" s="307" t="s">
        <v>15769</v>
      </c>
      <c r="B15750" s="308">
        <v>53.02</v>
      </c>
    </row>
    <row r="15751" spans="1:2">
      <c r="A15751" s="307" t="s">
        <v>15770</v>
      </c>
      <c r="B15751" s="308">
        <v>63.48</v>
      </c>
    </row>
    <row r="15752" spans="1:2">
      <c r="A15752" s="307" t="s">
        <v>15771</v>
      </c>
      <c r="B15752" s="308">
        <v>58.55</v>
      </c>
    </row>
    <row r="15753" spans="1:2">
      <c r="A15753" s="307" t="s">
        <v>15772</v>
      </c>
      <c r="B15753" s="308">
        <v>69.03</v>
      </c>
    </row>
    <row r="15754" spans="1:2">
      <c r="A15754" s="307" t="s">
        <v>15773</v>
      </c>
      <c r="B15754" s="308">
        <v>64.099999999999994</v>
      </c>
    </row>
    <row r="15755" spans="1:2">
      <c r="A15755" s="307" t="s">
        <v>15774</v>
      </c>
      <c r="B15755" s="308">
        <v>86.84</v>
      </c>
    </row>
    <row r="15756" spans="1:2">
      <c r="A15756" s="307" t="s">
        <v>15775</v>
      </c>
      <c r="B15756" s="308">
        <v>81.900000000000006</v>
      </c>
    </row>
    <row r="15757" spans="1:2">
      <c r="A15757" s="307" t="s">
        <v>15776</v>
      </c>
      <c r="B15757" s="308">
        <v>113.44</v>
      </c>
    </row>
    <row r="15758" spans="1:2">
      <c r="A15758" s="307" t="s">
        <v>15777</v>
      </c>
      <c r="B15758" s="308">
        <v>108.51</v>
      </c>
    </row>
    <row r="15759" spans="1:2">
      <c r="A15759" s="307" t="s">
        <v>15778</v>
      </c>
      <c r="B15759" s="308">
        <v>56.25</v>
      </c>
    </row>
    <row r="15760" spans="1:2">
      <c r="A15760" s="307" t="s">
        <v>15779</v>
      </c>
      <c r="B15760" s="308">
        <v>51.31</v>
      </c>
    </row>
    <row r="15761" spans="1:2">
      <c r="A15761" s="307" t="s">
        <v>15780</v>
      </c>
      <c r="B15761" s="308">
        <v>66.319999999999993</v>
      </c>
    </row>
    <row r="15762" spans="1:2">
      <c r="A15762" s="307" t="s">
        <v>15781</v>
      </c>
      <c r="B15762" s="308">
        <v>61.39</v>
      </c>
    </row>
    <row r="15763" spans="1:2">
      <c r="A15763" s="307" t="s">
        <v>15782</v>
      </c>
      <c r="B15763" s="308">
        <v>71.87</v>
      </c>
    </row>
    <row r="15764" spans="1:2">
      <c r="A15764" s="307" t="s">
        <v>15783</v>
      </c>
      <c r="B15764" s="308">
        <v>66.94</v>
      </c>
    </row>
    <row r="15765" spans="1:2">
      <c r="A15765" s="307" t="s">
        <v>15784</v>
      </c>
      <c r="B15765" s="308">
        <v>90.35</v>
      </c>
    </row>
    <row r="15766" spans="1:2">
      <c r="A15766" s="307" t="s">
        <v>15785</v>
      </c>
      <c r="B15766" s="308">
        <v>85.41</v>
      </c>
    </row>
    <row r="15767" spans="1:2">
      <c r="A15767" s="307" t="s">
        <v>15786</v>
      </c>
      <c r="B15767" s="308">
        <v>103</v>
      </c>
    </row>
    <row r="15768" spans="1:2">
      <c r="A15768" s="307" t="s">
        <v>15787</v>
      </c>
      <c r="B15768" s="308">
        <v>98.07</v>
      </c>
    </row>
    <row r="15769" spans="1:2">
      <c r="A15769" s="307" t="s">
        <v>15788</v>
      </c>
      <c r="B15769" s="308">
        <v>23.74</v>
      </c>
    </row>
    <row r="15770" spans="1:2">
      <c r="A15770" s="307" t="s">
        <v>15789</v>
      </c>
      <c r="B15770" s="308">
        <v>21.28</v>
      </c>
    </row>
    <row r="15771" spans="1:2">
      <c r="A15771" s="307" t="s">
        <v>15790</v>
      </c>
      <c r="B15771" s="308">
        <v>25.59</v>
      </c>
    </row>
    <row r="15772" spans="1:2">
      <c r="A15772" s="307" t="s">
        <v>15791</v>
      </c>
      <c r="B15772" s="308">
        <v>23.13</v>
      </c>
    </row>
    <row r="15773" spans="1:2">
      <c r="A15773" s="307" t="s">
        <v>15792</v>
      </c>
      <c r="B15773" s="308">
        <v>27.38</v>
      </c>
    </row>
    <row r="15774" spans="1:2">
      <c r="A15774" s="307" t="s">
        <v>15793</v>
      </c>
      <c r="B15774" s="308">
        <v>24.92</v>
      </c>
    </row>
    <row r="15775" spans="1:2">
      <c r="A15775" s="307" t="s">
        <v>15794</v>
      </c>
      <c r="B15775" s="308">
        <v>31.87</v>
      </c>
    </row>
    <row r="15776" spans="1:2">
      <c r="A15776" s="307" t="s">
        <v>15795</v>
      </c>
      <c r="B15776" s="308">
        <v>29.41</v>
      </c>
    </row>
    <row r="15777" spans="1:2">
      <c r="A15777" s="307" t="s">
        <v>15796</v>
      </c>
      <c r="B15777" s="308">
        <v>37.6</v>
      </c>
    </row>
    <row r="15778" spans="1:2">
      <c r="A15778" s="307" t="s">
        <v>15797</v>
      </c>
      <c r="B15778" s="308">
        <v>35.14</v>
      </c>
    </row>
    <row r="15779" spans="1:2">
      <c r="A15779" s="307" t="s">
        <v>15798</v>
      </c>
      <c r="B15779" s="308">
        <v>45.72</v>
      </c>
    </row>
    <row r="15780" spans="1:2">
      <c r="A15780" s="307" t="s">
        <v>15799</v>
      </c>
      <c r="B15780" s="308">
        <v>43.25</v>
      </c>
    </row>
    <row r="15781" spans="1:2">
      <c r="A15781" s="307" t="s">
        <v>15800</v>
      </c>
      <c r="B15781" s="308">
        <v>26.67</v>
      </c>
    </row>
    <row r="15782" spans="1:2">
      <c r="A15782" s="307" t="s">
        <v>15801</v>
      </c>
      <c r="B15782" s="308">
        <v>24.2</v>
      </c>
    </row>
    <row r="15783" spans="1:2">
      <c r="A15783" s="307" t="s">
        <v>15802</v>
      </c>
      <c r="B15783" s="308">
        <v>29.19</v>
      </c>
    </row>
    <row r="15784" spans="1:2">
      <c r="A15784" s="307" t="s">
        <v>15803</v>
      </c>
      <c r="B15784" s="308">
        <v>26.72</v>
      </c>
    </row>
    <row r="15785" spans="1:2">
      <c r="A15785" s="307" t="s">
        <v>15804</v>
      </c>
      <c r="B15785" s="308">
        <v>30.84</v>
      </c>
    </row>
    <row r="15786" spans="1:2">
      <c r="A15786" s="307" t="s">
        <v>15805</v>
      </c>
      <c r="B15786" s="308">
        <v>28.37</v>
      </c>
    </row>
    <row r="15787" spans="1:2">
      <c r="A15787" s="307" t="s">
        <v>15806</v>
      </c>
      <c r="B15787" s="308">
        <v>39.99</v>
      </c>
    </row>
    <row r="15788" spans="1:2">
      <c r="A15788" s="307" t="s">
        <v>15807</v>
      </c>
      <c r="B15788" s="308">
        <v>37.520000000000003</v>
      </c>
    </row>
    <row r="15789" spans="1:2">
      <c r="A15789" s="307" t="s">
        <v>15808</v>
      </c>
      <c r="B15789" s="308">
        <v>47.23</v>
      </c>
    </row>
    <row r="15790" spans="1:2">
      <c r="A15790" s="307" t="s">
        <v>15809</v>
      </c>
      <c r="B15790" s="308">
        <v>44.77</v>
      </c>
    </row>
    <row r="15791" spans="1:2">
      <c r="A15791" s="307" t="s">
        <v>15810</v>
      </c>
      <c r="B15791" s="308">
        <v>29.61</v>
      </c>
    </row>
    <row r="15792" spans="1:2">
      <c r="A15792" s="307" t="s">
        <v>15811</v>
      </c>
      <c r="B15792" s="308">
        <v>27.15</v>
      </c>
    </row>
    <row r="15793" spans="1:2">
      <c r="A15793" s="307" t="s">
        <v>15812</v>
      </c>
      <c r="B15793" s="308">
        <v>31</v>
      </c>
    </row>
    <row r="15794" spans="1:2">
      <c r="A15794" s="307" t="s">
        <v>15813</v>
      </c>
      <c r="B15794" s="308">
        <v>28.54</v>
      </c>
    </row>
    <row r="15795" spans="1:2">
      <c r="A15795" s="307" t="s">
        <v>15814</v>
      </c>
      <c r="B15795" s="308">
        <v>36.18</v>
      </c>
    </row>
    <row r="15796" spans="1:2">
      <c r="A15796" s="307" t="s">
        <v>15815</v>
      </c>
      <c r="B15796" s="308">
        <v>33.72</v>
      </c>
    </row>
    <row r="15797" spans="1:2">
      <c r="A15797" s="307" t="s">
        <v>15816</v>
      </c>
      <c r="B15797" s="308">
        <v>46.56</v>
      </c>
    </row>
    <row r="15798" spans="1:2">
      <c r="A15798" s="307" t="s">
        <v>15817</v>
      </c>
      <c r="B15798" s="308">
        <v>44.1</v>
      </c>
    </row>
    <row r="15799" spans="1:2">
      <c r="A15799" s="307" t="s">
        <v>15818</v>
      </c>
      <c r="B15799" s="308">
        <v>55.11</v>
      </c>
    </row>
    <row r="15800" spans="1:2">
      <c r="A15800" s="307" t="s">
        <v>15819</v>
      </c>
      <c r="B15800" s="308">
        <v>52.64</v>
      </c>
    </row>
    <row r="15801" spans="1:2">
      <c r="A15801" s="307" t="s">
        <v>15820</v>
      </c>
      <c r="B15801" s="308">
        <v>27.33</v>
      </c>
    </row>
    <row r="15802" spans="1:2">
      <c r="A15802" s="307" t="s">
        <v>15821</v>
      </c>
      <c r="B15802" s="308">
        <v>24.87</v>
      </c>
    </row>
    <row r="15803" spans="1:2">
      <c r="A15803" s="307" t="s">
        <v>15822</v>
      </c>
      <c r="B15803" s="308">
        <v>29.03</v>
      </c>
    </row>
    <row r="15804" spans="1:2">
      <c r="A15804" s="307" t="s">
        <v>15823</v>
      </c>
      <c r="B15804" s="308">
        <v>26.57</v>
      </c>
    </row>
    <row r="15805" spans="1:2">
      <c r="A15805" s="307" t="s">
        <v>15824</v>
      </c>
      <c r="B15805" s="308">
        <v>32.97</v>
      </c>
    </row>
    <row r="15806" spans="1:2">
      <c r="A15806" s="307" t="s">
        <v>15825</v>
      </c>
      <c r="B15806" s="308">
        <v>30.51</v>
      </c>
    </row>
    <row r="15807" spans="1:2">
      <c r="A15807" s="307" t="s">
        <v>15826</v>
      </c>
      <c r="B15807" s="308">
        <v>40.25</v>
      </c>
    </row>
    <row r="15808" spans="1:2">
      <c r="A15808" s="307" t="s">
        <v>15827</v>
      </c>
      <c r="B15808" s="308">
        <v>37.79</v>
      </c>
    </row>
    <row r="15809" spans="1:2">
      <c r="A15809" s="307" t="s">
        <v>15828</v>
      </c>
      <c r="B15809" s="308">
        <v>56.87</v>
      </c>
    </row>
    <row r="15810" spans="1:2">
      <c r="A15810" s="307" t="s">
        <v>15829</v>
      </c>
      <c r="B15810" s="308">
        <v>54.4</v>
      </c>
    </row>
    <row r="15811" spans="1:2">
      <c r="A15811" s="307" t="s">
        <v>15830</v>
      </c>
      <c r="B15811" s="308">
        <v>73.489999999999995</v>
      </c>
    </row>
    <row r="15812" spans="1:2">
      <c r="A15812" s="307" t="s">
        <v>15831</v>
      </c>
      <c r="B15812" s="308">
        <v>71.02</v>
      </c>
    </row>
    <row r="15813" spans="1:2">
      <c r="A15813" s="307" t="s">
        <v>15832</v>
      </c>
      <c r="B15813" s="308">
        <v>30.08</v>
      </c>
    </row>
    <row r="15814" spans="1:2">
      <c r="A15814" s="307" t="s">
        <v>15833</v>
      </c>
      <c r="B15814" s="308">
        <v>27.61</v>
      </c>
    </row>
    <row r="15815" spans="1:2">
      <c r="A15815" s="307" t="s">
        <v>15834</v>
      </c>
      <c r="B15815" s="308">
        <v>33.72</v>
      </c>
    </row>
    <row r="15816" spans="1:2">
      <c r="A15816" s="307" t="s">
        <v>15835</v>
      </c>
      <c r="B15816" s="308">
        <v>31.25</v>
      </c>
    </row>
    <row r="15817" spans="1:2">
      <c r="A15817" s="307" t="s">
        <v>15836</v>
      </c>
      <c r="B15817" s="308">
        <v>37.92</v>
      </c>
    </row>
    <row r="15818" spans="1:2">
      <c r="A15818" s="307" t="s">
        <v>15837</v>
      </c>
      <c r="B15818" s="308">
        <v>35.450000000000003</v>
      </c>
    </row>
    <row r="15819" spans="1:2">
      <c r="A15819" s="307" t="s">
        <v>15838</v>
      </c>
      <c r="B15819" s="308">
        <v>61.72</v>
      </c>
    </row>
    <row r="15820" spans="1:2">
      <c r="A15820" s="307" t="s">
        <v>15839</v>
      </c>
      <c r="B15820" s="308">
        <v>59.25</v>
      </c>
    </row>
    <row r="15821" spans="1:2">
      <c r="A15821" s="307" t="s">
        <v>15840</v>
      </c>
      <c r="B15821" s="308">
        <v>78.97</v>
      </c>
    </row>
    <row r="15822" spans="1:2">
      <c r="A15822" s="307" t="s">
        <v>15841</v>
      </c>
      <c r="B15822" s="308">
        <v>76.510000000000005</v>
      </c>
    </row>
    <row r="15823" spans="1:2">
      <c r="A15823" s="307" t="s">
        <v>15842</v>
      </c>
      <c r="B15823" s="308">
        <v>35.68</v>
      </c>
    </row>
    <row r="15824" spans="1:2">
      <c r="A15824" s="307" t="s">
        <v>15843</v>
      </c>
      <c r="B15824" s="308">
        <v>33.22</v>
      </c>
    </row>
    <row r="15825" spans="1:2">
      <c r="A15825" s="307" t="s">
        <v>15844</v>
      </c>
      <c r="B15825" s="308">
        <v>36.32</v>
      </c>
    </row>
    <row r="15826" spans="1:2">
      <c r="A15826" s="307" t="s">
        <v>15845</v>
      </c>
      <c r="B15826" s="308">
        <v>33.85</v>
      </c>
    </row>
    <row r="15827" spans="1:2">
      <c r="A15827" s="307" t="s">
        <v>15846</v>
      </c>
      <c r="B15827" s="308">
        <v>40.67</v>
      </c>
    </row>
    <row r="15828" spans="1:2">
      <c r="A15828" s="307" t="s">
        <v>15847</v>
      </c>
      <c r="B15828" s="308">
        <v>38.200000000000003</v>
      </c>
    </row>
    <row r="15829" spans="1:2">
      <c r="A15829" s="307" t="s">
        <v>15848</v>
      </c>
      <c r="B15829" s="308">
        <v>64.16</v>
      </c>
    </row>
    <row r="15830" spans="1:2">
      <c r="A15830" s="307" t="s">
        <v>15849</v>
      </c>
      <c r="B15830" s="308">
        <v>61.7</v>
      </c>
    </row>
    <row r="15831" spans="1:2">
      <c r="A15831" s="307" t="s">
        <v>15850</v>
      </c>
      <c r="B15831" s="308">
        <v>76.92</v>
      </c>
    </row>
    <row r="15832" spans="1:2">
      <c r="A15832" s="307" t="s">
        <v>15851</v>
      </c>
      <c r="B15832" s="308">
        <v>74.459999999999994</v>
      </c>
    </row>
    <row r="15833" spans="1:2">
      <c r="A15833" s="307" t="s">
        <v>15852</v>
      </c>
      <c r="B15833" s="308">
        <v>22.84</v>
      </c>
    </row>
    <row r="15834" spans="1:2">
      <c r="A15834" s="307" t="s">
        <v>15853</v>
      </c>
      <c r="B15834" s="308">
        <v>20.37</v>
      </c>
    </row>
    <row r="15835" spans="1:2">
      <c r="A15835" s="307" t="s">
        <v>15854</v>
      </c>
      <c r="B15835" s="308">
        <v>25.89</v>
      </c>
    </row>
    <row r="15836" spans="1:2">
      <c r="A15836" s="307" t="s">
        <v>15855</v>
      </c>
      <c r="B15836" s="308">
        <v>23.43</v>
      </c>
    </row>
    <row r="15837" spans="1:2">
      <c r="A15837" s="307" t="s">
        <v>15856</v>
      </c>
      <c r="B15837" s="308">
        <v>25.74</v>
      </c>
    </row>
    <row r="15838" spans="1:2">
      <c r="A15838" s="307" t="s">
        <v>15857</v>
      </c>
      <c r="B15838" s="308">
        <v>23.28</v>
      </c>
    </row>
    <row r="15839" spans="1:2">
      <c r="A15839" s="307" t="s">
        <v>15858</v>
      </c>
      <c r="B15839" s="308">
        <v>27.19</v>
      </c>
    </row>
    <row r="15840" spans="1:2">
      <c r="A15840" s="307" t="s">
        <v>15859</v>
      </c>
      <c r="B15840" s="308">
        <v>24.72</v>
      </c>
    </row>
    <row r="15841" spans="1:2">
      <c r="A15841" s="307" t="s">
        <v>15860</v>
      </c>
      <c r="B15841" s="308">
        <v>29.95</v>
      </c>
    </row>
    <row r="15842" spans="1:2">
      <c r="A15842" s="307" t="s">
        <v>15861</v>
      </c>
      <c r="B15842" s="308">
        <v>27.48</v>
      </c>
    </row>
    <row r="15843" spans="1:2">
      <c r="A15843" s="307" t="s">
        <v>15862</v>
      </c>
      <c r="B15843" s="308">
        <v>32.700000000000003</v>
      </c>
    </row>
    <row r="15844" spans="1:2">
      <c r="A15844" s="307" t="s">
        <v>15863</v>
      </c>
      <c r="B15844" s="308">
        <v>30.24</v>
      </c>
    </row>
    <row r="15845" spans="1:2">
      <c r="A15845" s="307" t="s">
        <v>15864</v>
      </c>
      <c r="B15845" s="308">
        <v>26.19</v>
      </c>
    </row>
    <row r="15846" spans="1:2">
      <c r="A15846" s="307" t="s">
        <v>15865</v>
      </c>
      <c r="B15846" s="308">
        <v>23.73</v>
      </c>
    </row>
    <row r="15847" spans="1:2">
      <c r="A15847" s="307" t="s">
        <v>15866</v>
      </c>
      <c r="B15847" s="308">
        <v>27.55</v>
      </c>
    </row>
    <row r="15848" spans="1:2">
      <c r="A15848" s="307" t="s">
        <v>15867</v>
      </c>
      <c r="B15848" s="308">
        <v>25.08</v>
      </c>
    </row>
    <row r="15849" spans="1:2">
      <c r="A15849" s="307" t="s">
        <v>15868</v>
      </c>
      <c r="B15849" s="308">
        <v>29.18</v>
      </c>
    </row>
    <row r="15850" spans="1:2">
      <c r="A15850" s="307" t="s">
        <v>15869</v>
      </c>
      <c r="B15850" s="308">
        <v>26.71</v>
      </c>
    </row>
    <row r="15851" spans="1:2">
      <c r="A15851" s="307" t="s">
        <v>15870</v>
      </c>
      <c r="B15851" s="308">
        <v>31.74</v>
      </c>
    </row>
    <row r="15852" spans="1:2">
      <c r="A15852" s="307" t="s">
        <v>15871</v>
      </c>
      <c r="B15852" s="308">
        <v>29.27</v>
      </c>
    </row>
    <row r="15853" spans="1:2">
      <c r="A15853" s="307" t="s">
        <v>15872</v>
      </c>
      <c r="B15853" s="308">
        <v>34.49</v>
      </c>
    </row>
    <row r="15854" spans="1:2">
      <c r="A15854" s="307" t="s">
        <v>15873</v>
      </c>
      <c r="B15854" s="308">
        <v>32.03</v>
      </c>
    </row>
    <row r="15855" spans="1:2">
      <c r="A15855" s="307" t="s">
        <v>15874</v>
      </c>
      <c r="B15855" s="308">
        <v>28.11</v>
      </c>
    </row>
    <row r="15856" spans="1:2">
      <c r="A15856" s="307" t="s">
        <v>15875</v>
      </c>
      <c r="B15856" s="308">
        <v>25.65</v>
      </c>
    </row>
    <row r="15857" spans="1:2">
      <c r="A15857" s="307" t="s">
        <v>15876</v>
      </c>
      <c r="B15857" s="308">
        <v>29.74</v>
      </c>
    </row>
    <row r="15858" spans="1:2">
      <c r="A15858" s="307" t="s">
        <v>15877</v>
      </c>
      <c r="B15858" s="308">
        <v>27.27</v>
      </c>
    </row>
    <row r="15859" spans="1:2">
      <c r="A15859" s="307" t="s">
        <v>15878</v>
      </c>
      <c r="B15859" s="308">
        <v>31.36</v>
      </c>
    </row>
    <row r="15860" spans="1:2">
      <c r="A15860" s="307" t="s">
        <v>15879</v>
      </c>
      <c r="B15860" s="308">
        <v>28.89</v>
      </c>
    </row>
    <row r="15861" spans="1:2">
      <c r="A15861" s="307" t="s">
        <v>15880</v>
      </c>
      <c r="B15861" s="308">
        <v>33.71</v>
      </c>
    </row>
    <row r="15862" spans="1:2">
      <c r="A15862" s="307" t="s">
        <v>15881</v>
      </c>
      <c r="B15862" s="308">
        <v>31.24</v>
      </c>
    </row>
    <row r="15863" spans="1:2">
      <c r="A15863" s="307" t="s">
        <v>15882</v>
      </c>
      <c r="B15863" s="308">
        <v>36.47</v>
      </c>
    </row>
    <row r="15864" spans="1:2">
      <c r="A15864" s="307" t="s">
        <v>15883</v>
      </c>
      <c r="B15864" s="308">
        <v>34.01</v>
      </c>
    </row>
    <row r="15865" spans="1:2">
      <c r="A15865" s="307" t="s">
        <v>15884</v>
      </c>
      <c r="B15865" s="308">
        <v>22.84</v>
      </c>
    </row>
    <row r="15866" spans="1:2">
      <c r="A15866" s="307" t="s">
        <v>15885</v>
      </c>
      <c r="B15866" s="308">
        <v>20.37</v>
      </c>
    </row>
    <row r="15867" spans="1:2">
      <c r="A15867" s="307" t="s">
        <v>15886</v>
      </c>
      <c r="B15867" s="308">
        <v>25.01</v>
      </c>
    </row>
    <row r="15868" spans="1:2">
      <c r="A15868" s="307" t="s">
        <v>15887</v>
      </c>
      <c r="B15868" s="308">
        <v>22.55</v>
      </c>
    </row>
    <row r="15869" spans="1:2">
      <c r="A15869" s="307" t="s">
        <v>15888</v>
      </c>
      <c r="B15869" s="308">
        <v>25.74</v>
      </c>
    </row>
    <row r="15870" spans="1:2">
      <c r="A15870" s="307" t="s">
        <v>15889</v>
      </c>
      <c r="B15870" s="308">
        <v>23.28</v>
      </c>
    </row>
    <row r="15871" spans="1:2">
      <c r="A15871" s="307" t="s">
        <v>15890</v>
      </c>
      <c r="B15871" s="308">
        <v>27.19</v>
      </c>
    </row>
    <row r="15872" spans="1:2">
      <c r="A15872" s="307" t="s">
        <v>15891</v>
      </c>
      <c r="B15872" s="308">
        <v>24.72</v>
      </c>
    </row>
    <row r="15873" spans="1:2">
      <c r="A15873" s="307" t="s">
        <v>15892</v>
      </c>
      <c r="B15873" s="308">
        <v>29.95</v>
      </c>
    </row>
    <row r="15874" spans="1:2">
      <c r="A15874" s="307" t="s">
        <v>15893</v>
      </c>
      <c r="B15874" s="308">
        <v>27.48</v>
      </c>
    </row>
    <row r="15875" spans="1:2">
      <c r="A15875" s="307" t="s">
        <v>15894</v>
      </c>
      <c r="B15875" s="308">
        <v>32.700000000000003</v>
      </c>
    </row>
    <row r="15876" spans="1:2">
      <c r="A15876" s="307" t="s">
        <v>15895</v>
      </c>
      <c r="B15876" s="308">
        <v>30.24</v>
      </c>
    </row>
    <row r="15877" spans="1:2">
      <c r="A15877" s="307" t="s">
        <v>15896</v>
      </c>
      <c r="B15877" s="308">
        <v>26.19</v>
      </c>
    </row>
    <row r="15878" spans="1:2">
      <c r="A15878" s="307" t="s">
        <v>15897</v>
      </c>
      <c r="B15878" s="308">
        <v>23.73</v>
      </c>
    </row>
    <row r="15879" spans="1:2">
      <c r="A15879" s="307" t="s">
        <v>15898</v>
      </c>
      <c r="B15879" s="308">
        <v>27.55</v>
      </c>
    </row>
    <row r="15880" spans="1:2">
      <c r="A15880" s="307" t="s">
        <v>15899</v>
      </c>
      <c r="B15880" s="308">
        <v>25.08</v>
      </c>
    </row>
    <row r="15881" spans="1:2">
      <c r="A15881" s="307" t="s">
        <v>15900</v>
      </c>
      <c r="B15881" s="308">
        <v>29.18</v>
      </c>
    </row>
    <row r="15882" spans="1:2">
      <c r="A15882" s="307" t="s">
        <v>15901</v>
      </c>
      <c r="B15882" s="308">
        <v>26.71</v>
      </c>
    </row>
    <row r="15883" spans="1:2">
      <c r="A15883" s="307" t="s">
        <v>15902</v>
      </c>
      <c r="B15883" s="308">
        <v>31.74</v>
      </c>
    </row>
    <row r="15884" spans="1:2">
      <c r="A15884" s="307" t="s">
        <v>15903</v>
      </c>
      <c r="B15884" s="308">
        <v>29.27</v>
      </c>
    </row>
    <row r="15885" spans="1:2">
      <c r="A15885" s="307" t="s">
        <v>15904</v>
      </c>
      <c r="B15885" s="308">
        <v>34.49</v>
      </c>
    </row>
    <row r="15886" spans="1:2">
      <c r="A15886" s="307" t="s">
        <v>15905</v>
      </c>
      <c r="B15886" s="308">
        <v>32.03</v>
      </c>
    </row>
    <row r="15887" spans="1:2">
      <c r="A15887" s="307" t="s">
        <v>15906</v>
      </c>
      <c r="B15887" s="308">
        <v>28.11</v>
      </c>
    </row>
    <row r="15888" spans="1:2">
      <c r="A15888" s="307" t="s">
        <v>15907</v>
      </c>
      <c r="B15888" s="308">
        <v>25.65</v>
      </c>
    </row>
    <row r="15889" spans="1:2">
      <c r="A15889" s="307" t="s">
        <v>15908</v>
      </c>
      <c r="B15889" s="308">
        <v>29.74</v>
      </c>
    </row>
    <row r="15890" spans="1:2">
      <c r="A15890" s="307" t="s">
        <v>15909</v>
      </c>
      <c r="B15890" s="308">
        <v>27.27</v>
      </c>
    </row>
    <row r="15891" spans="1:2">
      <c r="A15891" s="307" t="s">
        <v>15910</v>
      </c>
      <c r="B15891" s="308">
        <v>31.36</v>
      </c>
    </row>
    <row r="15892" spans="1:2">
      <c r="A15892" s="307" t="s">
        <v>15911</v>
      </c>
      <c r="B15892" s="308">
        <v>28.89</v>
      </c>
    </row>
    <row r="15893" spans="1:2">
      <c r="A15893" s="307" t="s">
        <v>15912</v>
      </c>
      <c r="B15893" s="308">
        <v>33.71</v>
      </c>
    </row>
    <row r="15894" spans="1:2">
      <c r="A15894" s="307" t="s">
        <v>15913</v>
      </c>
      <c r="B15894" s="308">
        <v>31.24</v>
      </c>
    </row>
    <row r="15895" spans="1:2">
      <c r="A15895" s="307" t="s">
        <v>15914</v>
      </c>
      <c r="B15895" s="308">
        <v>36.47</v>
      </c>
    </row>
    <row r="15896" spans="1:2">
      <c r="A15896" s="307" t="s">
        <v>15915</v>
      </c>
      <c r="B15896" s="308">
        <v>34.01</v>
      </c>
    </row>
    <row r="15897" spans="1:2">
      <c r="A15897" s="307" t="s">
        <v>15916</v>
      </c>
      <c r="B15897" s="308">
        <v>25.51</v>
      </c>
    </row>
    <row r="15898" spans="1:2">
      <c r="A15898" s="307" t="s">
        <v>15917</v>
      </c>
      <c r="B15898" s="308">
        <v>23.04</v>
      </c>
    </row>
    <row r="15899" spans="1:2">
      <c r="A15899" s="307" t="s">
        <v>15918</v>
      </c>
      <c r="B15899" s="308">
        <v>27.58</v>
      </c>
    </row>
    <row r="15900" spans="1:2">
      <c r="A15900" s="307" t="s">
        <v>15919</v>
      </c>
      <c r="B15900" s="308">
        <v>25.11</v>
      </c>
    </row>
    <row r="15901" spans="1:2">
      <c r="A15901" s="307" t="s">
        <v>15920</v>
      </c>
      <c r="B15901" s="308">
        <v>29.65</v>
      </c>
    </row>
    <row r="15902" spans="1:2">
      <c r="A15902" s="307" t="s">
        <v>15921</v>
      </c>
      <c r="B15902" s="308">
        <v>27.18</v>
      </c>
    </row>
    <row r="15903" spans="1:2">
      <c r="A15903" s="307" t="s">
        <v>15922</v>
      </c>
      <c r="B15903" s="308">
        <v>31.58</v>
      </c>
    </row>
    <row r="15904" spans="1:2">
      <c r="A15904" s="307" t="s">
        <v>15923</v>
      </c>
      <c r="B15904" s="308">
        <v>29.11</v>
      </c>
    </row>
    <row r="15905" spans="1:2">
      <c r="A15905" s="307" t="s">
        <v>15924</v>
      </c>
      <c r="B15905" s="308">
        <v>38.880000000000003</v>
      </c>
    </row>
    <row r="15906" spans="1:2">
      <c r="A15906" s="307" t="s">
        <v>15925</v>
      </c>
      <c r="B15906" s="308">
        <v>36.409999999999997</v>
      </c>
    </row>
    <row r="15907" spans="1:2">
      <c r="A15907" s="307" t="s">
        <v>15926</v>
      </c>
      <c r="B15907" s="308">
        <v>42.76</v>
      </c>
    </row>
    <row r="15908" spans="1:2">
      <c r="A15908" s="307" t="s">
        <v>15927</v>
      </c>
      <c r="B15908" s="308">
        <v>40.29</v>
      </c>
    </row>
    <row r="15909" spans="1:2">
      <c r="A15909" s="307" t="s">
        <v>15928</v>
      </c>
      <c r="B15909" s="308">
        <v>29.8</v>
      </c>
    </row>
    <row r="15910" spans="1:2">
      <c r="A15910" s="307" t="s">
        <v>15929</v>
      </c>
      <c r="B15910" s="308">
        <v>27.33</v>
      </c>
    </row>
    <row r="15911" spans="1:2">
      <c r="A15911" s="307" t="s">
        <v>15930</v>
      </c>
      <c r="B15911" s="308">
        <v>31.68</v>
      </c>
    </row>
    <row r="15912" spans="1:2">
      <c r="A15912" s="307" t="s">
        <v>15931</v>
      </c>
      <c r="B15912" s="308">
        <v>29.22</v>
      </c>
    </row>
    <row r="15913" spans="1:2">
      <c r="A15913" s="307" t="s">
        <v>15932</v>
      </c>
      <c r="B15913" s="308">
        <v>33.42</v>
      </c>
    </row>
    <row r="15914" spans="1:2">
      <c r="A15914" s="307" t="s">
        <v>15933</v>
      </c>
      <c r="B15914" s="308">
        <v>30.95</v>
      </c>
    </row>
    <row r="15915" spans="1:2">
      <c r="A15915" s="307" t="s">
        <v>15934</v>
      </c>
      <c r="B15915" s="308">
        <v>41.85</v>
      </c>
    </row>
    <row r="15916" spans="1:2">
      <c r="A15916" s="307" t="s">
        <v>15935</v>
      </c>
      <c r="B15916" s="308">
        <v>39.380000000000003</v>
      </c>
    </row>
    <row r="15917" spans="1:2">
      <c r="A15917" s="307" t="s">
        <v>15936</v>
      </c>
      <c r="B15917" s="308">
        <v>45.84</v>
      </c>
    </row>
    <row r="15918" spans="1:2">
      <c r="A15918" s="307" t="s">
        <v>15937</v>
      </c>
      <c r="B15918" s="308">
        <v>43.37</v>
      </c>
    </row>
    <row r="15919" spans="1:2">
      <c r="A15919" s="307" t="s">
        <v>15938</v>
      </c>
      <c r="B15919" s="308">
        <v>33.28</v>
      </c>
    </row>
    <row r="15920" spans="1:2">
      <c r="A15920" s="307" t="s">
        <v>15939</v>
      </c>
      <c r="B15920" s="308">
        <v>30.81</v>
      </c>
    </row>
    <row r="15921" spans="1:2">
      <c r="A15921" s="307" t="s">
        <v>15940</v>
      </c>
      <c r="B15921" s="308">
        <v>36.82</v>
      </c>
    </row>
    <row r="15922" spans="1:2">
      <c r="A15922" s="307" t="s">
        <v>15941</v>
      </c>
      <c r="B15922" s="308">
        <v>34.35</v>
      </c>
    </row>
    <row r="15923" spans="1:2">
      <c r="A15923" s="307" t="s">
        <v>15942</v>
      </c>
      <c r="B15923" s="308">
        <v>36.89</v>
      </c>
    </row>
    <row r="15924" spans="1:2">
      <c r="A15924" s="307" t="s">
        <v>15943</v>
      </c>
      <c r="B15924" s="308">
        <v>34.42</v>
      </c>
    </row>
    <row r="15925" spans="1:2">
      <c r="A15925" s="307" t="s">
        <v>15944</v>
      </c>
      <c r="B15925" s="308">
        <v>45.21</v>
      </c>
    </row>
    <row r="15926" spans="1:2">
      <c r="A15926" s="307" t="s">
        <v>15945</v>
      </c>
      <c r="B15926" s="308">
        <v>42.74</v>
      </c>
    </row>
    <row r="15927" spans="1:2">
      <c r="A15927" s="307" t="s">
        <v>15946</v>
      </c>
      <c r="B15927" s="308">
        <v>49.2</v>
      </c>
    </row>
    <row r="15928" spans="1:2">
      <c r="A15928" s="307" t="s">
        <v>15947</v>
      </c>
      <c r="B15928" s="308">
        <v>46.73</v>
      </c>
    </row>
    <row r="15929" spans="1:2">
      <c r="A15929" s="307" t="s">
        <v>15948</v>
      </c>
      <c r="B15929" s="308">
        <v>25.3</v>
      </c>
    </row>
    <row r="15930" spans="1:2">
      <c r="A15930" s="307" t="s">
        <v>15949</v>
      </c>
      <c r="B15930" s="308">
        <v>22.83</v>
      </c>
    </row>
    <row r="15931" spans="1:2">
      <c r="A15931" s="307" t="s">
        <v>15950</v>
      </c>
      <c r="B15931" s="308">
        <v>29.26</v>
      </c>
    </row>
    <row r="15932" spans="1:2">
      <c r="A15932" s="307" t="s">
        <v>15951</v>
      </c>
      <c r="B15932" s="308">
        <v>26.79</v>
      </c>
    </row>
    <row r="15933" spans="1:2">
      <c r="A15933" s="307" t="s">
        <v>15952</v>
      </c>
      <c r="B15933" s="308">
        <v>31.1</v>
      </c>
    </row>
    <row r="15934" spans="1:2">
      <c r="A15934" s="307" t="s">
        <v>15953</v>
      </c>
      <c r="B15934" s="308">
        <v>28.63</v>
      </c>
    </row>
    <row r="15935" spans="1:2">
      <c r="A15935" s="307" t="s">
        <v>15954</v>
      </c>
      <c r="B15935" s="308">
        <v>34.44</v>
      </c>
    </row>
    <row r="15936" spans="1:2">
      <c r="A15936" s="307" t="s">
        <v>15955</v>
      </c>
      <c r="B15936" s="308">
        <v>31.97</v>
      </c>
    </row>
    <row r="15937" spans="1:2">
      <c r="A15937" s="307" t="s">
        <v>15956</v>
      </c>
      <c r="B15937" s="308">
        <v>27.74</v>
      </c>
    </row>
    <row r="15938" spans="1:2">
      <c r="A15938" s="307" t="s">
        <v>15957</v>
      </c>
      <c r="B15938" s="308">
        <v>25.28</v>
      </c>
    </row>
    <row r="15939" spans="1:2">
      <c r="A15939" s="307" t="s">
        <v>15958</v>
      </c>
      <c r="B15939" s="308">
        <v>48.17</v>
      </c>
    </row>
    <row r="15940" spans="1:2">
      <c r="A15940" s="307" t="s">
        <v>15959</v>
      </c>
      <c r="B15940" s="308">
        <v>45.7</v>
      </c>
    </row>
    <row r="15941" spans="1:2">
      <c r="A15941" s="307" t="s">
        <v>15960</v>
      </c>
      <c r="B15941" s="308">
        <v>30.53</v>
      </c>
    </row>
    <row r="15942" spans="1:2">
      <c r="A15942" s="307" t="s">
        <v>15961</v>
      </c>
      <c r="B15942" s="308">
        <v>28.06</v>
      </c>
    </row>
    <row r="15943" spans="1:2">
      <c r="A15943" s="307" t="s">
        <v>15962</v>
      </c>
      <c r="B15943" s="308">
        <v>29.12</v>
      </c>
    </row>
    <row r="15944" spans="1:2">
      <c r="A15944" s="307" t="s">
        <v>15963</v>
      </c>
      <c r="B15944" s="308">
        <v>26.65</v>
      </c>
    </row>
    <row r="15945" spans="1:2">
      <c r="A15945" s="307" t="s">
        <v>15964</v>
      </c>
      <c r="B15945" s="308">
        <v>37.04</v>
      </c>
    </row>
    <row r="15946" spans="1:2">
      <c r="A15946" s="307" t="s">
        <v>15965</v>
      </c>
      <c r="B15946" s="308">
        <v>34.57</v>
      </c>
    </row>
    <row r="15947" spans="1:2">
      <c r="A15947" s="307" t="s">
        <v>15966</v>
      </c>
      <c r="B15947" s="308">
        <v>37.72</v>
      </c>
    </row>
    <row r="15948" spans="1:2">
      <c r="A15948" s="307" t="s">
        <v>15967</v>
      </c>
      <c r="B15948" s="308">
        <v>35.25</v>
      </c>
    </row>
    <row r="15949" spans="1:2">
      <c r="A15949" s="307" t="s">
        <v>15968</v>
      </c>
      <c r="B15949" s="308">
        <v>42.51</v>
      </c>
    </row>
    <row r="15950" spans="1:2">
      <c r="A15950" s="307" t="s">
        <v>15969</v>
      </c>
      <c r="B15950" s="308">
        <v>40.04</v>
      </c>
    </row>
    <row r="15951" spans="1:2">
      <c r="A15951" s="307" t="s">
        <v>15970</v>
      </c>
      <c r="B15951" s="308">
        <v>32.99</v>
      </c>
    </row>
    <row r="15952" spans="1:2">
      <c r="A15952" s="307" t="s">
        <v>15971</v>
      </c>
      <c r="B15952" s="308">
        <v>30.52</v>
      </c>
    </row>
    <row r="15953" spans="1:2">
      <c r="A15953" s="307" t="s">
        <v>15972</v>
      </c>
      <c r="B15953" s="308">
        <v>36.17</v>
      </c>
    </row>
    <row r="15954" spans="1:2">
      <c r="A15954" s="307" t="s">
        <v>15973</v>
      </c>
      <c r="B15954" s="308">
        <v>33.700000000000003</v>
      </c>
    </row>
    <row r="15955" spans="1:2">
      <c r="A15955" s="307" t="s">
        <v>15974</v>
      </c>
      <c r="B15955" s="308">
        <v>39.81</v>
      </c>
    </row>
    <row r="15956" spans="1:2">
      <c r="A15956" s="307" t="s">
        <v>15975</v>
      </c>
      <c r="B15956" s="308">
        <v>37.340000000000003</v>
      </c>
    </row>
    <row r="15957" spans="1:2">
      <c r="A15957" s="307" t="s">
        <v>15976</v>
      </c>
      <c r="B15957" s="308">
        <v>32.43</v>
      </c>
    </row>
    <row r="15958" spans="1:2">
      <c r="A15958" s="307" t="s">
        <v>15977</v>
      </c>
      <c r="B15958" s="308">
        <v>29.96</v>
      </c>
    </row>
    <row r="15959" spans="1:2">
      <c r="A15959" s="307" t="s">
        <v>15978</v>
      </c>
      <c r="B15959" s="308">
        <v>47.16</v>
      </c>
    </row>
    <row r="15960" spans="1:2">
      <c r="A15960" s="307" t="s">
        <v>15979</v>
      </c>
      <c r="B15960" s="308">
        <v>44.69</v>
      </c>
    </row>
    <row r="15961" spans="1:2">
      <c r="A15961" s="307" t="s">
        <v>15980</v>
      </c>
      <c r="B15961" s="308">
        <v>27.78</v>
      </c>
    </row>
    <row r="15962" spans="1:2">
      <c r="A15962" s="307" t="s">
        <v>15981</v>
      </c>
      <c r="B15962" s="308">
        <v>25.31</v>
      </c>
    </row>
    <row r="15963" spans="1:2">
      <c r="A15963" s="307" t="s">
        <v>15982</v>
      </c>
      <c r="B15963" s="308">
        <v>30.82</v>
      </c>
    </row>
    <row r="15964" spans="1:2">
      <c r="A15964" s="307" t="s">
        <v>15983</v>
      </c>
      <c r="B15964" s="308">
        <v>28.35</v>
      </c>
    </row>
    <row r="15965" spans="1:2">
      <c r="A15965" s="307" t="s">
        <v>15984</v>
      </c>
      <c r="B15965" s="308">
        <v>33.869999999999997</v>
      </c>
    </row>
    <row r="15966" spans="1:2">
      <c r="A15966" s="307" t="s">
        <v>15985</v>
      </c>
      <c r="B15966" s="308">
        <v>31.4</v>
      </c>
    </row>
    <row r="15967" spans="1:2">
      <c r="A15967" s="307" t="s">
        <v>15986</v>
      </c>
      <c r="B15967" s="308">
        <v>37.04</v>
      </c>
    </row>
    <row r="15968" spans="1:2">
      <c r="A15968" s="307" t="s">
        <v>15987</v>
      </c>
      <c r="B15968" s="308">
        <v>34.57</v>
      </c>
    </row>
    <row r="15969" spans="1:2">
      <c r="A15969" s="307" t="s">
        <v>15988</v>
      </c>
      <c r="B15969" s="308">
        <v>41.85</v>
      </c>
    </row>
    <row r="15970" spans="1:2">
      <c r="A15970" s="307" t="s">
        <v>15989</v>
      </c>
      <c r="B15970" s="308">
        <v>39.380000000000003</v>
      </c>
    </row>
    <row r="15971" spans="1:2">
      <c r="A15971" s="307" t="s">
        <v>15990</v>
      </c>
      <c r="B15971" s="308">
        <v>46.89</v>
      </c>
    </row>
    <row r="15972" spans="1:2">
      <c r="A15972" s="307" t="s">
        <v>15991</v>
      </c>
      <c r="B15972" s="308">
        <v>44.42</v>
      </c>
    </row>
    <row r="15973" spans="1:2">
      <c r="A15973" s="307" t="s">
        <v>15992</v>
      </c>
      <c r="B15973" s="308">
        <v>35.159999999999997</v>
      </c>
    </row>
    <row r="15974" spans="1:2">
      <c r="A15974" s="307" t="s">
        <v>15993</v>
      </c>
      <c r="B15974" s="308">
        <v>32.700000000000003</v>
      </c>
    </row>
    <row r="15975" spans="1:2">
      <c r="A15975" s="307" t="s">
        <v>15994</v>
      </c>
      <c r="B15975" s="308">
        <v>40.21</v>
      </c>
    </row>
    <row r="15976" spans="1:2">
      <c r="A15976" s="307" t="s">
        <v>15995</v>
      </c>
      <c r="B15976" s="308">
        <v>37.74</v>
      </c>
    </row>
    <row r="15977" spans="1:2">
      <c r="A15977" s="307" t="s">
        <v>15996</v>
      </c>
      <c r="B15977" s="308">
        <v>37.92</v>
      </c>
    </row>
    <row r="15978" spans="1:2">
      <c r="A15978" s="307" t="s">
        <v>15997</v>
      </c>
      <c r="B15978" s="308">
        <v>35.450000000000003</v>
      </c>
    </row>
    <row r="15979" spans="1:2">
      <c r="A15979" s="307" t="s">
        <v>15998</v>
      </c>
      <c r="B15979" s="308">
        <v>46.49</v>
      </c>
    </row>
    <row r="15980" spans="1:2">
      <c r="A15980" s="307" t="s">
        <v>15999</v>
      </c>
      <c r="B15980" s="308">
        <v>44.03</v>
      </c>
    </row>
    <row r="15981" spans="1:2">
      <c r="A15981" s="307" t="s">
        <v>16000</v>
      </c>
      <c r="B15981" s="308">
        <v>51.9</v>
      </c>
    </row>
    <row r="15982" spans="1:2">
      <c r="A15982" s="307" t="s">
        <v>16001</v>
      </c>
      <c r="B15982" s="308">
        <v>49.43</v>
      </c>
    </row>
    <row r="15983" spans="1:2">
      <c r="A15983" s="307" t="s">
        <v>16002</v>
      </c>
      <c r="B15983" s="308">
        <v>39.81</v>
      </c>
    </row>
    <row r="15984" spans="1:2">
      <c r="A15984" s="307" t="s">
        <v>16003</v>
      </c>
      <c r="B15984" s="308">
        <v>37.340000000000003</v>
      </c>
    </row>
    <row r="15985" spans="1:2">
      <c r="A15985" s="307" t="s">
        <v>16004</v>
      </c>
      <c r="B15985" s="308">
        <v>37.92</v>
      </c>
    </row>
    <row r="15986" spans="1:2">
      <c r="A15986" s="307" t="s">
        <v>16005</v>
      </c>
      <c r="B15986" s="308">
        <v>35.450000000000003</v>
      </c>
    </row>
    <row r="15987" spans="1:2">
      <c r="A15987" s="307" t="s">
        <v>16006</v>
      </c>
      <c r="B15987" s="308">
        <v>49.75</v>
      </c>
    </row>
    <row r="15988" spans="1:2">
      <c r="A15988" s="307" t="s">
        <v>16007</v>
      </c>
      <c r="B15988" s="308">
        <v>47.28</v>
      </c>
    </row>
    <row r="15989" spans="1:2">
      <c r="A15989" s="307" t="s">
        <v>16008</v>
      </c>
      <c r="B15989" s="308">
        <v>51.26</v>
      </c>
    </row>
    <row r="15990" spans="1:2">
      <c r="A15990" s="307" t="s">
        <v>16009</v>
      </c>
      <c r="B15990" s="308">
        <v>48.79</v>
      </c>
    </row>
    <row r="15991" spans="1:2">
      <c r="A15991" s="307" t="s">
        <v>16010</v>
      </c>
      <c r="B15991" s="308">
        <v>57.32</v>
      </c>
    </row>
    <row r="15992" spans="1:2">
      <c r="A15992" s="307" t="s">
        <v>16011</v>
      </c>
      <c r="B15992" s="308">
        <v>54.85</v>
      </c>
    </row>
    <row r="15993" spans="1:2">
      <c r="A15993" s="307" t="s">
        <v>16012</v>
      </c>
      <c r="B15993" s="308">
        <v>26.41</v>
      </c>
    </row>
    <row r="15994" spans="1:2">
      <c r="A15994" s="307" t="s">
        <v>16013</v>
      </c>
      <c r="B15994" s="308">
        <v>23.94</v>
      </c>
    </row>
    <row r="15995" spans="1:2">
      <c r="A15995" s="307" t="s">
        <v>16014</v>
      </c>
      <c r="B15995" s="308">
        <v>29.74</v>
      </c>
    </row>
    <row r="15996" spans="1:2">
      <c r="A15996" s="307" t="s">
        <v>16015</v>
      </c>
      <c r="B15996" s="308">
        <v>27.28</v>
      </c>
    </row>
    <row r="15997" spans="1:2">
      <c r="A15997" s="307" t="s">
        <v>16016</v>
      </c>
      <c r="B15997" s="308">
        <v>33.630000000000003</v>
      </c>
    </row>
    <row r="15998" spans="1:2">
      <c r="A15998" s="307" t="s">
        <v>16017</v>
      </c>
      <c r="B15998" s="308">
        <v>31.16</v>
      </c>
    </row>
    <row r="15999" spans="1:2">
      <c r="A15999" s="307" t="s">
        <v>16018</v>
      </c>
      <c r="B15999" s="308">
        <v>38.06</v>
      </c>
    </row>
    <row r="16000" spans="1:2">
      <c r="A16000" s="307" t="s">
        <v>16019</v>
      </c>
      <c r="B16000" s="308">
        <v>35.590000000000003</v>
      </c>
    </row>
    <row r="16001" spans="1:2">
      <c r="A16001" s="307" t="s">
        <v>16020</v>
      </c>
      <c r="B16001" s="308">
        <v>51.65</v>
      </c>
    </row>
    <row r="16002" spans="1:2">
      <c r="A16002" s="307" t="s">
        <v>16021</v>
      </c>
      <c r="B16002" s="308">
        <v>49.19</v>
      </c>
    </row>
    <row r="16003" spans="1:2">
      <c r="A16003" s="307" t="s">
        <v>16022</v>
      </c>
      <c r="B16003" s="308">
        <v>58.48</v>
      </c>
    </row>
    <row r="16004" spans="1:2">
      <c r="A16004" s="307" t="s">
        <v>16023</v>
      </c>
      <c r="B16004" s="308">
        <v>56.02</v>
      </c>
    </row>
    <row r="16005" spans="1:2">
      <c r="A16005" s="307" t="s">
        <v>16024</v>
      </c>
      <c r="B16005" s="308">
        <v>32.270000000000003</v>
      </c>
    </row>
    <row r="16006" spans="1:2">
      <c r="A16006" s="307" t="s">
        <v>16025</v>
      </c>
      <c r="B16006" s="308">
        <v>29.81</v>
      </c>
    </row>
    <row r="16007" spans="1:2">
      <c r="A16007" s="307" t="s">
        <v>16026</v>
      </c>
      <c r="B16007" s="308">
        <v>36.17</v>
      </c>
    </row>
    <row r="16008" spans="1:2">
      <c r="A16008" s="307" t="s">
        <v>16027</v>
      </c>
      <c r="B16008" s="308">
        <v>33.700000000000003</v>
      </c>
    </row>
    <row r="16009" spans="1:2">
      <c r="A16009" s="307" t="s">
        <v>16028</v>
      </c>
      <c r="B16009" s="308">
        <v>40.619999999999997</v>
      </c>
    </row>
    <row r="16010" spans="1:2">
      <c r="A16010" s="307" t="s">
        <v>16029</v>
      </c>
      <c r="B16010" s="308">
        <v>38.15</v>
      </c>
    </row>
    <row r="16011" spans="1:2">
      <c r="A16011" s="307" t="s">
        <v>16030</v>
      </c>
      <c r="B16011" s="308">
        <v>55.65</v>
      </c>
    </row>
    <row r="16012" spans="1:2">
      <c r="A16012" s="307" t="s">
        <v>16031</v>
      </c>
      <c r="B16012" s="308">
        <v>53.19</v>
      </c>
    </row>
    <row r="16013" spans="1:2">
      <c r="A16013" s="307" t="s">
        <v>16032</v>
      </c>
      <c r="B16013" s="308">
        <v>62.73</v>
      </c>
    </row>
    <row r="16014" spans="1:2">
      <c r="A16014" s="307" t="s">
        <v>16033</v>
      </c>
      <c r="B16014" s="308">
        <v>60.26</v>
      </c>
    </row>
    <row r="16015" spans="1:2">
      <c r="A16015" s="307" t="s">
        <v>16034</v>
      </c>
      <c r="B16015" s="308">
        <v>35.1</v>
      </c>
    </row>
    <row r="16016" spans="1:2">
      <c r="A16016" s="307" t="s">
        <v>16035</v>
      </c>
      <c r="B16016" s="308">
        <v>32.630000000000003</v>
      </c>
    </row>
    <row r="16017" spans="1:2">
      <c r="A16017" s="307" t="s">
        <v>16036</v>
      </c>
      <c r="B16017" s="308">
        <v>40.380000000000003</v>
      </c>
    </row>
    <row r="16018" spans="1:2">
      <c r="A16018" s="307" t="s">
        <v>16037</v>
      </c>
      <c r="B16018" s="308">
        <v>37.909999999999997</v>
      </c>
    </row>
    <row r="16019" spans="1:2">
      <c r="A16019" s="307" t="s">
        <v>16038</v>
      </c>
      <c r="B16019" s="308">
        <v>41.23</v>
      </c>
    </row>
    <row r="16020" spans="1:2">
      <c r="A16020" s="307" t="s">
        <v>16039</v>
      </c>
      <c r="B16020" s="308">
        <v>38.770000000000003</v>
      </c>
    </row>
    <row r="16021" spans="1:2">
      <c r="A16021" s="307" t="s">
        <v>16040</v>
      </c>
      <c r="B16021" s="308">
        <v>59.9</v>
      </c>
    </row>
    <row r="16022" spans="1:2">
      <c r="A16022" s="307" t="s">
        <v>16041</v>
      </c>
      <c r="B16022" s="308">
        <v>57.43</v>
      </c>
    </row>
    <row r="16023" spans="1:2">
      <c r="A16023" s="307" t="s">
        <v>16042</v>
      </c>
      <c r="B16023" s="308">
        <v>67.39</v>
      </c>
    </row>
    <row r="16024" spans="1:2">
      <c r="A16024" s="307" t="s">
        <v>16043</v>
      </c>
      <c r="B16024" s="308">
        <v>64.92</v>
      </c>
    </row>
    <row r="16025" spans="1:2">
      <c r="A16025" s="307" t="s">
        <v>16044</v>
      </c>
      <c r="B16025" s="308">
        <v>34.93</v>
      </c>
    </row>
    <row r="16026" spans="1:2">
      <c r="A16026" s="307" t="s">
        <v>16045</v>
      </c>
      <c r="B16026" s="308">
        <v>32.47</v>
      </c>
    </row>
    <row r="16027" spans="1:2">
      <c r="A16027" s="307" t="s">
        <v>16046</v>
      </c>
      <c r="B16027" s="308">
        <v>38.78</v>
      </c>
    </row>
    <row r="16028" spans="1:2">
      <c r="A16028" s="307" t="s">
        <v>16047</v>
      </c>
      <c r="B16028" s="308">
        <v>36.32</v>
      </c>
    </row>
    <row r="16029" spans="1:2">
      <c r="A16029" s="307" t="s">
        <v>16048</v>
      </c>
      <c r="B16029" s="308">
        <v>43.28</v>
      </c>
    </row>
    <row r="16030" spans="1:2">
      <c r="A16030" s="307" t="s">
        <v>16049</v>
      </c>
      <c r="B16030" s="308">
        <v>40.81</v>
      </c>
    </row>
    <row r="16031" spans="1:2">
      <c r="A16031" s="307" t="s">
        <v>16050</v>
      </c>
      <c r="B16031" s="308">
        <v>48.35</v>
      </c>
    </row>
    <row r="16032" spans="1:2">
      <c r="A16032" s="307" t="s">
        <v>16051</v>
      </c>
      <c r="B16032" s="308">
        <v>45.88</v>
      </c>
    </row>
    <row r="16033" spans="1:2">
      <c r="A16033" s="307" t="s">
        <v>16052</v>
      </c>
      <c r="B16033" s="308">
        <v>62.73</v>
      </c>
    </row>
    <row r="16034" spans="1:2">
      <c r="A16034" s="307" t="s">
        <v>16053</v>
      </c>
      <c r="B16034" s="308">
        <v>60.26</v>
      </c>
    </row>
    <row r="16035" spans="1:2">
      <c r="A16035" s="307" t="s">
        <v>16054</v>
      </c>
      <c r="B16035" s="308">
        <v>79.13</v>
      </c>
    </row>
    <row r="16036" spans="1:2">
      <c r="A16036" s="307" t="s">
        <v>16055</v>
      </c>
      <c r="B16036" s="308">
        <v>76.67</v>
      </c>
    </row>
    <row r="16037" spans="1:2">
      <c r="A16037" s="307" t="s">
        <v>16056</v>
      </c>
      <c r="B16037" s="308">
        <v>42.4</v>
      </c>
    </row>
    <row r="16038" spans="1:2">
      <c r="A16038" s="307" t="s">
        <v>16057</v>
      </c>
      <c r="B16038" s="308">
        <v>39.94</v>
      </c>
    </row>
    <row r="16039" spans="1:2">
      <c r="A16039" s="307" t="s">
        <v>16058</v>
      </c>
      <c r="B16039" s="308">
        <v>47.11</v>
      </c>
    </row>
    <row r="16040" spans="1:2">
      <c r="A16040" s="307" t="s">
        <v>16059</v>
      </c>
      <c r="B16040" s="308">
        <v>44.64</v>
      </c>
    </row>
    <row r="16041" spans="1:2">
      <c r="A16041" s="307" t="s">
        <v>16060</v>
      </c>
      <c r="B16041" s="308">
        <v>50.81</v>
      </c>
    </row>
    <row r="16042" spans="1:2">
      <c r="A16042" s="307" t="s">
        <v>16061</v>
      </c>
      <c r="B16042" s="308">
        <v>48.34</v>
      </c>
    </row>
    <row r="16043" spans="1:2">
      <c r="A16043" s="307" t="s">
        <v>16062</v>
      </c>
      <c r="B16043" s="308">
        <v>75.319999999999993</v>
      </c>
    </row>
    <row r="16044" spans="1:2">
      <c r="A16044" s="307" t="s">
        <v>16063</v>
      </c>
      <c r="B16044" s="308">
        <v>72.849999999999994</v>
      </c>
    </row>
    <row r="16045" spans="1:2">
      <c r="A16045" s="307" t="s">
        <v>16064</v>
      </c>
      <c r="B16045" s="308">
        <v>84.55</v>
      </c>
    </row>
    <row r="16046" spans="1:2">
      <c r="A16046" s="307" t="s">
        <v>16065</v>
      </c>
      <c r="B16046" s="308">
        <v>82.08</v>
      </c>
    </row>
    <row r="16047" spans="1:2">
      <c r="A16047" s="307" t="s">
        <v>16066</v>
      </c>
      <c r="B16047" s="308">
        <v>46.02</v>
      </c>
    </row>
    <row r="16048" spans="1:2">
      <c r="A16048" s="307" t="s">
        <v>16067</v>
      </c>
      <c r="B16048" s="308">
        <v>43.56</v>
      </c>
    </row>
    <row r="16049" spans="1:2">
      <c r="A16049" s="307" t="s">
        <v>16068</v>
      </c>
      <c r="B16049" s="308">
        <v>43.46</v>
      </c>
    </row>
    <row r="16050" spans="1:2">
      <c r="A16050" s="307" t="s">
        <v>16069</v>
      </c>
      <c r="B16050" s="308">
        <v>40.99</v>
      </c>
    </row>
    <row r="16051" spans="1:2">
      <c r="A16051" s="307" t="s">
        <v>16070</v>
      </c>
      <c r="B16051" s="308">
        <v>54.72</v>
      </c>
    </row>
    <row r="16052" spans="1:2">
      <c r="A16052" s="307" t="s">
        <v>16071</v>
      </c>
      <c r="B16052" s="308">
        <v>52.25</v>
      </c>
    </row>
    <row r="16053" spans="1:2">
      <c r="A16053" s="307" t="s">
        <v>16072</v>
      </c>
      <c r="B16053" s="308">
        <v>72.92</v>
      </c>
    </row>
    <row r="16054" spans="1:2">
      <c r="A16054" s="307" t="s">
        <v>16073</v>
      </c>
      <c r="B16054" s="308">
        <v>70.459999999999994</v>
      </c>
    </row>
    <row r="16055" spans="1:2">
      <c r="A16055" s="307" t="s">
        <v>16074</v>
      </c>
      <c r="B16055" s="308">
        <v>89.97</v>
      </c>
    </row>
    <row r="16056" spans="1:2">
      <c r="A16056" s="307" t="s">
        <v>16075</v>
      </c>
      <c r="B16056" s="308">
        <v>87.5</v>
      </c>
    </row>
    <row r="16057" spans="1:2">
      <c r="A16057" s="307" t="s">
        <v>16076</v>
      </c>
      <c r="B16057" s="308">
        <v>35.159999999999997</v>
      </c>
    </row>
    <row r="16058" spans="1:2">
      <c r="A16058" s="307" t="s">
        <v>16077</v>
      </c>
      <c r="B16058" s="308">
        <v>32.700000000000003</v>
      </c>
    </row>
    <row r="16059" spans="1:2">
      <c r="A16059" s="307" t="s">
        <v>16078</v>
      </c>
      <c r="B16059" s="308">
        <v>42.96</v>
      </c>
    </row>
    <row r="16060" spans="1:2">
      <c r="A16060" s="307" t="s">
        <v>16079</v>
      </c>
      <c r="B16060" s="308">
        <v>40.49</v>
      </c>
    </row>
    <row r="16061" spans="1:2">
      <c r="A16061" s="307" t="s">
        <v>16080</v>
      </c>
      <c r="B16061" s="308">
        <v>45.88</v>
      </c>
    </row>
    <row r="16062" spans="1:2">
      <c r="A16062" s="307" t="s">
        <v>16081</v>
      </c>
      <c r="B16062" s="308">
        <v>43.41</v>
      </c>
    </row>
    <row r="16063" spans="1:2">
      <c r="A16063" s="307" t="s">
        <v>16082</v>
      </c>
      <c r="B16063" s="308">
        <v>52.11</v>
      </c>
    </row>
    <row r="16064" spans="1:2">
      <c r="A16064" s="307" t="s">
        <v>16083</v>
      </c>
      <c r="B16064" s="308">
        <v>49.65</v>
      </c>
    </row>
    <row r="16065" spans="1:2">
      <c r="A16065" s="307" t="s">
        <v>16084</v>
      </c>
      <c r="B16065" s="308">
        <v>73.84</v>
      </c>
    </row>
    <row r="16066" spans="1:2">
      <c r="A16066" s="307" t="s">
        <v>16085</v>
      </c>
      <c r="B16066" s="308">
        <v>71.37</v>
      </c>
    </row>
    <row r="16067" spans="1:2">
      <c r="A16067" s="307" t="s">
        <v>16086</v>
      </c>
      <c r="B16067" s="308">
        <v>93.08</v>
      </c>
    </row>
    <row r="16068" spans="1:2">
      <c r="A16068" s="307" t="s">
        <v>16087</v>
      </c>
      <c r="B16068" s="308">
        <v>90.61</v>
      </c>
    </row>
    <row r="16069" spans="1:2">
      <c r="A16069" s="307" t="s">
        <v>16088</v>
      </c>
      <c r="B16069" s="308">
        <v>43.24</v>
      </c>
    </row>
    <row r="16070" spans="1:2">
      <c r="A16070" s="307" t="s">
        <v>16089</v>
      </c>
      <c r="B16070" s="308">
        <v>40.770000000000003</v>
      </c>
    </row>
    <row r="16071" spans="1:2">
      <c r="A16071" s="307" t="s">
        <v>16090</v>
      </c>
      <c r="B16071" s="308">
        <v>49.51</v>
      </c>
    </row>
    <row r="16072" spans="1:2">
      <c r="A16072" s="307" t="s">
        <v>16091</v>
      </c>
      <c r="B16072" s="308">
        <v>47.05</v>
      </c>
    </row>
    <row r="16073" spans="1:2">
      <c r="A16073" s="307" t="s">
        <v>16092</v>
      </c>
      <c r="B16073" s="308">
        <v>56.03</v>
      </c>
    </row>
    <row r="16074" spans="1:2">
      <c r="A16074" s="307" t="s">
        <v>16093</v>
      </c>
      <c r="B16074" s="308">
        <v>53.57</v>
      </c>
    </row>
    <row r="16075" spans="1:2">
      <c r="A16075" s="307" t="s">
        <v>16094</v>
      </c>
      <c r="B16075" s="308">
        <v>79.13</v>
      </c>
    </row>
    <row r="16076" spans="1:2">
      <c r="A16076" s="307" t="s">
        <v>16095</v>
      </c>
      <c r="B16076" s="308">
        <v>76.67</v>
      </c>
    </row>
    <row r="16077" spans="1:2">
      <c r="A16077" s="307" t="s">
        <v>16096</v>
      </c>
      <c r="B16077" s="308">
        <v>98.99</v>
      </c>
    </row>
    <row r="16078" spans="1:2">
      <c r="A16078" s="307" t="s">
        <v>16097</v>
      </c>
      <c r="B16078" s="308">
        <v>96.52</v>
      </c>
    </row>
    <row r="16079" spans="1:2">
      <c r="A16079" s="307" t="s">
        <v>16098</v>
      </c>
      <c r="B16079" s="308">
        <v>41.06</v>
      </c>
    </row>
    <row r="16080" spans="1:2">
      <c r="A16080" s="307" t="s">
        <v>16099</v>
      </c>
      <c r="B16080" s="308">
        <v>38.590000000000003</v>
      </c>
    </row>
    <row r="16081" spans="1:2">
      <c r="A16081" s="307" t="s">
        <v>16100</v>
      </c>
      <c r="B16081" s="308">
        <v>53.27</v>
      </c>
    </row>
    <row r="16082" spans="1:2">
      <c r="A16082" s="307" t="s">
        <v>16101</v>
      </c>
      <c r="B16082" s="308">
        <v>50.8</v>
      </c>
    </row>
    <row r="16083" spans="1:2">
      <c r="A16083" s="307" t="s">
        <v>16102</v>
      </c>
      <c r="B16083" s="308">
        <v>57.66</v>
      </c>
    </row>
    <row r="16084" spans="1:2">
      <c r="A16084" s="307" t="s">
        <v>16103</v>
      </c>
      <c r="B16084" s="308">
        <v>55.2</v>
      </c>
    </row>
    <row r="16085" spans="1:2">
      <c r="A16085" s="307" t="s">
        <v>16104</v>
      </c>
      <c r="B16085" s="308">
        <v>57.94</v>
      </c>
    </row>
    <row r="16086" spans="1:2">
      <c r="A16086" s="307" t="s">
        <v>16105</v>
      </c>
      <c r="B16086" s="308">
        <v>55.47</v>
      </c>
    </row>
    <row r="16087" spans="1:2">
      <c r="A16087" s="307" t="s">
        <v>16106</v>
      </c>
      <c r="B16087" s="308">
        <v>104.93</v>
      </c>
    </row>
    <row r="16088" spans="1:2">
      <c r="A16088" s="307" t="s">
        <v>16107</v>
      </c>
      <c r="B16088" s="308">
        <v>102.46</v>
      </c>
    </row>
    <row r="16089" spans="1:2">
      <c r="A16089" s="307" t="s">
        <v>16108</v>
      </c>
      <c r="B16089" s="308">
        <v>42.84</v>
      </c>
    </row>
    <row r="16090" spans="1:2">
      <c r="A16090" s="307" t="s">
        <v>16109</v>
      </c>
      <c r="B16090" s="308">
        <v>40.369999999999997</v>
      </c>
    </row>
    <row r="16091" spans="1:2">
      <c r="A16091" s="307" t="s">
        <v>16110</v>
      </c>
      <c r="B16091" s="308">
        <v>51.12</v>
      </c>
    </row>
    <row r="16092" spans="1:2">
      <c r="A16092" s="307" t="s">
        <v>16111</v>
      </c>
      <c r="B16092" s="308">
        <v>48.65</v>
      </c>
    </row>
    <row r="16093" spans="1:2">
      <c r="A16093" s="307" t="s">
        <v>16112</v>
      </c>
      <c r="B16093" s="308">
        <v>52.56</v>
      </c>
    </row>
    <row r="16094" spans="1:2">
      <c r="A16094" s="307" t="s">
        <v>16113</v>
      </c>
      <c r="B16094" s="308">
        <v>50.1</v>
      </c>
    </row>
    <row r="16095" spans="1:2">
      <c r="A16095" s="307" t="s">
        <v>16114</v>
      </c>
      <c r="B16095" s="308">
        <v>58.2</v>
      </c>
    </row>
    <row r="16096" spans="1:2">
      <c r="A16096" s="307" t="s">
        <v>16115</v>
      </c>
      <c r="B16096" s="308">
        <v>55.73</v>
      </c>
    </row>
    <row r="16097" spans="1:2">
      <c r="A16097" s="307" t="s">
        <v>16116</v>
      </c>
      <c r="B16097" s="308">
        <v>80.819999999999993</v>
      </c>
    </row>
    <row r="16098" spans="1:2">
      <c r="A16098" s="307" t="s">
        <v>16117</v>
      </c>
      <c r="B16098" s="308">
        <v>78.349999999999994</v>
      </c>
    </row>
    <row r="16099" spans="1:2">
      <c r="A16099" s="307" t="s">
        <v>16118</v>
      </c>
      <c r="B16099" s="308">
        <v>98.74</v>
      </c>
    </row>
    <row r="16100" spans="1:2">
      <c r="A16100" s="307" t="s">
        <v>16119</v>
      </c>
      <c r="B16100" s="308">
        <v>96.27</v>
      </c>
    </row>
    <row r="16101" spans="1:2">
      <c r="A16101" s="307" t="s">
        <v>16120</v>
      </c>
      <c r="B16101" s="308">
        <v>51.12</v>
      </c>
    </row>
    <row r="16102" spans="1:2">
      <c r="A16102" s="307" t="s">
        <v>16121</v>
      </c>
      <c r="B16102" s="308">
        <v>48.65</v>
      </c>
    </row>
    <row r="16103" spans="1:2">
      <c r="A16103" s="307" t="s">
        <v>16122</v>
      </c>
      <c r="B16103" s="308">
        <v>56.32</v>
      </c>
    </row>
    <row r="16104" spans="1:2">
      <c r="A16104" s="307" t="s">
        <v>16123</v>
      </c>
      <c r="B16104" s="308">
        <v>53.85</v>
      </c>
    </row>
    <row r="16105" spans="1:2">
      <c r="A16105" s="307" t="s">
        <v>16124</v>
      </c>
      <c r="B16105" s="308">
        <v>69.84</v>
      </c>
    </row>
    <row r="16106" spans="1:2">
      <c r="A16106" s="307" t="s">
        <v>16125</v>
      </c>
      <c r="B16106" s="308">
        <v>67.37</v>
      </c>
    </row>
    <row r="16107" spans="1:2">
      <c r="A16107" s="307" t="s">
        <v>16126</v>
      </c>
      <c r="B16107" s="308">
        <v>85.19</v>
      </c>
    </row>
    <row r="16108" spans="1:2">
      <c r="A16108" s="307" t="s">
        <v>16127</v>
      </c>
      <c r="B16108" s="308">
        <v>82.72</v>
      </c>
    </row>
    <row r="16109" spans="1:2">
      <c r="A16109" s="307" t="s">
        <v>16128</v>
      </c>
      <c r="B16109" s="308">
        <v>103.12</v>
      </c>
    </row>
    <row r="16110" spans="1:2">
      <c r="A16110" s="307" t="s">
        <v>16129</v>
      </c>
      <c r="B16110" s="308">
        <v>100.66</v>
      </c>
    </row>
    <row r="16111" spans="1:2">
      <c r="A16111" s="307" t="s">
        <v>16130</v>
      </c>
      <c r="B16111" s="308">
        <v>54.86</v>
      </c>
    </row>
    <row r="16112" spans="1:2">
      <c r="A16112" s="307" t="s">
        <v>16131</v>
      </c>
      <c r="B16112" s="308">
        <v>52.39</v>
      </c>
    </row>
    <row r="16113" spans="1:2">
      <c r="A16113" s="307" t="s">
        <v>16132</v>
      </c>
      <c r="B16113" s="308">
        <v>59.94</v>
      </c>
    </row>
    <row r="16114" spans="1:2">
      <c r="A16114" s="307" t="s">
        <v>16133</v>
      </c>
      <c r="B16114" s="308">
        <v>57.48</v>
      </c>
    </row>
    <row r="16115" spans="1:2">
      <c r="A16115" s="307" t="s">
        <v>16134</v>
      </c>
      <c r="B16115" s="308">
        <v>65.599999999999994</v>
      </c>
    </row>
    <row r="16116" spans="1:2">
      <c r="A16116" s="307" t="s">
        <v>16135</v>
      </c>
      <c r="B16116" s="308">
        <v>63.13</v>
      </c>
    </row>
    <row r="16117" spans="1:2">
      <c r="A16117" s="307" t="s">
        <v>16136</v>
      </c>
      <c r="B16117" s="308">
        <v>89.58</v>
      </c>
    </row>
    <row r="16118" spans="1:2">
      <c r="A16118" s="307" t="s">
        <v>16137</v>
      </c>
      <c r="B16118" s="308">
        <v>87.11</v>
      </c>
    </row>
    <row r="16119" spans="1:2">
      <c r="A16119" s="307" t="s">
        <v>16138</v>
      </c>
      <c r="B16119" s="308">
        <v>107.52</v>
      </c>
    </row>
    <row r="16120" spans="1:2">
      <c r="A16120" s="307" t="s">
        <v>16139</v>
      </c>
      <c r="B16120" s="308">
        <v>105.05</v>
      </c>
    </row>
    <row r="16121" spans="1:2">
      <c r="A16121" s="307" t="s">
        <v>16140</v>
      </c>
      <c r="B16121" s="308">
        <v>23.71</v>
      </c>
    </row>
    <row r="16122" spans="1:2">
      <c r="A16122" s="307" t="s">
        <v>16141</v>
      </c>
      <c r="B16122" s="308">
        <v>21.24</v>
      </c>
    </row>
    <row r="16123" spans="1:2">
      <c r="A16123" s="307" t="s">
        <v>16142</v>
      </c>
      <c r="B16123" s="308">
        <v>26.18</v>
      </c>
    </row>
    <row r="16124" spans="1:2">
      <c r="A16124" s="307" t="s">
        <v>16143</v>
      </c>
      <c r="B16124" s="308">
        <v>23.72</v>
      </c>
    </row>
    <row r="16125" spans="1:2">
      <c r="A16125" s="307" t="s">
        <v>16144</v>
      </c>
      <c r="B16125" s="308">
        <v>29.08</v>
      </c>
    </row>
    <row r="16126" spans="1:2">
      <c r="A16126" s="307" t="s">
        <v>16145</v>
      </c>
      <c r="B16126" s="308">
        <v>26.62</v>
      </c>
    </row>
    <row r="16127" spans="1:2">
      <c r="A16127" s="307" t="s">
        <v>16146</v>
      </c>
      <c r="B16127" s="308">
        <v>32.69</v>
      </c>
    </row>
    <row r="16128" spans="1:2">
      <c r="A16128" s="307" t="s">
        <v>16147</v>
      </c>
      <c r="B16128" s="308">
        <v>30.22</v>
      </c>
    </row>
    <row r="16129" spans="1:2">
      <c r="A16129" s="307" t="s">
        <v>16148</v>
      </c>
      <c r="B16129" s="308">
        <v>45.58</v>
      </c>
    </row>
    <row r="16130" spans="1:2">
      <c r="A16130" s="307" t="s">
        <v>16149</v>
      </c>
      <c r="B16130" s="308">
        <v>43.12</v>
      </c>
    </row>
    <row r="16131" spans="1:2">
      <c r="A16131" s="307" t="s">
        <v>16150</v>
      </c>
      <c r="B16131" s="308">
        <v>58.48</v>
      </c>
    </row>
    <row r="16132" spans="1:2">
      <c r="A16132" s="307" t="s">
        <v>16151</v>
      </c>
      <c r="B16132" s="308">
        <v>56.02</v>
      </c>
    </row>
    <row r="16133" spans="1:2">
      <c r="A16133" s="307" t="s">
        <v>16152</v>
      </c>
      <c r="B16133" s="308">
        <v>25.89</v>
      </c>
    </row>
    <row r="16134" spans="1:2">
      <c r="A16134" s="307" t="s">
        <v>16153</v>
      </c>
      <c r="B16134" s="308">
        <v>23.42</v>
      </c>
    </row>
    <row r="16135" spans="1:2">
      <c r="A16135" s="307" t="s">
        <v>16154</v>
      </c>
      <c r="B16135" s="308">
        <v>30.14</v>
      </c>
    </row>
    <row r="16136" spans="1:2">
      <c r="A16136" s="307" t="s">
        <v>16155</v>
      </c>
      <c r="B16136" s="308">
        <v>27.67</v>
      </c>
    </row>
    <row r="16137" spans="1:2">
      <c r="A16137" s="307" t="s">
        <v>16156</v>
      </c>
      <c r="B16137" s="308">
        <v>34.869999999999997</v>
      </c>
    </row>
    <row r="16138" spans="1:2">
      <c r="A16138" s="307" t="s">
        <v>16157</v>
      </c>
      <c r="B16138" s="308">
        <v>32.4</v>
      </c>
    </row>
    <row r="16139" spans="1:2">
      <c r="A16139" s="307" t="s">
        <v>16158</v>
      </c>
      <c r="B16139" s="308">
        <v>48.81</v>
      </c>
    </row>
    <row r="16140" spans="1:2">
      <c r="A16140" s="307" t="s">
        <v>16159</v>
      </c>
      <c r="B16140" s="308">
        <v>46.34</v>
      </c>
    </row>
    <row r="16141" spans="1:2">
      <c r="A16141" s="307" t="s">
        <v>16160</v>
      </c>
      <c r="B16141" s="308">
        <v>66.17</v>
      </c>
    </row>
    <row r="16142" spans="1:2">
      <c r="A16142" s="307" t="s">
        <v>16161</v>
      </c>
      <c r="B16142" s="308">
        <v>63.71</v>
      </c>
    </row>
    <row r="16143" spans="1:2">
      <c r="A16143" s="307" t="s">
        <v>16162</v>
      </c>
      <c r="B16143" s="308">
        <v>29.36</v>
      </c>
    </row>
    <row r="16144" spans="1:2">
      <c r="A16144" s="307" t="s">
        <v>16163</v>
      </c>
      <c r="B16144" s="308">
        <v>26.89</v>
      </c>
    </row>
    <row r="16145" spans="1:2">
      <c r="A16145" s="307" t="s">
        <v>16164</v>
      </c>
      <c r="B16145" s="308">
        <v>32.99</v>
      </c>
    </row>
    <row r="16146" spans="1:2">
      <c r="A16146" s="307" t="s">
        <v>16165</v>
      </c>
      <c r="B16146" s="308">
        <v>30.52</v>
      </c>
    </row>
    <row r="16147" spans="1:2">
      <c r="A16147" s="307" t="s">
        <v>16166</v>
      </c>
      <c r="B16147" s="308">
        <v>37.04</v>
      </c>
    </row>
    <row r="16148" spans="1:2">
      <c r="A16148" s="307" t="s">
        <v>16167</v>
      </c>
      <c r="B16148" s="308">
        <v>34.57</v>
      </c>
    </row>
    <row r="16149" spans="1:2">
      <c r="A16149" s="307" t="s">
        <v>16168</v>
      </c>
      <c r="B16149" s="308">
        <v>52.03</v>
      </c>
    </row>
    <row r="16150" spans="1:2">
      <c r="A16150" s="307" t="s">
        <v>16169</v>
      </c>
      <c r="B16150" s="308">
        <v>49.57</v>
      </c>
    </row>
    <row r="16151" spans="1:2">
      <c r="A16151" s="307" t="s">
        <v>16170</v>
      </c>
      <c r="B16151" s="308">
        <v>84.45</v>
      </c>
    </row>
    <row r="16152" spans="1:2">
      <c r="A16152" s="307" t="s">
        <v>16171</v>
      </c>
      <c r="B16152" s="308">
        <v>81.99</v>
      </c>
    </row>
    <row r="16153" spans="1:2">
      <c r="A16153" s="307" t="s">
        <v>16172</v>
      </c>
      <c r="B16153" s="308">
        <v>26.18</v>
      </c>
    </row>
    <row r="16154" spans="1:2">
      <c r="A16154" s="307" t="s">
        <v>16173</v>
      </c>
      <c r="B16154" s="308">
        <v>23.72</v>
      </c>
    </row>
    <row r="16155" spans="1:2">
      <c r="A16155" s="307" t="s">
        <v>16174</v>
      </c>
      <c r="B16155" s="308">
        <v>28.92</v>
      </c>
    </row>
    <row r="16156" spans="1:2">
      <c r="A16156" s="307" t="s">
        <v>16175</v>
      </c>
      <c r="B16156" s="308">
        <v>26.46</v>
      </c>
    </row>
    <row r="16157" spans="1:2">
      <c r="A16157" s="307" t="s">
        <v>16176</v>
      </c>
      <c r="B16157" s="308">
        <v>32.119999999999997</v>
      </c>
    </row>
    <row r="16158" spans="1:2">
      <c r="A16158" s="307" t="s">
        <v>16177</v>
      </c>
      <c r="B16158" s="308">
        <v>29.66</v>
      </c>
    </row>
    <row r="16159" spans="1:2">
      <c r="A16159" s="307" t="s">
        <v>16178</v>
      </c>
      <c r="B16159" s="308">
        <v>35.880000000000003</v>
      </c>
    </row>
    <row r="16160" spans="1:2">
      <c r="A16160" s="307" t="s">
        <v>16179</v>
      </c>
      <c r="B16160" s="308">
        <v>33.42</v>
      </c>
    </row>
    <row r="16161" spans="1:2">
      <c r="A16161" s="307" t="s">
        <v>16180</v>
      </c>
      <c r="B16161" s="308">
        <v>50.1</v>
      </c>
    </row>
    <row r="16162" spans="1:2">
      <c r="A16162" s="307" t="s">
        <v>16181</v>
      </c>
      <c r="B16162" s="308">
        <v>47.63</v>
      </c>
    </row>
    <row r="16163" spans="1:2">
      <c r="A16163" s="307" t="s">
        <v>16182</v>
      </c>
      <c r="B16163" s="308">
        <v>63.64</v>
      </c>
    </row>
    <row r="16164" spans="1:2">
      <c r="A16164" s="307" t="s">
        <v>16183</v>
      </c>
      <c r="B16164" s="308">
        <v>61.18</v>
      </c>
    </row>
    <row r="16165" spans="1:2">
      <c r="A16165" s="307" t="s">
        <v>16184</v>
      </c>
      <c r="B16165" s="308">
        <v>30.82</v>
      </c>
    </row>
    <row r="16166" spans="1:2">
      <c r="A16166" s="307" t="s">
        <v>16185</v>
      </c>
      <c r="B16166" s="308">
        <v>28.35</v>
      </c>
    </row>
    <row r="16167" spans="1:2">
      <c r="A16167" s="307" t="s">
        <v>16186</v>
      </c>
      <c r="B16167" s="308">
        <v>34.14</v>
      </c>
    </row>
    <row r="16168" spans="1:2">
      <c r="A16168" s="307" t="s">
        <v>16187</v>
      </c>
      <c r="B16168" s="308">
        <v>31.67</v>
      </c>
    </row>
    <row r="16169" spans="1:2">
      <c r="A16169" s="307" t="s">
        <v>16188</v>
      </c>
      <c r="B16169" s="308">
        <v>41.71</v>
      </c>
    </row>
    <row r="16170" spans="1:2">
      <c r="A16170" s="307" t="s">
        <v>16189</v>
      </c>
      <c r="B16170" s="308">
        <v>39.24</v>
      </c>
    </row>
    <row r="16171" spans="1:2">
      <c r="A16171" s="307" t="s">
        <v>16190</v>
      </c>
      <c r="B16171" s="308">
        <v>53.06</v>
      </c>
    </row>
    <row r="16172" spans="1:2">
      <c r="A16172" s="307" t="s">
        <v>16191</v>
      </c>
      <c r="B16172" s="308">
        <v>50.6</v>
      </c>
    </row>
    <row r="16173" spans="1:2">
      <c r="A16173" s="307" t="s">
        <v>16192</v>
      </c>
      <c r="B16173" s="308">
        <v>63.14</v>
      </c>
    </row>
    <row r="16174" spans="1:2">
      <c r="A16174" s="307" t="s">
        <v>16193</v>
      </c>
      <c r="B16174" s="308">
        <v>60.68</v>
      </c>
    </row>
    <row r="16175" spans="1:2">
      <c r="A16175" s="307" t="s">
        <v>16194</v>
      </c>
      <c r="B16175" s="308">
        <v>32.69</v>
      </c>
    </row>
    <row r="16176" spans="1:2">
      <c r="A16176" s="307" t="s">
        <v>16195</v>
      </c>
      <c r="B16176" s="308">
        <v>30.22</v>
      </c>
    </row>
    <row r="16177" spans="1:2">
      <c r="A16177" s="307" t="s">
        <v>16196</v>
      </c>
      <c r="B16177" s="308">
        <v>36.17</v>
      </c>
    </row>
    <row r="16178" spans="1:2">
      <c r="A16178" s="307" t="s">
        <v>16197</v>
      </c>
      <c r="B16178" s="308">
        <v>33.700000000000003</v>
      </c>
    </row>
    <row r="16179" spans="1:2">
      <c r="A16179" s="307" t="s">
        <v>16198</v>
      </c>
      <c r="B16179" s="308">
        <v>40.380000000000003</v>
      </c>
    </row>
    <row r="16180" spans="1:2">
      <c r="A16180" s="307" t="s">
        <v>16199</v>
      </c>
      <c r="B16180" s="308">
        <v>37.909999999999997</v>
      </c>
    </row>
    <row r="16181" spans="1:2">
      <c r="A16181" s="307" t="s">
        <v>16200</v>
      </c>
      <c r="B16181" s="308">
        <v>55.91</v>
      </c>
    </row>
    <row r="16182" spans="1:2">
      <c r="A16182" s="307" t="s">
        <v>16201</v>
      </c>
      <c r="B16182" s="308">
        <v>53.44</v>
      </c>
    </row>
    <row r="16183" spans="1:2">
      <c r="A16183" s="307" t="s">
        <v>16202</v>
      </c>
      <c r="B16183" s="308">
        <v>70.09</v>
      </c>
    </row>
    <row r="16184" spans="1:2">
      <c r="A16184" s="307" t="s">
        <v>16203</v>
      </c>
      <c r="B16184" s="308">
        <v>67.63</v>
      </c>
    </row>
    <row r="16185" spans="1:2">
      <c r="A16185" s="307" t="s">
        <v>16204</v>
      </c>
      <c r="B16185" s="308">
        <v>29.65</v>
      </c>
    </row>
    <row r="16186" spans="1:2">
      <c r="A16186" s="307" t="s">
        <v>16205</v>
      </c>
      <c r="B16186" s="308">
        <v>27.18</v>
      </c>
    </row>
    <row r="16187" spans="1:2">
      <c r="A16187" s="307" t="s">
        <v>16206</v>
      </c>
      <c r="B16187" s="308">
        <v>34.479999999999997</v>
      </c>
    </row>
    <row r="16188" spans="1:2">
      <c r="A16188" s="307" t="s">
        <v>16207</v>
      </c>
      <c r="B16188" s="308">
        <v>32.020000000000003</v>
      </c>
    </row>
    <row r="16189" spans="1:2">
      <c r="A16189" s="307" t="s">
        <v>16208</v>
      </c>
      <c r="B16189" s="308">
        <v>36.17</v>
      </c>
    </row>
    <row r="16190" spans="1:2">
      <c r="A16190" s="307" t="s">
        <v>16209</v>
      </c>
      <c r="B16190" s="308">
        <v>33.700000000000003</v>
      </c>
    </row>
    <row r="16191" spans="1:2">
      <c r="A16191" s="307" t="s">
        <v>16210</v>
      </c>
      <c r="B16191" s="308">
        <v>40.380000000000003</v>
      </c>
    </row>
    <row r="16192" spans="1:2">
      <c r="A16192" s="307" t="s">
        <v>16211</v>
      </c>
      <c r="B16192" s="308">
        <v>37.909999999999997</v>
      </c>
    </row>
    <row r="16193" spans="1:2">
      <c r="A16193" s="307" t="s">
        <v>16212</v>
      </c>
      <c r="B16193" s="308">
        <v>55.91</v>
      </c>
    </row>
    <row r="16194" spans="1:2">
      <c r="A16194" s="307" t="s">
        <v>16213</v>
      </c>
      <c r="B16194" s="308">
        <v>53.44</v>
      </c>
    </row>
    <row r="16195" spans="1:2">
      <c r="A16195" s="307" t="s">
        <v>16214</v>
      </c>
      <c r="B16195" s="308">
        <v>70.09</v>
      </c>
    </row>
    <row r="16196" spans="1:2">
      <c r="A16196" s="307" t="s">
        <v>16215</v>
      </c>
      <c r="B16196" s="308">
        <v>67.63</v>
      </c>
    </row>
    <row r="16197" spans="1:2">
      <c r="A16197" s="307" t="s">
        <v>16216</v>
      </c>
      <c r="B16197" s="308">
        <v>34.869999999999997</v>
      </c>
    </row>
    <row r="16198" spans="1:2">
      <c r="A16198" s="307" t="s">
        <v>16217</v>
      </c>
      <c r="B16198" s="308">
        <v>32.4</v>
      </c>
    </row>
    <row r="16199" spans="1:2">
      <c r="A16199" s="307" t="s">
        <v>16218</v>
      </c>
      <c r="B16199" s="308">
        <v>42.32</v>
      </c>
    </row>
    <row r="16200" spans="1:2">
      <c r="A16200" s="307" t="s">
        <v>16219</v>
      </c>
      <c r="B16200" s="308">
        <v>39.85</v>
      </c>
    </row>
    <row r="16201" spans="1:2">
      <c r="A16201" s="307" t="s">
        <v>16220</v>
      </c>
      <c r="B16201" s="308">
        <v>47.36</v>
      </c>
    </row>
    <row r="16202" spans="1:2">
      <c r="A16202" s="307" t="s">
        <v>16221</v>
      </c>
      <c r="B16202" s="308">
        <v>44.89</v>
      </c>
    </row>
    <row r="16203" spans="1:2">
      <c r="A16203" s="307" t="s">
        <v>16222</v>
      </c>
      <c r="B16203" s="308">
        <v>58.48</v>
      </c>
    </row>
    <row r="16204" spans="1:2">
      <c r="A16204" s="307" t="s">
        <v>16223</v>
      </c>
      <c r="B16204" s="308">
        <v>56.02</v>
      </c>
    </row>
    <row r="16205" spans="1:2">
      <c r="A16205" s="307" t="s">
        <v>16224</v>
      </c>
      <c r="B16205" s="308">
        <v>72.680000000000007</v>
      </c>
    </row>
    <row r="16206" spans="1:2">
      <c r="A16206" s="307" t="s">
        <v>16225</v>
      </c>
      <c r="B16206" s="308">
        <v>70.22</v>
      </c>
    </row>
    <row r="16207" spans="1:2">
      <c r="A16207" s="307" t="s">
        <v>16226</v>
      </c>
      <c r="B16207" s="308">
        <v>37.04</v>
      </c>
    </row>
    <row r="16208" spans="1:2">
      <c r="A16208" s="307" t="s">
        <v>16227</v>
      </c>
      <c r="B16208" s="308">
        <v>34.57</v>
      </c>
    </row>
    <row r="16209" spans="1:2">
      <c r="A16209" s="307" t="s">
        <v>16228</v>
      </c>
      <c r="B16209" s="308">
        <v>40.53</v>
      </c>
    </row>
    <row r="16210" spans="1:2">
      <c r="A16210" s="307" t="s">
        <v>16229</v>
      </c>
      <c r="B16210" s="308">
        <v>38.06</v>
      </c>
    </row>
    <row r="16211" spans="1:2">
      <c r="A16211" s="307" t="s">
        <v>16230</v>
      </c>
      <c r="B16211" s="308">
        <v>44.72</v>
      </c>
    </row>
    <row r="16212" spans="1:2">
      <c r="A16212" s="307" t="s">
        <v>16231</v>
      </c>
      <c r="B16212" s="308">
        <v>42.25</v>
      </c>
    </row>
    <row r="16213" spans="1:2">
      <c r="A16213" s="307" t="s">
        <v>16232</v>
      </c>
      <c r="B16213" s="308">
        <v>61.08</v>
      </c>
    </row>
    <row r="16214" spans="1:2">
      <c r="A16214" s="307" t="s">
        <v>16233</v>
      </c>
      <c r="B16214" s="308">
        <v>58.61</v>
      </c>
    </row>
    <row r="16215" spans="1:2">
      <c r="A16215" s="307" t="s">
        <v>16234</v>
      </c>
      <c r="B16215" s="308">
        <v>75.27</v>
      </c>
    </row>
    <row r="16216" spans="1:2">
      <c r="A16216" s="307" t="s">
        <v>16235</v>
      </c>
      <c r="B16216" s="308">
        <v>72.8</v>
      </c>
    </row>
    <row r="16217" spans="1:2">
      <c r="A16217" s="307" t="s">
        <v>16236</v>
      </c>
      <c r="B16217" s="308">
        <v>25.4</v>
      </c>
    </row>
    <row r="16218" spans="1:2">
      <c r="A16218" s="307" t="s">
        <v>16237</v>
      </c>
      <c r="B16218" s="308">
        <v>22.93</v>
      </c>
    </row>
    <row r="16219" spans="1:2">
      <c r="A16219" s="307" t="s">
        <v>16238</v>
      </c>
      <c r="B16219" s="308">
        <v>34.369999999999997</v>
      </c>
    </row>
    <row r="16220" spans="1:2">
      <c r="A16220" s="307" t="s">
        <v>16239</v>
      </c>
      <c r="B16220" s="308">
        <v>31.9</v>
      </c>
    </row>
    <row r="16221" spans="1:2">
      <c r="A16221" s="307" t="s">
        <v>16240</v>
      </c>
      <c r="B16221" s="308">
        <v>29.86</v>
      </c>
    </row>
    <row r="16222" spans="1:2">
      <c r="A16222" s="307" t="s">
        <v>16241</v>
      </c>
      <c r="B16222" s="308">
        <v>27.39</v>
      </c>
    </row>
    <row r="16223" spans="1:2">
      <c r="A16223" s="307" t="s">
        <v>16242</v>
      </c>
      <c r="B16223" s="308">
        <v>36.700000000000003</v>
      </c>
    </row>
    <row r="16224" spans="1:2">
      <c r="A16224" s="307" t="s">
        <v>16243</v>
      </c>
      <c r="B16224" s="308">
        <v>34.229999999999997</v>
      </c>
    </row>
    <row r="16225" spans="1:2">
      <c r="A16225" s="307" t="s">
        <v>16244</v>
      </c>
      <c r="B16225" s="308">
        <v>34.799999999999997</v>
      </c>
    </row>
    <row r="16226" spans="1:2">
      <c r="A16226" s="307" t="s">
        <v>16245</v>
      </c>
      <c r="B16226" s="308">
        <v>32.33</v>
      </c>
    </row>
    <row r="16227" spans="1:2">
      <c r="A16227" s="307" t="s">
        <v>16246</v>
      </c>
      <c r="B16227" s="308">
        <v>30.08</v>
      </c>
    </row>
    <row r="16228" spans="1:2">
      <c r="A16228" s="307" t="s">
        <v>16247</v>
      </c>
      <c r="B16228" s="308">
        <v>27.61</v>
      </c>
    </row>
    <row r="16229" spans="1:2">
      <c r="A16229" s="307" t="s">
        <v>16248</v>
      </c>
      <c r="B16229" s="308">
        <v>41.21</v>
      </c>
    </row>
    <row r="16230" spans="1:2">
      <c r="A16230" s="307" t="s">
        <v>16249</v>
      </c>
      <c r="B16230" s="308">
        <v>38.74</v>
      </c>
    </row>
    <row r="16231" spans="1:2">
      <c r="A16231" s="307" t="s">
        <v>16250</v>
      </c>
      <c r="B16231" s="308">
        <v>41.21</v>
      </c>
    </row>
    <row r="16232" spans="1:2">
      <c r="A16232" s="307" t="s">
        <v>16251</v>
      </c>
      <c r="B16232" s="308">
        <v>38.74</v>
      </c>
    </row>
    <row r="16233" spans="1:2">
      <c r="A16233" s="307" t="s">
        <v>16252</v>
      </c>
      <c r="B16233" s="308">
        <v>46.36</v>
      </c>
    </row>
    <row r="16234" spans="1:2">
      <c r="A16234" s="307" t="s">
        <v>16253</v>
      </c>
      <c r="B16234" s="308">
        <v>43.89</v>
      </c>
    </row>
    <row r="16235" spans="1:2">
      <c r="A16235" s="307" t="s">
        <v>16254</v>
      </c>
      <c r="B16235" s="308">
        <v>36.700000000000003</v>
      </c>
    </row>
    <row r="16236" spans="1:2">
      <c r="A16236" s="307" t="s">
        <v>16255</v>
      </c>
      <c r="B16236" s="308">
        <v>34.229999999999997</v>
      </c>
    </row>
    <row r="16237" spans="1:2">
      <c r="A16237" s="307" t="s">
        <v>16256</v>
      </c>
      <c r="B16237" s="308">
        <v>62.56</v>
      </c>
    </row>
    <row r="16238" spans="1:2">
      <c r="A16238" s="307" t="s">
        <v>16257</v>
      </c>
      <c r="B16238" s="308">
        <v>60.09</v>
      </c>
    </row>
    <row r="16239" spans="1:2">
      <c r="A16239" s="307" t="s">
        <v>16258</v>
      </c>
      <c r="B16239" s="308">
        <v>62.56</v>
      </c>
    </row>
    <row r="16240" spans="1:2">
      <c r="A16240" s="307" t="s">
        <v>16259</v>
      </c>
      <c r="B16240" s="308">
        <v>60.09</v>
      </c>
    </row>
    <row r="16241" spans="1:2">
      <c r="A16241" s="307" t="s">
        <v>16260</v>
      </c>
      <c r="B16241" s="308">
        <v>85.2</v>
      </c>
    </row>
    <row r="16242" spans="1:2">
      <c r="A16242" s="307" t="s">
        <v>16261</v>
      </c>
      <c r="B16242" s="308">
        <v>82.74</v>
      </c>
    </row>
    <row r="16243" spans="1:2">
      <c r="A16243" s="307" t="s">
        <v>16262</v>
      </c>
      <c r="B16243" s="308">
        <v>62.56</v>
      </c>
    </row>
    <row r="16244" spans="1:2">
      <c r="A16244" s="307" t="s">
        <v>16263</v>
      </c>
      <c r="B16244" s="308">
        <v>60.09</v>
      </c>
    </row>
    <row r="16245" spans="1:2">
      <c r="A16245" s="307" t="s">
        <v>16264</v>
      </c>
      <c r="B16245" s="308">
        <v>50.5</v>
      </c>
    </row>
    <row r="16246" spans="1:2">
      <c r="A16246" s="307" t="s">
        <v>16265</v>
      </c>
      <c r="B16246" s="308">
        <v>48.03</v>
      </c>
    </row>
    <row r="16247" spans="1:2">
      <c r="A16247" s="307" t="s">
        <v>16266</v>
      </c>
      <c r="B16247" s="308">
        <v>31.14</v>
      </c>
    </row>
    <row r="16248" spans="1:2">
      <c r="A16248" s="307" t="s">
        <v>16267</v>
      </c>
      <c r="B16248" s="308">
        <v>28.68</v>
      </c>
    </row>
    <row r="16249" spans="1:2">
      <c r="A16249" s="307" t="s">
        <v>16268</v>
      </c>
      <c r="B16249" s="308">
        <v>36.18</v>
      </c>
    </row>
    <row r="16250" spans="1:2">
      <c r="A16250" s="307" t="s">
        <v>16269</v>
      </c>
      <c r="B16250" s="308">
        <v>33.72</v>
      </c>
    </row>
    <row r="16251" spans="1:2">
      <c r="A16251" s="307" t="s">
        <v>16270</v>
      </c>
      <c r="B16251" s="308">
        <v>37.32</v>
      </c>
    </row>
    <row r="16252" spans="1:2">
      <c r="A16252" s="307" t="s">
        <v>16271</v>
      </c>
      <c r="B16252" s="308">
        <v>34.85</v>
      </c>
    </row>
    <row r="16253" spans="1:2">
      <c r="A16253" s="307" t="s">
        <v>16272</v>
      </c>
      <c r="B16253" s="308">
        <v>40.39</v>
      </c>
    </row>
    <row r="16254" spans="1:2">
      <c r="A16254" s="307" t="s">
        <v>16273</v>
      </c>
      <c r="B16254" s="308">
        <v>37.92</v>
      </c>
    </row>
    <row r="16255" spans="1:2">
      <c r="A16255" s="307" t="s">
        <v>16274</v>
      </c>
      <c r="B16255" s="308">
        <v>51.65</v>
      </c>
    </row>
    <row r="16256" spans="1:2">
      <c r="A16256" s="307" t="s">
        <v>16275</v>
      </c>
      <c r="B16256" s="308">
        <v>49.19</v>
      </c>
    </row>
    <row r="16257" spans="1:2">
      <c r="A16257" s="307" t="s">
        <v>16276</v>
      </c>
      <c r="B16257" s="308">
        <v>65.069999999999993</v>
      </c>
    </row>
    <row r="16258" spans="1:2">
      <c r="A16258" s="307" t="s">
        <v>16277</v>
      </c>
      <c r="B16258" s="308">
        <v>62.61</v>
      </c>
    </row>
    <row r="16259" spans="1:2">
      <c r="A16259" s="307" t="s">
        <v>16278</v>
      </c>
      <c r="B16259" s="308">
        <v>39.51</v>
      </c>
    </row>
    <row r="16260" spans="1:2">
      <c r="A16260" s="307" t="s">
        <v>16279</v>
      </c>
      <c r="B16260" s="308">
        <v>37.049999999999997</v>
      </c>
    </row>
    <row r="16261" spans="1:2">
      <c r="A16261" s="307" t="s">
        <v>16280</v>
      </c>
      <c r="B16261" s="308">
        <v>39.47</v>
      </c>
    </row>
    <row r="16262" spans="1:2">
      <c r="A16262" s="307" t="s">
        <v>16281</v>
      </c>
      <c r="B16262" s="308">
        <v>37</v>
      </c>
    </row>
    <row r="16263" spans="1:2">
      <c r="A16263" s="307" t="s">
        <v>16282</v>
      </c>
      <c r="B16263" s="308">
        <v>47.13</v>
      </c>
    </row>
    <row r="16264" spans="1:2">
      <c r="A16264" s="307" t="s">
        <v>16283</v>
      </c>
      <c r="B16264" s="308">
        <v>44.66</v>
      </c>
    </row>
    <row r="16265" spans="1:2">
      <c r="A16265" s="307" t="s">
        <v>16284</v>
      </c>
      <c r="B16265" s="308">
        <v>54.76</v>
      </c>
    </row>
    <row r="16266" spans="1:2">
      <c r="A16266" s="307" t="s">
        <v>16285</v>
      </c>
      <c r="B16266" s="308">
        <v>52.29</v>
      </c>
    </row>
    <row r="16267" spans="1:2">
      <c r="A16267" s="307" t="s">
        <v>16286</v>
      </c>
      <c r="B16267" s="308">
        <v>62.37</v>
      </c>
    </row>
    <row r="16268" spans="1:2">
      <c r="A16268" s="307" t="s">
        <v>16287</v>
      </c>
      <c r="B16268" s="308">
        <v>59.9</v>
      </c>
    </row>
    <row r="16269" spans="1:2">
      <c r="A16269" s="307" t="s">
        <v>16288</v>
      </c>
      <c r="B16269" s="308">
        <v>38.39</v>
      </c>
    </row>
    <row r="16270" spans="1:2">
      <c r="A16270" s="307" t="s">
        <v>16289</v>
      </c>
      <c r="B16270" s="308">
        <v>35.92</v>
      </c>
    </row>
    <row r="16271" spans="1:2">
      <c r="A16271" s="307" t="s">
        <v>16290</v>
      </c>
      <c r="B16271" s="308">
        <v>41.74</v>
      </c>
    </row>
    <row r="16272" spans="1:2">
      <c r="A16272" s="307" t="s">
        <v>16291</v>
      </c>
      <c r="B16272" s="308">
        <v>39.28</v>
      </c>
    </row>
    <row r="16273" spans="1:2">
      <c r="A16273" s="307" t="s">
        <v>16292</v>
      </c>
      <c r="B16273" s="308">
        <v>45.11</v>
      </c>
    </row>
    <row r="16274" spans="1:2">
      <c r="A16274" s="307" t="s">
        <v>16293</v>
      </c>
      <c r="B16274" s="308">
        <v>42.64</v>
      </c>
    </row>
    <row r="16275" spans="1:2">
      <c r="A16275" s="307" t="s">
        <v>16294</v>
      </c>
      <c r="B16275" s="308">
        <v>57.98</v>
      </c>
    </row>
    <row r="16276" spans="1:2">
      <c r="A16276" s="307" t="s">
        <v>16295</v>
      </c>
      <c r="B16276" s="308">
        <v>55.51</v>
      </c>
    </row>
    <row r="16277" spans="1:2">
      <c r="A16277" s="307" t="s">
        <v>16296</v>
      </c>
      <c r="B16277" s="308">
        <v>65.849999999999994</v>
      </c>
    </row>
    <row r="16278" spans="1:2">
      <c r="A16278" s="307" t="s">
        <v>16297</v>
      </c>
      <c r="B16278" s="308">
        <v>63.38</v>
      </c>
    </row>
    <row r="16279" spans="1:2">
      <c r="A16279" s="307" t="s">
        <v>16298</v>
      </c>
      <c r="B16279" s="308">
        <v>41.23</v>
      </c>
    </row>
    <row r="16280" spans="1:2">
      <c r="A16280" s="307" t="s">
        <v>16299</v>
      </c>
      <c r="B16280" s="308">
        <v>38.770000000000003</v>
      </c>
    </row>
    <row r="16281" spans="1:2">
      <c r="A16281" s="307" t="s">
        <v>16300</v>
      </c>
      <c r="B16281" s="308">
        <v>48.33</v>
      </c>
    </row>
    <row r="16282" spans="1:2">
      <c r="A16282" s="307" t="s">
        <v>16301</v>
      </c>
      <c r="B16282" s="308">
        <v>45.87</v>
      </c>
    </row>
    <row r="16283" spans="1:2">
      <c r="A16283" s="307" t="s">
        <v>16302</v>
      </c>
      <c r="B16283" s="308">
        <v>48.77</v>
      </c>
    </row>
    <row r="16284" spans="1:2">
      <c r="A16284" s="307" t="s">
        <v>16303</v>
      </c>
      <c r="B16284" s="308">
        <v>46.31</v>
      </c>
    </row>
    <row r="16285" spans="1:2">
      <c r="A16285" s="307" t="s">
        <v>16304</v>
      </c>
      <c r="B16285" s="308">
        <v>52.41</v>
      </c>
    </row>
    <row r="16286" spans="1:2">
      <c r="A16286" s="307" t="s">
        <v>16305</v>
      </c>
      <c r="B16286" s="308">
        <v>49.95</v>
      </c>
    </row>
    <row r="16287" spans="1:2">
      <c r="A16287" s="307" t="s">
        <v>16306</v>
      </c>
      <c r="B16287" s="308">
        <v>57.08</v>
      </c>
    </row>
    <row r="16288" spans="1:2">
      <c r="A16288" s="307" t="s">
        <v>16307</v>
      </c>
      <c r="B16288" s="308">
        <v>54.61</v>
      </c>
    </row>
    <row r="16289" spans="1:2">
      <c r="A16289" s="307" t="s">
        <v>16308</v>
      </c>
      <c r="B16289" s="308">
        <v>65.849999999999994</v>
      </c>
    </row>
    <row r="16290" spans="1:2">
      <c r="A16290" s="307" t="s">
        <v>16309</v>
      </c>
      <c r="B16290" s="308">
        <v>63.38</v>
      </c>
    </row>
    <row r="16291" spans="1:2">
      <c r="A16291" s="307" t="s">
        <v>16310</v>
      </c>
      <c r="B16291" s="308">
        <v>48.49</v>
      </c>
    </row>
    <row r="16292" spans="1:2">
      <c r="A16292" s="307" t="s">
        <v>16311</v>
      </c>
      <c r="B16292" s="308">
        <v>46.02</v>
      </c>
    </row>
    <row r="16293" spans="1:2">
      <c r="A16293" s="307" t="s">
        <v>16312</v>
      </c>
      <c r="B16293" s="308">
        <v>52.26</v>
      </c>
    </row>
    <row r="16294" spans="1:2">
      <c r="A16294" s="307" t="s">
        <v>16313</v>
      </c>
      <c r="B16294" s="308">
        <v>49.8</v>
      </c>
    </row>
    <row r="16295" spans="1:2">
      <c r="A16295" s="307" t="s">
        <v>16314</v>
      </c>
      <c r="B16295" s="308">
        <v>52.42</v>
      </c>
    </row>
    <row r="16296" spans="1:2">
      <c r="A16296" s="307" t="s">
        <v>16315</v>
      </c>
      <c r="B16296" s="308">
        <v>49.95</v>
      </c>
    </row>
    <row r="16297" spans="1:2">
      <c r="A16297" s="307" t="s">
        <v>16316</v>
      </c>
      <c r="B16297" s="308">
        <v>67.58</v>
      </c>
    </row>
    <row r="16298" spans="1:2">
      <c r="A16298" s="307" t="s">
        <v>16317</v>
      </c>
      <c r="B16298" s="308">
        <v>65.12</v>
      </c>
    </row>
    <row r="16299" spans="1:2">
      <c r="A16299" s="307" t="s">
        <v>16318</v>
      </c>
      <c r="B16299" s="308">
        <v>69.98</v>
      </c>
    </row>
    <row r="16300" spans="1:2">
      <c r="A16300" s="307" t="s">
        <v>16319</v>
      </c>
      <c r="B16300" s="308">
        <v>67.510000000000005</v>
      </c>
    </row>
    <row r="16301" spans="1:2">
      <c r="A16301" s="307" t="s">
        <v>16320</v>
      </c>
      <c r="B16301" s="308">
        <v>52.26</v>
      </c>
    </row>
    <row r="16302" spans="1:2">
      <c r="A16302" s="307" t="s">
        <v>16321</v>
      </c>
      <c r="B16302" s="308">
        <v>49.8</v>
      </c>
    </row>
    <row r="16303" spans="1:2">
      <c r="A16303" s="307" t="s">
        <v>16322</v>
      </c>
      <c r="B16303" s="308">
        <v>56.03</v>
      </c>
    </row>
    <row r="16304" spans="1:2">
      <c r="A16304" s="307" t="s">
        <v>16323</v>
      </c>
      <c r="B16304" s="308">
        <v>53.57</v>
      </c>
    </row>
    <row r="16305" spans="1:2">
      <c r="A16305" s="307" t="s">
        <v>16324</v>
      </c>
      <c r="B16305" s="308">
        <v>59.65</v>
      </c>
    </row>
    <row r="16306" spans="1:2">
      <c r="A16306" s="307" t="s">
        <v>16325</v>
      </c>
      <c r="B16306" s="308">
        <v>57.19</v>
      </c>
    </row>
    <row r="16307" spans="1:2">
      <c r="A16307" s="307" t="s">
        <v>16326</v>
      </c>
      <c r="B16307" s="308">
        <v>65.709999999999994</v>
      </c>
    </row>
    <row r="16308" spans="1:2">
      <c r="A16308" s="307" t="s">
        <v>16327</v>
      </c>
      <c r="B16308" s="308">
        <v>63.24</v>
      </c>
    </row>
    <row r="16309" spans="1:2">
      <c r="A16309" s="307" t="s">
        <v>16328</v>
      </c>
      <c r="B16309" s="308">
        <v>74.489999999999995</v>
      </c>
    </row>
    <row r="16310" spans="1:2">
      <c r="A16310" s="307" t="s">
        <v>16329</v>
      </c>
      <c r="B16310" s="308">
        <v>72.02</v>
      </c>
    </row>
    <row r="16311" spans="1:2">
      <c r="A16311" s="307" t="s">
        <v>16330</v>
      </c>
      <c r="B16311" s="308">
        <v>8.75</v>
      </c>
    </row>
    <row r="16312" spans="1:2">
      <c r="A16312" s="307" t="s">
        <v>16331</v>
      </c>
      <c r="B16312" s="308">
        <v>7.76</v>
      </c>
    </row>
    <row r="16313" spans="1:2">
      <c r="A16313" s="307" t="s">
        <v>16332</v>
      </c>
      <c r="B16313" s="308">
        <v>8.8699999999999992</v>
      </c>
    </row>
    <row r="16314" spans="1:2">
      <c r="A16314" s="307" t="s">
        <v>16333</v>
      </c>
      <c r="B16314" s="308">
        <v>7.88</v>
      </c>
    </row>
    <row r="16315" spans="1:2">
      <c r="A16315" s="307" t="s">
        <v>16334</v>
      </c>
      <c r="B16315" s="308">
        <v>9.32</v>
      </c>
    </row>
    <row r="16316" spans="1:2">
      <c r="A16316" s="307" t="s">
        <v>16335</v>
      </c>
      <c r="B16316" s="308">
        <v>8.34</v>
      </c>
    </row>
    <row r="16317" spans="1:2">
      <c r="A16317" s="307" t="s">
        <v>16336</v>
      </c>
      <c r="B16317" s="308">
        <v>10.59</v>
      </c>
    </row>
    <row r="16318" spans="1:2">
      <c r="A16318" s="307" t="s">
        <v>16337</v>
      </c>
      <c r="B16318" s="308">
        <v>9.61</v>
      </c>
    </row>
    <row r="16319" spans="1:2">
      <c r="A16319" s="307" t="s">
        <v>16338</v>
      </c>
      <c r="B16319" s="308">
        <v>10.47</v>
      </c>
    </row>
    <row r="16320" spans="1:2">
      <c r="A16320" s="307" t="s">
        <v>16339</v>
      </c>
      <c r="B16320" s="308">
        <v>9.48</v>
      </c>
    </row>
    <row r="16321" spans="1:2">
      <c r="A16321" s="307" t="s">
        <v>16340</v>
      </c>
      <c r="B16321" s="308">
        <v>10.86</v>
      </c>
    </row>
    <row r="16322" spans="1:2">
      <c r="A16322" s="307" t="s">
        <v>16341</v>
      </c>
      <c r="B16322" s="308">
        <v>9.8699999999999992</v>
      </c>
    </row>
    <row r="16323" spans="1:2">
      <c r="A16323" s="307" t="s">
        <v>16342</v>
      </c>
      <c r="B16323" s="308">
        <v>9.24</v>
      </c>
    </row>
    <row r="16324" spans="1:2">
      <c r="A16324" s="307" t="s">
        <v>16343</v>
      </c>
      <c r="B16324" s="308">
        <v>8.25</v>
      </c>
    </row>
    <row r="16325" spans="1:2">
      <c r="A16325" s="307" t="s">
        <v>16344</v>
      </c>
      <c r="B16325" s="308">
        <v>9.73</v>
      </c>
    </row>
    <row r="16326" spans="1:2">
      <c r="A16326" s="307" t="s">
        <v>16345</v>
      </c>
      <c r="B16326" s="308">
        <v>8.74</v>
      </c>
    </row>
    <row r="16327" spans="1:2">
      <c r="A16327" s="307" t="s">
        <v>16346</v>
      </c>
      <c r="B16327" s="308">
        <v>10.050000000000001</v>
      </c>
    </row>
    <row r="16328" spans="1:2">
      <c r="A16328" s="307" t="s">
        <v>16347</v>
      </c>
      <c r="B16328" s="308">
        <v>9.06</v>
      </c>
    </row>
    <row r="16329" spans="1:2">
      <c r="A16329" s="307" t="s">
        <v>16348</v>
      </c>
      <c r="B16329" s="308">
        <v>11.18</v>
      </c>
    </row>
    <row r="16330" spans="1:2">
      <c r="A16330" s="307" t="s">
        <v>16349</v>
      </c>
      <c r="B16330" s="308">
        <v>10.199999999999999</v>
      </c>
    </row>
    <row r="16331" spans="1:2">
      <c r="A16331" s="307" t="s">
        <v>16350</v>
      </c>
      <c r="B16331" s="308">
        <v>11.73</v>
      </c>
    </row>
    <row r="16332" spans="1:2">
      <c r="A16332" s="307" t="s">
        <v>16351</v>
      </c>
      <c r="B16332" s="308">
        <v>10.74</v>
      </c>
    </row>
    <row r="16333" spans="1:2">
      <c r="A16333" s="307" t="s">
        <v>16352</v>
      </c>
      <c r="B16333" s="308">
        <v>9.7899999999999991</v>
      </c>
    </row>
    <row r="16334" spans="1:2">
      <c r="A16334" s="307" t="s">
        <v>16353</v>
      </c>
      <c r="B16334" s="308">
        <v>8.8000000000000007</v>
      </c>
    </row>
    <row r="16335" spans="1:2">
      <c r="A16335" s="307" t="s">
        <v>16354</v>
      </c>
      <c r="B16335" s="308">
        <v>10.19</v>
      </c>
    </row>
    <row r="16336" spans="1:2">
      <c r="A16336" s="307" t="s">
        <v>16355</v>
      </c>
      <c r="B16336" s="308">
        <v>9.1999999999999993</v>
      </c>
    </row>
    <row r="16337" spans="1:2">
      <c r="A16337" s="307" t="s">
        <v>16356</v>
      </c>
      <c r="B16337" s="308">
        <v>10.52</v>
      </c>
    </row>
    <row r="16338" spans="1:2">
      <c r="A16338" s="307" t="s">
        <v>16357</v>
      </c>
      <c r="B16338" s="308">
        <v>9.5399999999999991</v>
      </c>
    </row>
    <row r="16339" spans="1:2">
      <c r="A16339" s="307" t="s">
        <v>16358</v>
      </c>
      <c r="B16339" s="308">
        <v>11.86</v>
      </c>
    </row>
    <row r="16340" spans="1:2">
      <c r="A16340" s="307" t="s">
        <v>16359</v>
      </c>
      <c r="B16340" s="308">
        <v>10.87</v>
      </c>
    </row>
    <row r="16341" spans="1:2">
      <c r="A16341" s="307" t="s">
        <v>16360</v>
      </c>
      <c r="B16341" s="308">
        <v>12.62</v>
      </c>
    </row>
    <row r="16342" spans="1:2">
      <c r="A16342" s="307" t="s">
        <v>16361</v>
      </c>
      <c r="B16342" s="308">
        <v>11.63</v>
      </c>
    </row>
    <row r="16343" spans="1:2">
      <c r="A16343" s="307" t="s">
        <v>16362</v>
      </c>
      <c r="B16343" s="308">
        <v>9.33</v>
      </c>
    </row>
    <row r="16344" spans="1:2">
      <c r="A16344" s="307" t="s">
        <v>16363</v>
      </c>
      <c r="B16344" s="308">
        <v>8.35</v>
      </c>
    </row>
    <row r="16345" spans="1:2">
      <c r="A16345" s="307" t="s">
        <v>16364</v>
      </c>
      <c r="B16345" s="308">
        <v>9.61</v>
      </c>
    </row>
    <row r="16346" spans="1:2">
      <c r="A16346" s="307" t="s">
        <v>16365</v>
      </c>
      <c r="B16346" s="308">
        <v>8.6300000000000008</v>
      </c>
    </row>
    <row r="16347" spans="1:2">
      <c r="A16347" s="307" t="s">
        <v>16366</v>
      </c>
      <c r="B16347" s="308">
        <v>10.210000000000001</v>
      </c>
    </row>
    <row r="16348" spans="1:2">
      <c r="A16348" s="307" t="s">
        <v>16367</v>
      </c>
      <c r="B16348" s="308">
        <v>9.23</v>
      </c>
    </row>
    <row r="16349" spans="1:2">
      <c r="A16349" s="307" t="s">
        <v>16368</v>
      </c>
      <c r="B16349" s="308">
        <v>10.19</v>
      </c>
    </row>
    <row r="16350" spans="1:2">
      <c r="A16350" s="307" t="s">
        <v>16369</v>
      </c>
      <c r="B16350" s="308">
        <v>9.1999999999999993</v>
      </c>
    </row>
    <row r="16351" spans="1:2">
      <c r="A16351" s="307" t="s">
        <v>16370</v>
      </c>
      <c r="B16351" s="308">
        <v>11.91</v>
      </c>
    </row>
    <row r="16352" spans="1:2">
      <c r="A16352" s="307" t="s">
        <v>16371</v>
      </c>
      <c r="B16352" s="308">
        <v>10.93</v>
      </c>
    </row>
    <row r="16353" spans="1:2">
      <c r="A16353" s="307" t="s">
        <v>16372</v>
      </c>
      <c r="B16353" s="308">
        <v>11.97</v>
      </c>
    </row>
    <row r="16354" spans="1:2">
      <c r="A16354" s="307" t="s">
        <v>16373</v>
      </c>
      <c r="B16354" s="308">
        <v>10.98</v>
      </c>
    </row>
    <row r="16355" spans="1:2">
      <c r="A16355" s="307" t="s">
        <v>16374</v>
      </c>
      <c r="B16355" s="308">
        <v>9.75</v>
      </c>
    </row>
    <row r="16356" spans="1:2">
      <c r="A16356" s="307" t="s">
        <v>16375</v>
      </c>
      <c r="B16356" s="308">
        <v>8.76</v>
      </c>
    </row>
    <row r="16357" spans="1:2">
      <c r="A16357" s="307" t="s">
        <v>16376</v>
      </c>
      <c r="B16357" s="308">
        <v>10.51</v>
      </c>
    </row>
    <row r="16358" spans="1:2">
      <c r="A16358" s="307" t="s">
        <v>16377</v>
      </c>
      <c r="B16358" s="308">
        <v>9.5299999999999994</v>
      </c>
    </row>
    <row r="16359" spans="1:2">
      <c r="A16359" s="307" t="s">
        <v>16378</v>
      </c>
      <c r="B16359" s="308">
        <v>11.23</v>
      </c>
    </row>
    <row r="16360" spans="1:2">
      <c r="A16360" s="307" t="s">
        <v>16379</v>
      </c>
      <c r="B16360" s="308">
        <v>10.24</v>
      </c>
    </row>
    <row r="16361" spans="1:2">
      <c r="A16361" s="307" t="s">
        <v>16380</v>
      </c>
      <c r="B16361" s="308">
        <v>12.39</v>
      </c>
    </row>
    <row r="16362" spans="1:2">
      <c r="A16362" s="307" t="s">
        <v>16381</v>
      </c>
      <c r="B16362" s="308">
        <v>11.4</v>
      </c>
    </row>
    <row r="16363" spans="1:2">
      <c r="A16363" s="307" t="s">
        <v>16382</v>
      </c>
      <c r="B16363" s="308">
        <v>13.73</v>
      </c>
    </row>
    <row r="16364" spans="1:2">
      <c r="A16364" s="307" t="s">
        <v>16383</v>
      </c>
      <c r="B16364" s="308">
        <v>12.74</v>
      </c>
    </row>
    <row r="16365" spans="1:2">
      <c r="A16365" s="307" t="s">
        <v>16384</v>
      </c>
      <c r="B16365" s="308">
        <v>10.88</v>
      </c>
    </row>
    <row r="16366" spans="1:2">
      <c r="A16366" s="307" t="s">
        <v>16385</v>
      </c>
      <c r="B16366" s="308">
        <v>9.9</v>
      </c>
    </row>
    <row r="16367" spans="1:2">
      <c r="A16367" s="307" t="s">
        <v>16386</v>
      </c>
      <c r="B16367" s="308">
        <v>11.44</v>
      </c>
    </row>
    <row r="16368" spans="1:2">
      <c r="A16368" s="307" t="s">
        <v>16387</v>
      </c>
      <c r="B16368" s="308">
        <v>10.45</v>
      </c>
    </row>
    <row r="16369" spans="1:2">
      <c r="A16369" s="307" t="s">
        <v>16388</v>
      </c>
      <c r="B16369" s="308">
        <v>11.98</v>
      </c>
    </row>
    <row r="16370" spans="1:2">
      <c r="A16370" s="307" t="s">
        <v>16389</v>
      </c>
      <c r="B16370" s="308">
        <v>10.99</v>
      </c>
    </row>
    <row r="16371" spans="1:2">
      <c r="A16371" s="307" t="s">
        <v>16390</v>
      </c>
      <c r="B16371" s="308">
        <v>13.92</v>
      </c>
    </row>
    <row r="16372" spans="1:2">
      <c r="A16372" s="307" t="s">
        <v>16391</v>
      </c>
      <c r="B16372" s="308">
        <v>12.94</v>
      </c>
    </row>
    <row r="16373" spans="1:2">
      <c r="A16373" s="307" t="s">
        <v>16392</v>
      </c>
      <c r="B16373" s="308">
        <v>15.02</v>
      </c>
    </row>
    <row r="16374" spans="1:2">
      <c r="A16374" s="307" t="s">
        <v>16393</v>
      </c>
      <c r="B16374" s="308">
        <v>14.04</v>
      </c>
    </row>
    <row r="16375" spans="1:2">
      <c r="A16375" s="307" t="s">
        <v>16394</v>
      </c>
      <c r="B16375" s="308">
        <v>9.5299999999999994</v>
      </c>
    </row>
    <row r="16376" spans="1:2">
      <c r="A16376" s="307" t="s">
        <v>16395</v>
      </c>
      <c r="B16376" s="308">
        <v>8.5399999999999991</v>
      </c>
    </row>
    <row r="16377" spans="1:2">
      <c r="A16377" s="307" t="s">
        <v>16396</v>
      </c>
      <c r="B16377" s="308">
        <v>10.19</v>
      </c>
    </row>
    <row r="16378" spans="1:2">
      <c r="A16378" s="307" t="s">
        <v>16397</v>
      </c>
      <c r="B16378" s="308">
        <v>9.1999999999999993</v>
      </c>
    </row>
    <row r="16379" spans="1:2">
      <c r="A16379" s="307" t="s">
        <v>16398</v>
      </c>
      <c r="B16379" s="308">
        <v>11.22</v>
      </c>
    </row>
    <row r="16380" spans="1:2">
      <c r="A16380" s="307" t="s">
        <v>16399</v>
      </c>
      <c r="B16380" s="308">
        <v>10.23</v>
      </c>
    </row>
    <row r="16381" spans="1:2">
      <c r="A16381" s="307" t="s">
        <v>16400</v>
      </c>
      <c r="B16381" s="308">
        <v>11.24</v>
      </c>
    </row>
    <row r="16382" spans="1:2">
      <c r="A16382" s="307" t="s">
        <v>16401</v>
      </c>
      <c r="B16382" s="308">
        <v>10.26</v>
      </c>
    </row>
    <row r="16383" spans="1:2">
      <c r="A16383" s="307" t="s">
        <v>16402</v>
      </c>
      <c r="B16383" s="308">
        <v>12.44</v>
      </c>
    </row>
    <row r="16384" spans="1:2">
      <c r="A16384" s="307" t="s">
        <v>16403</v>
      </c>
      <c r="B16384" s="308">
        <v>11.46</v>
      </c>
    </row>
    <row r="16385" spans="1:2">
      <c r="A16385" s="307" t="s">
        <v>16404</v>
      </c>
      <c r="B16385" s="308">
        <v>13.64</v>
      </c>
    </row>
    <row r="16386" spans="1:2">
      <c r="A16386" s="307" t="s">
        <v>16405</v>
      </c>
      <c r="B16386" s="308">
        <v>12.65</v>
      </c>
    </row>
    <row r="16387" spans="1:2">
      <c r="A16387" s="307" t="s">
        <v>16406</v>
      </c>
      <c r="B16387" s="308">
        <v>11.1</v>
      </c>
    </row>
    <row r="16388" spans="1:2">
      <c r="A16388" s="307" t="s">
        <v>16407</v>
      </c>
      <c r="B16388" s="308">
        <v>10.119999999999999</v>
      </c>
    </row>
    <row r="16389" spans="1:2">
      <c r="A16389" s="307" t="s">
        <v>16408</v>
      </c>
      <c r="B16389" s="308">
        <v>12.3</v>
      </c>
    </row>
    <row r="16390" spans="1:2">
      <c r="A16390" s="307" t="s">
        <v>16409</v>
      </c>
      <c r="B16390" s="308">
        <v>11.31</v>
      </c>
    </row>
    <row r="16391" spans="1:2">
      <c r="A16391" s="307" t="s">
        <v>16410</v>
      </c>
      <c r="B16391" s="308">
        <v>13.11</v>
      </c>
    </row>
    <row r="16392" spans="1:2">
      <c r="A16392" s="307" t="s">
        <v>16411</v>
      </c>
      <c r="B16392" s="308">
        <v>12.13</v>
      </c>
    </row>
    <row r="16393" spans="1:2">
      <c r="A16393" s="307" t="s">
        <v>16412</v>
      </c>
      <c r="B16393" s="308">
        <v>14.57</v>
      </c>
    </row>
    <row r="16394" spans="1:2">
      <c r="A16394" s="307" t="s">
        <v>16413</v>
      </c>
      <c r="B16394" s="308">
        <v>13.58</v>
      </c>
    </row>
    <row r="16395" spans="1:2">
      <c r="A16395" s="307" t="s">
        <v>16414</v>
      </c>
      <c r="B16395" s="308">
        <v>16.03</v>
      </c>
    </row>
    <row r="16396" spans="1:2">
      <c r="A16396" s="307" t="s">
        <v>16415</v>
      </c>
      <c r="B16396" s="308">
        <v>15.04</v>
      </c>
    </row>
    <row r="16397" spans="1:2">
      <c r="A16397" s="307" t="s">
        <v>16416</v>
      </c>
      <c r="B16397" s="308">
        <v>11.82</v>
      </c>
    </row>
    <row r="16398" spans="1:2">
      <c r="A16398" s="307" t="s">
        <v>16417</v>
      </c>
      <c r="B16398" s="308">
        <v>10.83</v>
      </c>
    </row>
    <row r="16399" spans="1:2">
      <c r="A16399" s="307" t="s">
        <v>16418</v>
      </c>
      <c r="B16399" s="308">
        <v>14.17</v>
      </c>
    </row>
    <row r="16400" spans="1:2">
      <c r="A16400" s="307" t="s">
        <v>16419</v>
      </c>
      <c r="B16400" s="308">
        <v>13.18</v>
      </c>
    </row>
    <row r="16401" spans="1:2">
      <c r="A16401" s="307" t="s">
        <v>16420</v>
      </c>
      <c r="B16401" s="308">
        <v>13.28</v>
      </c>
    </row>
    <row r="16402" spans="1:2">
      <c r="A16402" s="307" t="s">
        <v>16421</v>
      </c>
      <c r="B16402" s="308">
        <v>12.29</v>
      </c>
    </row>
    <row r="16403" spans="1:2">
      <c r="A16403" s="307" t="s">
        <v>16422</v>
      </c>
      <c r="B16403" s="308">
        <v>16.96</v>
      </c>
    </row>
    <row r="16404" spans="1:2">
      <c r="A16404" s="307" t="s">
        <v>16423</v>
      </c>
      <c r="B16404" s="308">
        <v>15.98</v>
      </c>
    </row>
    <row r="16405" spans="1:2">
      <c r="A16405" s="307" t="s">
        <v>16424</v>
      </c>
      <c r="B16405" s="308">
        <v>21.47</v>
      </c>
    </row>
    <row r="16406" spans="1:2">
      <c r="A16406" s="307" t="s">
        <v>16425</v>
      </c>
      <c r="B16406" s="308">
        <v>20.49</v>
      </c>
    </row>
    <row r="16407" spans="1:2">
      <c r="A16407" s="307" t="s">
        <v>16426</v>
      </c>
      <c r="B16407" s="308">
        <v>9.33</v>
      </c>
    </row>
    <row r="16408" spans="1:2">
      <c r="A16408" s="307" t="s">
        <v>16427</v>
      </c>
      <c r="B16408" s="308">
        <v>8.35</v>
      </c>
    </row>
    <row r="16409" spans="1:2">
      <c r="A16409" s="307" t="s">
        <v>16428</v>
      </c>
      <c r="B16409" s="308">
        <v>10.050000000000001</v>
      </c>
    </row>
    <row r="16410" spans="1:2">
      <c r="A16410" s="307" t="s">
        <v>16429</v>
      </c>
      <c r="B16410" s="308">
        <v>9.06</v>
      </c>
    </row>
    <row r="16411" spans="1:2">
      <c r="A16411" s="307" t="s">
        <v>16430</v>
      </c>
      <c r="B16411" s="308">
        <v>11.19</v>
      </c>
    </row>
    <row r="16412" spans="1:2">
      <c r="A16412" s="307" t="s">
        <v>16431</v>
      </c>
      <c r="B16412" s="308">
        <v>10.199999999999999</v>
      </c>
    </row>
    <row r="16413" spans="1:2">
      <c r="A16413" s="307" t="s">
        <v>16432</v>
      </c>
      <c r="B16413" s="308">
        <v>12.04</v>
      </c>
    </row>
    <row r="16414" spans="1:2">
      <c r="A16414" s="307" t="s">
        <v>16433</v>
      </c>
      <c r="B16414" s="308">
        <v>11.05</v>
      </c>
    </row>
    <row r="16415" spans="1:2">
      <c r="A16415" s="307" t="s">
        <v>16434</v>
      </c>
      <c r="B16415" s="308">
        <v>15.13</v>
      </c>
    </row>
    <row r="16416" spans="1:2">
      <c r="A16416" s="307" t="s">
        <v>16435</v>
      </c>
      <c r="B16416" s="308">
        <v>14.14</v>
      </c>
    </row>
    <row r="16417" spans="1:2">
      <c r="A16417" s="307" t="s">
        <v>16436</v>
      </c>
      <c r="B16417" s="308">
        <v>17.32</v>
      </c>
    </row>
    <row r="16418" spans="1:2">
      <c r="A16418" s="307" t="s">
        <v>16437</v>
      </c>
      <c r="B16418" s="308">
        <v>16.34</v>
      </c>
    </row>
    <row r="16419" spans="1:2">
      <c r="A16419" s="307" t="s">
        <v>16438</v>
      </c>
      <c r="B16419" s="308">
        <v>10.68</v>
      </c>
    </row>
    <row r="16420" spans="1:2">
      <c r="A16420" s="307" t="s">
        <v>16439</v>
      </c>
      <c r="B16420" s="308">
        <v>9.69</v>
      </c>
    </row>
    <row r="16421" spans="1:2">
      <c r="A16421" s="307" t="s">
        <v>16440</v>
      </c>
      <c r="B16421" s="308">
        <v>11.65</v>
      </c>
    </row>
    <row r="16422" spans="1:2">
      <c r="A16422" s="307" t="s">
        <v>16441</v>
      </c>
      <c r="B16422" s="308">
        <v>10.66</v>
      </c>
    </row>
    <row r="16423" spans="1:2">
      <c r="A16423" s="307" t="s">
        <v>16442</v>
      </c>
      <c r="B16423" s="308">
        <v>13.56</v>
      </c>
    </row>
    <row r="16424" spans="1:2">
      <c r="A16424" s="307" t="s">
        <v>16443</v>
      </c>
      <c r="B16424" s="308">
        <v>12.57</v>
      </c>
    </row>
    <row r="16425" spans="1:2">
      <c r="A16425" s="307" t="s">
        <v>16444</v>
      </c>
      <c r="B16425" s="308">
        <v>15.79</v>
      </c>
    </row>
    <row r="16426" spans="1:2">
      <c r="A16426" s="307" t="s">
        <v>16445</v>
      </c>
      <c r="B16426" s="308">
        <v>14.8</v>
      </c>
    </row>
    <row r="16427" spans="1:2">
      <c r="A16427" s="307" t="s">
        <v>16446</v>
      </c>
      <c r="B16427" s="308">
        <v>17.98</v>
      </c>
    </row>
    <row r="16428" spans="1:2">
      <c r="A16428" s="307" t="s">
        <v>16447</v>
      </c>
      <c r="B16428" s="308">
        <v>16.989999999999998</v>
      </c>
    </row>
    <row r="16429" spans="1:2">
      <c r="A16429" s="307" t="s">
        <v>16448</v>
      </c>
      <c r="B16429" s="308">
        <v>11.01</v>
      </c>
    </row>
    <row r="16430" spans="1:2">
      <c r="A16430" s="307" t="s">
        <v>16449</v>
      </c>
      <c r="B16430" s="308">
        <v>10.02</v>
      </c>
    </row>
    <row r="16431" spans="1:2">
      <c r="A16431" s="307" t="s">
        <v>16450</v>
      </c>
      <c r="B16431" s="308">
        <v>12.94</v>
      </c>
    </row>
    <row r="16432" spans="1:2">
      <c r="A16432" s="307" t="s">
        <v>16451</v>
      </c>
      <c r="B16432" s="308">
        <v>11.96</v>
      </c>
    </row>
    <row r="16433" spans="1:2">
      <c r="A16433" s="307" t="s">
        <v>16452</v>
      </c>
      <c r="B16433" s="308">
        <v>12.68</v>
      </c>
    </row>
    <row r="16434" spans="1:2">
      <c r="A16434" s="307" t="s">
        <v>16453</v>
      </c>
      <c r="B16434" s="308">
        <v>11.69</v>
      </c>
    </row>
    <row r="16435" spans="1:2">
      <c r="A16435" s="307" t="s">
        <v>16454</v>
      </c>
      <c r="B16435" s="308">
        <v>14.48</v>
      </c>
    </row>
    <row r="16436" spans="1:2">
      <c r="A16436" s="307" t="s">
        <v>16455</v>
      </c>
      <c r="B16436" s="308">
        <v>13.49</v>
      </c>
    </row>
    <row r="16437" spans="1:2">
      <c r="A16437" s="307" t="s">
        <v>16456</v>
      </c>
      <c r="B16437" s="308">
        <v>18.489999999999998</v>
      </c>
    </row>
    <row r="16438" spans="1:2">
      <c r="A16438" s="307" t="s">
        <v>16457</v>
      </c>
      <c r="B16438" s="308">
        <v>17.5</v>
      </c>
    </row>
    <row r="16439" spans="1:2">
      <c r="A16439" s="307" t="s">
        <v>16458</v>
      </c>
      <c r="B16439" s="308">
        <v>38.17</v>
      </c>
    </row>
    <row r="16440" spans="1:2">
      <c r="A16440" s="307" t="s">
        <v>16459</v>
      </c>
      <c r="B16440" s="308">
        <v>36.74</v>
      </c>
    </row>
    <row r="16441" spans="1:2">
      <c r="A16441" s="307" t="s">
        <v>16460</v>
      </c>
      <c r="B16441" s="308">
        <v>62.27</v>
      </c>
    </row>
    <row r="16442" spans="1:2">
      <c r="A16442" s="307" t="s">
        <v>16461</v>
      </c>
      <c r="B16442" s="308">
        <v>60.69</v>
      </c>
    </row>
    <row r="16443" spans="1:2">
      <c r="A16443" s="307" t="s">
        <v>16462</v>
      </c>
      <c r="B16443" s="308">
        <v>6.92</v>
      </c>
    </row>
    <row r="16444" spans="1:2">
      <c r="A16444" s="307" t="s">
        <v>16463</v>
      </c>
      <c r="B16444" s="308">
        <v>6.34</v>
      </c>
    </row>
    <row r="16445" spans="1:2">
      <c r="A16445" s="307" t="s">
        <v>16464</v>
      </c>
      <c r="B16445" s="308">
        <v>13.29</v>
      </c>
    </row>
    <row r="16446" spans="1:2">
      <c r="A16446" s="307" t="s">
        <v>16465</v>
      </c>
      <c r="B16446" s="308">
        <v>12.57</v>
      </c>
    </row>
    <row r="16447" spans="1:2">
      <c r="A16447" s="307" t="s">
        <v>16466</v>
      </c>
      <c r="B16447" s="308">
        <v>15.6</v>
      </c>
    </row>
    <row r="16448" spans="1:2">
      <c r="A16448" s="307" t="s">
        <v>16467</v>
      </c>
      <c r="B16448" s="308">
        <v>14.74</v>
      </c>
    </row>
    <row r="16449" spans="1:2">
      <c r="A16449" s="307" t="s">
        <v>16468</v>
      </c>
      <c r="B16449" s="308">
        <v>12.89</v>
      </c>
    </row>
    <row r="16450" spans="1:2">
      <c r="A16450" s="307" t="s">
        <v>16469</v>
      </c>
      <c r="B16450" s="308">
        <v>12.03</v>
      </c>
    </row>
    <row r="16451" spans="1:2">
      <c r="A16451" s="307" t="s">
        <v>16470</v>
      </c>
      <c r="B16451" s="308">
        <v>16.41</v>
      </c>
    </row>
    <row r="16452" spans="1:2">
      <c r="A16452" s="307" t="s">
        <v>16471</v>
      </c>
      <c r="B16452" s="308">
        <v>15.26</v>
      </c>
    </row>
    <row r="16453" spans="1:2">
      <c r="A16453" s="307" t="s">
        <v>16472</v>
      </c>
      <c r="B16453" s="308">
        <v>17.75</v>
      </c>
    </row>
    <row r="16454" spans="1:2">
      <c r="A16454" s="307" t="s">
        <v>16473</v>
      </c>
      <c r="B16454" s="308">
        <v>16.600000000000001</v>
      </c>
    </row>
    <row r="16455" spans="1:2">
      <c r="A16455" s="307" t="s">
        <v>16474</v>
      </c>
      <c r="B16455" s="308">
        <v>9.94</v>
      </c>
    </row>
    <row r="16456" spans="1:2">
      <c r="A16456" s="307" t="s">
        <v>16475</v>
      </c>
      <c r="B16456" s="308">
        <v>9.36</v>
      </c>
    </row>
    <row r="16457" spans="1:2">
      <c r="A16457" s="307" t="s">
        <v>16476</v>
      </c>
      <c r="B16457" s="308">
        <v>11.35</v>
      </c>
    </row>
    <row r="16458" spans="1:2">
      <c r="A16458" s="307" t="s">
        <v>16477</v>
      </c>
      <c r="B16458" s="308">
        <v>10.77</v>
      </c>
    </row>
    <row r="16459" spans="1:2">
      <c r="A16459" s="307" t="s">
        <v>16478</v>
      </c>
      <c r="B16459" s="308">
        <v>7.77</v>
      </c>
    </row>
    <row r="16460" spans="1:2">
      <c r="A16460" s="307" t="s">
        <v>16479</v>
      </c>
      <c r="B16460" s="308">
        <v>7.19</v>
      </c>
    </row>
    <row r="16461" spans="1:2">
      <c r="A16461" s="307" t="s">
        <v>16480</v>
      </c>
      <c r="B16461" s="308">
        <v>11.62</v>
      </c>
    </row>
    <row r="16462" spans="1:2">
      <c r="A16462" s="307" t="s">
        <v>16481</v>
      </c>
      <c r="B16462" s="308">
        <v>11.04</v>
      </c>
    </row>
    <row r="16463" spans="1:2">
      <c r="A16463" s="307" t="s">
        <v>16482</v>
      </c>
      <c r="B16463" s="308">
        <v>43.95</v>
      </c>
    </row>
    <row r="16464" spans="1:2">
      <c r="A16464" s="307" t="s">
        <v>16483</v>
      </c>
      <c r="B16464" s="308">
        <v>41.09</v>
      </c>
    </row>
    <row r="16465" spans="1:2">
      <c r="A16465" s="307" t="s">
        <v>16484</v>
      </c>
      <c r="B16465" s="308">
        <v>73.069999999999993</v>
      </c>
    </row>
    <row r="16466" spans="1:2">
      <c r="A16466" s="307" t="s">
        <v>16485</v>
      </c>
      <c r="B16466" s="308">
        <v>68.14</v>
      </c>
    </row>
    <row r="16467" spans="1:2">
      <c r="A16467" s="307" t="s">
        <v>16486</v>
      </c>
      <c r="B16467" s="308">
        <v>8.7899999999999991</v>
      </c>
    </row>
    <row r="16468" spans="1:2">
      <c r="A16468" s="307" t="s">
        <v>16487</v>
      </c>
      <c r="B16468" s="308">
        <v>8.2100000000000009</v>
      </c>
    </row>
    <row r="16469" spans="1:2">
      <c r="A16469" s="307" t="s">
        <v>16488</v>
      </c>
      <c r="B16469" s="308">
        <v>7.9</v>
      </c>
    </row>
    <row r="16470" spans="1:2">
      <c r="A16470" s="307" t="s">
        <v>16489</v>
      </c>
      <c r="B16470" s="308">
        <v>7.32</v>
      </c>
    </row>
    <row r="16471" spans="1:2">
      <c r="A16471" s="307" t="s">
        <v>16490</v>
      </c>
      <c r="B16471" s="308">
        <v>1.61</v>
      </c>
    </row>
    <row r="16472" spans="1:2">
      <c r="A16472" s="307" t="s">
        <v>16491</v>
      </c>
      <c r="B16472" s="308">
        <v>1.52</v>
      </c>
    </row>
    <row r="16473" spans="1:2">
      <c r="A16473" s="307" t="s">
        <v>16492</v>
      </c>
      <c r="B16473" s="308">
        <v>11.54</v>
      </c>
    </row>
    <row r="16474" spans="1:2">
      <c r="A16474" s="307" t="s">
        <v>16493</v>
      </c>
      <c r="B16474" s="308">
        <v>10.96</v>
      </c>
    </row>
    <row r="16475" spans="1:2">
      <c r="A16475" s="307" t="s">
        <v>16494</v>
      </c>
      <c r="B16475" s="308">
        <v>14.55</v>
      </c>
    </row>
    <row r="16476" spans="1:2">
      <c r="A16476" s="307" t="s">
        <v>16495</v>
      </c>
      <c r="B16476" s="308">
        <v>13.97</v>
      </c>
    </row>
    <row r="16477" spans="1:2">
      <c r="A16477" s="307" t="s">
        <v>16496</v>
      </c>
      <c r="B16477" s="308">
        <v>23.09</v>
      </c>
    </row>
    <row r="16478" spans="1:2">
      <c r="A16478" s="307" t="s">
        <v>16497</v>
      </c>
      <c r="B16478" s="308">
        <v>22.51</v>
      </c>
    </row>
    <row r="16479" spans="1:2">
      <c r="A16479" s="307" t="s">
        <v>16498</v>
      </c>
      <c r="B16479" s="308">
        <v>29.56</v>
      </c>
    </row>
    <row r="16480" spans="1:2">
      <c r="A16480" s="307" t="s">
        <v>16499</v>
      </c>
      <c r="B16480" s="308">
        <v>28.98</v>
      </c>
    </row>
    <row r="16481" spans="1:2">
      <c r="A16481" s="307" t="s">
        <v>16500</v>
      </c>
      <c r="B16481" s="308">
        <v>14.06</v>
      </c>
    </row>
    <row r="16482" spans="1:2">
      <c r="A16482" s="307" t="s">
        <v>16501</v>
      </c>
      <c r="B16482" s="308">
        <v>13.48</v>
      </c>
    </row>
    <row r="16483" spans="1:2">
      <c r="A16483" s="307" t="s">
        <v>16502</v>
      </c>
      <c r="B16483" s="308">
        <v>13.13</v>
      </c>
    </row>
    <row r="16484" spans="1:2">
      <c r="A16484" s="307" t="s">
        <v>16503</v>
      </c>
      <c r="B16484" s="308">
        <v>12.55</v>
      </c>
    </row>
    <row r="16485" spans="1:2">
      <c r="A16485" s="307" t="s">
        <v>16504</v>
      </c>
      <c r="B16485" s="308">
        <v>5.89</v>
      </c>
    </row>
    <row r="16486" spans="1:2">
      <c r="A16486" s="307" t="s">
        <v>16505</v>
      </c>
      <c r="B16486" s="308">
        <v>5.46</v>
      </c>
    </row>
    <row r="16487" spans="1:2">
      <c r="A16487" s="307" t="s">
        <v>16506</v>
      </c>
      <c r="B16487" s="308">
        <v>4.17</v>
      </c>
    </row>
    <row r="16488" spans="1:2">
      <c r="A16488" s="307" t="s">
        <v>16507</v>
      </c>
      <c r="B16488" s="308">
        <v>4.0199999999999996</v>
      </c>
    </row>
    <row r="16489" spans="1:2">
      <c r="A16489" s="307" t="s">
        <v>16508</v>
      </c>
      <c r="B16489" s="308">
        <v>3.14</v>
      </c>
    </row>
    <row r="16490" spans="1:2">
      <c r="A16490" s="307" t="s">
        <v>16509</v>
      </c>
      <c r="B16490" s="308">
        <v>2.99</v>
      </c>
    </row>
    <row r="16491" spans="1:2">
      <c r="A16491" s="307" t="s">
        <v>16510</v>
      </c>
      <c r="B16491" s="308">
        <v>8.07</v>
      </c>
    </row>
    <row r="16492" spans="1:2">
      <c r="A16492" s="307" t="s">
        <v>16511</v>
      </c>
      <c r="B16492" s="308">
        <v>7.78</v>
      </c>
    </row>
    <row r="16493" spans="1:2">
      <c r="A16493" s="307" t="s">
        <v>16512</v>
      </c>
      <c r="B16493" s="308">
        <v>12.27</v>
      </c>
    </row>
    <row r="16494" spans="1:2">
      <c r="A16494" s="307" t="s">
        <v>16513</v>
      </c>
      <c r="B16494" s="308">
        <v>11.98</v>
      </c>
    </row>
    <row r="16495" spans="1:2">
      <c r="A16495" s="307" t="s">
        <v>16514</v>
      </c>
      <c r="B16495" s="308">
        <v>8.07</v>
      </c>
    </row>
    <row r="16496" spans="1:2">
      <c r="A16496" s="307" t="s">
        <v>16515</v>
      </c>
      <c r="B16496" s="308">
        <v>7.78</v>
      </c>
    </row>
    <row r="16497" spans="1:2">
      <c r="A16497" s="307" t="s">
        <v>16516</v>
      </c>
      <c r="B16497" s="308">
        <v>10.54</v>
      </c>
    </row>
    <row r="16498" spans="1:2">
      <c r="A16498" s="307" t="s">
        <v>16517</v>
      </c>
      <c r="B16498" s="308">
        <v>10.25</v>
      </c>
    </row>
    <row r="16499" spans="1:2">
      <c r="A16499" s="307" t="s">
        <v>16518</v>
      </c>
      <c r="B16499" s="308">
        <v>8.74</v>
      </c>
    </row>
    <row r="16500" spans="1:2">
      <c r="A16500" s="307" t="s">
        <v>16519</v>
      </c>
      <c r="B16500" s="308">
        <v>8.4499999999999993</v>
      </c>
    </row>
    <row r="16501" spans="1:2">
      <c r="A16501" s="307" t="s">
        <v>16520</v>
      </c>
      <c r="B16501" s="308">
        <v>38.89</v>
      </c>
    </row>
    <row r="16502" spans="1:2">
      <c r="A16502" s="307" t="s">
        <v>16521</v>
      </c>
      <c r="B16502" s="308">
        <v>38.6</v>
      </c>
    </row>
    <row r="16503" spans="1:2">
      <c r="A16503" s="307" t="s">
        <v>16522</v>
      </c>
      <c r="B16503" s="308">
        <v>17.399999999999999</v>
      </c>
    </row>
    <row r="16504" spans="1:2">
      <c r="A16504" s="307" t="s">
        <v>16523</v>
      </c>
      <c r="B16504" s="308">
        <v>17.11</v>
      </c>
    </row>
    <row r="16505" spans="1:2">
      <c r="A16505" s="307" t="s">
        <v>16524</v>
      </c>
      <c r="B16505" s="308">
        <v>16.22</v>
      </c>
    </row>
    <row r="16506" spans="1:2">
      <c r="A16506" s="307" t="s">
        <v>16525</v>
      </c>
      <c r="B16506" s="308">
        <v>15.93</v>
      </c>
    </row>
    <row r="16507" spans="1:2">
      <c r="A16507" s="307" t="s">
        <v>23519</v>
      </c>
      <c r="B16507" s="308">
        <v>16.63</v>
      </c>
    </row>
    <row r="16508" spans="1:2">
      <c r="A16508" s="307" t="s">
        <v>23520</v>
      </c>
      <c r="B16508" s="308">
        <v>16.34</v>
      </c>
    </row>
    <row r="16509" spans="1:2">
      <c r="A16509" s="307" t="s">
        <v>25534</v>
      </c>
      <c r="B16509" s="308">
        <v>16.12</v>
      </c>
    </row>
    <row r="16510" spans="1:2">
      <c r="A16510" s="307" t="s">
        <v>25535</v>
      </c>
      <c r="B16510" s="308">
        <v>15.54</v>
      </c>
    </row>
    <row r="16511" spans="1:2">
      <c r="A16511" s="307" t="s">
        <v>23521</v>
      </c>
      <c r="B16511" s="308">
        <v>16.89</v>
      </c>
    </row>
    <row r="16512" spans="1:2">
      <c r="A16512" s="307" t="s">
        <v>23522</v>
      </c>
      <c r="B16512" s="308">
        <v>16.309999999999999</v>
      </c>
    </row>
    <row r="16513" spans="1:2">
      <c r="A16513" s="307" t="s">
        <v>16526</v>
      </c>
      <c r="B16513" s="308">
        <v>17.87</v>
      </c>
    </row>
    <row r="16514" spans="1:2">
      <c r="A16514" s="307" t="s">
        <v>16527</v>
      </c>
      <c r="B16514" s="308">
        <v>17.440000000000001</v>
      </c>
    </row>
    <row r="16515" spans="1:2">
      <c r="A16515" s="307" t="s">
        <v>16528</v>
      </c>
      <c r="B16515" s="308">
        <v>19.21</v>
      </c>
    </row>
    <row r="16516" spans="1:2">
      <c r="A16516" s="307" t="s">
        <v>16529</v>
      </c>
      <c r="B16516" s="308">
        <v>18.78</v>
      </c>
    </row>
    <row r="16517" spans="1:2">
      <c r="A16517" s="307" t="s">
        <v>16530</v>
      </c>
      <c r="B16517" s="308">
        <v>34.659999999999997</v>
      </c>
    </row>
    <row r="16518" spans="1:2">
      <c r="A16518" s="307" t="s">
        <v>16531</v>
      </c>
      <c r="B16518" s="308">
        <v>34.08</v>
      </c>
    </row>
    <row r="16519" spans="1:2">
      <c r="A16519" s="307" t="s">
        <v>16532</v>
      </c>
      <c r="B16519" s="308">
        <v>45.82</v>
      </c>
    </row>
    <row r="16520" spans="1:2">
      <c r="A16520" s="307" t="s">
        <v>16533</v>
      </c>
      <c r="B16520" s="308">
        <v>45.24</v>
      </c>
    </row>
    <row r="16521" spans="1:2">
      <c r="A16521" s="307" t="s">
        <v>16534</v>
      </c>
      <c r="B16521" s="308">
        <v>19.21</v>
      </c>
    </row>
    <row r="16522" spans="1:2">
      <c r="A16522" s="307" t="s">
        <v>16535</v>
      </c>
      <c r="B16522" s="308">
        <v>18.78</v>
      </c>
    </row>
    <row r="16523" spans="1:2">
      <c r="A16523" s="307" t="s">
        <v>16536</v>
      </c>
      <c r="B16523" s="308">
        <v>30.05</v>
      </c>
    </row>
    <row r="16524" spans="1:2">
      <c r="A16524" s="307" t="s">
        <v>16537</v>
      </c>
      <c r="B16524" s="308">
        <v>29.62</v>
      </c>
    </row>
    <row r="16525" spans="1:2">
      <c r="A16525" s="307" t="s">
        <v>16538</v>
      </c>
      <c r="B16525" s="308">
        <v>41.64</v>
      </c>
    </row>
    <row r="16526" spans="1:2">
      <c r="A16526" s="307" t="s">
        <v>16539</v>
      </c>
      <c r="B16526" s="308">
        <v>41.21</v>
      </c>
    </row>
    <row r="16527" spans="1:2">
      <c r="A16527" s="307" t="s">
        <v>16540</v>
      </c>
      <c r="B16527" s="308">
        <v>26.38</v>
      </c>
    </row>
    <row r="16528" spans="1:2">
      <c r="A16528" s="307" t="s">
        <v>16541</v>
      </c>
      <c r="B16528" s="308">
        <v>25.8</v>
      </c>
    </row>
    <row r="16529" spans="1:2">
      <c r="A16529" s="307" t="s">
        <v>16542</v>
      </c>
      <c r="B16529" s="308">
        <v>23.29</v>
      </c>
    </row>
    <row r="16530" spans="1:2">
      <c r="A16530" s="307" t="s">
        <v>16543</v>
      </c>
      <c r="B16530" s="308">
        <v>22.71</v>
      </c>
    </row>
    <row r="16531" spans="1:2">
      <c r="A16531" s="307" t="s">
        <v>16544</v>
      </c>
      <c r="B16531" s="308">
        <v>26.29</v>
      </c>
    </row>
    <row r="16532" spans="1:2">
      <c r="A16532" s="307" t="s">
        <v>16545</v>
      </c>
      <c r="B16532" s="308">
        <v>25.71</v>
      </c>
    </row>
    <row r="16533" spans="1:2">
      <c r="A16533" s="307" t="s">
        <v>16546</v>
      </c>
      <c r="B16533" s="308">
        <v>39.200000000000003</v>
      </c>
    </row>
    <row r="16534" spans="1:2">
      <c r="A16534" s="307" t="s">
        <v>16547</v>
      </c>
      <c r="B16534" s="308">
        <v>38.619999999999997</v>
      </c>
    </row>
    <row r="16535" spans="1:2">
      <c r="A16535" s="307" t="s">
        <v>16548</v>
      </c>
      <c r="B16535" s="308">
        <v>37.53</v>
      </c>
    </row>
    <row r="16536" spans="1:2">
      <c r="A16536" s="307" t="s">
        <v>16549</v>
      </c>
      <c r="B16536" s="308">
        <v>36.950000000000003</v>
      </c>
    </row>
    <row r="16537" spans="1:2">
      <c r="A16537" s="307" t="s">
        <v>16550</v>
      </c>
      <c r="B16537" s="308">
        <v>58.79</v>
      </c>
    </row>
    <row r="16538" spans="1:2">
      <c r="A16538" s="307" t="s">
        <v>16551</v>
      </c>
      <c r="B16538" s="308">
        <v>58.21</v>
      </c>
    </row>
    <row r="16539" spans="1:2">
      <c r="A16539" s="307" t="s">
        <v>16552</v>
      </c>
      <c r="B16539" s="308">
        <v>62.99</v>
      </c>
    </row>
    <row r="16540" spans="1:2">
      <c r="A16540" s="307" t="s">
        <v>16553</v>
      </c>
      <c r="B16540" s="308">
        <v>62.41</v>
      </c>
    </row>
    <row r="16541" spans="1:2">
      <c r="A16541" s="307" t="s">
        <v>16554</v>
      </c>
      <c r="B16541" s="308">
        <v>306.69</v>
      </c>
    </row>
    <row r="16542" spans="1:2">
      <c r="A16542" s="307" t="s">
        <v>16555</v>
      </c>
      <c r="B16542" s="308">
        <v>306.11</v>
      </c>
    </row>
    <row r="16543" spans="1:2">
      <c r="A16543" s="307" t="s">
        <v>16556</v>
      </c>
      <c r="B16543" s="308">
        <v>6.83</v>
      </c>
    </row>
    <row r="16544" spans="1:2">
      <c r="A16544" s="307" t="s">
        <v>16557</v>
      </c>
      <c r="B16544" s="308">
        <v>6.68</v>
      </c>
    </row>
    <row r="16545" spans="1:2">
      <c r="A16545" s="307" t="s">
        <v>16558</v>
      </c>
      <c r="B16545" s="308">
        <v>7.34</v>
      </c>
    </row>
    <row r="16546" spans="1:2">
      <c r="A16546" s="307" t="s">
        <v>16559</v>
      </c>
      <c r="B16546" s="308">
        <v>7.19</v>
      </c>
    </row>
    <row r="16547" spans="1:2">
      <c r="A16547" s="307" t="s">
        <v>16560</v>
      </c>
      <c r="B16547" s="308">
        <v>10.5</v>
      </c>
    </row>
    <row r="16548" spans="1:2">
      <c r="A16548" s="307" t="s">
        <v>16561</v>
      </c>
      <c r="B16548" s="308">
        <v>10.35</v>
      </c>
    </row>
    <row r="16549" spans="1:2">
      <c r="A16549" s="307" t="s">
        <v>23623</v>
      </c>
      <c r="B16549" s="308">
        <v>8.26</v>
      </c>
    </row>
    <row r="16550" spans="1:2">
      <c r="A16550" s="307" t="s">
        <v>23624</v>
      </c>
      <c r="B16550" s="308">
        <v>8.11</v>
      </c>
    </row>
    <row r="16551" spans="1:2">
      <c r="A16551" s="307" t="s">
        <v>16562</v>
      </c>
      <c r="B16551" s="308">
        <v>14.43</v>
      </c>
    </row>
    <row r="16552" spans="1:2">
      <c r="A16552" s="307" t="s">
        <v>16563</v>
      </c>
      <c r="B16552" s="308">
        <v>14.28</v>
      </c>
    </row>
    <row r="16553" spans="1:2">
      <c r="A16553" s="307" t="s">
        <v>16564</v>
      </c>
      <c r="B16553" s="308">
        <v>20.52</v>
      </c>
    </row>
    <row r="16554" spans="1:2">
      <c r="A16554" s="307" t="s">
        <v>16565</v>
      </c>
      <c r="B16554" s="308">
        <v>20.37</v>
      </c>
    </row>
    <row r="16555" spans="1:2">
      <c r="A16555" s="307" t="s">
        <v>16566</v>
      </c>
      <c r="B16555" s="308">
        <v>45.26</v>
      </c>
    </row>
    <row r="16556" spans="1:2">
      <c r="A16556" s="307" t="s">
        <v>16567</v>
      </c>
      <c r="B16556" s="308">
        <v>45.11</v>
      </c>
    </row>
    <row r="16557" spans="1:2">
      <c r="A16557" s="307" t="s">
        <v>16568</v>
      </c>
      <c r="B16557" s="308">
        <v>26.48</v>
      </c>
    </row>
    <row r="16558" spans="1:2">
      <c r="A16558" s="307" t="s">
        <v>16569</v>
      </c>
      <c r="B16558" s="308">
        <v>26.33</v>
      </c>
    </row>
    <row r="16559" spans="1:2">
      <c r="A16559" s="307" t="s">
        <v>16570</v>
      </c>
      <c r="B16559" s="308">
        <v>38.729999999999997</v>
      </c>
    </row>
    <row r="16560" spans="1:2">
      <c r="A16560" s="307" t="s">
        <v>16571</v>
      </c>
      <c r="B16560" s="308">
        <v>38.58</v>
      </c>
    </row>
    <row r="16561" spans="1:2">
      <c r="A16561" s="307" t="s">
        <v>16572</v>
      </c>
      <c r="B16561" s="308">
        <v>21.66</v>
      </c>
    </row>
    <row r="16562" spans="1:2">
      <c r="A16562" s="307" t="s">
        <v>16573</v>
      </c>
      <c r="B16562" s="308">
        <v>21.51</v>
      </c>
    </row>
    <row r="16563" spans="1:2">
      <c r="A16563" s="307" t="s">
        <v>16574</v>
      </c>
      <c r="B16563" s="308">
        <v>25.11</v>
      </c>
    </row>
    <row r="16564" spans="1:2">
      <c r="A16564" s="307" t="s">
        <v>16575</v>
      </c>
      <c r="B16564" s="308">
        <v>24.96</v>
      </c>
    </row>
    <row r="16565" spans="1:2">
      <c r="A16565" s="307" t="s">
        <v>16576</v>
      </c>
      <c r="B16565" s="308">
        <v>14.24</v>
      </c>
    </row>
    <row r="16566" spans="1:2">
      <c r="A16566" s="307" t="s">
        <v>16577</v>
      </c>
      <c r="B16566" s="308">
        <v>14.09</v>
      </c>
    </row>
    <row r="16567" spans="1:2">
      <c r="A16567" s="307" t="s">
        <v>23625</v>
      </c>
      <c r="B16567" s="308">
        <v>13.31</v>
      </c>
    </row>
    <row r="16568" spans="1:2">
      <c r="A16568" s="307" t="s">
        <v>23626</v>
      </c>
      <c r="B16568" s="308">
        <v>13.16</v>
      </c>
    </row>
    <row r="16569" spans="1:2">
      <c r="A16569" s="307" t="s">
        <v>23627</v>
      </c>
      <c r="B16569" s="308">
        <v>15.89</v>
      </c>
    </row>
    <row r="16570" spans="1:2">
      <c r="A16570" s="307" t="s">
        <v>23628</v>
      </c>
      <c r="B16570" s="308">
        <v>15.74</v>
      </c>
    </row>
    <row r="16571" spans="1:2">
      <c r="A16571" s="307" t="s">
        <v>23629</v>
      </c>
      <c r="B16571" s="308">
        <v>25.78</v>
      </c>
    </row>
    <row r="16572" spans="1:2">
      <c r="A16572" s="307" t="s">
        <v>23630</v>
      </c>
      <c r="B16572" s="308">
        <v>25.63</v>
      </c>
    </row>
    <row r="16573" spans="1:2">
      <c r="A16573" s="307" t="s">
        <v>23631</v>
      </c>
      <c r="B16573" s="308">
        <v>56.57</v>
      </c>
    </row>
    <row r="16574" spans="1:2">
      <c r="A16574" s="307" t="s">
        <v>23632</v>
      </c>
      <c r="B16574" s="308">
        <v>56.42</v>
      </c>
    </row>
    <row r="16575" spans="1:2">
      <c r="A16575" s="307" t="s">
        <v>23633</v>
      </c>
      <c r="B16575" s="308">
        <v>74.739999999999995</v>
      </c>
    </row>
    <row r="16576" spans="1:2">
      <c r="A16576" s="307" t="s">
        <v>23634</v>
      </c>
      <c r="B16576" s="308">
        <v>74.59</v>
      </c>
    </row>
    <row r="16577" spans="1:2">
      <c r="A16577" s="307" t="s">
        <v>16578</v>
      </c>
      <c r="B16577" s="308">
        <v>450.84</v>
      </c>
    </row>
    <row r="16578" spans="1:2">
      <c r="A16578" s="307" t="s">
        <v>16579</v>
      </c>
      <c r="B16578" s="308">
        <v>397.67</v>
      </c>
    </row>
    <row r="16579" spans="1:2">
      <c r="A16579" s="307" t="s">
        <v>16580</v>
      </c>
      <c r="B16579" s="308">
        <v>470.53</v>
      </c>
    </row>
    <row r="16580" spans="1:2">
      <c r="A16580" s="307" t="s">
        <v>16581</v>
      </c>
      <c r="B16580" s="308">
        <v>414.91</v>
      </c>
    </row>
    <row r="16581" spans="1:2">
      <c r="A16581" s="307" t="s">
        <v>16582</v>
      </c>
      <c r="B16581" s="308">
        <v>493.9</v>
      </c>
    </row>
    <row r="16582" spans="1:2">
      <c r="A16582" s="307" t="s">
        <v>16583</v>
      </c>
      <c r="B16582" s="308">
        <v>435.8</v>
      </c>
    </row>
    <row r="16583" spans="1:2">
      <c r="A16583" s="307" t="s">
        <v>16584</v>
      </c>
      <c r="B16583" s="308">
        <v>546.27</v>
      </c>
    </row>
    <row r="16584" spans="1:2">
      <c r="A16584" s="307" t="s">
        <v>16585</v>
      </c>
      <c r="B16584" s="308">
        <v>483.24</v>
      </c>
    </row>
    <row r="16585" spans="1:2">
      <c r="A16585" s="307" t="s">
        <v>16586</v>
      </c>
      <c r="B16585" s="308">
        <v>569.57000000000005</v>
      </c>
    </row>
    <row r="16586" spans="1:2">
      <c r="A16586" s="307" t="s">
        <v>16587</v>
      </c>
      <c r="B16586" s="308">
        <v>504.07</v>
      </c>
    </row>
    <row r="16587" spans="1:2">
      <c r="A16587" s="307" t="s">
        <v>16588</v>
      </c>
      <c r="B16587" s="308">
        <v>591.66</v>
      </c>
    </row>
    <row r="16588" spans="1:2">
      <c r="A16588" s="307" t="s">
        <v>161</v>
      </c>
      <c r="B16588" s="308">
        <v>523.70000000000005</v>
      </c>
    </row>
    <row r="16589" spans="1:2">
      <c r="A16589" s="307" t="s">
        <v>16589</v>
      </c>
      <c r="B16589" s="308">
        <v>631.62</v>
      </c>
    </row>
    <row r="16590" spans="1:2">
      <c r="A16590" s="307" t="s">
        <v>16590</v>
      </c>
      <c r="B16590" s="308">
        <v>558.33000000000004</v>
      </c>
    </row>
    <row r="16591" spans="1:2">
      <c r="A16591" s="307" t="s">
        <v>16591</v>
      </c>
      <c r="B16591" s="308">
        <v>651.32000000000005</v>
      </c>
    </row>
    <row r="16592" spans="1:2">
      <c r="A16592" s="307" t="s">
        <v>16592</v>
      </c>
      <c r="B16592" s="308">
        <v>575.55999999999995</v>
      </c>
    </row>
    <row r="16593" spans="1:2">
      <c r="A16593" s="307" t="s">
        <v>16593</v>
      </c>
      <c r="B16593" s="308">
        <v>721.77</v>
      </c>
    </row>
    <row r="16594" spans="1:2">
      <c r="A16594" s="307" t="s">
        <v>16594</v>
      </c>
      <c r="B16594" s="308">
        <v>638.21</v>
      </c>
    </row>
    <row r="16595" spans="1:2">
      <c r="A16595" s="307" t="s">
        <v>16595</v>
      </c>
      <c r="B16595" s="308">
        <v>39.49</v>
      </c>
    </row>
    <row r="16596" spans="1:2">
      <c r="A16596" s="307" t="s">
        <v>16596</v>
      </c>
      <c r="B16596" s="308">
        <v>36.53</v>
      </c>
    </row>
    <row r="16597" spans="1:2">
      <c r="A16597" s="307" t="s">
        <v>16597</v>
      </c>
      <c r="B16597" s="308">
        <v>46.4</v>
      </c>
    </row>
    <row r="16598" spans="1:2">
      <c r="A16598" s="307" t="s">
        <v>16598</v>
      </c>
      <c r="B16598" s="308">
        <v>43.44</v>
      </c>
    </row>
    <row r="16599" spans="1:2">
      <c r="A16599" s="307" t="s">
        <v>16599</v>
      </c>
      <c r="B16599" s="308">
        <v>57.35</v>
      </c>
    </row>
    <row r="16600" spans="1:2">
      <c r="A16600" s="307" t="s">
        <v>16600</v>
      </c>
      <c r="B16600" s="308">
        <v>54.39</v>
      </c>
    </row>
    <row r="16601" spans="1:2">
      <c r="A16601" s="307" t="s">
        <v>16601</v>
      </c>
      <c r="B16601" s="308">
        <v>69.95</v>
      </c>
    </row>
    <row r="16602" spans="1:2">
      <c r="A16602" s="307" t="s">
        <v>16602</v>
      </c>
      <c r="B16602" s="308">
        <v>66.989999999999995</v>
      </c>
    </row>
    <row r="16603" spans="1:2">
      <c r="A16603" s="307" t="s">
        <v>16603</v>
      </c>
      <c r="B16603" s="308">
        <v>81.77</v>
      </c>
    </row>
    <row r="16604" spans="1:2">
      <c r="A16604" s="307" t="s">
        <v>16604</v>
      </c>
      <c r="B16604" s="308">
        <v>78.319999999999993</v>
      </c>
    </row>
    <row r="16605" spans="1:2">
      <c r="A16605" s="307" t="s">
        <v>16605</v>
      </c>
      <c r="B16605" s="308">
        <v>130.03</v>
      </c>
    </row>
    <row r="16606" spans="1:2">
      <c r="A16606" s="307" t="s">
        <v>16606</v>
      </c>
      <c r="B16606" s="308">
        <v>126.58</v>
      </c>
    </row>
    <row r="16607" spans="1:2">
      <c r="A16607" s="307" t="s">
        <v>16607</v>
      </c>
      <c r="B16607" s="308">
        <v>244.47</v>
      </c>
    </row>
    <row r="16608" spans="1:2">
      <c r="A16608" s="307" t="s">
        <v>16608</v>
      </c>
      <c r="B16608" s="308">
        <v>240.53</v>
      </c>
    </row>
    <row r="16609" spans="1:2">
      <c r="A16609" s="307" t="s">
        <v>16609</v>
      </c>
      <c r="B16609" s="308">
        <v>358.44</v>
      </c>
    </row>
    <row r="16610" spans="1:2">
      <c r="A16610" s="307" t="s">
        <v>16610</v>
      </c>
      <c r="B16610" s="308">
        <v>354.49</v>
      </c>
    </row>
    <row r="16611" spans="1:2">
      <c r="A16611" s="307" t="s">
        <v>16611</v>
      </c>
      <c r="B16611" s="308">
        <v>582.59</v>
      </c>
    </row>
    <row r="16612" spans="1:2">
      <c r="A16612" s="307" t="s">
        <v>16612</v>
      </c>
      <c r="B16612" s="308">
        <v>577.66</v>
      </c>
    </row>
    <row r="16613" spans="1:2">
      <c r="A16613" s="307" t="s">
        <v>16613</v>
      </c>
      <c r="B16613" s="308">
        <v>38.659999999999997</v>
      </c>
    </row>
    <row r="16614" spans="1:2">
      <c r="A16614" s="307" t="s">
        <v>16614</v>
      </c>
      <c r="B16614" s="308">
        <v>35.700000000000003</v>
      </c>
    </row>
    <row r="16615" spans="1:2">
      <c r="A16615" s="307" t="s">
        <v>16615</v>
      </c>
      <c r="B16615" s="308">
        <v>43.72</v>
      </c>
    </row>
    <row r="16616" spans="1:2">
      <c r="A16616" s="307" t="s">
        <v>16616</v>
      </c>
      <c r="B16616" s="308">
        <v>40.76</v>
      </c>
    </row>
    <row r="16617" spans="1:2">
      <c r="A16617" s="307" t="s">
        <v>16617</v>
      </c>
      <c r="B16617" s="308">
        <v>57.11</v>
      </c>
    </row>
    <row r="16618" spans="1:2">
      <c r="A16618" s="307" t="s">
        <v>16618</v>
      </c>
      <c r="B16618" s="308">
        <v>54.15</v>
      </c>
    </row>
    <row r="16619" spans="1:2">
      <c r="A16619" s="307" t="s">
        <v>16619</v>
      </c>
      <c r="B16619" s="308">
        <v>63.14</v>
      </c>
    </row>
    <row r="16620" spans="1:2">
      <c r="A16620" s="307" t="s">
        <v>16620</v>
      </c>
      <c r="B16620" s="308">
        <v>60.18</v>
      </c>
    </row>
    <row r="16621" spans="1:2">
      <c r="A16621" s="307" t="s">
        <v>16621</v>
      </c>
      <c r="B16621" s="308">
        <v>68.02</v>
      </c>
    </row>
    <row r="16622" spans="1:2">
      <c r="A16622" s="307" t="s">
        <v>16622</v>
      </c>
      <c r="B16622" s="308">
        <v>64.569999999999993</v>
      </c>
    </row>
    <row r="16623" spans="1:2">
      <c r="A16623" s="307" t="s">
        <v>16623</v>
      </c>
      <c r="B16623" s="308">
        <v>126.73</v>
      </c>
    </row>
    <row r="16624" spans="1:2">
      <c r="A16624" s="307" t="s">
        <v>16624</v>
      </c>
      <c r="B16624" s="308">
        <v>123.28</v>
      </c>
    </row>
    <row r="16625" spans="1:2">
      <c r="A16625" s="307" t="s">
        <v>16625</v>
      </c>
      <c r="B16625" s="308">
        <v>51.95</v>
      </c>
    </row>
    <row r="16626" spans="1:2">
      <c r="A16626" s="307" t="s">
        <v>16626</v>
      </c>
      <c r="B16626" s="308">
        <v>48.99</v>
      </c>
    </row>
    <row r="16627" spans="1:2">
      <c r="A16627" s="307" t="s">
        <v>16627</v>
      </c>
      <c r="B16627" s="308">
        <v>56.38</v>
      </c>
    </row>
    <row r="16628" spans="1:2">
      <c r="A16628" s="307" t="s">
        <v>16628</v>
      </c>
      <c r="B16628" s="308">
        <v>53.42</v>
      </c>
    </row>
    <row r="16629" spans="1:2">
      <c r="A16629" s="307" t="s">
        <v>16629</v>
      </c>
      <c r="B16629" s="308">
        <v>95.15</v>
      </c>
    </row>
    <row r="16630" spans="1:2">
      <c r="A16630" s="307" t="s">
        <v>16630</v>
      </c>
      <c r="B16630" s="308">
        <v>92.19</v>
      </c>
    </row>
    <row r="16631" spans="1:2">
      <c r="A16631" s="307" t="s">
        <v>16631</v>
      </c>
      <c r="B16631" s="308">
        <v>101.09</v>
      </c>
    </row>
    <row r="16632" spans="1:2">
      <c r="A16632" s="307" t="s">
        <v>16632</v>
      </c>
      <c r="B16632" s="308">
        <v>97.64</v>
      </c>
    </row>
    <row r="16633" spans="1:2">
      <c r="A16633" s="307" t="s">
        <v>16633</v>
      </c>
      <c r="B16633" s="308">
        <v>139.65</v>
      </c>
    </row>
    <row r="16634" spans="1:2">
      <c r="A16634" s="307" t="s">
        <v>16634</v>
      </c>
      <c r="B16634" s="308">
        <v>136.19999999999999</v>
      </c>
    </row>
    <row r="16635" spans="1:2">
      <c r="A16635" s="307" t="s">
        <v>16635</v>
      </c>
      <c r="B16635" s="308">
        <v>243.99</v>
      </c>
    </row>
    <row r="16636" spans="1:2">
      <c r="A16636" s="307" t="s">
        <v>16636</v>
      </c>
      <c r="B16636" s="308">
        <v>240.04</v>
      </c>
    </row>
    <row r="16637" spans="1:2">
      <c r="A16637" s="307" t="s">
        <v>16637</v>
      </c>
      <c r="B16637" s="308">
        <v>353.75</v>
      </c>
    </row>
    <row r="16638" spans="1:2">
      <c r="A16638" s="307" t="s">
        <v>16638</v>
      </c>
      <c r="B16638" s="308">
        <v>349.81</v>
      </c>
    </row>
    <row r="16639" spans="1:2">
      <c r="A16639" s="307" t="s">
        <v>16639</v>
      </c>
      <c r="B16639" s="308">
        <v>545.15</v>
      </c>
    </row>
    <row r="16640" spans="1:2">
      <c r="A16640" s="307" t="s">
        <v>16640</v>
      </c>
      <c r="B16640" s="308">
        <v>540.22</v>
      </c>
    </row>
    <row r="16641" spans="1:2">
      <c r="A16641" s="307" t="s">
        <v>16641</v>
      </c>
      <c r="B16641" s="308">
        <v>49.03</v>
      </c>
    </row>
    <row r="16642" spans="1:2">
      <c r="A16642" s="307" t="s">
        <v>16642</v>
      </c>
      <c r="B16642" s="308">
        <v>46.07</v>
      </c>
    </row>
    <row r="16643" spans="1:2">
      <c r="A16643" s="307" t="s">
        <v>16643</v>
      </c>
      <c r="B16643" s="308">
        <v>57.95</v>
      </c>
    </row>
    <row r="16644" spans="1:2">
      <c r="A16644" s="307" t="s">
        <v>16644</v>
      </c>
      <c r="B16644" s="308">
        <v>54.99</v>
      </c>
    </row>
    <row r="16645" spans="1:2">
      <c r="A16645" s="307" t="s">
        <v>16645</v>
      </c>
      <c r="B16645" s="308">
        <v>74.42</v>
      </c>
    </row>
    <row r="16646" spans="1:2">
      <c r="A16646" s="307" t="s">
        <v>16646</v>
      </c>
      <c r="B16646" s="308">
        <v>71.459999999999994</v>
      </c>
    </row>
    <row r="16647" spans="1:2">
      <c r="A16647" s="307" t="s">
        <v>16647</v>
      </c>
      <c r="B16647" s="308">
        <v>97.62</v>
      </c>
    </row>
    <row r="16648" spans="1:2">
      <c r="A16648" s="307" t="s">
        <v>16648</v>
      </c>
      <c r="B16648" s="308">
        <v>94.16</v>
      </c>
    </row>
    <row r="16649" spans="1:2">
      <c r="A16649" s="307" t="s">
        <v>16649</v>
      </c>
      <c r="B16649" s="308">
        <v>130.96</v>
      </c>
    </row>
    <row r="16650" spans="1:2">
      <c r="A16650" s="307" t="s">
        <v>16650</v>
      </c>
      <c r="B16650" s="308">
        <v>127.5</v>
      </c>
    </row>
    <row r="16651" spans="1:2">
      <c r="A16651" s="307" t="s">
        <v>16651</v>
      </c>
      <c r="B16651" s="308">
        <v>173.9</v>
      </c>
    </row>
    <row r="16652" spans="1:2">
      <c r="A16652" s="307" t="s">
        <v>16652</v>
      </c>
      <c r="B16652" s="308">
        <v>169.96</v>
      </c>
    </row>
    <row r="16653" spans="1:2">
      <c r="A16653" s="307" t="s">
        <v>16653</v>
      </c>
      <c r="B16653" s="308">
        <v>326.75</v>
      </c>
    </row>
    <row r="16654" spans="1:2">
      <c r="A16654" s="307" t="s">
        <v>16654</v>
      </c>
      <c r="B16654" s="308">
        <v>322.8</v>
      </c>
    </row>
    <row r="16655" spans="1:2">
      <c r="A16655" s="307" t="s">
        <v>16655</v>
      </c>
      <c r="B16655" s="308">
        <v>528.62</v>
      </c>
    </row>
    <row r="16656" spans="1:2">
      <c r="A16656" s="307" t="s">
        <v>16656</v>
      </c>
      <c r="B16656" s="308">
        <v>523.69000000000005</v>
      </c>
    </row>
    <row r="16657" spans="1:2">
      <c r="A16657" s="307" t="s">
        <v>16657</v>
      </c>
      <c r="B16657" s="308">
        <v>67.239999999999995</v>
      </c>
    </row>
    <row r="16658" spans="1:2">
      <c r="A16658" s="307" t="s">
        <v>16658</v>
      </c>
      <c r="B16658" s="308">
        <v>64.28</v>
      </c>
    </row>
    <row r="16659" spans="1:2">
      <c r="A16659" s="307" t="s">
        <v>16659</v>
      </c>
      <c r="B16659" s="308">
        <v>67.5</v>
      </c>
    </row>
    <row r="16660" spans="1:2">
      <c r="A16660" s="307" t="s">
        <v>16660</v>
      </c>
      <c r="B16660" s="308">
        <v>64.540000000000006</v>
      </c>
    </row>
    <row r="16661" spans="1:2">
      <c r="A16661" s="307" t="s">
        <v>16661</v>
      </c>
      <c r="B16661" s="308">
        <v>104.17</v>
      </c>
    </row>
    <row r="16662" spans="1:2">
      <c r="A16662" s="307" t="s">
        <v>16662</v>
      </c>
      <c r="B16662" s="308">
        <v>101.21</v>
      </c>
    </row>
    <row r="16663" spans="1:2">
      <c r="A16663" s="307" t="s">
        <v>16663</v>
      </c>
      <c r="B16663" s="308">
        <v>138.91999999999999</v>
      </c>
    </row>
    <row r="16664" spans="1:2">
      <c r="A16664" s="307" t="s">
        <v>16664</v>
      </c>
      <c r="B16664" s="308">
        <v>135.47</v>
      </c>
    </row>
    <row r="16665" spans="1:2">
      <c r="A16665" s="307" t="s">
        <v>16665</v>
      </c>
      <c r="B16665" s="308">
        <v>198.74</v>
      </c>
    </row>
    <row r="16666" spans="1:2">
      <c r="A16666" s="307" t="s">
        <v>16666</v>
      </c>
      <c r="B16666" s="308">
        <v>195.29</v>
      </c>
    </row>
    <row r="16667" spans="1:2">
      <c r="A16667" s="307" t="s">
        <v>16667</v>
      </c>
      <c r="B16667" s="308">
        <v>311.91000000000003</v>
      </c>
    </row>
    <row r="16668" spans="1:2">
      <c r="A16668" s="307" t="s">
        <v>16668</v>
      </c>
      <c r="B16668" s="308">
        <v>307.95999999999998</v>
      </c>
    </row>
    <row r="16669" spans="1:2">
      <c r="A16669" s="307" t="s">
        <v>16669</v>
      </c>
      <c r="B16669" s="308">
        <v>427.29</v>
      </c>
    </row>
    <row r="16670" spans="1:2">
      <c r="A16670" s="307" t="s">
        <v>16670</v>
      </c>
      <c r="B16670" s="308">
        <v>423.34</v>
      </c>
    </row>
    <row r="16671" spans="1:2">
      <c r="A16671" s="307" t="s">
        <v>16671</v>
      </c>
      <c r="B16671" s="308">
        <v>788.34</v>
      </c>
    </row>
    <row r="16672" spans="1:2">
      <c r="A16672" s="307" t="s">
        <v>16672</v>
      </c>
      <c r="B16672" s="308">
        <v>783.41</v>
      </c>
    </row>
    <row r="16673" spans="1:2">
      <c r="A16673" s="307" t="s">
        <v>16673</v>
      </c>
      <c r="B16673" s="308">
        <v>26.85</v>
      </c>
    </row>
    <row r="16674" spans="1:2">
      <c r="A16674" s="307" t="s">
        <v>16674</v>
      </c>
      <c r="B16674" s="308">
        <v>23.89</v>
      </c>
    </row>
    <row r="16675" spans="1:2">
      <c r="A16675" s="307" t="s">
        <v>16675</v>
      </c>
      <c r="B16675" s="308">
        <v>28.67</v>
      </c>
    </row>
    <row r="16676" spans="1:2">
      <c r="A16676" s="307" t="s">
        <v>16676</v>
      </c>
      <c r="B16676" s="308">
        <v>25.71</v>
      </c>
    </row>
    <row r="16677" spans="1:2">
      <c r="A16677" s="307" t="s">
        <v>16677</v>
      </c>
      <c r="B16677" s="308">
        <v>39.43</v>
      </c>
    </row>
    <row r="16678" spans="1:2">
      <c r="A16678" s="307" t="s">
        <v>16678</v>
      </c>
      <c r="B16678" s="308">
        <v>36.47</v>
      </c>
    </row>
    <row r="16679" spans="1:2">
      <c r="A16679" s="307" t="s">
        <v>16679</v>
      </c>
      <c r="B16679" s="308">
        <v>45.44</v>
      </c>
    </row>
    <row r="16680" spans="1:2">
      <c r="A16680" s="307" t="s">
        <v>16680</v>
      </c>
      <c r="B16680" s="308">
        <v>41.98</v>
      </c>
    </row>
    <row r="16681" spans="1:2">
      <c r="A16681" s="307" t="s">
        <v>16681</v>
      </c>
      <c r="B16681" s="308">
        <v>48.58</v>
      </c>
    </row>
    <row r="16682" spans="1:2">
      <c r="A16682" s="307" t="s">
        <v>16682</v>
      </c>
      <c r="B16682" s="308">
        <v>45.13</v>
      </c>
    </row>
    <row r="16683" spans="1:2">
      <c r="A16683" s="307" t="s">
        <v>16683</v>
      </c>
      <c r="B16683" s="308">
        <v>69.94</v>
      </c>
    </row>
    <row r="16684" spans="1:2">
      <c r="A16684" s="307" t="s">
        <v>16684</v>
      </c>
      <c r="B16684" s="308">
        <v>66.48</v>
      </c>
    </row>
    <row r="16685" spans="1:2">
      <c r="A16685" s="307" t="s">
        <v>16685</v>
      </c>
      <c r="B16685" s="308">
        <v>37.56</v>
      </c>
    </row>
    <row r="16686" spans="1:2">
      <c r="A16686" s="307" t="s">
        <v>16686</v>
      </c>
      <c r="B16686" s="308">
        <v>34.6</v>
      </c>
    </row>
    <row r="16687" spans="1:2">
      <c r="A16687" s="307" t="s">
        <v>16687</v>
      </c>
      <c r="B16687" s="308">
        <v>42.58</v>
      </c>
    </row>
    <row r="16688" spans="1:2">
      <c r="A16688" s="307" t="s">
        <v>16688</v>
      </c>
      <c r="B16688" s="308">
        <v>39.619999999999997</v>
      </c>
    </row>
    <row r="16689" spans="1:2">
      <c r="A16689" s="307" t="s">
        <v>16689</v>
      </c>
      <c r="B16689" s="308">
        <v>56.52</v>
      </c>
    </row>
    <row r="16690" spans="1:2">
      <c r="A16690" s="307" t="s">
        <v>16690</v>
      </c>
      <c r="B16690" s="308">
        <v>53.07</v>
      </c>
    </row>
    <row r="16691" spans="1:2">
      <c r="A16691" s="307" t="s">
        <v>16691</v>
      </c>
      <c r="B16691" s="308">
        <v>66.77</v>
      </c>
    </row>
    <row r="16692" spans="1:2">
      <c r="A16692" s="307" t="s">
        <v>16692</v>
      </c>
      <c r="B16692" s="308">
        <v>63.32</v>
      </c>
    </row>
    <row r="16693" spans="1:2">
      <c r="A16693" s="307" t="s">
        <v>16693</v>
      </c>
      <c r="B16693" s="308">
        <v>90.17</v>
      </c>
    </row>
    <row r="16694" spans="1:2">
      <c r="A16694" s="307" t="s">
        <v>16694</v>
      </c>
      <c r="B16694" s="308">
        <v>86.71</v>
      </c>
    </row>
    <row r="16695" spans="1:2">
      <c r="A16695" s="307" t="s">
        <v>16695</v>
      </c>
      <c r="B16695" s="308">
        <v>38.479999999999997</v>
      </c>
    </row>
    <row r="16696" spans="1:2">
      <c r="A16696" s="307" t="s">
        <v>16696</v>
      </c>
      <c r="B16696" s="308">
        <v>35.520000000000003</v>
      </c>
    </row>
    <row r="16697" spans="1:2">
      <c r="A16697" s="307" t="s">
        <v>16697</v>
      </c>
      <c r="B16697" s="308">
        <v>50.84</v>
      </c>
    </row>
    <row r="16698" spans="1:2">
      <c r="A16698" s="307" t="s">
        <v>16698</v>
      </c>
      <c r="B16698" s="308">
        <v>47.88</v>
      </c>
    </row>
    <row r="16699" spans="1:2">
      <c r="A16699" s="307" t="s">
        <v>16699</v>
      </c>
      <c r="B16699" s="308">
        <v>62.85</v>
      </c>
    </row>
    <row r="16700" spans="1:2">
      <c r="A16700" s="307" t="s">
        <v>16700</v>
      </c>
      <c r="B16700" s="308">
        <v>59.4</v>
      </c>
    </row>
    <row r="16701" spans="1:2">
      <c r="A16701" s="307" t="s">
        <v>16701</v>
      </c>
      <c r="B16701" s="308">
        <v>63.32</v>
      </c>
    </row>
    <row r="16702" spans="1:2">
      <c r="A16702" s="307" t="s">
        <v>16702</v>
      </c>
      <c r="B16702" s="308">
        <v>59.87</v>
      </c>
    </row>
    <row r="16703" spans="1:2">
      <c r="A16703" s="307" t="s">
        <v>16703</v>
      </c>
      <c r="B16703" s="308">
        <v>75.03</v>
      </c>
    </row>
    <row r="16704" spans="1:2">
      <c r="A16704" s="307" t="s">
        <v>16704</v>
      </c>
      <c r="B16704" s="308">
        <v>71.58</v>
      </c>
    </row>
    <row r="16705" spans="1:2">
      <c r="A16705" s="307" t="s">
        <v>16705</v>
      </c>
      <c r="B16705" s="308">
        <v>38.479999999999997</v>
      </c>
    </row>
    <row r="16706" spans="1:2">
      <c r="A16706" s="307" t="s">
        <v>16706</v>
      </c>
      <c r="B16706" s="308">
        <v>35.520000000000003</v>
      </c>
    </row>
    <row r="16707" spans="1:2">
      <c r="A16707" s="307" t="s">
        <v>16707</v>
      </c>
      <c r="B16707" s="308">
        <v>50.84</v>
      </c>
    </row>
    <row r="16708" spans="1:2">
      <c r="A16708" s="307" t="s">
        <v>16708</v>
      </c>
      <c r="B16708" s="308">
        <v>47.88</v>
      </c>
    </row>
    <row r="16709" spans="1:2">
      <c r="A16709" s="307" t="s">
        <v>16709</v>
      </c>
      <c r="B16709" s="308">
        <v>62.85</v>
      </c>
    </row>
    <row r="16710" spans="1:2">
      <c r="A16710" s="307" t="s">
        <v>16710</v>
      </c>
      <c r="B16710" s="308">
        <v>59.4</v>
      </c>
    </row>
    <row r="16711" spans="1:2">
      <c r="A16711" s="307" t="s">
        <v>16711</v>
      </c>
      <c r="B16711" s="308">
        <v>63.32</v>
      </c>
    </row>
    <row r="16712" spans="1:2">
      <c r="A16712" s="307" t="s">
        <v>16712</v>
      </c>
      <c r="B16712" s="308">
        <v>59.87</v>
      </c>
    </row>
    <row r="16713" spans="1:2">
      <c r="A16713" s="307" t="s">
        <v>16713</v>
      </c>
      <c r="B16713" s="308">
        <v>75.03</v>
      </c>
    </row>
    <row r="16714" spans="1:2">
      <c r="A16714" s="307" t="s">
        <v>16714</v>
      </c>
      <c r="B16714" s="308">
        <v>71.58</v>
      </c>
    </row>
    <row r="16715" spans="1:2">
      <c r="A16715" s="307" t="s">
        <v>16715</v>
      </c>
      <c r="B16715" s="308">
        <v>16.66</v>
      </c>
    </row>
    <row r="16716" spans="1:2">
      <c r="A16716" s="307" t="s">
        <v>16716</v>
      </c>
      <c r="B16716" s="308">
        <v>16.09</v>
      </c>
    </row>
    <row r="16717" spans="1:2">
      <c r="A16717" s="307" t="s">
        <v>16717</v>
      </c>
      <c r="B16717" s="308">
        <v>21.04</v>
      </c>
    </row>
    <row r="16718" spans="1:2">
      <c r="A16718" s="307" t="s">
        <v>16718</v>
      </c>
      <c r="B16718" s="308">
        <v>20.34</v>
      </c>
    </row>
    <row r="16719" spans="1:2">
      <c r="A16719" s="307" t="s">
        <v>16719</v>
      </c>
      <c r="B16719" s="308">
        <v>29.07</v>
      </c>
    </row>
    <row r="16720" spans="1:2">
      <c r="A16720" s="307" t="s">
        <v>16720</v>
      </c>
      <c r="B16720" s="308">
        <v>28.28</v>
      </c>
    </row>
    <row r="16721" spans="1:2">
      <c r="A16721" s="307" t="s">
        <v>16721</v>
      </c>
      <c r="B16721" s="308">
        <v>35.43</v>
      </c>
    </row>
    <row r="16722" spans="1:2">
      <c r="A16722" s="307" t="s">
        <v>16722</v>
      </c>
      <c r="B16722" s="308">
        <v>34.549999999999997</v>
      </c>
    </row>
    <row r="16723" spans="1:2">
      <c r="A16723" s="307" t="s">
        <v>16723</v>
      </c>
      <c r="B16723" s="308">
        <v>40.51</v>
      </c>
    </row>
    <row r="16724" spans="1:2">
      <c r="A16724" s="307" t="s">
        <v>16724</v>
      </c>
      <c r="B16724" s="308">
        <v>39.47</v>
      </c>
    </row>
    <row r="16725" spans="1:2">
      <c r="A16725" s="307" t="s">
        <v>16725</v>
      </c>
      <c r="B16725" s="308">
        <v>60.18</v>
      </c>
    </row>
    <row r="16726" spans="1:2">
      <c r="A16726" s="307" t="s">
        <v>16726</v>
      </c>
      <c r="B16726" s="308">
        <v>58.95</v>
      </c>
    </row>
    <row r="16727" spans="1:2">
      <c r="A16727" s="307" t="s">
        <v>16727</v>
      </c>
      <c r="B16727" s="308">
        <v>72.22</v>
      </c>
    </row>
    <row r="16728" spans="1:2">
      <c r="A16728" s="307" t="s">
        <v>16728</v>
      </c>
      <c r="B16728" s="308">
        <v>70.84</v>
      </c>
    </row>
    <row r="16729" spans="1:2">
      <c r="A16729" s="307" t="s">
        <v>16729</v>
      </c>
      <c r="B16729" s="308">
        <v>82.78</v>
      </c>
    </row>
    <row r="16730" spans="1:2">
      <c r="A16730" s="307" t="s">
        <v>16730</v>
      </c>
      <c r="B16730" s="308">
        <v>81.3</v>
      </c>
    </row>
    <row r="16731" spans="1:2">
      <c r="A16731" s="307" t="s">
        <v>16731</v>
      </c>
      <c r="B16731" s="308">
        <v>118.24</v>
      </c>
    </row>
    <row r="16732" spans="1:2">
      <c r="A16732" s="307" t="s">
        <v>16732</v>
      </c>
      <c r="B16732" s="308">
        <v>116.51</v>
      </c>
    </row>
    <row r="16733" spans="1:2">
      <c r="A16733" s="307" t="s">
        <v>16733</v>
      </c>
      <c r="B16733" s="308">
        <v>17.899999999999999</v>
      </c>
    </row>
    <row r="16734" spans="1:2">
      <c r="A16734" s="307" t="s">
        <v>16734</v>
      </c>
      <c r="B16734" s="308">
        <v>17.329999999999998</v>
      </c>
    </row>
    <row r="16735" spans="1:2">
      <c r="A16735" s="307" t="s">
        <v>16735</v>
      </c>
      <c r="B16735" s="308">
        <v>22.62</v>
      </c>
    </row>
    <row r="16736" spans="1:2">
      <c r="A16736" s="307" t="s">
        <v>16736</v>
      </c>
      <c r="B16736" s="308">
        <v>21.93</v>
      </c>
    </row>
    <row r="16737" spans="1:2">
      <c r="A16737" s="307" t="s">
        <v>16737</v>
      </c>
      <c r="B16737" s="308">
        <v>31.39</v>
      </c>
    </row>
    <row r="16738" spans="1:2">
      <c r="A16738" s="307" t="s">
        <v>16738</v>
      </c>
      <c r="B16738" s="308">
        <v>30.6</v>
      </c>
    </row>
    <row r="16739" spans="1:2">
      <c r="A16739" s="307" t="s">
        <v>16739</v>
      </c>
      <c r="B16739" s="308">
        <v>38.31</v>
      </c>
    </row>
    <row r="16740" spans="1:2">
      <c r="A16740" s="307" t="s">
        <v>16740</v>
      </c>
      <c r="B16740" s="308">
        <v>37.42</v>
      </c>
    </row>
    <row r="16741" spans="1:2">
      <c r="A16741" s="307" t="s">
        <v>16741</v>
      </c>
      <c r="B16741" s="308">
        <v>43.78</v>
      </c>
    </row>
    <row r="16742" spans="1:2">
      <c r="A16742" s="307" t="s">
        <v>16742</v>
      </c>
      <c r="B16742" s="308">
        <v>42.75</v>
      </c>
    </row>
    <row r="16743" spans="1:2">
      <c r="A16743" s="307" t="s">
        <v>16743</v>
      </c>
      <c r="B16743" s="308">
        <v>65.27</v>
      </c>
    </row>
    <row r="16744" spans="1:2">
      <c r="A16744" s="307" t="s">
        <v>16744</v>
      </c>
      <c r="B16744" s="308">
        <v>64.040000000000006</v>
      </c>
    </row>
    <row r="16745" spans="1:2">
      <c r="A16745" s="307" t="s">
        <v>16745</v>
      </c>
      <c r="B16745" s="308">
        <v>78.41</v>
      </c>
    </row>
    <row r="16746" spans="1:2">
      <c r="A16746" s="307" t="s">
        <v>16746</v>
      </c>
      <c r="B16746" s="308">
        <v>77.03</v>
      </c>
    </row>
    <row r="16747" spans="1:2">
      <c r="A16747" s="307" t="s">
        <v>16747</v>
      </c>
      <c r="B16747" s="308">
        <v>89.95</v>
      </c>
    </row>
    <row r="16748" spans="1:2">
      <c r="A16748" s="307" t="s">
        <v>16748</v>
      </c>
      <c r="B16748" s="308">
        <v>88.47</v>
      </c>
    </row>
    <row r="16749" spans="1:2">
      <c r="A16749" s="307" t="s">
        <v>16749</v>
      </c>
      <c r="B16749" s="308">
        <v>128.77000000000001</v>
      </c>
    </row>
    <row r="16750" spans="1:2">
      <c r="A16750" s="307" t="s">
        <v>16750</v>
      </c>
      <c r="B16750" s="308">
        <v>127.04</v>
      </c>
    </row>
    <row r="16751" spans="1:2">
      <c r="A16751" s="307" t="s">
        <v>16751</v>
      </c>
      <c r="B16751" s="308">
        <v>12.2</v>
      </c>
    </row>
    <row r="16752" spans="1:2">
      <c r="A16752" s="307" t="s">
        <v>16752</v>
      </c>
      <c r="B16752" s="308">
        <v>11.51</v>
      </c>
    </row>
    <row r="16753" spans="1:2">
      <c r="A16753" s="307" t="s">
        <v>16753</v>
      </c>
      <c r="B16753" s="308">
        <v>14.69</v>
      </c>
    </row>
    <row r="16754" spans="1:2">
      <c r="A16754" s="307" t="s">
        <v>16754</v>
      </c>
      <c r="B16754" s="308">
        <v>13.9</v>
      </c>
    </row>
    <row r="16755" spans="1:2">
      <c r="A16755" s="307" t="s">
        <v>16755</v>
      </c>
      <c r="B16755" s="308">
        <v>17.95</v>
      </c>
    </row>
    <row r="16756" spans="1:2">
      <c r="A16756" s="307" t="s">
        <v>16756</v>
      </c>
      <c r="B16756" s="308">
        <v>17.059999999999999</v>
      </c>
    </row>
    <row r="16757" spans="1:2">
      <c r="A16757" s="307" t="s">
        <v>16757</v>
      </c>
      <c r="B16757" s="308">
        <v>19.690000000000001</v>
      </c>
    </row>
    <row r="16758" spans="1:2">
      <c r="A16758" s="307" t="s">
        <v>16758</v>
      </c>
      <c r="B16758" s="308">
        <v>18.649999999999999</v>
      </c>
    </row>
    <row r="16759" spans="1:2">
      <c r="A16759" s="307" t="s">
        <v>16759</v>
      </c>
      <c r="B16759" s="308">
        <v>27.65</v>
      </c>
    </row>
    <row r="16760" spans="1:2">
      <c r="A16760" s="307" t="s">
        <v>16760</v>
      </c>
      <c r="B16760" s="308">
        <v>26.41</v>
      </c>
    </row>
    <row r="16761" spans="1:2">
      <c r="A16761" s="307" t="s">
        <v>16761</v>
      </c>
      <c r="B16761" s="308">
        <v>40.85</v>
      </c>
    </row>
    <row r="16762" spans="1:2">
      <c r="A16762" s="307" t="s">
        <v>16762</v>
      </c>
      <c r="B16762" s="308">
        <v>39.47</v>
      </c>
    </row>
    <row r="16763" spans="1:2">
      <c r="A16763" s="307" t="s">
        <v>16763</v>
      </c>
      <c r="B16763" s="308">
        <v>48.4</v>
      </c>
    </row>
    <row r="16764" spans="1:2">
      <c r="A16764" s="307" t="s">
        <v>16764</v>
      </c>
      <c r="B16764" s="308">
        <v>46.92</v>
      </c>
    </row>
    <row r="16765" spans="1:2">
      <c r="A16765" s="307" t="s">
        <v>16765</v>
      </c>
      <c r="B16765" s="308">
        <v>63.97</v>
      </c>
    </row>
    <row r="16766" spans="1:2">
      <c r="A16766" s="307" t="s">
        <v>16766</v>
      </c>
      <c r="B16766" s="308">
        <v>62.25</v>
      </c>
    </row>
    <row r="16767" spans="1:2">
      <c r="A16767" s="307" t="s">
        <v>16767</v>
      </c>
      <c r="B16767" s="308">
        <v>12.91</v>
      </c>
    </row>
    <row r="16768" spans="1:2">
      <c r="A16768" s="307" t="s">
        <v>16768</v>
      </c>
      <c r="B16768" s="308">
        <v>12.21</v>
      </c>
    </row>
    <row r="16769" spans="1:2">
      <c r="A16769" s="307" t="s">
        <v>16769</v>
      </c>
      <c r="B16769" s="308">
        <v>15.57</v>
      </c>
    </row>
    <row r="16770" spans="1:2">
      <c r="A16770" s="307" t="s">
        <v>16770</v>
      </c>
      <c r="B16770" s="308">
        <v>14.78</v>
      </c>
    </row>
    <row r="16771" spans="1:2">
      <c r="A16771" s="307" t="s">
        <v>16771</v>
      </c>
      <c r="B16771" s="308">
        <v>19.079999999999998</v>
      </c>
    </row>
    <row r="16772" spans="1:2">
      <c r="A16772" s="307" t="s">
        <v>16772</v>
      </c>
      <c r="B16772" s="308">
        <v>18.190000000000001</v>
      </c>
    </row>
    <row r="16773" spans="1:2">
      <c r="A16773" s="307" t="s">
        <v>16773</v>
      </c>
      <c r="B16773" s="308">
        <v>20.88</v>
      </c>
    </row>
    <row r="16774" spans="1:2">
      <c r="A16774" s="307" t="s">
        <v>16774</v>
      </c>
      <c r="B16774" s="308">
        <v>19.850000000000001</v>
      </c>
    </row>
    <row r="16775" spans="1:2">
      <c r="A16775" s="307" t="s">
        <v>16775</v>
      </c>
      <c r="B16775" s="308">
        <v>29.49</v>
      </c>
    </row>
    <row r="16776" spans="1:2">
      <c r="A16776" s="307" t="s">
        <v>16776</v>
      </c>
      <c r="B16776" s="308">
        <v>28.25</v>
      </c>
    </row>
    <row r="16777" spans="1:2">
      <c r="A16777" s="307" t="s">
        <v>16777</v>
      </c>
      <c r="B16777" s="308">
        <v>43.9</v>
      </c>
    </row>
    <row r="16778" spans="1:2">
      <c r="A16778" s="307" t="s">
        <v>16778</v>
      </c>
      <c r="B16778" s="308">
        <v>42.52</v>
      </c>
    </row>
    <row r="16779" spans="1:2">
      <c r="A16779" s="307" t="s">
        <v>16779</v>
      </c>
      <c r="B16779" s="308">
        <v>52.13</v>
      </c>
    </row>
    <row r="16780" spans="1:2">
      <c r="A16780" s="307" t="s">
        <v>16780</v>
      </c>
      <c r="B16780" s="308">
        <v>50.65</v>
      </c>
    </row>
    <row r="16781" spans="1:2">
      <c r="A16781" s="307" t="s">
        <v>16781</v>
      </c>
      <c r="B16781" s="308">
        <v>69.08</v>
      </c>
    </row>
    <row r="16782" spans="1:2">
      <c r="A16782" s="307" t="s">
        <v>16782</v>
      </c>
      <c r="B16782" s="308">
        <v>67.349999999999994</v>
      </c>
    </row>
    <row r="16783" spans="1:2">
      <c r="A16783" s="307" t="s">
        <v>16783</v>
      </c>
      <c r="B16783" s="308">
        <v>12.02</v>
      </c>
    </row>
    <row r="16784" spans="1:2">
      <c r="A16784" s="307" t="s">
        <v>16784</v>
      </c>
      <c r="B16784" s="308">
        <v>11.46</v>
      </c>
    </row>
    <row r="16785" spans="1:2">
      <c r="A16785" s="307" t="s">
        <v>16785</v>
      </c>
      <c r="B16785" s="308">
        <v>14.12</v>
      </c>
    </row>
    <row r="16786" spans="1:2">
      <c r="A16786" s="307" t="s">
        <v>16786</v>
      </c>
      <c r="B16786" s="308">
        <v>13.43</v>
      </c>
    </row>
    <row r="16787" spans="1:2">
      <c r="A16787" s="307" t="s">
        <v>16787</v>
      </c>
      <c r="B16787" s="308">
        <v>20.63</v>
      </c>
    </row>
    <row r="16788" spans="1:2">
      <c r="A16788" s="307" t="s">
        <v>16788</v>
      </c>
      <c r="B16788" s="308">
        <v>19.84</v>
      </c>
    </row>
    <row r="16789" spans="1:2">
      <c r="A16789" s="307" t="s">
        <v>16789</v>
      </c>
      <c r="B16789" s="308">
        <v>25.45</v>
      </c>
    </row>
    <row r="16790" spans="1:2">
      <c r="A16790" s="307" t="s">
        <v>16790</v>
      </c>
      <c r="B16790" s="308">
        <v>24.56</v>
      </c>
    </row>
    <row r="16791" spans="1:2">
      <c r="A16791" s="307" t="s">
        <v>16791</v>
      </c>
      <c r="B16791" s="308">
        <v>32.28</v>
      </c>
    </row>
    <row r="16792" spans="1:2">
      <c r="A16792" s="307" t="s">
        <v>16792</v>
      </c>
      <c r="B16792" s="308">
        <v>31.25</v>
      </c>
    </row>
    <row r="16793" spans="1:2">
      <c r="A16793" s="307" t="s">
        <v>16793</v>
      </c>
      <c r="B16793" s="308">
        <v>37.47</v>
      </c>
    </row>
    <row r="16794" spans="1:2">
      <c r="A16794" s="307" t="s">
        <v>16794</v>
      </c>
      <c r="B16794" s="308">
        <v>36.229999999999997</v>
      </c>
    </row>
    <row r="16795" spans="1:2">
      <c r="A16795" s="307" t="s">
        <v>16795</v>
      </c>
      <c r="B16795" s="308">
        <v>55.63</v>
      </c>
    </row>
    <row r="16796" spans="1:2">
      <c r="A16796" s="307" t="s">
        <v>16796</v>
      </c>
      <c r="B16796" s="308">
        <v>54.3</v>
      </c>
    </row>
    <row r="16797" spans="1:2">
      <c r="A16797" s="307" t="s">
        <v>16797</v>
      </c>
      <c r="B16797" s="308">
        <v>64.22</v>
      </c>
    </row>
    <row r="16798" spans="1:2">
      <c r="A16798" s="307" t="s">
        <v>16798</v>
      </c>
      <c r="B16798" s="308">
        <v>62.74</v>
      </c>
    </row>
    <row r="16799" spans="1:2">
      <c r="A16799" s="307" t="s">
        <v>16799</v>
      </c>
      <c r="B16799" s="308">
        <v>12.8</v>
      </c>
    </row>
    <row r="16800" spans="1:2">
      <c r="A16800" s="307" t="s">
        <v>16800</v>
      </c>
      <c r="B16800" s="308">
        <v>12.23</v>
      </c>
    </row>
    <row r="16801" spans="1:2">
      <c r="A16801" s="307" t="s">
        <v>16801</v>
      </c>
      <c r="B16801" s="308">
        <v>15.02</v>
      </c>
    </row>
    <row r="16802" spans="1:2">
      <c r="A16802" s="307" t="s">
        <v>16802</v>
      </c>
      <c r="B16802" s="308">
        <v>14.32</v>
      </c>
    </row>
    <row r="16803" spans="1:2">
      <c r="A16803" s="307" t="s">
        <v>16803</v>
      </c>
      <c r="B16803" s="308">
        <v>22.1</v>
      </c>
    </row>
    <row r="16804" spans="1:2">
      <c r="A16804" s="307" t="s">
        <v>16804</v>
      </c>
      <c r="B16804" s="308">
        <v>21.31</v>
      </c>
    </row>
    <row r="16805" spans="1:2">
      <c r="A16805" s="307" t="s">
        <v>16805</v>
      </c>
      <c r="B16805" s="308">
        <v>27.33</v>
      </c>
    </row>
    <row r="16806" spans="1:2">
      <c r="A16806" s="307" t="s">
        <v>16806</v>
      </c>
      <c r="B16806" s="308">
        <v>26.44</v>
      </c>
    </row>
    <row r="16807" spans="1:2">
      <c r="A16807" s="307" t="s">
        <v>16807</v>
      </c>
      <c r="B16807" s="308">
        <v>34.729999999999997</v>
      </c>
    </row>
    <row r="16808" spans="1:2">
      <c r="A16808" s="307" t="s">
        <v>16808</v>
      </c>
      <c r="B16808" s="308">
        <v>33.700000000000003</v>
      </c>
    </row>
    <row r="16809" spans="1:2">
      <c r="A16809" s="307" t="s">
        <v>16809</v>
      </c>
      <c r="B16809" s="308">
        <v>40.29</v>
      </c>
    </row>
    <row r="16810" spans="1:2">
      <c r="A16810" s="307" t="s">
        <v>16810</v>
      </c>
      <c r="B16810" s="308">
        <v>39.06</v>
      </c>
    </row>
    <row r="16811" spans="1:2">
      <c r="A16811" s="307" t="s">
        <v>16811</v>
      </c>
      <c r="B16811" s="308">
        <v>60.2</v>
      </c>
    </row>
    <row r="16812" spans="1:2">
      <c r="A16812" s="307" t="s">
        <v>16812</v>
      </c>
      <c r="B16812" s="308">
        <v>58.87</v>
      </c>
    </row>
    <row r="16813" spans="1:2">
      <c r="A16813" s="307" t="s">
        <v>16813</v>
      </c>
      <c r="B16813" s="308">
        <v>69.53</v>
      </c>
    </row>
    <row r="16814" spans="1:2">
      <c r="A16814" s="307" t="s">
        <v>16814</v>
      </c>
      <c r="B16814" s="308">
        <v>68.05</v>
      </c>
    </row>
    <row r="16815" spans="1:2">
      <c r="A16815" s="307" t="s">
        <v>16815</v>
      </c>
      <c r="B16815" s="308">
        <v>10.19</v>
      </c>
    </row>
    <row r="16816" spans="1:2">
      <c r="A16816" s="307" t="s">
        <v>16816</v>
      </c>
      <c r="B16816" s="308">
        <v>9.5</v>
      </c>
    </row>
    <row r="16817" spans="1:2">
      <c r="A16817" s="307" t="s">
        <v>16817</v>
      </c>
      <c r="B16817" s="308">
        <v>14.46</v>
      </c>
    </row>
    <row r="16818" spans="1:2">
      <c r="A16818" s="307" t="s">
        <v>16818</v>
      </c>
      <c r="B16818" s="308">
        <v>13.72</v>
      </c>
    </row>
    <row r="16819" spans="1:2">
      <c r="A16819" s="307" t="s">
        <v>16819</v>
      </c>
      <c r="B16819" s="308">
        <v>21.12</v>
      </c>
    </row>
    <row r="16820" spans="1:2">
      <c r="A16820" s="307" t="s">
        <v>16820</v>
      </c>
      <c r="B16820" s="308">
        <v>20.329999999999998</v>
      </c>
    </row>
    <row r="16821" spans="1:2">
      <c r="A16821" s="307" t="s">
        <v>16821</v>
      </c>
      <c r="B16821" s="308">
        <v>7.61</v>
      </c>
    </row>
    <row r="16822" spans="1:2">
      <c r="A16822" s="307" t="s">
        <v>16822</v>
      </c>
      <c r="B16822" s="308">
        <v>7.11</v>
      </c>
    </row>
    <row r="16823" spans="1:2">
      <c r="A16823" s="307" t="s">
        <v>16823</v>
      </c>
      <c r="B16823" s="308">
        <v>10.19</v>
      </c>
    </row>
    <row r="16824" spans="1:2">
      <c r="A16824" s="307" t="s">
        <v>16824</v>
      </c>
      <c r="B16824" s="308">
        <v>9.6</v>
      </c>
    </row>
    <row r="16825" spans="1:2">
      <c r="A16825" s="307" t="s">
        <v>16825</v>
      </c>
      <c r="B16825" s="308">
        <v>16.68</v>
      </c>
    </row>
    <row r="16826" spans="1:2">
      <c r="A16826" s="307" t="s">
        <v>16826</v>
      </c>
      <c r="B16826" s="308">
        <v>15.99</v>
      </c>
    </row>
    <row r="16827" spans="1:2">
      <c r="A16827" s="307" t="s">
        <v>16827</v>
      </c>
      <c r="B16827" s="308">
        <v>26.98</v>
      </c>
    </row>
    <row r="16828" spans="1:2">
      <c r="A16828" s="307" t="s">
        <v>16828</v>
      </c>
      <c r="B16828" s="308">
        <v>26.1</v>
      </c>
    </row>
    <row r="16829" spans="1:2">
      <c r="A16829" s="307" t="s">
        <v>16829</v>
      </c>
      <c r="B16829" s="308">
        <v>34.33</v>
      </c>
    </row>
    <row r="16830" spans="1:2">
      <c r="A16830" s="307" t="s">
        <v>16830</v>
      </c>
      <c r="B16830" s="308">
        <v>33.25</v>
      </c>
    </row>
    <row r="16831" spans="1:2">
      <c r="A16831" s="307" t="s">
        <v>16831</v>
      </c>
      <c r="B16831" s="308">
        <v>55.34</v>
      </c>
    </row>
    <row r="16832" spans="1:2">
      <c r="A16832" s="307" t="s">
        <v>16832</v>
      </c>
      <c r="B16832" s="308">
        <v>54.06</v>
      </c>
    </row>
    <row r="16833" spans="1:2">
      <c r="A16833" s="307" t="s">
        <v>16833</v>
      </c>
      <c r="B16833" s="308">
        <v>85.05</v>
      </c>
    </row>
    <row r="16834" spans="1:2">
      <c r="A16834" s="307" t="s">
        <v>16834</v>
      </c>
      <c r="B16834" s="308">
        <v>83.57</v>
      </c>
    </row>
    <row r="16835" spans="1:2">
      <c r="A16835" s="307" t="s">
        <v>16835</v>
      </c>
      <c r="B16835" s="308">
        <v>98.36</v>
      </c>
    </row>
    <row r="16836" spans="1:2">
      <c r="A16836" s="307" t="s">
        <v>16836</v>
      </c>
      <c r="B16836" s="308">
        <v>96.64</v>
      </c>
    </row>
    <row r="16837" spans="1:2">
      <c r="A16837" s="307" t="s">
        <v>16837</v>
      </c>
      <c r="B16837" s="308">
        <v>8</v>
      </c>
    </row>
    <row r="16838" spans="1:2">
      <c r="A16838" s="307" t="s">
        <v>16838</v>
      </c>
      <c r="B16838" s="308">
        <v>7.5</v>
      </c>
    </row>
    <row r="16839" spans="1:2">
      <c r="A16839" s="307" t="s">
        <v>16839</v>
      </c>
      <c r="B16839" s="308">
        <v>10.77</v>
      </c>
    </row>
    <row r="16840" spans="1:2">
      <c r="A16840" s="307" t="s">
        <v>16840</v>
      </c>
      <c r="B16840" s="308">
        <v>10.18</v>
      </c>
    </row>
    <row r="16841" spans="1:2">
      <c r="A16841" s="307" t="s">
        <v>16841</v>
      </c>
      <c r="B16841" s="308">
        <v>17.829999999999998</v>
      </c>
    </row>
    <row r="16842" spans="1:2">
      <c r="A16842" s="307" t="s">
        <v>16842</v>
      </c>
      <c r="B16842" s="308">
        <v>17.14</v>
      </c>
    </row>
    <row r="16843" spans="1:2">
      <c r="A16843" s="307" t="s">
        <v>16843</v>
      </c>
      <c r="B16843" s="308">
        <v>23.73</v>
      </c>
    </row>
    <row r="16844" spans="1:2">
      <c r="A16844" s="307" t="s">
        <v>16844</v>
      </c>
      <c r="B16844" s="308">
        <v>22.94</v>
      </c>
    </row>
    <row r="16845" spans="1:2">
      <c r="A16845" s="307" t="s">
        <v>16845</v>
      </c>
      <c r="B16845" s="308">
        <v>29.02</v>
      </c>
    </row>
    <row r="16846" spans="1:2">
      <c r="A16846" s="307" t="s">
        <v>16846</v>
      </c>
      <c r="B16846" s="308">
        <v>28.13</v>
      </c>
    </row>
    <row r="16847" spans="1:2">
      <c r="A16847" s="307" t="s">
        <v>16847</v>
      </c>
      <c r="B16847" s="308">
        <v>36.950000000000003</v>
      </c>
    </row>
    <row r="16848" spans="1:2">
      <c r="A16848" s="307" t="s">
        <v>16848</v>
      </c>
      <c r="B16848" s="308">
        <v>35.869999999999997</v>
      </c>
    </row>
    <row r="16849" spans="1:2">
      <c r="A16849" s="307" t="s">
        <v>16849</v>
      </c>
      <c r="B16849" s="308">
        <v>59.91</v>
      </c>
    </row>
    <row r="16850" spans="1:2">
      <c r="A16850" s="307" t="s">
        <v>16850</v>
      </c>
      <c r="B16850" s="308">
        <v>58.63</v>
      </c>
    </row>
    <row r="16851" spans="1:2">
      <c r="A16851" s="307" t="s">
        <v>16851</v>
      </c>
      <c r="B16851" s="308">
        <v>92.45</v>
      </c>
    </row>
    <row r="16852" spans="1:2">
      <c r="A16852" s="307" t="s">
        <v>16852</v>
      </c>
      <c r="B16852" s="308">
        <v>90.97</v>
      </c>
    </row>
    <row r="16853" spans="1:2">
      <c r="A16853" s="307" t="s">
        <v>16853</v>
      </c>
      <c r="B16853" s="308">
        <v>106.9</v>
      </c>
    </row>
    <row r="16854" spans="1:2">
      <c r="A16854" s="307" t="s">
        <v>16854</v>
      </c>
      <c r="B16854" s="308">
        <v>105.18</v>
      </c>
    </row>
    <row r="16855" spans="1:2">
      <c r="A16855" s="307" t="s">
        <v>16855</v>
      </c>
      <c r="B16855" s="308">
        <v>7.18</v>
      </c>
    </row>
    <row r="16856" spans="1:2">
      <c r="A16856" s="307" t="s">
        <v>16856</v>
      </c>
      <c r="B16856" s="308">
        <v>6.49</v>
      </c>
    </row>
    <row r="16857" spans="1:2">
      <c r="A16857" s="307" t="s">
        <v>16857</v>
      </c>
      <c r="B16857" s="308">
        <v>7.83</v>
      </c>
    </row>
    <row r="16858" spans="1:2">
      <c r="A16858" s="307" t="s">
        <v>16858</v>
      </c>
      <c r="B16858" s="308">
        <v>7.09</v>
      </c>
    </row>
    <row r="16859" spans="1:2">
      <c r="A16859" s="307" t="s">
        <v>16859</v>
      </c>
      <c r="B16859" s="308">
        <v>11.12</v>
      </c>
    </row>
    <row r="16860" spans="1:2">
      <c r="A16860" s="307" t="s">
        <v>16860</v>
      </c>
      <c r="B16860" s="308">
        <v>10.34</v>
      </c>
    </row>
    <row r="16861" spans="1:2">
      <c r="A16861" s="307" t="s">
        <v>16861</v>
      </c>
      <c r="B16861" s="308">
        <v>14.52</v>
      </c>
    </row>
    <row r="16862" spans="1:2">
      <c r="A16862" s="307" t="s">
        <v>16862</v>
      </c>
      <c r="B16862" s="308">
        <v>13.63</v>
      </c>
    </row>
    <row r="16863" spans="1:2">
      <c r="A16863" s="307" t="s">
        <v>16863</v>
      </c>
      <c r="B16863" s="308">
        <v>16.350000000000001</v>
      </c>
    </row>
    <row r="16864" spans="1:2">
      <c r="A16864" s="307" t="s">
        <v>16864</v>
      </c>
      <c r="B16864" s="308">
        <v>15.27</v>
      </c>
    </row>
    <row r="16865" spans="1:2">
      <c r="A16865" s="307" t="s">
        <v>16865</v>
      </c>
      <c r="B16865" s="308">
        <v>22.98</v>
      </c>
    </row>
    <row r="16866" spans="1:2">
      <c r="A16866" s="307" t="s">
        <v>16866</v>
      </c>
      <c r="B16866" s="308">
        <v>21.7</v>
      </c>
    </row>
    <row r="16867" spans="1:2">
      <c r="A16867" s="307" t="s">
        <v>16867</v>
      </c>
      <c r="B16867" s="308">
        <v>35.119999999999997</v>
      </c>
    </row>
    <row r="16868" spans="1:2">
      <c r="A16868" s="307" t="s">
        <v>16868</v>
      </c>
      <c r="B16868" s="308">
        <v>33.64</v>
      </c>
    </row>
    <row r="16869" spans="1:2">
      <c r="A16869" s="307" t="s">
        <v>16869</v>
      </c>
      <c r="B16869" s="308">
        <v>42.15</v>
      </c>
    </row>
    <row r="16870" spans="1:2">
      <c r="A16870" s="307" t="s">
        <v>16870</v>
      </c>
      <c r="B16870" s="308">
        <v>40.42</v>
      </c>
    </row>
    <row r="16871" spans="1:2">
      <c r="A16871" s="307" t="s">
        <v>16871</v>
      </c>
      <c r="B16871" s="308">
        <v>61.48</v>
      </c>
    </row>
    <row r="16872" spans="1:2">
      <c r="A16872" s="307" t="s">
        <v>16872</v>
      </c>
      <c r="B16872" s="308">
        <v>59.51</v>
      </c>
    </row>
    <row r="16873" spans="1:2">
      <c r="A16873" s="307" t="s">
        <v>16873</v>
      </c>
      <c r="B16873" s="308">
        <v>7.38</v>
      </c>
    </row>
    <row r="16874" spans="1:2">
      <c r="A16874" s="307" t="s">
        <v>16874</v>
      </c>
      <c r="B16874" s="308">
        <v>6.69</v>
      </c>
    </row>
    <row r="16875" spans="1:2">
      <c r="A16875" s="307" t="s">
        <v>16875</v>
      </c>
      <c r="B16875" s="308">
        <v>8.06</v>
      </c>
    </row>
    <row r="16876" spans="1:2">
      <c r="A16876" s="307" t="s">
        <v>16876</v>
      </c>
      <c r="B16876" s="308">
        <v>7.32</v>
      </c>
    </row>
    <row r="16877" spans="1:2">
      <c r="A16877" s="307" t="s">
        <v>16877</v>
      </c>
      <c r="B16877" s="308">
        <v>11.65</v>
      </c>
    </row>
    <row r="16878" spans="1:2">
      <c r="A16878" s="307" t="s">
        <v>16878</v>
      </c>
      <c r="B16878" s="308">
        <v>10.86</v>
      </c>
    </row>
    <row r="16879" spans="1:2">
      <c r="A16879" s="307" t="s">
        <v>16879</v>
      </c>
      <c r="B16879" s="308">
        <v>15.3</v>
      </c>
    </row>
    <row r="16880" spans="1:2">
      <c r="A16880" s="307" t="s">
        <v>16880</v>
      </c>
      <c r="B16880" s="308">
        <v>14.41</v>
      </c>
    </row>
    <row r="16881" spans="1:2">
      <c r="A16881" s="307" t="s">
        <v>16881</v>
      </c>
      <c r="B16881" s="308">
        <v>17.170000000000002</v>
      </c>
    </row>
    <row r="16882" spans="1:2">
      <c r="A16882" s="307" t="s">
        <v>16882</v>
      </c>
      <c r="B16882" s="308">
        <v>16.09</v>
      </c>
    </row>
    <row r="16883" spans="1:2">
      <c r="A16883" s="307" t="s">
        <v>16883</v>
      </c>
      <c r="B16883" s="308">
        <v>24.31</v>
      </c>
    </row>
    <row r="16884" spans="1:2">
      <c r="A16884" s="307" t="s">
        <v>16884</v>
      </c>
      <c r="B16884" s="308">
        <v>23.03</v>
      </c>
    </row>
    <row r="16885" spans="1:2">
      <c r="A16885" s="307" t="s">
        <v>16885</v>
      </c>
      <c r="B16885" s="308">
        <v>37.53</v>
      </c>
    </row>
    <row r="16886" spans="1:2">
      <c r="A16886" s="307" t="s">
        <v>16886</v>
      </c>
      <c r="B16886" s="308">
        <v>36.049999999999997</v>
      </c>
    </row>
    <row r="16887" spans="1:2">
      <c r="A16887" s="307" t="s">
        <v>16887</v>
      </c>
      <c r="B16887" s="308">
        <v>45.07</v>
      </c>
    </row>
    <row r="16888" spans="1:2">
      <c r="A16888" s="307" t="s">
        <v>16888</v>
      </c>
      <c r="B16888" s="308">
        <v>43.34</v>
      </c>
    </row>
    <row r="16889" spans="1:2">
      <c r="A16889" s="307" t="s">
        <v>16889</v>
      </c>
      <c r="B16889" s="308">
        <v>66.150000000000006</v>
      </c>
    </row>
    <row r="16890" spans="1:2">
      <c r="A16890" s="307" t="s">
        <v>16890</v>
      </c>
      <c r="B16890" s="308">
        <v>64.180000000000007</v>
      </c>
    </row>
    <row r="16891" spans="1:2">
      <c r="A16891" s="307" t="s">
        <v>16891</v>
      </c>
      <c r="B16891" s="308">
        <v>10.029999999999999</v>
      </c>
    </row>
    <row r="16892" spans="1:2">
      <c r="A16892" s="307" t="s">
        <v>16892</v>
      </c>
      <c r="B16892" s="308">
        <v>9.14</v>
      </c>
    </row>
    <row r="16893" spans="1:2">
      <c r="A16893" s="307" t="s">
        <v>16893</v>
      </c>
      <c r="B16893" s="308">
        <v>13.81</v>
      </c>
    </row>
    <row r="16894" spans="1:2">
      <c r="A16894" s="307" t="s">
        <v>16894</v>
      </c>
      <c r="B16894" s="308">
        <v>12.72</v>
      </c>
    </row>
    <row r="16895" spans="1:2">
      <c r="A16895" s="307" t="s">
        <v>16895</v>
      </c>
      <c r="B16895" s="308">
        <v>19.309999999999999</v>
      </c>
    </row>
    <row r="16896" spans="1:2">
      <c r="A16896" s="307" t="s">
        <v>16896</v>
      </c>
      <c r="B16896" s="308">
        <v>17.829999999999998</v>
      </c>
    </row>
    <row r="16897" spans="1:2">
      <c r="A16897" s="307" t="s">
        <v>16897</v>
      </c>
      <c r="B16897" s="308">
        <v>21.6</v>
      </c>
    </row>
    <row r="16898" spans="1:2">
      <c r="A16898" s="307" t="s">
        <v>16898</v>
      </c>
      <c r="B16898" s="308">
        <v>19.87</v>
      </c>
    </row>
    <row r="16899" spans="1:2">
      <c r="A16899" s="307" t="s">
        <v>16899</v>
      </c>
      <c r="B16899" s="308">
        <v>10.37</v>
      </c>
    </row>
    <row r="16900" spans="1:2">
      <c r="A16900" s="307" t="s">
        <v>16900</v>
      </c>
      <c r="B16900" s="308">
        <v>9.48</v>
      </c>
    </row>
    <row r="16901" spans="1:2">
      <c r="A16901" s="307" t="s">
        <v>16901</v>
      </c>
      <c r="B16901" s="308">
        <v>14.37</v>
      </c>
    </row>
    <row r="16902" spans="1:2">
      <c r="A16902" s="307" t="s">
        <v>16902</v>
      </c>
      <c r="B16902" s="308">
        <v>13.29</v>
      </c>
    </row>
    <row r="16903" spans="1:2">
      <c r="A16903" s="307" t="s">
        <v>16903</v>
      </c>
      <c r="B16903" s="308">
        <v>20.13</v>
      </c>
    </row>
    <row r="16904" spans="1:2">
      <c r="A16904" s="307" t="s">
        <v>16904</v>
      </c>
      <c r="B16904" s="308">
        <v>18.649999999999999</v>
      </c>
    </row>
    <row r="16905" spans="1:2">
      <c r="A16905" s="307" t="s">
        <v>16905</v>
      </c>
      <c r="B16905" s="308">
        <v>22.47</v>
      </c>
    </row>
    <row r="16906" spans="1:2">
      <c r="A16906" s="307" t="s">
        <v>16906</v>
      </c>
      <c r="B16906" s="308">
        <v>20.74</v>
      </c>
    </row>
    <row r="16907" spans="1:2">
      <c r="A16907" s="307" t="s">
        <v>16907</v>
      </c>
      <c r="B16907" s="308">
        <v>43.33</v>
      </c>
    </row>
    <row r="16908" spans="1:2">
      <c r="A16908" s="307" t="s">
        <v>16908</v>
      </c>
      <c r="B16908" s="308">
        <v>41.2</v>
      </c>
    </row>
    <row r="16909" spans="1:2">
      <c r="A16909" s="307" t="s">
        <v>16909</v>
      </c>
      <c r="B16909" s="308">
        <v>4.9400000000000004</v>
      </c>
    </row>
    <row r="16910" spans="1:2">
      <c r="A16910" s="307" t="s">
        <v>16910</v>
      </c>
      <c r="B16910" s="308">
        <v>4.45</v>
      </c>
    </row>
    <row r="16911" spans="1:2">
      <c r="A16911" s="307" t="s">
        <v>16911</v>
      </c>
      <c r="B16911" s="308">
        <v>5.99</v>
      </c>
    </row>
    <row r="16912" spans="1:2">
      <c r="A16912" s="307" t="s">
        <v>162</v>
      </c>
      <c r="B16912" s="308">
        <v>5.4</v>
      </c>
    </row>
    <row r="16913" spans="1:2">
      <c r="A16913" s="307" t="s">
        <v>16912</v>
      </c>
      <c r="B16913" s="308">
        <v>7.47</v>
      </c>
    </row>
    <row r="16914" spans="1:2">
      <c r="A16914" s="307" t="s">
        <v>163</v>
      </c>
      <c r="B16914" s="308">
        <v>6.78</v>
      </c>
    </row>
    <row r="16915" spans="1:2">
      <c r="A16915" s="307" t="s">
        <v>16913</v>
      </c>
      <c r="B16915" s="308">
        <v>8.7899999999999991</v>
      </c>
    </row>
    <row r="16916" spans="1:2">
      <c r="A16916" s="307" t="s">
        <v>16914</v>
      </c>
      <c r="B16916" s="308">
        <v>8</v>
      </c>
    </row>
    <row r="16917" spans="1:2">
      <c r="A16917" s="307" t="s">
        <v>16915</v>
      </c>
      <c r="B16917" s="308">
        <v>10.29</v>
      </c>
    </row>
    <row r="16918" spans="1:2">
      <c r="A16918" s="307" t="s">
        <v>16916</v>
      </c>
      <c r="B16918" s="308">
        <v>9.4</v>
      </c>
    </row>
    <row r="16919" spans="1:2">
      <c r="A16919" s="307" t="s">
        <v>16917</v>
      </c>
      <c r="B16919" s="308">
        <v>13.07</v>
      </c>
    </row>
    <row r="16920" spans="1:2">
      <c r="A16920" s="307" t="s">
        <v>16918</v>
      </c>
      <c r="B16920" s="308">
        <v>11.99</v>
      </c>
    </row>
    <row r="16921" spans="1:2">
      <c r="A16921" s="307" t="s">
        <v>16919</v>
      </c>
      <c r="B16921" s="308">
        <v>17.329999999999998</v>
      </c>
    </row>
    <row r="16922" spans="1:2">
      <c r="A16922" s="307" t="s">
        <v>16920</v>
      </c>
      <c r="B16922" s="308">
        <v>16.05</v>
      </c>
    </row>
    <row r="16923" spans="1:2">
      <c r="A16923" s="307" t="s">
        <v>16921</v>
      </c>
      <c r="B16923" s="308">
        <v>23.93</v>
      </c>
    </row>
    <row r="16924" spans="1:2">
      <c r="A16924" s="307" t="s">
        <v>16922</v>
      </c>
      <c r="B16924" s="308">
        <v>22.45</v>
      </c>
    </row>
    <row r="16925" spans="1:2">
      <c r="A16925" s="307" t="s">
        <v>16923</v>
      </c>
      <c r="B16925" s="308">
        <v>26.04</v>
      </c>
    </row>
    <row r="16926" spans="1:2">
      <c r="A16926" s="307" t="s">
        <v>16924</v>
      </c>
      <c r="B16926" s="308">
        <v>24.32</v>
      </c>
    </row>
    <row r="16927" spans="1:2">
      <c r="A16927" s="307" t="s">
        <v>16925</v>
      </c>
      <c r="B16927" s="308">
        <v>5.07</v>
      </c>
    </row>
    <row r="16928" spans="1:2">
      <c r="A16928" s="307" t="s">
        <v>16926</v>
      </c>
      <c r="B16928" s="308">
        <v>4.58</v>
      </c>
    </row>
    <row r="16929" spans="1:2">
      <c r="A16929" s="307" t="s">
        <v>16927</v>
      </c>
      <c r="B16929" s="308">
        <v>6.14</v>
      </c>
    </row>
    <row r="16930" spans="1:2">
      <c r="A16930" s="307" t="s">
        <v>16928</v>
      </c>
      <c r="B16930" s="308">
        <v>5.55</v>
      </c>
    </row>
    <row r="16931" spans="1:2">
      <c r="A16931" s="307" t="s">
        <v>16929</v>
      </c>
      <c r="B16931" s="308">
        <v>7.7</v>
      </c>
    </row>
    <row r="16932" spans="1:2">
      <c r="A16932" s="307" t="s">
        <v>16930</v>
      </c>
      <c r="B16932" s="308">
        <v>7.01</v>
      </c>
    </row>
    <row r="16933" spans="1:2">
      <c r="A16933" s="307" t="s">
        <v>16931</v>
      </c>
      <c r="B16933" s="308">
        <v>9.08</v>
      </c>
    </row>
    <row r="16934" spans="1:2">
      <c r="A16934" s="307" t="s">
        <v>16932</v>
      </c>
      <c r="B16934" s="308">
        <v>8.2899999999999991</v>
      </c>
    </row>
    <row r="16935" spans="1:2">
      <c r="A16935" s="307" t="s">
        <v>16933</v>
      </c>
      <c r="B16935" s="308">
        <v>10.65</v>
      </c>
    </row>
    <row r="16936" spans="1:2">
      <c r="A16936" s="307" t="s">
        <v>16934</v>
      </c>
      <c r="B16936" s="308">
        <v>9.76</v>
      </c>
    </row>
    <row r="16937" spans="1:2">
      <c r="A16937" s="307" t="s">
        <v>16935</v>
      </c>
      <c r="B16937" s="308">
        <v>13.57</v>
      </c>
    </row>
    <row r="16938" spans="1:2">
      <c r="A16938" s="307" t="s">
        <v>16936</v>
      </c>
      <c r="B16938" s="308">
        <v>12.48</v>
      </c>
    </row>
    <row r="16939" spans="1:2">
      <c r="A16939" s="307" t="s">
        <v>16937</v>
      </c>
      <c r="B16939" s="308">
        <v>18.100000000000001</v>
      </c>
    </row>
    <row r="16940" spans="1:2">
      <c r="A16940" s="307" t="s">
        <v>16938</v>
      </c>
      <c r="B16940" s="308">
        <v>16.82</v>
      </c>
    </row>
    <row r="16941" spans="1:2">
      <c r="A16941" s="307" t="s">
        <v>16939</v>
      </c>
      <c r="B16941" s="308">
        <v>25.22</v>
      </c>
    </row>
    <row r="16942" spans="1:2">
      <c r="A16942" s="307" t="s">
        <v>16940</v>
      </c>
      <c r="B16942" s="308">
        <v>23.74</v>
      </c>
    </row>
    <row r="16943" spans="1:2">
      <c r="A16943" s="307" t="s">
        <v>16941</v>
      </c>
      <c r="B16943" s="308">
        <v>27.35</v>
      </c>
    </row>
    <row r="16944" spans="1:2">
      <c r="A16944" s="307" t="s">
        <v>16942</v>
      </c>
      <c r="B16944" s="308">
        <v>25.63</v>
      </c>
    </row>
    <row r="16945" spans="1:2">
      <c r="A16945" s="307" t="s">
        <v>16943</v>
      </c>
      <c r="B16945" s="308">
        <v>3.01</v>
      </c>
    </row>
    <row r="16946" spans="1:2">
      <c r="A16946" s="307" t="s">
        <v>16944</v>
      </c>
      <c r="B16946" s="308">
        <v>2.72</v>
      </c>
    </row>
    <row r="16947" spans="1:2">
      <c r="A16947" s="307" t="s">
        <v>16945</v>
      </c>
      <c r="B16947" s="308">
        <v>4.04</v>
      </c>
    </row>
    <row r="16948" spans="1:2">
      <c r="A16948" s="307" t="s">
        <v>16946</v>
      </c>
      <c r="B16948" s="308">
        <v>3.65</v>
      </c>
    </row>
    <row r="16949" spans="1:2">
      <c r="A16949" s="307" t="s">
        <v>16947</v>
      </c>
      <c r="B16949" s="308">
        <v>5.0199999999999996</v>
      </c>
    </row>
    <row r="16950" spans="1:2">
      <c r="A16950" s="307" t="s">
        <v>16948</v>
      </c>
      <c r="B16950" s="308">
        <v>4.53</v>
      </c>
    </row>
    <row r="16951" spans="1:2">
      <c r="A16951" s="307" t="s">
        <v>16949</v>
      </c>
      <c r="B16951" s="308">
        <v>17.57</v>
      </c>
    </row>
    <row r="16952" spans="1:2">
      <c r="A16952" s="307" t="s">
        <v>16950</v>
      </c>
      <c r="B16952" s="308">
        <v>16.829999999999998</v>
      </c>
    </row>
    <row r="16953" spans="1:2">
      <c r="A16953" s="307" t="s">
        <v>16951</v>
      </c>
      <c r="B16953" s="308">
        <v>27.01</v>
      </c>
    </row>
    <row r="16954" spans="1:2">
      <c r="A16954" s="307" t="s">
        <v>16952</v>
      </c>
      <c r="B16954" s="308">
        <v>26.12</v>
      </c>
    </row>
    <row r="16955" spans="1:2">
      <c r="A16955" s="307" t="s">
        <v>16953</v>
      </c>
      <c r="B16955" s="308">
        <v>39.11</v>
      </c>
    </row>
    <row r="16956" spans="1:2">
      <c r="A16956" s="307" t="s">
        <v>16954</v>
      </c>
      <c r="B16956" s="308">
        <v>38.22</v>
      </c>
    </row>
    <row r="16957" spans="1:2">
      <c r="A16957" s="307" t="s">
        <v>16955</v>
      </c>
      <c r="B16957" s="308">
        <v>18.78</v>
      </c>
    </row>
    <row r="16958" spans="1:2">
      <c r="A16958" s="307" t="s">
        <v>16956</v>
      </c>
      <c r="B16958" s="308">
        <v>18.04</v>
      </c>
    </row>
    <row r="16959" spans="1:2">
      <c r="A16959" s="307" t="s">
        <v>16957</v>
      </c>
      <c r="B16959" s="308">
        <v>29.04</v>
      </c>
    </row>
    <row r="16960" spans="1:2">
      <c r="A16960" s="307" t="s">
        <v>16958</v>
      </c>
      <c r="B16960" s="308">
        <v>28.16</v>
      </c>
    </row>
    <row r="16961" spans="1:2">
      <c r="A16961" s="307" t="s">
        <v>16959</v>
      </c>
      <c r="B16961" s="308">
        <v>42.35</v>
      </c>
    </row>
    <row r="16962" spans="1:2">
      <c r="A16962" s="307" t="s">
        <v>16960</v>
      </c>
      <c r="B16962" s="308">
        <v>41.46</v>
      </c>
    </row>
    <row r="16963" spans="1:2">
      <c r="A16963" s="307" t="s">
        <v>16961</v>
      </c>
      <c r="B16963" s="308">
        <v>58.64</v>
      </c>
    </row>
    <row r="16964" spans="1:2">
      <c r="A16964" s="307" t="s">
        <v>16962</v>
      </c>
      <c r="B16964" s="308">
        <v>57.75</v>
      </c>
    </row>
    <row r="16965" spans="1:2">
      <c r="A16965" s="307" t="s">
        <v>16963</v>
      </c>
      <c r="B16965" s="308">
        <v>36.619999999999997</v>
      </c>
    </row>
    <row r="16966" spans="1:2">
      <c r="A16966" s="307" t="s">
        <v>16964</v>
      </c>
      <c r="B16966" s="308">
        <v>34.54</v>
      </c>
    </row>
    <row r="16967" spans="1:2">
      <c r="A16967" s="307" t="s">
        <v>16965</v>
      </c>
      <c r="B16967" s="308">
        <v>73.459999999999994</v>
      </c>
    </row>
    <row r="16968" spans="1:2">
      <c r="A16968" s="307" t="s">
        <v>16966</v>
      </c>
      <c r="B16968" s="308">
        <v>69.27</v>
      </c>
    </row>
    <row r="16969" spans="1:2">
      <c r="A16969" s="307" t="s">
        <v>16967</v>
      </c>
      <c r="B16969" s="308">
        <v>109.87</v>
      </c>
    </row>
    <row r="16970" spans="1:2">
      <c r="A16970" s="307" t="s">
        <v>16968</v>
      </c>
      <c r="B16970" s="308">
        <v>103.63</v>
      </c>
    </row>
    <row r="16971" spans="1:2">
      <c r="A16971" s="307" t="s">
        <v>16969</v>
      </c>
      <c r="B16971" s="308">
        <v>36.659999999999997</v>
      </c>
    </row>
    <row r="16972" spans="1:2">
      <c r="A16972" s="307" t="s">
        <v>16970</v>
      </c>
      <c r="B16972" s="308">
        <v>35.869999999999997</v>
      </c>
    </row>
    <row r="16973" spans="1:2">
      <c r="A16973" s="307" t="s">
        <v>16971</v>
      </c>
      <c r="B16973" s="308">
        <v>27.32</v>
      </c>
    </row>
    <row r="16974" spans="1:2">
      <c r="A16974" s="307" t="s">
        <v>16972</v>
      </c>
      <c r="B16974" s="308">
        <v>26.53</v>
      </c>
    </row>
    <row r="16975" spans="1:2">
      <c r="A16975" s="307" t="s">
        <v>16973</v>
      </c>
      <c r="B16975" s="308">
        <v>2.09</v>
      </c>
    </row>
    <row r="16976" spans="1:2">
      <c r="A16976" s="307" t="s">
        <v>16974</v>
      </c>
      <c r="B16976" s="308">
        <v>1.94</v>
      </c>
    </row>
    <row r="16977" spans="1:2">
      <c r="A16977" s="307" t="s">
        <v>16975</v>
      </c>
      <c r="B16977" s="308">
        <v>2.31</v>
      </c>
    </row>
    <row r="16978" spans="1:2">
      <c r="A16978" s="307" t="s">
        <v>16976</v>
      </c>
      <c r="B16978" s="308">
        <v>2.16</v>
      </c>
    </row>
    <row r="16979" spans="1:2">
      <c r="A16979" s="307" t="s">
        <v>16977</v>
      </c>
      <c r="B16979" s="308">
        <v>2.86</v>
      </c>
    </row>
    <row r="16980" spans="1:2">
      <c r="A16980" s="307" t="s">
        <v>16978</v>
      </c>
      <c r="B16980" s="308">
        <v>2.71</v>
      </c>
    </row>
    <row r="16981" spans="1:2">
      <c r="A16981" s="307" t="s">
        <v>16979</v>
      </c>
      <c r="B16981" s="308">
        <v>4.87</v>
      </c>
    </row>
    <row r="16982" spans="1:2">
      <c r="A16982" s="307" t="s">
        <v>16980</v>
      </c>
      <c r="B16982" s="308">
        <v>4.62</v>
      </c>
    </row>
    <row r="16983" spans="1:2">
      <c r="A16983" s="307" t="s">
        <v>16981</v>
      </c>
      <c r="B16983" s="308">
        <v>5.48</v>
      </c>
    </row>
    <row r="16984" spans="1:2">
      <c r="A16984" s="307" t="s">
        <v>16982</v>
      </c>
      <c r="B16984" s="308">
        <v>5.18</v>
      </c>
    </row>
    <row r="16985" spans="1:2">
      <c r="A16985" s="307" t="s">
        <v>16983</v>
      </c>
      <c r="B16985" s="308">
        <v>6.86</v>
      </c>
    </row>
    <row r="16986" spans="1:2">
      <c r="A16986" s="307" t="s">
        <v>16984</v>
      </c>
      <c r="B16986" s="308">
        <v>6.51</v>
      </c>
    </row>
    <row r="16987" spans="1:2">
      <c r="A16987" s="307" t="s">
        <v>16985</v>
      </c>
      <c r="B16987" s="308">
        <v>10.51</v>
      </c>
    </row>
    <row r="16988" spans="1:2">
      <c r="A16988" s="307" t="s">
        <v>16986</v>
      </c>
      <c r="B16988" s="308">
        <v>10.119999999999999</v>
      </c>
    </row>
    <row r="16989" spans="1:2">
      <c r="A16989" s="307" t="s">
        <v>16987</v>
      </c>
      <c r="B16989" s="308">
        <v>13.49</v>
      </c>
    </row>
    <row r="16990" spans="1:2">
      <c r="A16990" s="307" t="s">
        <v>16988</v>
      </c>
      <c r="B16990" s="308">
        <v>13.04</v>
      </c>
    </row>
    <row r="16991" spans="1:2">
      <c r="A16991" s="307" t="s">
        <v>16989</v>
      </c>
      <c r="B16991" s="308">
        <v>15.22</v>
      </c>
    </row>
    <row r="16992" spans="1:2">
      <c r="A16992" s="307" t="s">
        <v>16990</v>
      </c>
      <c r="B16992" s="308">
        <v>14.67</v>
      </c>
    </row>
    <row r="16993" spans="1:2">
      <c r="A16993" s="307" t="s">
        <v>16991</v>
      </c>
      <c r="B16993" s="308">
        <v>28.62</v>
      </c>
    </row>
    <row r="16994" spans="1:2">
      <c r="A16994" s="307" t="s">
        <v>16992</v>
      </c>
      <c r="B16994" s="308">
        <v>27.98</v>
      </c>
    </row>
    <row r="16995" spans="1:2">
      <c r="A16995" s="307" t="s">
        <v>16993</v>
      </c>
      <c r="B16995" s="308">
        <v>35.380000000000003</v>
      </c>
    </row>
    <row r="16996" spans="1:2">
      <c r="A16996" s="307" t="s">
        <v>16994</v>
      </c>
      <c r="B16996" s="308">
        <v>34.64</v>
      </c>
    </row>
    <row r="16997" spans="1:2">
      <c r="A16997" s="307" t="s">
        <v>16995</v>
      </c>
      <c r="B16997" s="308">
        <v>5.5</v>
      </c>
    </row>
    <row r="16998" spans="1:2">
      <c r="A16998" s="307" t="s">
        <v>16996</v>
      </c>
      <c r="B16998" s="308">
        <v>5.5</v>
      </c>
    </row>
    <row r="16999" spans="1:2">
      <c r="A16999" s="307" t="s">
        <v>16997</v>
      </c>
      <c r="B16999" s="308">
        <v>7.55</v>
      </c>
    </row>
    <row r="17000" spans="1:2">
      <c r="A17000" s="307" t="s">
        <v>16998</v>
      </c>
      <c r="B17000" s="308">
        <v>7.55</v>
      </c>
    </row>
    <row r="17001" spans="1:2">
      <c r="A17001" s="307" t="s">
        <v>16999</v>
      </c>
      <c r="B17001" s="308">
        <v>10.11</v>
      </c>
    </row>
    <row r="17002" spans="1:2">
      <c r="A17002" s="307" t="s">
        <v>17000</v>
      </c>
      <c r="B17002" s="308">
        <v>10.11</v>
      </c>
    </row>
    <row r="17003" spans="1:2">
      <c r="A17003" s="307" t="s">
        <v>17001</v>
      </c>
      <c r="B17003" s="308">
        <v>14.34</v>
      </c>
    </row>
    <row r="17004" spans="1:2">
      <c r="A17004" s="307" t="s">
        <v>17002</v>
      </c>
      <c r="B17004" s="308">
        <v>14.34</v>
      </c>
    </row>
    <row r="17005" spans="1:2">
      <c r="A17005" s="307" t="s">
        <v>17003</v>
      </c>
      <c r="B17005" s="308">
        <v>17.14</v>
      </c>
    </row>
    <row r="17006" spans="1:2">
      <c r="A17006" s="307" t="s">
        <v>17004</v>
      </c>
      <c r="B17006" s="308">
        <v>17.14</v>
      </c>
    </row>
    <row r="17007" spans="1:2">
      <c r="A17007" s="307" t="s">
        <v>17005</v>
      </c>
      <c r="B17007" s="308">
        <v>20.81</v>
      </c>
    </row>
    <row r="17008" spans="1:2">
      <c r="A17008" s="307" t="s">
        <v>17006</v>
      </c>
      <c r="B17008" s="308">
        <v>20.81</v>
      </c>
    </row>
    <row r="17009" spans="1:2">
      <c r="A17009" s="307" t="s">
        <v>17007</v>
      </c>
      <c r="B17009" s="308">
        <v>0.35</v>
      </c>
    </row>
    <row r="17010" spans="1:2">
      <c r="A17010" s="307" t="s">
        <v>17008</v>
      </c>
      <c r="B17010" s="308">
        <v>0.35</v>
      </c>
    </row>
    <row r="17011" spans="1:2">
      <c r="A17011" s="307" t="s">
        <v>17009</v>
      </c>
      <c r="B17011" s="308">
        <v>1.79</v>
      </c>
    </row>
    <row r="17012" spans="1:2">
      <c r="A17012" s="307" t="s">
        <v>17010</v>
      </c>
      <c r="B17012" s="308">
        <v>1.79</v>
      </c>
    </row>
    <row r="17013" spans="1:2">
      <c r="A17013" s="307" t="s">
        <v>17011</v>
      </c>
      <c r="B17013" s="308">
        <v>1.82</v>
      </c>
    </row>
    <row r="17014" spans="1:2">
      <c r="A17014" s="307" t="s">
        <v>17012</v>
      </c>
      <c r="B17014" s="308">
        <v>1.82</v>
      </c>
    </row>
    <row r="17015" spans="1:2">
      <c r="A17015" s="307" t="s">
        <v>17013</v>
      </c>
      <c r="B17015" s="308">
        <v>2.78</v>
      </c>
    </row>
    <row r="17016" spans="1:2">
      <c r="A17016" s="307" t="s">
        <v>17014</v>
      </c>
      <c r="B17016" s="308">
        <v>2.78</v>
      </c>
    </row>
    <row r="17017" spans="1:2">
      <c r="A17017" s="307" t="s">
        <v>17015</v>
      </c>
      <c r="B17017" s="308">
        <v>2.87</v>
      </c>
    </row>
    <row r="17018" spans="1:2">
      <c r="A17018" s="307" t="s">
        <v>17016</v>
      </c>
      <c r="B17018" s="308">
        <v>2.87</v>
      </c>
    </row>
    <row r="17019" spans="1:2">
      <c r="A17019" s="307" t="s">
        <v>17017</v>
      </c>
      <c r="B17019" s="308">
        <v>3.65</v>
      </c>
    </row>
    <row r="17020" spans="1:2">
      <c r="A17020" s="307" t="s">
        <v>17018</v>
      </c>
      <c r="B17020" s="308">
        <v>3.65</v>
      </c>
    </row>
    <row r="17021" spans="1:2">
      <c r="A17021" s="307" t="s">
        <v>17019</v>
      </c>
      <c r="B17021" s="308">
        <v>3.86</v>
      </c>
    </row>
    <row r="17022" spans="1:2">
      <c r="A17022" s="307" t="s">
        <v>17020</v>
      </c>
      <c r="B17022" s="308">
        <v>3.86</v>
      </c>
    </row>
    <row r="17023" spans="1:2">
      <c r="A17023" s="307" t="s">
        <v>17021</v>
      </c>
      <c r="B17023" s="308">
        <v>3.66</v>
      </c>
    </row>
    <row r="17024" spans="1:2">
      <c r="A17024" s="307" t="s">
        <v>17022</v>
      </c>
      <c r="B17024" s="308">
        <v>3.66</v>
      </c>
    </row>
    <row r="17025" spans="1:2">
      <c r="A17025" s="307" t="s">
        <v>17023</v>
      </c>
      <c r="B17025" s="308">
        <v>7.59</v>
      </c>
    </row>
    <row r="17026" spans="1:2">
      <c r="A17026" s="307" t="s">
        <v>17024</v>
      </c>
      <c r="B17026" s="308">
        <v>7.59</v>
      </c>
    </row>
    <row r="17027" spans="1:2">
      <c r="A17027" s="307" t="s">
        <v>17025</v>
      </c>
      <c r="B17027" s="308">
        <v>9.5399999999999991</v>
      </c>
    </row>
    <row r="17028" spans="1:2">
      <c r="A17028" s="307" t="s">
        <v>17026</v>
      </c>
      <c r="B17028" s="308">
        <v>9.5399999999999991</v>
      </c>
    </row>
    <row r="17029" spans="1:2">
      <c r="A17029" s="307" t="s">
        <v>17027</v>
      </c>
      <c r="B17029" s="308">
        <v>8.99</v>
      </c>
    </row>
    <row r="17030" spans="1:2">
      <c r="A17030" s="307" t="s">
        <v>17028</v>
      </c>
      <c r="B17030" s="308">
        <v>8.99</v>
      </c>
    </row>
    <row r="17031" spans="1:2">
      <c r="A17031" s="307" t="s">
        <v>17029</v>
      </c>
      <c r="B17031" s="308">
        <v>0.59</v>
      </c>
    </row>
    <row r="17032" spans="1:2">
      <c r="A17032" s="307" t="s">
        <v>17030</v>
      </c>
      <c r="B17032" s="308">
        <v>0.59</v>
      </c>
    </row>
    <row r="17033" spans="1:2">
      <c r="A17033" s="307" t="s">
        <v>17031</v>
      </c>
      <c r="B17033" s="308">
        <v>1.08</v>
      </c>
    </row>
    <row r="17034" spans="1:2">
      <c r="A17034" s="307" t="s">
        <v>17032</v>
      </c>
      <c r="B17034" s="308">
        <v>1.08</v>
      </c>
    </row>
    <row r="17035" spans="1:2">
      <c r="A17035" s="307" t="s">
        <v>17033</v>
      </c>
      <c r="B17035" s="308">
        <v>1.58</v>
      </c>
    </row>
    <row r="17036" spans="1:2">
      <c r="A17036" s="307" t="s">
        <v>17034</v>
      </c>
      <c r="B17036" s="308">
        <v>1.58</v>
      </c>
    </row>
    <row r="17037" spans="1:2">
      <c r="A17037" s="307" t="s">
        <v>17035</v>
      </c>
      <c r="B17037" s="308">
        <v>4.66</v>
      </c>
    </row>
    <row r="17038" spans="1:2">
      <c r="A17038" s="307" t="s">
        <v>17036</v>
      </c>
      <c r="B17038" s="308">
        <v>4.66</v>
      </c>
    </row>
    <row r="17039" spans="1:2">
      <c r="A17039" s="307" t="s">
        <v>17037</v>
      </c>
      <c r="B17039" s="308">
        <v>6.04</v>
      </c>
    </row>
    <row r="17040" spans="1:2">
      <c r="A17040" s="307" t="s">
        <v>17038</v>
      </c>
      <c r="B17040" s="308">
        <v>6.04</v>
      </c>
    </row>
    <row r="17041" spans="1:2">
      <c r="A17041" s="307" t="s">
        <v>17039</v>
      </c>
      <c r="B17041" s="308">
        <v>11.7</v>
      </c>
    </row>
    <row r="17042" spans="1:2">
      <c r="A17042" s="307" t="s">
        <v>17040</v>
      </c>
      <c r="B17042" s="308">
        <v>11.7</v>
      </c>
    </row>
    <row r="17043" spans="1:2">
      <c r="A17043" s="307" t="s">
        <v>17041</v>
      </c>
      <c r="B17043" s="308">
        <v>15.29</v>
      </c>
    </row>
    <row r="17044" spans="1:2">
      <c r="A17044" s="307" t="s">
        <v>17042</v>
      </c>
      <c r="B17044" s="308">
        <v>15.29</v>
      </c>
    </row>
    <row r="17045" spans="1:2">
      <c r="A17045" s="307" t="s">
        <v>17043</v>
      </c>
      <c r="B17045" s="308">
        <v>42.1</v>
      </c>
    </row>
    <row r="17046" spans="1:2">
      <c r="A17046" s="307" t="s">
        <v>17044</v>
      </c>
      <c r="B17046" s="308">
        <v>42.1</v>
      </c>
    </row>
    <row r="17047" spans="1:2">
      <c r="A17047" s="307" t="s">
        <v>17045</v>
      </c>
      <c r="B17047" s="308">
        <v>1.87</v>
      </c>
    </row>
    <row r="17048" spans="1:2">
      <c r="A17048" s="307" t="s">
        <v>17046</v>
      </c>
      <c r="B17048" s="308">
        <v>1.87</v>
      </c>
    </row>
    <row r="17049" spans="1:2">
      <c r="A17049" s="307" t="s">
        <v>17047</v>
      </c>
      <c r="B17049" s="308">
        <v>2.23</v>
      </c>
    </row>
    <row r="17050" spans="1:2">
      <c r="A17050" s="307" t="s">
        <v>17048</v>
      </c>
      <c r="B17050" s="308">
        <v>2.23</v>
      </c>
    </row>
    <row r="17051" spans="1:2">
      <c r="A17051" s="307" t="s">
        <v>17049</v>
      </c>
      <c r="B17051" s="308">
        <v>3.95</v>
      </c>
    </row>
    <row r="17052" spans="1:2">
      <c r="A17052" s="307" t="s">
        <v>17050</v>
      </c>
      <c r="B17052" s="308">
        <v>3.95</v>
      </c>
    </row>
    <row r="17053" spans="1:2">
      <c r="A17053" s="307" t="s">
        <v>17051</v>
      </c>
      <c r="B17053" s="308">
        <v>9.92</v>
      </c>
    </row>
    <row r="17054" spans="1:2">
      <c r="A17054" s="307" t="s">
        <v>17052</v>
      </c>
      <c r="B17054" s="308">
        <v>9.92</v>
      </c>
    </row>
    <row r="17055" spans="1:2">
      <c r="A17055" s="307" t="s">
        <v>17053</v>
      </c>
      <c r="B17055" s="308">
        <v>12.53</v>
      </c>
    </row>
    <row r="17056" spans="1:2">
      <c r="A17056" s="307" t="s">
        <v>17054</v>
      </c>
      <c r="B17056" s="308">
        <v>12.53</v>
      </c>
    </row>
    <row r="17057" spans="1:2">
      <c r="A17057" s="307" t="s">
        <v>17055</v>
      </c>
      <c r="B17057" s="308">
        <v>18.739999999999998</v>
      </c>
    </row>
    <row r="17058" spans="1:2">
      <c r="A17058" s="307" t="s">
        <v>17056</v>
      </c>
      <c r="B17058" s="308">
        <v>18.739999999999998</v>
      </c>
    </row>
    <row r="17059" spans="1:2">
      <c r="A17059" s="307" t="s">
        <v>17057</v>
      </c>
      <c r="B17059" s="308">
        <v>2.6</v>
      </c>
    </row>
    <row r="17060" spans="1:2">
      <c r="A17060" s="307" t="s">
        <v>17058</v>
      </c>
      <c r="B17060" s="308">
        <v>2.6</v>
      </c>
    </row>
    <row r="17061" spans="1:2">
      <c r="A17061" s="307" t="s">
        <v>17059</v>
      </c>
      <c r="B17061" s="308">
        <v>4.2</v>
      </c>
    </row>
    <row r="17062" spans="1:2">
      <c r="A17062" s="307" t="s">
        <v>17060</v>
      </c>
      <c r="B17062" s="308">
        <v>4.2</v>
      </c>
    </row>
    <row r="17063" spans="1:2">
      <c r="A17063" s="307" t="s">
        <v>17061</v>
      </c>
      <c r="B17063" s="308">
        <v>4.88</v>
      </c>
    </row>
    <row r="17064" spans="1:2">
      <c r="A17064" s="307" t="s">
        <v>17062</v>
      </c>
      <c r="B17064" s="308">
        <v>4.88</v>
      </c>
    </row>
    <row r="17065" spans="1:2">
      <c r="A17065" s="307" t="s">
        <v>17063</v>
      </c>
      <c r="B17065" s="308">
        <v>5.51</v>
      </c>
    </row>
    <row r="17066" spans="1:2">
      <c r="A17066" s="307" t="s">
        <v>17064</v>
      </c>
      <c r="B17066" s="308">
        <v>5.51</v>
      </c>
    </row>
    <row r="17067" spans="1:2">
      <c r="A17067" s="307" t="s">
        <v>17065</v>
      </c>
      <c r="B17067" s="308">
        <v>7.2</v>
      </c>
    </row>
    <row r="17068" spans="1:2">
      <c r="A17068" s="307" t="s">
        <v>17066</v>
      </c>
      <c r="B17068" s="308">
        <v>7.2</v>
      </c>
    </row>
    <row r="17069" spans="1:2">
      <c r="A17069" s="307" t="s">
        <v>17067</v>
      </c>
      <c r="B17069" s="308">
        <v>9.24</v>
      </c>
    </row>
    <row r="17070" spans="1:2">
      <c r="A17070" s="307" t="s">
        <v>17068</v>
      </c>
      <c r="B17070" s="308">
        <v>9.24</v>
      </c>
    </row>
    <row r="17071" spans="1:2">
      <c r="A17071" s="307" t="s">
        <v>17069</v>
      </c>
      <c r="B17071" s="308">
        <v>53.82</v>
      </c>
    </row>
    <row r="17072" spans="1:2">
      <c r="A17072" s="307" t="s">
        <v>17070</v>
      </c>
      <c r="B17072" s="308">
        <v>53.82</v>
      </c>
    </row>
    <row r="17073" spans="1:2">
      <c r="A17073" s="307" t="s">
        <v>17071</v>
      </c>
      <c r="B17073" s="308">
        <v>60.86</v>
      </c>
    </row>
    <row r="17074" spans="1:2">
      <c r="A17074" s="307" t="s">
        <v>17072</v>
      </c>
      <c r="B17074" s="308">
        <v>60.86</v>
      </c>
    </row>
    <row r="17075" spans="1:2">
      <c r="A17075" s="307" t="s">
        <v>17073</v>
      </c>
      <c r="B17075" s="308">
        <v>124.42</v>
      </c>
    </row>
    <row r="17076" spans="1:2">
      <c r="A17076" s="307" t="s">
        <v>17074</v>
      </c>
      <c r="B17076" s="308">
        <v>124.42</v>
      </c>
    </row>
    <row r="17077" spans="1:2">
      <c r="A17077" s="307" t="s">
        <v>17075</v>
      </c>
      <c r="B17077" s="308">
        <v>1.93</v>
      </c>
    </row>
    <row r="17078" spans="1:2">
      <c r="A17078" s="307" t="s">
        <v>17076</v>
      </c>
      <c r="B17078" s="308">
        <v>1.93</v>
      </c>
    </row>
    <row r="17079" spans="1:2">
      <c r="A17079" s="307" t="s">
        <v>17077</v>
      </c>
      <c r="B17079" s="308">
        <v>2.41</v>
      </c>
    </row>
    <row r="17080" spans="1:2">
      <c r="A17080" s="307" t="s">
        <v>17078</v>
      </c>
      <c r="B17080" s="308">
        <v>2.41</v>
      </c>
    </row>
    <row r="17081" spans="1:2">
      <c r="A17081" s="307" t="s">
        <v>17079</v>
      </c>
      <c r="B17081" s="308">
        <v>6.35</v>
      </c>
    </row>
    <row r="17082" spans="1:2">
      <c r="A17082" s="307" t="s">
        <v>17080</v>
      </c>
      <c r="B17082" s="308">
        <v>6.35</v>
      </c>
    </row>
    <row r="17083" spans="1:2">
      <c r="A17083" s="307" t="s">
        <v>17081</v>
      </c>
      <c r="B17083" s="308">
        <v>7.63</v>
      </c>
    </row>
    <row r="17084" spans="1:2">
      <c r="A17084" s="307" t="s">
        <v>17082</v>
      </c>
      <c r="B17084" s="308">
        <v>7.63</v>
      </c>
    </row>
    <row r="17085" spans="1:2">
      <c r="A17085" s="307" t="s">
        <v>17083</v>
      </c>
      <c r="B17085" s="308">
        <v>10.75</v>
      </c>
    </row>
    <row r="17086" spans="1:2">
      <c r="A17086" s="307" t="s">
        <v>17084</v>
      </c>
      <c r="B17086" s="308">
        <v>10.75</v>
      </c>
    </row>
    <row r="17087" spans="1:2">
      <c r="A17087" s="307" t="s">
        <v>17085</v>
      </c>
      <c r="B17087" s="308">
        <v>19.12</v>
      </c>
    </row>
    <row r="17088" spans="1:2">
      <c r="A17088" s="307" t="s">
        <v>17086</v>
      </c>
      <c r="B17088" s="308">
        <v>19.12</v>
      </c>
    </row>
    <row r="17089" spans="1:2">
      <c r="A17089" s="307" t="s">
        <v>17087</v>
      </c>
      <c r="B17089" s="308">
        <v>1.19</v>
      </c>
    </row>
    <row r="17090" spans="1:2">
      <c r="A17090" s="307" t="s">
        <v>17088</v>
      </c>
      <c r="B17090" s="308">
        <v>1.19</v>
      </c>
    </row>
    <row r="17091" spans="1:2">
      <c r="A17091" s="307" t="s">
        <v>17089</v>
      </c>
      <c r="B17091" s="308">
        <v>1.83</v>
      </c>
    </row>
    <row r="17092" spans="1:2">
      <c r="A17092" s="307" t="s">
        <v>17090</v>
      </c>
      <c r="B17092" s="308">
        <v>1.83</v>
      </c>
    </row>
    <row r="17093" spans="1:2">
      <c r="A17093" s="307" t="s">
        <v>17091</v>
      </c>
      <c r="B17093" s="308">
        <v>3.06</v>
      </c>
    </row>
    <row r="17094" spans="1:2">
      <c r="A17094" s="307" t="s">
        <v>17092</v>
      </c>
      <c r="B17094" s="308">
        <v>3.06</v>
      </c>
    </row>
    <row r="17095" spans="1:2">
      <c r="A17095" s="307" t="s">
        <v>17093</v>
      </c>
      <c r="B17095" s="308">
        <v>5.52</v>
      </c>
    </row>
    <row r="17096" spans="1:2">
      <c r="A17096" s="307" t="s">
        <v>17094</v>
      </c>
      <c r="B17096" s="308">
        <v>5.52</v>
      </c>
    </row>
    <row r="17097" spans="1:2">
      <c r="A17097" s="307" t="s">
        <v>17095</v>
      </c>
      <c r="B17097" s="308">
        <v>5.9</v>
      </c>
    </row>
    <row r="17098" spans="1:2">
      <c r="A17098" s="307" t="s">
        <v>17096</v>
      </c>
      <c r="B17098" s="308">
        <v>5.9</v>
      </c>
    </row>
    <row r="17099" spans="1:2">
      <c r="A17099" s="307" t="s">
        <v>17097</v>
      </c>
      <c r="B17099" s="308">
        <v>12.11</v>
      </c>
    </row>
    <row r="17100" spans="1:2">
      <c r="A17100" s="307" t="s">
        <v>17098</v>
      </c>
      <c r="B17100" s="308">
        <v>12.11</v>
      </c>
    </row>
    <row r="17101" spans="1:2">
      <c r="A17101" s="307" t="s">
        <v>17099</v>
      </c>
      <c r="B17101" s="308">
        <v>1.93</v>
      </c>
    </row>
    <row r="17102" spans="1:2">
      <c r="A17102" s="307" t="s">
        <v>17100</v>
      </c>
      <c r="B17102" s="308">
        <v>1.93</v>
      </c>
    </row>
    <row r="17103" spans="1:2">
      <c r="A17103" s="307" t="s">
        <v>17101</v>
      </c>
      <c r="B17103" s="308">
        <v>3.12</v>
      </c>
    </row>
    <row r="17104" spans="1:2">
      <c r="A17104" s="307" t="s">
        <v>17102</v>
      </c>
      <c r="B17104" s="308">
        <v>3.12</v>
      </c>
    </row>
    <row r="17105" spans="1:2">
      <c r="A17105" s="307" t="s">
        <v>17103</v>
      </c>
      <c r="B17105" s="308">
        <v>3.65</v>
      </c>
    </row>
    <row r="17106" spans="1:2">
      <c r="A17106" s="307" t="s">
        <v>17104</v>
      </c>
      <c r="B17106" s="308">
        <v>3.65</v>
      </c>
    </row>
    <row r="17107" spans="1:2">
      <c r="A17107" s="307" t="s">
        <v>17105</v>
      </c>
      <c r="B17107" s="308">
        <v>4.2300000000000004</v>
      </c>
    </row>
    <row r="17108" spans="1:2">
      <c r="A17108" s="307" t="s">
        <v>17106</v>
      </c>
      <c r="B17108" s="308">
        <v>4.2300000000000004</v>
      </c>
    </row>
    <row r="17109" spans="1:2">
      <c r="A17109" s="307" t="s">
        <v>17107</v>
      </c>
      <c r="B17109" s="308">
        <v>5.73</v>
      </c>
    </row>
    <row r="17110" spans="1:2">
      <c r="A17110" s="307" t="s">
        <v>17108</v>
      </c>
      <c r="B17110" s="308">
        <v>5.73</v>
      </c>
    </row>
    <row r="17111" spans="1:2">
      <c r="A17111" s="307" t="s">
        <v>17109</v>
      </c>
      <c r="B17111" s="308">
        <v>7.13</v>
      </c>
    </row>
    <row r="17112" spans="1:2">
      <c r="A17112" s="307" t="s">
        <v>17110</v>
      </c>
      <c r="B17112" s="308">
        <v>7.13</v>
      </c>
    </row>
    <row r="17113" spans="1:2">
      <c r="A17113" s="307" t="s">
        <v>17111</v>
      </c>
      <c r="B17113" s="308">
        <v>7.23</v>
      </c>
    </row>
    <row r="17114" spans="1:2">
      <c r="A17114" s="307" t="s">
        <v>17112</v>
      </c>
      <c r="B17114" s="308">
        <v>7.23</v>
      </c>
    </row>
    <row r="17115" spans="1:2">
      <c r="A17115" s="307" t="s">
        <v>17113</v>
      </c>
      <c r="B17115" s="308">
        <v>7.59</v>
      </c>
    </row>
    <row r="17116" spans="1:2">
      <c r="A17116" s="307" t="s">
        <v>17114</v>
      </c>
      <c r="B17116" s="308">
        <v>7.59</v>
      </c>
    </row>
    <row r="17117" spans="1:2">
      <c r="A17117" s="307" t="s">
        <v>17115</v>
      </c>
      <c r="B17117" s="308">
        <v>0.69</v>
      </c>
    </row>
    <row r="17118" spans="1:2">
      <c r="A17118" s="307" t="s">
        <v>17116</v>
      </c>
      <c r="B17118" s="308">
        <v>0.69</v>
      </c>
    </row>
    <row r="17119" spans="1:2">
      <c r="A17119" s="307" t="s">
        <v>17117</v>
      </c>
      <c r="B17119" s="308">
        <v>1.1100000000000001</v>
      </c>
    </row>
    <row r="17120" spans="1:2">
      <c r="A17120" s="307" t="s">
        <v>17118</v>
      </c>
      <c r="B17120" s="308">
        <v>1.1100000000000001</v>
      </c>
    </row>
    <row r="17121" spans="1:2">
      <c r="A17121" s="307" t="s">
        <v>17119</v>
      </c>
      <c r="B17121" s="308">
        <v>1.81</v>
      </c>
    </row>
    <row r="17122" spans="1:2">
      <c r="A17122" s="307" t="s">
        <v>17120</v>
      </c>
      <c r="B17122" s="308">
        <v>1.81</v>
      </c>
    </row>
    <row r="17123" spans="1:2">
      <c r="A17123" s="307" t="s">
        <v>17121</v>
      </c>
      <c r="B17123" s="308">
        <v>3.3</v>
      </c>
    </row>
    <row r="17124" spans="1:2">
      <c r="A17124" s="307" t="s">
        <v>17122</v>
      </c>
      <c r="B17124" s="308">
        <v>3.3</v>
      </c>
    </row>
    <row r="17125" spans="1:2">
      <c r="A17125" s="307" t="s">
        <v>17123</v>
      </c>
      <c r="B17125" s="308">
        <v>3.6</v>
      </c>
    </row>
    <row r="17126" spans="1:2">
      <c r="A17126" s="307" t="s">
        <v>17124</v>
      </c>
      <c r="B17126" s="308">
        <v>3.6</v>
      </c>
    </row>
    <row r="17127" spans="1:2">
      <c r="A17127" s="307" t="s">
        <v>17125</v>
      </c>
      <c r="B17127" s="308">
        <v>7.28</v>
      </c>
    </row>
    <row r="17128" spans="1:2">
      <c r="A17128" s="307" t="s">
        <v>17126</v>
      </c>
      <c r="B17128" s="308">
        <v>7.28</v>
      </c>
    </row>
    <row r="17129" spans="1:2">
      <c r="A17129" s="307" t="s">
        <v>17127</v>
      </c>
      <c r="B17129" s="308">
        <v>11.43</v>
      </c>
    </row>
    <row r="17130" spans="1:2">
      <c r="A17130" s="307" t="s">
        <v>17128</v>
      </c>
      <c r="B17130" s="308">
        <v>11.43</v>
      </c>
    </row>
    <row r="17131" spans="1:2">
      <c r="A17131" s="307" t="s">
        <v>17129</v>
      </c>
      <c r="B17131" s="308">
        <v>16.43</v>
      </c>
    </row>
    <row r="17132" spans="1:2">
      <c r="A17132" s="307" t="s">
        <v>17130</v>
      </c>
      <c r="B17132" s="308">
        <v>16.43</v>
      </c>
    </row>
    <row r="17133" spans="1:2">
      <c r="A17133" s="307" t="s">
        <v>17131</v>
      </c>
      <c r="B17133" s="308">
        <v>29.28</v>
      </c>
    </row>
    <row r="17134" spans="1:2">
      <c r="A17134" s="307" t="s">
        <v>17132</v>
      </c>
      <c r="B17134" s="308">
        <v>29.28</v>
      </c>
    </row>
    <row r="17135" spans="1:2">
      <c r="A17135" s="307" t="s">
        <v>17133</v>
      </c>
      <c r="B17135" s="308">
        <v>1.68</v>
      </c>
    </row>
    <row r="17136" spans="1:2">
      <c r="A17136" s="307" t="s">
        <v>17134</v>
      </c>
      <c r="B17136" s="308">
        <v>1.68</v>
      </c>
    </row>
    <row r="17137" spans="1:2">
      <c r="A17137" s="307" t="s">
        <v>17135</v>
      </c>
      <c r="B17137" s="308">
        <v>2.17</v>
      </c>
    </row>
    <row r="17138" spans="1:2">
      <c r="A17138" s="307" t="s">
        <v>17136</v>
      </c>
      <c r="B17138" s="308">
        <v>2.17</v>
      </c>
    </row>
    <row r="17139" spans="1:2">
      <c r="A17139" s="307" t="s">
        <v>17137</v>
      </c>
      <c r="B17139" s="308">
        <v>6.9</v>
      </c>
    </row>
    <row r="17140" spans="1:2">
      <c r="A17140" s="307" t="s">
        <v>17138</v>
      </c>
      <c r="B17140" s="308">
        <v>6.9</v>
      </c>
    </row>
    <row r="17141" spans="1:2">
      <c r="A17141" s="307" t="s">
        <v>17139</v>
      </c>
      <c r="B17141" s="308">
        <v>6.84</v>
      </c>
    </row>
    <row r="17142" spans="1:2">
      <c r="A17142" s="307" t="s">
        <v>17140</v>
      </c>
      <c r="B17142" s="308">
        <v>6.84</v>
      </c>
    </row>
    <row r="17143" spans="1:2">
      <c r="A17143" s="307" t="s">
        <v>17141</v>
      </c>
      <c r="B17143" s="308">
        <v>19.12</v>
      </c>
    </row>
    <row r="17144" spans="1:2">
      <c r="A17144" s="307" t="s">
        <v>17142</v>
      </c>
      <c r="B17144" s="308">
        <v>19.12</v>
      </c>
    </row>
    <row r="17145" spans="1:2">
      <c r="A17145" s="307" t="s">
        <v>17143</v>
      </c>
      <c r="B17145" s="308">
        <v>0.48</v>
      </c>
    </row>
    <row r="17146" spans="1:2">
      <c r="A17146" s="307" t="s">
        <v>17144</v>
      </c>
      <c r="B17146" s="308">
        <v>0.48</v>
      </c>
    </row>
    <row r="17147" spans="1:2">
      <c r="A17147" s="307" t="s">
        <v>17145</v>
      </c>
      <c r="B17147" s="308">
        <v>0.68</v>
      </c>
    </row>
    <row r="17148" spans="1:2">
      <c r="A17148" s="307" t="s">
        <v>17146</v>
      </c>
      <c r="B17148" s="308">
        <v>0.68</v>
      </c>
    </row>
    <row r="17149" spans="1:2">
      <c r="A17149" s="307" t="s">
        <v>17147</v>
      </c>
      <c r="B17149" s="308">
        <v>1.43</v>
      </c>
    </row>
    <row r="17150" spans="1:2">
      <c r="A17150" s="307" t="s">
        <v>17148</v>
      </c>
      <c r="B17150" s="308">
        <v>1.43</v>
      </c>
    </row>
    <row r="17151" spans="1:2">
      <c r="A17151" s="307" t="s">
        <v>17149</v>
      </c>
      <c r="B17151" s="308">
        <v>2.97</v>
      </c>
    </row>
    <row r="17152" spans="1:2">
      <c r="A17152" s="307" t="s">
        <v>17150</v>
      </c>
      <c r="B17152" s="308">
        <v>2.97</v>
      </c>
    </row>
    <row r="17153" spans="1:2">
      <c r="A17153" s="307" t="s">
        <v>17151</v>
      </c>
      <c r="B17153" s="308">
        <v>4.51</v>
      </c>
    </row>
    <row r="17154" spans="1:2">
      <c r="A17154" s="307" t="s">
        <v>17152</v>
      </c>
      <c r="B17154" s="308">
        <v>4.51</v>
      </c>
    </row>
    <row r="17155" spans="1:2">
      <c r="A17155" s="307" t="s">
        <v>17153</v>
      </c>
      <c r="B17155" s="308">
        <v>6.41</v>
      </c>
    </row>
    <row r="17156" spans="1:2">
      <c r="A17156" s="307" t="s">
        <v>17154</v>
      </c>
      <c r="B17156" s="308">
        <v>6.41</v>
      </c>
    </row>
    <row r="17157" spans="1:2">
      <c r="A17157" s="307" t="s">
        <v>17155</v>
      </c>
      <c r="B17157" s="308">
        <v>0.26</v>
      </c>
    </row>
    <row r="17158" spans="1:2">
      <c r="A17158" s="307" t="s">
        <v>17156</v>
      </c>
      <c r="B17158" s="308">
        <v>0.26</v>
      </c>
    </row>
    <row r="17159" spans="1:2">
      <c r="A17159" s="307" t="s">
        <v>17157</v>
      </c>
      <c r="B17159" s="308">
        <v>0.4</v>
      </c>
    </row>
    <row r="17160" spans="1:2">
      <c r="A17160" s="307" t="s">
        <v>17158</v>
      </c>
      <c r="B17160" s="308">
        <v>0.4</v>
      </c>
    </row>
    <row r="17161" spans="1:2">
      <c r="A17161" s="307" t="s">
        <v>17159</v>
      </c>
      <c r="B17161" s="308">
        <v>1.1299999999999999</v>
      </c>
    </row>
    <row r="17162" spans="1:2">
      <c r="A17162" s="307" t="s">
        <v>17160</v>
      </c>
      <c r="B17162" s="308">
        <v>1.1299999999999999</v>
      </c>
    </row>
    <row r="17163" spans="1:2">
      <c r="A17163" s="307" t="s">
        <v>17161</v>
      </c>
      <c r="B17163" s="308">
        <v>1.25</v>
      </c>
    </row>
    <row r="17164" spans="1:2">
      <c r="A17164" s="307" t="s">
        <v>17162</v>
      </c>
      <c r="B17164" s="308">
        <v>1.25</v>
      </c>
    </row>
    <row r="17165" spans="1:2">
      <c r="A17165" s="307" t="s">
        <v>17163</v>
      </c>
      <c r="B17165" s="308">
        <v>3.16</v>
      </c>
    </row>
    <row r="17166" spans="1:2">
      <c r="A17166" s="307" t="s">
        <v>17164</v>
      </c>
      <c r="B17166" s="308">
        <v>3.16</v>
      </c>
    </row>
    <row r="17167" spans="1:2">
      <c r="A17167" s="307" t="s">
        <v>17165</v>
      </c>
      <c r="B17167" s="308">
        <v>4.7699999999999996</v>
      </c>
    </row>
    <row r="17168" spans="1:2">
      <c r="A17168" s="307" t="s">
        <v>17166</v>
      </c>
      <c r="B17168" s="308">
        <v>4.7699999999999996</v>
      </c>
    </row>
    <row r="17169" spans="1:2">
      <c r="A17169" s="307" t="s">
        <v>17167</v>
      </c>
      <c r="B17169" s="308">
        <v>1.43</v>
      </c>
    </row>
    <row r="17170" spans="1:2">
      <c r="A17170" s="307" t="s">
        <v>17168</v>
      </c>
      <c r="B17170" s="308">
        <v>1.43</v>
      </c>
    </row>
    <row r="17171" spans="1:2">
      <c r="A17171" s="307" t="s">
        <v>17169</v>
      </c>
      <c r="B17171" s="308">
        <v>1.92</v>
      </c>
    </row>
    <row r="17172" spans="1:2">
      <c r="A17172" s="307" t="s">
        <v>17170</v>
      </c>
      <c r="B17172" s="308">
        <v>1.92</v>
      </c>
    </row>
    <row r="17173" spans="1:2">
      <c r="A17173" s="307" t="s">
        <v>17171</v>
      </c>
      <c r="B17173" s="308">
        <v>5.44</v>
      </c>
    </row>
    <row r="17174" spans="1:2">
      <c r="A17174" s="307" t="s">
        <v>17172</v>
      </c>
      <c r="B17174" s="308">
        <v>5.44</v>
      </c>
    </row>
    <row r="17175" spans="1:2">
      <c r="A17175" s="307" t="s">
        <v>17173</v>
      </c>
      <c r="B17175" s="308">
        <v>11.39</v>
      </c>
    </row>
    <row r="17176" spans="1:2">
      <c r="A17176" s="307" t="s">
        <v>17174</v>
      </c>
      <c r="B17176" s="308">
        <v>11.39</v>
      </c>
    </row>
    <row r="17177" spans="1:2">
      <c r="A17177" s="307" t="s">
        <v>17175</v>
      </c>
      <c r="B17177" s="308">
        <v>9.94</v>
      </c>
    </row>
    <row r="17178" spans="1:2">
      <c r="A17178" s="307" t="s">
        <v>17176</v>
      </c>
      <c r="B17178" s="308">
        <v>9.94</v>
      </c>
    </row>
    <row r="17179" spans="1:2">
      <c r="A17179" s="307" t="s">
        <v>17177</v>
      </c>
      <c r="B17179" s="308">
        <v>24.26</v>
      </c>
    </row>
    <row r="17180" spans="1:2">
      <c r="A17180" s="307" t="s">
        <v>17178</v>
      </c>
      <c r="B17180" s="308">
        <v>24.26</v>
      </c>
    </row>
    <row r="17181" spans="1:2">
      <c r="A17181" s="307" t="s">
        <v>17179</v>
      </c>
      <c r="B17181" s="308">
        <v>3.23</v>
      </c>
    </row>
    <row r="17182" spans="1:2">
      <c r="A17182" s="307" t="s">
        <v>17180</v>
      </c>
      <c r="B17182" s="308">
        <v>3.23</v>
      </c>
    </row>
    <row r="17183" spans="1:2">
      <c r="A17183" s="307" t="s">
        <v>17181</v>
      </c>
      <c r="B17183" s="308">
        <v>5.81</v>
      </c>
    </row>
    <row r="17184" spans="1:2">
      <c r="A17184" s="307" t="s">
        <v>17182</v>
      </c>
      <c r="B17184" s="308">
        <v>5.81</v>
      </c>
    </row>
    <row r="17185" spans="1:2">
      <c r="A17185" s="307" t="s">
        <v>17183</v>
      </c>
      <c r="B17185" s="308">
        <v>10.86</v>
      </c>
    </row>
    <row r="17186" spans="1:2">
      <c r="A17186" s="307" t="s">
        <v>17184</v>
      </c>
      <c r="B17186" s="308">
        <v>10.86</v>
      </c>
    </row>
    <row r="17187" spans="1:2">
      <c r="A17187" s="307" t="s">
        <v>17185</v>
      </c>
      <c r="B17187" s="308">
        <v>5.77</v>
      </c>
    </row>
    <row r="17188" spans="1:2">
      <c r="A17188" s="307" t="s">
        <v>17186</v>
      </c>
      <c r="B17188" s="308">
        <v>5.77</v>
      </c>
    </row>
    <row r="17189" spans="1:2">
      <c r="A17189" s="307" t="s">
        <v>17187</v>
      </c>
      <c r="B17189" s="308">
        <v>11.19</v>
      </c>
    </row>
    <row r="17190" spans="1:2">
      <c r="A17190" s="307" t="s">
        <v>17188</v>
      </c>
      <c r="B17190" s="308">
        <v>11.19</v>
      </c>
    </row>
    <row r="17191" spans="1:2">
      <c r="A17191" s="307" t="s">
        <v>17189</v>
      </c>
      <c r="B17191" s="308">
        <v>3.1</v>
      </c>
    </row>
    <row r="17192" spans="1:2">
      <c r="A17192" s="307" t="s">
        <v>17190</v>
      </c>
      <c r="B17192" s="308">
        <v>3.1</v>
      </c>
    </row>
    <row r="17193" spans="1:2">
      <c r="A17193" s="307" t="s">
        <v>17191</v>
      </c>
      <c r="B17193" s="308">
        <v>5.59</v>
      </c>
    </row>
    <row r="17194" spans="1:2">
      <c r="A17194" s="307" t="s">
        <v>17192</v>
      </c>
      <c r="B17194" s="308">
        <v>5.59</v>
      </c>
    </row>
    <row r="17195" spans="1:2">
      <c r="A17195" s="307" t="s">
        <v>17193</v>
      </c>
      <c r="B17195" s="308">
        <v>9.99</v>
      </c>
    </row>
    <row r="17196" spans="1:2">
      <c r="A17196" s="307" t="s">
        <v>17194</v>
      </c>
      <c r="B17196" s="308">
        <v>9.99</v>
      </c>
    </row>
    <row r="17197" spans="1:2">
      <c r="A17197" s="307" t="s">
        <v>17195</v>
      </c>
      <c r="B17197" s="308">
        <v>11.69</v>
      </c>
    </row>
    <row r="17198" spans="1:2">
      <c r="A17198" s="307" t="s">
        <v>17196</v>
      </c>
      <c r="B17198" s="308">
        <v>11.69</v>
      </c>
    </row>
    <row r="17199" spans="1:2">
      <c r="A17199" s="307" t="s">
        <v>17197</v>
      </c>
      <c r="B17199" s="308">
        <v>18.739999999999998</v>
      </c>
    </row>
    <row r="17200" spans="1:2">
      <c r="A17200" s="307" t="s">
        <v>17198</v>
      </c>
      <c r="B17200" s="308">
        <v>18.739999999999998</v>
      </c>
    </row>
    <row r="17201" spans="1:2">
      <c r="A17201" s="307" t="s">
        <v>17199</v>
      </c>
      <c r="B17201" s="308">
        <v>42.68</v>
      </c>
    </row>
    <row r="17202" spans="1:2">
      <c r="A17202" s="307" t="s">
        <v>17200</v>
      </c>
      <c r="B17202" s="308">
        <v>42.68</v>
      </c>
    </row>
    <row r="17203" spans="1:2">
      <c r="A17203" s="307" t="s">
        <v>17201</v>
      </c>
      <c r="B17203" s="308">
        <v>78.28</v>
      </c>
    </row>
    <row r="17204" spans="1:2">
      <c r="A17204" s="307" t="s">
        <v>17202</v>
      </c>
      <c r="B17204" s="308">
        <v>78.28</v>
      </c>
    </row>
    <row r="17205" spans="1:2">
      <c r="A17205" s="307" t="s">
        <v>17203</v>
      </c>
      <c r="B17205" s="308">
        <v>109.99</v>
      </c>
    </row>
    <row r="17206" spans="1:2">
      <c r="A17206" s="307" t="s">
        <v>17204</v>
      </c>
      <c r="B17206" s="308">
        <v>109.99</v>
      </c>
    </row>
    <row r="17207" spans="1:2">
      <c r="A17207" s="307" t="s">
        <v>17205</v>
      </c>
      <c r="B17207" s="308">
        <v>229.3</v>
      </c>
    </row>
    <row r="17208" spans="1:2">
      <c r="A17208" s="307" t="s">
        <v>17206</v>
      </c>
      <c r="B17208" s="308">
        <v>229.3</v>
      </c>
    </row>
    <row r="17209" spans="1:2">
      <c r="A17209" s="307" t="s">
        <v>17207</v>
      </c>
      <c r="B17209" s="308">
        <v>6.11</v>
      </c>
    </row>
    <row r="17210" spans="1:2">
      <c r="A17210" s="307" t="s">
        <v>17208</v>
      </c>
      <c r="B17210" s="308">
        <v>6.11</v>
      </c>
    </row>
    <row r="17211" spans="1:2">
      <c r="A17211" s="307" t="s">
        <v>17209</v>
      </c>
      <c r="B17211" s="308">
        <v>9.34</v>
      </c>
    </row>
    <row r="17212" spans="1:2">
      <c r="A17212" s="307" t="s">
        <v>17210</v>
      </c>
      <c r="B17212" s="308">
        <v>9.34</v>
      </c>
    </row>
    <row r="17213" spans="1:2">
      <c r="A17213" s="307" t="s">
        <v>17211</v>
      </c>
      <c r="B17213" s="308">
        <v>9.64</v>
      </c>
    </row>
    <row r="17214" spans="1:2">
      <c r="A17214" s="307" t="s">
        <v>17212</v>
      </c>
      <c r="B17214" s="308">
        <v>9.64</v>
      </c>
    </row>
    <row r="17215" spans="1:2">
      <c r="A17215" s="307" t="s">
        <v>17213</v>
      </c>
      <c r="B17215" s="308">
        <v>0.44</v>
      </c>
    </row>
    <row r="17216" spans="1:2">
      <c r="A17216" s="307" t="s">
        <v>17214</v>
      </c>
      <c r="B17216" s="308">
        <v>0.44</v>
      </c>
    </row>
    <row r="17217" spans="1:2">
      <c r="A17217" s="307" t="s">
        <v>17215</v>
      </c>
      <c r="B17217" s="308">
        <v>0.49</v>
      </c>
    </row>
    <row r="17218" spans="1:2">
      <c r="A17218" s="307" t="s">
        <v>17216</v>
      </c>
      <c r="B17218" s="308">
        <v>0.49</v>
      </c>
    </row>
    <row r="17219" spans="1:2">
      <c r="A17219" s="307" t="s">
        <v>17217</v>
      </c>
      <c r="B17219" s="308">
        <v>1.0900000000000001</v>
      </c>
    </row>
    <row r="17220" spans="1:2">
      <c r="A17220" s="307" t="s">
        <v>17218</v>
      </c>
      <c r="B17220" s="308">
        <v>1.0900000000000001</v>
      </c>
    </row>
    <row r="17221" spans="1:2">
      <c r="A17221" s="307" t="s">
        <v>17219</v>
      </c>
      <c r="B17221" s="308">
        <v>2.15</v>
      </c>
    </row>
    <row r="17222" spans="1:2">
      <c r="A17222" s="307" t="s">
        <v>17220</v>
      </c>
      <c r="B17222" s="308">
        <v>2.15</v>
      </c>
    </row>
    <row r="17223" spans="1:2">
      <c r="A17223" s="307" t="s">
        <v>17221</v>
      </c>
      <c r="B17223" s="308">
        <v>4.34</v>
      </c>
    </row>
    <row r="17224" spans="1:2">
      <c r="A17224" s="307" t="s">
        <v>17222</v>
      </c>
      <c r="B17224" s="308">
        <v>4.34</v>
      </c>
    </row>
    <row r="17225" spans="1:2">
      <c r="A17225" s="307" t="s">
        <v>17223</v>
      </c>
      <c r="B17225" s="308">
        <v>4.97</v>
      </c>
    </row>
    <row r="17226" spans="1:2">
      <c r="A17226" s="307" t="s">
        <v>17224</v>
      </c>
      <c r="B17226" s="308">
        <v>4.97</v>
      </c>
    </row>
    <row r="17227" spans="1:2">
      <c r="A17227" s="307" t="s">
        <v>17225</v>
      </c>
      <c r="B17227" s="308">
        <v>2.57</v>
      </c>
    </row>
    <row r="17228" spans="1:2">
      <c r="A17228" s="307" t="s">
        <v>17226</v>
      </c>
      <c r="B17228" s="308">
        <v>2.57</v>
      </c>
    </row>
    <row r="17229" spans="1:2">
      <c r="A17229" s="307" t="s">
        <v>17227</v>
      </c>
      <c r="B17229" s="308">
        <v>7.1</v>
      </c>
    </row>
    <row r="17230" spans="1:2">
      <c r="A17230" s="307" t="s">
        <v>17228</v>
      </c>
      <c r="B17230" s="308">
        <v>7.1</v>
      </c>
    </row>
    <row r="17231" spans="1:2">
      <c r="A17231" s="307" t="s">
        <v>17229</v>
      </c>
      <c r="B17231" s="308">
        <v>10.81</v>
      </c>
    </row>
    <row r="17232" spans="1:2">
      <c r="A17232" s="307" t="s">
        <v>17230</v>
      </c>
      <c r="B17232" s="308">
        <v>10.81</v>
      </c>
    </row>
    <row r="17233" spans="1:2">
      <c r="A17233" s="307" t="s">
        <v>17231</v>
      </c>
      <c r="B17233" s="308">
        <v>17.760000000000002</v>
      </c>
    </row>
    <row r="17234" spans="1:2">
      <c r="A17234" s="307" t="s">
        <v>17232</v>
      </c>
      <c r="B17234" s="308">
        <v>17.760000000000002</v>
      </c>
    </row>
    <row r="17235" spans="1:2">
      <c r="A17235" s="307" t="s">
        <v>17233</v>
      </c>
      <c r="B17235" s="308">
        <v>28.27</v>
      </c>
    </row>
    <row r="17236" spans="1:2">
      <c r="A17236" s="307" t="s">
        <v>17234</v>
      </c>
      <c r="B17236" s="308">
        <v>28.27</v>
      </c>
    </row>
    <row r="17237" spans="1:2">
      <c r="A17237" s="307" t="s">
        <v>17235</v>
      </c>
      <c r="B17237" s="308">
        <v>5.46</v>
      </c>
    </row>
    <row r="17238" spans="1:2">
      <c r="A17238" s="307" t="s">
        <v>17236</v>
      </c>
      <c r="B17238" s="308">
        <v>5.46</v>
      </c>
    </row>
    <row r="17239" spans="1:2">
      <c r="A17239" s="307" t="s">
        <v>17237</v>
      </c>
      <c r="B17239" s="308">
        <v>8.9</v>
      </c>
    </row>
    <row r="17240" spans="1:2">
      <c r="A17240" s="307" t="s">
        <v>17238</v>
      </c>
      <c r="B17240" s="308">
        <v>8.9</v>
      </c>
    </row>
    <row r="17241" spans="1:2">
      <c r="A17241" s="307" t="s">
        <v>17239</v>
      </c>
      <c r="B17241" s="308">
        <v>10.01</v>
      </c>
    </row>
    <row r="17242" spans="1:2">
      <c r="A17242" s="307" t="s">
        <v>17240</v>
      </c>
      <c r="B17242" s="308">
        <v>10.01</v>
      </c>
    </row>
    <row r="17243" spans="1:2">
      <c r="A17243" s="307" t="s">
        <v>17241</v>
      </c>
      <c r="B17243" s="308">
        <v>10.97</v>
      </c>
    </row>
    <row r="17244" spans="1:2">
      <c r="A17244" s="307" t="s">
        <v>17242</v>
      </c>
      <c r="B17244" s="308">
        <v>10.97</v>
      </c>
    </row>
    <row r="17245" spans="1:2">
      <c r="A17245" s="307" t="s">
        <v>17243</v>
      </c>
      <c r="B17245" s="308">
        <v>17.82</v>
      </c>
    </row>
    <row r="17246" spans="1:2">
      <c r="A17246" s="307" t="s">
        <v>17244</v>
      </c>
      <c r="B17246" s="308">
        <v>17.82</v>
      </c>
    </row>
    <row r="17247" spans="1:2">
      <c r="A17247" s="307" t="s">
        <v>17245</v>
      </c>
      <c r="B17247" s="308">
        <v>108.29</v>
      </c>
    </row>
    <row r="17248" spans="1:2">
      <c r="A17248" s="307" t="s">
        <v>17246</v>
      </c>
      <c r="B17248" s="308">
        <v>108.29</v>
      </c>
    </row>
    <row r="17249" spans="1:2">
      <c r="A17249" s="307" t="s">
        <v>17247</v>
      </c>
      <c r="B17249" s="308">
        <v>151.19</v>
      </c>
    </row>
    <row r="17250" spans="1:2">
      <c r="A17250" s="307" t="s">
        <v>17248</v>
      </c>
      <c r="B17250" s="308">
        <v>151.19</v>
      </c>
    </row>
    <row r="17251" spans="1:2">
      <c r="A17251" s="307" t="s">
        <v>17249</v>
      </c>
      <c r="B17251" s="308">
        <v>204.56</v>
      </c>
    </row>
    <row r="17252" spans="1:2">
      <c r="A17252" s="307" t="s">
        <v>17250</v>
      </c>
      <c r="B17252" s="308">
        <v>204.56</v>
      </c>
    </row>
    <row r="17253" spans="1:2">
      <c r="A17253" s="307" t="s">
        <v>17251</v>
      </c>
      <c r="B17253" s="308">
        <v>10.73</v>
      </c>
    </row>
    <row r="17254" spans="1:2">
      <c r="A17254" s="307" t="s">
        <v>17252</v>
      </c>
      <c r="B17254" s="308">
        <v>10.73</v>
      </c>
    </row>
    <row r="17255" spans="1:2">
      <c r="A17255" s="307" t="s">
        <v>17253</v>
      </c>
      <c r="B17255" s="308">
        <v>12.18</v>
      </c>
    </row>
    <row r="17256" spans="1:2">
      <c r="A17256" s="307" t="s">
        <v>17254</v>
      </c>
      <c r="B17256" s="308">
        <v>12.18</v>
      </c>
    </row>
    <row r="17257" spans="1:2">
      <c r="A17257" s="307" t="s">
        <v>17255</v>
      </c>
      <c r="B17257" s="308">
        <v>17.39</v>
      </c>
    </row>
    <row r="17258" spans="1:2">
      <c r="A17258" s="307" t="s">
        <v>17256</v>
      </c>
      <c r="B17258" s="308">
        <v>17.39</v>
      </c>
    </row>
    <row r="17259" spans="1:2">
      <c r="A17259" s="307" t="s">
        <v>17257</v>
      </c>
      <c r="B17259" s="308">
        <v>20.63</v>
      </c>
    </row>
    <row r="17260" spans="1:2">
      <c r="A17260" s="307" t="s">
        <v>17258</v>
      </c>
      <c r="B17260" s="308">
        <v>20.63</v>
      </c>
    </row>
    <row r="17261" spans="1:2">
      <c r="A17261" s="307" t="s">
        <v>17259</v>
      </c>
      <c r="B17261" s="308">
        <v>31.2</v>
      </c>
    </row>
    <row r="17262" spans="1:2">
      <c r="A17262" s="307" t="s">
        <v>17260</v>
      </c>
      <c r="B17262" s="308">
        <v>31.2</v>
      </c>
    </row>
    <row r="17263" spans="1:2">
      <c r="A17263" s="307" t="s">
        <v>17261</v>
      </c>
      <c r="B17263" s="308">
        <v>137.04</v>
      </c>
    </row>
    <row r="17264" spans="1:2">
      <c r="A17264" s="307" t="s">
        <v>17262</v>
      </c>
      <c r="B17264" s="308">
        <v>137.04</v>
      </c>
    </row>
    <row r="17265" spans="1:2">
      <c r="A17265" s="307" t="s">
        <v>17263</v>
      </c>
      <c r="B17265" s="308">
        <v>160.44999999999999</v>
      </c>
    </row>
    <row r="17266" spans="1:2">
      <c r="A17266" s="307" t="s">
        <v>17264</v>
      </c>
      <c r="B17266" s="308">
        <v>160.44999999999999</v>
      </c>
    </row>
    <row r="17267" spans="1:2">
      <c r="A17267" s="307" t="s">
        <v>17265</v>
      </c>
      <c r="B17267" s="308">
        <v>229.69</v>
      </c>
    </row>
    <row r="17268" spans="1:2">
      <c r="A17268" s="307" t="s">
        <v>17266</v>
      </c>
      <c r="B17268" s="308">
        <v>229.69</v>
      </c>
    </row>
    <row r="17269" spans="1:2">
      <c r="A17269" s="307" t="s">
        <v>17267</v>
      </c>
      <c r="B17269" s="308">
        <v>6</v>
      </c>
    </row>
    <row r="17270" spans="1:2">
      <c r="A17270" s="307" t="s">
        <v>17268</v>
      </c>
      <c r="B17270" s="308">
        <v>6</v>
      </c>
    </row>
    <row r="17271" spans="1:2">
      <c r="A17271" s="307" t="s">
        <v>17269</v>
      </c>
      <c r="B17271" s="308">
        <v>7.37</v>
      </c>
    </row>
    <row r="17272" spans="1:2">
      <c r="A17272" s="307" t="s">
        <v>17270</v>
      </c>
      <c r="B17272" s="308">
        <v>7.37</v>
      </c>
    </row>
    <row r="17273" spans="1:2">
      <c r="A17273" s="307" t="s">
        <v>17271</v>
      </c>
      <c r="B17273" s="308">
        <v>12.11</v>
      </c>
    </row>
    <row r="17274" spans="1:2">
      <c r="A17274" s="307" t="s">
        <v>17272</v>
      </c>
      <c r="B17274" s="308">
        <v>12.11</v>
      </c>
    </row>
    <row r="17275" spans="1:2">
      <c r="A17275" s="307" t="s">
        <v>17273</v>
      </c>
      <c r="B17275" s="308">
        <v>18.43</v>
      </c>
    </row>
    <row r="17276" spans="1:2">
      <c r="A17276" s="307" t="s">
        <v>17274</v>
      </c>
      <c r="B17276" s="308">
        <v>18.43</v>
      </c>
    </row>
    <row r="17277" spans="1:2">
      <c r="A17277" s="307" t="s">
        <v>17275</v>
      </c>
      <c r="B17277" s="308">
        <v>18.739999999999998</v>
      </c>
    </row>
    <row r="17278" spans="1:2">
      <c r="A17278" s="307" t="s">
        <v>17276</v>
      </c>
      <c r="B17278" s="308">
        <v>18.739999999999998</v>
      </c>
    </row>
    <row r="17279" spans="1:2">
      <c r="A17279" s="307" t="s">
        <v>17277</v>
      </c>
      <c r="B17279" s="308">
        <v>30.39</v>
      </c>
    </row>
    <row r="17280" spans="1:2">
      <c r="A17280" s="307" t="s">
        <v>17278</v>
      </c>
      <c r="B17280" s="308">
        <v>30.39</v>
      </c>
    </row>
    <row r="17281" spans="1:2">
      <c r="A17281" s="307" t="s">
        <v>17279</v>
      </c>
      <c r="B17281" s="308">
        <v>0.3</v>
      </c>
    </row>
    <row r="17282" spans="1:2">
      <c r="A17282" s="307" t="s">
        <v>17280</v>
      </c>
      <c r="B17282" s="308">
        <v>0.3</v>
      </c>
    </row>
    <row r="17283" spans="1:2">
      <c r="A17283" s="307" t="s">
        <v>17281</v>
      </c>
      <c r="B17283" s="308">
        <v>0.53</v>
      </c>
    </row>
    <row r="17284" spans="1:2">
      <c r="A17284" s="307" t="s">
        <v>17282</v>
      </c>
      <c r="B17284" s="308">
        <v>0.53</v>
      </c>
    </row>
    <row r="17285" spans="1:2">
      <c r="A17285" s="307" t="s">
        <v>17283</v>
      </c>
      <c r="B17285" s="308">
        <v>1.17</v>
      </c>
    </row>
    <row r="17286" spans="1:2">
      <c r="A17286" s="307" t="s">
        <v>17284</v>
      </c>
      <c r="B17286" s="308">
        <v>1.17</v>
      </c>
    </row>
    <row r="17287" spans="1:2">
      <c r="A17287" s="307" t="s">
        <v>17285</v>
      </c>
      <c r="B17287" s="308">
        <v>1.99</v>
      </c>
    </row>
    <row r="17288" spans="1:2">
      <c r="A17288" s="307" t="s">
        <v>17286</v>
      </c>
      <c r="B17288" s="308">
        <v>1.99</v>
      </c>
    </row>
    <row r="17289" spans="1:2">
      <c r="A17289" s="307" t="s">
        <v>17287</v>
      </c>
      <c r="B17289" s="308">
        <v>3.35</v>
      </c>
    </row>
    <row r="17290" spans="1:2">
      <c r="A17290" s="307" t="s">
        <v>17288</v>
      </c>
      <c r="B17290" s="308">
        <v>3.35</v>
      </c>
    </row>
    <row r="17291" spans="1:2">
      <c r="A17291" s="307" t="s">
        <v>17289</v>
      </c>
      <c r="B17291" s="308">
        <v>3.35</v>
      </c>
    </row>
    <row r="17292" spans="1:2">
      <c r="A17292" s="307" t="s">
        <v>17290</v>
      </c>
      <c r="B17292" s="308">
        <v>3.35</v>
      </c>
    </row>
    <row r="17293" spans="1:2">
      <c r="A17293" s="307" t="s">
        <v>17291</v>
      </c>
      <c r="B17293" s="308">
        <v>8.08</v>
      </c>
    </row>
    <row r="17294" spans="1:2">
      <c r="A17294" s="307" t="s">
        <v>17292</v>
      </c>
      <c r="B17294" s="308">
        <v>8.08</v>
      </c>
    </row>
    <row r="17295" spans="1:2">
      <c r="A17295" s="307" t="s">
        <v>17293</v>
      </c>
      <c r="B17295" s="308">
        <v>46.27</v>
      </c>
    </row>
    <row r="17296" spans="1:2">
      <c r="A17296" s="307" t="s">
        <v>17294</v>
      </c>
      <c r="B17296" s="308">
        <v>46.27</v>
      </c>
    </row>
    <row r="17297" spans="1:2">
      <c r="A17297" s="307" t="s">
        <v>17295</v>
      </c>
      <c r="B17297" s="308">
        <v>1.45</v>
      </c>
    </row>
    <row r="17298" spans="1:2">
      <c r="A17298" s="307" t="s">
        <v>17296</v>
      </c>
      <c r="B17298" s="308">
        <v>1.45</v>
      </c>
    </row>
    <row r="17299" spans="1:2">
      <c r="A17299" s="307" t="s">
        <v>17297</v>
      </c>
      <c r="B17299" s="308">
        <v>2.13</v>
      </c>
    </row>
    <row r="17300" spans="1:2">
      <c r="A17300" s="307" t="s">
        <v>17298</v>
      </c>
      <c r="B17300" s="308">
        <v>2.13</v>
      </c>
    </row>
    <row r="17301" spans="1:2">
      <c r="A17301" s="307" t="s">
        <v>17299</v>
      </c>
      <c r="B17301" s="308">
        <v>2.2200000000000002</v>
      </c>
    </row>
    <row r="17302" spans="1:2">
      <c r="A17302" s="307" t="s">
        <v>17300</v>
      </c>
      <c r="B17302" s="308">
        <v>2.2200000000000002</v>
      </c>
    </row>
    <row r="17303" spans="1:2">
      <c r="A17303" s="307" t="s">
        <v>17301</v>
      </c>
      <c r="B17303" s="308">
        <v>2.62</v>
      </c>
    </row>
    <row r="17304" spans="1:2">
      <c r="A17304" s="307" t="s">
        <v>17302</v>
      </c>
      <c r="B17304" s="308">
        <v>2.62</v>
      </c>
    </row>
    <row r="17305" spans="1:2">
      <c r="A17305" s="307" t="s">
        <v>17303</v>
      </c>
      <c r="B17305" s="308">
        <v>2.4700000000000002</v>
      </c>
    </row>
    <row r="17306" spans="1:2">
      <c r="A17306" s="307" t="s">
        <v>17304</v>
      </c>
      <c r="B17306" s="308">
        <v>2.4700000000000002</v>
      </c>
    </row>
    <row r="17307" spans="1:2">
      <c r="A17307" s="307" t="s">
        <v>17305</v>
      </c>
      <c r="B17307" s="308">
        <v>3.13</v>
      </c>
    </row>
    <row r="17308" spans="1:2">
      <c r="A17308" s="307" t="s">
        <v>17306</v>
      </c>
      <c r="B17308" s="308">
        <v>3.13</v>
      </c>
    </row>
    <row r="17309" spans="1:2">
      <c r="A17309" s="307" t="s">
        <v>17307</v>
      </c>
      <c r="B17309" s="308">
        <v>5.47</v>
      </c>
    </row>
    <row r="17310" spans="1:2">
      <c r="A17310" s="307" t="s">
        <v>17308</v>
      </c>
      <c r="B17310" s="308">
        <v>5.47</v>
      </c>
    </row>
    <row r="17311" spans="1:2">
      <c r="A17311" s="307" t="s">
        <v>17309</v>
      </c>
      <c r="B17311" s="308">
        <v>6.46</v>
      </c>
    </row>
    <row r="17312" spans="1:2">
      <c r="A17312" s="307" t="s">
        <v>17310</v>
      </c>
      <c r="B17312" s="308">
        <v>6.46</v>
      </c>
    </row>
    <row r="17313" spans="1:2">
      <c r="A17313" s="307" t="s">
        <v>17311</v>
      </c>
      <c r="B17313" s="308">
        <v>7.29</v>
      </c>
    </row>
    <row r="17314" spans="1:2">
      <c r="A17314" s="307" t="s">
        <v>17312</v>
      </c>
      <c r="B17314" s="308">
        <v>7.29</v>
      </c>
    </row>
    <row r="17315" spans="1:2">
      <c r="A17315" s="307" t="s">
        <v>17313</v>
      </c>
      <c r="B17315" s="308">
        <v>8.6300000000000008</v>
      </c>
    </row>
    <row r="17316" spans="1:2">
      <c r="A17316" s="307" t="s">
        <v>17314</v>
      </c>
      <c r="B17316" s="308">
        <v>8.6300000000000008</v>
      </c>
    </row>
    <row r="17317" spans="1:2">
      <c r="A17317" s="307" t="s">
        <v>17315</v>
      </c>
      <c r="B17317" s="308">
        <v>9.9</v>
      </c>
    </row>
    <row r="17318" spans="1:2">
      <c r="A17318" s="307" t="s">
        <v>17316</v>
      </c>
      <c r="B17318" s="308">
        <v>9.9</v>
      </c>
    </row>
    <row r="17319" spans="1:2">
      <c r="A17319" s="307" t="s">
        <v>17317</v>
      </c>
      <c r="B17319" s="308">
        <v>11.64</v>
      </c>
    </row>
    <row r="17320" spans="1:2">
      <c r="A17320" s="307" t="s">
        <v>17318</v>
      </c>
      <c r="B17320" s="308">
        <v>11.64</v>
      </c>
    </row>
    <row r="17321" spans="1:2">
      <c r="A17321" s="307" t="s">
        <v>17319</v>
      </c>
      <c r="B17321" s="308">
        <v>20.47</v>
      </c>
    </row>
    <row r="17322" spans="1:2">
      <c r="A17322" s="307" t="s">
        <v>17320</v>
      </c>
      <c r="B17322" s="308">
        <v>20.47</v>
      </c>
    </row>
    <row r="17323" spans="1:2">
      <c r="A17323" s="307" t="s">
        <v>17321</v>
      </c>
      <c r="B17323" s="308">
        <v>22.81</v>
      </c>
    </row>
    <row r="17324" spans="1:2">
      <c r="A17324" s="307" t="s">
        <v>17322</v>
      </c>
      <c r="B17324" s="308">
        <v>22.81</v>
      </c>
    </row>
    <row r="17325" spans="1:2">
      <c r="A17325" s="307" t="s">
        <v>17323</v>
      </c>
      <c r="B17325" s="308">
        <v>0.77</v>
      </c>
    </row>
    <row r="17326" spans="1:2">
      <c r="A17326" s="307" t="s">
        <v>17324</v>
      </c>
      <c r="B17326" s="308">
        <v>0.77</v>
      </c>
    </row>
    <row r="17327" spans="1:2">
      <c r="A17327" s="307" t="s">
        <v>17325</v>
      </c>
      <c r="B17327" s="308">
        <v>0.76</v>
      </c>
    </row>
    <row r="17328" spans="1:2">
      <c r="A17328" s="307" t="s">
        <v>17326</v>
      </c>
      <c r="B17328" s="308">
        <v>0.76</v>
      </c>
    </row>
    <row r="17329" spans="1:2">
      <c r="A17329" s="307" t="s">
        <v>17327</v>
      </c>
      <c r="B17329" s="308">
        <v>1.3</v>
      </c>
    </row>
    <row r="17330" spans="1:2">
      <c r="A17330" s="307" t="s">
        <v>17328</v>
      </c>
      <c r="B17330" s="308">
        <v>1.3</v>
      </c>
    </row>
    <row r="17331" spans="1:2">
      <c r="A17331" s="307" t="s">
        <v>17329</v>
      </c>
      <c r="B17331" s="308">
        <v>2.4300000000000002</v>
      </c>
    </row>
    <row r="17332" spans="1:2">
      <c r="A17332" s="307" t="s">
        <v>17330</v>
      </c>
      <c r="B17332" s="308">
        <v>2.4300000000000002</v>
      </c>
    </row>
    <row r="17333" spans="1:2">
      <c r="A17333" s="307" t="s">
        <v>17331</v>
      </c>
      <c r="B17333" s="308">
        <v>4.67</v>
      </c>
    </row>
    <row r="17334" spans="1:2">
      <c r="A17334" s="307" t="s">
        <v>17332</v>
      </c>
      <c r="B17334" s="308">
        <v>4.67</v>
      </c>
    </row>
    <row r="17335" spans="1:2">
      <c r="A17335" s="307" t="s">
        <v>17333</v>
      </c>
      <c r="B17335" s="308">
        <v>6.98</v>
      </c>
    </row>
    <row r="17336" spans="1:2">
      <c r="A17336" s="307" t="s">
        <v>17334</v>
      </c>
      <c r="B17336" s="308">
        <v>6.98</v>
      </c>
    </row>
    <row r="17337" spans="1:2">
      <c r="A17337" s="307" t="s">
        <v>17335</v>
      </c>
      <c r="B17337" s="308">
        <v>12.54</v>
      </c>
    </row>
    <row r="17338" spans="1:2">
      <c r="A17338" s="307" t="s">
        <v>17336</v>
      </c>
      <c r="B17338" s="308">
        <v>12.54</v>
      </c>
    </row>
    <row r="17339" spans="1:2">
      <c r="A17339" s="307" t="s">
        <v>17337</v>
      </c>
      <c r="B17339" s="308">
        <v>30.83</v>
      </c>
    </row>
    <row r="17340" spans="1:2">
      <c r="A17340" s="307" t="s">
        <v>17338</v>
      </c>
      <c r="B17340" s="308">
        <v>30.83</v>
      </c>
    </row>
    <row r="17341" spans="1:2">
      <c r="A17341" s="307" t="s">
        <v>17339</v>
      </c>
      <c r="B17341" s="308">
        <v>47.3</v>
      </c>
    </row>
    <row r="17342" spans="1:2">
      <c r="A17342" s="307" t="s">
        <v>17340</v>
      </c>
      <c r="B17342" s="308">
        <v>47.3</v>
      </c>
    </row>
    <row r="17343" spans="1:2">
      <c r="A17343" s="307" t="s">
        <v>17341</v>
      </c>
      <c r="B17343" s="308">
        <v>1.1100000000000001</v>
      </c>
    </row>
    <row r="17344" spans="1:2">
      <c r="A17344" s="307" t="s">
        <v>17342</v>
      </c>
      <c r="B17344" s="308">
        <v>1.1100000000000001</v>
      </c>
    </row>
    <row r="17345" spans="1:2">
      <c r="A17345" s="307" t="s">
        <v>17343</v>
      </c>
      <c r="B17345" s="308">
        <v>1.41</v>
      </c>
    </row>
    <row r="17346" spans="1:2">
      <c r="A17346" s="307" t="s">
        <v>17344</v>
      </c>
      <c r="B17346" s="308">
        <v>1.41</v>
      </c>
    </row>
    <row r="17347" spans="1:2">
      <c r="A17347" s="307" t="s">
        <v>17345</v>
      </c>
      <c r="B17347" s="308">
        <v>1.79</v>
      </c>
    </row>
    <row r="17348" spans="1:2">
      <c r="A17348" s="307" t="s">
        <v>17346</v>
      </c>
      <c r="B17348" s="308">
        <v>1.79</v>
      </c>
    </row>
    <row r="17349" spans="1:2">
      <c r="A17349" s="307" t="s">
        <v>17347</v>
      </c>
      <c r="B17349" s="308">
        <v>3.52</v>
      </c>
    </row>
    <row r="17350" spans="1:2">
      <c r="A17350" s="307" t="s">
        <v>17348</v>
      </c>
      <c r="B17350" s="308">
        <v>3.52</v>
      </c>
    </row>
    <row r="17351" spans="1:2">
      <c r="A17351" s="307" t="s">
        <v>17349</v>
      </c>
      <c r="B17351" s="308">
        <v>6.47</v>
      </c>
    </row>
    <row r="17352" spans="1:2">
      <c r="A17352" s="307" t="s">
        <v>17350</v>
      </c>
      <c r="B17352" s="308">
        <v>6.47</v>
      </c>
    </row>
    <row r="17353" spans="1:2">
      <c r="A17353" s="307" t="s">
        <v>17351</v>
      </c>
      <c r="B17353" s="308">
        <v>10.86</v>
      </c>
    </row>
    <row r="17354" spans="1:2">
      <c r="A17354" s="307" t="s">
        <v>17352</v>
      </c>
      <c r="B17354" s="308">
        <v>10.86</v>
      </c>
    </row>
    <row r="17355" spans="1:2">
      <c r="A17355" s="307" t="s">
        <v>17353</v>
      </c>
      <c r="B17355" s="308">
        <v>19.559999999999999</v>
      </c>
    </row>
    <row r="17356" spans="1:2">
      <c r="A17356" s="307" t="s">
        <v>17354</v>
      </c>
      <c r="B17356" s="308">
        <v>19.559999999999999</v>
      </c>
    </row>
    <row r="17357" spans="1:2">
      <c r="A17357" s="307" t="s">
        <v>17355</v>
      </c>
      <c r="B17357" s="308">
        <v>31.31</v>
      </c>
    </row>
    <row r="17358" spans="1:2">
      <c r="A17358" s="307" t="s">
        <v>17356</v>
      </c>
      <c r="B17358" s="308">
        <v>31.31</v>
      </c>
    </row>
    <row r="17359" spans="1:2">
      <c r="A17359" s="307" t="s">
        <v>17357</v>
      </c>
      <c r="B17359" s="308">
        <v>73.569999999999993</v>
      </c>
    </row>
    <row r="17360" spans="1:2">
      <c r="A17360" s="307" t="s">
        <v>17358</v>
      </c>
      <c r="B17360" s="308">
        <v>73.569999999999993</v>
      </c>
    </row>
    <row r="17361" spans="1:2">
      <c r="A17361" s="307" t="s">
        <v>17359</v>
      </c>
      <c r="B17361" s="308">
        <v>1.47</v>
      </c>
    </row>
    <row r="17362" spans="1:2">
      <c r="A17362" s="307" t="s">
        <v>17360</v>
      </c>
      <c r="B17362" s="308">
        <v>1.47</v>
      </c>
    </row>
    <row r="17363" spans="1:2">
      <c r="A17363" s="307" t="s">
        <v>17361</v>
      </c>
      <c r="B17363" s="308">
        <v>1.61</v>
      </c>
    </row>
    <row r="17364" spans="1:2">
      <c r="A17364" s="307" t="s">
        <v>17362</v>
      </c>
      <c r="B17364" s="308">
        <v>1.61</v>
      </c>
    </row>
    <row r="17365" spans="1:2">
      <c r="A17365" s="307" t="s">
        <v>17363</v>
      </c>
      <c r="B17365" s="308">
        <v>4.13</v>
      </c>
    </row>
    <row r="17366" spans="1:2">
      <c r="A17366" s="307" t="s">
        <v>17364</v>
      </c>
      <c r="B17366" s="308">
        <v>4.13</v>
      </c>
    </row>
    <row r="17367" spans="1:2">
      <c r="A17367" s="307" t="s">
        <v>17365</v>
      </c>
      <c r="B17367" s="308">
        <v>7.41</v>
      </c>
    </row>
    <row r="17368" spans="1:2">
      <c r="A17368" s="307" t="s">
        <v>17366</v>
      </c>
      <c r="B17368" s="308">
        <v>7.41</v>
      </c>
    </row>
    <row r="17369" spans="1:2">
      <c r="A17369" s="307" t="s">
        <v>17367</v>
      </c>
      <c r="B17369" s="308">
        <v>8.0299999999999994</v>
      </c>
    </row>
    <row r="17370" spans="1:2">
      <c r="A17370" s="307" t="s">
        <v>17368</v>
      </c>
      <c r="B17370" s="308">
        <v>8.0299999999999994</v>
      </c>
    </row>
    <row r="17371" spans="1:2">
      <c r="A17371" s="307" t="s">
        <v>17369</v>
      </c>
      <c r="B17371" s="308">
        <v>20.56</v>
      </c>
    </row>
    <row r="17372" spans="1:2">
      <c r="A17372" s="307" t="s">
        <v>17370</v>
      </c>
      <c r="B17372" s="308">
        <v>20.56</v>
      </c>
    </row>
    <row r="17373" spans="1:2">
      <c r="A17373" s="307" t="s">
        <v>17371</v>
      </c>
      <c r="B17373" s="308">
        <v>27.27</v>
      </c>
    </row>
    <row r="17374" spans="1:2">
      <c r="A17374" s="307" t="s">
        <v>17372</v>
      </c>
      <c r="B17374" s="308">
        <v>27.27</v>
      </c>
    </row>
    <row r="17375" spans="1:2">
      <c r="A17375" s="307" t="s">
        <v>17373</v>
      </c>
      <c r="B17375" s="308">
        <v>42.98</v>
      </c>
    </row>
    <row r="17376" spans="1:2">
      <c r="A17376" s="307" t="s">
        <v>17374</v>
      </c>
      <c r="B17376" s="308">
        <v>42.98</v>
      </c>
    </row>
    <row r="17377" spans="1:2">
      <c r="A17377" s="307" t="s">
        <v>17375</v>
      </c>
      <c r="B17377" s="308">
        <v>93.31</v>
      </c>
    </row>
    <row r="17378" spans="1:2">
      <c r="A17378" s="307" t="s">
        <v>17376</v>
      </c>
      <c r="B17378" s="308">
        <v>93.31</v>
      </c>
    </row>
    <row r="17379" spans="1:2">
      <c r="A17379" s="307" t="s">
        <v>17377</v>
      </c>
      <c r="B17379" s="308">
        <v>0.5</v>
      </c>
    </row>
    <row r="17380" spans="1:2">
      <c r="A17380" s="307" t="s">
        <v>17378</v>
      </c>
      <c r="B17380" s="308">
        <v>0.5</v>
      </c>
    </row>
    <row r="17381" spans="1:2">
      <c r="A17381" s="307" t="s">
        <v>17379</v>
      </c>
      <c r="B17381" s="308">
        <v>0.85</v>
      </c>
    </row>
    <row r="17382" spans="1:2">
      <c r="A17382" s="307" t="s">
        <v>17380</v>
      </c>
      <c r="B17382" s="308">
        <v>0.85</v>
      </c>
    </row>
    <row r="17383" spans="1:2">
      <c r="A17383" s="307" t="s">
        <v>17381</v>
      </c>
      <c r="B17383" s="308">
        <v>2.63</v>
      </c>
    </row>
    <row r="17384" spans="1:2">
      <c r="A17384" s="307" t="s">
        <v>17382</v>
      </c>
      <c r="B17384" s="308">
        <v>2.63</v>
      </c>
    </row>
    <row r="17385" spans="1:2">
      <c r="A17385" s="307" t="s">
        <v>17383</v>
      </c>
      <c r="B17385" s="308">
        <v>3.65</v>
      </c>
    </row>
    <row r="17386" spans="1:2">
      <c r="A17386" s="307" t="s">
        <v>17384</v>
      </c>
      <c r="B17386" s="308">
        <v>3.65</v>
      </c>
    </row>
    <row r="17387" spans="1:2">
      <c r="A17387" s="307" t="s">
        <v>17385</v>
      </c>
      <c r="B17387" s="308">
        <v>4.28</v>
      </c>
    </row>
    <row r="17388" spans="1:2">
      <c r="A17388" s="307" t="s">
        <v>17386</v>
      </c>
      <c r="B17388" s="308">
        <v>4.28</v>
      </c>
    </row>
    <row r="17389" spans="1:2">
      <c r="A17389" s="307" t="s">
        <v>17387</v>
      </c>
      <c r="B17389" s="308">
        <v>16.850000000000001</v>
      </c>
    </row>
    <row r="17390" spans="1:2">
      <c r="A17390" s="307" t="s">
        <v>17388</v>
      </c>
      <c r="B17390" s="308">
        <v>16.850000000000001</v>
      </c>
    </row>
    <row r="17391" spans="1:2">
      <c r="A17391" s="307" t="s">
        <v>17389</v>
      </c>
      <c r="B17391" s="308">
        <v>37.21</v>
      </c>
    </row>
    <row r="17392" spans="1:2">
      <c r="A17392" s="307" t="s">
        <v>17390</v>
      </c>
      <c r="B17392" s="308">
        <v>37.21</v>
      </c>
    </row>
    <row r="17393" spans="1:2">
      <c r="A17393" s="307" t="s">
        <v>17391</v>
      </c>
      <c r="B17393" s="308">
        <v>45.69</v>
      </c>
    </row>
    <row r="17394" spans="1:2">
      <c r="A17394" s="307" t="s">
        <v>17392</v>
      </c>
      <c r="B17394" s="308">
        <v>45.69</v>
      </c>
    </row>
    <row r="17395" spans="1:2">
      <c r="A17395" s="307" t="s">
        <v>17393</v>
      </c>
      <c r="B17395" s="308">
        <v>146.41999999999999</v>
      </c>
    </row>
    <row r="17396" spans="1:2">
      <c r="A17396" s="307" t="s">
        <v>17394</v>
      </c>
      <c r="B17396" s="308">
        <v>146.41999999999999</v>
      </c>
    </row>
    <row r="17397" spans="1:2">
      <c r="A17397" s="307" t="s">
        <v>17395</v>
      </c>
      <c r="B17397" s="308">
        <v>0.31</v>
      </c>
    </row>
    <row r="17398" spans="1:2">
      <c r="A17398" s="307" t="s">
        <v>17396</v>
      </c>
      <c r="B17398" s="308">
        <v>0.31</v>
      </c>
    </row>
    <row r="17399" spans="1:2">
      <c r="A17399" s="307" t="s">
        <v>17397</v>
      </c>
      <c r="B17399" s="308">
        <v>0.46</v>
      </c>
    </row>
    <row r="17400" spans="1:2">
      <c r="A17400" s="307" t="s">
        <v>17398</v>
      </c>
      <c r="B17400" s="308">
        <v>0.46</v>
      </c>
    </row>
    <row r="17401" spans="1:2">
      <c r="A17401" s="307" t="s">
        <v>17399</v>
      </c>
      <c r="B17401" s="308">
        <v>1.24</v>
      </c>
    </row>
    <row r="17402" spans="1:2">
      <c r="A17402" s="307" t="s">
        <v>17400</v>
      </c>
      <c r="B17402" s="308">
        <v>1.24</v>
      </c>
    </row>
    <row r="17403" spans="1:2">
      <c r="A17403" s="307" t="s">
        <v>17401</v>
      </c>
      <c r="B17403" s="308">
        <v>2.73</v>
      </c>
    </row>
    <row r="17404" spans="1:2">
      <c r="A17404" s="307" t="s">
        <v>17402</v>
      </c>
      <c r="B17404" s="308">
        <v>2.73</v>
      </c>
    </row>
    <row r="17405" spans="1:2">
      <c r="A17405" s="307" t="s">
        <v>17403</v>
      </c>
      <c r="B17405" s="308">
        <v>3.17</v>
      </c>
    </row>
    <row r="17406" spans="1:2">
      <c r="A17406" s="307" t="s">
        <v>17404</v>
      </c>
      <c r="B17406" s="308">
        <v>3.17</v>
      </c>
    </row>
    <row r="17407" spans="1:2">
      <c r="A17407" s="307" t="s">
        <v>17405</v>
      </c>
      <c r="B17407" s="308">
        <v>9.2899999999999991</v>
      </c>
    </row>
    <row r="17408" spans="1:2">
      <c r="A17408" s="307" t="s">
        <v>17406</v>
      </c>
      <c r="B17408" s="308">
        <v>9.2899999999999991</v>
      </c>
    </row>
    <row r="17409" spans="1:2">
      <c r="A17409" s="307" t="s">
        <v>17407</v>
      </c>
      <c r="B17409" s="308">
        <v>12.12</v>
      </c>
    </row>
    <row r="17410" spans="1:2">
      <c r="A17410" s="307" t="s">
        <v>17408</v>
      </c>
      <c r="B17410" s="308">
        <v>12.12</v>
      </c>
    </row>
    <row r="17411" spans="1:2">
      <c r="A17411" s="307" t="s">
        <v>17409</v>
      </c>
      <c r="B17411" s="308">
        <v>21.96</v>
      </c>
    </row>
    <row r="17412" spans="1:2">
      <c r="A17412" s="307" t="s">
        <v>17410</v>
      </c>
      <c r="B17412" s="308">
        <v>21.96</v>
      </c>
    </row>
    <row r="17413" spans="1:2">
      <c r="A17413" s="307" t="s">
        <v>17411</v>
      </c>
      <c r="B17413" s="308">
        <v>43.38</v>
      </c>
    </row>
    <row r="17414" spans="1:2">
      <c r="A17414" s="307" t="s">
        <v>17412</v>
      </c>
      <c r="B17414" s="308">
        <v>43.38</v>
      </c>
    </row>
    <row r="17415" spans="1:2">
      <c r="A17415" s="307" t="s">
        <v>17413</v>
      </c>
      <c r="B17415" s="308">
        <v>1.73</v>
      </c>
    </row>
    <row r="17416" spans="1:2">
      <c r="A17416" s="307" t="s">
        <v>17414</v>
      </c>
      <c r="B17416" s="308">
        <v>1.73</v>
      </c>
    </row>
    <row r="17417" spans="1:2">
      <c r="A17417" s="307" t="s">
        <v>17415</v>
      </c>
      <c r="B17417" s="308">
        <v>2.39</v>
      </c>
    </row>
    <row r="17418" spans="1:2">
      <c r="A17418" s="307" t="s">
        <v>17416</v>
      </c>
      <c r="B17418" s="308">
        <v>2.39</v>
      </c>
    </row>
    <row r="17419" spans="1:2">
      <c r="A17419" s="307" t="s">
        <v>17417</v>
      </c>
      <c r="B17419" s="308">
        <v>0.41</v>
      </c>
    </row>
    <row r="17420" spans="1:2">
      <c r="A17420" s="307" t="s">
        <v>17418</v>
      </c>
      <c r="B17420" s="308">
        <v>0.41</v>
      </c>
    </row>
    <row r="17421" spans="1:2">
      <c r="A17421" s="307" t="s">
        <v>17419</v>
      </c>
      <c r="B17421" s="308">
        <v>0.51</v>
      </c>
    </row>
    <row r="17422" spans="1:2">
      <c r="A17422" s="307" t="s">
        <v>17420</v>
      </c>
      <c r="B17422" s="308">
        <v>0.51</v>
      </c>
    </row>
    <row r="17423" spans="1:2">
      <c r="A17423" s="307" t="s">
        <v>17421</v>
      </c>
      <c r="B17423" s="308">
        <v>1.19</v>
      </c>
    </row>
    <row r="17424" spans="1:2">
      <c r="A17424" s="307" t="s">
        <v>17422</v>
      </c>
      <c r="B17424" s="308">
        <v>1.19</v>
      </c>
    </row>
    <row r="17425" spans="1:2">
      <c r="A17425" s="307" t="s">
        <v>17423</v>
      </c>
      <c r="B17425" s="308">
        <v>2.42</v>
      </c>
    </row>
    <row r="17426" spans="1:2">
      <c r="A17426" s="307" t="s">
        <v>17424</v>
      </c>
      <c r="B17426" s="308">
        <v>2.42</v>
      </c>
    </row>
    <row r="17427" spans="1:2">
      <c r="A17427" s="307" t="s">
        <v>17425</v>
      </c>
      <c r="B17427" s="308">
        <v>2.66</v>
      </c>
    </row>
    <row r="17428" spans="1:2">
      <c r="A17428" s="307" t="s">
        <v>17426</v>
      </c>
      <c r="B17428" s="308">
        <v>2.66</v>
      </c>
    </row>
    <row r="17429" spans="1:2">
      <c r="A17429" s="307" t="s">
        <v>17427</v>
      </c>
      <c r="B17429" s="308">
        <v>8.44</v>
      </c>
    </row>
    <row r="17430" spans="1:2">
      <c r="A17430" s="307" t="s">
        <v>17428</v>
      </c>
      <c r="B17430" s="308">
        <v>8.44</v>
      </c>
    </row>
    <row r="17431" spans="1:2">
      <c r="A17431" s="307" t="s">
        <v>17429</v>
      </c>
      <c r="B17431" s="308">
        <v>12.36</v>
      </c>
    </row>
    <row r="17432" spans="1:2">
      <c r="A17432" s="307" t="s">
        <v>17430</v>
      </c>
      <c r="B17432" s="308">
        <v>12.36</v>
      </c>
    </row>
    <row r="17433" spans="1:2">
      <c r="A17433" s="307" t="s">
        <v>17431</v>
      </c>
      <c r="B17433" s="308">
        <v>28.33</v>
      </c>
    </row>
    <row r="17434" spans="1:2">
      <c r="A17434" s="307" t="s">
        <v>17432</v>
      </c>
      <c r="B17434" s="308">
        <v>28.33</v>
      </c>
    </row>
    <row r="17435" spans="1:2">
      <c r="A17435" s="307" t="s">
        <v>17433</v>
      </c>
      <c r="B17435" s="308">
        <v>49.15</v>
      </c>
    </row>
    <row r="17436" spans="1:2">
      <c r="A17436" s="307" t="s">
        <v>17434</v>
      </c>
      <c r="B17436" s="308">
        <v>49.15</v>
      </c>
    </row>
    <row r="17437" spans="1:2">
      <c r="A17437" s="307" t="s">
        <v>17435</v>
      </c>
      <c r="B17437" s="308">
        <v>0.89</v>
      </c>
    </row>
    <row r="17438" spans="1:2">
      <c r="A17438" s="307" t="s">
        <v>17436</v>
      </c>
      <c r="B17438" s="308">
        <v>0.89</v>
      </c>
    </row>
    <row r="17439" spans="1:2">
      <c r="A17439" s="307" t="s">
        <v>17437</v>
      </c>
      <c r="B17439" s="308">
        <v>2.2400000000000002</v>
      </c>
    </row>
    <row r="17440" spans="1:2">
      <c r="A17440" s="307" t="s">
        <v>17438</v>
      </c>
      <c r="B17440" s="308">
        <v>2.2400000000000002</v>
      </c>
    </row>
    <row r="17441" spans="1:2">
      <c r="A17441" s="307" t="s">
        <v>17439</v>
      </c>
      <c r="B17441" s="308">
        <v>2.62</v>
      </c>
    </row>
    <row r="17442" spans="1:2">
      <c r="A17442" s="307" t="s">
        <v>17440</v>
      </c>
      <c r="B17442" s="308">
        <v>2.62</v>
      </c>
    </row>
    <row r="17443" spans="1:2">
      <c r="A17443" s="307" t="s">
        <v>17441</v>
      </c>
      <c r="B17443" s="308">
        <v>6.73</v>
      </c>
    </row>
    <row r="17444" spans="1:2">
      <c r="A17444" s="307" t="s">
        <v>17442</v>
      </c>
      <c r="B17444" s="308">
        <v>6.73</v>
      </c>
    </row>
    <row r="17445" spans="1:2">
      <c r="A17445" s="307" t="s">
        <v>17443</v>
      </c>
      <c r="B17445" s="308">
        <v>5.87</v>
      </c>
    </row>
    <row r="17446" spans="1:2">
      <c r="A17446" s="307" t="s">
        <v>17444</v>
      </c>
      <c r="B17446" s="308">
        <v>5.87</v>
      </c>
    </row>
    <row r="17447" spans="1:2">
      <c r="A17447" s="307" t="s">
        <v>17445</v>
      </c>
      <c r="B17447" s="308">
        <v>7.28</v>
      </c>
    </row>
    <row r="17448" spans="1:2">
      <c r="A17448" s="307" t="s">
        <v>17446</v>
      </c>
      <c r="B17448" s="308">
        <v>7.28</v>
      </c>
    </row>
    <row r="17449" spans="1:2">
      <c r="A17449" s="307" t="s">
        <v>17447</v>
      </c>
      <c r="B17449" s="308">
        <v>19.64</v>
      </c>
    </row>
    <row r="17450" spans="1:2">
      <c r="A17450" s="307" t="s">
        <v>17448</v>
      </c>
      <c r="B17450" s="308">
        <v>19.64</v>
      </c>
    </row>
    <row r="17451" spans="1:2">
      <c r="A17451" s="307" t="s">
        <v>17449</v>
      </c>
      <c r="B17451" s="308">
        <v>0.54</v>
      </c>
    </row>
    <row r="17452" spans="1:2">
      <c r="A17452" s="307" t="s">
        <v>17450</v>
      </c>
      <c r="B17452" s="308">
        <v>0.54</v>
      </c>
    </row>
    <row r="17453" spans="1:2">
      <c r="A17453" s="307" t="s">
        <v>17451</v>
      </c>
      <c r="B17453" s="308">
        <v>0.73</v>
      </c>
    </row>
    <row r="17454" spans="1:2">
      <c r="A17454" s="307" t="s">
        <v>17452</v>
      </c>
      <c r="B17454" s="308">
        <v>0.73</v>
      </c>
    </row>
    <row r="17455" spans="1:2">
      <c r="A17455" s="307" t="s">
        <v>17453</v>
      </c>
      <c r="B17455" s="308">
        <v>2.33</v>
      </c>
    </row>
    <row r="17456" spans="1:2">
      <c r="A17456" s="307" t="s">
        <v>17454</v>
      </c>
      <c r="B17456" s="308">
        <v>2.33</v>
      </c>
    </row>
    <row r="17457" spans="1:2">
      <c r="A17457" s="307" t="s">
        <v>17455</v>
      </c>
      <c r="B17457" s="308">
        <v>5.65</v>
      </c>
    </row>
    <row r="17458" spans="1:2">
      <c r="A17458" s="307" t="s">
        <v>17456</v>
      </c>
      <c r="B17458" s="308">
        <v>5.65</v>
      </c>
    </row>
    <row r="17459" spans="1:2">
      <c r="A17459" s="307" t="s">
        <v>17457</v>
      </c>
      <c r="B17459" s="308">
        <v>5.99</v>
      </c>
    </row>
    <row r="17460" spans="1:2">
      <c r="A17460" s="307" t="s">
        <v>17458</v>
      </c>
      <c r="B17460" s="308">
        <v>5.99</v>
      </c>
    </row>
    <row r="17461" spans="1:2">
      <c r="A17461" s="307" t="s">
        <v>17459</v>
      </c>
      <c r="B17461" s="308">
        <v>18.940000000000001</v>
      </c>
    </row>
    <row r="17462" spans="1:2">
      <c r="A17462" s="307" t="s">
        <v>17460</v>
      </c>
      <c r="B17462" s="308">
        <v>18.940000000000001</v>
      </c>
    </row>
    <row r="17463" spans="1:2">
      <c r="A17463" s="307" t="s">
        <v>17461</v>
      </c>
      <c r="B17463" s="308">
        <v>34.94</v>
      </c>
    </row>
    <row r="17464" spans="1:2">
      <c r="A17464" s="307" t="s">
        <v>17462</v>
      </c>
      <c r="B17464" s="308">
        <v>34.94</v>
      </c>
    </row>
    <row r="17465" spans="1:2">
      <c r="A17465" s="307" t="s">
        <v>17463</v>
      </c>
      <c r="B17465" s="308">
        <v>59.24</v>
      </c>
    </row>
    <row r="17466" spans="1:2">
      <c r="A17466" s="307" t="s">
        <v>17464</v>
      </c>
      <c r="B17466" s="308">
        <v>59.24</v>
      </c>
    </row>
    <row r="17467" spans="1:2">
      <c r="A17467" s="307" t="s">
        <v>17465</v>
      </c>
      <c r="B17467" s="308">
        <v>110.51</v>
      </c>
    </row>
    <row r="17468" spans="1:2">
      <c r="A17468" s="307" t="s">
        <v>17466</v>
      </c>
      <c r="B17468" s="308">
        <v>110.51</v>
      </c>
    </row>
    <row r="17469" spans="1:2">
      <c r="A17469" s="307" t="s">
        <v>17467</v>
      </c>
      <c r="B17469" s="308">
        <v>2.34</v>
      </c>
    </row>
    <row r="17470" spans="1:2">
      <c r="A17470" s="307" t="s">
        <v>17468</v>
      </c>
      <c r="B17470" s="308">
        <v>2.34</v>
      </c>
    </row>
    <row r="17471" spans="1:2">
      <c r="A17471" s="307" t="s">
        <v>17469</v>
      </c>
      <c r="B17471" s="308">
        <v>4.47</v>
      </c>
    </row>
    <row r="17472" spans="1:2">
      <c r="A17472" s="307" t="s">
        <v>17470</v>
      </c>
      <c r="B17472" s="308">
        <v>4.47</v>
      </c>
    </row>
    <row r="17473" spans="1:2">
      <c r="A17473" s="307" t="s">
        <v>17471</v>
      </c>
      <c r="B17473" s="308">
        <v>6.03</v>
      </c>
    </row>
    <row r="17474" spans="1:2">
      <c r="A17474" s="307" t="s">
        <v>17472</v>
      </c>
      <c r="B17474" s="308">
        <v>6.03</v>
      </c>
    </row>
    <row r="17475" spans="1:2">
      <c r="A17475" s="307" t="s">
        <v>17473</v>
      </c>
      <c r="B17475" s="308">
        <v>6.18</v>
      </c>
    </row>
    <row r="17476" spans="1:2">
      <c r="A17476" s="307" t="s">
        <v>17474</v>
      </c>
      <c r="B17476" s="308">
        <v>6.18</v>
      </c>
    </row>
    <row r="17477" spans="1:2">
      <c r="A17477" s="307" t="s">
        <v>17475</v>
      </c>
      <c r="B17477" s="308">
        <v>5.0199999999999996</v>
      </c>
    </row>
    <row r="17478" spans="1:2">
      <c r="A17478" s="307" t="s">
        <v>17476</v>
      </c>
      <c r="B17478" s="308">
        <v>5.0199999999999996</v>
      </c>
    </row>
    <row r="17479" spans="1:2">
      <c r="A17479" s="307" t="s">
        <v>17477</v>
      </c>
      <c r="B17479" s="308">
        <v>8.5500000000000007</v>
      </c>
    </row>
    <row r="17480" spans="1:2">
      <c r="A17480" s="307" t="s">
        <v>17478</v>
      </c>
      <c r="B17480" s="308">
        <v>8.5500000000000007</v>
      </c>
    </row>
    <row r="17481" spans="1:2">
      <c r="A17481" s="307" t="s">
        <v>17479</v>
      </c>
      <c r="B17481" s="308">
        <v>10.95</v>
      </c>
    </row>
    <row r="17482" spans="1:2">
      <c r="A17482" s="307" t="s">
        <v>17480</v>
      </c>
      <c r="B17482" s="308">
        <v>10.95</v>
      </c>
    </row>
    <row r="17483" spans="1:2">
      <c r="A17483" s="307" t="s">
        <v>17481</v>
      </c>
      <c r="B17483" s="308">
        <v>29.94</v>
      </c>
    </row>
    <row r="17484" spans="1:2">
      <c r="A17484" s="307" t="s">
        <v>17482</v>
      </c>
      <c r="B17484" s="308">
        <v>29.94</v>
      </c>
    </row>
    <row r="17485" spans="1:2">
      <c r="A17485" s="307" t="s">
        <v>17483</v>
      </c>
      <c r="B17485" s="308">
        <v>45.68</v>
      </c>
    </row>
    <row r="17486" spans="1:2">
      <c r="A17486" s="307" t="s">
        <v>17484</v>
      </c>
      <c r="B17486" s="308">
        <v>45.68</v>
      </c>
    </row>
    <row r="17487" spans="1:2">
      <c r="A17487" s="307" t="s">
        <v>17485</v>
      </c>
      <c r="B17487" s="308">
        <v>88.8</v>
      </c>
    </row>
    <row r="17488" spans="1:2">
      <c r="A17488" s="307" t="s">
        <v>17486</v>
      </c>
      <c r="B17488" s="308">
        <v>88.8</v>
      </c>
    </row>
    <row r="17489" spans="1:2">
      <c r="A17489" s="307" t="s">
        <v>17487</v>
      </c>
      <c r="B17489" s="308">
        <v>3.76</v>
      </c>
    </row>
    <row r="17490" spans="1:2">
      <c r="A17490" s="307" t="s">
        <v>17488</v>
      </c>
      <c r="B17490" s="308">
        <v>3.76</v>
      </c>
    </row>
    <row r="17491" spans="1:2">
      <c r="A17491" s="307" t="s">
        <v>17489</v>
      </c>
      <c r="B17491" s="308">
        <v>12.38</v>
      </c>
    </row>
    <row r="17492" spans="1:2">
      <c r="A17492" s="307" t="s">
        <v>17490</v>
      </c>
      <c r="B17492" s="308">
        <v>12.38</v>
      </c>
    </row>
    <row r="17493" spans="1:2">
      <c r="A17493" s="307" t="s">
        <v>17491</v>
      </c>
      <c r="B17493" s="308">
        <v>4.53</v>
      </c>
    </row>
    <row r="17494" spans="1:2">
      <c r="A17494" s="307" t="s">
        <v>17492</v>
      </c>
      <c r="B17494" s="308">
        <v>4.53</v>
      </c>
    </row>
    <row r="17495" spans="1:2">
      <c r="A17495" s="307" t="s">
        <v>17493</v>
      </c>
      <c r="B17495" s="308">
        <v>5.52</v>
      </c>
    </row>
    <row r="17496" spans="1:2">
      <c r="A17496" s="307" t="s">
        <v>17494</v>
      </c>
      <c r="B17496" s="308">
        <v>5.52</v>
      </c>
    </row>
    <row r="17497" spans="1:2">
      <c r="A17497" s="307" t="s">
        <v>17495</v>
      </c>
      <c r="B17497" s="308">
        <v>8.86</v>
      </c>
    </row>
    <row r="17498" spans="1:2">
      <c r="A17498" s="307" t="s">
        <v>17496</v>
      </c>
      <c r="B17498" s="308">
        <v>8.86</v>
      </c>
    </row>
    <row r="17499" spans="1:2">
      <c r="A17499" s="307" t="s">
        <v>17497</v>
      </c>
      <c r="B17499" s="308">
        <v>17.18</v>
      </c>
    </row>
    <row r="17500" spans="1:2">
      <c r="A17500" s="307" t="s">
        <v>17498</v>
      </c>
      <c r="B17500" s="308">
        <v>17.18</v>
      </c>
    </row>
    <row r="17501" spans="1:2">
      <c r="A17501" s="307" t="s">
        <v>17499</v>
      </c>
      <c r="B17501" s="308">
        <v>17.52</v>
      </c>
    </row>
    <row r="17502" spans="1:2">
      <c r="A17502" s="307" t="s">
        <v>17500</v>
      </c>
      <c r="B17502" s="308">
        <v>17.52</v>
      </c>
    </row>
    <row r="17503" spans="1:2">
      <c r="A17503" s="307" t="s">
        <v>17501</v>
      </c>
      <c r="B17503" s="308">
        <v>47</v>
      </c>
    </row>
    <row r="17504" spans="1:2">
      <c r="A17504" s="307" t="s">
        <v>17502</v>
      </c>
      <c r="B17504" s="308">
        <v>47</v>
      </c>
    </row>
    <row r="17505" spans="1:2">
      <c r="A17505" s="307" t="s">
        <v>17503</v>
      </c>
      <c r="B17505" s="308">
        <v>88.19</v>
      </c>
    </row>
    <row r="17506" spans="1:2">
      <c r="A17506" s="307" t="s">
        <v>17504</v>
      </c>
      <c r="B17506" s="308">
        <v>88.19</v>
      </c>
    </row>
    <row r="17507" spans="1:2">
      <c r="A17507" s="307" t="s">
        <v>17505</v>
      </c>
      <c r="B17507" s="308">
        <v>138.99</v>
      </c>
    </row>
    <row r="17508" spans="1:2">
      <c r="A17508" s="307" t="s">
        <v>17506</v>
      </c>
      <c r="B17508" s="308">
        <v>138.99</v>
      </c>
    </row>
    <row r="17509" spans="1:2">
      <c r="A17509" s="307" t="s">
        <v>17507</v>
      </c>
      <c r="B17509" s="308">
        <v>275.94</v>
      </c>
    </row>
    <row r="17510" spans="1:2">
      <c r="A17510" s="307" t="s">
        <v>17508</v>
      </c>
      <c r="B17510" s="308">
        <v>275.94</v>
      </c>
    </row>
    <row r="17511" spans="1:2">
      <c r="A17511" s="307" t="s">
        <v>17509</v>
      </c>
      <c r="B17511" s="308">
        <v>1.2</v>
      </c>
    </row>
    <row r="17512" spans="1:2">
      <c r="A17512" s="307" t="s">
        <v>17510</v>
      </c>
      <c r="B17512" s="308">
        <v>1.2</v>
      </c>
    </row>
    <row r="17513" spans="1:2">
      <c r="A17513" s="307" t="s">
        <v>17511</v>
      </c>
      <c r="B17513" s="308">
        <v>1.34</v>
      </c>
    </row>
    <row r="17514" spans="1:2">
      <c r="A17514" s="307" t="s">
        <v>17512</v>
      </c>
      <c r="B17514" s="308">
        <v>1.34</v>
      </c>
    </row>
    <row r="17515" spans="1:2">
      <c r="A17515" s="307" t="s">
        <v>17513</v>
      </c>
      <c r="B17515" s="308">
        <v>2.2200000000000002</v>
      </c>
    </row>
    <row r="17516" spans="1:2">
      <c r="A17516" s="307" t="s">
        <v>17514</v>
      </c>
      <c r="B17516" s="308">
        <v>2.2200000000000002</v>
      </c>
    </row>
    <row r="17517" spans="1:2">
      <c r="A17517" s="307" t="s">
        <v>17515</v>
      </c>
      <c r="B17517" s="308">
        <v>6.88</v>
      </c>
    </row>
    <row r="17518" spans="1:2">
      <c r="A17518" s="307" t="s">
        <v>17516</v>
      </c>
      <c r="B17518" s="308">
        <v>6.88</v>
      </c>
    </row>
    <row r="17519" spans="1:2">
      <c r="A17519" s="307" t="s">
        <v>17517</v>
      </c>
      <c r="B17519" s="308">
        <v>0.84</v>
      </c>
    </row>
    <row r="17520" spans="1:2">
      <c r="A17520" s="307" t="s">
        <v>17518</v>
      </c>
      <c r="B17520" s="308">
        <v>0.84</v>
      </c>
    </row>
    <row r="17521" spans="1:2">
      <c r="A17521" s="307" t="s">
        <v>17519</v>
      </c>
      <c r="B17521" s="308">
        <v>1</v>
      </c>
    </row>
    <row r="17522" spans="1:2">
      <c r="A17522" s="307" t="s">
        <v>17520</v>
      </c>
      <c r="B17522" s="308">
        <v>1</v>
      </c>
    </row>
    <row r="17523" spans="1:2">
      <c r="A17523" s="307" t="s">
        <v>17521</v>
      </c>
      <c r="B17523" s="308">
        <v>1.1299999999999999</v>
      </c>
    </row>
    <row r="17524" spans="1:2">
      <c r="A17524" s="307" t="s">
        <v>17522</v>
      </c>
      <c r="B17524" s="308">
        <v>1.1299999999999999</v>
      </c>
    </row>
    <row r="17525" spans="1:2">
      <c r="A17525" s="307" t="s">
        <v>17523</v>
      </c>
      <c r="B17525" s="308">
        <v>3.14</v>
      </c>
    </row>
    <row r="17526" spans="1:2">
      <c r="A17526" s="307" t="s">
        <v>17524</v>
      </c>
      <c r="B17526" s="308">
        <v>3.14</v>
      </c>
    </row>
    <row r="17527" spans="1:2">
      <c r="A17527" s="307" t="s">
        <v>17525</v>
      </c>
      <c r="B17527" s="308">
        <v>7.15</v>
      </c>
    </row>
    <row r="17528" spans="1:2">
      <c r="A17528" s="307" t="s">
        <v>17526</v>
      </c>
      <c r="B17528" s="308">
        <v>7.15</v>
      </c>
    </row>
    <row r="17529" spans="1:2">
      <c r="A17529" s="307" t="s">
        <v>17527</v>
      </c>
      <c r="B17529" s="308">
        <v>12.34</v>
      </c>
    </row>
    <row r="17530" spans="1:2">
      <c r="A17530" s="307" t="s">
        <v>17528</v>
      </c>
      <c r="B17530" s="308">
        <v>12.34</v>
      </c>
    </row>
    <row r="17531" spans="1:2">
      <c r="A17531" s="307" t="s">
        <v>17529</v>
      </c>
      <c r="B17531" s="308">
        <v>1.86</v>
      </c>
    </row>
    <row r="17532" spans="1:2">
      <c r="A17532" s="307" t="s">
        <v>17530</v>
      </c>
      <c r="B17532" s="308">
        <v>1.86</v>
      </c>
    </row>
    <row r="17533" spans="1:2">
      <c r="A17533" s="307" t="s">
        <v>17531</v>
      </c>
      <c r="B17533" s="308">
        <v>2.89</v>
      </c>
    </row>
    <row r="17534" spans="1:2">
      <c r="A17534" s="307" t="s">
        <v>17532</v>
      </c>
      <c r="B17534" s="308">
        <v>2.89</v>
      </c>
    </row>
    <row r="17535" spans="1:2">
      <c r="A17535" s="307" t="s">
        <v>17533</v>
      </c>
      <c r="B17535" s="308">
        <v>2.95</v>
      </c>
    </row>
    <row r="17536" spans="1:2">
      <c r="A17536" s="307" t="s">
        <v>17534</v>
      </c>
      <c r="B17536" s="308">
        <v>2.95</v>
      </c>
    </row>
    <row r="17537" spans="1:2">
      <c r="A17537" s="307" t="s">
        <v>17535</v>
      </c>
      <c r="B17537" s="308">
        <v>6.38</v>
      </c>
    </row>
    <row r="17538" spans="1:2">
      <c r="A17538" s="307" t="s">
        <v>17536</v>
      </c>
      <c r="B17538" s="308">
        <v>6.38</v>
      </c>
    </row>
    <row r="17539" spans="1:2">
      <c r="A17539" s="307" t="s">
        <v>17537</v>
      </c>
      <c r="B17539" s="308">
        <v>3.42</v>
      </c>
    </row>
    <row r="17540" spans="1:2">
      <c r="A17540" s="307" t="s">
        <v>17538</v>
      </c>
      <c r="B17540" s="308">
        <v>3.42</v>
      </c>
    </row>
    <row r="17541" spans="1:2">
      <c r="A17541" s="307" t="s">
        <v>17539</v>
      </c>
      <c r="B17541" s="308">
        <v>3.5</v>
      </c>
    </row>
    <row r="17542" spans="1:2">
      <c r="A17542" s="307" t="s">
        <v>17540</v>
      </c>
      <c r="B17542" s="308">
        <v>3.5</v>
      </c>
    </row>
    <row r="17543" spans="1:2">
      <c r="A17543" s="307" t="s">
        <v>17541</v>
      </c>
      <c r="B17543" s="308">
        <v>4.32</v>
      </c>
    </row>
    <row r="17544" spans="1:2">
      <c r="A17544" s="307" t="s">
        <v>17542</v>
      </c>
      <c r="B17544" s="308">
        <v>4.32</v>
      </c>
    </row>
    <row r="17545" spans="1:2">
      <c r="A17545" s="307" t="s">
        <v>17543</v>
      </c>
      <c r="B17545" s="308">
        <v>6.78</v>
      </c>
    </row>
    <row r="17546" spans="1:2">
      <c r="A17546" s="307" t="s">
        <v>17544</v>
      </c>
      <c r="B17546" s="308">
        <v>6.78</v>
      </c>
    </row>
    <row r="17547" spans="1:2">
      <c r="A17547" s="307" t="s">
        <v>17545</v>
      </c>
      <c r="B17547" s="308">
        <v>3.01</v>
      </c>
    </row>
    <row r="17548" spans="1:2">
      <c r="A17548" s="307" t="s">
        <v>17546</v>
      </c>
      <c r="B17548" s="308">
        <v>3.01</v>
      </c>
    </row>
    <row r="17549" spans="1:2">
      <c r="A17549" s="307" t="s">
        <v>17547</v>
      </c>
      <c r="B17549" s="308">
        <v>3.19</v>
      </c>
    </row>
    <row r="17550" spans="1:2">
      <c r="A17550" s="307" t="s">
        <v>17548</v>
      </c>
      <c r="B17550" s="308">
        <v>3.19</v>
      </c>
    </row>
    <row r="17551" spans="1:2">
      <c r="A17551" s="307" t="s">
        <v>17549</v>
      </c>
      <c r="B17551" s="308">
        <v>3.01</v>
      </c>
    </row>
    <row r="17552" spans="1:2">
      <c r="A17552" s="307" t="s">
        <v>17550</v>
      </c>
      <c r="B17552" s="308">
        <v>3.01</v>
      </c>
    </row>
    <row r="17553" spans="1:2">
      <c r="A17553" s="307" t="s">
        <v>17551</v>
      </c>
      <c r="B17553" s="308">
        <v>5.56</v>
      </c>
    </row>
    <row r="17554" spans="1:2">
      <c r="A17554" s="307" t="s">
        <v>17552</v>
      </c>
      <c r="B17554" s="308">
        <v>5.56</v>
      </c>
    </row>
    <row r="17555" spans="1:2">
      <c r="A17555" s="307" t="s">
        <v>17553</v>
      </c>
      <c r="B17555" s="308">
        <v>5.64</v>
      </c>
    </row>
    <row r="17556" spans="1:2">
      <c r="A17556" s="307" t="s">
        <v>17554</v>
      </c>
      <c r="B17556" s="308">
        <v>5.64</v>
      </c>
    </row>
    <row r="17557" spans="1:2">
      <c r="A17557" s="307" t="s">
        <v>17555</v>
      </c>
      <c r="B17557" s="308">
        <v>6.28</v>
      </c>
    </row>
    <row r="17558" spans="1:2">
      <c r="A17558" s="307" t="s">
        <v>17556</v>
      </c>
      <c r="B17558" s="308">
        <v>6.28</v>
      </c>
    </row>
    <row r="17559" spans="1:2">
      <c r="A17559" s="307" t="s">
        <v>17557</v>
      </c>
      <c r="B17559" s="308">
        <v>12.11</v>
      </c>
    </row>
    <row r="17560" spans="1:2">
      <c r="A17560" s="307" t="s">
        <v>17558</v>
      </c>
      <c r="B17560" s="308">
        <v>12.11</v>
      </c>
    </row>
    <row r="17561" spans="1:2">
      <c r="A17561" s="307" t="s">
        <v>17559</v>
      </c>
      <c r="B17561" s="308">
        <v>18.72</v>
      </c>
    </row>
    <row r="17562" spans="1:2">
      <c r="A17562" s="307" t="s">
        <v>17560</v>
      </c>
      <c r="B17562" s="308">
        <v>18.03</v>
      </c>
    </row>
    <row r="17563" spans="1:2">
      <c r="A17563" s="307" t="s">
        <v>17561</v>
      </c>
      <c r="B17563" s="308">
        <v>28.63</v>
      </c>
    </row>
    <row r="17564" spans="1:2">
      <c r="A17564" s="307" t="s">
        <v>17562</v>
      </c>
      <c r="B17564" s="308">
        <v>27.87</v>
      </c>
    </row>
    <row r="17565" spans="1:2">
      <c r="A17565" s="307" t="s">
        <v>17563</v>
      </c>
      <c r="B17565" s="308">
        <v>34.76</v>
      </c>
    </row>
    <row r="17566" spans="1:2">
      <c r="A17566" s="307" t="s">
        <v>17564</v>
      </c>
      <c r="B17566" s="308">
        <v>33.950000000000003</v>
      </c>
    </row>
    <row r="17567" spans="1:2">
      <c r="A17567" s="307" t="s">
        <v>17565</v>
      </c>
      <c r="B17567" s="308">
        <v>65.13</v>
      </c>
    </row>
    <row r="17568" spans="1:2">
      <c r="A17568" s="307" t="s">
        <v>17566</v>
      </c>
      <c r="B17568" s="308">
        <v>64.260000000000005</v>
      </c>
    </row>
    <row r="17569" spans="1:2">
      <c r="A17569" s="307" t="s">
        <v>17567</v>
      </c>
      <c r="B17569" s="308">
        <v>70.44</v>
      </c>
    </row>
    <row r="17570" spans="1:2">
      <c r="A17570" s="307" t="s">
        <v>17568</v>
      </c>
      <c r="B17570" s="308">
        <v>69.459999999999994</v>
      </c>
    </row>
    <row r="17571" spans="1:2">
      <c r="A17571" s="307" t="s">
        <v>17569</v>
      </c>
      <c r="B17571" s="308">
        <v>94.67</v>
      </c>
    </row>
    <row r="17572" spans="1:2">
      <c r="A17572" s="307" t="s">
        <v>17570</v>
      </c>
      <c r="B17572" s="308">
        <v>93.47</v>
      </c>
    </row>
    <row r="17573" spans="1:2">
      <c r="A17573" s="307" t="s">
        <v>17571</v>
      </c>
      <c r="B17573" s="308">
        <v>129.99</v>
      </c>
    </row>
    <row r="17574" spans="1:2">
      <c r="A17574" s="307" t="s">
        <v>17572</v>
      </c>
      <c r="B17574" s="308">
        <v>128.58000000000001</v>
      </c>
    </row>
    <row r="17575" spans="1:2">
      <c r="A17575" s="307" t="s">
        <v>17573</v>
      </c>
      <c r="B17575" s="308">
        <v>181.34</v>
      </c>
    </row>
    <row r="17576" spans="1:2">
      <c r="A17576" s="307" t="s">
        <v>17574</v>
      </c>
      <c r="B17576" s="308">
        <v>179.71</v>
      </c>
    </row>
    <row r="17577" spans="1:2">
      <c r="A17577" s="307" t="s">
        <v>17575</v>
      </c>
      <c r="B17577" s="308">
        <v>219.76</v>
      </c>
    </row>
    <row r="17578" spans="1:2">
      <c r="A17578" s="307" t="s">
        <v>17576</v>
      </c>
      <c r="B17578" s="308">
        <v>217.59</v>
      </c>
    </row>
    <row r="17579" spans="1:2">
      <c r="A17579" s="307" t="s">
        <v>17577</v>
      </c>
      <c r="B17579" s="308">
        <v>28.75</v>
      </c>
    </row>
    <row r="17580" spans="1:2">
      <c r="A17580" s="307" t="s">
        <v>17578</v>
      </c>
      <c r="B17580" s="308">
        <v>28.06</v>
      </c>
    </row>
    <row r="17581" spans="1:2">
      <c r="A17581" s="307" t="s">
        <v>17579</v>
      </c>
      <c r="B17581" s="308">
        <v>44.49</v>
      </c>
    </row>
    <row r="17582" spans="1:2">
      <c r="A17582" s="307" t="s">
        <v>17580</v>
      </c>
      <c r="B17582" s="308">
        <v>43.73</v>
      </c>
    </row>
    <row r="17583" spans="1:2">
      <c r="A17583" s="307" t="s">
        <v>17581</v>
      </c>
      <c r="B17583" s="308">
        <v>66.239999999999995</v>
      </c>
    </row>
    <row r="17584" spans="1:2">
      <c r="A17584" s="307" t="s">
        <v>17582</v>
      </c>
      <c r="B17584" s="308">
        <v>65.42</v>
      </c>
    </row>
    <row r="17585" spans="1:2">
      <c r="A17585" s="307" t="s">
        <v>17583</v>
      </c>
      <c r="B17585" s="308">
        <v>101.16</v>
      </c>
    </row>
    <row r="17586" spans="1:2">
      <c r="A17586" s="307" t="s">
        <v>17584</v>
      </c>
      <c r="B17586" s="308">
        <v>100.18</v>
      </c>
    </row>
    <row r="17587" spans="1:2">
      <c r="A17587" s="307" t="s">
        <v>17585</v>
      </c>
      <c r="B17587" s="308">
        <v>7.32</v>
      </c>
    </row>
    <row r="17588" spans="1:2">
      <c r="A17588" s="307" t="s">
        <v>17586</v>
      </c>
      <c r="B17588" s="308">
        <v>6.45</v>
      </c>
    </row>
    <row r="17589" spans="1:2">
      <c r="A17589" s="307" t="s">
        <v>17587</v>
      </c>
      <c r="B17589" s="308">
        <v>9</v>
      </c>
    </row>
    <row r="17590" spans="1:2">
      <c r="A17590" s="307" t="s">
        <v>17588</v>
      </c>
      <c r="B17590" s="308">
        <v>7.91</v>
      </c>
    </row>
    <row r="17591" spans="1:2">
      <c r="A17591" s="307" t="s">
        <v>17589</v>
      </c>
      <c r="B17591" s="308">
        <v>10.97</v>
      </c>
    </row>
    <row r="17592" spans="1:2">
      <c r="A17592" s="307" t="s">
        <v>17590</v>
      </c>
      <c r="B17592" s="308">
        <v>9.65</v>
      </c>
    </row>
    <row r="17593" spans="1:2">
      <c r="A17593" s="307" t="s">
        <v>17591</v>
      </c>
      <c r="B17593" s="308">
        <v>13.76</v>
      </c>
    </row>
    <row r="17594" spans="1:2">
      <c r="A17594" s="307" t="s">
        <v>17592</v>
      </c>
      <c r="B17594" s="308">
        <v>12.24</v>
      </c>
    </row>
    <row r="17595" spans="1:2">
      <c r="A17595" s="307" t="s">
        <v>17593</v>
      </c>
      <c r="B17595" s="308">
        <v>15.56</v>
      </c>
    </row>
    <row r="17596" spans="1:2">
      <c r="A17596" s="307" t="s">
        <v>17594</v>
      </c>
      <c r="B17596" s="308">
        <v>13.83</v>
      </c>
    </row>
    <row r="17597" spans="1:2">
      <c r="A17597" s="307" t="s">
        <v>17595</v>
      </c>
      <c r="B17597" s="308">
        <v>25.16</v>
      </c>
    </row>
    <row r="17598" spans="1:2">
      <c r="A17598" s="307" t="s">
        <v>17596</v>
      </c>
      <c r="B17598" s="308">
        <v>22.43</v>
      </c>
    </row>
    <row r="17599" spans="1:2">
      <c r="A17599" s="307" t="s">
        <v>17597</v>
      </c>
      <c r="B17599" s="308">
        <v>33.630000000000003</v>
      </c>
    </row>
    <row r="17600" spans="1:2">
      <c r="A17600" s="307" t="s">
        <v>17598</v>
      </c>
      <c r="B17600" s="308">
        <v>30.1</v>
      </c>
    </row>
    <row r="17601" spans="1:2">
      <c r="A17601" s="307" t="s">
        <v>17599</v>
      </c>
      <c r="B17601" s="308">
        <v>49.5</v>
      </c>
    </row>
    <row r="17602" spans="1:2">
      <c r="A17602" s="307" t="s">
        <v>17600</v>
      </c>
      <c r="B17602" s="308">
        <v>44.01</v>
      </c>
    </row>
    <row r="17603" spans="1:2">
      <c r="A17603" s="307" t="s">
        <v>17601</v>
      </c>
      <c r="B17603" s="308">
        <v>75.28</v>
      </c>
    </row>
    <row r="17604" spans="1:2">
      <c r="A17604" s="307" t="s">
        <v>17602</v>
      </c>
      <c r="B17604" s="308">
        <v>67.47</v>
      </c>
    </row>
    <row r="17605" spans="1:2">
      <c r="A17605" s="307" t="s">
        <v>17603</v>
      </c>
      <c r="B17605" s="308">
        <v>11.09</v>
      </c>
    </row>
    <row r="17606" spans="1:2">
      <c r="A17606" s="307" t="s">
        <v>17604</v>
      </c>
      <c r="B17606" s="308">
        <v>9.61</v>
      </c>
    </row>
    <row r="17607" spans="1:2">
      <c r="A17607" s="307" t="s">
        <v>17605</v>
      </c>
      <c r="B17607" s="308">
        <v>12.94</v>
      </c>
    </row>
    <row r="17608" spans="1:2">
      <c r="A17608" s="307" t="s">
        <v>17606</v>
      </c>
      <c r="B17608" s="308">
        <v>11.22</v>
      </c>
    </row>
    <row r="17609" spans="1:2">
      <c r="A17609" s="307" t="s">
        <v>17607</v>
      </c>
      <c r="B17609" s="308">
        <v>15.72</v>
      </c>
    </row>
    <row r="17610" spans="1:2">
      <c r="A17610" s="307" t="s">
        <v>17608</v>
      </c>
      <c r="B17610" s="308">
        <v>13.62</v>
      </c>
    </row>
    <row r="17611" spans="1:2">
      <c r="A17611" s="307" t="s">
        <v>17609</v>
      </c>
      <c r="B17611" s="308">
        <v>17.57</v>
      </c>
    </row>
    <row r="17612" spans="1:2">
      <c r="A17612" s="307" t="s">
        <v>17610</v>
      </c>
      <c r="B17612" s="308">
        <v>15.23</v>
      </c>
    </row>
    <row r="17613" spans="1:2">
      <c r="A17613" s="307" t="s">
        <v>17611</v>
      </c>
      <c r="B17613" s="308">
        <v>24.04</v>
      </c>
    </row>
    <row r="17614" spans="1:2">
      <c r="A17614" s="307" t="s">
        <v>17612</v>
      </c>
      <c r="B17614" s="308">
        <v>20.84</v>
      </c>
    </row>
    <row r="17615" spans="1:2">
      <c r="A17615" s="307" t="s">
        <v>17613</v>
      </c>
      <c r="B17615" s="308">
        <v>29.59</v>
      </c>
    </row>
    <row r="17616" spans="1:2">
      <c r="A17616" s="307" t="s">
        <v>17614</v>
      </c>
      <c r="B17616" s="308">
        <v>25.65</v>
      </c>
    </row>
    <row r="17617" spans="1:2">
      <c r="A17617" s="307" t="s">
        <v>17615</v>
      </c>
      <c r="B17617" s="308">
        <v>44.39</v>
      </c>
    </row>
    <row r="17618" spans="1:2">
      <c r="A17618" s="307" t="s">
        <v>17616</v>
      </c>
      <c r="B17618" s="308">
        <v>38.47</v>
      </c>
    </row>
    <row r="17619" spans="1:2">
      <c r="A17619" s="307" t="s">
        <v>17617</v>
      </c>
      <c r="B17619" s="308">
        <v>55.49</v>
      </c>
    </row>
    <row r="17620" spans="1:2">
      <c r="A17620" s="307" t="s">
        <v>17618</v>
      </c>
      <c r="B17620" s="308">
        <v>48.09</v>
      </c>
    </row>
    <row r="17621" spans="1:2">
      <c r="A17621" s="307" t="s">
        <v>17619</v>
      </c>
      <c r="B17621" s="308">
        <v>70.290000000000006</v>
      </c>
    </row>
    <row r="17622" spans="1:2">
      <c r="A17622" s="307" t="s">
        <v>17620</v>
      </c>
      <c r="B17622" s="308">
        <v>60.92</v>
      </c>
    </row>
    <row r="17623" spans="1:2">
      <c r="A17623" s="307" t="s">
        <v>17621</v>
      </c>
      <c r="B17623" s="308">
        <v>12.94</v>
      </c>
    </row>
    <row r="17624" spans="1:2">
      <c r="A17624" s="307" t="s">
        <v>17622</v>
      </c>
      <c r="B17624" s="308">
        <v>11.22</v>
      </c>
    </row>
    <row r="17625" spans="1:2">
      <c r="A17625" s="307" t="s">
        <v>17623</v>
      </c>
      <c r="B17625" s="308">
        <v>14.79</v>
      </c>
    </row>
    <row r="17626" spans="1:2">
      <c r="A17626" s="307" t="s">
        <v>17624</v>
      </c>
      <c r="B17626" s="308">
        <v>12.82</v>
      </c>
    </row>
    <row r="17627" spans="1:2">
      <c r="A17627" s="307" t="s">
        <v>17625</v>
      </c>
      <c r="B17627" s="308">
        <v>20.34</v>
      </c>
    </row>
    <row r="17628" spans="1:2">
      <c r="A17628" s="307" t="s">
        <v>17626</v>
      </c>
      <c r="B17628" s="308">
        <v>17.63</v>
      </c>
    </row>
    <row r="17629" spans="1:2">
      <c r="A17629" s="307" t="s">
        <v>17627</v>
      </c>
      <c r="B17629" s="308">
        <v>20.71</v>
      </c>
    </row>
    <row r="17630" spans="1:2">
      <c r="A17630" s="307" t="s">
        <v>17628</v>
      </c>
      <c r="B17630" s="308">
        <v>17.95</v>
      </c>
    </row>
    <row r="17631" spans="1:2">
      <c r="A17631" s="307" t="s">
        <v>17629</v>
      </c>
      <c r="B17631" s="308">
        <v>25.89</v>
      </c>
    </row>
    <row r="17632" spans="1:2">
      <c r="A17632" s="307" t="s">
        <v>17630</v>
      </c>
      <c r="B17632" s="308">
        <v>22.44</v>
      </c>
    </row>
    <row r="17633" spans="1:2">
      <c r="A17633" s="307" t="s">
        <v>17631</v>
      </c>
      <c r="B17633" s="308">
        <v>40.69</v>
      </c>
    </row>
    <row r="17634" spans="1:2">
      <c r="A17634" s="307" t="s">
        <v>17632</v>
      </c>
      <c r="B17634" s="308">
        <v>35.270000000000003</v>
      </c>
    </row>
    <row r="17635" spans="1:2">
      <c r="A17635" s="307" t="s">
        <v>17633</v>
      </c>
      <c r="B17635" s="308">
        <v>73.989999999999995</v>
      </c>
    </row>
    <row r="17636" spans="1:2">
      <c r="A17636" s="307" t="s">
        <v>17634</v>
      </c>
      <c r="B17636" s="308">
        <v>64.12</v>
      </c>
    </row>
    <row r="17637" spans="1:2">
      <c r="A17637" s="307" t="s">
        <v>17635</v>
      </c>
      <c r="B17637" s="308">
        <v>85.09</v>
      </c>
    </row>
    <row r="17638" spans="1:2">
      <c r="A17638" s="307" t="s">
        <v>17636</v>
      </c>
      <c r="B17638" s="308">
        <v>73.739999999999995</v>
      </c>
    </row>
    <row r="17639" spans="1:2">
      <c r="A17639" s="307" t="s">
        <v>17637</v>
      </c>
      <c r="B17639" s="308">
        <v>107.29</v>
      </c>
    </row>
    <row r="17640" spans="1:2">
      <c r="A17640" s="307" t="s">
        <v>17638</v>
      </c>
      <c r="B17640" s="308">
        <v>92.98</v>
      </c>
    </row>
    <row r="17641" spans="1:2">
      <c r="A17641" s="307" t="s">
        <v>17639</v>
      </c>
      <c r="B17641" s="308">
        <v>4.62</v>
      </c>
    </row>
    <row r="17642" spans="1:2">
      <c r="A17642" s="307" t="s">
        <v>17640</v>
      </c>
      <c r="B17642" s="308">
        <v>4</v>
      </c>
    </row>
    <row r="17643" spans="1:2">
      <c r="A17643" s="307" t="s">
        <v>17641</v>
      </c>
      <c r="B17643" s="308">
        <v>5.54</v>
      </c>
    </row>
    <row r="17644" spans="1:2">
      <c r="A17644" s="307" t="s">
        <v>17642</v>
      </c>
      <c r="B17644" s="308">
        <v>4.8</v>
      </c>
    </row>
    <row r="17645" spans="1:2">
      <c r="A17645" s="307" t="s">
        <v>17643</v>
      </c>
      <c r="B17645" s="308">
        <v>6.84</v>
      </c>
    </row>
    <row r="17646" spans="1:2">
      <c r="A17646" s="307" t="s">
        <v>17644</v>
      </c>
      <c r="B17646" s="308">
        <v>5.93</v>
      </c>
    </row>
    <row r="17647" spans="1:2">
      <c r="A17647" s="307" t="s">
        <v>17645</v>
      </c>
      <c r="B17647" s="308">
        <v>8.1300000000000008</v>
      </c>
    </row>
    <row r="17648" spans="1:2">
      <c r="A17648" s="307" t="s">
        <v>17646</v>
      </c>
      <c r="B17648" s="308">
        <v>7.05</v>
      </c>
    </row>
    <row r="17649" spans="1:2">
      <c r="A17649" s="307" t="s">
        <v>17647</v>
      </c>
      <c r="B17649" s="308">
        <v>9.24</v>
      </c>
    </row>
    <row r="17650" spans="1:2">
      <c r="A17650" s="307" t="s">
        <v>17648</v>
      </c>
      <c r="B17650" s="308">
        <v>8.01</v>
      </c>
    </row>
    <row r="17651" spans="1:2">
      <c r="A17651" s="307" t="s">
        <v>17649</v>
      </c>
      <c r="B17651" s="308">
        <v>14.79</v>
      </c>
    </row>
    <row r="17652" spans="1:2">
      <c r="A17652" s="307" t="s">
        <v>17650</v>
      </c>
      <c r="B17652" s="308">
        <v>12.82</v>
      </c>
    </row>
    <row r="17653" spans="1:2">
      <c r="A17653" s="307" t="s">
        <v>17651</v>
      </c>
      <c r="B17653" s="308">
        <v>18.489999999999998</v>
      </c>
    </row>
    <row r="17654" spans="1:2">
      <c r="A17654" s="307" t="s">
        <v>17652</v>
      </c>
      <c r="B17654" s="308">
        <v>16.03</v>
      </c>
    </row>
    <row r="17655" spans="1:2">
      <c r="A17655" s="307" t="s">
        <v>17653</v>
      </c>
      <c r="B17655" s="308">
        <v>27.74</v>
      </c>
    </row>
    <row r="17656" spans="1:2">
      <c r="A17656" s="307" t="s">
        <v>17654</v>
      </c>
      <c r="B17656" s="308">
        <v>24.04</v>
      </c>
    </row>
    <row r="17657" spans="1:2">
      <c r="A17657" s="307" t="s">
        <v>17655</v>
      </c>
      <c r="B17657" s="308">
        <v>36.99</v>
      </c>
    </row>
    <row r="17658" spans="1:2">
      <c r="A17658" s="307" t="s">
        <v>17656</v>
      </c>
      <c r="B17658" s="308">
        <v>32.06</v>
      </c>
    </row>
    <row r="17659" spans="1:2">
      <c r="A17659" s="307" t="s">
        <v>17657</v>
      </c>
      <c r="B17659" s="308">
        <v>3.23</v>
      </c>
    </row>
    <row r="17660" spans="1:2">
      <c r="A17660" s="307" t="s">
        <v>17658</v>
      </c>
      <c r="B17660" s="308">
        <v>2.8</v>
      </c>
    </row>
    <row r="17661" spans="1:2">
      <c r="A17661" s="307" t="s">
        <v>17659</v>
      </c>
      <c r="B17661" s="308">
        <v>3.88</v>
      </c>
    </row>
    <row r="17662" spans="1:2">
      <c r="A17662" s="307" t="s">
        <v>17660</v>
      </c>
      <c r="B17662" s="308">
        <v>3.36</v>
      </c>
    </row>
    <row r="17663" spans="1:2">
      <c r="A17663" s="307" t="s">
        <v>17661</v>
      </c>
      <c r="B17663" s="308">
        <v>4.8</v>
      </c>
    </row>
    <row r="17664" spans="1:2">
      <c r="A17664" s="307" t="s">
        <v>17662</v>
      </c>
      <c r="B17664" s="308">
        <v>4.16</v>
      </c>
    </row>
    <row r="17665" spans="1:2">
      <c r="A17665" s="307" t="s">
        <v>17663</v>
      </c>
      <c r="B17665" s="308">
        <v>5.54</v>
      </c>
    </row>
    <row r="17666" spans="1:2">
      <c r="A17666" s="307" t="s">
        <v>17664</v>
      </c>
      <c r="B17666" s="308">
        <v>4.8</v>
      </c>
    </row>
    <row r="17667" spans="1:2">
      <c r="A17667" s="307" t="s">
        <v>17665</v>
      </c>
      <c r="B17667" s="308">
        <v>6.47</v>
      </c>
    </row>
    <row r="17668" spans="1:2">
      <c r="A17668" s="307" t="s">
        <v>17666</v>
      </c>
      <c r="B17668" s="308">
        <v>5.61</v>
      </c>
    </row>
    <row r="17669" spans="1:2">
      <c r="A17669" s="307" t="s">
        <v>17667</v>
      </c>
      <c r="B17669" s="308">
        <v>10.35</v>
      </c>
    </row>
    <row r="17670" spans="1:2">
      <c r="A17670" s="307" t="s">
        <v>17668</v>
      </c>
      <c r="B17670" s="308">
        <v>8.9700000000000006</v>
      </c>
    </row>
    <row r="17671" spans="1:2">
      <c r="A17671" s="307" t="s">
        <v>17669</v>
      </c>
      <c r="B17671" s="308">
        <v>12.94</v>
      </c>
    </row>
    <row r="17672" spans="1:2">
      <c r="A17672" s="307" t="s">
        <v>17670</v>
      </c>
      <c r="B17672" s="308">
        <v>11.22</v>
      </c>
    </row>
    <row r="17673" spans="1:2">
      <c r="A17673" s="307" t="s">
        <v>17671</v>
      </c>
      <c r="B17673" s="308">
        <v>20.34</v>
      </c>
    </row>
    <row r="17674" spans="1:2">
      <c r="A17674" s="307" t="s">
        <v>17672</v>
      </c>
      <c r="B17674" s="308">
        <v>17.63</v>
      </c>
    </row>
    <row r="17675" spans="1:2">
      <c r="A17675" s="307" t="s">
        <v>17673</v>
      </c>
      <c r="B17675" s="308">
        <v>25.89</v>
      </c>
    </row>
    <row r="17676" spans="1:2">
      <c r="A17676" s="307" t="s">
        <v>17674</v>
      </c>
      <c r="B17676" s="308">
        <v>22.44</v>
      </c>
    </row>
    <row r="17677" spans="1:2">
      <c r="A17677" s="307" t="s">
        <v>17675</v>
      </c>
      <c r="B17677" s="308">
        <v>1.47</v>
      </c>
    </row>
    <row r="17678" spans="1:2">
      <c r="A17678" s="307" t="s">
        <v>17676</v>
      </c>
      <c r="B17678" s="308">
        <v>1.28</v>
      </c>
    </row>
    <row r="17679" spans="1:2">
      <c r="A17679" s="307" t="s">
        <v>17677</v>
      </c>
      <c r="B17679" s="308">
        <v>1.84</v>
      </c>
    </row>
    <row r="17680" spans="1:2">
      <c r="A17680" s="307" t="s">
        <v>17678</v>
      </c>
      <c r="B17680" s="308">
        <v>1.6</v>
      </c>
    </row>
    <row r="17681" spans="1:2">
      <c r="A17681" s="307" t="s">
        <v>17679</v>
      </c>
      <c r="B17681" s="308">
        <v>2.21</v>
      </c>
    </row>
    <row r="17682" spans="1:2">
      <c r="A17682" s="307" t="s">
        <v>17680</v>
      </c>
      <c r="B17682" s="308">
        <v>1.92</v>
      </c>
    </row>
    <row r="17683" spans="1:2">
      <c r="A17683" s="307" t="s">
        <v>17681</v>
      </c>
      <c r="B17683" s="308">
        <v>2.58</v>
      </c>
    </row>
    <row r="17684" spans="1:2">
      <c r="A17684" s="307" t="s">
        <v>17682</v>
      </c>
      <c r="B17684" s="308">
        <v>2.2400000000000002</v>
      </c>
    </row>
    <row r="17685" spans="1:2">
      <c r="A17685" s="307" t="s">
        <v>17683</v>
      </c>
      <c r="B17685" s="308">
        <v>5.91</v>
      </c>
    </row>
    <row r="17686" spans="1:2">
      <c r="A17686" s="307" t="s">
        <v>17684</v>
      </c>
      <c r="B17686" s="308">
        <v>5.13</v>
      </c>
    </row>
    <row r="17687" spans="1:2">
      <c r="A17687" s="307" t="s">
        <v>17685</v>
      </c>
      <c r="B17687" s="308">
        <v>7.39</v>
      </c>
    </row>
    <row r="17688" spans="1:2">
      <c r="A17688" s="307" t="s">
        <v>17686</v>
      </c>
      <c r="B17688" s="308">
        <v>6.41</v>
      </c>
    </row>
    <row r="17689" spans="1:2">
      <c r="A17689" s="307" t="s">
        <v>17687</v>
      </c>
      <c r="B17689" s="308">
        <v>11.09</v>
      </c>
    </row>
    <row r="17690" spans="1:2">
      <c r="A17690" s="307" t="s">
        <v>17688</v>
      </c>
      <c r="B17690" s="308">
        <v>9.61</v>
      </c>
    </row>
    <row r="17691" spans="1:2">
      <c r="A17691" s="307" t="s">
        <v>17689</v>
      </c>
      <c r="B17691" s="308">
        <v>14.79</v>
      </c>
    </row>
    <row r="17692" spans="1:2">
      <c r="A17692" s="307" t="s">
        <v>17690</v>
      </c>
      <c r="B17692" s="308">
        <v>12.82</v>
      </c>
    </row>
    <row r="17693" spans="1:2">
      <c r="A17693" s="307" t="s">
        <v>17691</v>
      </c>
      <c r="B17693" s="308">
        <v>18.489999999999998</v>
      </c>
    </row>
    <row r="17694" spans="1:2">
      <c r="A17694" s="307" t="s">
        <v>17692</v>
      </c>
      <c r="B17694" s="308">
        <v>16.03</v>
      </c>
    </row>
    <row r="17695" spans="1:2">
      <c r="A17695" s="307" t="s">
        <v>17693</v>
      </c>
      <c r="B17695" s="308">
        <v>22.19</v>
      </c>
    </row>
    <row r="17696" spans="1:2">
      <c r="A17696" s="307" t="s">
        <v>17694</v>
      </c>
      <c r="B17696" s="308">
        <v>19.23</v>
      </c>
    </row>
    <row r="17697" spans="1:2">
      <c r="A17697" s="307" t="s">
        <v>17695</v>
      </c>
      <c r="B17697" s="308">
        <v>25.89</v>
      </c>
    </row>
    <row r="17698" spans="1:2">
      <c r="A17698" s="307" t="s">
        <v>17696</v>
      </c>
      <c r="B17698" s="308">
        <v>22.44</v>
      </c>
    </row>
    <row r="17699" spans="1:2">
      <c r="A17699" s="307" t="s">
        <v>17697</v>
      </c>
      <c r="B17699" s="308">
        <v>29.59</v>
      </c>
    </row>
    <row r="17700" spans="1:2">
      <c r="A17700" s="307" t="s">
        <v>17698</v>
      </c>
      <c r="B17700" s="308">
        <v>25.65</v>
      </c>
    </row>
    <row r="17701" spans="1:2">
      <c r="A17701" s="307" t="s">
        <v>17699</v>
      </c>
      <c r="B17701" s="308">
        <v>33.29</v>
      </c>
    </row>
    <row r="17702" spans="1:2">
      <c r="A17702" s="307" t="s">
        <v>17700</v>
      </c>
      <c r="B17702" s="308">
        <v>28.85</v>
      </c>
    </row>
    <row r="17703" spans="1:2">
      <c r="A17703" s="307" t="s">
        <v>17701</v>
      </c>
      <c r="B17703" s="308">
        <v>6.51</v>
      </c>
    </row>
    <row r="17704" spans="1:2">
      <c r="A17704" s="307" t="s">
        <v>17702</v>
      </c>
      <c r="B17704" s="308">
        <v>5.67</v>
      </c>
    </row>
    <row r="17705" spans="1:2">
      <c r="A17705" s="307" t="s">
        <v>17703</v>
      </c>
      <c r="B17705" s="308">
        <v>7.48</v>
      </c>
    </row>
    <row r="17706" spans="1:2">
      <c r="A17706" s="307" t="s">
        <v>17704</v>
      </c>
      <c r="B17706" s="308">
        <v>6.53</v>
      </c>
    </row>
    <row r="17707" spans="1:2">
      <c r="A17707" s="307" t="s">
        <v>17705</v>
      </c>
      <c r="B17707" s="308">
        <v>9.3800000000000008</v>
      </c>
    </row>
    <row r="17708" spans="1:2">
      <c r="A17708" s="307" t="s">
        <v>17706</v>
      </c>
      <c r="B17708" s="308">
        <v>8.1999999999999993</v>
      </c>
    </row>
    <row r="17709" spans="1:2">
      <c r="A17709" s="307" t="s">
        <v>17707</v>
      </c>
      <c r="B17709" s="308">
        <v>14.1</v>
      </c>
    </row>
    <row r="17710" spans="1:2">
      <c r="A17710" s="307" t="s">
        <v>17708</v>
      </c>
      <c r="B17710" s="308">
        <v>12.32</v>
      </c>
    </row>
    <row r="17711" spans="1:2">
      <c r="A17711" s="307" t="s">
        <v>17709</v>
      </c>
      <c r="B17711" s="308">
        <v>19.13</v>
      </c>
    </row>
    <row r="17712" spans="1:2">
      <c r="A17712" s="307" t="s">
        <v>17710</v>
      </c>
      <c r="B17712" s="308">
        <v>16.760000000000002</v>
      </c>
    </row>
    <row r="17713" spans="1:2">
      <c r="A17713" s="307" t="s">
        <v>17711</v>
      </c>
      <c r="B17713" s="308">
        <v>24.08</v>
      </c>
    </row>
    <row r="17714" spans="1:2">
      <c r="A17714" s="307" t="s">
        <v>17712</v>
      </c>
      <c r="B17714" s="308">
        <v>21.12</v>
      </c>
    </row>
    <row r="17715" spans="1:2">
      <c r="A17715" s="307" t="s">
        <v>17713</v>
      </c>
      <c r="B17715" s="308">
        <v>30.09</v>
      </c>
    </row>
    <row r="17716" spans="1:2">
      <c r="A17716" s="307" t="s">
        <v>17714</v>
      </c>
      <c r="B17716" s="308">
        <v>26.39</v>
      </c>
    </row>
    <row r="17717" spans="1:2">
      <c r="A17717" s="307" t="s">
        <v>17715</v>
      </c>
      <c r="B17717" s="308">
        <v>33.869999999999997</v>
      </c>
    </row>
    <row r="17718" spans="1:2">
      <c r="A17718" s="307" t="s">
        <v>17716</v>
      </c>
      <c r="B17718" s="308">
        <v>29.73</v>
      </c>
    </row>
    <row r="17719" spans="1:2">
      <c r="A17719" s="307" t="s">
        <v>17717</v>
      </c>
      <c r="B17719" s="308">
        <v>43.46</v>
      </c>
    </row>
    <row r="17720" spans="1:2">
      <c r="A17720" s="307" t="s">
        <v>17718</v>
      </c>
      <c r="B17720" s="308">
        <v>38.130000000000003</v>
      </c>
    </row>
    <row r="17721" spans="1:2">
      <c r="A17721" s="307" t="s">
        <v>17719</v>
      </c>
      <c r="B17721" s="308">
        <v>11.85</v>
      </c>
    </row>
    <row r="17722" spans="1:2">
      <c r="A17722" s="307" t="s">
        <v>17720</v>
      </c>
      <c r="B17722" s="308">
        <v>10.3</v>
      </c>
    </row>
    <row r="17723" spans="1:2">
      <c r="A17723" s="307" t="s">
        <v>17721</v>
      </c>
      <c r="B17723" s="308">
        <v>58.17</v>
      </c>
    </row>
    <row r="17724" spans="1:2">
      <c r="A17724" s="307" t="s">
        <v>17722</v>
      </c>
      <c r="B17724" s="308">
        <v>50.45</v>
      </c>
    </row>
    <row r="17725" spans="1:2">
      <c r="A17725" s="307" t="s">
        <v>17723</v>
      </c>
      <c r="B17725" s="308">
        <v>19.07</v>
      </c>
    </row>
    <row r="17726" spans="1:2">
      <c r="A17726" s="307" t="s">
        <v>17724</v>
      </c>
      <c r="B17726" s="308">
        <v>16.600000000000001</v>
      </c>
    </row>
    <row r="17727" spans="1:2">
      <c r="A17727" s="307" t="s">
        <v>17725</v>
      </c>
      <c r="B17727" s="308">
        <v>92.63</v>
      </c>
    </row>
    <row r="17728" spans="1:2">
      <c r="A17728" s="307" t="s">
        <v>17726</v>
      </c>
      <c r="B17728" s="308">
        <v>80.349999999999994</v>
      </c>
    </row>
    <row r="17729" spans="1:2">
      <c r="A17729" s="307" t="s">
        <v>17727</v>
      </c>
      <c r="B17729" s="308">
        <v>27.64</v>
      </c>
    </row>
    <row r="17730" spans="1:2">
      <c r="A17730" s="307" t="s">
        <v>17728</v>
      </c>
      <c r="B17730" s="308">
        <v>24.1</v>
      </c>
    </row>
    <row r="17731" spans="1:2">
      <c r="A17731" s="307" t="s">
        <v>17729</v>
      </c>
      <c r="B17731" s="308">
        <v>132.72</v>
      </c>
    </row>
    <row r="17732" spans="1:2">
      <c r="A17732" s="307" t="s">
        <v>17730</v>
      </c>
      <c r="B17732" s="308">
        <v>115.18</v>
      </c>
    </row>
    <row r="17733" spans="1:2">
      <c r="A17733" s="307" t="s">
        <v>17731</v>
      </c>
      <c r="B17733" s="308">
        <v>15.97</v>
      </c>
    </row>
    <row r="17734" spans="1:2">
      <c r="A17734" s="307" t="s">
        <v>17732</v>
      </c>
      <c r="B17734" s="308">
        <v>13.92</v>
      </c>
    </row>
    <row r="17735" spans="1:2">
      <c r="A17735" s="307" t="s">
        <v>17733</v>
      </c>
      <c r="B17735" s="308">
        <v>17.62</v>
      </c>
    </row>
    <row r="17736" spans="1:2">
      <c r="A17736" s="307" t="s">
        <v>17734</v>
      </c>
      <c r="B17736" s="308">
        <v>15.36</v>
      </c>
    </row>
    <row r="17737" spans="1:2">
      <c r="A17737" s="307" t="s">
        <v>17735</v>
      </c>
      <c r="B17737" s="308">
        <v>21.5</v>
      </c>
    </row>
    <row r="17738" spans="1:2">
      <c r="A17738" s="307" t="s">
        <v>17736</v>
      </c>
      <c r="B17738" s="308">
        <v>18.77</v>
      </c>
    </row>
    <row r="17739" spans="1:2">
      <c r="A17739" s="307" t="s">
        <v>17737</v>
      </c>
      <c r="B17739" s="308">
        <v>25.3</v>
      </c>
    </row>
    <row r="17740" spans="1:2">
      <c r="A17740" s="307" t="s">
        <v>17738</v>
      </c>
      <c r="B17740" s="308">
        <v>22.09</v>
      </c>
    </row>
    <row r="17741" spans="1:2">
      <c r="A17741" s="307" t="s">
        <v>17739</v>
      </c>
      <c r="B17741" s="308">
        <v>33.42</v>
      </c>
    </row>
    <row r="17742" spans="1:2">
      <c r="A17742" s="307" t="s">
        <v>17740</v>
      </c>
      <c r="B17742" s="308">
        <v>29.16</v>
      </c>
    </row>
    <row r="17743" spans="1:2">
      <c r="A17743" s="307" t="s">
        <v>17741</v>
      </c>
      <c r="B17743" s="308">
        <v>58.03</v>
      </c>
    </row>
    <row r="17744" spans="1:2">
      <c r="A17744" s="307" t="s">
        <v>17742</v>
      </c>
      <c r="B17744" s="308">
        <v>50.71</v>
      </c>
    </row>
    <row r="17745" spans="1:2">
      <c r="A17745" s="307" t="s">
        <v>17743</v>
      </c>
      <c r="B17745" s="308">
        <v>95.65</v>
      </c>
    </row>
    <row r="17746" spans="1:2">
      <c r="A17746" s="307" t="s">
        <v>17744</v>
      </c>
      <c r="B17746" s="308">
        <v>83.45</v>
      </c>
    </row>
    <row r="17747" spans="1:2">
      <c r="A17747" s="307" t="s">
        <v>17745</v>
      </c>
      <c r="B17747" s="308">
        <v>108.04</v>
      </c>
    </row>
    <row r="17748" spans="1:2">
      <c r="A17748" s="307" t="s">
        <v>17746</v>
      </c>
      <c r="B17748" s="308">
        <v>94.51</v>
      </c>
    </row>
    <row r="17749" spans="1:2">
      <c r="A17749" s="307" t="s">
        <v>17747</v>
      </c>
      <c r="B17749" s="308">
        <v>132.88999999999999</v>
      </c>
    </row>
    <row r="17750" spans="1:2">
      <c r="A17750" s="307" t="s">
        <v>17748</v>
      </c>
      <c r="B17750" s="308">
        <v>116.5</v>
      </c>
    </row>
    <row r="17751" spans="1:2">
      <c r="A17751" s="307" t="s">
        <v>17749</v>
      </c>
      <c r="B17751" s="308">
        <v>25.78</v>
      </c>
    </row>
    <row r="17752" spans="1:2">
      <c r="A17752" s="307" t="s">
        <v>17750</v>
      </c>
      <c r="B17752" s="308">
        <v>25.04</v>
      </c>
    </row>
    <row r="17753" spans="1:2">
      <c r="A17753" s="307" t="s">
        <v>17751</v>
      </c>
      <c r="B17753" s="308">
        <v>32.770000000000003</v>
      </c>
    </row>
    <row r="17754" spans="1:2">
      <c r="A17754" s="307" t="s">
        <v>17752</v>
      </c>
      <c r="B17754" s="308">
        <v>31.93</v>
      </c>
    </row>
    <row r="17755" spans="1:2">
      <c r="A17755" s="307" t="s">
        <v>17753</v>
      </c>
      <c r="B17755" s="308">
        <v>37.83</v>
      </c>
    </row>
    <row r="17756" spans="1:2">
      <c r="A17756" s="307" t="s">
        <v>17754</v>
      </c>
      <c r="B17756" s="308">
        <v>36.840000000000003</v>
      </c>
    </row>
    <row r="17757" spans="1:2">
      <c r="A17757" s="307" t="s">
        <v>17755</v>
      </c>
      <c r="B17757" s="308">
        <v>41.44</v>
      </c>
    </row>
    <row r="17758" spans="1:2">
      <c r="A17758" s="307" t="s">
        <v>17756</v>
      </c>
      <c r="B17758" s="308">
        <v>40.35</v>
      </c>
    </row>
    <row r="17759" spans="1:2">
      <c r="A17759" s="307" t="s">
        <v>17757</v>
      </c>
      <c r="B17759" s="308">
        <v>44.32</v>
      </c>
    </row>
    <row r="17760" spans="1:2">
      <c r="A17760" s="307" t="s">
        <v>17758</v>
      </c>
      <c r="B17760" s="308">
        <v>43.18</v>
      </c>
    </row>
    <row r="17761" spans="1:2">
      <c r="A17761" s="307" t="s">
        <v>17759</v>
      </c>
      <c r="B17761" s="308">
        <v>73.010000000000005</v>
      </c>
    </row>
    <row r="17762" spans="1:2">
      <c r="A17762" s="307" t="s">
        <v>17760</v>
      </c>
      <c r="B17762" s="308">
        <v>71.78</v>
      </c>
    </row>
    <row r="17763" spans="1:2">
      <c r="A17763" s="307" t="s">
        <v>17761</v>
      </c>
      <c r="B17763" s="308">
        <v>84.9</v>
      </c>
    </row>
    <row r="17764" spans="1:2">
      <c r="A17764" s="307" t="s">
        <v>17762</v>
      </c>
      <c r="B17764" s="308">
        <v>83.52</v>
      </c>
    </row>
    <row r="17765" spans="1:2">
      <c r="A17765" s="307" t="s">
        <v>17763</v>
      </c>
      <c r="B17765" s="308">
        <v>88.7</v>
      </c>
    </row>
    <row r="17766" spans="1:2">
      <c r="A17766" s="307" t="s">
        <v>17764</v>
      </c>
      <c r="B17766" s="308">
        <v>87.22</v>
      </c>
    </row>
    <row r="17767" spans="1:2">
      <c r="A17767" s="307" t="s">
        <v>17765</v>
      </c>
      <c r="B17767" s="308">
        <v>109.88</v>
      </c>
    </row>
    <row r="17768" spans="1:2">
      <c r="A17768" s="307" t="s">
        <v>17766</v>
      </c>
      <c r="B17768" s="308">
        <v>108.15</v>
      </c>
    </row>
    <row r="17769" spans="1:2">
      <c r="A17769" s="307" t="s">
        <v>17767</v>
      </c>
      <c r="B17769" s="308">
        <v>23.68</v>
      </c>
    </row>
    <row r="17770" spans="1:2">
      <c r="A17770" s="307" t="s">
        <v>17768</v>
      </c>
      <c r="B17770" s="308">
        <v>23.68</v>
      </c>
    </row>
    <row r="17771" spans="1:2">
      <c r="A17771" s="307" t="s">
        <v>17769</v>
      </c>
      <c r="B17771" s="308">
        <v>24.87</v>
      </c>
    </row>
    <row r="17772" spans="1:2">
      <c r="A17772" s="307" t="s">
        <v>17770</v>
      </c>
      <c r="B17772" s="308">
        <v>24.87</v>
      </c>
    </row>
    <row r="17773" spans="1:2">
      <c r="A17773" s="307" t="s">
        <v>17771</v>
      </c>
      <c r="B17773" s="308">
        <v>29.1</v>
      </c>
    </row>
    <row r="17774" spans="1:2">
      <c r="A17774" s="307" t="s">
        <v>17772</v>
      </c>
      <c r="B17774" s="308">
        <v>29.1</v>
      </c>
    </row>
    <row r="17775" spans="1:2">
      <c r="A17775" s="307" t="s">
        <v>17773</v>
      </c>
      <c r="B17775" s="308">
        <v>18.78</v>
      </c>
    </row>
    <row r="17776" spans="1:2">
      <c r="A17776" s="307" t="s">
        <v>17774</v>
      </c>
      <c r="B17776" s="308">
        <v>18.78</v>
      </c>
    </row>
    <row r="17777" spans="1:2">
      <c r="A17777" s="307" t="s">
        <v>17775</v>
      </c>
      <c r="B17777" s="308">
        <v>21.57</v>
      </c>
    </row>
    <row r="17778" spans="1:2">
      <c r="A17778" s="307" t="s">
        <v>17776</v>
      </c>
      <c r="B17778" s="308">
        <v>21.57</v>
      </c>
    </row>
    <row r="17779" spans="1:2">
      <c r="A17779" s="307" t="s">
        <v>17777</v>
      </c>
      <c r="B17779" s="308">
        <v>22.77</v>
      </c>
    </row>
    <row r="17780" spans="1:2">
      <c r="A17780" s="307" t="s">
        <v>17778</v>
      </c>
      <c r="B17780" s="308">
        <v>22.77</v>
      </c>
    </row>
    <row r="17781" spans="1:2">
      <c r="A17781" s="307" t="s">
        <v>17779</v>
      </c>
      <c r="B17781" s="308">
        <v>1436.9</v>
      </c>
    </row>
    <row r="17782" spans="1:2">
      <c r="A17782" s="307" t="s">
        <v>17780</v>
      </c>
      <c r="B17782" s="308">
        <v>1317.13</v>
      </c>
    </row>
    <row r="17783" spans="1:2">
      <c r="A17783" s="307" t="s">
        <v>17781</v>
      </c>
      <c r="B17783" s="308">
        <v>1595.42</v>
      </c>
    </row>
    <row r="17784" spans="1:2">
      <c r="A17784" s="307" t="s">
        <v>17782</v>
      </c>
      <c r="B17784" s="308">
        <v>1475.68</v>
      </c>
    </row>
    <row r="17785" spans="1:2">
      <c r="A17785" s="307" t="s">
        <v>17783</v>
      </c>
      <c r="B17785" s="308">
        <v>2082.25</v>
      </c>
    </row>
    <row r="17786" spans="1:2">
      <c r="A17786" s="307" t="s">
        <v>17784</v>
      </c>
      <c r="B17786" s="308">
        <v>1887.08</v>
      </c>
    </row>
    <row r="17787" spans="1:2">
      <c r="A17787" s="307" t="s">
        <v>17785</v>
      </c>
      <c r="B17787" s="308">
        <v>2258.36</v>
      </c>
    </row>
    <row r="17788" spans="1:2">
      <c r="A17788" s="307" t="s">
        <v>17786</v>
      </c>
      <c r="B17788" s="308">
        <v>2063.19</v>
      </c>
    </row>
    <row r="17789" spans="1:2">
      <c r="A17789" s="307" t="s">
        <v>17787</v>
      </c>
      <c r="B17789" s="308">
        <v>3003.17</v>
      </c>
    </row>
    <row r="17790" spans="1:2">
      <c r="A17790" s="307" t="s">
        <v>17788</v>
      </c>
      <c r="B17790" s="308">
        <v>2727.84</v>
      </c>
    </row>
    <row r="17791" spans="1:2">
      <c r="A17791" s="307" t="s">
        <v>17789</v>
      </c>
      <c r="B17791" s="308">
        <v>3133.36</v>
      </c>
    </row>
    <row r="17792" spans="1:2">
      <c r="A17792" s="307" t="s">
        <v>17790</v>
      </c>
      <c r="B17792" s="308">
        <v>2861.13</v>
      </c>
    </row>
    <row r="17793" spans="1:2">
      <c r="A17793" s="307" t="s">
        <v>17791</v>
      </c>
      <c r="B17793" s="308">
        <v>3647.32</v>
      </c>
    </row>
    <row r="17794" spans="1:2">
      <c r="A17794" s="307" t="s">
        <v>17792</v>
      </c>
      <c r="B17794" s="308">
        <v>3356.33</v>
      </c>
    </row>
    <row r="17795" spans="1:2">
      <c r="A17795" s="307" t="s">
        <v>17793</v>
      </c>
      <c r="B17795" s="308">
        <v>4450.58</v>
      </c>
    </row>
    <row r="17796" spans="1:2">
      <c r="A17796" s="307" t="s">
        <v>17794</v>
      </c>
      <c r="B17796" s="308">
        <v>4073.69</v>
      </c>
    </row>
    <row r="17797" spans="1:2">
      <c r="A17797" s="307" t="s">
        <v>17795</v>
      </c>
      <c r="B17797" s="308">
        <v>75.849999999999994</v>
      </c>
    </row>
    <row r="17798" spans="1:2">
      <c r="A17798" s="307" t="s">
        <v>17796</v>
      </c>
      <c r="B17798" s="308">
        <v>75.849999999999994</v>
      </c>
    </row>
    <row r="17799" spans="1:2">
      <c r="A17799" s="307" t="s">
        <v>17797</v>
      </c>
      <c r="B17799" s="308">
        <v>112.04</v>
      </c>
    </row>
    <row r="17800" spans="1:2">
      <c r="A17800" s="307" t="s">
        <v>17798</v>
      </c>
      <c r="B17800" s="308">
        <v>112.04</v>
      </c>
    </row>
    <row r="17801" spans="1:2">
      <c r="A17801" s="307" t="s">
        <v>17799</v>
      </c>
      <c r="B17801" s="308">
        <v>148.46</v>
      </c>
    </row>
    <row r="17802" spans="1:2">
      <c r="A17802" s="307" t="s">
        <v>17800</v>
      </c>
      <c r="B17802" s="308">
        <v>148.46</v>
      </c>
    </row>
    <row r="17803" spans="1:2">
      <c r="A17803" s="307" t="s">
        <v>17801</v>
      </c>
      <c r="B17803" s="308">
        <v>268.42</v>
      </c>
    </row>
    <row r="17804" spans="1:2">
      <c r="A17804" s="307" t="s">
        <v>17802</v>
      </c>
      <c r="B17804" s="308">
        <v>268.42</v>
      </c>
    </row>
    <row r="17805" spans="1:2">
      <c r="A17805" s="307" t="s">
        <v>17803</v>
      </c>
      <c r="B17805" s="308">
        <v>69.400000000000006</v>
      </c>
    </row>
    <row r="17806" spans="1:2">
      <c r="A17806" s="307" t="s">
        <v>17804</v>
      </c>
      <c r="B17806" s="308">
        <v>69.400000000000006</v>
      </c>
    </row>
    <row r="17807" spans="1:2">
      <c r="A17807" s="307" t="s">
        <v>17805</v>
      </c>
      <c r="B17807" s="308">
        <v>103.78</v>
      </c>
    </row>
    <row r="17808" spans="1:2">
      <c r="A17808" s="307" t="s">
        <v>17806</v>
      </c>
      <c r="B17808" s="308">
        <v>103.78</v>
      </c>
    </row>
    <row r="17809" spans="1:2">
      <c r="A17809" s="307" t="s">
        <v>17807</v>
      </c>
      <c r="B17809" s="308">
        <v>37.21</v>
      </c>
    </row>
    <row r="17810" spans="1:2">
      <c r="A17810" s="307" t="s">
        <v>17808</v>
      </c>
      <c r="B17810" s="308">
        <v>37.21</v>
      </c>
    </row>
    <row r="17811" spans="1:2">
      <c r="A17811" s="307" t="s">
        <v>17809</v>
      </c>
      <c r="B17811" s="308">
        <v>44.02</v>
      </c>
    </row>
    <row r="17812" spans="1:2">
      <c r="A17812" s="307" t="s">
        <v>17810</v>
      </c>
      <c r="B17812" s="308">
        <v>44.02</v>
      </c>
    </row>
    <row r="17813" spans="1:2">
      <c r="A17813" s="307" t="s">
        <v>17811</v>
      </c>
      <c r="B17813" s="308">
        <v>40.590000000000003</v>
      </c>
    </row>
    <row r="17814" spans="1:2">
      <c r="A17814" s="307" t="s">
        <v>17812</v>
      </c>
      <c r="B17814" s="308">
        <v>40.590000000000003</v>
      </c>
    </row>
    <row r="17815" spans="1:2">
      <c r="A17815" s="307" t="s">
        <v>17813</v>
      </c>
      <c r="B17815" s="308">
        <v>42.5</v>
      </c>
    </row>
    <row r="17816" spans="1:2">
      <c r="A17816" s="307" t="s">
        <v>17814</v>
      </c>
      <c r="B17816" s="308">
        <v>42.5</v>
      </c>
    </row>
    <row r="17817" spans="1:2">
      <c r="A17817" s="307" t="s">
        <v>17815</v>
      </c>
      <c r="B17817" s="308">
        <v>178.15</v>
      </c>
    </row>
    <row r="17818" spans="1:2">
      <c r="A17818" s="307" t="s">
        <v>17816</v>
      </c>
      <c r="B17818" s="308">
        <v>178.15</v>
      </c>
    </row>
    <row r="17819" spans="1:2">
      <c r="A17819" s="307" t="s">
        <v>17817</v>
      </c>
      <c r="B17819" s="308">
        <v>182.95</v>
      </c>
    </row>
    <row r="17820" spans="1:2">
      <c r="A17820" s="307" t="s">
        <v>17818</v>
      </c>
      <c r="B17820" s="308">
        <v>182.95</v>
      </c>
    </row>
    <row r="17821" spans="1:2">
      <c r="A17821" s="307" t="s">
        <v>17819</v>
      </c>
      <c r="B17821" s="308">
        <v>189.45</v>
      </c>
    </row>
    <row r="17822" spans="1:2">
      <c r="A17822" s="307" t="s">
        <v>17820</v>
      </c>
      <c r="B17822" s="308">
        <v>189.45</v>
      </c>
    </row>
    <row r="17823" spans="1:2">
      <c r="A17823" s="307" t="s">
        <v>17821</v>
      </c>
      <c r="B17823" s="308">
        <v>200.45</v>
      </c>
    </row>
    <row r="17824" spans="1:2">
      <c r="A17824" s="307" t="s">
        <v>17822</v>
      </c>
      <c r="B17824" s="308">
        <v>200.45</v>
      </c>
    </row>
    <row r="17825" spans="1:2">
      <c r="A17825" s="307" t="s">
        <v>17823</v>
      </c>
      <c r="B17825" s="308">
        <v>205.45</v>
      </c>
    </row>
    <row r="17826" spans="1:2">
      <c r="A17826" s="307" t="s">
        <v>17824</v>
      </c>
      <c r="B17826" s="308">
        <v>205.45</v>
      </c>
    </row>
    <row r="17827" spans="1:2">
      <c r="A17827" s="307" t="s">
        <v>17825</v>
      </c>
      <c r="B17827" s="308">
        <v>182.95</v>
      </c>
    </row>
    <row r="17828" spans="1:2">
      <c r="A17828" s="307" t="s">
        <v>17826</v>
      </c>
      <c r="B17828" s="308">
        <v>182.95</v>
      </c>
    </row>
    <row r="17829" spans="1:2">
      <c r="A17829" s="307" t="s">
        <v>17827</v>
      </c>
      <c r="B17829" s="308">
        <v>47.29</v>
      </c>
    </row>
    <row r="17830" spans="1:2">
      <c r="A17830" s="307" t="s">
        <v>17828</v>
      </c>
      <c r="B17830" s="308">
        <v>47.29</v>
      </c>
    </row>
    <row r="17831" spans="1:2">
      <c r="A17831" s="307" t="s">
        <v>17829</v>
      </c>
      <c r="B17831" s="308">
        <v>49.2</v>
      </c>
    </row>
    <row r="17832" spans="1:2">
      <c r="A17832" s="307" t="s">
        <v>17830</v>
      </c>
      <c r="B17832" s="308">
        <v>49.2</v>
      </c>
    </row>
    <row r="17833" spans="1:2">
      <c r="A17833" s="307" t="s">
        <v>17831</v>
      </c>
      <c r="B17833" s="308">
        <v>184.85</v>
      </c>
    </row>
    <row r="17834" spans="1:2">
      <c r="A17834" s="307" t="s">
        <v>17832</v>
      </c>
      <c r="B17834" s="308">
        <v>184.85</v>
      </c>
    </row>
    <row r="17835" spans="1:2">
      <c r="A17835" s="307" t="s">
        <v>17833</v>
      </c>
      <c r="B17835" s="308">
        <v>189.65</v>
      </c>
    </row>
    <row r="17836" spans="1:2">
      <c r="A17836" s="307" t="s">
        <v>17834</v>
      </c>
      <c r="B17836" s="308">
        <v>189.65</v>
      </c>
    </row>
    <row r="17837" spans="1:2">
      <c r="A17837" s="307" t="s">
        <v>17835</v>
      </c>
      <c r="B17837" s="308">
        <v>196.15</v>
      </c>
    </row>
    <row r="17838" spans="1:2">
      <c r="A17838" s="307" t="s">
        <v>17836</v>
      </c>
      <c r="B17838" s="308">
        <v>196.15</v>
      </c>
    </row>
    <row r="17839" spans="1:2">
      <c r="A17839" s="307" t="s">
        <v>17837</v>
      </c>
      <c r="B17839" s="308">
        <v>207.15</v>
      </c>
    </row>
    <row r="17840" spans="1:2">
      <c r="A17840" s="307" t="s">
        <v>17838</v>
      </c>
      <c r="B17840" s="308">
        <v>207.15</v>
      </c>
    </row>
    <row r="17841" spans="1:2">
      <c r="A17841" s="307" t="s">
        <v>17839</v>
      </c>
      <c r="B17841" s="308">
        <v>212.15</v>
      </c>
    </row>
    <row r="17842" spans="1:2">
      <c r="A17842" s="307" t="s">
        <v>17840</v>
      </c>
      <c r="B17842" s="308">
        <v>212.15</v>
      </c>
    </row>
    <row r="17843" spans="1:2">
      <c r="A17843" s="307" t="s">
        <v>17841</v>
      </c>
      <c r="B17843" s="308">
        <v>175.15</v>
      </c>
    </row>
    <row r="17844" spans="1:2">
      <c r="A17844" s="307" t="s">
        <v>17842</v>
      </c>
      <c r="B17844" s="308">
        <v>175.15</v>
      </c>
    </row>
    <row r="17845" spans="1:2">
      <c r="A17845" s="307" t="s">
        <v>17843</v>
      </c>
      <c r="B17845" s="308">
        <v>77.540000000000006</v>
      </c>
    </row>
    <row r="17846" spans="1:2">
      <c r="A17846" s="307" t="s">
        <v>17844</v>
      </c>
      <c r="B17846" s="308">
        <v>77.540000000000006</v>
      </c>
    </row>
    <row r="17847" spans="1:2">
      <c r="A17847" s="307" t="s">
        <v>17845</v>
      </c>
      <c r="B17847" s="308">
        <v>79.44</v>
      </c>
    </row>
    <row r="17848" spans="1:2">
      <c r="A17848" s="307" t="s">
        <v>17846</v>
      </c>
      <c r="B17848" s="308">
        <v>79.44</v>
      </c>
    </row>
    <row r="17849" spans="1:2">
      <c r="A17849" s="307" t="s">
        <v>17847</v>
      </c>
      <c r="B17849" s="308">
        <v>250.82</v>
      </c>
    </row>
    <row r="17850" spans="1:2">
      <c r="A17850" s="307" t="s">
        <v>17848</v>
      </c>
      <c r="B17850" s="308">
        <v>250.82</v>
      </c>
    </row>
    <row r="17851" spans="1:2">
      <c r="A17851" s="307" t="s">
        <v>17849</v>
      </c>
      <c r="B17851" s="308">
        <v>255.62</v>
      </c>
    </row>
    <row r="17852" spans="1:2">
      <c r="A17852" s="307" t="s">
        <v>17850</v>
      </c>
      <c r="B17852" s="308">
        <v>255.62</v>
      </c>
    </row>
    <row r="17853" spans="1:2">
      <c r="A17853" s="307" t="s">
        <v>17851</v>
      </c>
      <c r="B17853" s="308">
        <v>262.12</v>
      </c>
    </row>
    <row r="17854" spans="1:2">
      <c r="A17854" s="307" t="s">
        <v>17852</v>
      </c>
      <c r="B17854" s="308">
        <v>262.12</v>
      </c>
    </row>
    <row r="17855" spans="1:2">
      <c r="A17855" s="307" t="s">
        <v>17853</v>
      </c>
      <c r="B17855" s="308">
        <v>273.12</v>
      </c>
    </row>
    <row r="17856" spans="1:2">
      <c r="A17856" s="307" t="s">
        <v>17854</v>
      </c>
      <c r="B17856" s="308">
        <v>273.12</v>
      </c>
    </row>
    <row r="17857" spans="1:2">
      <c r="A17857" s="307" t="s">
        <v>17855</v>
      </c>
      <c r="B17857" s="308">
        <v>278.12</v>
      </c>
    </row>
    <row r="17858" spans="1:2">
      <c r="A17858" s="307" t="s">
        <v>17856</v>
      </c>
      <c r="B17858" s="308">
        <v>278.12</v>
      </c>
    </row>
    <row r="17859" spans="1:2">
      <c r="A17859" s="307" t="s">
        <v>17857</v>
      </c>
      <c r="B17859" s="308">
        <v>241.12</v>
      </c>
    </row>
    <row r="17860" spans="1:2">
      <c r="A17860" s="307" t="s">
        <v>17858</v>
      </c>
      <c r="B17860" s="308">
        <v>241.12</v>
      </c>
    </row>
    <row r="17861" spans="1:2">
      <c r="A17861" s="307" t="s">
        <v>17859</v>
      </c>
      <c r="B17861" s="308">
        <v>465.93</v>
      </c>
    </row>
    <row r="17862" spans="1:2">
      <c r="A17862" s="307" t="s">
        <v>17860</v>
      </c>
      <c r="B17862" s="308">
        <v>465.93</v>
      </c>
    </row>
    <row r="17863" spans="1:2">
      <c r="A17863" s="307" t="s">
        <v>17861</v>
      </c>
      <c r="B17863" s="308">
        <v>466.13</v>
      </c>
    </row>
    <row r="17864" spans="1:2">
      <c r="A17864" s="307" t="s">
        <v>17862</v>
      </c>
      <c r="B17864" s="308">
        <v>466.13</v>
      </c>
    </row>
    <row r="17865" spans="1:2">
      <c r="A17865" s="307" t="s">
        <v>17863</v>
      </c>
      <c r="B17865" s="308">
        <v>470.93</v>
      </c>
    </row>
    <row r="17866" spans="1:2">
      <c r="A17866" s="307" t="s">
        <v>17864</v>
      </c>
      <c r="B17866" s="308">
        <v>470.93</v>
      </c>
    </row>
    <row r="17867" spans="1:2">
      <c r="A17867" s="307" t="s">
        <v>17865</v>
      </c>
      <c r="B17867" s="308">
        <v>477.43</v>
      </c>
    </row>
    <row r="17868" spans="1:2">
      <c r="A17868" s="307" t="s">
        <v>17866</v>
      </c>
      <c r="B17868" s="308">
        <v>477.43</v>
      </c>
    </row>
    <row r="17869" spans="1:2">
      <c r="A17869" s="307" t="s">
        <v>17867</v>
      </c>
      <c r="B17869" s="308">
        <v>488.43</v>
      </c>
    </row>
    <row r="17870" spans="1:2">
      <c r="A17870" s="307" t="s">
        <v>17868</v>
      </c>
      <c r="B17870" s="308">
        <v>488.43</v>
      </c>
    </row>
    <row r="17871" spans="1:2">
      <c r="A17871" s="307" t="s">
        <v>17869</v>
      </c>
      <c r="B17871" s="308">
        <v>493.43</v>
      </c>
    </row>
    <row r="17872" spans="1:2">
      <c r="A17872" s="307" t="s">
        <v>17870</v>
      </c>
      <c r="B17872" s="308">
        <v>493.43</v>
      </c>
    </row>
    <row r="17873" spans="1:2">
      <c r="A17873" s="307" t="s">
        <v>17871</v>
      </c>
      <c r="B17873" s="308">
        <v>456.43</v>
      </c>
    </row>
    <row r="17874" spans="1:2">
      <c r="A17874" s="307" t="s">
        <v>17872</v>
      </c>
      <c r="B17874" s="308">
        <v>456.43</v>
      </c>
    </row>
    <row r="17875" spans="1:2">
      <c r="A17875" s="307" t="s">
        <v>17873</v>
      </c>
      <c r="B17875" s="308">
        <v>1084.24</v>
      </c>
    </row>
    <row r="17876" spans="1:2">
      <c r="A17876" s="307" t="s">
        <v>17874</v>
      </c>
      <c r="B17876" s="308">
        <v>1084.24</v>
      </c>
    </row>
    <row r="17877" spans="1:2">
      <c r="A17877" s="307" t="s">
        <v>17875</v>
      </c>
      <c r="B17877" s="308">
        <v>1113.25</v>
      </c>
    </row>
    <row r="17878" spans="1:2">
      <c r="A17878" s="307" t="s">
        <v>17876</v>
      </c>
      <c r="B17878" s="308">
        <v>1113.25</v>
      </c>
    </row>
    <row r="17879" spans="1:2">
      <c r="A17879" s="307" t="s">
        <v>17877</v>
      </c>
      <c r="B17879" s="308">
        <v>1746.3</v>
      </c>
    </row>
    <row r="17880" spans="1:2">
      <c r="A17880" s="307" t="s">
        <v>17878</v>
      </c>
      <c r="B17880" s="308">
        <v>1746.3</v>
      </c>
    </row>
    <row r="17881" spans="1:2">
      <c r="A17881" s="307" t="s">
        <v>17879</v>
      </c>
      <c r="B17881" s="308">
        <v>1943.14</v>
      </c>
    </row>
    <row r="17882" spans="1:2">
      <c r="A17882" s="307" t="s">
        <v>17880</v>
      </c>
      <c r="B17882" s="308">
        <v>1943.14</v>
      </c>
    </row>
    <row r="17883" spans="1:2">
      <c r="A17883" s="307" t="s">
        <v>17881</v>
      </c>
      <c r="B17883" s="308">
        <v>2558.52</v>
      </c>
    </row>
    <row r="17884" spans="1:2">
      <c r="A17884" s="307" t="s">
        <v>17882</v>
      </c>
      <c r="B17884" s="308">
        <v>2558.52</v>
      </c>
    </row>
    <row r="17885" spans="1:2">
      <c r="A17885" s="307" t="s">
        <v>17883</v>
      </c>
      <c r="B17885" s="308">
        <v>2585.48</v>
      </c>
    </row>
    <row r="17886" spans="1:2">
      <c r="A17886" s="307" t="s">
        <v>17884</v>
      </c>
      <c r="B17886" s="308">
        <v>2585.48</v>
      </c>
    </row>
    <row r="17887" spans="1:2">
      <c r="A17887" s="307" t="s">
        <v>17885</v>
      </c>
      <c r="B17887" s="308">
        <v>3957.13</v>
      </c>
    </row>
    <row r="17888" spans="1:2">
      <c r="A17888" s="307" t="s">
        <v>17886</v>
      </c>
      <c r="B17888" s="308">
        <v>3957.13</v>
      </c>
    </row>
    <row r="17889" spans="1:2">
      <c r="A17889" s="307" t="s">
        <v>17887</v>
      </c>
      <c r="B17889" s="308">
        <v>1021.38</v>
      </c>
    </row>
    <row r="17890" spans="1:2">
      <c r="A17890" s="307" t="s">
        <v>17888</v>
      </c>
      <c r="B17890" s="308">
        <v>1021.38</v>
      </c>
    </row>
    <row r="17891" spans="1:2">
      <c r="A17891" s="307" t="s">
        <v>17889</v>
      </c>
      <c r="B17891" s="308">
        <v>1164.75</v>
      </c>
    </row>
    <row r="17892" spans="1:2">
      <c r="A17892" s="307" t="s">
        <v>17890</v>
      </c>
      <c r="B17892" s="308">
        <v>1164.75</v>
      </c>
    </row>
    <row r="17893" spans="1:2">
      <c r="A17893" s="307" t="s">
        <v>17891</v>
      </c>
      <c r="B17893" s="308">
        <v>1193.76</v>
      </c>
    </row>
    <row r="17894" spans="1:2">
      <c r="A17894" s="307" t="s">
        <v>17892</v>
      </c>
      <c r="B17894" s="308">
        <v>1193.76</v>
      </c>
    </row>
    <row r="17895" spans="1:2">
      <c r="A17895" s="307" t="s">
        <v>17893</v>
      </c>
      <c r="B17895" s="308">
        <v>1870.12</v>
      </c>
    </row>
    <row r="17896" spans="1:2">
      <c r="A17896" s="307" t="s">
        <v>17894</v>
      </c>
      <c r="B17896" s="308">
        <v>1870.12</v>
      </c>
    </row>
    <row r="17897" spans="1:2">
      <c r="A17897" s="307" t="s">
        <v>17895</v>
      </c>
      <c r="B17897" s="308">
        <v>2055.1999999999998</v>
      </c>
    </row>
    <row r="17898" spans="1:2">
      <c r="A17898" s="307" t="s">
        <v>17896</v>
      </c>
      <c r="B17898" s="308">
        <v>2055.1999999999998</v>
      </c>
    </row>
    <row r="17899" spans="1:2">
      <c r="A17899" s="307" t="s">
        <v>17897</v>
      </c>
      <c r="B17899" s="308">
        <v>2827.56</v>
      </c>
    </row>
    <row r="17900" spans="1:2">
      <c r="A17900" s="307" t="s">
        <v>17898</v>
      </c>
      <c r="B17900" s="308">
        <v>2827.56</v>
      </c>
    </row>
    <row r="17901" spans="1:2">
      <c r="A17901" s="307" t="s">
        <v>17899</v>
      </c>
      <c r="B17901" s="308">
        <v>2698.1</v>
      </c>
    </row>
    <row r="17902" spans="1:2">
      <c r="A17902" s="307" t="s">
        <v>17900</v>
      </c>
      <c r="B17902" s="308">
        <v>2698.1</v>
      </c>
    </row>
    <row r="17903" spans="1:2">
      <c r="A17903" s="307" t="s">
        <v>17901</v>
      </c>
      <c r="B17903" s="308">
        <v>4081.16</v>
      </c>
    </row>
    <row r="17904" spans="1:2">
      <c r="A17904" s="307" t="s">
        <v>17902</v>
      </c>
      <c r="B17904" s="308">
        <v>4081.16</v>
      </c>
    </row>
    <row r="17905" spans="1:2">
      <c r="A17905" s="307" t="s">
        <v>17903</v>
      </c>
      <c r="B17905" s="308">
        <v>1125.28</v>
      </c>
    </row>
    <row r="17906" spans="1:2">
      <c r="A17906" s="307" t="s">
        <v>17904</v>
      </c>
      <c r="B17906" s="308">
        <v>1125.28</v>
      </c>
    </row>
    <row r="17907" spans="1:2">
      <c r="A17907" s="307" t="s">
        <v>17905</v>
      </c>
      <c r="B17907" s="308">
        <v>131.44</v>
      </c>
    </row>
    <row r="17908" spans="1:2">
      <c r="A17908" s="307" t="s">
        <v>17906</v>
      </c>
      <c r="B17908" s="308">
        <v>124.53</v>
      </c>
    </row>
    <row r="17909" spans="1:2">
      <c r="A17909" s="307" t="s">
        <v>17907</v>
      </c>
      <c r="B17909" s="308">
        <v>176.84</v>
      </c>
    </row>
    <row r="17910" spans="1:2">
      <c r="A17910" s="307" t="s">
        <v>17908</v>
      </c>
      <c r="B17910" s="308">
        <v>168.95</v>
      </c>
    </row>
    <row r="17911" spans="1:2">
      <c r="A17911" s="307" t="s">
        <v>17909</v>
      </c>
      <c r="B17911" s="308">
        <v>222.48</v>
      </c>
    </row>
    <row r="17912" spans="1:2">
      <c r="A17912" s="307" t="s">
        <v>17910</v>
      </c>
      <c r="B17912" s="308">
        <v>213.6</v>
      </c>
    </row>
    <row r="17913" spans="1:2">
      <c r="A17913" s="307" t="s">
        <v>17911</v>
      </c>
      <c r="B17913" s="308">
        <v>68.16</v>
      </c>
    </row>
    <row r="17914" spans="1:2">
      <c r="A17914" s="307" t="s">
        <v>17912</v>
      </c>
      <c r="B17914" s="308">
        <v>65.69</v>
      </c>
    </row>
    <row r="17915" spans="1:2">
      <c r="A17915" s="307" t="s">
        <v>17913</v>
      </c>
      <c r="B17915" s="308">
        <v>73.849999999999994</v>
      </c>
    </row>
    <row r="17916" spans="1:2">
      <c r="A17916" s="307" t="s">
        <v>17914</v>
      </c>
      <c r="B17916" s="308">
        <v>70.89</v>
      </c>
    </row>
    <row r="17917" spans="1:2">
      <c r="A17917" s="307" t="s">
        <v>17915</v>
      </c>
      <c r="B17917" s="308">
        <v>223.69</v>
      </c>
    </row>
    <row r="17918" spans="1:2">
      <c r="A17918" s="307" t="s">
        <v>17916</v>
      </c>
      <c r="B17918" s="308">
        <v>219.74</v>
      </c>
    </row>
    <row r="17919" spans="1:2">
      <c r="A17919" s="307" t="s">
        <v>17917</v>
      </c>
      <c r="B17919" s="308">
        <v>232.43</v>
      </c>
    </row>
    <row r="17920" spans="1:2">
      <c r="A17920" s="307" t="s">
        <v>17918</v>
      </c>
      <c r="B17920" s="308">
        <v>227.99</v>
      </c>
    </row>
    <row r="17921" spans="1:2">
      <c r="A17921" s="307" t="s">
        <v>17919</v>
      </c>
      <c r="B17921" s="308">
        <v>99.91</v>
      </c>
    </row>
    <row r="17922" spans="1:2">
      <c r="A17922" s="307" t="s">
        <v>17920</v>
      </c>
      <c r="B17922" s="308">
        <v>97.45</v>
      </c>
    </row>
    <row r="17923" spans="1:2">
      <c r="A17923" s="307" t="s">
        <v>17921</v>
      </c>
      <c r="B17923" s="308">
        <v>105.61</v>
      </c>
    </row>
    <row r="17924" spans="1:2">
      <c r="A17924" s="307" t="s">
        <v>17922</v>
      </c>
      <c r="B17924" s="308">
        <v>102.65</v>
      </c>
    </row>
    <row r="17925" spans="1:2">
      <c r="A17925" s="307" t="s">
        <v>17923</v>
      </c>
      <c r="B17925" s="308">
        <v>285.56</v>
      </c>
    </row>
    <row r="17926" spans="1:2">
      <c r="A17926" s="307" t="s">
        <v>17924</v>
      </c>
      <c r="B17926" s="308">
        <v>282.60000000000002</v>
      </c>
    </row>
    <row r="17927" spans="1:2">
      <c r="A17927" s="307" t="s">
        <v>17925</v>
      </c>
      <c r="B17927" s="308">
        <v>298</v>
      </c>
    </row>
    <row r="17928" spans="1:2">
      <c r="A17928" s="307" t="s">
        <v>17926</v>
      </c>
      <c r="B17928" s="308">
        <v>294.05</v>
      </c>
    </row>
    <row r="17929" spans="1:2">
      <c r="A17929" s="307" t="s">
        <v>17927</v>
      </c>
      <c r="B17929" s="308">
        <v>522.52</v>
      </c>
    </row>
    <row r="17930" spans="1:2">
      <c r="A17930" s="307" t="s">
        <v>17928</v>
      </c>
      <c r="B17930" s="308">
        <v>518.08000000000004</v>
      </c>
    </row>
    <row r="17931" spans="1:2">
      <c r="A17931" s="307" t="s">
        <v>17929</v>
      </c>
      <c r="B17931" s="308">
        <v>526.42999999999995</v>
      </c>
    </row>
    <row r="17932" spans="1:2">
      <c r="A17932" s="307" t="s">
        <v>17930</v>
      </c>
      <c r="B17932" s="308">
        <v>521.5</v>
      </c>
    </row>
    <row r="17933" spans="1:2">
      <c r="A17933" s="307" t="s">
        <v>17931</v>
      </c>
      <c r="B17933" s="308">
        <v>535.16999999999996</v>
      </c>
    </row>
    <row r="17934" spans="1:2">
      <c r="A17934" s="307" t="s">
        <v>17932</v>
      </c>
      <c r="B17934" s="308">
        <v>529.74</v>
      </c>
    </row>
    <row r="17935" spans="1:2">
      <c r="A17935" s="307" t="s">
        <v>17933</v>
      </c>
      <c r="B17935" s="308">
        <v>36.99</v>
      </c>
    </row>
    <row r="17936" spans="1:2">
      <c r="A17936" s="307" t="s">
        <v>17934</v>
      </c>
      <c r="B17936" s="308">
        <v>32.06</v>
      </c>
    </row>
    <row r="17937" spans="1:2">
      <c r="A17937" s="307" t="s">
        <v>17935</v>
      </c>
      <c r="B17937" s="308">
        <v>39.58</v>
      </c>
    </row>
    <row r="17938" spans="1:2">
      <c r="A17938" s="307" t="s">
        <v>17936</v>
      </c>
      <c r="B17938" s="308">
        <v>34.299999999999997</v>
      </c>
    </row>
    <row r="17939" spans="1:2">
      <c r="A17939" s="307" t="s">
        <v>17937</v>
      </c>
      <c r="B17939" s="308">
        <v>48.46</v>
      </c>
    </row>
    <row r="17940" spans="1:2">
      <c r="A17940" s="307" t="s">
        <v>17938</v>
      </c>
      <c r="B17940" s="308">
        <v>42</v>
      </c>
    </row>
    <row r="17941" spans="1:2">
      <c r="A17941" s="307" t="s">
        <v>17939</v>
      </c>
      <c r="B17941" s="308">
        <v>66.59</v>
      </c>
    </row>
    <row r="17942" spans="1:2">
      <c r="A17942" s="307" t="s">
        <v>17940</v>
      </c>
      <c r="B17942" s="308">
        <v>57.71</v>
      </c>
    </row>
    <row r="17943" spans="1:2">
      <c r="A17943" s="307" t="s">
        <v>17941</v>
      </c>
      <c r="B17943" s="308">
        <v>101.74</v>
      </c>
    </row>
    <row r="17944" spans="1:2">
      <c r="A17944" s="307" t="s">
        <v>17942</v>
      </c>
      <c r="B17944" s="308">
        <v>88.17</v>
      </c>
    </row>
    <row r="17945" spans="1:2">
      <c r="A17945" s="307" t="s">
        <v>17943</v>
      </c>
      <c r="B17945" s="308">
        <v>137.63</v>
      </c>
    </row>
    <row r="17946" spans="1:2">
      <c r="A17946" s="307" t="s">
        <v>17944</v>
      </c>
      <c r="B17946" s="308">
        <v>119.27</v>
      </c>
    </row>
    <row r="17947" spans="1:2">
      <c r="A17947" s="307" t="s">
        <v>17945</v>
      </c>
      <c r="B17947" s="308">
        <v>14.79</v>
      </c>
    </row>
    <row r="17948" spans="1:2">
      <c r="A17948" s="307" t="s">
        <v>17946</v>
      </c>
      <c r="B17948" s="308">
        <v>12.82</v>
      </c>
    </row>
    <row r="17949" spans="1:2">
      <c r="A17949" s="307" t="s">
        <v>17947</v>
      </c>
      <c r="B17949" s="308">
        <v>17.75</v>
      </c>
    </row>
    <row r="17950" spans="1:2">
      <c r="A17950" s="307" t="s">
        <v>17948</v>
      </c>
      <c r="B17950" s="308">
        <v>15.39</v>
      </c>
    </row>
    <row r="17951" spans="1:2">
      <c r="A17951" s="307" t="s">
        <v>17949</v>
      </c>
      <c r="B17951" s="308">
        <v>11.83</v>
      </c>
    </row>
    <row r="17952" spans="1:2">
      <c r="A17952" s="307" t="s">
        <v>17950</v>
      </c>
      <c r="B17952" s="308">
        <v>10.26</v>
      </c>
    </row>
    <row r="17953" spans="1:2">
      <c r="A17953" s="307" t="s">
        <v>17951</v>
      </c>
      <c r="B17953" s="308">
        <v>19.23</v>
      </c>
    </row>
    <row r="17954" spans="1:2">
      <c r="A17954" s="307" t="s">
        <v>17952</v>
      </c>
      <c r="B17954" s="308">
        <v>16.670000000000002</v>
      </c>
    </row>
    <row r="17955" spans="1:2">
      <c r="A17955" s="307" t="s">
        <v>17953</v>
      </c>
      <c r="B17955" s="308">
        <v>13.31</v>
      </c>
    </row>
    <row r="17956" spans="1:2">
      <c r="A17956" s="307" t="s">
        <v>17954</v>
      </c>
      <c r="B17956" s="308">
        <v>11.54</v>
      </c>
    </row>
    <row r="17957" spans="1:2">
      <c r="A17957" s="307" t="s">
        <v>17955</v>
      </c>
      <c r="B17957" s="308">
        <v>20.71</v>
      </c>
    </row>
    <row r="17958" spans="1:2">
      <c r="A17958" s="307" t="s">
        <v>17956</v>
      </c>
      <c r="B17958" s="308">
        <v>17.95</v>
      </c>
    </row>
    <row r="17959" spans="1:2">
      <c r="A17959" s="307" t="s">
        <v>17957</v>
      </c>
      <c r="B17959" s="308">
        <v>15.16</v>
      </c>
    </row>
    <row r="17960" spans="1:2">
      <c r="A17960" s="307" t="s">
        <v>17958</v>
      </c>
      <c r="B17960" s="308">
        <v>13.14</v>
      </c>
    </row>
    <row r="17961" spans="1:2">
      <c r="A17961" s="307" t="s">
        <v>17959</v>
      </c>
      <c r="B17961" s="308">
        <v>22.56</v>
      </c>
    </row>
    <row r="17962" spans="1:2">
      <c r="A17962" s="307" t="s">
        <v>17960</v>
      </c>
      <c r="B17962" s="308">
        <v>19.55</v>
      </c>
    </row>
    <row r="17963" spans="1:2">
      <c r="A17963" s="307" t="s">
        <v>17961</v>
      </c>
      <c r="B17963" s="308">
        <v>53.64</v>
      </c>
    </row>
    <row r="17964" spans="1:2">
      <c r="A17964" s="307" t="s">
        <v>17962</v>
      </c>
      <c r="B17964" s="308">
        <v>46.49</v>
      </c>
    </row>
    <row r="17965" spans="1:2">
      <c r="A17965" s="307" t="s">
        <v>17963</v>
      </c>
      <c r="B17965" s="308">
        <v>37.729999999999997</v>
      </c>
    </row>
    <row r="17966" spans="1:2">
      <c r="A17966" s="307" t="s">
        <v>17964</v>
      </c>
      <c r="B17966" s="308">
        <v>32.700000000000003</v>
      </c>
    </row>
    <row r="17967" spans="1:2">
      <c r="A17967" s="307" t="s">
        <v>17965</v>
      </c>
      <c r="B17967" s="308">
        <v>37.729999999999997</v>
      </c>
    </row>
    <row r="17968" spans="1:2">
      <c r="A17968" s="307" t="s">
        <v>17966</v>
      </c>
      <c r="B17968" s="308">
        <v>32.700000000000003</v>
      </c>
    </row>
    <row r="17969" spans="1:2">
      <c r="A17969" s="307" t="s">
        <v>17967</v>
      </c>
      <c r="B17969" s="308">
        <v>25.15</v>
      </c>
    </row>
    <row r="17970" spans="1:2">
      <c r="A17970" s="307" t="s">
        <v>17968</v>
      </c>
      <c r="B17970" s="308">
        <v>21.8</v>
      </c>
    </row>
    <row r="17971" spans="1:2">
      <c r="A17971" s="307" t="s">
        <v>17969</v>
      </c>
      <c r="B17971" s="308">
        <v>235.81</v>
      </c>
    </row>
    <row r="17972" spans="1:2">
      <c r="A17972" s="307" t="s">
        <v>17970</v>
      </c>
      <c r="B17972" s="308">
        <v>208.55</v>
      </c>
    </row>
    <row r="17973" spans="1:2">
      <c r="A17973" s="307" t="s">
        <v>17971</v>
      </c>
      <c r="B17973" s="308">
        <v>236.78</v>
      </c>
    </row>
    <row r="17974" spans="1:2">
      <c r="A17974" s="307" t="s">
        <v>17972</v>
      </c>
      <c r="B17974" s="308">
        <v>209.4</v>
      </c>
    </row>
    <row r="17975" spans="1:2">
      <c r="A17975" s="307" t="s">
        <v>17973</v>
      </c>
      <c r="B17975" s="308">
        <v>238.14</v>
      </c>
    </row>
    <row r="17976" spans="1:2">
      <c r="A17976" s="307" t="s">
        <v>17974</v>
      </c>
      <c r="B17976" s="308">
        <v>210.57</v>
      </c>
    </row>
    <row r="17977" spans="1:2">
      <c r="A17977" s="307" t="s">
        <v>17975</v>
      </c>
      <c r="B17977" s="308">
        <v>1258.8</v>
      </c>
    </row>
    <row r="17978" spans="1:2">
      <c r="A17978" s="307" t="s">
        <v>17976</v>
      </c>
      <c r="B17978" s="308">
        <v>1145.25</v>
      </c>
    </row>
    <row r="17979" spans="1:2">
      <c r="A17979" s="307" t="s">
        <v>17977</v>
      </c>
      <c r="B17979" s="308">
        <v>1625.5</v>
      </c>
    </row>
    <row r="17980" spans="1:2">
      <c r="A17980" s="307" t="s">
        <v>17978</v>
      </c>
      <c r="B17980" s="308">
        <v>1478.56</v>
      </c>
    </row>
    <row r="17981" spans="1:2">
      <c r="A17981" s="307" t="s">
        <v>17979</v>
      </c>
      <c r="B17981" s="308">
        <v>1774.3</v>
      </c>
    </row>
    <row r="17982" spans="1:2">
      <c r="A17982" s="307" t="s">
        <v>17980</v>
      </c>
      <c r="B17982" s="308">
        <v>1637.09</v>
      </c>
    </row>
    <row r="17983" spans="1:2">
      <c r="A17983" s="307" t="s">
        <v>17981</v>
      </c>
      <c r="B17983" s="308">
        <v>2516.5</v>
      </c>
    </row>
    <row r="17984" spans="1:2">
      <c r="A17984" s="307" t="s">
        <v>17982</v>
      </c>
      <c r="B17984" s="308">
        <v>2323.0500000000002</v>
      </c>
    </row>
    <row r="17985" spans="1:2">
      <c r="A17985" s="307" t="s">
        <v>17983</v>
      </c>
      <c r="B17985" s="308">
        <v>337.56</v>
      </c>
    </row>
    <row r="17986" spans="1:2">
      <c r="A17986" s="307" t="s">
        <v>17984</v>
      </c>
      <c r="B17986" s="308">
        <v>317.18</v>
      </c>
    </row>
    <row r="17987" spans="1:2">
      <c r="A17987" s="307" t="s">
        <v>17985</v>
      </c>
      <c r="B17987" s="308">
        <v>190.81</v>
      </c>
    </row>
    <row r="17988" spans="1:2">
      <c r="A17988" s="307" t="s">
        <v>17986</v>
      </c>
      <c r="B17988" s="308">
        <v>180.38</v>
      </c>
    </row>
    <row r="17989" spans="1:2">
      <c r="A17989" s="307" t="s">
        <v>17987</v>
      </c>
      <c r="B17989" s="308">
        <v>440.11</v>
      </c>
    </row>
    <row r="17990" spans="1:2">
      <c r="A17990" s="307" t="s">
        <v>17988</v>
      </c>
      <c r="B17990" s="308">
        <v>412.66</v>
      </c>
    </row>
    <row r="17991" spans="1:2">
      <c r="A17991" s="307" t="s">
        <v>17989</v>
      </c>
      <c r="B17991" s="308">
        <v>1007.16</v>
      </c>
    </row>
    <row r="17992" spans="1:2">
      <c r="A17992" s="307" t="s">
        <v>17990</v>
      </c>
      <c r="B17992" s="308">
        <v>930.74</v>
      </c>
    </row>
    <row r="17993" spans="1:2">
      <c r="A17993" s="307" t="s">
        <v>17991</v>
      </c>
      <c r="B17993" s="308">
        <v>1161.79</v>
      </c>
    </row>
    <row r="17994" spans="1:2">
      <c r="A17994" s="307" t="s">
        <v>17992</v>
      </c>
      <c r="B17994" s="308">
        <v>1073.43</v>
      </c>
    </row>
    <row r="17995" spans="1:2">
      <c r="A17995" s="307" t="s">
        <v>17993</v>
      </c>
      <c r="B17995" s="308">
        <v>63.13</v>
      </c>
    </row>
    <row r="17996" spans="1:2">
      <c r="A17996" s="307" t="s">
        <v>17994</v>
      </c>
      <c r="B17996" s="308">
        <v>58.2</v>
      </c>
    </row>
    <row r="17997" spans="1:2">
      <c r="A17997" s="307" t="s">
        <v>17995</v>
      </c>
      <c r="B17997" s="308">
        <v>103.71</v>
      </c>
    </row>
    <row r="17998" spans="1:2">
      <c r="A17998" s="307" t="s">
        <v>17996</v>
      </c>
      <c r="B17998" s="308">
        <v>97.79</v>
      </c>
    </row>
    <row r="17999" spans="1:2">
      <c r="A17999" s="307" t="s">
        <v>17997</v>
      </c>
      <c r="B17999" s="308">
        <v>934.17</v>
      </c>
    </row>
    <row r="18000" spans="1:2">
      <c r="A18000" s="307" t="s">
        <v>17998</v>
      </c>
      <c r="B18000" s="308">
        <v>839.77</v>
      </c>
    </row>
    <row r="18001" spans="1:2">
      <c r="A18001" s="307" t="s">
        <v>17999</v>
      </c>
      <c r="B18001" s="308">
        <v>1040.23</v>
      </c>
    </row>
    <row r="18002" spans="1:2">
      <c r="A18002" s="307" t="s">
        <v>18000</v>
      </c>
      <c r="B18002" s="308">
        <v>939.82</v>
      </c>
    </row>
    <row r="18003" spans="1:2">
      <c r="A18003" s="307" t="s">
        <v>18001</v>
      </c>
      <c r="B18003" s="308">
        <v>1257.8699999999999</v>
      </c>
    </row>
    <row r="18004" spans="1:2">
      <c r="A18004" s="307" t="s">
        <v>18002</v>
      </c>
      <c r="B18004" s="308">
        <v>1148.98</v>
      </c>
    </row>
    <row r="18005" spans="1:2">
      <c r="A18005" s="307" t="s">
        <v>18003</v>
      </c>
      <c r="B18005" s="308">
        <v>86.16</v>
      </c>
    </row>
    <row r="18006" spans="1:2">
      <c r="A18006" s="307" t="s">
        <v>18004</v>
      </c>
      <c r="B18006" s="308">
        <v>80.239999999999995</v>
      </c>
    </row>
    <row r="18007" spans="1:2">
      <c r="A18007" s="307" t="s">
        <v>18005</v>
      </c>
      <c r="B18007" s="308">
        <v>94.35</v>
      </c>
    </row>
    <row r="18008" spans="1:2">
      <c r="A18008" s="307" t="s">
        <v>18006</v>
      </c>
      <c r="B18008" s="308">
        <v>87.24</v>
      </c>
    </row>
    <row r="18009" spans="1:2">
      <c r="A18009" s="307" t="s">
        <v>18007</v>
      </c>
      <c r="B18009" s="308">
        <v>86.95</v>
      </c>
    </row>
    <row r="18010" spans="1:2">
      <c r="A18010" s="307" t="s">
        <v>18008</v>
      </c>
      <c r="B18010" s="308">
        <v>80.78</v>
      </c>
    </row>
    <row r="18011" spans="1:2">
      <c r="A18011" s="307" t="s">
        <v>18009</v>
      </c>
      <c r="B18011" s="308">
        <v>102.04</v>
      </c>
    </row>
    <row r="18012" spans="1:2">
      <c r="A18012" s="307" t="s">
        <v>18010</v>
      </c>
      <c r="B18012" s="308">
        <v>94.94</v>
      </c>
    </row>
    <row r="18013" spans="1:2">
      <c r="A18013" s="307" t="s">
        <v>18011</v>
      </c>
      <c r="B18013" s="308">
        <v>27.87</v>
      </c>
    </row>
    <row r="18014" spans="1:2">
      <c r="A18014" s="307" t="s">
        <v>18012</v>
      </c>
      <c r="B18014" s="308">
        <v>26.64</v>
      </c>
    </row>
    <row r="18015" spans="1:2">
      <c r="A18015" s="307" t="s">
        <v>18013</v>
      </c>
      <c r="B18015" s="308">
        <v>34.36</v>
      </c>
    </row>
    <row r="18016" spans="1:2">
      <c r="A18016" s="307" t="s">
        <v>164</v>
      </c>
      <c r="B18016" s="308">
        <v>32.880000000000003</v>
      </c>
    </row>
    <row r="18017" spans="1:2">
      <c r="A18017" s="307" t="s">
        <v>18014</v>
      </c>
      <c r="B18017" s="308">
        <v>1018.86</v>
      </c>
    </row>
    <row r="18018" spans="1:2">
      <c r="A18018" s="307" t="s">
        <v>18015</v>
      </c>
      <c r="B18018" s="308">
        <v>925.29</v>
      </c>
    </row>
    <row r="18019" spans="1:2">
      <c r="A18019" s="307" t="s">
        <v>18016</v>
      </c>
      <c r="B18019" s="308">
        <v>1350.86</v>
      </c>
    </row>
    <row r="18020" spans="1:2">
      <c r="A18020" s="307" t="s">
        <v>18017</v>
      </c>
      <c r="B18020" s="308">
        <v>1238.5899999999999</v>
      </c>
    </row>
    <row r="18021" spans="1:2">
      <c r="A18021" s="307" t="s">
        <v>18018</v>
      </c>
      <c r="B18021" s="308">
        <v>1217.0899999999999</v>
      </c>
    </row>
    <row r="18022" spans="1:2">
      <c r="A18022" s="307" t="s">
        <v>18019</v>
      </c>
      <c r="B18022" s="308">
        <v>1107.93</v>
      </c>
    </row>
    <row r="18023" spans="1:2">
      <c r="A18023" s="307" t="s">
        <v>18020</v>
      </c>
      <c r="B18023" s="308">
        <v>1451.79</v>
      </c>
    </row>
    <row r="18024" spans="1:2">
      <c r="A18024" s="307" t="s">
        <v>18021</v>
      </c>
      <c r="B18024" s="308">
        <v>1320.8</v>
      </c>
    </row>
    <row r="18025" spans="1:2">
      <c r="A18025" s="307" t="s">
        <v>18022</v>
      </c>
      <c r="B18025" s="308">
        <v>1484.11</v>
      </c>
    </row>
    <row r="18026" spans="1:2">
      <c r="A18026" s="307" t="s">
        <v>18023</v>
      </c>
      <c r="B18026" s="308">
        <v>1359.36</v>
      </c>
    </row>
    <row r="18027" spans="1:2">
      <c r="A18027" s="307" t="s">
        <v>18024</v>
      </c>
      <c r="B18027" s="308">
        <v>1769.34</v>
      </c>
    </row>
    <row r="18028" spans="1:2">
      <c r="A18028" s="307" t="s">
        <v>18025</v>
      </c>
      <c r="B18028" s="308">
        <v>1619.63</v>
      </c>
    </row>
    <row r="18029" spans="1:2">
      <c r="A18029" s="307" t="s">
        <v>18026</v>
      </c>
      <c r="B18029" s="308">
        <v>1712.84</v>
      </c>
    </row>
    <row r="18030" spans="1:2">
      <c r="A18030" s="307" t="s">
        <v>18027</v>
      </c>
      <c r="B18030" s="308">
        <v>1572.49</v>
      </c>
    </row>
    <row r="18031" spans="1:2">
      <c r="A18031" s="307" t="s">
        <v>18028</v>
      </c>
      <c r="B18031" s="308">
        <v>2042.83</v>
      </c>
    </row>
    <row r="18032" spans="1:2">
      <c r="A18032" s="307" t="s">
        <v>18029</v>
      </c>
      <c r="B18032" s="308">
        <v>1874.42</v>
      </c>
    </row>
    <row r="18033" spans="1:2">
      <c r="A18033" s="307" t="s">
        <v>18030</v>
      </c>
      <c r="B18033" s="308">
        <v>2189.7199999999998</v>
      </c>
    </row>
    <row r="18034" spans="1:2">
      <c r="A18034" s="307" t="s">
        <v>18031</v>
      </c>
      <c r="B18034" s="308">
        <v>2033.78</v>
      </c>
    </row>
    <row r="18035" spans="1:2">
      <c r="A18035" s="307" t="s">
        <v>18032</v>
      </c>
      <c r="B18035" s="308">
        <v>2614.12</v>
      </c>
    </row>
    <row r="18036" spans="1:2">
      <c r="A18036" s="307" t="s">
        <v>18033</v>
      </c>
      <c r="B18036" s="308">
        <v>2426.9899999999998</v>
      </c>
    </row>
    <row r="18037" spans="1:2">
      <c r="A18037" s="307" t="s">
        <v>18034</v>
      </c>
      <c r="B18037" s="308">
        <v>2456.39</v>
      </c>
    </row>
    <row r="18038" spans="1:2">
      <c r="A18038" s="307" t="s">
        <v>18035</v>
      </c>
      <c r="B18038" s="308">
        <v>2284.85</v>
      </c>
    </row>
    <row r="18039" spans="1:2">
      <c r="A18039" s="307" t="s">
        <v>18036</v>
      </c>
      <c r="B18039" s="308">
        <v>2932.2</v>
      </c>
    </row>
    <row r="18040" spans="1:2">
      <c r="A18040" s="307" t="s">
        <v>18037</v>
      </c>
      <c r="B18040" s="308">
        <v>2726.35</v>
      </c>
    </row>
    <row r="18041" spans="1:2">
      <c r="A18041" s="307" t="s">
        <v>18038</v>
      </c>
      <c r="B18041" s="308">
        <v>2711.43</v>
      </c>
    </row>
    <row r="18042" spans="1:2">
      <c r="A18042" s="307" t="s">
        <v>18039</v>
      </c>
      <c r="B18042" s="308">
        <v>2524.3000000000002</v>
      </c>
    </row>
    <row r="18043" spans="1:2">
      <c r="A18043" s="307" t="s">
        <v>18040</v>
      </c>
      <c r="B18043" s="308">
        <v>3237.28</v>
      </c>
    </row>
    <row r="18044" spans="1:2">
      <c r="A18044" s="307" t="s">
        <v>18041</v>
      </c>
      <c r="B18044" s="308">
        <v>3012.72</v>
      </c>
    </row>
    <row r="18045" spans="1:2">
      <c r="A18045" s="307" t="s">
        <v>18042</v>
      </c>
      <c r="B18045" s="308">
        <v>3156.3</v>
      </c>
    </row>
    <row r="18046" spans="1:2">
      <c r="A18046" s="307" t="s">
        <v>18043</v>
      </c>
      <c r="B18046" s="308">
        <v>2949.68</v>
      </c>
    </row>
    <row r="18047" spans="1:2">
      <c r="A18047" s="307" t="s">
        <v>18044</v>
      </c>
      <c r="B18047" s="308">
        <v>3769.19</v>
      </c>
    </row>
    <row r="18048" spans="1:2">
      <c r="A18048" s="307" t="s">
        <v>18045</v>
      </c>
      <c r="B18048" s="308">
        <v>3521.25</v>
      </c>
    </row>
    <row r="18049" spans="1:2">
      <c r="A18049" s="307" t="s">
        <v>18046</v>
      </c>
      <c r="B18049" s="308">
        <v>3483.96</v>
      </c>
    </row>
    <row r="18050" spans="1:2">
      <c r="A18050" s="307" t="s">
        <v>18047</v>
      </c>
      <c r="B18050" s="308">
        <v>3253.95</v>
      </c>
    </row>
    <row r="18051" spans="1:2">
      <c r="A18051" s="307" t="s">
        <v>18048</v>
      </c>
      <c r="B18051" s="308">
        <v>4161.41</v>
      </c>
    </row>
    <row r="18052" spans="1:2">
      <c r="A18052" s="307" t="s">
        <v>18049</v>
      </c>
      <c r="B18052" s="308">
        <v>3885.4</v>
      </c>
    </row>
    <row r="18053" spans="1:2">
      <c r="A18053" s="307" t="s">
        <v>18050</v>
      </c>
      <c r="B18053" s="308">
        <v>4039.69</v>
      </c>
    </row>
    <row r="18054" spans="1:2">
      <c r="A18054" s="307" t="s">
        <v>18051</v>
      </c>
      <c r="B18054" s="308">
        <v>3766.79</v>
      </c>
    </row>
    <row r="18055" spans="1:2">
      <c r="A18055" s="307" t="s">
        <v>18052</v>
      </c>
      <c r="B18055" s="308">
        <v>4826.3599999999997</v>
      </c>
    </row>
    <row r="18056" spans="1:2">
      <c r="A18056" s="307" t="s">
        <v>18053</v>
      </c>
      <c r="B18056" s="308">
        <v>4498.88</v>
      </c>
    </row>
    <row r="18057" spans="1:2">
      <c r="A18057" s="307" t="s">
        <v>18054</v>
      </c>
      <c r="B18057" s="308">
        <v>33.729999999999997</v>
      </c>
    </row>
    <row r="18058" spans="1:2">
      <c r="A18058" s="307" t="s">
        <v>18055</v>
      </c>
      <c r="B18058" s="308">
        <v>31.76</v>
      </c>
    </row>
    <row r="18059" spans="1:2">
      <c r="A18059" s="307" t="s">
        <v>18056</v>
      </c>
      <c r="B18059" s="308">
        <v>28.23</v>
      </c>
    </row>
    <row r="18060" spans="1:2">
      <c r="A18060" s="307" t="s">
        <v>18057</v>
      </c>
      <c r="B18060" s="308">
        <v>26.75</v>
      </c>
    </row>
    <row r="18061" spans="1:2">
      <c r="A18061" s="307" t="s">
        <v>18058</v>
      </c>
      <c r="B18061" s="308">
        <v>20.64</v>
      </c>
    </row>
    <row r="18062" spans="1:2">
      <c r="A18062" s="307" t="s">
        <v>18059</v>
      </c>
      <c r="B18062" s="308">
        <v>19.66</v>
      </c>
    </row>
    <row r="18063" spans="1:2">
      <c r="A18063" s="307" t="s">
        <v>18060</v>
      </c>
      <c r="B18063" s="308">
        <v>24.76</v>
      </c>
    </row>
    <row r="18064" spans="1:2">
      <c r="A18064" s="307" t="s">
        <v>18061</v>
      </c>
      <c r="B18064" s="308">
        <v>23.58</v>
      </c>
    </row>
    <row r="18065" spans="1:2">
      <c r="A18065" s="307" t="s">
        <v>18062</v>
      </c>
      <c r="B18065" s="308">
        <v>33.47</v>
      </c>
    </row>
    <row r="18066" spans="1:2">
      <c r="A18066" s="307" t="s">
        <v>18063</v>
      </c>
      <c r="B18066" s="308">
        <v>32.24</v>
      </c>
    </row>
    <row r="18067" spans="1:2">
      <c r="A18067" s="307" t="s">
        <v>18064</v>
      </c>
      <c r="B18067" s="308">
        <v>40.159999999999997</v>
      </c>
    </row>
    <row r="18068" spans="1:2">
      <c r="A18068" s="307" t="s">
        <v>18065</v>
      </c>
      <c r="B18068" s="308">
        <v>38.68</v>
      </c>
    </row>
    <row r="18069" spans="1:2">
      <c r="A18069" s="307" t="s">
        <v>18066</v>
      </c>
      <c r="B18069" s="308">
        <v>42.3</v>
      </c>
    </row>
    <row r="18070" spans="1:2">
      <c r="A18070" s="307" t="s">
        <v>18067</v>
      </c>
      <c r="B18070" s="308">
        <v>40.82</v>
      </c>
    </row>
    <row r="18071" spans="1:2">
      <c r="A18071" s="307" t="s">
        <v>18068</v>
      </c>
      <c r="B18071" s="308">
        <v>50.76</v>
      </c>
    </row>
    <row r="18072" spans="1:2">
      <c r="A18072" s="307" t="s">
        <v>18069</v>
      </c>
      <c r="B18072" s="308">
        <v>48.98</v>
      </c>
    </row>
    <row r="18073" spans="1:2">
      <c r="A18073" s="307" t="s">
        <v>18070</v>
      </c>
      <c r="B18073" s="308">
        <v>59.17</v>
      </c>
    </row>
    <row r="18074" spans="1:2">
      <c r="A18074" s="307" t="s">
        <v>18071</v>
      </c>
      <c r="B18074" s="308">
        <v>57.45</v>
      </c>
    </row>
    <row r="18075" spans="1:2">
      <c r="A18075" s="307" t="s">
        <v>18072</v>
      </c>
      <c r="B18075" s="308">
        <v>71</v>
      </c>
    </row>
    <row r="18076" spans="1:2">
      <c r="A18076" s="307" t="s">
        <v>18073</v>
      </c>
      <c r="B18076" s="308">
        <v>68.930000000000007</v>
      </c>
    </row>
    <row r="18077" spans="1:2">
      <c r="A18077" s="307" t="s">
        <v>18074</v>
      </c>
      <c r="B18077" s="308">
        <v>80.8</v>
      </c>
    </row>
    <row r="18078" spans="1:2">
      <c r="A18078" s="307" t="s">
        <v>18075</v>
      </c>
      <c r="B18078" s="308">
        <v>78.83</v>
      </c>
    </row>
    <row r="18079" spans="1:2">
      <c r="A18079" s="307" t="s">
        <v>18076</v>
      </c>
      <c r="B18079" s="308">
        <v>96.96</v>
      </c>
    </row>
    <row r="18080" spans="1:2">
      <c r="A18080" s="307" t="s">
        <v>18077</v>
      </c>
      <c r="B18080" s="308">
        <v>94.59</v>
      </c>
    </row>
    <row r="18081" spans="1:2">
      <c r="A18081" s="307" t="s">
        <v>18078</v>
      </c>
      <c r="B18081" s="308">
        <v>14.85</v>
      </c>
    </row>
    <row r="18082" spans="1:2">
      <c r="A18082" s="307" t="s">
        <v>18079</v>
      </c>
      <c r="B18082" s="308">
        <v>13.96</v>
      </c>
    </row>
    <row r="18083" spans="1:2">
      <c r="A18083" s="307" t="s">
        <v>18080</v>
      </c>
      <c r="B18083" s="308">
        <v>17.579999999999998</v>
      </c>
    </row>
    <row r="18084" spans="1:2">
      <c r="A18084" s="307" t="s">
        <v>18081</v>
      </c>
      <c r="B18084" s="308">
        <v>16.55</v>
      </c>
    </row>
    <row r="18085" spans="1:2">
      <c r="A18085" s="307" t="s">
        <v>18082</v>
      </c>
      <c r="B18085" s="308">
        <v>18.27</v>
      </c>
    </row>
    <row r="18086" spans="1:2">
      <c r="A18086" s="307" t="s">
        <v>18083</v>
      </c>
      <c r="B18086" s="308">
        <v>17.28</v>
      </c>
    </row>
    <row r="18087" spans="1:2">
      <c r="A18087" s="307" t="s">
        <v>18084</v>
      </c>
      <c r="B18087" s="308">
        <v>21.9</v>
      </c>
    </row>
    <row r="18088" spans="1:2">
      <c r="A18088" s="307" t="s">
        <v>18085</v>
      </c>
      <c r="B18088" s="308">
        <v>20.72</v>
      </c>
    </row>
    <row r="18089" spans="1:2">
      <c r="A18089" s="307" t="s">
        <v>18086</v>
      </c>
      <c r="B18089" s="308">
        <v>6.23</v>
      </c>
    </row>
    <row r="18090" spans="1:2">
      <c r="A18090" s="307" t="s">
        <v>18087</v>
      </c>
      <c r="B18090" s="308">
        <v>5.74</v>
      </c>
    </row>
    <row r="18091" spans="1:2">
      <c r="A18091" s="307" t="s">
        <v>18088</v>
      </c>
      <c r="B18091" s="308">
        <v>7.46</v>
      </c>
    </row>
    <row r="18092" spans="1:2">
      <c r="A18092" s="307" t="s">
        <v>18089</v>
      </c>
      <c r="B18092" s="308">
        <v>6.87</v>
      </c>
    </row>
    <row r="18093" spans="1:2">
      <c r="A18093" s="307" t="s">
        <v>18090</v>
      </c>
      <c r="B18093" s="308">
        <v>77.27</v>
      </c>
    </row>
    <row r="18094" spans="1:2">
      <c r="A18094" s="307" t="s">
        <v>18091</v>
      </c>
      <c r="B18094" s="308">
        <v>71.88</v>
      </c>
    </row>
    <row r="18095" spans="1:2">
      <c r="A18095" s="307" t="s">
        <v>18092</v>
      </c>
      <c r="B18095" s="308">
        <v>120.84</v>
      </c>
    </row>
    <row r="18096" spans="1:2">
      <c r="A18096" s="307" t="s">
        <v>18093</v>
      </c>
      <c r="B18096" s="308">
        <v>109.73</v>
      </c>
    </row>
    <row r="18097" spans="1:2">
      <c r="A18097" s="307" t="s">
        <v>18094</v>
      </c>
      <c r="B18097" s="308">
        <v>59.19</v>
      </c>
    </row>
    <row r="18098" spans="1:2">
      <c r="A18098" s="307" t="s">
        <v>18095</v>
      </c>
      <c r="B18098" s="308">
        <v>53.8</v>
      </c>
    </row>
    <row r="18099" spans="1:2">
      <c r="A18099" s="307" t="s">
        <v>18096</v>
      </c>
      <c r="B18099" s="308">
        <v>25.23</v>
      </c>
    </row>
    <row r="18100" spans="1:2">
      <c r="A18100" s="307" t="s">
        <v>18097</v>
      </c>
      <c r="B18100" s="308">
        <v>22.66</v>
      </c>
    </row>
    <row r="18101" spans="1:2">
      <c r="A18101" s="307" t="s">
        <v>18098</v>
      </c>
      <c r="B18101" s="308">
        <v>47.25</v>
      </c>
    </row>
    <row r="18102" spans="1:2">
      <c r="A18102" s="307" t="s">
        <v>18099</v>
      </c>
      <c r="B18102" s="308">
        <v>42.24</v>
      </c>
    </row>
    <row r="18103" spans="1:2">
      <c r="A18103" s="307" t="s">
        <v>18100</v>
      </c>
      <c r="B18103" s="308">
        <v>39.81</v>
      </c>
    </row>
    <row r="18104" spans="1:2">
      <c r="A18104" s="307" t="s">
        <v>18101</v>
      </c>
      <c r="B18104" s="308">
        <v>34.79</v>
      </c>
    </row>
    <row r="18105" spans="1:2">
      <c r="A18105" s="307" t="s">
        <v>18102</v>
      </c>
      <c r="B18105" s="308">
        <v>17.57</v>
      </c>
    </row>
    <row r="18106" spans="1:2">
      <c r="A18106" s="307" t="s">
        <v>18103</v>
      </c>
      <c r="B18106" s="308">
        <v>15.39</v>
      </c>
    </row>
    <row r="18107" spans="1:2">
      <c r="A18107" s="307" t="s">
        <v>18104</v>
      </c>
      <c r="B18107" s="308">
        <v>43.79</v>
      </c>
    </row>
    <row r="18108" spans="1:2">
      <c r="A18108" s="307" t="s">
        <v>18105</v>
      </c>
      <c r="B18108" s="308">
        <v>40.75</v>
      </c>
    </row>
    <row r="18109" spans="1:2">
      <c r="A18109" s="307" t="s">
        <v>18106</v>
      </c>
      <c r="B18109" s="308">
        <v>82.64</v>
      </c>
    </row>
    <row r="18110" spans="1:2">
      <c r="A18110" s="307" t="s">
        <v>18107</v>
      </c>
      <c r="B18110" s="308">
        <v>74.92</v>
      </c>
    </row>
    <row r="18111" spans="1:2">
      <c r="A18111" s="307" t="s">
        <v>18108</v>
      </c>
      <c r="B18111" s="308">
        <v>32.01</v>
      </c>
    </row>
    <row r="18112" spans="1:2">
      <c r="A18112" s="307" t="s">
        <v>18109</v>
      </c>
      <c r="B18112" s="308">
        <v>30.53</v>
      </c>
    </row>
    <row r="18113" spans="1:2">
      <c r="A18113" s="307" t="s">
        <v>18110</v>
      </c>
      <c r="B18113" s="308">
        <v>46.73</v>
      </c>
    </row>
    <row r="18114" spans="1:2">
      <c r="A18114" s="307" t="s">
        <v>18111</v>
      </c>
      <c r="B18114" s="308">
        <v>45.25</v>
      </c>
    </row>
    <row r="18115" spans="1:2">
      <c r="A18115" s="307" t="s">
        <v>18112</v>
      </c>
      <c r="B18115" s="308">
        <v>102.43</v>
      </c>
    </row>
    <row r="18116" spans="1:2">
      <c r="A18116" s="307" t="s">
        <v>18113</v>
      </c>
      <c r="B18116" s="308">
        <v>98.22</v>
      </c>
    </row>
    <row r="18117" spans="1:2">
      <c r="A18117" s="307" t="s">
        <v>18114</v>
      </c>
      <c r="B18117" s="308">
        <v>78.84</v>
      </c>
    </row>
    <row r="18118" spans="1:2">
      <c r="A18118" s="307" t="s">
        <v>18115</v>
      </c>
      <c r="B18118" s="308">
        <v>77.36</v>
      </c>
    </row>
    <row r="18119" spans="1:2">
      <c r="A18119" s="307" t="s">
        <v>18116</v>
      </c>
      <c r="B18119" s="308">
        <v>54.93</v>
      </c>
    </row>
    <row r="18120" spans="1:2">
      <c r="A18120" s="307" t="s">
        <v>18117</v>
      </c>
      <c r="B18120" s="308">
        <v>53.84</v>
      </c>
    </row>
    <row r="18121" spans="1:2">
      <c r="A18121" s="307" t="s">
        <v>18118</v>
      </c>
      <c r="B18121" s="308">
        <v>43.46</v>
      </c>
    </row>
    <row r="18122" spans="1:2">
      <c r="A18122" s="307" t="s">
        <v>18119</v>
      </c>
      <c r="B18122" s="308">
        <v>42.47</v>
      </c>
    </row>
    <row r="18123" spans="1:2">
      <c r="A18123" s="307" t="s">
        <v>18120</v>
      </c>
      <c r="B18123" s="308">
        <v>43.22</v>
      </c>
    </row>
    <row r="18124" spans="1:2">
      <c r="A18124" s="307" t="s">
        <v>18121</v>
      </c>
      <c r="B18124" s="308">
        <v>42.44</v>
      </c>
    </row>
    <row r="18125" spans="1:2">
      <c r="A18125" s="307" t="s">
        <v>18122</v>
      </c>
      <c r="B18125" s="308">
        <v>36.53</v>
      </c>
    </row>
    <row r="18126" spans="1:2">
      <c r="A18126" s="307" t="s">
        <v>18123</v>
      </c>
      <c r="B18126" s="308">
        <v>35.54</v>
      </c>
    </row>
    <row r="18127" spans="1:2">
      <c r="A18127" s="307" t="s">
        <v>18124</v>
      </c>
      <c r="B18127" s="308">
        <v>23.67</v>
      </c>
    </row>
    <row r="18128" spans="1:2">
      <c r="A18128" s="307" t="s">
        <v>18125</v>
      </c>
      <c r="B18128" s="308">
        <v>22.89</v>
      </c>
    </row>
    <row r="18129" spans="1:2">
      <c r="A18129" s="307" t="s">
        <v>18126</v>
      </c>
      <c r="B18129" s="308">
        <v>52.77</v>
      </c>
    </row>
    <row r="18130" spans="1:2">
      <c r="A18130" s="307" t="s">
        <v>18127</v>
      </c>
      <c r="B18130" s="308">
        <v>50.6</v>
      </c>
    </row>
    <row r="18131" spans="1:2">
      <c r="A18131" s="307" t="s">
        <v>18128</v>
      </c>
      <c r="B18131" s="308">
        <v>29.78</v>
      </c>
    </row>
    <row r="18132" spans="1:2">
      <c r="A18132" s="307" t="s">
        <v>18129</v>
      </c>
      <c r="B18132" s="308">
        <v>28.84</v>
      </c>
    </row>
    <row r="18133" spans="1:2">
      <c r="A18133" s="307" t="s">
        <v>18130</v>
      </c>
      <c r="B18133" s="308">
        <v>47.47</v>
      </c>
    </row>
    <row r="18134" spans="1:2">
      <c r="A18134" s="307" t="s">
        <v>18131</v>
      </c>
      <c r="B18134" s="308">
        <v>45.99</v>
      </c>
    </row>
    <row r="18135" spans="1:2">
      <c r="A18135" s="307" t="s">
        <v>18132</v>
      </c>
      <c r="B18135" s="308">
        <v>60.7</v>
      </c>
    </row>
    <row r="18136" spans="1:2">
      <c r="A18136" s="307" t="s">
        <v>165</v>
      </c>
      <c r="B18136" s="308">
        <v>59.22</v>
      </c>
    </row>
    <row r="18137" spans="1:2">
      <c r="A18137" s="307" t="s">
        <v>18133</v>
      </c>
      <c r="B18137" s="308">
        <v>46.95</v>
      </c>
    </row>
    <row r="18138" spans="1:2">
      <c r="A18138" s="307" t="s">
        <v>18134</v>
      </c>
      <c r="B18138" s="308">
        <v>45.68</v>
      </c>
    </row>
    <row r="18139" spans="1:2">
      <c r="A18139" s="307" t="s">
        <v>18135</v>
      </c>
      <c r="B18139" s="308">
        <v>46.03</v>
      </c>
    </row>
    <row r="18140" spans="1:2">
      <c r="A18140" s="307" t="s">
        <v>18136</v>
      </c>
      <c r="B18140" s="308">
        <v>44.55</v>
      </c>
    </row>
    <row r="18141" spans="1:2">
      <c r="A18141" s="307" t="s">
        <v>18137</v>
      </c>
      <c r="B18141" s="308">
        <v>57.69</v>
      </c>
    </row>
    <row r="18142" spans="1:2">
      <c r="A18142" s="307" t="s">
        <v>18138</v>
      </c>
      <c r="B18142" s="308">
        <v>56.21</v>
      </c>
    </row>
    <row r="18143" spans="1:2">
      <c r="A18143" s="307" t="s">
        <v>18139</v>
      </c>
      <c r="B18143" s="308">
        <v>48.35</v>
      </c>
    </row>
    <row r="18144" spans="1:2">
      <c r="A18144" s="307" t="s">
        <v>18140</v>
      </c>
      <c r="B18144" s="308">
        <v>47.07</v>
      </c>
    </row>
    <row r="18145" spans="1:2">
      <c r="A18145" s="307" t="s">
        <v>18141</v>
      </c>
      <c r="B18145" s="308">
        <v>35.97</v>
      </c>
    </row>
    <row r="18146" spans="1:2">
      <c r="A18146" s="307" t="s">
        <v>18142</v>
      </c>
      <c r="B18146" s="308">
        <v>34.799999999999997</v>
      </c>
    </row>
    <row r="18147" spans="1:2">
      <c r="A18147" s="307" t="s">
        <v>18143</v>
      </c>
      <c r="B18147" s="308">
        <v>70.37</v>
      </c>
    </row>
    <row r="18148" spans="1:2">
      <c r="A18148" s="307" t="s">
        <v>18144</v>
      </c>
      <c r="B18148" s="308">
        <v>63.87</v>
      </c>
    </row>
    <row r="18149" spans="1:2">
      <c r="A18149" s="307" t="s">
        <v>18145</v>
      </c>
      <c r="B18149" s="308">
        <v>92.05</v>
      </c>
    </row>
    <row r="18150" spans="1:2">
      <c r="A18150" s="307" t="s">
        <v>18146</v>
      </c>
      <c r="B18150" s="308">
        <v>85.56</v>
      </c>
    </row>
    <row r="18151" spans="1:2">
      <c r="A18151" s="307" t="s">
        <v>18147</v>
      </c>
      <c r="B18151" s="308">
        <v>56.81</v>
      </c>
    </row>
    <row r="18152" spans="1:2">
      <c r="A18152" s="307" t="s">
        <v>18148</v>
      </c>
      <c r="B18152" s="308">
        <v>50.32</v>
      </c>
    </row>
    <row r="18153" spans="1:2">
      <c r="A18153" s="307" t="s">
        <v>18149</v>
      </c>
      <c r="B18153" s="308">
        <v>72.13</v>
      </c>
    </row>
    <row r="18154" spans="1:2">
      <c r="A18154" s="307" t="s">
        <v>18150</v>
      </c>
      <c r="B18154" s="308">
        <v>65.540000000000006</v>
      </c>
    </row>
    <row r="18155" spans="1:2">
      <c r="A18155" s="307" t="s">
        <v>18151</v>
      </c>
      <c r="B18155" s="308">
        <v>52.41</v>
      </c>
    </row>
    <row r="18156" spans="1:2">
      <c r="A18156" s="307" t="s">
        <v>18152</v>
      </c>
      <c r="B18156" s="308">
        <v>46.55</v>
      </c>
    </row>
    <row r="18157" spans="1:2">
      <c r="A18157" s="307" t="s">
        <v>18153</v>
      </c>
      <c r="B18157" s="308">
        <v>35.96</v>
      </c>
    </row>
    <row r="18158" spans="1:2">
      <c r="A18158" s="307" t="s">
        <v>18154</v>
      </c>
      <c r="B18158" s="308">
        <v>34.479999999999997</v>
      </c>
    </row>
    <row r="18159" spans="1:2">
      <c r="A18159" s="307" t="s">
        <v>18155</v>
      </c>
      <c r="B18159" s="308">
        <v>34.79</v>
      </c>
    </row>
    <row r="18160" spans="1:2">
      <c r="A18160" s="307" t="s">
        <v>18156</v>
      </c>
      <c r="B18160" s="308">
        <v>33.31</v>
      </c>
    </row>
    <row r="18161" spans="1:2">
      <c r="A18161" s="307" t="s">
        <v>18157</v>
      </c>
      <c r="B18161" s="308">
        <v>75.5</v>
      </c>
    </row>
    <row r="18162" spans="1:2">
      <c r="A18162" s="307" t="s">
        <v>18158</v>
      </c>
      <c r="B18162" s="308">
        <v>68.91</v>
      </c>
    </row>
    <row r="18163" spans="1:2">
      <c r="A18163" s="307" t="s">
        <v>18159</v>
      </c>
      <c r="B18163" s="308">
        <v>75.81</v>
      </c>
    </row>
    <row r="18164" spans="1:2">
      <c r="A18164" s="307" t="s">
        <v>18160</v>
      </c>
      <c r="B18164" s="308">
        <v>69.22</v>
      </c>
    </row>
    <row r="18165" spans="1:2">
      <c r="A18165" s="307" t="s">
        <v>18161</v>
      </c>
      <c r="B18165" s="308">
        <v>41.1</v>
      </c>
    </row>
    <row r="18166" spans="1:2">
      <c r="A18166" s="307" t="s">
        <v>18162</v>
      </c>
      <c r="B18166" s="308">
        <v>39.619999999999997</v>
      </c>
    </row>
    <row r="18167" spans="1:2">
      <c r="A18167" s="307" t="s">
        <v>18163</v>
      </c>
      <c r="B18167" s="308">
        <v>37.92</v>
      </c>
    </row>
    <row r="18168" spans="1:2">
      <c r="A18168" s="307" t="s">
        <v>18164</v>
      </c>
      <c r="B18168" s="308">
        <v>36.44</v>
      </c>
    </row>
    <row r="18169" spans="1:2">
      <c r="A18169" s="307" t="s">
        <v>18165</v>
      </c>
      <c r="B18169" s="308">
        <v>81.99</v>
      </c>
    </row>
    <row r="18170" spans="1:2">
      <c r="A18170" s="307" t="s">
        <v>18166</v>
      </c>
      <c r="B18170" s="308">
        <v>77.06</v>
      </c>
    </row>
    <row r="18171" spans="1:2">
      <c r="A18171" s="307" t="s">
        <v>18167</v>
      </c>
      <c r="B18171" s="308">
        <v>74.73</v>
      </c>
    </row>
    <row r="18172" spans="1:2">
      <c r="A18172" s="307" t="s">
        <v>18168</v>
      </c>
      <c r="B18172" s="308">
        <v>69.8</v>
      </c>
    </row>
    <row r="18173" spans="1:2">
      <c r="A18173" s="307" t="s">
        <v>18169</v>
      </c>
      <c r="B18173" s="308">
        <v>104.53</v>
      </c>
    </row>
    <row r="18174" spans="1:2">
      <c r="A18174" s="307" t="s">
        <v>18170</v>
      </c>
      <c r="B18174" s="308">
        <v>103.92</v>
      </c>
    </row>
    <row r="18175" spans="1:2">
      <c r="A18175" s="307" t="s">
        <v>18171</v>
      </c>
      <c r="B18175" s="308">
        <v>124.65</v>
      </c>
    </row>
    <row r="18176" spans="1:2">
      <c r="A18176" s="307" t="s">
        <v>18172</v>
      </c>
      <c r="B18176" s="308">
        <v>122.2</v>
      </c>
    </row>
    <row r="18177" spans="1:2">
      <c r="A18177" s="307" t="s">
        <v>18173</v>
      </c>
      <c r="B18177" s="308">
        <v>44.72</v>
      </c>
    </row>
    <row r="18178" spans="1:2">
      <c r="A18178" s="307" t="s">
        <v>18174</v>
      </c>
      <c r="B18178" s="308">
        <v>43.49</v>
      </c>
    </row>
    <row r="18179" spans="1:2">
      <c r="A18179" s="307" t="s">
        <v>18175</v>
      </c>
      <c r="B18179" s="308">
        <v>129.58000000000001</v>
      </c>
    </row>
    <row r="18180" spans="1:2">
      <c r="A18180" s="307" t="s">
        <v>18176</v>
      </c>
      <c r="B18180" s="308">
        <v>128.03</v>
      </c>
    </row>
    <row r="18181" spans="1:2">
      <c r="A18181" s="307" t="s">
        <v>18177</v>
      </c>
      <c r="B18181" s="308">
        <v>186.58</v>
      </c>
    </row>
    <row r="18182" spans="1:2">
      <c r="A18182" s="307" t="s">
        <v>18178</v>
      </c>
      <c r="B18182" s="308">
        <v>185.03</v>
      </c>
    </row>
    <row r="18183" spans="1:2">
      <c r="A18183" s="307" t="s">
        <v>18179</v>
      </c>
      <c r="B18183" s="308">
        <v>139.38</v>
      </c>
    </row>
    <row r="18184" spans="1:2">
      <c r="A18184" s="307" t="s">
        <v>18180</v>
      </c>
      <c r="B18184" s="308">
        <v>137.06</v>
      </c>
    </row>
    <row r="18185" spans="1:2">
      <c r="A18185" s="307" t="s">
        <v>18181</v>
      </c>
      <c r="B18185" s="308">
        <v>214.39</v>
      </c>
    </row>
    <row r="18186" spans="1:2">
      <c r="A18186" s="307" t="s">
        <v>18182</v>
      </c>
      <c r="B18186" s="308">
        <v>212.07</v>
      </c>
    </row>
    <row r="18187" spans="1:2">
      <c r="A18187" s="307" t="s">
        <v>18183</v>
      </c>
      <c r="B18187" s="308">
        <v>239.52</v>
      </c>
    </row>
    <row r="18188" spans="1:2">
      <c r="A18188" s="307" t="s">
        <v>18184</v>
      </c>
      <c r="B18188" s="308">
        <v>236.43</v>
      </c>
    </row>
    <row r="18189" spans="1:2">
      <c r="A18189" s="307" t="s">
        <v>18185</v>
      </c>
      <c r="B18189" s="308">
        <v>301.64</v>
      </c>
    </row>
    <row r="18190" spans="1:2">
      <c r="A18190" s="307" t="s">
        <v>18186</v>
      </c>
      <c r="B18190" s="308">
        <v>298.55</v>
      </c>
    </row>
    <row r="18191" spans="1:2">
      <c r="A18191" s="307" t="s">
        <v>18187</v>
      </c>
      <c r="B18191" s="308">
        <v>262.66000000000003</v>
      </c>
    </row>
    <row r="18192" spans="1:2">
      <c r="A18192" s="307" t="s">
        <v>18188</v>
      </c>
      <c r="B18192" s="308">
        <v>259.05</v>
      </c>
    </row>
    <row r="18193" spans="1:2">
      <c r="A18193" s="307" t="s">
        <v>18189</v>
      </c>
      <c r="B18193" s="308">
        <v>342.98</v>
      </c>
    </row>
    <row r="18194" spans="1:2">
      <c r="A18194" s="307" t="s">
        <v>18190</v>
      </c>
      <c r="B18194" s="308">
        <v>339.38</v>
      </c>
    </row>
    <row r="18195" spans="1:2">
      <c r="A18195" s="307" t="s">
        <v>18191</v>
      </c>
      <c r="B18195" s="308">
        <v>40.36</v>
      </c>
    </row>
    <row r="18196" spans="1:2">
      <c r="A18196" s="307" t="s">
        <v>18192</v>
      </c>
      <c r="B18196" s="308">
        <v>38.880000000000003</v>
      </c>
    </row>
    <row r="18197" spans="1:2">
      <c r="A18197" s="307" t="s">
        <v>18193</v>
      </c>
      <c r="B18197" s="308">
        <v>47.33</v>
      </c>
    </row>
    <row r="18198" spans="1:2">
      <c r="A18198" s="307" t="s">
        <v>18194</v>
      </c>
      <c r="B18198" s="308">
        <v>45.85</v>
      </c>
    </row>
    <row r="18199" spans="1:2">
      <c r="A18199" s="307" t="s">
        <v>18195</v>
      </c>
      <c r="B18199" s="308">
        <v>60.07</v>
      </c>
    </row>
    <row r="18200" spans="1:2">
      <c r="A18200" s="307" t="s">
        <v>18196</v>
      </c>
      <c r="B18200" s="308">
        <v>54.15</v>
      </c>
    </row>
    <row r="18201" spans="1:2">
      <c r="A18201" s="307" t="s">
        <v>18197</v>
      </c>
      <c r="B18201" s="308">
        <v>82.37</v>
      </c>
    </row>
    <row r="18202" spans="1:2">
      <c r="A18202" s="307" t="s">
        <v>18198</v>
      </c>
      <c r="B18202" s="308">
        <v>74.680000000000007</v>
      </c>
    </row>
    <row r="18203" spans="1:2">
      <c r="A18203" s="307" t="s">
        <v>18199</v>
      </c>
      <c r="B18203" s="308">
        <v>103.11</v>
      </c>
    </row>
    <row r="18204" spans="1:2">
      <c r="A18204" s="307" t="s">
        <v>18200</v>
      </c>
      <c r="B18204" s="308">
        <v>93.86</v>
      </c>
    </row>
    <row r="18205" spans="1:2">
      <c r="A18205" s="307" t="s">
        <v>18201</v>
      </c>
      <c r="B18205" s="308">
        <v>54.18</v>
      </c>
    </row>
    <row r="18206" spans="1:2">
      <c r="A18206" s="307" t="s">
        <v>18202</v>
      </c>
      <c r="B18206" s="308">
        <v>48.26</v>
      </c>
    </row>
    <row r="18207" spans="1:2">
      <c r="A18207" s="307" t="s">
        <v>18203</v>
      </c>
      <c r="B18207" s="308">
        <v>72.540000000000006</v>
      </c>
    </row>
    <row r="18208" spans="1:2">
      <c r="A18208" s="307" t="s">
        <v>18204</v>
      </c>
      <c r="B18208" s="308">
        <v>71.06</v>
      </c>
    </row>
    <row r="18209" spans="1:2">
      <c r="A18209" s="307" t="s">
        <v>18205</v>
      </c>
      <c r="B18209" s="308">
        <v>54.36</v>
      </c>
    </row>
    <row r="18210" spans="1:2">
      <c r="A18210" s="307" t="s">
        <v>18206</v>
      </c>
      <c r="B18210" s="308">
        <v>53.58</v>
      </c>
    </row>
    <row r="18211" spans="1:2">
      <c r="A18211" s="307" t="s">
        <v>18207</v>
      </c>
      <c r="B18211" s="308">
        <v>145.37</v>
      </c>
    </row>
    <row r="18212" spans="1:2">
      <c r="A18212" s="307" t="s">
        <v>18208</v>
      </c>
      <c r="B18212" s="308">
        <v>138.88</v>
      </c>
    </row>
    <row r="18213" spans="1:2">
      <c r="A18213" s="307" t="s">
        <v>18209</v>
      </c>
      <c r="B18213" s="308">
        <v>209.86</v>
      </c>
    </row>
    <row r="18214" spans="1:2">
      <c r="A18214" s="307" t="s">
        <v>18210</v>
      </c>
      <c r="B18214" s="308">
        <v>203.37</v>
      </c>
    </row>
    <row r="18215" spans="1:2">
      <c r="A18215" s="307" t="s">
        <v>18211</v>
      </c>
      <c r="B18215" s="308">
        <v>370.65</v>
      </c>
    </row>
    <row r="18216" spans="1:2">
      <c r="A18216" s="307" t="s">
        <v>18212</v>
      </c>
      <c r="B18216" s="308">
        <v>364.16</v>
      </c>
    </row>
    <row r="18217" spans="1:2">
      <c r="A18217" s="307" t="s">
        <v>18213</v>
      </c>
      <c r="B18217" s="308">
        <v>350</v>
      </c>
    </row>
    <row r="18218" spans="1:2">
      <c r="A18218" s="307" t="s">
        <v>18214</v>
      </c>
      <c r="B18218" s="308">
        <v>350</v>
      </c>
    </row>
    <row r="18219" spans="1:2">
      <c r="A18219" s="307" t="s">
        <v>18215</v>
      </c>
      <c r="B18219" s="308">
        <v>450</v>
      </c>
    </row>
    <row r="18220" spans="1:2">
      <c r="A18220" s="307" t="s">
        <v>18216</v>
      </c>
      <c r="B18220" s="308">
        <v>450</v>
      </c>
    </row>
    <row r="18221" spans="1:2">
      <c r="A18221" s="307" t="s">
        <v>18217</v>
      </c>
      <c r="B18221" s="308">
        <v>358.74</v>
      </c>
    </row>
    <row r="18222" spans="1:2">
      <c r="A18222" s="307" t="s">
        <v>18218</v>
      </c>
      <c r="B18222" s="308">
        <v>358.74</v>
      </c>
    </row>
    <row r="18223" spans="1:2">
      <c r="A18223" s="307" t="s">
        <v>18219</v>
      </c>
      <c r="B18223" s="308">
        <v>292.14</v>
      </c>
    </row>
    <row r="18224" spans="1:2">
      <c r="A18224" s="307" t="s">
        <v>18220</v>
      </c>
      <c r="B18224" s="308">
        <v>280.02</v>
      </c>
    </row>
    <row r="18225" spans="1:2">
      <c r="A18225" s="307" t="s">
        <v>18221</v>
      </c>
      <c r="B18225" s="308">
        <v>12279.51</v>
      </c>
    </row>
    <row r="18226" spans="1:2">
      <c r="A18226" s="307" t="s">
        <v>18222</v>
      </c>
      <c r="B18226" s="308">
        <v>11555.01</v>
      </c>
    </row>
    <row r="18227" spans="1:2">
      <c r="A18227" s="307" t="s">
        <v>18223</v>
      </c>
      <c r="B18227" s="308">
        <v>354.3</v>
      </c>
    </row>
    <row r="18228" spans="1:2">
      <c r="A18228" s="307" t="s">
        <v>18224</v>
      </c>
      <c r="B18228" s="308">
        <v>351.34</v>
      </c>
    </row>
    <row r="18229" spans="1:2">
      <c r="A18229" s="307" t="s">
        <v>18225</v>
      </c>
      <c r="B18229" s="308">
        <v>75.709999999999994</v>
      </c>
    </row>
    <row r="18230" spans="1:2">
      <c r="A18230" s="307" t="s">
        <v>18226</v>
      </c>
      <c r="B18230" s="308">
        <v>73.92</v>
      </c>
    </row>
    <row r="18231" spans="1:2">
      <c r="A18231" s="307" t="s">
        <v>18227</v>
      </c>
      <c r="B18231" s="308">
        <v>83.71</v>
      </c>
    </row>
    <row r="18232" spans="1:2">
      <c r="A18232" s="307" t="s">
        <v>18228</v>
      </c>
      <c r="B18232" s="308">
        <v>81.92</v>
      </c>
    </row>
    <row r="18233" spans="1:2">
      <c r="A18233" s="307" t="s">
        <v>18229</v>
      </c>
      <c r="B18233" s="308">
        <v>317.63</v>
      </c>
    </row>
    <row r="18234" spans="1:2">
      <c r="A18234" s="307" t="s">
        <v>18230</v>
      </c>
      <c r="B18234" s="308">
        <v>298.64999999999998</v>
      </c>
    </row>
    <row r="18235" spans="1:2">
      <c r="A18235" s="307" t="s">
        <v>18231</v>
      </c>
      <c r="B18235" s="308">
        <v>51.09</v>
      </c>
    </row>
    <row r="18236" spans="1:2">
      <c r="A18236" s="307" t="s">
        <v>18232</v>
      </c>
      <c r="B18236" s="308">
        <v>44.28</v>
      </c>
    </row>
    <row r="18237" spans="1:2">
      <c r="A18237" s="307" t="s">
        <v>18233</v>
      </c>
      <c r="B18237" s="308">
        <v>106.7</v>
      </c>
    </row>
    <row r="18238" spans="1:2">
      <c r="A18238" s="307" t="s">
        <v>18234</v>
      </c>
      <c r="B18238" s="308">
        <v>92.47</v>
      </c>
    </row>
    <row r="18239" spans="1:2">
      <c r="A18239" s="307" t="s">
        <v>18235</v>
      </c>
      <c r="B18239" s="308">
        <v>21.71</v>
      </c>
    </row>
    <row r="18240" spans="1:2">
      <c r="A18240" s="307" t="s">
        <v>18236</v>
      </c>
      <c r="B18240" s="308">
        <v>18.82</v>
      </c>
    </row>
    <row r="18241" spans="1:2">
      <c r="A18241" s="307" t="s">
        <v>18237</v>
      </c>
      <c r="B18241" s="308">
        <v>18.489999999999998</v>
      </c>
    </row>
    <row r="18242" spans="1:2">
      <c r="A18242" s="307" t="s">
        <v>18238</v>
      </c>
      <c r="B18242" s="308">
        <v>16.03</v>
      </c>
    </row>
    <row r="18243" spans="1:2">
      <c r="A18243" s="307" t="s">
        <v>18239</v>
      </c>
      <c r="B18243" s="308">
        <v>19.46</v>
      </c>
    </row>
    <row r="18244" spans="1:2">
      <c r="A18244" s="307" t="s">
        <v>18240</v>
      </c>
      <c r="B18244" s="308">
        <v>16.86</v>
      </c>
    </row>
    <row r="18245" spans="1:2">
      <c r="A18245" s="307" t="s">
        <v>18241</v>
      </c>
      <c r="B18245" s="308">
        <v>16.64</v>
      </c>
    </row>
    <row r="18246" spans="1:2">
      <c r="A18246" s="307" t="s">
        <v>18242</v>
      </c>
      <c r="B18246" s="308">
        <v>14.42</v>
      </c>
    </row>
    <row r="18247" spans="1:2">
      <c r="A18247" s="307" t="s">
        <v>18243</v>
      </c>
      <c r="B18247" s="308">
        <v>14.79</v>
      </c>
    </row>
    <row r="18248" spans="1:2">
      <c r="A18248" s="307" t="s">
        <v>18244</v>
      </c>
      <c r="B18248" s="308">
        <v>12.82</v>
      </c>
    </row>
    <row r="18249" spans="1:2">
      <c r="A18249" s="307" t="s">
        <v>18245</v>
      </c>
      <c r="B18249" s="308">
        <v>20.05</v>
      </c>
    </row>
    <row r="18250" spans="1:2">
      <c r="A18250" s="307" t="s">
        <v>18246</v>
      </c>
      <c r="B18250" s="308">
        <v>17.37</v>
      </c>
    </row>
    <row r="18251" spans="1:2">
      <c r="A18251" s="307" t="s">
        <v>18247</v>
      </c>
      <c r="B18251" s="308">
        <v>66.59</v>
      </c>
    </row>
    <row r="18252" spans="1:2">
      <c r="A18252" s="307" t="s">
        <v>18248</v>
      </c>
      <c r="B18252" s="308">
        <v>57.71</v>
      </c>
    </row>
    <row r="18253" spans="1:2">
      <c r="A18253" s="307" t="s">
        <v>18249</v>
      </c>
      <c r="B18253" s="308">
        <v>18.260000000000002</v>
      </c>
    </row>
    <row r="18254" spans="1:2">
      <c r="A18254" s="307" t="s">
        <v>18250</v>
      </c>
      <c r="B18254" s="308">
        <v>17.27</v>
      </c>
    </row>
    <row r="18255" spans="1:2">
      <c r="A18255" s="307" t="s">
        <v>18251</v>
      </c>
      <c r="B18255" s="308">
        <v>29.96</v>
      </c>
    </row>
    <row r="18256" spans="1:2">
      <c r="A18256" s="307" t="s">
        <v>18252</v>
      </c>
      <c r="B18256" s="308">
        <v>28.93</v>
      </c>
    </row>
    <row r="18257" spans="1:2">
      <c r="A18257" s="307" t="s">
        <v>18253</v>
      </c>
      <c r="B18257" s="308">
        <v>24.72</v>
      </c>
    </row>
    <row r="18258" spans="1:2">
      <c r="A18258" s="307" t="s">
        <v>18254</v>
      </c>
      <c r="B18258" s="308">
        <v>23.69</v>
      </c>
    </row>
    <row r="18259" spans="1:2">
      <c r="A18259" s="307" t="s">
        <v>18255</v>
      </c>
      <c r="B18259" s="308">
        <v>72.77</v>
      </c>
    </row>
    <row r="18260" spans="1:2">
      <c r="A18260" s="307" t="s">
        <v>18256</v>
      </c>
      <c r="B18260" s="308">
        <v>68.819999999999993</v>
      </c>
    </row>
    <row r="18261" spans="1:2">
      <c r="A18261" s="307" t="s">
        <v>18257</v>
      </c>
      <c r="B18261" s="308">
        <v>76.989999999999995</v>
      </c>
    </row>
    <row r="18262" spans="1:2">
      <c r="A18262" s="307" t="s">
        <v>18258</v>
      </c>
      <c r="B18262" s="308">
        <v>73.040000000000006</v>
      </c>
    </row>
    <row r="18263" spans="1:2">
      <c r="A18263" s="307" t="s">
        <v>18259</v>
      </c>
      <c r="B18263" s="308">
        <v>94.93</v>
      </c>
    </row>
    <row r="18264" spans="1:2">
      <c r="A18264" s="307" t="s">
        <v>18260</v>
      </c>
      <c r="B18264" s="308">
        <v>90.98</v>
      </c>
    </row>
    <row r="18265" spans="1:2">
      <c r="A18265" s="307" t="s">
        <v>18261</v>
      </c>
      <c r="B18265" s="308">
        <v>120.72</v>
      </c>
    </row>
    <row r="18266" spans="1:2">
      <c r="A18266" s="307" t="s">
        <v>18262</v>
      </c>
      <c r="B18266" s="308">
        <v>115.58</v>
      </c>
    </row>
    <row r="18267" spans="1:2">
      <c r="A18267" s="307" t="s">
        <v>18263</v>
      </c>
      <c r="B18267" s="308">
        <v>60.42</v>
      </c>
    </row>
    <row r="18268" spans="1:2">
      <c r="A18268" s="307" t="s">
        <v>18264</v>
      </c>
      <c r="B18268" s="308">
        <v>56.47</v>
      </c>
    </row>
    <row r="18269" spans="1:2">
      <c r="A18269" s="307" t="s">
        <v>18265</v>
      </c>
      <c r="B18269" s="308">
        <v>165.04</v>
      </c>
    </row>
    <row r="18270" spans="1:2">
      <c r="A18270" s="307" t="s">
        <v>18266</v>
      </c>
      <c r="B18270" s="308">
        <v>159.91</v>
      </c>
    </row>
    <row r="18271" spans="1:2">
      <c r="A18271" s="307" t="s">
        <v>18267</v>
      </c>
      <c r="B18271" s="308">
        <v>64.86</v>
      </c>
    </row>
    <row r="18272" spans="1:2">
      <c r="A18272" s="307" t="s">
        <v>18268</v>
      </c>
      <c r="B18272" s="308">
        <v>60.91</v>
      </c>
    </row>
    <row r="18273" spans="1:2">
      <c r="A18273" s="307" t="s">
        <v>18269</v>
      </c>
      <c r="B18273" s="308">
        <v>104.88</v>
      </c>
    </row>
    <row r="18274" spans="1:2">
      <c r="A18274" s="307" t="s">
        <v>18270</v>
      </c>
      <c r="B18274" s="308">
        <v>99.75</v>
      </c>
    </row>
    <row r="18275" spans="1:2">
      <c r="A18275" s="307" t="s">
        <v>18271</v>
      </c>
      <c r="B18275" s="308">
        <v>10.44</v>
      </c>
    </row>
    <row r="18276" spans="1:2">
      <c r="A18276" s="307" t="s">
        <v>18272</v>
      </c>
      <c r="B18276" s="308">
        <v>10.029999999999999</v>
      </c>
    </row>
    <row r="18277" spans="1:2">
      <c r="A18277" s="307" t="s">
        <v>18273</v>
      </c>
      <c r="B18277" s="308">
        <v>116.86</v>
      </c>
    </row>
    <row r="18278" spans="1:2">
      <c r="A18278" s="307" t="s">
        <v>166</v>
      </c>
      <c r="B18278" s="308">
        <v>110.94</v>
      </c>
    </row>
    <row r="18279" spans="1:2">
      <c r="A18279" s="307" t="s">
        <v>18274</v>
      </c>
      <c r="B18279" s="308">
        <v>132.37</v>
      </c>
    </row>
    <row r="18280" spans="1:2">
      <c r="A18280" s="307" t="s">
        <v>18275</v>
      </c>
      <c r="B18280" s="308">
        <v>127.93</v>
      </c>
    </row>
    <row r="18281" spans="1:2">
      <c r="A18281" s="307" t="s">
        <v>18276</v>
      </c>
      <c r="B18281" s="308">
        <v>70.09</v>
      </c>
    </row>
    <row r="18282" spans="1:2">
      <c r="A18282" s="307" t="s">
        <v>18277</v>
      </c>
      <c r="B18282" s="308">
        <v>63.68</v>
      </c>
    </row>
    <row r="18283" spans="1:2">
      <c r="A18283" s="307" t="s">
        <v>18278</v>
      </c>
      <c r="B18283" s="308">
        <v>112.18</v>
      </c>
    </row>
    <row r="18284" spans="1:2">
      <c r="A18284" s="307" t="s">
        <v>18279</v>
      </c>
      <c r="B18284" s="308">
        <v>106.75</v>
      </c>
    </row>
    <row r="18285" spans="1:2">
      <c r="A18285" s="307" t="s">
        <v>18280</v>
      </c>
      <c r="B18285" s="308">
        <v>95.81</v>
      </c>
    </row>
    <row r="18286" spans="1:2">
      <c r="A18286" s="307" t="s">
        <v>18281</v>
      </c>
      <c r="B18286" s="308">
        <v>90.38</v>
      </c>
    </row>
    <row r="18287" spans="1:2">
      <c r="A18287" s="307" t="s">
        <v>18282</v>
      </c>
      <c r="B18287" s="308">
        <v>88.25</v>
      </c>
    </row>
    <row r="18288" spans="1:2">
      <c r="A18288" s="307" t="s">
        <v>18283</v>
      </c>
      <c r="B18288" s="308">
        <v>82.33</v>
      </c>
    </row>
    <row r="18289" spans="1:2">
      <c r="A18289" s="307" t="s">
        <v>18284</v>
      </c>
      <c r="B18289" s="308">
        <v>51.05</v>
      </c>
    </row>
    <row r="18290" spans="1:2">
      <c r="A18290" s="307" t="s">
        <v>18285</v>
      </c>
      <c r="B18290" s="308">
        <v>46.61</v>
      </c>
    </row>
    <row r="18291" spans="1:2">
      <c r="A18291" s="307" t="s">
        <v>18286</v>
      </c>
      <c r="B18291" s="308">
        <v>66.47</v>
      </c>
    </row>
    <row r="18292" spans="1:2">
      <c r="A18292" s="307" t="s">
        <v>18287</v>
      </c>
      <c r="B18292" s="308">
        <v>62.03</v>
      </c>
    </row>
    <row r="18293" spans="1:2">
      <c r="A18293" s="307" t="s">
        <v>18288</v>
      </c>
      <c r="B18293" s="308">
        <v>89.67</v>
      </c>
    </row>
    <row r="18294" spans="1:2">
      <c r="A18294" s="307" t="s">
        <v>18289</v>
      </c>
      <c r="B18294" s="308">
        <v>83.75</v>
      </c>
    </row>
    <row r="18295" spans="1:2">
      <c r="A18295" s="307" t="s">
        <v>18290</v>
      </c>
      <c r="B18295" s="308">
        <v>126.05</v>
      </c>
    </row>
    <row r="18296" spans="1:2">
      <c r="A18296" s="307" t="s">
        <v>18291</v>
      </c>
      <c r="B18296" s="308">
        <v>119.89</v>
      </c>
    </row>
    <row r="18297" spans="1:2">
      <c r="A18297" s="307" t="s">
        <v>18292</v>
      </c>
      <c r="B18297" s="308">
        <v>62.87</v>
      </c>
    </row>
    <row r="18298" spans="1:2">
      <c r="A18298" s="307" t="s">
        <v>18293</v>
      </c>
      <c r="B18298" s="308">
        <v>58.43</v>
      </c>
    </row>
    <row r="18299" spans="1:2">
      <c r="A18299" s="307" t="s">
        <v>18294</v>
      </c>
      <c r="B18299" s="308">
        <v>64.33</v>
      </c>
    </row>
    <row r="18300" spans="1:2">
      <c r="A18300" s="307" t="s">
        <v>18295</v>
      </c>
      <c r="B18300" s="308">
        <v>59.89</v>
      </c>
    </row>
    <row r="18301" spans="1:2">
      <c r="A18301" s="307" t="s">
        <v>18296</v>
      </c>
      <c r="B18301" s="308">
        <v>59.81</v>
      </c>
    </row>
    <row r="18302" spans="1:2">
      <c r="A18302" s="307" t="s">
        <v>18297</v>
      </c>
      <c r="B18302" s="308">
        <v>55.37</v>
      </c>
    </row>
    <row r="18303" spans="1:2">
      <c r="A18303" s="307" t="s">
        <v>18298</v>
      </c>
      <c r="B18303" s="308">
        <v>61.05</v>
      </c>
    </row>
    <row r="18304" spans="1:2">
      <c r="A18304" s="307" t="s">
        <v>18299</v>
      </c>
      <c r="B18304" s="308">
        <v>56.61</v>
      </c>
    </row>
    <row r="18305" spans="1:2">
      <c r="A18305" s="307" t="s">
        <v>18300</v>
      </c>
      <c r="B18305" s="308">
        <v>78.7</v>
      </c>
    </row>
    <row r="18306" spans="1:2">
      <c r="A18306" s="307" t="s">
        <v>18301</v>
      </c>
      <c r="B18306" s="308">
        <v>74.260000000000005</v>
      </c>
    </row>
    <row r="18307" spans="1:2">
      <c r="A18307" s="307" t="s">
        <v>18302</v>
      </c>
      <c r="B18307" s="308">
        <v>125.16</v>
      </c>
    </row>
    <row r="18308" spans="1:2">
      <c r="A18308" s="307" t="s">
        <v>18303</v>
      </c>
      <c r="B18308" s="308">
        <v>119.73</v>
      </c>
    </row>
    <row r="18309" spans="1:2">
      <c r="A18309" s="307" t="s">
        <v>18304</v>
      </c>
      <c r="B18309" s="308">
        <v>143.31</v>
      </c>
    </row>
    <row r="18310" spans="1:2">
      <c r="A18310" s="307" t="s">
        <v>18305</v>
      </c>
      <c r="B18310" s="308">
        <v>137.15</v>
      </c>
    </row>
    <row r="18311" spans="1:2">
      <c r="A18311" s="307" t="s">
        <v>18306</v>
      </c>
      <c r="B18311" s="308">
        <v>70.040000000000006</v>
      </c>
    </row>
    <row r="18312" spans="1:2">
      <c r="A18312" s="307" t="s">
        <v>167</v>
      </c>
      <c r="B18312" s="308">
        <v>63.85</v>
      </c>
    </row>
    <row r="18313" spans="1:2">
      <c r="A18313" s="307" t="s">
        <v>18307</v>
      </c>
      <c r="B18313" s="308">
        <v>83.09</v>
      </c>
    </row>
    <row r="18314" spans="1:2">
      <c r="A18314" s="307" t="s">
        <v>18308</v>
      </c>
      <c r="B18314" s="308">
        <v>76.790000000000006</v>
      </c>
    </row>
    <row r="18315" spans="1:2">
      <c r="A18315" s="307" t="s">
        <v>18309</v>
      </c>
      <c r="B18315" s="308">
        <v>83.18</v>
      </c>
    </row>
    <row r="18316" spans="1:2">
      <c r="A18316" s="307" t="s">
        <v>18310</v>
      </c>
      <c r="B18316" s="308">
        <v>77.38</v>
      </c>
    </row>
    <row r="18317" spans="1:2">
      <c r="A18317" s="307" t="s">
        <v>18311</v>
      </c>
      <c r="B18317" s="308">
        <v>70.819999999999993</v>
      </c>
    </row>
    <row r="18318" spans="1:2">
      <c r="A18318" s="307" t="s">
        <v>18312</v>
      </c>
      <c r="B18318" s="308">
        <v>65.02</v>
      </c>
    </row>
    <row r="18319" spans="1:2">
      <c r="A18319" s="307" t="s">
        <v>23523</v>
      </c>
      <c r="B18319" s="308">
        <v>65.36</v>
      </c>
    </row>
    <row r="18320" spans="1:2">
      <c r="A18320" s="307" t="s">
        <v>23524</v>
      </c>
      <c r="B18320" s="308">
        <v>58.14</v>
      </c>
    </row>
    <row r="18321" spans="1:2">
      <c r="A18321" s="307" t="s">
        <v>18313</v>
      </c>
      <c r="B18321" s="308">
        <v>86.12</v>
      </c>
    </row>
    <row r="18322" spans="1:2">
      <c r="A18322" s="307" t="s">
        <v>18314</v>
      </c>
      <c r="B18322" s="308">
        <v>80.319999999999993</v>
      </c>
    </row>
    <row r="18323" spans="1:2">
      <c r="A18323" s="307" t="s">
        <v>18315</v>
      </c>
      <c r="B18323" s="308">
        <v>73.959999999999994</v>
      </c>
    </row>
    <row r="18324" spans="1:2">
      <c r="A18324" s="307" t="s">
        <v>18316</v>
      </c>
      <c r="B18324" s="308">
        <v>68.16</v>
      </c>
    </row>
    <row r="18325" spans="1:2">
      <c r="A18325" s="307" t="s">
        <v>18317</v>
      </c>
      <c r="B18325" s="308">
        <v>60.3</v>
      </c>
    </row>
    <row r="18326" spans="1:2">
      <c r="A18326" s="307" t="s">
        <v>18318</v>
      </c>
      <c r="B18326" s="308">
        <v>53.76</v>
      </c>
    </row>
    <row r="18327" spans="1:2">
      <c r="A18327" s="307" t="s">
        <v>18319</v>
      </c>
      <c r="B18327" s="308">
        <v>60.3</v>
      </c>
    </row>
    <row r="18328" spans="1:2">
      <c r="A18328" s="307" t="s">
        <v>18320</v>
      </c>
      <c r="B18328" s="308">
        <v>53.76</v>
      </c>
    </row>
    <row r="18329" spans="1:2">
      <c r="A18329" s="307" t="s">
        <v>18321</v>
      </c>
      <c r="B18329" s="308">
        <v>143.11000000000001</v>
      </c>
    </row>
    <row r="18330" spans="1:2">
      <c r="A18330" s="307" t="s">
        <v>18322</v>
      </c>
      <c r="B18330" s="308">
        <v>137.31</v>
      </c>
    </row>
    <row r="18331" spans="1:2">
      <c r="A18331" s="307" t="s">
        <v>18323</v>
      </c>
      <c r="B18331" s="308">
        <v>140.97999999999999</v>
      </c>
    </row>
    <row r="18332" spans="1:2">
      <c r="A18332" s="307" t="s">
        <v>18324</v>
      </c>
      <c r="B18332" s="308">
        <v>137.22999999999999</v>
      </c>
    </row>
    <row r="18333" spans="1:2">
      <c r="A18333" s="307" t="s">
        <v>18325</v>
      </c>
      <c r="B18333" s="308">
        <v>34.659999999999997</v>
      </c>
    </row>
    <row r="18334" spans="1:2">
      <c r="A18334" s="307" t="s">
        <v>18326</v>
      </c>
      <c r="B18334" s="308">
        <v>34.24</v>
      </c>
    </row>
    <row r="18335" spans="1:2">
      <c r="A18335" s="307" t="s">
        <v>18327</v>
      </c>
      <c r="B18335" s="308">
        <v>146.22</v>
      </c>
    </row>
    <row r="18336" spans="1:2">
      <c r="A18336" s="307" t="s">
        <v>18328</v>
      </c>
      <c r="B18336" s="308">
        <v>140.01</v>
      </c>
    </row>
    <row r="18337" spans="1:2">
      <c r="A18337" s="307" t="s">
        <v>18329</v>
      </c>
      <c r="B18337" s="308">
        <v>18.059999999999999</v>
      </c>
    </row>
    <row r="18338" spans="1:2">
      <c r="A18338" s="307" t="s">
        <v>18330</v>
      </c>
      <c r="B18338" s="308">
        <v>17.28</v>
      </c>
    </row>
    <row r="18339" spans="1:2">
      <c r="A18339" s="307" t="s">
        <v>18331</v>
      </c>
      <c r="B18339" s="308">
        <v>9.82</v>
      </c>
    </row>
    <row r="18340" spans="1:2">
      <c r="A18340" s="307" t="s">
        <v>18332</v>
      </c>
      <c r="B18340" s="308">
        <v>9.33</v>
      </c>
    </row>
    <row r="18341" spans="1:2">
      <c r="A18341" s="307" t="s">
        <v>18333</v>
      </c>
      <c r="B18341" s="308">
        <v>4.37</v>
      </c>
    </row>
    <row r="18342" spans="1:2">
      <c r="A18342" s="307" t="s">
        <v>18334</v>
      </c>
      <c r="B18342" s="308">
        <v>4.0599999999999996</v>
      </c>
    </row>
    <row r="18343" spans="1:2">
      <c r="A18343" s="307" t="s">
        <v>18335</v>
      </c>
      <c r="B18343" s="308">
        <v>30.66</v>
      </c>
    </row>
    <row r="18344" spans="1:2">
      <c r="A18344" s="307" t="s">
        <v>18336</v>
      </c>
      <c r="B18344" s="308">
        <v>29.7</v>
      </c>
    </row>
    <row r="18345" spans="1:2">
      <c r="A18345" s="307" t="s">
        <v>18337</v>
      </c>
      <c r="B18345" s="308">
        <v>103.15</v>
      </c>
    </row>
    <row r="18346" spans="1:2">
      <c r="A18346" s="307" t="s">
        <v>18338</v>
      </c>
      <c r="B18346" s="308">
        <v>98.99</v>
      </c>
    </row>
    <row r="18347" spans="1:2">
      <c r="A18347" s="307" t="s">
        <v>18339</v>
      </c>
      <c r="B18347" s="308">
        <v>70.12</v>
      </c>
    </row>
    <row r="18348" spans="1:2">
      <c r="A18348" s="307" t="s">
        <v>18340</v>
      </c>
      <c r="B18348" s="308">
        <v>66.53</v>
      </c>
    </row>
    <row r="18349" spans="1:2">
      <c r="A18349" s="307" t="s">
        <v>18341</v>
      </c>
      <c r="B18349" s="308">
        <v>66.38</v>
      </c>
    </row>
    <row r="18350" spans="1:2">
      <c r="A18350" s="307" t="s">
        <v>18342</v>
      </c>
      <c r="B18350" s="308">
        <v>62.02</v>
      </c>
    </row>
    <row r="18351" spans="1:2">
      <c r="A18351" s="307" t="s">
        <v>18343</v>
      </c>
      <c r="B18351" s="308">
        <v>79.03</v>
      </c>
    </row>
    <row r="18352" spans="1:2">
      <c r="A18352" s="307" t="s">
        <v>18344</v>
      </c>
      <c r="B18352" s="308">
        <v>72.62</v>
      </c>
    </row>
    <row r="18353" spans="1:2">
      <c r="A18353" s="307" t="s">
        <v>18345</v>
      </c>
      <c r="B18353" s="308">
        <v>144.66999999999999</v>
      </c>
    </row>
    <row r="18354" spans="1:2">
      <c r="A18354" s="307" t="s">
        <v>18346</v>
      </c>
      <c r="B18354" s="308">
        <v>138.66</v>
      </c>
    </row>
    <row r="18355" spans="1:2">
      <c r="A18355" s="307" t="s">
        <v>18347</v>
      </c>
      <c r="B18355" s="308">
        <v>25.35</v>
      </c>
    </row>
    <row r="18356" spans="1:2">
      <c r="A18356" s="307" t="s">
        <v>18348</v>
      </c>
      <c r="B18356" s="308">
        <v>24.41</v>
      </c>
    </row>
    <row r="18357" spans="1:2">
      <c r="A18357" s="307" t="s">
        <v>18349</v>
      </c>
      <c r="B18357" s="308">
        <v>90.15</v>
      </c>
    </row>
    <row r="18358" spans="1:2">
      <c r="A18358" s="307" t="s">
        <v>18350</v>
      </c>
      <c r="B18358" s="308">
        <v>83.74</v>
      </c>
    </row>
    <row r="18359" spans="1:2">
      <c r="A18359" s="307" t="s">
        <v>18351</v>
      </c>
      <c r="B18359" s="308">
        <v>16.45</v>
      </c>
    </row>
    <row r="18360" spans="1:2">
      <c r="A18360" s="307" t="s">
        <v>18352</v>
      </c>
      <c r="B18360" s="308">
        <v>14.97</v>
      </c>
    </row>
    <row r="18361" spans="1:2">
      <c r="A18361" s="307" t="s">
        <v>18353</v>
      </c>
      <c r="B18361" s="308">
        <v>30.05</v>
      </c>
    </row>
    <row r="18362" spans="1:2">
      <c r="A18362" s="307" t="s">
        <v>168</v>
      </c>
      <c r="B18362" s="308">
        <v>28.57</v>
      </c>
    </row>
    <row r="18363" spans="1:2">
      <c r="A18363" s="307" t="s">
        <v>18354</v>
      </c>
      <c r="B18363" s="308">
        <v>89.91</v>
      </c>
    </row>
    <row r="18364" spans="1:2">
      <c r="A18364" s="307" t="s">
        <v>18355</v>
      </c>
      <c r="B18364" s="308">
        <v>87.53</v>
      </c>
    </row>
    <row r="18365" spans="1:2">
      <c r="A18365" s="307" t="s">
        <v>18356</v>
      </c>
      <c r="B18365" s="308">
        <v>107.24</v>
      </c>
    </row>
    <row r="18366" spans="1:2">
      <c r="A18366" s="307" t="s">
        <v>18357</v>
      </c>
      <c r="B18366" s="308">
        <v>104.46</v>
      </c>
    </row>
    <row r="18367" spans="1:2">
      <c r="A18367" s="307" t="s">
        <v>18358</v>
      </c>
      <c r="B18367" s="308">
        <v>167.77</v>
      </c>
    </row>
    <row r="18368" spans="1:2">
      <c r="A18368" s="307" t="s">
        <v>18359</v>
      </c>
      <c r="B18368" s="308">
        <v>164.6</v>
      </c>
    </row>
    <row r="18369" spans="1:2">
      <c r="A18369" s="307" t="s">
        <v>18360</v>
      </c>
      <c r="B18369" s="308">
        <v>205.62</v>
      </c>
    </row>
    <row r="18370" spans="1:2">
      <c r="A18370" s="307" t="s">
        <v>18361</v>
      </c>
      <c r="B18370" s="308">
        <v>202.21</v>
      </c>
    </row>
    <row r="18371" spans="1:2">
      <c r="A18371" s="307" t="s">
        <v>18362</v>
      </c>
      <c r="B18371" s="308">
        <v>38.53</v>
      </c>
    </row>
    <row r="18372" spans="1:2">
      <c r="A18372" s="307" t="s">
        <v>18363</v>
      </c>
      <c r="B18372" s="308">
        <v>37.229999999999997</v>
      </c>
    </row>
    <row r="18373" spans="1:2">
      <c r="A18373" s="307" t="s">
        <v>18364</v>
      </c>
      <c r="B18373" s="308">
        <v>92.58</v>
      </c>
    </row>
    <row r="18374" spans="1:2">
      <c r="A18374" s="307" t="s">
        <v>18365</v>
      </c>
      <c r="B18374" s="308">
        <v>90.19</v>
      </c>
    </row>
    <row r="18375" spans="1:2">
      <c r="A18375" s="307" t="s">
        <v>18366</v>
      </c>
      <c r="B18375" s="308">
        <v>110.31</v>
      </c>
    </row>
    <row r="18376" spans="1:2">
      <c r="A18376" s="307" t="s">
        <v>18367</v>
      </c>
      <c r="B18376" s="308">
        <v>107.53</v>
      </c>
    </row>
    <row r="18377" spans="1:2">
      <c r="A18377" s="307" t="s">
        <v>18368</v>
      </c>
      <c r="B18377" s="308">
        <v>172.28</v>
      </c>
    </row>
    <row r="18378" spans="1:2">
      <c r="A18378" s="307" t="s">
        <v>18369</v>
      </c>
      <c r="B18378" s="308">
        <v>169.11</v>
      </c>
    </row>
    <row r="18379" spans="1:2">
      <c r="A18379" s="307" t="s">
        <v>18370</v>
      </c>
      <c r="B18379" s="308">
        <v>211.77</v>
      </c>
    </row>
    <row r="18380" spans="1:2">
      <c r="A18380" s="307" t="s">
        <v>18371</v>
      </c>
      <c r="B18380" s="308">
        <v>208.36</v>
      </c>
    </row>
    <row r="18381" spans="1:2">
      <c r="A18381" s="307" t="s">
        <v>18372</v>
      </c>
      <c r="B18381" s="308">
        <v>115.22</v>
      </c>
    </row>
    <row r="18382" spans="1:2">
      <c r="A18382" s="307" t="s">
        <v>18373</v>
      </c>
      <c r="B18382" s="308">
        <v>112.33</v>
      </c>
    </row>
    <row r="18383" spans="1:2">
      <c r="A18383" s="307" t="s">
        <v>18374</v>
      </c>
      <c r="B18383" s="308">
        <v>136.86000000000001</v>
      </c>
    </row>
    <row r="18384" spans="1:2">
      <c r="A18384" s="307" t="s">
        <v>18375</v>
      </c>
      <c r="B18384" s="308">
        <v>133.59</v>
      </c>
    </row>
    <row r="18385" spans="1:2">
      <c r="A18385" s="307" t="s">
        <v>18376</v>
      </c>
      <c r="B18385" s="308">
        <v>214.67</v>
      </c>
    </row>
    <row r="18386" spans="1:2">
      <c r="A18386" s="307" t="s">
        <v>18377</v>
      </c>
      <c r="B18386" s="308">
        <v>211.01</v>
      </c>
    </row>
    <row r="18387" spans="1:2">
      <c r="A18387" s="307" t="s">
        <v>18378</v>
      </c>
      <c r="B18387" s="308">
        <v>263.33</v>
      </c>
    </row>
    <row r="18388" spans="1:2">
      <c r="A18388" s="307" t="s">
        <v>18379</v>
      </c>
      <c r="B18388" s="308">
        <v>259.42</v>
      </c>
    </row>
    <row r="18389" spans="1:2">
      <c r="A18389" s="307" t="s">
        <v>18380</v>
      </c>
      <c r="B18389" s="308">
        <v>50.87</v>
      </c>
    </row>
    <row r="18390" spans="1:2">
      <c r="A18390" s="307" t="s">
        <v>18381</v>
      </c>
      <c r="B18390" s="308">
        <v>49.08</v>
      </c>
    </row>
    <row r="18391" spans="1:2">
      <c r="A18391" s="307" t="s">
        <v>18382</v>
      </c>
      <c r="B18391" s="308">
        <v>117.88</v>
      </c>
    </row>
    <row r="18392" spans="1:2">
      <c r="A18392" s="307" t="s">
        <v>18383</v>
      </c>
      <c r="B18392" s="308">
        <v>115</v>
      </c>
    </row>
    <row r="18393" spans="1:2">
      <c r="A18393" s="307" t="s">
        <v>18384</v>
      </c>
      <c r="B18393" s="308">
        <v>139.94</v>
      </c>
    </row>
    <row r="18394" spans="1:2">
      <c r="A18394" s="307" t="s">
        <v>18385</v>
      </c>
      <c r="B18394" s="308">
        <v>136.66</v>
      </c>
    </row>
    <row r="18395" spans="1:2">
      <c r="A18395" s="307" t="s">
        <v>18386</v>
      </c>
      <c r="B18395" s="308">
        <v>219.18</v>
      </c>
    </row>
    <row r="18396" spans="1:2">
      <c r="A18396" s="307" t="s">
        <v>18387</v>
      </c>
      <c r="B18396" s="308">
        <v>215.52</v>
      </c>
    </row>
    <row r="18397" spans="1:2">
      <c r="A18397" s="307" t="s">
        <v>18388</v>
      </c>
      <c r="B18397" s="308">
        <v>269.48</v>
      </c>
    </row>
    <row r="18398" spans="1:2">
      <c r="A18398" s="307" t="s">
        <v>18389</v>
      </c>
      <c r="B18398" s="308">
        <v>265.57</v>
      </c>
    </row>
    <row r="18399" spans="1:2">
      <c r="A18399" s="307" t="s">
        <v>18390</v>
      </c>
      <c r="B18399" s="308">
        <v>8.23</v>
      </c>
    </row>
    <row r="18400" spans="1:2">
      <c r="A18400" s="307" t="s">
        <v>18391</v>
      </c>
      <c r="B18400" s="308">
        <v>7.16</v>
      </c>
    </row>
    <row r="18401" spans="1:2">
      <c r="A18401" s="307" t="s">
        <v>18392</v>
      </c>
      <c r="B18401" s="308">
        <v>10.92</v>
      </c>
    </row>
    <row r="18402" spans="1:2">
      <c r="A18402" s="307" t="s">
        <v>18393</v>
      </c>
      <c r="B18402" s="308">
        <v>9.51</v>
      </c>
    </row>
    <row r="18403" spans="1:2">
      <c r="A18403" s="307" t="s">
        <v>18394</v>
      </c>
      <c r="B18403" s="308">
        <v>9.1300000000000008</v>
      </c>
    </row>
    <row r="18404" spans="1:2">
      <c r="A18404" s="307" t="s">
        <v>18395</v>
      </c>
      <c r="B18404" s="308">
        <v>8.06</v>
      </c>
    </row>
    <row r="18405" spans="1:2">
      <c r="A18405" s="307" t="s">
        <v>18396</v>
      </c>
      <c r="B18405" s="308">
        <v>11.82</v>
      </c>
    </row>
    <row r="18406" spans="1:2">
      <c r="A18406" s="307" t="s">
        <v>18397</v>
      </c>
      <c r="B18406" s="308">
        <v>10.41</v>
      </c>
    </row>
    <row r="18407" spans="1:2">
      <c r="A18407" s="307" t="s">
        <v>18398</v>
      </c>
      <c r="B18407" s="308">
        <v>12.46</v>
      </c>
    </row>
    <row r="18408" spans="1:2">
      <c r="A18408" s="307" t="s">
        <v>18399</v>
      </c>
      <c r="B18408" s="308">
        <v>10.86</v>
      </c>
    </row>
    <row r="18409" spans="1:2">
      <c r="A18409" s="307" t="s">
        <v>18400</v>
      </c>
      <c r="B18409" s="308">
        <v>3.44</v>
      </c>
    </row>
    <row r="18410" spans="1:2">
      <c r="A18410" s="307" t="s">
        <v>18401</v>
      </c>
      <c r="B18410" s="308">
        <v>3.03</v>
      </c>
    </row>
    <row r="18411" spans="1:2">
      <c r="A18411" s="307" t="s">
        <v>18402</v>
      </c>
      <c r="B18411" s="308">
        <v>13.81</v>
      </c>
    </row>
    <row r="18412" spans="1:2">
      <c r="A18412" s="307" t="s">
        <v>18403</v>
      </c>
      <c r="B18412" s="308">
        <v>12.64</v>
      </c>
    </row>
    <row r="18413" spans="1:2">
      <c r="A18413" s="307" t="s">
        <v>18404</v>
      </c>
      <c r="B18413" s="308">
        <v>56.42</v>
      </c>
    </row>
    <row r="18414" spans="1:2">
      <c r="A18414" s="307" t="s">
        <v>169</v>
      </c>
      <c r="B18414" s="308">
        <v>55.1</v>
      </c>
    </row>
    <row r="18415" spans="1:2">
      <c r="A18415" s="307" t="s">
        <v>18405</v>
      </c>
      <c r="B18415" s="308">
        <v>105.62</v>
      </c>
    </row>
    <row r="18416" spans="1:2">
      <c r="A18416" s="307" t="s">
        <v>18406</v>
      </c>
      <c r="B18416" s="308">
        <v>103.9</v>
      </c>
    </row>
    <row r="18417" spans="1:2">
      <c r="A18417" s="307" t="s">
        <v>18407</v>
      </c>
      <c r="B18417" s="308">
        <v>19.73</v>
      </c>
    </row>
    <row r="18418" spans="1:2">
      <c r="A18418" s="307" t="s">
        <v>18408</v>
      </c>
      <c r="B18418" s="308">
        <v>18.41</v>
      </c>
    </row>
    <row r="18419" spans="1:2">
      <c r="A18419" s="307" t="s">
        <v>18409</v>
      </c>
      <c r="B18419" s="308">
        <v>27.46</v>
      </c>
    </row>
    <row r="18420" spans="1:2">
      <c r="A18420" s="307" t="s">
        <v>18410</v>
      </c>
      <c r="B18420" s="308">
        <v>25.47</v>
      </c>
    </row>
    <row r="18421" spans="1:2">
      <c r="A18421" s="307" t="s">
        <v>18411</v>
      </c>
      <c r="B18421" s="308">
        <v>40.78</v>
      </c>
    </row>
    <row r="18422" spans="1:2">
      <c r="A18422" s="307" t="s">
        <v>18412</v>
      </c>
      <c r="B18422" s="308">
        <v>37.08</v>
      </c>
    </row>
    <row r="18423" spans="1:2">
      <c r="A18423" s="307" t="s">
        <v>18413</v>
      </c>
      <c r="B18423" s="308">
        <v>10</v>
      </c>
    </row>
    <row r="18424" spans="1:2">
      <c r="A18424" s="307" t="s">
        <v>18414</v>
      </c>
      <c r="B18424" s="308">
        <v>10</v>
      </c>
    </row>
    <row r="18425" spans="1:2">
      <c r="A18425" s="307" t="s">
        <v>18415</v>
      </c>
      <c r="B18425" s="308">
        <v>10</v>
      </c>
    </row>
    <row r="18426" spans="1:2">
      <c r="A18426" s="307" t="s">
        <v>18416</v>
      </c>
      <c r="B18426" s="308">
        <v>10</v>
      </c>
    </row>
    <row r="18427" spans="1:2">
      <c r="A18427" s="307" t="s">
        <v>18417</v>
      </c>
      <c r="B18427" s="308">
        <v>20.39</v>
      </c>
    </row>
    <row r="18428" spans="1:2">
      <c r="A18428" s="307" t="s">
        <v>18418</v>
      </c>
      <c r="B18428" s="308">
        <v>18.05</v>
      </c>
    </row>
    <row r="18429" spans="1:2">
      <c r="A18429" s="307" t="s">
        <v>18419</v>
      </c>
      <c r="B18429" s="308">
        <v>6.57</v>
      </c>
    </row>
    <row r="18430" spans="1:2">
      <c r="A18430" s="307" t="s">
        <v>18420</v>
      </c>
      <c r="B18430" s="308">
        <v>6.07</v>
      </c>
    </row>
    <row r="18431" spans="1:2">
      <c r="A18431" s="307" t="s">
        <v>18421</v>
      </c>
      <c r="B18431" s="308">
        <v>30.38</v>
      </c>
    </row>
    <row r="18432" spans="1:2">
      <c r="A18432" s="307" t="s">
        <v>18422</v>
      </c>
      <c r="B18432" s="308">
        <v>27.26</v>
      </c>
    </row>
    <row r="18433" spans="1:2">
      <c r="A18433" s="307" t="s">
        <v>18423</v>
      </c>
      <c r="B18433" s="308">
        <v>20.99</v>
      </c>
    </row>
    <row r="18434" spans="1:2">
      <c r="A18434" s="307" t="s">
        <v>18424</v>
      </c>
      <c r="B18434" s="308">
        <v>18.84</v>
      </c>
    </row>
    <row r="18435" spans="1:2">
      <c r="A18435" s="307" t="s">
        <v>18425</v>
      </c>
      <c r="B18435" s="308">
        <v>10.26</v>
      </c>
    </row>
    <row r="18436" spans="1:2">
      <c r="A18436" s="307" t="s">
        <v>18426</v>
      </c>
      <c r="B18436" s="308">
        <v>9.2799999999999994</v>
      </c>
    </row>
    <row r="18437" spans="1:2">
      <c r="A18437" s="307" t="s">
        <v>18427</v>
      </c>
      <c r="B18437" s="308">
        <v>2.2799999999999998</v>
      </c>
    </row>
    <row r="18438" spans="1:2">
      <c r="A18438" s="307" t="s">
        <v>18428</v>
      </c>
      <c r="B18438" s="308">
        <v>2.08</v>
      </c>
    </row>
    <row r="18439" spans="1:2">
      <c r="A18439" s="307" t="s">
        <v>18429</v>
      </c>
      <c r="B18439" s="308">
        <v>30.52</v>
      </c>
    </row>
    <row r="18440" spans="1:2">
      <c r="A18440" s="307" t="s">
        <v>18430</v>
      </c>
      <c r="B18440" s="308">
        <v>27.4</v>
      </c>
    </row>
    <row r="18441" spans="1:2">
      <c r="A18441" s="307" t="s">
        <v>18431</v>
      </c>
      <c r="B18441" s="308">
        <v>12.09</v>
      </c>
    </row>
    <row r="18442" spans="1:2">
      <c r="A18442" s="307" t="s">
        <v>18432</v>
      </c>
      <c r="B18442" s="308">
        <v>10.88</v>
      </c>
    </row>
    <row r="18443" spans="1:2">
      <c r="A18443" s="307" t="s">
        <v>18433</v>
      </c>
      <c r="B18443" s="308">
        <v>13.26</v>
      </c>
    </row>
    <row r="18444" spans="1:2">
      <c r="A18444" s="307" t="s">
        <v>18434</v>
      </c>
      <c r="B18444" s="308">
        <v>11.89</v>
      </c>
    </row>
    <row r="18445" spans="1:2">
      <c r="A18445" s="307" t="s">
        <v>18435</v>
      </c>
      <c r="B18445" s="308">
        <v>17.09</v>
      </c>
    </row>
    <row r="18446" spans="1:2">
      <c r="A18446" s="307" t="s">
        <v>18436</v>
      </c>
      <c r="B18446" s="308">
        <v>15.34</v>
      </c>
    </row>
    <row r="18447" spans="1:2">
      <c r="A18447" s="307" t="s">
        <v>18437</v>
      </c>
      <c r="B18447" s="308">
        <v>9.31</v>
      </c>
    </row>
    <row r="18448" spans="1:2">
      <c r="A18448" s="307" t="s">
        <v>18438</v>
      </c>
      <c r="B18448" s="308">
        <v>8.5299999999999994</v>
      </c>
    </row>
    <row r="18449" spans="1:2">
      <c r="A18449" s="307" t="s">
        <v>18439</v>
      </c>
      <c r="B18449" s="308">
        <v>21.52</v>
      </c>
    </row>
    <row r="18450" spans="1:2">
      <c r="A18450" s="307" t="s">
        <v>18440</v>
      </c>
      <c r="B18450" s="308">
        <v>20.51</v>
      </c>
    </row>
    <row r="18451" spans="1:2">
      <c r="A18451" s="307" t="s">
        <v>18441</v>
      </c>
      <c r="B18451" s="308">
        <v>35.74</v>
      </c>
    </row>
    <row r="18452" spans="1:2">
      <c r="A18452" s="307" t="s">
        <v>18442</v>
      </c>
      <c r="B18452" s="308">
        <v>32.619999999999997</v>
      </c>
    </row>
    <row r="18453" spans="1:2">
      <c r="A18453" s="307" t="s">
        <v>18443</v>
      </c>
      <c r="B18453" s="308">
        <v>23.14</v>
      </c>
    </row>
    <row r="18454" spans="1:2">
      <c r="A18454" s="307" t="s">
        <v>18444</v>
      </c>
      <c r="B18454" s="308">
        <v>21.09</v>
      </c>
    </row>
    <row r="18455" spans="1:2">
      <c r="A18455" s="307" t="s">
        <v>18445</v>
      </c>
      <c r="B18455" s="308">
        <v>6.46</v>
      </c>
    </row>
    <row r="18456" spans="1:2">
      <c r="A18456" s="307" t="s">
        <v>18446</v>
      </c>
      <c r="B18456" s="308">
        <v>5.96</v>
      </c>
    </row>
    <row r="18457" spans="1:2">
      <c r="A18457" s="307" t="s">
        <v>18447</v>
      </c>
      <c r="B18457" s="308">
        <v>14.16</v>
      </c>
    </row>
    <row r="18458" spans="1:2">
      <c r="A18458" s="307" t="s">
        <v>18448</v>
      </c>
      <c r="B18458" s="308">
        <v>12.88</v>
      </c>
    </row>
    <row r="18459" spans="1:2">
      <c r="A18459" s="307" t="s">
        <v>18449</v>
      </c>
      <c r="B18459" s="308">
        <v>6.57</v>
      </c>
    </row>
    <row r="18460" spans="1:2">
      <c r="A18460" s="307" t="s">
        <v>18450</v>
      </c>
      <c r="B18460" s="308">
        <v>6.07</v>
      </c>
    </row>
    <row r="18461" spans="1:2">
      <c r="A18461" s="307" t="s">
        <v>18451</v>
      </c>
      <c r="B18461" s="308">
        <v>11.83</v>
      </c>
    </row>
    <row r="18462" spans="1:2">
      <c r="A18462" s="307" t="s">
        <v>18452</v>
      </c>
      <c r="B18462" s="308">
        <v>10.66</v>
      </c>
    </row>
    <row r="18463" spans="1:2">
      <c r="A18463" s="307" t="s">
        <v>18453</v>
      </c>
      <c r="B18463" s="308">
        <v>15.81</v>
      </c>
    </row>
    <row r="18464" spans="1:2">
      <c r="A18464" s="307" t="s">
        <v>18454</v>
      </c>
      <c r="B18464" s="308">
        <v>14.33</v>
      </c>
    </row>
    <row r="18465" spans="1:2">
      <c r="A18465" s="307" t="s">
        <v>18455</v>
      </c>
      <c r="B18465" s="308">
        <v>13.78</v>
      </c>
    </row>
    <row r="18466" spans="1:2">
      <c r="A18466" s="307" t="s">
        <v>18456</v>
      </c>
      <c r="B18466" s="308">
        <v>12.37</v>
      </c>
    </row>
    <row r="18467" spans="1:2">
      <c r="A18467" s="307" t="s">
        <v>18457</v>
      </c>
      <c r="B18467" s="308">
        <v>10.9</v>
      </c>
    </row>
    <row r="18468" spans="1:2">
      <c r="A18468" s="307" t="s">
        <v>18458</v>
      </c>
      <c r="B18468" s="308">
        <v>9.73</v>
      </c>
    </row>
    <row r="18469" spans="1:2">
      <c r="A18469" s="307" t="s">
        <v>18459</v>
      </c>
      <c r="B18469" s="308">
        <v>36.26</v>
      </c>
    </row>
    <row r="18470" spans="1:2">
      <c r="A18470" s="307" t="s">
        <v>170</v>
      </c>
      <c r="B18470" s="308">
        <v>33.03</v>
      </c>
    </row>
    <row r="18471" spans="1:2">
      <c r="A18471" s="307" t="s">
        <v>18460</v>
      </c>
      <c r="B18471" s="308">
        <v>13.95</v>
      </c>
    </row>
    <row r="18472" spans="1:2">
      <c r="A18472" s="307" t="s">
        <v>18461</v>
      </c>
      <c r="B18472" s="308">
        <v>12.59</v>
      </c>
    </row>
    <row r="18473" spans="1:2">
      <c r="A18473" s="307" t="s">
        <v>18462</v>
      </c>
      <c r="B18473" s="308">
        <v>16.489999999999998</v>
      </c>
    </row>
    <row r="18474" spans="1:2">
      <c r="A18474" s="307" t="s">
        <v>18463</v>
      </c>
      <c r="B18474" s="308">
        <v>14.7</v>
      </c>
    </row>
    <row r="18475" spans="1:2">
      <c r="A18475" s="307" t="s">
        <v>18464</v>
      </c>
      <c r="B18475" s="308">
        <v>15.96</v>
      </c>
    </row>
    <row r="18476" spans="1:2">
      <c r="A18476" s="307" t="s">
        <v>18465</v>
      </c>
      <c r="B18476" s="308">
        <v>13.96</v>
      </c>
    </row>
    <row r="18477" spans="1:2">
      <c r="A18477" s="307" t="s">
        <v>18466</v>
      </c>
      <c r="B18477" s="308">
        <v>4.76</v>
      </c>
    </row>
    <row r="18478" spans="1:2">
      <c r="A18478" s="307" t="s">
        <v>18467</v>
      </c>
      <c r="B18478" s="308">
        <v>4.17</v>
      </c>
    </row>
    <row r="18479" spans="1:2">
      <c r="A18479" s="307" t="s">
        <v>18468</v>
      </c>
      <c r="B18479" s="308">
        <v>10.39</v>
      </c>
    </row>
    <row r="18480" spans="1:2">
      <c r="A18480" s="307" t="s">
        <v>18469</v>
      </c>
      <c r="B18480" s="308">
        <v>9.14</v>
      </c>
    </row>
    <row r="18481" spans="1:2">
      <c r="A18481" s="307" t="s">
        <v>18470</v>
      </c>
      <c r="B18481" s="308">
        <v>10.38</v>
      </c>
    </row>
    <row r="18482" spans="1:2">
      <c r="A18482" s="307" t="s">
        <v>18471</v>
      </c>
      <c r="B18482" s="308">
        <v>9.1300000000000008</v>
      </c>
    </row>
    <row r="18483" spans="1:2">
      <c r="A18483" s="307" t="s">
        <v>18472</v>
      </c>
      <c r="B18483" s="308">
        <v>7.46</v>
      </c>
    </row>
    <row r="18484" spans="1:2">
      <c r="A18484" s="307" t="s">
        <v>18473</v>
      </c>
      <c r="B18484" s="308">
        <v>6.54</v>
      </c>
    </row>
    <row r="18485" spans="1:2">
      <c r="A18485" s="307" t="s">
        <v>18474</v>
      </c>
      <c r="B18485" s="308">
        <v>29.38</v>
      </c>
    </row>
    <row r="18486" spans="1:2">
      <c r="A18486" s="307" t="s">
        <v>18475</v>
      </c>
      <c r="B18486" s="308">
        <v>26</v>
      </c>
    </row>
    <row r="18487" spans="1:2">
      <c r="A18487" s="307" t="s">
        <v>18476</v>
      </c>
      <c r="B18487" s="308">
        <v>16.34</v>
      </c>
    </row>
    <row r="18488" spans="1:2">
      <c r="A18488" s="307" t="s">
        <v>171</v>
      </c>
      <c r="B18488" s="308">
        <v>14.86</v>
      </c>
    </row>
    <row r="18489" spans="1:2">
      <c r="A18489" s="307" t="s">
        <v>18477</v>
      </c>
      <c r="B18489" s="308">
        <v>13.7</v>
      </c>
    </row>
    <row r="18490" spans="1:2">
      <c r="A18490" s="307" t="s">
        <v>18478</v>
      </c>
      <c r="B18490" s="308">
        <v>12.43</v>
      </c>
    </row>
    <row r="18491" spans="1:2">
      <c r="A18491" s="307" t="s">
        <v>18479</v>
      </c>
      <c r="B18491" s="308">
        <v>16.25</v>
      </c>
    </row>
    <row r="18492" spans="1:2">
      <c r="A18492" s="307" t="s">
        <v>18480</v>
      </c>
      <c r="B18492" s="308">
        <v>14.77</v>
      </c>
    </row>
    <row r="18493" spans="1:2">
      <c r="A18493" s="307" t="s">
        <v>18481</v>
      </c>
      <c r="B18493" s="308">
        <v>13.57</v>
      </c>
    </row>
    <row r="18494" spans="1:2">
      <c r="A18494" s="307" t="s">
        <v>18482</v>
      </c>
      <c r="B18494" s="308">
        <v>12.29</v>
      </c>
    </row>
    <row r="18495" spans="1:2">
      <c r="A18495" s="307" t="s">
        <v>18483</v>
      </c>
      <c r="B18495" s="308">
        <v>16.8</v>
      </c>
    </row>
    <row r="18496" spans="1:2">
      <c r="A18496" s="307" t="s">
        <v>18484</v>
      </c>
      <c r="B18496" s="308">
        <v>15.82</v>
      </c>
    </row>
    <row r="18497" spans="1:2">
      <c r="A18497" s="307" t="s">
        <v>18485</v>
      </c>
      <c r="B18497" s="308">
        <v>16.63</v>
      </c>
    </row>
    <row r="18498" spans="1:2">
      <c r="A18498" s="307" t="s">
        <v>18486</v>
      </c>
      <c r="B18498" s="308">
        <v>15.15</v>
      </c>
    </row>
    <row r="18499" spans="1:2">
      <c r="A18499" s="307" t="s">
        <v>18487</v>
      </c>
      <c r="B18499" s="308">
        <v>13.68</v>
      </c>
    </row>
    <row r="18500" spans="1:2">
      <c r="A18500" s="307" t="s">
        <v>18488</v>
      </c>
      <c r="B18500" s="308">
        <v>12.4</v>
      </c>
    </row>
    <row r="18501" spans="1:2">
      <c r="A18501" s="307" t="s">
        <v>18489</v>
      </c>
      <c r="B18501" s="308">
        <v>4.12</v>
      </c>
    </row>
    <row r="18502" spans="1:2">
      <c r="A18502" s="307" t="s">
        <v>18490</v>
      </c>
      <c r="B18502" s="308">
        <v>3.69</v>
      </c>
    </row>
    <row r="18503" spans="1:2">
      <c r="A18503" s="307" t="s">
        <v>18491</v>
      </c>
      <c r="B18503" s="308">
        <v>15.37</v>
      </c>
    </row>
    <row r="18504" spans="1:2">
      <c r="A18504" s="307" t="s">
        <v>172</v>
      </c>
      <c r="B18504" s="308">
        <v>14.3</v>
      </c>
    </row>
    <row r="18505" spans="1:2">
      <c r="A18505" s="307" t="s">
        <v>18492</v>
      </c>
      <c r="B18505" s="308">
        <v>37.49</v>
      </c>
    </row>
    <row r="18506" spans="1:2">
      <c r="A18506" s="307" t="s">
        <v>18493</v>
      </c>
      <c r="B18506" s="308">
        <v>33.78</v>
      </c>
    </row>
    <row r="18507" spans="1:2">
      <c r="A18507" s="307" t="s">
        <v>18494</v>
      </c>
      <c r="B18507" s="308">
        <v>22.3</v>
      </c>
    </row>
    <row r="18508" spans="1:2">
      <c r="A18508" s="307" t="s">
        <v>18495</v>
      </c>
      <c r="B18508" s="308">
        <v>19.649999999999999</v>
      </c>
    </row>
    <row r="18509" spans="1:2">
      <c r="A18509" s="307" t="s">
        <v>18496</v>
      </c>
      <c r="B18509" s="308">
        <v>8.02</v>
      </c>
    </row>
    <row r="18510" spans="1:2">
      <c r="A18510" s="307" t="s">
        <v>18497</v>
      </c>
      <c r="B18510" s="308">
        <v>7.04</v>
      </c>
    </row>
    <row r="18511" spans="1:2">
      <c r="A18511" s="307" t="s">
        <v>18498</v>
      </c>
      <c r="B18511" s="308">
        <v>9.14</v>
      </c>
    </row>
    <row r="18512" spans="1:2">
      <c r="A18512" s="307" t="s">
        <v>18499</v>
      </c>
      <c r="B18512" s="308">
        <v>8.1300000000000008</v>
      </c>
    </row>
    <row r="18513" spans="1:2">
      <c r="A18513" s="307" t="s">
        <v>18500</v>
      </c>
      <c r="B18513" s="308">
        <v>24.51</v>
      </c>
    </row>
    <row r="18514" spans="1:2">
      <c r="A18514" s="307" t="s">
        <v>173</v>
      </c>
      <c r="B18514" s="308">
        <v>21.98</v>
      </c>
    </row>
    <row r="18515" spans="1:2">
      <c r="A18515" s="307" t="s">
        <v>18501</v>
      </c>
      <c r="B18515" s="308">
        <v>5.15</v>
      </c>
    </row>
    <row r="18516" spans="1:2">
      <c r="A18516" s="307" t="s">
        <v>18502</v>
      </c>
      <c r="B18516" s="308">
        <v>4.57</v>
      </c>
    </row>
    <row r="18517" spans="1:2">
      <c r="A18517" s="307" t="s">
        <v>18503</v>
      </c>
      <c r="B18517" s="308">
        <v>8.18</v>
      </c>
    </row>
    <row r="18518" spans="1:2">
      <c r="A18518" s="307" t="s">
        <v>18504</v>
      </c>
      <c r="B18518" s="308">
        <v>7.36</v>
      </c>
    </row>
    <row r="18519" spans="1:2">
      <c r="A18519" s="307" t="s">
        <v>18505</v>
      </c>
      <c r="B18519" s="308">
        <v>16.07</v>
      </c>
    </row>
    <row r="18520" spans="1:2">
      <c r="A18520" s="307" t="s">
        <v>18506</v>
      </c>
      <c r="B18520" s="308">
        <v>15.18</v>
      </c>
    </row>
    <row r="18521" spans="1:2">
      <c r="A18521" s="307" t="s">
        <v>18507</v>
      </c>
      <c r="B18521" s="308">
        <v>30.26</v>
      </c>
    </row>
    <row r="18522" spans="1:2">
      <c r="A18522" s="307" t="s">
        <v>18508</v>
      </c>
      <c r="B18522" s="308">
        <v>27.03</v>
      </c>
    </row>
    <row r="18523" spans="1:2">
      <c r="A18523" s="307" t="s">
        <v>18509</v>
      </c>
      <c r="B18523" s="308">
        <v>13.01</v>
      </c>
    </row>
    <row r="18524" spans="1:2">
      <c r="A18524" s="307" t="s">
        <v>18510</v>
      </c>
      <c r="B18524" s="308">
        <v>11.64</v>
      </c>
    </row>
    <row r="18525" spans="1:2">
      <c r="A18525" s="307" t="s">
        <v>18511</v>
      </c>
      <c r="B18525" s="308">
        <v>4.96</v>
      </c>
    </row>
    <row r="18526" spans="1:2">
      <c r="A18526" s="307" t="s">
        <v>18512</v>
      </c>
      <c r="B18526" s="308">
        <v>4.38</v>
      </c>
    </row>
    <row r="18527" spans="1:2">
      <c r="A18527" s="307" t="s">
        <v>18513</v>
      </c>
      <c r="B18527" s="308">
        <v>11.53</v>
      </c>
    </row>
    <row r="18528" spans="1:2">
      <c r="A18528" s="307" t="s">
        <v>18514</v>
      </c>
      <c r="B18528" s="308">
        <v>10.25</v>
      </c>
    </row>
    <row r="18529" spans="1:2">
      <c r="A18529" s="307" t="s">
        <v>18515</v>
      </c>
      <c r="B18529" s="308">
        <v>15.25</v>
      </c>
    </row>
    <row r="18530" spans="1:2">
      <c r="A18530" s="307" t="s">
        <v>174</v>
      </c>
      <c r="B18530" s="308">
        <v>13.88</v>
      </c>
    </row>
    <row r="18531" spans="1:2">
      <c r="A18531" s="307" t="s">
        <v>18516</v>
      </c>
      <c r="B18531" s="308">
        <v>30.5</v>
      </c>
    </row>
    <row r="18532" spans="1:2">
      <c r="A18532" s="307" t="s">
        <v>18517</v>
      </c>
      <c r="B18532" s="308">
        <v>27.77</v>
      </c>
    </row>
    <row r="18533" spans="1:2">
      <c r="A18533" s="307" t="s">
        <v>18518</v>
      </c>
      <c r="B18533" s="308">
        <v>23.87</v>
      </c>
    </row>
    <row r="18534" spans="1:2">
      <c r="A18534" s="307" t="s">
        <v>18519</v>
      </c>
      <c r="B18534" s="308">
        <v>21.61</v>
      </c>
    </row>
    <row r="18535" spans="1:2">
      <c r="A18535" s="307" t="s">
        <v>18520</v>
      </c>
      <c r="B18535" s="308">
        <v>28.59</v>
      </c>
    </row>
    <row r="18536" spans="1:2">
      <c r="A18536" s="307" t="s">
        <v>18521</v>
      </c>
      <c r="B18536" s="308">
        <v>25.86</v>
      </c>
    </row>
    <row r="18537" spans="1:2">
      <c r="A18537" s="307" t="s">
        <v>18522</v>
      </c>
      <c r="B18537" s="308">
        <v>37.94</v>
      </c>
    </row>
    <row r="18538" spans="1:2">
      <c r="A18538" s="307" t="s">
        <v>18523</v>
      </c>
      <c r="B18538" s="308">
        <v>34.24</v>
      </c>
    </row>
    <row r="18539" spans="1:2">
      <c r="A18539" s="307" t="s">
        <v>18524</v>
      </c>
      <c r="B18539" s="308">
        <v>5.57</v>
      </c>
    </row>
    <row r="18540" spans="1:2">
      <c r="A18540" s="307" t="s">
        <v>18525</v>
      </c>
      <c r="B18540" s="308">
        <v>4.99</v>
      </c>
    </row>
    <row r="18541" spans="1:2">
      <c r="A18541" s="307" t="s">
        <v>18526</v>
      </c>
      <c r="B18541" s="308">
        <v>11.46</v>
      </c>
    </row>
    <row r="18542" spans="1:2">
      <c r="A18542" s="307" t="s">
        <v>18527</v>
      </c>
      <c r="B18542" s="308">
        <v>10.37</v>
      </c>
    </row>
    <row r="18543" spans="1:2">
      <c r="A18543" s="307" t="s">
        <v>18528</v>
      </c>
      <c r="B18543" s="308">
        <v>26.2</v>
      </c>
    </row>
    <row r="18544" spans="1:2">
      <c r="A18544" s="307" t="s">
        <v>18529</v>
      </c>
      <c r="B18544" s="308">
        <v>23.54</v>
      </c>
    </row>
    <row r="18545" spans="1:2">
      <c r="A18545" s="307" t="s">
        <v>18530</v>
      </c>
      <c r="B18545" s="308">
        <v>28.85</v>
      </c>
    </row>
    <row r="18546" spans="1:2">
      <c r="A18546" s="307" t="s">
        <v>18531</v>
      </c>
      <c r="B18546" s="308">
        <v>26.19</v>
      </c>
    </row>
    <row r="18547" spans="1:2">
      <c r="A18547" s="307" t="s">
        <v>18532</v>
      </c>
      <c r="B18547" s="308">
        <v>24.27</v>
      </c>
    </row>
    <row r="18548" spans="1:2">
      <c r="A18548" s="307" t="s">
        <v>18533</v>
      </c>
      <c r="B18548" s="308">
        <v>22.47</v>
      </c>
    </row>
    <row r="18549" spans="1:2">
      <c r="A18549" s="307" t="s">
        <v>18534</v>
      </c>
      <c r="B18549" s="308">
        <v>48.68</v>
      </c>
    </row>
    <row r="18550" spans="1:2">
      <c r="A18550" s="307" t="s">
        <v>18535</v>
      </c>
      <c r="B18550" s="308">
        <v>46.13</v>
      </c>
    </row>
    <row r="18551" spans="1:2">
      <c r="A18551" s="307" t="s">
        <v>18536</v>
      </c>
      <c r="B18551" s="308">
        <v>12.95</v>
      </c>
    </row>
    <row r="18552" spans="1:2">
      <c r="A18552" s="307" t="s">
        <v>18537</v>
      </c>
      <c r="B18552" s="308">
        <v>11.58</v>
      </c>
    </row>
    <row r="18553" spans="1:2">
      <c r="A18553" s="307" t="s">
        <v>18538</v>
      </c>
      <c r="B18553" s="308">
        <v>25.9</v>
      </c>
    </row>
    <row r="18554" spans="1:2">
      <c r="A18554" s="307" t="s">
        <v>18539</v>
      </c>
      <c r="B18554" s="308">
        <v>23.17</v>
      </c>
    </row>
    <row r="18555" spans="1:2">
      <c r="A18555" s="307" t="s">
        <v>18540</v>
      </c>
      <c r="B18555" s="308">
        <v>21.57</v>
      </c>
    </row>
    <row r="18556" spans="1:2">
      <c r="A18556" s="307" t="s">
        <v>18541</v>
      </c>
      <c r="B18556" s="308">
        <v>19.309999999999999</v>
      </c>
    </row>
    <row r="18557" spans="1:2">
      <c r="A18557" s="307" t="s">
        <v>18542</v>
      </c>
      <c r="B18557" s="308">
        <v>26.29</v>
      </c>
    </row>
    <row r="18558" spans="1:2">
      <c r="A18558" s="307" t="s">
        <v>18543</v>
      </c>
      <c r="B18558" s="308">
        <v>23.56</v>
      </c>
    </row>
    <row r="18559" spans="1:2">
      <c r="A18559" s="307" t="s">
        <v>18544</v>
      </c>
      <c r="B18559" s="308">
        <v>35.64</v>
      </c>
    </row>
    <row r="18560" spans="1:2">
      <c r="A18560" s="307" t="s">
        <v>18545</v>
      </c>
      <c r="B18560" s="308">
        <v>31.94</v>
      </c>
    </row>
    <row r="18561" spans="1:2">
      <c r="A18561" s="307" t="s">
        <v>18546</v>
      </c>
      <c r="B18561" s="308">
        <v>4.9000000000000004</v>
      </c>
    </row>
    <row r="18562" spans="1:2">
      <c r="A18562" s="307" t="s">
        <v>18547</v>
      </c>
      <c r="B18562" s="308">
        <v>4.32</v>
      </c>
    </row>
    <row r="18563" spans="1:2">
      <c r="A18563" s="307" t="s">
        <v>18548</v>
      </c>
      <c r="B18563" s="308">
        <v>36.4</v>
      </c>
    </row>
    <row r="18564" spans="1:2">
      <c r="A18564" s="307" t="s">
        <v>18549</v>
      </c>
      <c r="B18564" s="308">
        <v>32.700000000000003</v>
      </c>
    </row>
    <row r="18565" spans="1:2">
      <c r="A18565" s="307" t="s">
        <v>18550</v>
      </c>
      <c r="B18565" s="308">
        <v>11.73</v>
      </c>
    </row>
    <row r="18566" spans="1:2">
      <c r="A18566" s="307" t="s">
        <v>18551</v>
      </c>
      <c r="B18566" s="308">
        <v>10.56</v>
      </c>
    </row>
    <row r="18567" spans="1:2">
      <c r="A18567" s="307" t="s">
        <v>18552</v>
      </c>
      <c r="B18567" s="308">
        <v>5.1100000000000003</v>
      </c>
    </row>
    <row r="18568" spans="1:2">
      <c r="A18568" s="307" t="s">
        <v>18553</v>
      </c>
      <c r="B18568" s="308">
        <v>4.53</v>
      </c>
    </row>
    <row r="18569" spans="1:2">
      <c r="A18569" s="307" t="s">
        <v>18554</v>
      </c>
      <c r="B18569" s="308">
        <v>69.599999999999994</v>
      </c>
    </row>
    <row r="18570" spans="1:2">
      <c r="A18570" s="307" t="s">
        <v>18555</v>
      </c>
      <c r="B18570" s="308">
        <v>60.54</v>
      </c>
    </row>
    <row r="18571" spans="1:2">
      <c r="A18571" s="307" t="s">
        <v>18556</v>
      </c>
      <c r="B18571" s="308">
        <v>64.510000000000005</v>
      </c>
    </row>
    <row r="18572" spans="1:2">
      <c r="A18572" s="307" t="s">
        <v>18557</v>
      </c>
      <c r="B18572" s="308">
        <v>56.51</v>
      </c>
    </row>
    <row r="18573" spans="1:2">
      <c r="A18573" s="307" t="s">
        <v>18558</v>
      </c>
      <c r="B18573" s="308">
        <v>9.2799999999999994</v>
      </c>
    </row>
    <row r="18574" spans="1:2">
      <c r="A18574" s="307" t="s">
        <v>18559</v>
      </c>
      <c r="B18574" s="308">
        <v>8.3000000000000007</v>
      </c>
    </row>
    <row r="18575" spans="1:2">
      <c r="A18575" s="307" t="s">
        <v>18560</v>
      </c>
      <c r="B18575" s="308">
        <v>9.94</v>
      </c>
    </row>
    <row r="18576" spans="1:2">
      <c r="A18576" s="307" t="s">
        <v>18561</v>
      </c>
      <c r="B18576" s="308">
        <v>8.69</v>
      </c>
    </row>
    <row r="18577" spans="1:2">
      <c r="A18577" s="307" t="s">
        <v>18562</v>
      </c>
      <c r="B18577" s="308">
        <v>2.68</v>
      </c>
    </row>
    <row r="18578" spans="1:2">
      <c r="A18578" s="307" t="s">
        <v>18563</v>
      </c>
      <c r="B18578" s="308">
        <v>2.33</v>
      </c>
    </row>
    <row r="18579" spans="1:2">
      <c r="A18579" s="307" t="s">
        <v>18564</v>
      </c>
      <c r="B18579" s="308">
        <v>12.21</v>
      </c>
    </row>
    <row r="18580" spans="1:2">
      <c r="A18580" s="307" t="s">
        <v>18565</v>
      </c>
      <c r="B18580" s="308">
        <v>11.04</v>
      </c>
    </row>
    <row r="18581" spans="1:2">
      <c r="A18581" s="307" t="s">
        <v>18566</v>
      </c>
      <c r="B18581" s="308">
        <v>16.510000000000002</v>
      </c>
    </row>
    <row r="18582" spans="1:2">
      <c r="A18582" s="307" t="s">
        <v>18567</v>
      </c>
      <c r="B18582" s="308">
        <v>14.72</v>
      </c>
    </row>
    <row r="18583" spans="1:2">
      <c r="A18583" s="307" t="s">
        <v>18568</v>
      </c>
      <c r="B18583" s="308">
        <v>10.75</v>
      </c>
    </row>
    <row r="18584" spans="1:2">
      <c r="A18584" s="307" t="s">
        <v>18569</v>
      </c>
      <c r="B18584" s="308">
        <v>9.57</v>
      </c>
    </row>
    <row r="18585" spans="1:2">
      <c r="A18585" s="307" t="s">
        <v>18570</v>
      </c>
      <c r="B18585" s="308">
        <v>33.020000000000003</v>
      </c>
    </row>
    <row r="18586" spans="1:2">
      <c r="A18586" s="307" t="s">
        <v>18571</v>
      </c>
      <c r="B18586" s="308">
        <v>29.45</v>
      </c>
    </row>
    <row r="18587" spans="1:2">
      <c r="A18587" s="307" t="s">
        <v>18572</v>
      </c>
      <c r="B18587" s="308">
        <v>34.82</v>
      </c>
    </row>
    <row r="18588" spans="1:2">
      <c r="A18588" s="307" t="s">
        <v>18573</v>
      </c>
      <c r="B18588" s="308">
        <v>31.12</v>
      </c>
    </row>
    <row r="18589" spans="1:2">
      <c r="A18589" s="307" t="s">
        <v>18574</v>
      </c>
      <c r="B18589" s="308">
        <v>22.42</v>
      </c>
    </row>
    <row r="18590" spans="1:2">
      <c r="A18590" s="307" t="s">
        <v>18575</v>
      </c>
      <c r="B18590" s="308">
        <v>21.05</v>
      </c>
    </row>
    <row r="18591" spans="1:2">
      <c r="A18591" s="307" t="s">
        <v>18576</v>
      </c>
      <c r="B18591" s="308">
        <v>17.989999999999998</v>
      </c>
    </row>
    <row r="18592" spans="1:2">
      <c r="A18592" s="307" t="s">
        <v>18577</v>
      </c>
      <c r="B18592" s="308">
        <v>16.38</v>
      </c>
    </row>
    <row r="18593" spans="1:2">
      <c r="A18593" s="307" t="s">
        <v>18578</v>
      </c>
      <c r="B18593" s="308">
        <v>22.79</v>
      </c>
    </row>
    <row r="18594" spans="1:2">
      <c r="A18594" s="307" t="s">
        <v>18579</v>
      </c>
      <c r="B18594" s="308">
        <v>20.93</v>
      </c>
    </row>
    <row r="18595" spans="1:2">
      <c r="A18595" s="307" t="s">
        <v>18580</v>
      </c>
      <c r="B18595" s="308">
        <v>8.7799999999999994</v>
      </c>
    </row>
    <row r="18596" spans="1:2">
      <c r="A18596" s="307" t="s">
        <v>18581</v>
      </c>
      <c r="B18596" s="308">
        <v>7.8</v>
      </c>
    </row>
    <row r="18597" spans="1:2">
      <c r="A18597" s="307" t="s">
        <v>18582</v>
      </c>
      <c r="B18597" s="308">
        <v>4.79</v>
      </c>
    </row>
    <row r="18598" spans="1:2">
      <c r="A18598" s="307" t="s">
        <v>175</v>
      </c>
      <c r="B18598" s="308">
        <v>4.38</v>
      </c>
    </row>
    <row r="18599" spans="1:2">
      <c r="A18599" s="307" t="s">
        <v>18583</v>
      </c>
      <c r="B18599" s="308">
        <v>2.87</v>
      </c>
    </row>
    <row r="18600" spans="1:2">
      <c r="A18600" s="307" t="s">
        <v>18584</v>
      </c>
      <c r="B18600" s="308">
        <v>2.5499999999999998</v>
      </c>
    </row>
    <row r="18601" spans="1:2">
      <c r="A18601" s="307" t="s">
        <v>18585</v>
      </c>
      <c r="B18601" s="308">
        <v>2.71</v>
      </c>
    </row>
    <row r="18602" spans="1:2">
      <c r="A18602" s="307" t="s">
        <v>18586</v>
      </c>
      <c r="B18602" s="308">
        <v>2.4</v>
      </c>
    </row>
    <row r="18603" spans="1:2">
      <c r="A18603" s="307" t="s">
        <v>18587</v>
      </c>
      <c r="B18603" s="308">
        <v>5.09</v>
      </c>
    </row>
    <row r="18604" spans="1:2">
      <c r="A18604" s="307" t="s">
        <v>18588</v>
      </c>
      <c r="B18604" s="308">
        <v>4.47</v>
      </c>
    </row>
    <row r="18605" spans="1:2">
      <c r="A18605" s="307" t="s">
        <v>18589</v>
      </c>
      <c r="B18605" s="308">
        <v>6.64</v>
      </c>
    </row>
    <row r="18606" spans="1:2">
      <c r="A18606" s="307" t="s">
        <v>18590</v>
      </c>
      <c r="B18606" s="308">
        <v>5.81</v>
      </c>
    </row>
    <row r="18607" spans="1:2">
      <c r="A18607" s="307" t="s">
        <v>18591</v>
      </c>
      <c r="B18607" s="308">
        <v>24.83</v>
      </c>
    </row>
    <row r="18608" spans="1:2">
      <c r="A18608" s="307" t="s">
        <v>18592</v>
      </c>
      <c r="B18608" s="308">
        <v>24.21</v>
      </c>
    </row>
    <row r="18609" spans="1:2">
      <c r="A18609" s="307" t="s">
        <v>18593</v>
      </c>
      <c r="B18609" s="308">
        <v>38.57</v>
      </c>
    </row>
    <row r="18610" spans="1:2">
      <c r="A18610" s="307" t="s">
        <v>18594</v>
      </c>
      <c r="B18610" s="308">
        <v>37.74</v>
      </c>
    </row>
    <row r="18611" spans="1:2">
      <c r="A18611" s="307" t="s">
        <v>18595</v>
      </c>
      <c r="B18611" s="308">
        <v>6.03</v>
      </c>
    </row>
    <row r="18612" spans="1:2">
      <c r="A18612" s="307" t="s">
        <v>18596</v>
      </c>
      <c r="B18612" s="308">
        <v>5.68</v>
      </c>
    </row>
    <row r="18613" spans="1:2">
      <c r="A18613" s="307" t="s">
        <v>18597</v>
      </c>
      <c r="B18613" s="308">
        <v>61.55</v>
      </c>
    </row>
    <row r="18614" spans="1:2">
      <c r="A18614" s="307" t="s">
        <v>18598</v>
      </c>
      <c r="B18614" s="308">
        <v>54.6</v>
      </c>
    </row>
    <row r="18615" spans="1:2">
      <c r="A18615" s="307" t="s">
        <v>18599</v>
      </c>
      <c r="B18615" s="308">
        <v>55.94</v>
      </c>
    </row>
    <row r="18616" spans="1:2">
      <c r="A18616" s="307" t="s">
        <v>176</v>
      </c>
      <c r="B18616" s="308">
        <v>48.98</v>
      </c>
    </row>
    <row r="18617" spans="1:2">
      <c r="A18617" s="307" t="s">
        <v>18600</v>
      </c>
      <c r="B18617" s="308">
        <v>31.09</v>
      </c>
    </row>
    <row r="18618" spans="1:2">
      <c r="A18618" s="307" t="s">
        <v>18601</v>
      </c>
      <c r="B18618" s="308">
        <v>27.29</v>
      </c>
    </row>
    <row r="18619" spans="1:2">
      <c r="A18619" s="307" t="s">
        <v>18602</v>
      </c>
      <c r="B18619" s="308">
        <v>11.51</v>
      </c>
    </row>
    <row r="18620" spans="1:2">
      <c r="A18620" s="307" t="s">
        <v>18603</v>
      </c>
      <c r="B18620" s="308">
        <v>10.34</v>
      </c>
    </row>
    <row r="18621" spans="1:2">
      <c r="A18621" s="307" t="s">
        <v>18604</v>
      </c>
      <c r="B18621" s="308">
        <v>31.3</v>
      </c>
    </row>
    <row r="18622" spans="1:2">
      <c r="A18622" s="307" t="s">
        <v>177</v>
      </c>
      <c r="B18622" s="308">
        <v>27.61</v>
      </c>
    </row>
    <row r="18623" spans="1:2">
      <c r="A18623" s="307" t="s">
        <v>18605</v>
      </c>
      <c r="B18623" s="308">
        <v>205.95</v>
      </c>
    </row>
    <row r="18624" spans="1:2">
      <c r="A18624" s="307" t="s">
        <v>18606</v>
      </c>
      <c r="B18624" s="308">
        <v>205.95</v>
      </c>
    </row>
    <row r="18625" spans="1:2">
      <c r="A18625" s="307" t="s">
        <v>18607</v>
      </c>
      <c r="B18625" s="308">
        <v>214.1</v>
      </c>
    </row>
    <row r="18626" spans="1:2">
      <c r="A18626" s="307" t="s">
        <v>18608</v>
      </c>
      <c r="B18626" s="308">
        <v>214.1</v>
      </c>
    </row>
    <row r="18627" spans="1:2">
      <c r="A18627" s="307" t="s">
        <v>18609</v>
      </c>
      <c r="B18627" s="308">
        <v>94.48</v>
      </c>
    </row>
    <row r="18628" spans="1:2">
      <c r="A18628" s="307" t="s">
        <v>18610</v>
      </c>
      <c r="B18628" s="308">
        <v>94.48</v>
      </c>
    </row>
    <row r="18629" spans="1:2">
      <c r="A18629" s="307" t="s">
        <v>18611</v>
      </c>
      <c r="B18629" s="308">
        <v>438.01</v>
      </c>
    </row>
    <row r="18630" spans="1:2">
      <c r="A18630" s="307" t="s">
        <v>18612</v>
      </c>
      <c r="B18630" s="308">
        <v>438.01</v>
      </c>
    </row>
    <row r="18631" spans="1:2">
      <c r="A18631" s="307" t="s">
        <v>18613</v>
      </c>
      <c r="B18631" s="308">
        <v>469.94</v>
      </c>
    </row>
    <row r="18632" spans="1:2">
      <c r="A18632" s="307" t="s">
        <v>178</v>
      </c>
      <c r="B18632" s="308">
        <v>469.94</v>
      </c>
    </row>
    <row r="18633" spans="1:2">
      <c r="A18633" s="307" t="s">
        <v>18614</v>
      </c>
      <c r="B18633" s="308">
        <v>477.59</v>
      </c>
    </row>
    <row r="18634" spans="1:2">
      <c r="A18634" s="307" t="s">
        <v>18615</v>
      </c>
      <c r="B18634" s="308">
        <v>477.59</v>
      </c>
    </row>
    <row r="18635" spans="1:2">
      <c r="A18635" s="307" t="s">
        <v>18616</v>
      </c>
      <c r="B18635" s="308">
        <v>113.61</v>
      </c>
    </row>
    <row r="18636" spans="1:2">
      <c r="A18636" s="307" t="s">
        <v>18617</v>
      </c>
      <c r="B18636" s="308">
        <v>113.61</v>
      </c>
    </row>
    <row r="18637" spans="1:2">
      <c r="A18637" s="307" t="s">
        <v>18618</v>
      </c>
      <c r="B18637" s="308">
        <v>275.45</v>
      </c>
    </row>
    <row r="18638" spans="1:2">
      <c r="A18638" s="307" t="s">
        <v>18619</v>
      </c>
      <c r="B18638" s="308">
        <v>275.45</v>
      </c>
    </row>
    <row r="18639" spans="1:2">
      <c r="A18639" s="307" t="s">
        <v>18620</v>
      </c>
      <c r="B18639" s="308">
        <v>278.99</v>
      </c>
    </row>
    <row r="18640" spans="1:2">
      <c r="A18640" s="307" t="s">
        <v>18621</v>
      </c>
      <c r="B18640" s="308">
        <v>278.99</v>
      </c>
    </row>
    <row r="18641" spans="1:2">
      <c r="A18641" s="307" t="s">
        <v>18622</v>
      </c>
      <c r="B18641" s="308">
        <v>185.77</v>
      </c>
    </row>
    <row r="18642" spans="1:2">
      <c r="A18642" s="307" t="s">
        <v>18623</v>
      </c>
      <c r="B18642" s="308">
        <v>185.77</v>
      </c>
    </row>
    <row r="18643" spans="1:2">
      <c r="A18643" s="307" t="s">
        <v>18624</v>
      </c>
      <c r="B18643" s="308">
        <v>238.6</v>
      </c>
    </row>
    <row r="18644" spans="1:2">
      <c r="A18644" s="307" t="s">
        <v>18625</v>
      </c>
      <c r="B18644" s="308">
        <v>238.6</v>
      </c>
    </row>
    <row r="18645" spans="1:2">
      <c r="A18645" s="307" t="s">
        <v>18626</v>
      </c>
      <c r="B18645" s="308">
        <v>73.62</v>
      </c>
    </row>
    <row r="18646" spans="1:2">
      <c r="A18646" s="307" t="s">
        <v>18627</v>
      </c>
      <c r="B18646" s="308">
        <v>73.62</v>
      </c>
    </row>
    <row r="18647" spans="1:2">
      <c r="A18647" s="307" t="s">
        <v>18628</v>
      </c>
      <c r="B18647" s="308">
        <v>221.99</v>
      </c>
    </row>
    <row r="18648" spans="1:2">
      <c r="A18648" s="307" t="s">
        <v>18629</v>
      </c>
      <c r="B18648" s="308">
        <v>221.99</v>
      </c>
    </row>
    <row r="18649" spans="1:2">
      <c r="A18649" s="307" t="s">
        <v>18630</v>
      </c>
      <c r="B18649" s="308">
        <v>407.54</v>
      </c>
    </row>
    <row r="18650" spans="1:2">
      <c r="A18650" s="307" t="s">
        <v>18631</v>
      </c>
      <c r="B18650" s="308">
        <v>407.54</v>
      </c>
    </row>
    <row r="18651" spans="1:2">
      <c r="A18651" s="307" t="s">
        <v>18632</v>
      </c>
      <c r="B18651" s="308">
        <v>443.15</v>
      </c>
    </row>
    <row r="18652" spans="1:2">
      <c r="A18652" s="307" t="s">
        <v>18633</v>
      </c>
      <c r="B18652" s="308">
        <v>443.15</v>
      </c>
    </row>
    <row r="18653" spans="1:2">
      <c r="A18653" s="307" t="s">
        <v>18634</v>
      </c>
      <c r="B18653" s="308">
        <v>279.39</v>
      </c>
    </row>
    <row r="18654" spans="1:2">
      <c r="A18654" s="307" t="s">
        <v>18635</v>
      </c>
      <c r="B18654" s="308">
        <v>279.39</v>
      </c>
    </row>
    <row r="18655" spans="1:2">
      <c r="A18655" s="307" t="s">
        <v>18636</v>
      </c>
      <c r="B18655" s="308">
        <v>245.69</v>
      </c>
    </row>
    <row r="18656" spans="1:2">
      <c r="A18656" s="307" t="s">
        <v>18637</v>
      </c>
      <c r="B18656" s="308">
        <v>245.69</v>
      </c>
    </row>
    <row r="18657" spans="1:2">
      <c r="A18657" s="307" t="s">
        <v>18638</v>
      </c>
      <c r="B18657" s="308">
        <v>220.61</v>
      </c>
    </row>
    <row r="18658" spans="1:2">
      <c r="A18658" s="307" t="s">
        <v>18639</v>
      </c>
      <c r="B18658" s="308">
        <v>220.61</v>
      </c>
    </row>
    <row r="18659" spans="1:2">
      <c r="A18659" s="307" t="s">
        <v>18640</v>
      </c>
      <c r="B18659" s="308">
        <v>385.05</v>
      </c>
    </row>
    <row r="18660" spans="1:2">
      <c r="A18660" s="307" t="s">
        <v>179</v>
      </c>
      <c r="B18660" s="308">
        <v>385.05</v>
      </c>
    </row>
    <row r="18661" spans="1:2">
      <c r="A18661" s="307" t="s">
        <v>18641</v>
      </c>
      <c r="B18661" s="308">
        <v>142.63999999999999</v>
      </c>
    </row>
    <row r="18662" spans="1:2">
      <c r="A18662" s="307" t="s">
        <v>18642</v>
      </c>
      <c r="B18662" s="308">
        <v>142.63999999999999</v>
      </c>
    </row>
    <row r="18663" spans="1:2">
      <c r="A18663" s="307" t="s">
        <v>18643</v>
      </c>
      <c r="B18663" s="308">
        <v>329.18</v>
      </c>
    </row>
    <row r="18664" spans="1:2">
      <c r="A18664" s="307" t="s">
        <v>18644</v>
      </c>
      <c r="B18664" s="308">
        <v>329.18</v>
      </c>
    </row>
    <row r="18665" spans="1:2">
      <c r="A18665" s="307" t="s">
        <v>18645</v>
      </c>
      <c r="B18665" s="308">
        <v>438.84</v>
      </c>
    </row>
    <row r="18666" spans="1:2">
      <c r="A18666" s="307" t="s">
        <v>18646</v>
      </c>
      <c r="B18666" s="308">
        <v>438.84</v>
      </c>
    </row>
    <row r="18667" spans="1:2">
      <c r="A18667" s="307" t="s">
        <v>18647</v>
      </c>
      <c r="B18667" s="308">
        <v>136.4</v>
      </c>
    </row>
    <row r="18668" spans="1:2">
      <c r="A18668" s="307" t="s">
        <v>18648</v>
      </c>
      <c r="B18668" s="308">
        <v>136.4</v>
      </c>
    </row>
    <row r="18669" spans="1:2">
      <c r="A18669" s="307" t="s">
        <v>18649</v>
      </c>
      <c r="B18669" s="308">
        <v>130.5</v>
      </c>
    </row>
    <row r="18670" spans="1:2">
      <c r="A18670" s="307" t="s">
        <v>18650</v>
      </c>
      <c r="B18670" s="308">
        <v>130.5</v>
      </c>
    </row>
    <row r="18671" spans="1:2">
      <c r="A18671" s="307" t="s">
        <v>18651</v>
      </c>
      <c r="B18671" s="308">
        <v>1091.22</v>
      </c>
    </row>
    <row r="18672" spans="1:2">
      <c r="A18672" s="307" t="s">
        <v>18652</v>
      </c>
      <c r="B18672" s="308">
        <v>1091.22</v>
      </c>
    </row>
    <row r="18673" spans="1:2">
      <c r="A18673" s="307" t="s">
        <v>18653</v>
      </c>
      <c r="B18673" s="308">
        <v>66</v>
      </c>
    </row>
    <row r="18674" spans="1:2">
      <c r="A18674" s="307" t="s">
        <v>18654</v>
      </c>
      <c r="B18674" s="308">
        <v>66</v>
      </c>
    </row>
    <row r="18675" spans="1:2">
      <c r="A18675" s="307" t="s">
        <v>18655</v>
      </c>
      <c r="B18675" s="308">
        <v>279.83</v>
      </c>
    </row>
    <row r="18676" spans="1:2">
      <c r="A18676" s="307" t="s">
        <v>18656</v>
      </c>
      <c r="B18676" s="308">
        <v>279.83</v>
      </c>
    </row>
    <row r="18677" spans="1:2">
      <c r="A18677" s="307" t="s">
        <v>18657</v>
      </c>
      <c r="B18677" s="308">
        <v>416.14</v>
      </c>
    </row>
    <row r="18678" spans="1:2">
      <c r="A18678" s="307" t="s">
        <v>18658</v>
      </c>
      <c r="B18678" s="308">
        <v>416.14</v>
      </c>
    </row>
    <row r="18679" spans="1:2">
      <c r="A18679" s="307" t="s">
        <v>18659</v>
      </c>
      <c r="B18679" s="308">
        <v>771.42</v>
      </c>
    </row>
    <row r="18680" spans="1:2">
      <c r="A18680" s="307" t="s">
        <v>18660</v>
      </c>
      <c r="B18680" s="308">
        <v>771.42</v>
      </c>
    </row>
    <row r="18681" spans="1:2">
      <c r="A18681" s="307" t="s">
        <v>18661</v>
      </c>
      <c r="B18681" s="308">
        <v>31.84</v>
      </c>
    </row>
    <row r="18682" spans="1:2">
      <c r="A18682" s="307" t="s">
        <v>18662</v>
      </c>
      <c r="B18682" s="308">
        <v>30.3</v>
      </c>
    </row>
    <row r="18683" spans="1:2">
      <c r="A18683" s="307" t="s">
        <v>18663</v>
      </c>
      <c r="B18683" s="308">
        <v>37.19</v>
      </c>
    </row>
    <row r="18684" spans="1:2">
      <c r="A18684" s="307" t="s">
        <v>18664</v>
      </c>
      <c r="B18684" s="308">
        <v>35.65</v>
      </c>
    </row>
    <row r="18685" spans="1:2">
      <c r="A18685" s="307" t="s">
        <v>18665</v>
      </c>
      <c r="B18685" s="308">
        <v>29.98</v>
      </c>
    </row>
    <row r="18686" spans="1:2">
      <c r="A18686" s="307" t="s">
        <v>18666</v>
      </c>
      <c r="B18686" s="308">
        <v>28.44</v>
      </c>
    </row>
    <row r="18687" spans="1:2">
      <c r="A18687" s="307" t="s">
        <v>18667</v>
      </c>
      <c r="B18687" s="308">
        <v>65.12</v>
      </c>
    </row>
    <row r="18688" spans="1:2">
      <c r="A18688" s="307" t="s">
        <v>18668</v>
      </c>
      <c r="B18688" s="308">
        <v>65.06</v>
      </c>
    </row>
    <row r="18689" spans="1:2">
      <c r="A18689" s="307" t="s">
        <v>18669</v>
      </c>
      <c r="B18689" s="308">
        <v>12.92</v>
      </c>
    </row>
    <row r="18690" spans="1:2">
      <c r="A18690" s="307" t="s">
        <v>18670</v>
      </c>
      <c r="B18690" s="308">
        <v>12.86</v>
      </c>
    </row>
    <row r="18691" spans="1:2">
      <c r="A18691" s="307" t="s">
        <v>18671</v>
      </c>
      <c r="B18691" s="308">
        <v>32.28</v>
      </c>
    </row>
    <row r="18692" spans="1:2">
      <c r="A18692" s="307" t="s">
        <v>18672</v>
      </c>
      <c r="B18692" s="308">
        <v>32.22</v>
      </c>
    </row>
    <row r="18693" spans="1:2">
      <c r="A18693" s="307" t="s">
        <v>18673</v>
      </c>
      <c r="B18693" s="308">
        <v>114.89</v>
      </c>
    </row>
    <row r="18694" spans="1:2">
      <c r="A18694" s="307" t="s">
        <v>18674</v>
      </c>
      <c r="B18694" s="308">
        <v>114.54</v>
      </c>
    </row>
    <row r="18695" spans="1:2">
      <c r="A18695" s="307" t="s">
        <v>18675</v>
      </c>
      <c r="B18695" s="308">
        <v>56.07</v>
      </c>
    </row>
    <row r="18696" spans="1:2">
      <c r="A18696" s="307" t="s">
        <v>18676</v>
      </c>
      <c r="B18696" s="308">
        <v>54.59</v>
      </c>
    </row>
    <row r="18697" spans="1:2">
      <c r="A18697" s="307" t="s">
        <v>18677</v>
      </c>
      <c r="B18697" s="308">
        <v>69.900000000000006</v>
      </c>
    </row>
    <row r="18698" spans="1:2">
      <c r="A18698" s="307" t="s">
        <v>18678</v>
      </c>
      <c r="B18698" s="308">
        <v>69.900000000000006</v>
      </c>
    </row>
    <row r="18699" spans="1:2">
      <c r="A18699" s="307" t="s">
        <v>18679</v>
      </c>
      <c r="B18699" s="308">
        <v>73.38</v>
      </c>
    </row>
    <row r="18700" spans="1:2">
      <c r="A18700" s="307" t="s">
        <v>18680</v>
      </c>
      <c r="B18700" s="308">
        <v>73.38</v>
      </c>
    </row>
    <row r="18701" spans="1:2">
      <c r="A18701" s="307" t="s">
        <v>18681</v>
      </c>
      <c r="B18701" s="308">
        <v>130.63</v>
      </c>
    </row>
    <row r="18702" spans="1:2">
      <c r="A18702" s="307" t="s">
        <v>18682</v>
      </c>
      <c r="B18702" s="308">
        <v>130.63</v>
      </c>
    </row>
    <row r="18703" spans="1:2">
      <c r="A18703" s="307" t="s">
        <v>18683</v>
      </c>
      <c r="B18703" s="308">
        <v>73.38</v>
      </c>
    </row>
    <row r="18704" spans="1:2">
      <c r="A18704" s="307" t="s">
        <v>18684</v>
      </c>
      <c r="B18704" s="308">
        <v>73.38</v>
      </c>
    </row>
    <row r="18705" spans="1:2">
      <c r="A18705" s="307" t="s">
        <v>18685</v>
      </c>
      <c r="B18705" s="308">
        <v>101.15</v>
      </c>
    </row>
    <row r="18706" spans="1:2">
      <c r="A18706" s="307" t="s">
        <v>18686</v>
      </c>
      <c r="B18706" s="308">
        <v>101.15</v>
      </c>
    </row>
    <row r="18707" spans="1:2">
      <c r="A18707" s="307" t="s">
        <v>18687</v>
      </c>
      <c r="B18707" s="308">
        <v>227.45</v>
      </c>
    </row>
    <row r="18708" spans="1:2">
      <c r="A18708" s="307" t="s">
        <v>18688</v>
      </c>
      <c r="B18708" s="308">
        <v>227.45</v>
      </c>
    </row>
    <row r="18709" spans="1:2">
      <c r="A18709" s="307" t="s">
        <v>18689</v>
      </c>
      <c r="B18709" s="308">
        <v>139.4</v>
      </c>
    </row>
    <row r="18710" spans="1:2">
      <c r="A18710" s="307" t="s">
        <v>18690</v>
      </c>
      <c r="B18710" s="308">
        <v>139.4</v>
      </c>
    </row>
    <row r="18711" spans="1:2">
      <c r="A18711" s="307" t="s">
        <v>18691</v>
      </c>
      <c r="B18711" s="308">
        <v>138.27000000000001</v>
      </c>
    </row>
    <row r="18712" spans="1:2">
      <c r="A18712" s="307" t="s">
        <v>18692</v>
      </c>
      <c r="B18712" s="308">
        <v>138.27000000000001</v>
      </c>
    </row>
    <row r="18713" spans="1:2">
      <c r="A18713" s="307" t="s">
        <v>18693</v>
      </c>
      <c r="B18713" s="308">
        <v>49.72</v>
      </c>
    </row>
    <row r="18714" spans="1:2">
      <c r="A18714" s="307" t="s">
        <v>18694</v>
      </c>
      <c r="B18714" s="308">
        <v>49.72</v>
      </c>
    </row>
    <row r="18715" spans="1:2">
      <c r="A18715" s="307" t="s">
        <v>18695</v>
      </c>
      <c r="B18715" s="308">
        <v>97.88</v>
      </c>
    </row>
    <row r="18716" spans="1:2">
      <c r="A18716" s="307" t="s">
        <v>18696</v>
      </c>
      <c r="B18716" s="308">
        <v>97.88</v>
      </c>
    </row>
    <row r="18717" spans="1:2">
      <c r="A18717" s="307" t="s">
        <v>18697</v>
      </c>
      <c r="B18717" s="308">
        <v>263.25</v>
      </c>
    </row>
    <row r="18718" spans="1:2">
      <c r="A18718" s="307" t="s">
        <v>18698</v>
      </c>
      <c r="B18718" s="308">
        <v>263.25</v>
      </c>
    </row>
    <row r="18719" spans="1:2">
      <c r="A18719" s="307" t="s">
        <v>18699</v>
      </c>
      <c r="B18719" s="308">
        <v>314.79000000000002</v>
      </c>
    </row>
    <row r="18720" spans="1:2">
      <c r="A18720" s="307" t="s">
        <v>18700</v>
      </c>
      <c r="B18720" s="308">
        <v>314.79000000000002</v>
      </c>
    </row>
    <row r="18721" spans="1:2">
      <c r="A18721" s="307" t="s">
        <v>18701</v>
      </c>
      <c r="B18721" s="308">
        <v>212.67</v>
      </c>
    </row>
    <row r="18722" spans="1:2">
      <c r="A18722" s="307" t="s">
        <v>18702</v>
      </c>
      <c r="B18722" s="308">
        <v>212.67</v>
      </c>
    </row>
    <row r="18723" spans="1:2">
      <c r="A18723" s="307" t="s">
        <v>18703</v>
      </c>
      <c r="B18723" s="308">
        <v>30.01</v>
      </c>
    </row>
    <row r="18724" spans="1:2">
      <c r="A18724" s="307" t="s">
        <v>18704</v>
      </c>
      <c r="B18724" s="308">
        <v>28.47</v>
      </c>
    </row>
    <row r="18725" spans="1:2">
      <c r="A18725" s="307" t="s">
        <v>18705</v>
      </c>
      <c r="B18725" s="308">
        <v>40.380000000000003</v>
      </c>
    </row>
    <row r="18726" spans="1:2">
      <c r="A18726" s="307" t="s">
        <v>18706</v>
      </c>
      <c r="B18726" s="308">
        <v>38.840000000000003</v>
      </c>
    </row>
    <row r="18727" spans="1:2">
      <c r="A18727" s="307" t="s">
        <v>18707</v>
      </c>
      <c r="B18727" s="308">
        <v>28.87</v>
      </c>
    </row>
    <row r="18728" spans="1:2">
      <c r="A18728" s="307" t="s">
        <v>18708</v>
      </c>
      <c r="B18728" s="308">
        <v>27.33</v>
      </c>
    </row>
    <row r="18729" spans="1:2">
      <c r="A18729" s="307" t="s">
        <v>18709</v>
      </c>
      <c r="B18729" s="308">
        <v>27.19</v>
      </c>
    </row>
    <row r="18730" spans="1:2">
      <c r="A18730" s="307" t="s">
        <v>18710</v>
      </c>
      <c r="B18730" s="308">
        <v>25.65</v>
      </c>
    </row>
    <row r="18731" spans="1:2">
      <c r="A18731" s="307" t="s">
        <v>18711</v>
      </c>
      <c r="B18731" s="308">
        <v>23.54</v>
      </c>
    </row>
    <row r="18732" spans="1:2">
      <c r="A18732" s="307" t="s">
        <v>18712</v>
      </c>
      <c r="B18732" s="308">
        <v>22</v>
      </c>
    </row>
    <row r="18733" spans="1:2">
      <c r="A18733" s="307" t="s">
        <v>18713</v>
      </c>
      <c r="B18733" s="308">
        <v>65.069999999999993</v>
      </c>
    </row>
    <row r="18734" spans="1:2">
      <c r="A18734" s="307" t="s">
        <v>18714</v>
      </c>
      <c r="B18734" s="308">
        <v>61.99</v>
      </c>
    </row>
    <row r="18735" spans="1:2">
      <c r="A18735" s="307" t="s">
        <v>18715</v>
      </c>
      <c r="B18735" s="308">
        <v>41.1</v>
      </c>
    </row>
    <row r="18736" spans="1:2">
      <c r="A18736" s="307" t="s">
        <v>18716</v>
      </c>
      <c r="B18736" s="308">
        <v>41.1</v>
      </c>
    </row>
    <row r="18737" spans="1:2">
      <c r="A18737" s="307" t="s">
        <v>18717</v>
      </c>
      <c r="B18737" s="308">
        <v>94.05</v>
      </c>
    </row>
    <row r="18738" spans="1:2">
      <c r="A18738" s="307" t="s">
        <v>18718</v>
      </c>
      <c r="B18738" s="308">
        <v>94.05</v>
      </c>
    </row>
    <row r="18739" spans="1:2">
      <c r="A18739" s="307" t="s">
        <v>18719</v>
      </c>
      <c r="B18739" s="308">
        <v>5.44</v>
      </c>
    </row>
    <row r="18740" spans="1:2">
      <c r="A18740" s="307" t="s">
        <v>18720</v>
      </c>
      <c r="B18740" s="308">
        <v>5.44</v>
      </c>
    </row>
    <row r="18741" spans="1:2">
      <c r="A18741" s="307" t="s">
        <v>18721</v>
      </c>
      <c r="B18741" s="308">
        <v>5.6</v>
      </c>
    </row>
    <row r="18742" spans="1:2">
      <c r="A18742" s="307" t="s">
        <v>18722</v>
      </c>
      <c r="B18742" s="308">
        <v>5.6</v>
      </c>
    </row>
    <row r="18743" spans="1:2">
      <c r="A18743" s="307" t="s">
        <v>18723</v>
      </c>
      <c r="B18743" s="308">
        <v>172</v>
      </c>
    </row>
    <row r="18744" spans="1:2">
      <c r="A18744" s="307" t="s">
        <v>18724</v>
      </c>
      <c r="B18744" s="308">
        <v>172</v>
      </c>
    </row>
    <row r="18745" spans="1:2">
      <c r="A18745" s="307" t="s">
        <v>18725</v>
      </c>
      <c r="B18745" s="308">
        <v>39.57</v>
      </c>
    </row>
    <row r="18746" spans="1:2">
      <c r="A18746" s="307" t="s">
        <v>18726</v>
      </c>
      <c r="B18746" s="308">
        <v>39.57</v>
      </c>
    </row>
    <row r="18747" spans="1:2">
      <c r="A18747" s="307" t="s">
        <v>18727</v>
      </c>
      <c r="B18747" s="308">
        <v>37.28</v>
      </c>
    </row>
    <row r="18748" spans="1:2">
      <c r="A18748" s="307" t="s">
        <v>18728</v>
      </c>
      <c r="B18748" s="308">
        <v>37.28</v>
      </c>
    </row>
    <row r="18749" spans="1:2">
      <c r="A18749" s="307" t="s">
        <v>18729</v>
      </c>
      <c r="B18749" s="308">
        <v>64.45</v>
      </c>
    </row>
    <row r="18750" spans="1:2">
      <c r="A18750" s="307" t="s">
        <v>18730</v>
      </c>
      <c r="B18750" s="308">
        <v>64.45</v>
      </c>
    </row>
    <row r="18751" spans="1:2">
      <c r="A18751" s="307" t="s">
        <v>18731</v>
      </c>
      <c r="B18751" s="308">
        <v>140.75</v>
      </c>
    </row>
    <row r="18752" spans="1:2">
      <c r="A18752" s="307" t="s">
        <v>18732</v>
      </c>
      <c r="B18752" s="308">
        <v>140.75</v>
      </c>
    </row>
    <row r="18753" spans="1:2">
      <c r="A18753" s="307" t="s">
        <v>18733</v>
      </c>
      <c r="B18753" s="308">
        <v>28.95</v>
      </c>
    </row>
    <row r="18754" spans="1:2">
      <c r="A18754" s="307" t="s">
        <v>18734</v>
      </c>
      <c r="B18754" s="308">
        <v>28.95</v>
      </c>
    </row>
    <row r="18755" spans="1:2">
      <c r="A18755" s="307" t="s">
        <v>18735</v>
      </c>
      <c r="B18755" s="308">
        <v>202.75</v>
      </c>
    </row>
    <row r="18756" spans="1:2">
      <c r="A18756" s="307" t="s">
        <v>180</v>
      </c>
      <c r="B18756" s="308">
        <v>202.75</v>
      </c>
    </row>
    <row r="18757" spans="1:2">
      <c r="A18757" s="307" t="s">
        <v>18736</v>
      </c>
      <c r="B18757" s="308">
        <v>70.319999999999993</v>
      </c>
    </row>
    <row r="18758" spans="1:2">
      <c r="A18758" s="307" t="s">
        <v>18737</v>
      </c>
      <c r="B18758" s="308">
        <v>70.319999999999993</v>
      </c>
    </row>
    <row r="18759" spans="1:2">
      <c r="A18759" s="307" t="s">
        <v>18738</v>
      </c>
      <c r="B18759" s="308">
        <v>208.95</v>
      </c>
    </row>
    <row r="18760" spans="1:2">
      <c r="A18760" s="307" t="s">
        <v>18739</v>
      </c>
      <c r="B18760" s="308">
        <v>208.95</v>
      </c>
    </row>
    <row r="18761" spans="1:2">
      <c r="A18761" s="307" t="s">
        <v>18740</v>
      </c>
      <c r="B18761" s="308">
        <v>5.83</v>
      </c>
    </row>
    <row r="18762" spans="1:2">
      <c r="A18762" s="307" t="s">
        <v>18741</v>
      </c>
      <c r="B18762" s="308">
        <v>5.83</v>
      </c>
    </row>
    <row r="18763" spans="1:2">
      <c r="A18763" s="307" t="s">
        <v>18742</v>
      </c>
      <c r="B18763" s="308">
        <v>4.5</v>
      </c>
    </row>
    <row r="18764" spans="1:2">
      <c r="A18764" s="307" t="s">
        <v>18743</v>
      </c>
      <c r="B18764" s="308">
        <v>4.5</v>
      </c>
    </row>
    <row r="18765" spans="1:2">
      <c r="A18765" s="307" t="s">
        <v>18744</v>
      </c>
      <c r="B18765" s="308">
        <v>31.01</v>
      </c>
    </row>
    <row r="18766" spans="1:2">
      <c r="A18766" s="307" t="s">
        <v>18745</v>
      </c>
      <c r="B18766" s="308">
        <v>31.01</v>
      </c>
    </row>
    <row r="18767" spans="1:2">
      <c r="A18767" s="307" t="s">
        <v>18746</v>
      </c>
      <c r="B18767" s="308">
        <v>85.59</v>
      </c>
    </row>
    <row r="18768" spans="1:2">
      <c r="A18768" s="307" t="s">
        <v>18747</v>
      </c>
      <c r="B18768" s="308">
        <v>85.59</v>
      </c>
    </row>
    <row r="18769" spans="1:2">
      <c r="A18769" s="307" t="s">
        <v>18748</v>
      </c>
      <c r="B18769" s="308">
        <v>55.53</v>
      </c>
    </row>
    <row r="18770" spans="1:2">
      <c r="A18770" s="307" t="s">
        <v>18749</v>
      </c>
      <c r="B18770" s="308">
        <v>55.53</v>
      </c>
    </row>
    <row r="18771" spans="1:2">
      <c r="A18771" s="307" t="s">
        <v>18750</v>
      </c>
      <c r="B18771" s="308">
        <v>52.26</v>
      </c>
    </row>
    <row r="18772" spans="1:2">
      <c r="A18772" s="307" t="s">
        <v>18751</v>
      </c>
      <c r="B18772" s="308">
        <v>52.26</v>
      </c>
    </row>
    <row r="18773" spans="1:2">
      <c r="A18773" s="307" t="s">
        <v>18752</v>
      </c>
      <c r="B18773" s="308">
        <v>92.3</v>
      </c>
    </row>
    <row r="18774" spans="1:2">
      <c r="A18774" s="307" t="s">
        <v>18753</v>
      </c>
      <c r="B18774" s="308">
        <v>92.3</v>
      </c>
    </row>
    <row r="18775" spans="1:2">
      <c r="A18775" s="307" t="s">
        <v>18754</v>
      </c>
      <c r="B18775" s="308">
        <v>267.7</v>
      </c>
    </row>
    <row r="18776" spans="1:2">
      <c r="A18776" s="307" t="s">
        <v>18755</v>
      </c>
      <c r="B18776" s="308">
        <v>267.7</v>
      </c>
    </row>
    <row r="18777" spans="1:2">
      <c r="A18777" s="307" t="s">
        <v>18756</v>
      </c>
      <c r="B18777" s="308">
        <v>142.96</v>
      </c>
    </row>
    <row r="18778" spans="1:2">
      <c r="A18778" s="307" t="s">
        <v>18757</v>
      </c>
      <c r="B18778" s="308">
        <v>142.96</v>
      </c>
    </row>
    <row r="18779" spans="1:2">
      <c r="A18779" s="307" t="s">
        <v>18758</v>
      </c>
      <c r="B18779" s="308">
        <v>24.24</v>
      </c>
    </row>
    <row r="18780" spans="1:2">
      <c r="A18780" s="307" t="s">
        <v>18759</v>
      </c>
      <c r="B18780" s="308">
        <v>24.24</v>
      </c>
    </row>
    <row r="18781" spans="1:2">
      <c r="A18781" s="307" t="s">
        <v>18760</v>
      </c>
      <c r="B18781" s="308">
        <v>23.59</v>
      </c>
    </row>
    <row r="18782" spans="1:2">
      <c r="A18782" s="307" t="s">
        <v>18761</v>
      </c>
      <c r="B18782" s="308">
        <v>23.59</v>
      </c>
    </row>
    <row r="18783" spans="1:2">
      <c r="A18783" s="307" t="s">
        <v>18762</v>
      </c>
      <c r="B18783" s="308">
        <v>18.93</v>
      </c>
    </row>
    <row r="18784" spans="1:2">
      <c r="A18784" s="307" t="s">
        <v>18763</v>
      </c>
      <c r="B18784" s="308">
        <v>18.93</v>
      </c>
    </row>
    <row r="18785" spans="1:2">
      <c r="A18785" s="307" t="s">
        <v>18764</v>
      </c>
      <c r="B18785" s="308">
        <v>509.61</v>
      </c>
    </row>
    <row r="18786" spans="1:2">
      <c r="A18786" s="307" t="s">
        <v>18765</v>
      </c>
      <c r="B18786" s="308">
        <v>509.61</v>
      </c>
    </row>
    <row r="18787" spans="1:2">
      <c r="A18787" s="307" t="s">
        <v>25536</v>
      </c>
      <c r="B18787" s="308">
        <v>205.16</v>
      </c>
    </row>
    <row r="18788" spans="1:2">
      <c r="A18788" s="307" t="s">
        <v>25537</v>
      </c>
      <c r="B18788" s="308">
        <v>205.16</v>
      </c>
    </row>
    <row r="18789" spans="1:2">
      <c r="A18789" s="307" t="s">
        <v>18766</v>
      </c>
      <c r="B18789" s="308">
        <v>31.95</v>
      </c>
    </row>
    <row r="18790" spans="1:2">
      <c r="A18790" s="307" t="s">
        <v>18767</v>
      </c>
      <c r="B18790" s="308">
        <v>31.95</v>
      </c>
    </row>
    <row r="18791" spans="1:2">
      <c r="A18791" s="307" t="s">
        <v>18768</v>
      </c>
      <c r="B18791" s="308">
        <v>316.08</v>
      </c>
    </row>
    <row r="18792" spans="1:2">
      <c r="A18792" s="307" t="s">
        <v>18769</v>
      </c>
      <c r="B18792" s="308">
        <v>316.08</v>
      </c>
    </row>
    <row r="18793" spans="1:2">
      <c r="A18793" s="307" t="s">
        <v>18770</v>
      </c>
      <c r="B18793" s="308">
        <v>342.9</v>
      </c>
    </row>
    <row r="18794" spans="1:2">
      <c r="A18794" s="307" t="s">
        <v>18771</v>
      </c>
      <c r="B18794" s="308">
        <v>342.9</v>
      </c>
    </row>
    <row r="18795" spans="1:2">
      <c r="A18795" s="307" t="s">
        <v>18772</v>
      </c>
      <c r="B18795" s="308">
        <v>63.37</v>
      </c>
    </row>
    <row r="18796" spans="1:2">
      <c r="A18796" s="307" t="s">
        <v>18773</v>
      </c>
      <c r="B18796" s="308">
        <v>63.37</v>
      </c>
    </row>
    <row r="18797" spans="1:2">
      <c r="A18797" s="307" t="s">
        <v>18774</v>
      </c>
      <c r="B18797" s="308">
        <v>84.32</v>
      </c>
    </row>
    <row r="18798" spans="1:2">
      <c r="A18798" s="307" t="s">
        <v>18775</v>
      </c>
      <c r="B18798" s="308">
        <v>84.32</v>
      </c>
    </row>
    <row r="18799" spans="1:2">
      <c r="A18799" s="307" t="s">
        <v>18776</v>
      </c>
      <c r="B18799" s="308">
        <v>364.93</v>
      </c>
    </row>
    <row r="18800" spans="1:2">
      <c r="A18800" s="307" t="s">
        <v>18777</v>
      </c>
      <c r="B18800" s="308">
        <v>364.93</v>
      </c>
    </row>
    <row r="18801" spans="1:2">
      <c r="A18801" s="307" t="s">
        <v>18778</v>
      </c>
      <c r="B18801" s="308">
        <v>356.88</v>
      </c>
    </row>
    <row r="18802" spans="1:2">
      <c r="A18802" s="307" t="s">
        <v>18779</v>
      </c>
      <c r="B18802" s="308">
        <v>356.88</v>
      </c>
    </row>
    <row r="18803" spans="1:2">
      <c r="A18803" s="307" t="s">
        <v>18780</v>
      </c>
      <c r="B18803" s="308">
        <v>16.34</v>
      </c>
    </row>
    <row r="18804" spans="1:2">
      <c r="A18804" s="307" t="s">
        <v>18781</v>
      </c>
      <c r="B18804" s="308">
        <v>14.86</v>
      </c>
    </row>
    <row r="18805" spans="1:2">
      <c r="A18805" s="307" t="s">
        <v>18782</v>
      </c>
      <c r="B18805" s="308">
        <v>19.09</v>
      </c>
    </row>
    <row r="18806" spans="1:2">
      <c r="A18806" s="307" t="s">
        <v>18783</v>
      </c>
      <c r="B18806" s="308">
        <v>17.61</v>
      </c>
    </row>
    <row r="18807" spans="1:2">
      <c r="A18807" s="307" t="s">
        <v>18784</v>
      </c>
      <c r="B18807" s="308">
        <v>40.15</v>
      </c>
    </row>
    <row r="18808" spans="1:2">
      <c r="A18808" s="307" t="s">
        <v>18785</v>
      </c>
      <c r="B18808" s="308">
        <v>37.68</v>
      </c>
    </row>
    <row r="18809" spans="1:2">
      <c r="A18809" s="307" t="s">
        <v>18786</v>
      </c>
      <c r="B18809" s="308">
        <v>66.150000000000006</v>
      </c>
    </row>
    <row r="18810" spans="1:2">
      <c r="A18810" s="307" t="s">
        <v>18787</v>
      </c>
      <c r="B18810" s="308">
        <v>63.69</v>
      </c>
    </row>
    <row r="18811" spans="1:2">
      <c r="A18811" s="307" t="s">
        <v>18788</v>
      </c>
      <c r="B18811" s="308">
        <v>96.88</v>
      </c>
    </row>
    <row r="18812" spans="1:2">
      <c r="A18812" s="307" t="s">
        <v>18789</v>
      </c>
      <c r="B18812" s="308">
        <v>94.42</v>
      </c>
    </row>
    <row r="18813" spans="1:2">
      <c r="A18813" s="307" t="s">
        <v>18790</v>
      </c>
      <c r="B18813" s="308">
        <v>142.91</v>
      </c>
    </row>
    <row r="18814" spans="1:2">
      <c r="A18814" s="307" t="s">
        <v>18791</v>
      </c>
      <c r="B18814" s="308">
        <v>139.94999999999999</v>
      </c>
    </row>
    <row r="18815" spans="1:2">
      <c r="A18815" s="307" t="s">
        <v>18792</v>
      </c>
      <c r="B18815" s="308">
        <v>190.94</v>
      </c>
    </row>
    <row r="18816" spans="1:2">
      <c r="A18816" s="307" t="s">
        <v>18793</v>
      </c>
      <c r="B18816" s="308">
        <v>187.98</v>
      </c>
    </row>
    <row r="18817" spans="1:2">
      <c r="A18817" s="307" t="s">
        <v>18794</v>
      </c>
      <c r="B18817" s="308">
        <v>32.65</v>
      </c>
    </row>
    <row r="18818" spans="1:2">
      <c r="A18818" s="307" t="s">
        <v>18795</v>
      </c>
      <c r="B18818" s="308">
        <v>32.65</v>
      </c>
    </row>
    <row r="18819" spans="1:2">
      <c r="A18819" s="307" t="s">
        <v>18796</v>
      </c>
      <c r="B18819" s="308">
        <v>19.43</v>
      </c>
    </row>
    <row r="18820" spans="1:2">
      <c r="A18820" s="307" t="s">
        <v>18797</v>
      </c>
      <c r="B18820" s="308">
        <v>19.43</v>
      </c>
    </row>
    <row r="18821" spans="1:2">
      <c r="A18821" s="307" t="s">
        <v>18798</v>
      </c>
      <c r="B18821" s="308">
        <v>14.76</v>
      </c>
    </row>
    <row r="18822" spans="1:2">
      <c r="A18822" s="307" t="s">
        <v>18799</v>
      </c>
      <c r="B18822" s="308">
        <v>14.76</v>
      </c>
    </row>
    <row r="18823" spans="1:2">
      <c r="A18823" s="307" t="s">
        <v>18800</v>
      </c>
      <c r="B18823" s="308">
        <v>25.82</v>
      </c>
    </row>
    <row r="18824" spans="1:2">
      <c r="A18824" s="307" t="s">
        <v>18801</v>
      </c>
      <c r="B18824" s="308">
        <v>25.82</v>
      </c>
    </row>
    <row r="18825" spans="1:2">
      <c r="A18825" s="307" t="s">
        <v>18802</v>
      </c>
      <c r="B18825" s="308">
        <v>35.85</v>
      </c>
    </row>
    <row r="18826" spans="1:2">
      <c r="A18826" s="307" t="s">
        <v>18803</v>
      </c>
      <c r="B18826" s="308">
        <v>35.85</v>
      </c>
    </row>
    <row r="18827" spans="1:2">
      <c r="A18827" s="307" t="s">
        <v>18804</v>
      </c>
      <c r="B18827" s="308">
        <v>27</v>
      </c>
    </row>
    <row r="18828" spans="1:2">
      <c r="A18828" s="307" t="s">
        <v>18805</v>
      </c>
      <c r="B18828" s="308">
        <v>27</v>
      </c>
    </row>
    <row r="18829" spans="1:2">
      <c r="A18829" s="307" t="s">
        <v>18806</v>
      </c>
      <c r="B18829" s="308">
        <v>3.7</v>
      </c>
    </row>
    <row r="18830" spans="1:2">
      <c r="A18830" s="307" t="s">
        <v>18807</v>
      </c>
      <c r="B18830" s="308">
        <v>3.7</v>
      </c>
    </row>
    <row r="18831" spans="1:2">
      <c r="A18831" s="307" t="s">
        <v>18808</v>
      </c>
      <c r="B18831" s="308">
        <v>0.84</v>
      </c>
    </row>
    <row r="18832" spans="1:2">
      <c r="A18832" s="307" t="s">
        <v>18809</v>
      </c>
      <c r="B18832" s="308">
        <v>0.84</v>
      </c>
    </row>
    <row r="18833" spans="1:2">
      <c r="A18833" s="307" t="s">
        <v>18810</v>
      </c>
      <c r="B18833" s="308">
        <v>70.349999999999994</v>
      </c>
    </row>
    <row r="18834" spans="1:2">
      <c r="A18834" s="307" t="s">
        <v>18811</v>
      </c>
      <c r="B18834" s="308">
        <v>70.349999999999994</v>
      </c>
    </row>
    <row r="18835" spans="1:2">
      <c r="A18835" s="307" t="s">
        <v>18812</v>
      </c>
      <c r="B18835" s="308">
        <v>77.430000000000007</v>
      </c>
    </row>
    <row r="18836" spans="1:2">
      <c r="A18836" s="307" t="s">
        <v>18813</v>
      </c>
      <c r="B18836" s="308">
        <v>77.430000000000007</v>
      </c>
    </row>
    <row r="18837" spans="1:2">
      <c r="A18837" s="307" t="s">
        <v>18814</v>
      </c>
      <c r="B18837" s="308">
        <v>61.57</v>
      </c>
    </row>
    <row r="18838" spans="1:2">
      <c r="A18838" s="307" t="s">
        <v>18815</v>
      </c>
      <c r="B18838" s="308">
        <v>61.57</v>
      </c>
    </row>
    <row r="18839" spans="1:2">
      <c r="A18839" s="307" t="s">
        <v>18816</v>
      </c>
      <c r="B18839" s="308">
        <v>95.03</v>
      </c>
    </row>
    <row r="18840" spans="1:2">
      <c r="A18840" s="307" t="s">
        <v>18817</v>
      </c>
      <c r="B18840" s="308">
        <v>95.03</v>
      </c>
    </row>
    <row r="18841" spans="1:2">
      <c r="A18841" s="307" t="s">
        <v>18818</v>
      </c>
      <c r="B18841" s="308">
        <v>6</v>
      </c>
    </row>
    <row r="18842" spans="1:2">
      <c r="A18842" s="307" t="s">
        <v>18819</v>
      </c>
      <c r="B18842" s="308">
        <v>6</v>
      </c>
    </row>
    <row r="18843" spans="1:2">
      <c r="A18843" s="307" t="s">
        <v>18820</v>
      </c>
      <c r="B18843" s="308">
        <v>10.27</v>
      </c>
    </row>
    <row r="18844" spans="1:2">
      <c r="A18844" s="307" t="s">
        <v>18821</v>
      </c>
      <c r="B18844" s="308">
        <v>10.27</v>
      </c>
    </row>
    <row r="18845" spans="1:2">
      <c r="A18845" s="307" t="s">
        <v>18822</v>
      </c>
      <c r="B18845" s="308">
        <v>4.49</v>
      </c>
    </row>
    <row r="18846" spans="1:2">
      <c r="A18846" s="307" t="s">
        <v>18823</v>
      </c>
      <c r="B18846" s="308">
        <v>4.49</v>
      </c>
    </row>
    <row r="18847" spans="1:2">
      <c r="A18847" s="307" t="s">
        <v>18824</v>
      </c>
      <c r="B18847" s="308">
        <v>10.8</v>
      </c>
    </row>
    <row r="18848" spans="1:2">
      <c r="A18848" s="307" t="s">
        <v>18825</v>
      </c>
      <c r="B18848" s="308">
        <v>10.8</v>
      </c>
    </row>
    <row r="18849" spans="1:2">
      <c r="A18849" s="307" t="s">
        <v>18826</v>
      </c>
      <c r="B18849" s="308">
        <v>9.67</v>
      </c>
    </row>
    <row r="18850" spans="1:2">
      <c r="A18850" s="307" t="s">
        <v>18827</v>
      </c>
      <c r="B18850" s="308">
        <v>9.67</v>
      </c>
    </row>
    <row r="18851" spans="1:2">
      <c r="A18851" s="307" t="s">
        <v>18828</v>
      </c>
      <c r="B18851" s="308">
        <v>4.22</v>
      </c>
    </row>
    <row r="18852" spans="1:2">
      <c r="A18852" s="307" t="s">
        <v>18829</v>
      </c>
      <c r="B18852" s="308">
        <v>4.22</v>
      </c>
    </row>
    <row r="18853" spans="1:2">
      <c r="A18853" s="307" t="s">
        <v>18830</v>
      </c>
      <c r="B18853" s="308">
        <v>2.02</v>
      </c>
    </row>
    <row r="18854" spans="1:2">
      <c r="A18854" s="307" t="s">
        <v>18831</v>
      </c>
      <c r="B18854" s="308">
        <v>2.02</v>
      </c>
    </row>
    <row r="18855" spans="1:2">
      <c r="A18855" s="307" t="s">
        <v>18832</v>
      </c>
      <c r="B18855" s="308">
        <v>25.74</v>
      </c>
    </row>
    <row r="18856" spans="1:2">
      <c r="A18856" s="307" t="s">
        <v>18833</v>
      </c>
      <c r="B18856" s="308">
        <v>25.74</v>
      </c>
    </row>
    <row r="18857" spans="1:2">
      <c r="A18857" s="307" t="s">
        <v>18834</v>
      </c>
      <c r="B18857" s="308">
        <v>7.52</v>
      </c>
    </row>
    <row r="18858" spans="1:2">
      <c r="A18858" s="307" t="s">
        <v>18835</v>
      </c>
      <c r="B18858" s="308">
        <v>7.52</v>
      </c>
    </row>
    <row r="18859" spans="1:2">
      <c r="A18859" s="307" t="s">
        <v>18836</v>
      </c>
      <c r="B18859" s="308">
        <v>1.23</v>
      </c>
    </row>
    <row r="18860" spans="1:2">
      <c r="A18860" s="307" t="s">
        <v>18837</v>
      </c>
      <c r="B18860" s="308">
        <v>1.23</v>
      </c>
    </row>
    <row r="18861" spans="1:2">
      <c r="A18861" s="307" t="s">
        <v>18838</v>
      </c>
      <c r="B18861" s="308">
        <v>145.03</v>
      </c>
    </row>
    <row r="18862" spans="1:2">
      <c r="A18862" s="307" t="s">
        <v>18839</v>
      </c>
      <c r="B18862" s="308">
        <v>145.03</v>
      </c>
    </row>
    <row r="18863" spans="1:2">
      <c r="A18863" s="307" t="s">
        <v>18840</v>
      </c>
      <c r="B18863" s="308">
        <v>214.67</v>
      </c>
    </row>
    <row r="18864" spans="1:2">
      <c r="A18864" s="307" t="s">
        <v>18841</v>
      </c>
      <c r="B18864" s="308">
        <v>214.67</v>
      </c>
    </row>
    <row r="18865" spans="1:2">
      <c r="A18865" s="307" t="s">
        <v>18842</v>
      </c>
      <c r="B18865" s="308">
        <v>23.35</v>
      </c>
    </row>
    <row r="18866" spans="1:2">
      <c r="A18866" s="307" t="s">
        <v>18843</v>
      </c>
      <c r="B18866" s="308">
        <v>23.35</v>
      </c>
    </row>
    <row r="18867" spans="1:2">
      <c r="A18867" s="307" t="s">
        <v>18844</v>
      </c>
      <c r="B18867" s="308">
        <v>25.31</v>
      </c>
    </row>
    <row r="18868" spans="1:2">
      <c r="A18868" s="307" t="s">
        <v>18845</v>
      </c>
      <c r="B18868" s="308">
        <v>25.31</v>
      </c>
    </row>
    <row r="18869" spans="1:2">
      <c r="A18869" s="307" t="s">
        <v>18846</v>
      </c>
      <c r="B18869" s="308">
        <v>308.49</v>
      </c>
    </row>
    <row r="18870" spans="1:2">
      <c r="A18870" s="307" t="s">
        <v>18847</v>
      </c>
      <c r="B18870" s="308">
        <v>306.02999999999997</v>
      </c>
    </row>
    <row r="18871" spans="1:2">
      <c r="A18871" s="307" t="s">
        <v>18848</v>
      </c>
      <c r="B18871" s="308">
        <v>11.33</v>
      </c>
    </row>
    <row r="18872" spans="1:2">
      <c r="A18872" s="307" t="s">
        <v>18849</v>
      </c>
      <c r="B18872" s="308">
        <v>11.33</v>
      </c>
    </row>
    <row r="18873" spans="1:2">
      <c r="A18873" s="307" t="s">
        <v>25538</v>
      </c>
      <c r="B18873" s="308">
        <v>42.13</v>
      </c>
    </row>
    <row r="18874" spans="1:2">
      <c r="A18874" s="307" t="s">
        <v>25539</v>
      </c>
      <c r="B18874" s="308">
        <v>42.13</v>
      </c>
    </row>
    <row r="18875" spans="1:2">
      <c r="A18875" s="307" t="s">
        <v>18850</v>
      </c>
      <c r="B18875" s="308">
        <v>593.76</v>
      </c>
    </row>
    <row r="18876" spans="1:2">
      <c r="A18876" s="307" t="s">
        <v>18851</v>
      </c>
      <c r="B18876" s="308">
        <v>593.76</v>
      </c>
    </row>
    <row r="18877" spans="1:2">
      <c r="A18877" s="307" t="s">
        <v>18852</v>
      </c>
      <c r="B18877" s="308">
        <v>1622.82</v>
      </c>
    </row>
    <row r="18878" spans="1:2">
      <c r="A18878" s="307" t="s">
        <v>18853</v>
      </c>
      <c r="B18878" s="308">
        <v>1622.82</v>
      </c>
    </row>
    <row r="18879" spans="1:2">
      <c r="A18879" s="307" t="s">
        <v>18854</v>
      </c>
      <c r="B18879" s="308">
        <v>2227.15</v>
      </c>
    </row>
    <row r="18880" spans="1:2">
      <c r="A18880" s="307" t="s">
        <v>18855</v>
      </c>
      <c r="B18880" s="308">
        <v>2227.15</v>
      </c>
    </row>
    <row r="18881" spans="1:2">
      <c r="A18881" s="307" t="s">
        <v>18856</v>
      </c>
      <c r="B18881" s="308">
        <v>3065.73</v>
      </c>
    </row>
    <row r="18882" spans="1:2">
      <c r="A18882" s="307" t="s">
        <v>18857</v>
      </c>
      <c r="B18882" s="308">
        <v>3065.73</v>
      </c>
    </row>
    <row r="18883" spans="1:2">
      <c r="A18883" s="307" t="s">
        <v>18858</v>
      </c>
      <c r="B18883" s="308">
        <v>2544</v>
      </c>
    </row>
    <row r="18884" spans="1:2">
      <c r="A18884" s="307" t="s">
        <v>18859</v>
      </c>
      <c r="B18884" s="308">
        <v>2544</v>
      </c>
    </row>
    <row r="18885" spans="1:2">
      <c r="A18885" s="307" t="s">
        <v>18860</v>
      </c>
      <c r="B18885" s="308">
        <v>3271.02</v>
      </c>
    </row>
    <row r="18886" spans="1:2">
      <c r="A18886" s="307" t="s">
        <v>18861</v>
      </c>
      <c r="B18886" s="308">
        <v>3271.02</v>
      </c>
    </row>
    <row r="18887" spans="1:2">
      <c r="A18887" s="307" t="s">
        <v>18862</v>
      </c>
      <c r="B18887" s="308">
        <v>3113.16</v>
      </c>
    </row>
    <row r="18888" spans="1:2">
      <c r="A18888" s="307" t="s">
        <v>18863</v>
      </c>
      <c r="B18888" s="308">
        <v>3113.16</v>
      </c>
    </row>
    <row r="18889" spans="1:2">
      <c r="A18889" s="307" t="s">
        <v>18864</v>
      </c>
      <c r="B18889" s="308">
        <v>4139.38</v>
      </c>
    </row>
    <row r="18890" spans="1:2">
      <c r="A18890" s="307" t="s">
        <v>18865</v>
      </c>
      <c r="B18890" s="308">
        <v>4139.38</v>
      </c>
    </row>
    <row r="18891" spans="1:2">
      <c r="A18891" s="307" t="s">
        <v>18866</v>
      </c>
      <c r="B18891" s="308">
        <v>3199.93</v>
      </c>
    </row>
    <row r="18892" spans="1:2">
      <c r="A18892" s="307" t="s">
        <v>18867</v>
      </c>
      <c r="B18892" s="308">
        <v>3199.93</v>
      </c>
    </row>
    <row r="18893" spans="1:2">
      <c r="A18893" s="307" t="s">
        <v>18868</v>
      </c>
      <c r="B18893" s="308">
        <v>4980.2</v>
      </c>
    </row>
    <row r="18894" spans="1:2">
      <c r="A18894" s="307" t="s">
        <v>18869</v>
      </c>
      <c r="B18894" s="308">
        <v>4980.2</v>
      </c>
    </row>
    <row r="18895" spans="1:2">
      <c r="A18895" s="307" t="s">
        <v>18870</v>
      </c>
      <c r="B18895" s="308">
        <v>3987.25</v>
      </c>
    </row>
    <row r="18896" spans="1:2">
      <c r="A18896" s="307" t="s">
        <v>18871</v>
      </c>
      <c r="B18896" s="308">
        <v>3987.25</v>
      </c>
    </row>
    <row r="18897" spans="1:2">
      <c r="A18897" s="307" t="s">
        <v>18872</v>
      </c>
      <c r="B18897" s="308">
        <v>6279.79</v>
      </c>
    </row>
    <row r="18898" spans="1:2">
      <c r="A18898" s="307" t="s">
        <v>18873</v>
      </c>
      <c r="B18898" s="308">
        <v>6279.79</v>
      </c>
    </row>
    <row r="18899" spans="1:2">
      <c r="A18899" s="307" t="s">
        <v>18874</v>
      </c>
      <c r="B18899" s="308">
        <v>7097.87</v>
      </c>
    </row>
    <row r="18900" spans="1:2">
      <c r="A18900" s="307" t="s">
        <v>18875</v>
      </c>
      <c r="B18900" s="308">
        <v>7097.87</v>
      </c>
    </row>
    <row r="18901" spans="1:2">
      <c r="A18901" s="307" t="s">
        <v>18876</v>
      </c>
      <c r="B18901" s="308">
        <v>7332.75</v>
      </c>
    </row>
    <row r="18902" spans="1:2">
      <c r="A18902" s="307" t="s">
        <v>18877</v>
      </c>
      <c r="B18902" s="308">
        <v>7332.75</v>
      </c>
    </row>
    <row r="18903" spans="1:2">
      <c r="A18903" s="307" t="s">
        <v>18878</v>
      </c>
      <c r="B18903" s="308">
        <v>8203.57</v>
      </c>
    </row>
    <row r="18904" spans="1:2">
      <c r="A18904" s="307" t="s">
        <v>18879</v>
      </c>
      <c r="B18904" s="308">
        <v>8203.57</v>
      </c>
    </row>
    <row r="18905" spans="1:2">
      <c r="A18905" s="307" t="s">
        <v>18880</v>
      </c>
      <c r="B18905" s="308">
        <v>445.97</v>
      </c>
    </row>
    <row r="18906" spans="1:2">
      <c r="A18906" s="307" t="s">
        <v>18881</v>
      </c>
      <c r="B18906" s="308">
        <v>445.97</v>
      </c>
    </row>
    <row r="18907" spans="1:2">
      <c r="A18907" s="307" t="s">
        <v>18882</v>
      </c>
      <c r="B18907" s="308">
        <v>858.35</v>
      </c>
    </row>
    <row r="18908" spans="1:2">
      <c r="A18908" s="307" t="s">
        <v>18883</v>
      </c>
      <c r="B18908" s="308">
        <v>858.35</v>
      </c>
    </row>
    <row r="18909" spans="1:2">
      <c r="A18909" s="307" t="s">
        <v>18884</v>
      </c>
      <c r="B18909" s="308">
        <v>1080.6099999999999</v>
      </c>
    </row>
    <row r="18910" spans="1:2">
      <c r="A18910" s="307" t="s">
        <v>18885</v>
      </c>
      <c r="B18910" s="308">
        <v>1080.6099999999999</v>
      </c>
    </row>
    <row r="18911" spans="1:2">
      <c r="A18911" s="307" t="s">
        <v>18886</v>
      </c>
      <c r="B18911" s="308">
        <v>2064.7800000000002</v>
      </c>
    </row>
    <row r="18912" spans="1:2">
      <c r="A18912" s="307" t="s">
        <v>18887</v>
      </c>
      <c r="B18912" s="308">
        <v>2064.7800000000002</v>
      </c>
    </row>
    <row r="18913" spans="1:2">
      <c r="A18913" s="307" t="s">
        <v>18888</v>
      </c>
      <c r="B18913" s="308">
        <v>1212</v>
      </c>
    </row>
    <row r="18914" spans="1:2">
      <c r="A18914" s="307" t="s">
        <v>18889</v>
      </c>
      <c r="B18914" s="308">
        <v>1212</v>
      </c>
    </row>
    <row r="18915" spans="1:2">
      <c r="A18915" s="307" t="s">
        <v>18890</v>
      </c>
      <c r="B18915" s="308">
        <v>1850.43</v>
      </c>
    </row>
    <row r="18916" spans="1:2">
      <c r="A18916" s="307" t="s">
        <v>18891</v>
      </c>
      <c r="B18916" s="308">
        <v>1850.43</v>
      </c>
    </row>
    <row r="18917" spans="1:2">
      <c r="A18917" s="307" t="s">
        <v>18892</v>
      </c>
      <c r="B18917" s="308">
        <v>3629.99</v>
      </c>
    </row>
    <row r="18918" spans="1:2">
      <c r="A18918" s="307" t="s">
        <v>18893</v>
      </c>
      <c r="B18918" s="308">
        <v>3629.99</v>
      </c>
    </row>
    <row r="18919" spans="1:2">
      <c r="A18919" s="307" t="s">
        <v>18894</v>
      </c>
      <c r="B18919" s="308">
        <v>5631.47</v>
      </c>
    </row>
    <row r="18920" spans="1:2">
      <c r="A18920" s="307" t="s">
        <v>18895</v>
      </c>
      <c r="B18920" s="308">
        <v>5631.47</v>
      </c>
    </row>
    <row r="18921" spans="1:2">
      <c r="A18921" s="307" t="s">
        <v>18896</v>
      </c>
      <c r="B18921" s="308">
        <v>6718.85</v>
      </c>
    </row>
    <row r="18922" spans="1:2">
      <c r="A18922" s="307" t="s">
        <v>18897</v>
      </c>
      <c r="B18922" s="308">
        <v>6718.85</v>
      </c>
    </row>
    <row r="18923" spans="1:2">
      <c r="A18923" s="307" t="s">
        <v>18898</v>
      </c>
      <c r="B18923" s="308">
        <v>379</v>
      </c>
    </row>
    <row r="18924" spans="1:2">
      <c r="A18924" s="307" t="s">
        <v>18899</v>
      </c>
      <c r="B18924" s="308">
        <v>379</v>
      </c>
    </row>
    <row r="18925" spans="1:2">
      <c r="A18925" s="307" t="s">
        <v>18900</v>
      </c>
      <c r="B18925" s="308">
        <v>586.07000000000005</v>
      </c>
    </row>
    <row r="18926" spans="1:2">
      <c r="A18926" s="307" t="s">
        <v>18901</v>
      </c>
      <c r="B18926" s="308">
        <v>586.07000000000005</v>
      </c>
    </row>
    <row r="18927" spans="1:2">
      <c r="A18927" s="307" t="s">
        <v>18902</v>
      </c>
      <c r="B18927" s="308">
        <v>1071</v>
      </c>
    </row>
    <row r="18928" spans="1:2">
      <c r="A18928" s="307" t="s">
        <v>18903</v>
      </c>
      <c r="B18928" s="308">
        <v>1071</v>
      </c>
    </row>
    <row r="18929" spans="1:2">
      <c r="A18929" s="307" t="s">
        <v>18904</v>
      </c>
      <c r="B18929" s="308">
        <v>771.47</v>
      </c>
    </row>
    <row r="18930" spans="1:2">
      <c r="A18930" s="307" t="s">
        <v>18905</v>
      </c>
      <c r="B18930" s="308">
        <v>771.47</v>
      </c>
    </row>
    <row r="18931" spans="1:2">
      <c r="A18931" s="307" t="s">
        <v>18906</v>
      </c>
      <c r="B18931" s="308">
        <v>570</v>
      </c>
    </row>
    <row r="18932" spans="1:2">
      <c r="A18932" s="307" t="s">
        <v>18907</v>
      </c>
      <c r="B18932" s="308">
        <v>570</v>
      </c>
    </row>
    <row r="18933" spans="1:2">
      <c r="A18933" s="307" t="s">
        <v>18908</v>
      </c>
      <c r="B18933" s="308">
        <v>392.8</v>
      </c>
    </row>
    <row r="18934" spans="1:2">
      <c r="A18934" s="307" t="s">
        <v>18909</v>
      </c>
      <c r="B18934" s="308">
        <v>392.8</v>
      </c>
    </row>
    <row r="18935" spans="1:2">
      <c r="A18935" s="307" t="s">
        <v>18910</v>
      </c>
      <c r="B18935" s="308">
        <v>5041.1899999999996</v>
      </c>
    </row>
    <row r="18936" spans="1:2">
      <c r="A18936" s="307" t="s">
        <v>18911</v>
      </c>
      <c r="B18936" s="308">
        <v>5026.3900000000003</v>
      </c>
    </row>
    <row r="18937" spans="1:2">
      <c r="A18937" s="307" t="s">
        <v>18912</v>
      </c>
      <c r="B18937" s="308">
        <v>4167.9399999999996</v>
      </c>
    </row>
    <row r="18938" spans="1:2">
      <c r="A18938" s="307" t="s">
        <v>18913</v>
      </c>
      <c r="B18938" s="308">
        <v>4156.3500000000004</v>
      </c>
    </row>
    <row r="18939" spans="1:2">
      <c r="A18939" s="307" t="s">
        <v>18914</v>
      </c>
      <c r="B18939" s="308">
        <v>3388.52</v>
      </c>
    </row>
    <row r="18940" spans="1:2">
      <c r="A18940" s="307" t="s">
        <v>18915</v>
      </c>
      <c r="B18940" s="308">
        <v>3380.18</v>
      </c>
    </row>
    <row r="18941" spans="1:2">
      <c r="A18941" s="307" t="s">
        <v>18916</v>
      </c>
      <c r="B18941" s="308">
        <v>394.52</v>
      </c>
    </row>
    <row r="18942" spans="1:2">
      <c r="A18942" s="307" t="s">
        <v>18917</v>
      </c>
      <c r="B18942" s="308">
        <v>391.22</v>
      </c>
    </row>
    <row r="18943" spans="1:2">
      <c r="A18943" s="307" t="s">
        <v>18918</v>
      </c>
      <c r="B18943" s="308">
        <v>323.66000000000003</v>
      </c>
    </row>
    <row r="18944" spans="1:2">
      <c r="A18944" s="307" t="s">
        <v>18919</v>
      </c>
      <c r="B18944" s="308">
        <v>320.35000000000002</v>
      </c>
    </row>
    <row r="18945" spans="1:2">
      <c r="A18945" s="307" t="s">
        <v>18920</v>
      </c>
      <c r="B18945" s="308">
        <v>417.35</v>
      </c>
    </row>
    <row r="18946" spans="1:2">
      <c r="A18946" s="307" t="s">
        <v>18921</v>
      </c>
      <c r="B18946" s="308">
        <v>412.42</v>
      </c>
    </row>
    <row r="18947" spans="1:2">
      <c r="A18947" s="307" t="s">
        <v>18922</v>
      </c>
      <c r="B18947" s="308">
        <v>455.32</v>
      </c>
    </row>
    <row r="18948" spans="1:2">
      <c r="A18948" s="307" t="s">
        <v>18923</v>
      </c>
      <c r="B18948" s="308">
        <v>449.39</v>
      </c>
    </row>
    <row r="18949" spans="1:2">
      <c r="A18949" s="307" t="s">
        <v>18924</v>
      </c>
      <c r="B18949" s="308">
        <v>527.77</v>
      </c>
    </row>
    <row r="18950" spans="1:2">
      <c r="A18950" s="307" t="s">
        <v>18925</v>
      </c>
      <c r="B18950" s="308">
        <v>521.35</v>
      </c>
    </row>
    <row r="18951" spans="1:2">
      <c r="A18951" s="307" t="s">
        <v>18926</v>
      </c>
      <c r="B18951" s="308">
        <v>1718.99</v>
      </c>
    </row>
    <row r="18952" spans="1:2">
      <c r="A18952" s="307" t="s">
        <v>18927</v>
      </c>
      <c r="B18952" s="308">
        <v>1709.12</v>
      </c>
    </row>
    <row r="18953" spans="1:2">
      <c r="A18953" s="307" t="s">
        <v>18928</v>
      </c>
      <c r="B18953" s="308">
        <v>5873.99</v>
      </c>
    </row>
    <row r="18954" spans="1:2">
      <c r="A18954" s="307" t="s">
        <v>18929</v>
      </c>
      <c r="B18954" s="308">
        <v>5859.19</v>
      </c>
    </row>
    <row r="18955" spans="1:2">
      <c r="A18955" s="307" t="s">
        <v>18930</v>
      </c>
      <c r="B18955" s="308">
        <v>406.8</v>
      </c>
    </row>
    <row r="18956" spans="1:2">
      <c r="A18956" s="307" t="s">
        <v>18931</v>
      </c>
      <c r="B18956" s="308">
        <v>404.34</v>
      </c>
    </row>
    <row r="18957" spans="1:2">
      <c r="A18957" s="307" t="s">
        <v>18932</v>
      </c>
      <c r="B18957" s="308">
        <v>183.75</v>
      </c>
    </row>
    <row r="18958" spans="1:2">
      <c r="A18958" s="307" t="s">
        <v>18933</v>
      </c>
      <c r="B18958" s="308">
        <v>183.75</v>
      </c>
    </row>
    <row r="18959" spans="1:2">
      <c r="A18959" s="307" t="s">
        <v>18934</v>
      </c>
      <c r="B18959" s="308">
        <v>1344.06</v>
      </c>
    </row>
    <row r="18960" spans="1:2">
      <c r="A18960" s="307" t="s">
        <v>18935</v>
      </c>
      <c r="B18960" s="308">
        <v>1339.13</v>
      </c>
    </row>
    <row r="18961" spans="1:2">
      <c r="A18961" s="307" t="s">
        <v>18936</v>
      </c>
      <c r="B18961" s="308">
        <v>2004.54</v>
      </c>
    </row>
    <row r="18962" spans="1:2">
      <c r="A18962" s="307" t="s">
        <v>18937</v>
      </c>
      <c r="B18962" s="308">
        <v>1988.78</v>
      </c>
    </row>
    <row r="18963" spans="1:2">
      <c r="A18963" s="307" t="s">
        <v>18938</v>
      </c>
      <c r="B18963" s="308">
        <v>2107.54</v>
      </c>
    </row>
    <row r="18964" spans="1:2">
      <c r="A18964" s="307" t="s">
        <v>18939</v>
      </c>
      <c r="B18964" s="308">
        <v>2091.7800000000002</v>
      </c>
    </row>
    <row r="18965" spans="1:2">
      <c r="A18965" s="307" t="s">
        <v>18940</v>
      </c>
      <c r="B18965" s="308">
        <v>534</v>
      </c>
    </row>
    <row r="18966" spans="1:2">
      <c r="A18966" s="307" t="s">
        <v>18941</v>
      </c>
      <c r="B18966" s="308">
        <v>530.54999999999995</v>
      </c>
    </row>
    <row r="18967" spans="1:2">
      <c r="A18967" s="307" t="s">
        <v>18942</v>
      </c>
      <c r="B18967" s="308">
        <v>998.89</v>
      </c>
    </row>
    <row r="18968" spans="1:2">
      <c r="A18968" s="307" t="s">
        <v>18943</v>
      </c>
      <c r="B18968" s="308">
        <v>993.96</v>
      </c>
    </row>
    <row r="18969" spans="1:2">
      <c r="A18969" s="307" t="s">
        <v>18944</v>
      </c>
      <c r="B18969" s="308">
        <v>773.89</v>
      </c>
    </row>
    <row r="18970" spans="1:2">
      <c r="A18970" s="307" t="s">
        <v>18945</v>
      </c>
      <c r="B18970" s="308">
        <v>763.27</v>
      </c>
    </row>
    <row r="18971" spans="1:2">
      <c r="A18971" s="307" t="s">
        <v>18946</v>
      </c>
      <c r="B18971" s="308">
        <v>832.71</v>
      </c>
    </row>
    <row r="18972" spans="1:2">
      <c r="A18972" s="307" t="s">
        <v>18947</v>
      </c>
      <c r="B18972" s="308">
        <v>832.71</v>
      </c>
    </row>
    <row r="18973" spans="1:2">
      <c r="A18973" s="307" t="s">
        <v>18948</v>
      </c>
      <c r="B18973" s="308">
        <v>771.11</v>
      </c>
    </row>
    <row r="18974" spans="1:2">
      <c r="A18974" s="307" t="s">
        <v>18949</v>
      </c>
      <c r="B18974" s="308">
        <v>771.11</v>
      </c>
    </row>
    <row r="18975" spans="1:2">
      <c r="A18975" s="307" t="s">
        <v>18950</v>
      </c>
      <c r="B18975" s="308">
        <v>1055.71</v>
      </c>
    </row>
    <row r="18976" spans="1:2">
      <c r="A18976" s="307" t="s">
        <v>18951</v>
      </c>
      <c r="B18976" s="308">
        <v>1055.71</v>
      </c>
    </row>
    <row r="18977" spans="1:2">
      <c r="A18977" s="307" t="s">
        <v>18952</v>
      </c>
      <c r="B18977" s="308">
        <v>930.49</v>
      </c>
    </row>
    <row r="18978" spans="1:2">
      <c r="A18978" s="307" t="s">
        <v>18953</v>
      </c>
      <c r="B18978" s="308">
        <v>923.09</v>
      </c>
    </row>
    <row r="18979" spans="1:2">
      <c r="A18979" s="307" t="s">
        <v>18954</v>
      </c>
      <c r="B18979" s="308">
        <v>1828.29</v>
      </c>
    </row>
    <row r="18980" spans="1:2">
      <c r="A18980" s="307" t="s">
        <v>18955</v>
      </c>
      <c r="B18980" s="308">
        <v>1807.57</v>
      </c>
    </row>
    <row r="18981" spans="1:2">
      <c r="A18981" s="307" t="s">
        <v>18956</v>
      </c>
      <c r="B18981" s="308">
        <v>769.36</v>
      </c>
    </row>
    <row r="18982" spans="1:2">
      <c r="A18982" s="307" t="s">
        <v>18957</v>
      </c>
      <c r="B18982" s="308">
        <v>766.9</v>
      </c>
    </row>
    <row r="18983" spans="1:2">
      <c r="A18983" s="307" t="s">
        <v>18958</v>
      </c>
      <c r="B18983" s="308">
        <v>292.99</v>
      </c>
    </row>
    <row r="18984" spans="1:2">
      <c r="A18984" s="307" t="s">
        <v>18959</v>
      </c>
      <c r="B18984" s="308">
        <v>288.06</v>
      </c>
    </row>
    <row r="18985" spans="1:2">
      <c r="A18985" s="307" t="s">
        <v>18960</v>
      </c>
      <c r="B18985" s="308">
        <v>106.42</v>
      </c>
    </row>
    <row r="18986" spans="1:2">
      <c r="A18986" s="307" t="s">
        <v>18961</v>
      </c>
      <c r="B18986" s="308">
        <v>101.49</v>
      </c>
    </row>
    <row r="18987" spans="1:2">
      <c r="A18987" s="307" t="s">
        <v>18962</v>
      </c>
      <c r="B18987" s="308">
        <v>131.49</v>
      </c>
    </row>
    <row r="18988" spans="1:2">
      <c r="A18988" s="307" t="s">
        <v>18963</v>
      </c>
      <c r="B18988" s="308">
        <v>126.56</v>
      </c>
    </row>
    <row r="18989" spans="1:2">
      <c r="A18989" s="307" t="s">
        <v>18964</v>
      </c>
      <c r="B18989" s="308">
        <v>119.27</v>
      </c>
    </row>
    <row r="18990" spans="1:2">
      <c r="A18990" s="307" t="s">
        <v>18965</v>
      </c>
      <c r="B18990" s="308">
        <v>114.34</v>
      </c>
    </row>
    <row r="18991" spans="1:2">
      <c r="A18991" s="307" t="s">
        <v>18966</v>
      </c>
      <c r="B18991" s="308">
        <v>125.56</v>
      </c>
    </row>
    <row r="18992" spans="1:2">
      <c r="A18992" s="307" t="s">
        <v>18967</v>
      </c>
      <c r="B18992" s="308">
        <v>120.63</v>
      </c>
    </row>
    <row r="18993" spans="1:2">
      <c r="A18993" s="307" t="s">
        <v>18968</v>
      </c>
      <c r="B18993" s="308">
        <v>222.12</v>
      </c>
    </row>
    <row r="18994" spans="1:2">
      <c r="A18994" s="307" t="s">
        <v>18969</v>
      </c>
      <c r="B18994" s="308">
        <v>217.19</v>
      </c>
    </row>
    <row r="18995" spans="1:2">
      <c r="A18995" s="307" t="s">
        <v>18970</v>
      </c>
      <c r="B18995" s="308">
        <v>249.88</v>
      </c>
    </row>
    <row r="18996" spans="1:2">
      <c r="A18996" s="307" t="s">
        <v>18971</v>
      </c>
      <c r="B18996" s="308">
        <v>244.95</v>
      </c>
    </row>
    <row r="18997" spans="1:2">
      <c r="A18997" s="307" t="s">
        <v>18972</v>
      </c>
      <c r="B18997" s="308">
        <v>299.39</v>
      </c>
    </row>
    <row r="18998" spans="1:2">
      <c r="A18998" s="307" t="s">
        <v>18973</v>
      </c>
      <c r="B18998" s="308">
        <v>294.45999999999998</v>
      </c>
    </row>
    <row r="18999" spans="1:2">
      <c r="A18999" s="307" t="s">
        <v>18974</v>
      </c>
      <c r="B18999" s="308">
        <v>91.76</v>
      </c>
    </row>
    <row r="19000" spans="1:2">
      <c r="A19000" s="307" t="s">
        <v>18975</v>
      </c>
      <c r="B19000" s="308">
        <v>89.19</v>
      </c>
    </row>
    <row r="19001" spans="1:2">
      <c r="A19001" s="307" t="s">
        <v>18976</v>
      </c>
      <c r="B19001" s="308">
        <v>337.5</v>
      </c>
    </row>
    <row r="19002" spans="1:2">
      <c r="A19002" s="307" t="s">
        <v>18977</v>
      </c>
      <c r="B19002" s="308">
        <v>332.57</v>
      </c>
    </row>
    <row r="19003" spans="1:2">
      <c r="A19003" s="307" t="s">
        <v>18978</v>
      </c>
      <c r="B19003" s="308">
        <v>216.99</v>
      </c>
    </row>
    <row r="19004" spans="1:2">
      <c r="A19004" s="307" t="s">
        <v>18979</v>
      </c>
      <c r="B19004" s="308">
        <v>212.06</v>
      </c>
    </row>
    <row r="19005" spans="1:2">
      <c r="A19005" s="307" t="s">
        <v>18980</v>
      </c>
      <c r="B19005" s="308">
        <v>537.16999999999996</v>
      </c>
    </row>
    <row r="19006" spans="1:2">
      <c r="A19006" s="307" t="s">
        <v>18981</v>
      </c>
      <c r="B19006" s="308">
        <v>532.24</v>
      </c>
    </row>
    <row r="19007" spans="1:2">
      <c r="A19007" s="307" t="s">
        <v>18982</v>
      </c>
      <c r="B19007" s="308">
        <v>102</v>
      </c>
    </row>
    <row r="19008" spans="1:2">
      <c r="A19008" s="307" t="s">
        <v>18983</v>
      </c>
      <c r="B19008" s="308">
        <v>102</v>
      </c>
    </row>
    <row r="19009" spans="1:2">
      <c r="A19009" s="307" t="s">
        <v>18984</v>
      </c>
      <c r="B19009" s="308">
        <v>183.83</v>
      </c>
    </row>
    <row r="19010" spans="1:2">
      <c r="A19010" s="307" t="s">
        <v>18985</v>
      </c>
      <c r="B19010" s="308">
        <v>183.83</v>
      </c>
    </row>
    <row r="19011" spans="1:2">
      <c r="A19011" s="307" t="s">
        <v>18986</v>
      </c>
      <c r="B19011" s="308">
        <v>311.12</v>
      </c>
    </row>
    <row r="19012" spans="1:2">
      <c r="A19012" s="307" t="s">
        <v>18987</v>
      </c>
      <c r="B19012" s="308">
        <v>311.12</v>
      </c>
    </row>
    <row r="19013" spans="1:2">
      <c r="A19013" s="307" t="s">
        <v>18988</v>
      </c>
      <c r="B19013" s="308">
        <v>353.44</v>
      </c>
    </row>
    <row r="19014" spans="1:2">
      <c r="A19014" s="307" t="s">
        <v>18989</v>
      </c>
      <c r="B19014" s="308">
        <v>353.44</v>
      </c>
    </row>
    <row r="19015" spans="1:2">
      <c r="A19015" s="307" t="s">
        <v>18990</v>
      </c>
      <c r="B19015" s="308">
        <v>589.07000000000005</v>
      </c>
    </row>
    <row r="19016" spans="1:2">
      <c r="A19016" s="307" t="s">
        <v>18991</v>
      </c>
      <c r="B19016" s="308">
        <v>589.07000000000005</v>
      </c>
    </row>
    <row r="19017" spans="1:2">
      <c r="A19017" s="307" t="s">
        <v>18992</v>
      </c>
      <c r="B19017" s="308">
        <v>114.91</v>
      </c>
    </row>
    <row r="19018" spans="1:2">
      <c r="A19018" s="307" t="s">
        <v>18993</v>
      </c>
      <c r="B19018" s="308">
        <v>114.91</v>
      </c>
    </row>
    <row r="19019" spans="1:2">
      <c r="A19019" s="307" t="s">
        <v>18994</v>
      </c>
      <c r="B19019" s="308">
        <v>682.5</v>
      </c>
    </row>
    <row r="19020" spans="1:2">
      <c r="A19020" s="307" t="s">
        <v>18995</v>
      </c>
      <c r="B19020" s="308">
        <v>682.5</v>
      </c>
    </row>
    <row r="19021" spans="1:2">
      <c r="A19021" s="307" t="s">
        <v>18996</v>
      </c>
      <c r="B19021" s="308">
        <v>777.29</v>
      </c>
    </row>
    <row r="19022" spans="1:2">
      <c r="A19022" s="307" t="s">
        <v>18997</v>
      </c>
      <c r="B19022" s="308">
        <v>777.29</v>
      </c>
    </row>
    <row r="19023" spans="1:2">
      <c r="A19023" s="307" t="s">
        <v>18998</v>
      </c>
      <c r="B19023" s="308">
        <v>3716.58</v>
      </c>
    </row>
    <row r="19024" spans="1:2">
      <c r="A19024" s="307" t="s">
        <v>18999</v>
      </c>
      <c r="B19024" s="308">
        <v>3716.58</v>
      </c>
    </row>
    <row r="19025" spans="1:2">
      <c r="A19025" s="307" t="s">
        <v>19000</v>
      </c>
      <c r="B19025" s="308">
        <v>93.27</v>
      </c>
    </row>
    <row r="19026" spans="1:2">
      <c r="A19026" s="307" t="s">
        <v>19001</v>
      </c>
      <c r="B19026" s="308">
        <v>93.27</v>
      </c>
    </row>
    <row r="19027" spans="1:2">
      <c r="A19027" s="307" t="s">
        <v>19002</v>
      </c>
      <c r="B19027" s="308">
        <v>618.53</v>
      </c>
    </row>
    <row r="19028" spans="1:2">
      <c r="A19028" s="307" t="s">
        <v>19003</v>
      </c>
      <c r="B19028" s="308">
        <v>618.53</v>
      </c>
    </row>
    <row r="19029" spans="1:2">
      <c r="A19029" s="307" t="s">
        <v>19004</v>
      </c>
      <c r="B19029" s="308">
        <v>1484.46</v>
      </c>
    </row>
    <row r="19030" spans="1:2">
      <c r="A19030" s="307" t="s">
        <v>19005</v>
      </c>
      <c r="B19030" s="308">
        <v>1484.46</v>
      </c>
    </row>
    <row r="19031" spans="1:2">
      <c r="A19031" s="307" t="s">
        <v>19006</v>
      </c>
      <c r="B19031" s="308">
        <v>183.67</v>
      </c>
    </row>
    <row r="19032" spans="1:2">
      <c r="A19032" s="307" t="s">
        <v>19007</v>
      </c>
      <c r="B19032" s="308">
        <v>182.98</v>
      </c>
    </row>
    <row r="19033" spans="1:2">
      <c r="A19033" s="307" t="s">
        <v>19008</v>
      </c>
      <c r="B19033" s="308">
        <v>985.95</v>
      </c>
    </row>
    <row r="19034" spans="1:2">
      <c r="A19034" s="307" t="s">
        <v>19009</v>
      </c>
      <c r="B19034" s="308">
        <v>985.95</v>
      </c>
    </row>
    <row r="19035" spans="1:2">
      <c r="A19035" s="307" t="s">
        <v>19010</v>
      </c>
      <c r="B19035" s="308">
        <v>1281</v>
      </c>
    </row>
    <row r="19036" spans="1:2">
      <c r="A19036" s="307" t="s">
        <v>19011</v>
      </c>
      <c r="B19036" s="308">
        <v>1281</v>
      </c>
    </row>
    <row r="19037" spans="1:2">
      <c r="A19037" s="307" t="s">
        <v>19012</v>
      </c>
      <c r="B19037" s="308">
        <v>1775.55</v>
      </c>
    </row>
    <row r="19038" spans="1:2">
      <c r="A19038" s="307" t="s">
        <v>19013</v>
      </c>
      <c r="B19038" s="308">
        <v>1775.55</v>
      </c>
    </row>
    <row r="19039" spans="1:2">
      <c r="A19039" s="307" t="s">
        <v>19014</v>
      </c>
      <c r="B19039" s="308">
        <v>4558.18</v>
      </c>
    </row>
    <row r="19040" spans="1:2">
      <c r="A19040" s="307" t="s">
        <v>19015</v>
      </c>
      <c r="B19040" s="308">
        <v>4558.18</v>
      </c>
    </row>
    <row r="19041" spans="1:2">
      <c r="A19041" s="307" t="s">
        <v>19016</v>
      </c>
      <c r="B19041" s="308">
        <v>886</v>
      </c>
    </row>
    <row r="19042" spans="1:2">
      <c r="A19042" s="307" t="s">
        <v>19017</v>
      </c>
      <c r="B19042" s="308">
        <v>886</v>
      </c>
    </row>
    <row r="19043" spans="1:2">
      <c r="A19043" s="307" t="s">
        <v>19018</v>
      </c>
      <c r="B19043" s="308">
        <v>1000</v>
      </c>
    </row>
    <row r="19044" spans="1:2">
      <c r="A19044" s="307" t="s">
        <v>19019</v>
      </c>
      <c r="B19044" s="308">
        <v>1000</v>
      </c>
    </row>
    <row r="19045" spans="1:2">
      <c r="A19045" s="307" t="s">
        <v>19020</v>
      </c>
      <c r="B19045" s="308">
        <v>303.45</v>
      </c>
    </row>
    <row r="19046" spans="1:2">
      <c r="A19046" s="307" t="s">
        <v>19021</v>
      </c>
      <c r="B19046" s="308">
        <v>303.45</v>
      </c>
    </row>
    <row r="19047" spans="1:2">
      <c r="A19047" s="307" t="s">
        <v>19022</v>
      </c>
      <c r="B19047" s="308">
        <v>1306.9100000000001</v>
      </c>
    </row>
    <row r="19048" spans="1:2">
      <c r="A19048" s="307" t="s">
        <v>19023</v>
      </c>
      <c r="B19048" s="308">
        <v>1306.9100000000001</v>
      </c>
    </row>
    <row r="19049" spans="1:2">
      <c r="A19049" s="307" t="s">
        <v>19024</v>
      </c>
      <c r="B19049" s="308">
        <v>752.46</v>
      </c>
    </row>
    <row r="19050" spans="1:2">
      <c r="A19050" s="307" t="s">
        <v>19025</v>
      </c>
      <c r="B19050" s="308">
        <v>752.46</v>
      </c>
    </row>
    <row r="19051" spans="1:2">
      <c r="A19051" s="307" t="s">
        <v>19026</v>
      </c>
      <c r="B19051" s="308">
        <v>755.58</v>
      </c>
    </row>
    <row r="19052" spans="1:2">
      <c r="A19052" s="307" t="s">
        <v>19027</v>
      </c>
      <c r="B19052" s="308">
        <v>755.58</v>
      </c>
    </row>
    <row r="19053" spans="1:2">
      <c r="A19053" s="307" t="s">
        <v>19028</v>
      </c>
      <c r="B19053" s="308">
        <v>2415.19</v>
      </c>
    </row>
    <row r="19054" spans="1:2">
      <c r="A19054" s="307" t="s">
        <v>19029</v>
      </c>
      <c r="B19054" s="308">
        <v>2415.19</v>
      </c>
    </row>
    <row r="19055" spans="1:2">
      <c r="A19055" s="307" t="s">
        <v>19030</v>
      </c>
      <c r="B19055" s="308">
        <v>20.28</v>
      </c>
    </row>
    <row r="19056" spans="1:2">
      <c r="A19056" s="307" t="s">
        <v>19031</v>
      </c>
      <c r="B19056" s="308">
        <v>20.28</v>
      </c>
    </row>
    <row r="19057" spans="1:2">
      <c r="A19057" s="307" t="s">
        <v>19032</v>
      </c>
      <c r="B19057" s="308">
        <v>529.70000000000005</v>
      </c>
    </row>
    <row r="19058" spans="1:2">
      <c r="A19058" s="307" t="s">
        <v>19033</v>
      </c>
      <c r="B19058" s="308">
        <v>529.70000000000005</v>
      </c>
    </row>
    <row r="19059" spans="1:2">
      <c r="A19059" s="307" t="s">
        <v>19034</v>
      </c>
      <c r="B19059" s="308">
        <v>124.19</v>
      </c>
    </row>
    <row r="19060" spans="1:2">
      <c r="A19060" s="307" t="s">
        <v>19035</v>
      </c>
      <c r="B19060" s="308">
        <v>124.19</v>
      </c>
    </row>
    <row r="19061" spans="1:2">
      <c r="A19061" s="307" t="s">
        <v>19036</v>
      </c>
      <c r="B19061" s="308">
        <v>160.97999999999999</v>
      </c>
    </row>
    <row r="19062" spans="1:2">
      <c r="A19062" s="307" t="s">
        <v>19037</v>
      </c>
      <c r="B19062" s="308">
        <v>160.97999999999999</v>
      </c>
    </row>
    <row r="19063" spans="1:2">
      <c r="A19063" s="307" t="s">
        <v>19038</v>
      </c>
      <c r="B19063" s="308">
        <v>240</v>
      </c>
    </row>
    <row r="19064" spans="1:2">
      <c r="A19064" s="307" t="s">
        <v>19039</v>
      </c>
      <c r="B19064" s="308">
        <v>240</v>
      </c>
    </row>
    <row r="19065" spans="1:2">
      <c r="A19065" s="307" t="s">
        <v>19040</v>
      </c>
      <c r="B19065" s="308">
        <v>613.21</v>
      </c>
    </row>
    <row r="19066" spans="1:2">
      <c r="A19066" s="307" t="s">
        <v>19041</v>
      </c>
      <c r="B19066" s="308">
        <v>613.21</v>
      </c>
    </row>
    <row r="19067" spans="1:2">
      <c r="A19067" s="307" t="s">
        <v>19042</v>
      </c>
      <c r="B19067" s="308">
        <v>787.88</v>
      </c>
    </row>
    <row r="19068" spans="1:2">
      <c r="A19068" s="307" t="s">
        <v>181</v>
      </c>
      <c r="B19068" s="308">
        <v>787.88</v>
      </c>
    </row>
    <row r="19069" spans="1:2">
      <c r="A19069" s="307" t="s">
        <v>19043</v>
      </c>
      <c r="B19069" s="308">
        <v>1543.97</v>
      </c>
    </row>
    <row r="19070" spans="1:2">
      <c r="A19070" s="307" t="s">
        <v>19044</v>
      </c>
      <c r="B19070" s="308">
        <v>1543.97</v>
      </c>
    </row>
    <row r="19071" spans="1:2">
      <c r="A19071" s="307" t="s">
        <v>19045</v>
      </c>
      <c r="B19071" s="308">
        <v>1318.04</v>
      </c>
    </row>
    <row r="19072" spans="1:2">
      <c r="A19072" s="307" t="s">
        <v>19046</v>
      </c>
      <c r="B19072" s="308">
        <v>1318.04</v>
      </c>
    </row>
    <row r="19073" spans="1:2">
      <c r="A19073" s="307" t="s">
        <v>23635</v>
      </c>
      <c r="B19073" s="308">
        <v>1761.2</v>
      </c>
    </row>
    <row r="19074" spans="1:2">
      <c r="A19074" s="307" t="s">
        <v>23636</v>
      </c>
      <c r="B19074" s="308">
        <v>1761.2</v>
      </c>
    </row>
    <row r="19075" spans="1:2">
      <c r="A19075" s="307" t="s">
        <v>25540</v>
      </c>
      <c r="B19075" s="308">
        <v>2100</v>
      </c>
    </row>
    <row r="19076" spans="1:2">
      <c r="A19076" s="307" t="s">
        <v>25541</v>
      </c>
      <c r="B19076" s="308">
        <v>2100</v>
      </c>
    </row>
    <row r="19077" spans="1:2">
      <c r="A19077" s="307" t="s">
        <v>19047</v>
      </c>
      <c r="B19077" s="308">
        <v>4002.4</v>
      </c>
    </row>
    <row r="19078" spans="1:2">
      <c r="A19078" s="307" t="s">
        <v>19048</v>
      </c>
      <c r="B19078" s="308">
        <v>4002.4</v>
      </c>
    </row>
    <row r="19079" spans="1:2">
      <c r="A19079" s="307" t="s">
        <v>19049</v>
      </c>
      <c r="B19079" s="308">
        <v>8958.5400000000009</v>
      </c>
    </row>
    <row r="19080" spans="1:2">
      <c r="A19080" s="307" t="s">
        <v>19050</v>
      </c>
      <c r="B19080" s="308">
        <v>8958.5400000000009</v>
      </c>
    </row>
    <row r="19081" spans="1:2">
      <c r="A19081" s="307" t="s">
        <v>19051</v>
      </c>
      <c r="B19081" s="308">
        <v>18765.66</v>
      </c>
    </row>
    <row r="19082" spans="1:2">
      <c r="A19082" s="307" t="s">
        <v>19052</v>
      </c>
      <c r="B19082" s="308">
        <v>18765.66</v>
      </c>
    </row>
    <row r="19083" spans="1:2">
      <c r="A19083" s="307" t="s">
        <v>19053</v>
      </c>
      <c r="B19083" s="308">
        <v>67636.75</v>
      </c>
    </row>
    <row r="19084" spans="1:2">
      <c r="A19084" s="307" t="s">
        <v>19054</v>
      </c>
      <c r="B19084" s="308">
        <v>66242.17</v>
      </c>
    </row>
    <row r="19085" spans="1:2">
      <c r="A19085" s="307" t="s">
        <v>19055</v>
      </c>
      <c r="B19085" s="308">
        <v>101975.65</v>
      </c>
    </row>
    <row r="19086" spans="1:2">
      <c r="A19086" s="307" t="s">
        <v>19056</v>
      </c>
      <c r="B19086" s="308">
        <v>100581.07</v>
      </c>
    </row>
    <row r="19087" spans="1:2">
      <c r="A19087" s="307" t="s">
        <v>19057</v>
      </c>
      <c r="B19087" s="308">
        <v>361.02</v>
      </c>
    </row>
    <row r="19088" spans="1:2">
      <c r="A19088" s="307" t="s">
        <v>19058</v>
      </c>
      <c r="B19088" s="308">
        <v>334.99</v>
      </c>
    </row>
    <row r="19089" spans="1:2">
      <c r="A19089" s="307" t="s">
        <v>19059</v>
      </c>
      <c r="B19089" s="308">
        <v>394.8</v>
      </c>
    </row>
    <row r="19090" spans="1:2">
      <c r="A19090" s="307" t="s">
        <v>19060</v>
      </c>
      <c r="B19090" s="308">
        <v>367.26</v>
      </c>
    </row>
    <row r="19091" spans="1:2">
      <c r="A19091" s="307" t="s">
        <v>19061</v>
      </c>
      <c r="B19091" s="308">
        <v>8985.16</v>
      </c>
    </row>
    <row r="19092" spans="1:2">
      <c r="A19092" s="307" t="s">
        <v>19062</v>
      </c>
      <c r="B19092" s="308">
        <v>8193.69</v>
      </c>
    </row>
    <row r="19093" spans="1:2">
      <c r="A19093" s="307" t="s">
        <v>19063</v>
      </c>
      <c r="B19093" s="308">
        <v>200.81</v>
      </c>
    </row>
    <row r="19094" spans="1:2">
      <c r="A19094" s="307" t="s">
        <v>19064</v>
      </c>
      <c r="B19094" s="308">
        <v>185.37</v>
      </c>
    </row>
    <row r="19095" spans="1:2">
      <c r="A19095" s="307" t="s">
        <v>19065</v>
      </c>
      <c r="B19095" s="308">
        <v>312.27999999999997</v>
      </c>
    </row>
    <row r="19096" spans="1:2">
      <c r="A19096" s="307" t="s">
        <v>19066</v>
      </c>
      <c r="B19096" s="308">
        <v>290.27999999999997</v>
      </c>
    </row>
    <row r="19097" spans="1:2">
      <c r="A19097" s="307" t="s">
        <v>19067</v>
      </c>
      <c r="B19097" s="308">
        <v>752.29</v>
      </c>
    </row>
    <row r="19098" spans="1:2">
      <c r="A19098" s="307" t="s">
        <v>19068</v>
      </c>
      <c r="B19098" s="308">
        <v>700.6</v>
      </c>
    </row>
    <row r="19099" spans="1:2">
      <c r="A19099" s="307" t="s">
        <v>19069</v>
      </c>
      <c r="B19099" s="308">
        <v>689.3</v>
      </c>
    </row>
    <row r="19100" spans="1:2">
      <c r="A19100" s="307" t="s">
        <v>19070</v>
      </c>
      <c r="B19100" s="308">
        <v>631.01</v>
      </c>
    </row>
    <row r="19101" spans="1:2">
      <c r="A19101" s="307" t="s">
        <v>19071</v>
      </c>
      <c r="B19101" s="308">
        <v>436.72</v>
      </c>
    </row>
    <row r="19102" spans="1:2">
      <c r="A19102" s="307" t="s">
        <v>19072</v>
      </c>
      <c r="B19102" s="308">
        <v>415.84</v>
      </c>
    </row>
    <row r="19103" spans="1:2">
      <c r="A19103" s="307" t="s">
        <v>19073</v>
      </c>
      <c r="B19103" s="308">
        <v>317.91000000000003</v>
      </c>
    </row>
    <row r="19104" spans="1:2">
      <c r="A19104" s="307" t="s">
        <v>19074</v>
      </c>
      <c r="B19104" s="308">
        <v>297.44</v>
      </c>
    </row>
    <row r="19105" spans="1:2">
      <c r="A19105" s="307" t="s">
        <v>19075</v>
      </c>
      <c r="B19105" s="308">
        <v>171.32</v>
      </c>
    </row>
    <row r="19106" spans="1:2">
      <c r="A19106" s="307" t="s">
        <v>19076</v>
      </c>
      <c r="B19106" s="308">
        <v>158.46</v>
      </c>
    </row>
    <row r="19107" spans="1:2">
      <c r="A19107" s="307" t="s">
        <v>19077</v>
      </c>
      <c r="B19107" s="308">
        <v>267.48</v>
      </c>
    </row>
    <row r="19108" spans="1:2">
      <c r="A19108" s="307" t="s">
        <v>19078</v>
      </c>
      <c r="B19108" s="308">
        <v>247.69</v>
      </c>
    </row>
    <row r="19109" spans="1:2">
      <c r="A19109" s="307" t="s">
        <v>19079</v>
      </c>
      <c r="B19109" s="308">
        <v>830.98</v>
      </c>
    </row>
    <row r="19110" spans="1:2">
      <c r="A19110" s="307" t="s">
        <v>19080</v>
      </c>
      <c r="B19110" s="308">
        <v>756.16</v>
      </c>
    </row>
    <row r="19111" spans="1:2">
      <c r="A19111" s="307" t="s">
        <v>19081</v>
      </c>
      <c r="B19111" s="308">
        <v>725.78</v>
      </c>
    </row>
    <row r="19112" spans="1:2">
      <c r="A19112" s="307" t="s">
        <v>19082</v>
      </c>
      <c r="B19112" s="308">
        <v>659.95</v>
      </c>
    </row>
    <row r="19113" spans="1:2">
      <c r="A19113" s="307" t="s">
        <v>19083</v>
      </c>
      <c r="B19113" s="308">
        <v>514.78</v>
      </c>
    </row>
    <row r="19114" spans="1:2">
      <c r="A19114" s="307" t="s">
        <v>19084</v>
      </c>
      <c r="B19114" s="308">
        <v>468.65</v>
      </c>
    </row>
    <row r="19115" spans="1:2">
      <c r="A19115" s="307" t="s">
        <v>19085</v>
      </c>
      <c r="B19115" s="308">
        <v>4533.0600000000004</v>
      </c>
    </row>
    <row r="19116" spans="1:2">
      <c r="A19116" s="307" t="s">
        <v>19086</v>
      </c>
      <c r="B19116" s="308">
        <v>4307.99</v>
      </c>
    </row>
    <row r="19117" spans="1:2">
      <c r="A19117" s="307" t="s">
        <v>19087</v>
      </c>
      <c r="B19117" s="308">
        <v>895.58</v>
      </c>
    </row>
    <row r="19118" spans="1:2">
      <c r="A19118" s="307" t="s">
        <v>19088</v>
      </c>
      <c r="B19118" s="308">
        <v>895.58</v>
      </c>
    </row>
    <row r="19119" spans="1:2">
      <c r="A19119" s="307" t="s">
        <v>19089</v>
      </c>
      <c r="B19119" s="308">
        <v>617.9</v>
      </c>
    </row>
    <row r="19120" spans="1:2">
      <c r="A19120" s="307" t="s">
        <v>19090</v>
      </c>
      <c r="B19120" s="308">
        <v>617.9</v>
      </c>
    </row>
    <row r="19121" spans="1:2">
      <c r="A19121" s="307" t="s">
        <v>23637</v>
      </c>
      <c r="B19121" s="308">
        <v>2219.81</v>
      </c>
    </row>
    <row r="19122" spans="1:2">
      <c r="A19122" s="307" t="s">
        <v>23638</v>
      </c>
      <c r="B19122" s="308">
        <v>2219.81</v>
      </c>
    </row>
    <row r="19123" spans="1:2">
      <c r="A19123" s="307" t="s">
        <v>19091</v>
      </c>
      <c r="B19123" s="308">
        <v>215.27</v>
      </c>
    </row>
    <row r="19124" spans="1:2">
      <c r="A19124" s="307" t="s">
        <v>19092</v>
      </c>
      <c r="B19124" s="308">
        <v>215.27</v>
      </c>
    </row>
    <row r="19125" spans="1:2">
      <c r="A19125" s="307" t="s">
        <v>19093</v>
      </c>
      <c r="B19125" s="308">
        <v>94920</v>
      </c>
    </row>
    <row r="19126" spans="1:2">
      <c r="A19126" s="307" t="s">
        <v>19094</v>
      </c>
      <c r="B19126" s="308">
        <v>94920</v>
      </c>
    </row>
    <row r="19127" spans="1:2">
      <c r="A19127" s="307" t="s">
        <v>19095</v>
      </c>
      <c r="B19127" s="308">
        <v>143400</v>
      </c>
    </row>
    <row r="19128" spans="1:2">
      <c r="A19128" s="307" t="s">
        <v>19096</v>
      </c>
      <c r="B19128" s="308">
        <v>143400</v>
      </c>
    </row>
    <row r="19129" spans="1:2">
      <c r="A19129" s="307" t="s">
        <v>19097</v>
      </c>
      <c r="B19129" s="308">
        <v>208000</v>
      </c>
    </row>
    <row r="19130" spans="1:2">
      <c r="A19130" s="307" t="s">
        <v>19098</v>
      </c>
      <c r="B19130" s="308">
        <v>208000</v>
      </c>
    </row>
    <row r="19131" spans="1:2">
      <c r="A19131" s="307" t="s">
        <v>19099</v>
      </c>
      <c r="B19131" s="308">
        <v>287000</v>
      </c>
    </row>
    <row r="19132" spans="1:2">
      <c r="A19132" s="307" t="s">
        <v>19100</v>
      </c>
      <c r="B19132" s="308">
        <v>287000</v>
      </c>
    </row>
    <row r="19133" spans="1:2">
      <c r="A19133" s="307" t="s">
        <v>19101</v>
      </c>
      <c r="B19133" s="308">
        <v>341904.2</v>
      </c>
    </row>
    <row r="19134" spans="1:2">
      <c r="A19134" s="307" t="s">
        <v>19102</v>
      </c>
      <c r="B19134" s="308">
        <v>341904.2</v>
      </c>
    </row>
    <row r="19135" spans="1:2">
      <c r="A19135" s="307" t="s">
        <v>19103</v>
      </c>
      <c r="B19135" s="308">
        <v>396137</v>
      </c>
    </row>
    <row r="19136" spans="1:2">
      <c r="A19136" s="307" t="s">
        <v>19104</v>
      </c>
      <c r="B19136" s="308">
        <v>396137</v>
      </c>
    </row>
    <row r="19137" spans="1:2">
      <c r="A19137" s="307" t="s">
        <v>19105</v>
      </c>
      <c r="B19137" s="308">
        <v>460044.79999999999</v>
      </c>
    </row>
    <row r="19138" spans="1:2">
      <c r="A19138" s="307" t="s">
        <v>19106</v>
      </c>
      <c r="B19138" s="308">
        <v>460044.79999999999</v>
      </c>
    </row>
    <row r="19139" spans="1:2">
      <c r="A19139" s="307" t="s">
        <v>19107</v>
      </c>
      <c r="B19139" s="308">
        <v>532678</v>
      </c>
    </row>
    <row r="19140" spans="1:2">
      <c r="A19140" s="307" t="s">
        <v>19108</v>
      </c>
      <c r="B19140" s="308">
        <v>532678</v>
      </c>
    </row>
    <row r="19141" spans="1:2">
      <c r="A19141" s="307" t="s">
        <v>19109</v>
      </c>
      <c r="B19141" s="308">
        <v>584831.25</v>
      </c>
    </row>
    <row r="19142" spans="1:2">
      <c r="A19142" s="307" t="s">
        <v>19110</v>
      </c>
      <c r="B19142" s="308">
        <v>584831.25</v>
      </c>
    </row>
    <row r="19143" spans="1:2">
      <c r="A19143" s="307" t="s">
        <v>19111</v>
      </c>
      <c r="B19143" s="308">
        <v>620396.25</v>
      </c>
    </row>
    <row r="19144" spans="1:2">
      <c r="A19144" s="307" t="s">
        <v>19112</v>
      </c>
      <c r="B19144" s="308">
        <v>620396.25</v>
      </c>
    </row>
    <row r="19145" spans="1:2">
      <c r="A19145" s="307" t="s">
        <v>19113</v>
      </c>
      <c r="B19145" s="308">
        <v>5032.6499999999996</v>
      </c>
    </row>
    <row r="19146" spans="1:2">
      <c r="A19146" s="307" t="s">
        <v>19114</v>
      </c>
      <c r="B19146" s="308">
        <v>5032.6499999999996</v>
      </c>
    </row>
    <row r="19147" spans="1:2">
      <c r="A19147" s="307" t="s">
        <v>19115</v>
      </c>
      <c r="B19147" s="308">
        <v>3599.79</v>
      </c>
    </row>
    <row r="19148" spans="1:2">
      <c r="A19148" s="307" t="s">
        <v>19116</v>
      </c>
      <c r="B19148" s="308">
        <v>3599.79</v>
      </c>
    </row>
    <row r="19149" spans="1:2">
      <c r="A19149" s="307" t="s">
        <v>19117</v>
      </c>
      <c r="B19149" s="308">
        <v>2053.87</v>
      </c>
    </row>
    <row r="19150" spans="1:2">
      <c r="A19150" s="307" t="s">
        <v>19118</v>
      </c>
      <c r="B19150" s="308">
        <v>2053.87</v>
      </c>
    </row>
    <row r="19151" spans="1:2">
      <c r="A19151" s="307" t="s">
        <v>19119</v>
      </c>
      <c r="B19151" s="308">
        <v>1324.67</v>
      </c>
    </row>
    <row r="19152" spans="1:2">
      <c r="A19152" s="307" t="s">
        <v>19120</v>
      </c>
      <c r="B19152" s="308">
        <v>1324.67</v>
      </c>
    </row>
    <row r="19153" spans="1:2">
      <c r="A19153" s="307" t="s">
        <v>19121</v>
      </c>
      <c r="B19153" s="308">
        <v>1251.98</v>
      </c>
    </row>
    <row r="19154" spans="1:2">
      <c r="A19154" s="307" t="s">
        <v>19122</v>
      </c>
      <c r="B19154" s="308">
        <v>1251.98</v>
      </c>
    </row>
    <row r="19155" spans="1:2">
      <c r="A19155" s="307" t="s">
        <v>19123</v>
      </c>
      <c r="B19155" s="308">
        <v>926.07</v>
      </c>
    </row>
    <row r="19156" spans="1:2">
      <c r="A19156" s="307" t="s">
        <v>19124</v>
      </c>
      <c r="B19156" s="308">
        <v>926.07</v>
      </c>
    </row>
    <row r="19157" spans="1:2">
      <c r="A19157" s="307" t="s">
        <v>19125</v>
      </c>
      <c r="B19157" s="308">
        <v>1442.15</v>
      </c>
    </row>
    <row r="19158" spans="1:2">
      <c r="A19158" s="307" t="s">
        <v>19126</v>
      </c>
      <c r="B19158" s="308">
        <v>1442.15</v>
      </c>
    </row>
    <row r="19159" spans="1:2">
      <c r="A19159" s="307" t="s">
        <v>19127</v>
      </c>
      <c r="B19159" s="308">
        <v>1770.57</v>
      </c>
    </row>
    <row r="19160" spans="1:2">
      <c r="A19160" s="307" t="s">
        <v>19128</v>
      </c>
      <c r="B19160" s="308">
        <v>1770.57</v>
      </c>
    </row>
    <row r="19161" spans="1:2">
      <c r="A19161" s="307" t="s">
        <v>19129</v>
      </c>
      <c r="B19161" s="308">
        <v>69.98</v>
      </c>
    </row>
    <row r="19162" spans="1:2">
      <c r="A19162" s="307" t="s">
        <v>182</v>
      </c>
      <c r="B19162" s="308">
        <v>67.52</v>
      </c>
    </row>
    <row r="19163" spans="1:2">
      <c r="A19163" s="307" t="s">
        <v>19130</v>
      </c>
      <c r="B19163" s="308">
        <v>31.11</v>
      </c>
    </row>
    <row r="19164" spans="1:2">
      <c r="A19164" s="307" t="s">
        <v>19131</v>
      </c>
      <c r="B19164" s="308">
        <v>28.65</v>
      </c>
    </row>
    <row r="19165" spans="1:2">
      <c r="A19165" s="307" t="s">
        <v>19132</v>
      </c>
      <c r="B19165" s="308">
        <v>70.989999999999995</v>
      </c>
    </row>
    <row r="19166" spans="1:2">
      <c r="A19166" s="307" t="s">
        <v>19133</v>
      </c>
      <c r="B19166" s="308">
        <v>68.53</v>
      </c>
    </row>
    <row r="19167" spans="1:2">
      <c r="A19167" s="307" t="s">
        <v>19134</v>
      </c>
      <c r="B19167" s="308">
        <v>450.85</v>
      </c>
    </row>
    <row r="19168" spans="1:2">
      <c r="A19168" s="307" t="s">
        <v>19135</v>
      </c>
      <c r="B19168" s="308">
        <v>448.39</v>
      </c>
    </row>
    <row r="19169" spans="1:2">
      <c r="A19169" s="307" t="s">
        <v>19136</v>
      </c>
      <c r="B19169" s="308">
        <v>447.08</v>
      </c>
    </row>
    <row r="19170" spans="1:2">
      <c r="A19170" s="307" t="s">
        <v>19137</v>
      </c>
      <c r="B19170" s="308">
        <v>444.62</v>
      </c>
    </row>
    <row r="19171" spans="1:2">
      <c r="A19171" s="307" t="s">
        <v>25542</v>
      </c>
      <c r="B19171" s="308">
        <v>59.26</v>
      </c>
    </row>
    <row r="19172" spans="1:2">
      <c r="A19172" s="307" t="s">
        <v>25543</v>
      </c>
      <c r="B19172" s="308">
        <v>56.8</v>
      </c>
    </row>
    <row r="19173" spans="1:2">
      <c r="A19173" s="307" t="s">
        <v>25544</v>
      </c>
      <c r="B19173" s="308">
        <v>85.94</v>
      </c>
    </row>
    <row r="19174" spans="1:2">
      <c r="A19174" s="307" t="s">
        <v>25545</v>
      </c>
      <c r="B19174" s="308">
        <v>83.48</v>
      </c>
    </row>
    <row r="19175" spans="1:2">
      <c r="A19175" s="307" t="s">
        <v>19138</v>
      </c>
      <c r="B19175" s="308">
        <v>253.27</v>
      </c>
    </row>
    <row r="19176" spans="1:2">
      <c r="A19176" s="307" t="s">
        <v>19139</v>
      </c>
      <c r="B19176" s="308">
        <v>249.28</v>
      </c>
    </row>
    <row r="19177" spans="1:2">
      <c r="A19177" s="307" t="s">
        <v>19140</v>
      </c>
      <c r="B19177" s="308">
        <v>211.75</v>
      </c>
    </row>
    <row r="19178" spans="1:2">
      <c r="A19178" s="307" t="s">
        <v>19141</v>
      </c>
      <c r="B19178" s="308">
        <v>201.88</v>
      </c>
    </row>
    <row r="19179" spans="1:2">
      <c r="A19179" s="307" t="s">
        <v>19142</v>
      </c>
      <c r="B19179" s="308">
        <v>127.01</v>
      </c>
    </row>
    <row r="19180" spans="1:2">
      <c r="A19180" s="307" t="s">
        <v>19143</v>
      </c>
      <c r="B19180" s="308">
        <v>117.14</v>
      </c>
    </row>
    <row r="19181" spans="1:2">
      <c r="A19181" s="307" t="s">
        <v>19144</v>
      </c>
      <c r="B19181" s="308">
        <v>128.21</v>
      </c>
    </row>
    <row r="19182" spans="1:2">
      <c r="A19182" s="307" t="s">
        <v>19145</v>
      </c>
      <c r="B19182" s="308">
        <v>124.22</v>
      </c>
    </row>
    <row r="19183" spans="1:2">
      <c r="A19183" s="307" t="s">
        <v>19146</v>
      </c>
      <c r="B19183" s="308">
        <v>611.32000000000005</v>
      </c>
    </row>
    <row r="19184" spans="1:2">
      <c r="A19184" s="307" t="s">
        <v>19147</v>
      </c>
      <c r="B19184" s="308">
        <v>607.34</v>
      </c>
    </row>
    <row r="19185" spans="1:2">
      <c r="A19185" s="307" t="s">
        <v>19148</v>
      </c>
      <c r="B19185" s="308">
        <v>142.82</v>
      </c>
    </row>
    <row r="19186" spans="1:2">
      <c r="A19186" s="307" t="s">
        <v>19149</v>
      </c>
      <c r="B19186" s="308">
        <v>140.36000000000001</v>
      </c>
    </row>
    <row r="19187" spans="1:2">
      <c r="A19187" s="307" t="s">
        <v>19150</v>
      </c>
      <c r="B19187" s="308">
        <v>185.61</v>
      </c>
    </row>
    <row r="19188" spans="1:2">
      <c r="A19188" s="307" t="s">
        <v>19151</v>
      </c>
      <c r="B19188" s="308">
        <v>183.15</v>
      </c>
    </row>
    <row r="19189" spans="1:2">
      <c r="A19189" s="307" t="s">
        <v>19152</v>
      </c>
      <c r="B19189" s="308">
        <v>661.16</v>
      </c>
    </row>
    <row r="19190" spans="1:2">
      <c r="A19190" s="307" t="s">
        <v>19153</v>
      </c>
      <c r="B19190" s="308">
        <v>658.7</v>
      </c>
    </row>
    <row r="19191" spans="1:2">
      <c r="A19191" s="307" t="s">
        <v>19154</v>
      </c>
      <c r="B19191" s="308">
        <v>718.29</v>
      </c>
    </row>
    <row r="19192" spans="1:2">
      <c r="A19192" s="307" t="s">
        <v>19155</v>
      </c>
      <c r="B19192" s="308">
        <v>715.82</v>
      </c>
    </row>
    <row r="19193" spans="1:2">
      <c r="A19193" s="307" t="s">
        <v>19156</v>
      </c>
      <c r="B19193" s="308">
        <v>161.33000000000001</v>
      </c>
    </row>
    <row r="19194" spans="1:2">
      <c r="A19194" s="307" t="s">
        <v>19157</v>
      </c>
      <c r="B19194" s="308">
        <v>156.4</v>
      </c>
    </row>
    <row r="19195" spans="1:2">
      <c r="A19195" s="307" t="s">
        <v>19158</v>
      </c>
      <c r="B19195" s="308">
        <v>127.2</v>
      </c>
    </row>
    <row r="19196" spans="1:2">
      <c r="A19196" s="307" t="s">
        <v>19159</v>
      </c>
      <c r="B19196" s="308">
        <v>122.27</v>
      </c>
    </row>
    <row r="19197" spans="1:2">
      <c r="A19197" s="307" t="s">
        <v>19160</v>
      </c>
      <c r="B19197" s="308">
        <v>143.34</v>
      </c>
    </row>
    <row r="19198" spans="1:2">
      <c r="A19198" s="307" t="s">
        <v>19161</v>
      </c>
      <c r="B19198" s="308">
        <v>140.88</v>
      </c>
    </row>
    <row r="19199" spans="1:2">
      <c r="A19199" s="307" t="s">
        <v>19162</v>
      </c>
      <c r="B19199" s="308">
        <v>325.07</v>
      </c>
    </row>
    <row r="19200" spans="1:2">
      <c r="A19200" s="307" t="s">
        <v>19163</v>
      </c>
      <c r="B19200" s="308">
        <v>317.77</v>
      </c>
    </row>
    <row r="19201" spans="1:2">
      <c r="A19201" s="307" t="s">
        <v>19164</v>
      </c>
      <c r="B19201" s="308">
        <v>255.3</v>
      </c>
    </row>
    <row r="19202" spans="1:2">
      <c r="A19202" s="307" t="s">
        <v>19165</v>
      </c>
      <c r="B19202" s="308">
        <v>247.97</v>
      </c>
    </row>
    <row r="19203" spans="1:2">
      <c r="A19203" s="307" t="s">
        <v>19166</v>
      </c>
      <c r="B19203" s="308">
        <v>97.78</v>
      </c>
    </row>
    <row r="19204" spans="1:2">
      <c r="A19204" s="307" t="s">
        <v>19167</v>
      </c>
      <c r="B19204" s="308">
        <v>92.11</v>
      </c>
    </row>
    <row r="19205" spans="1:2">
      <c r="A19205" s="307" t="s">
        <v>19168</v>
      </c>
      <c r="B19205" s="308">
        <v>78.89</v>
      </c>
    </row>
    <row r="19206" spans="1:2">
      <c r="A19206" s="307" t="s">
        <v>19169</v>
      </c>
      <c r="B19206" s="308">
        <v>73.22</v>
      </c>
    </row>
    <row r="19207" spans="1:2">
      <c r="A19207" s="307" t="s">
        <v>19170</v>
      </c>
      <c r="B19207" s="308">
        <v>76.42</v>
      </c>
    </row>
    <row r="19208" spans="1:2">
      <c r="A19208" s="307" t="s">
        <v>19171</v>
      </c>
      <c r="B19208" s="308">
        <v>70.75</v>
      </c>
    </row>
    <row r="19209" spans="1:2">
      <c r="A19209" s="307" t="s">
        <v>19172</v>
      </c>
      <c r="B19209" s="308">
        <v>94.06</v>
      </c>
    </row>
    <row r="19210" spans="1:2">
      <c r="A19210" s="307" t="s">
        <v>19173</v>
      </c>
      <c r="B19210" s="308">
        <v>88.39</v>
      </c>
    </row>
    <row r="19211" spans="1:2">
      <c r="A19211" s="307" t="s">
        <v>19174</v>
      </c>
      <c r="B19211" s="308">
        <v>94.03</v>
      </c>
    </row>
    <row r="19212" spans="1:2">
      <c r="A19212" s="307" t="s">
        <v>19175</v>
      </c>
      <c r="B19212" s="308">
        <v>88.36</v>
      </c>
    </row>
    <row r="19213" spans="1:2">
      <c r="A19213" s="307" t="s">
        <v>19176</v>
      </c>
      <c r="B19213" s="308">
        <v>86.67</v>
      </c>
    </row>
    <row r="19214" spans="1:2">
      <c r="A19214" s="307" t="s">
        <v>183</v>
      </c>
      <c r="B19214" s="308">
        <v>81</v>
      </c>
    </row>
    <row r="19215" spans="1:2">
      <c r="A19215" s="307" t="s">
        <v>19177</v>
      </c>
      <c r="B19215" s="308">
        <v>104.37</v>
      </c>
    </row>
    <row r="19216" spans="1:2">
      <c r="A19216" s="307" t="s">
        <v>19178</v>
      </c>
      <c r="B19216" s="308">
        <v>98.4</v>
      </c>
    </row>
    <row r="19217" spans="1:2">
      <c r="A19217" s="307" t="s">
        <v>19179</v>
      </c>
      <c r="B19217" s="308">
        <v>99.21</v>
      </c>
    </row>
    <row r="19218" spans="1:2">
      <c r="A19218" s="307" t="s">
        <v>19180</v>
      </c>
      <c r="B19218" s="308">
        <v>93.24</v>
      </c>
    </row>
    <row r="19219" spans="1:2">
      <c r="A19219" s="307" t="s">
        <v>19181</v>
      </c>
      <c r="B19219" s="308">
        <v>94.27</v>
      </c>
    </row>
    <row r="19220" spans="1:2">
      <c r="A19220" s="307" t="s">
        <v>19182</v>
      </c>
      <c r="B19220" s="308">
        <v>88.3</v>
      </c>
    </row>
    <row r="19221" spans="1:2">
      <c r="A19221" s="307" t="s">
        <v>19183</v>
      </c>
      <c r="B19221" s="308">
        <v>113.64</v>
      </c>
    </row>
    <row r="19222" spans="1:2">
      <c r="A19222" s="307" t="s">
        <v>19184</v>
      </c>
      <c r="B19222" s="308">
        <v>107.67</v>
      </c>
    </row>
    <row r="19223" spans="1:2">
      <c r="A19223" s="307" t="s">
        <v>19185</v>
      </c>
      <c r="B19223" s="308">
        <v>127.31</v>
      </c>
    </row>
    <row r="19224" spans="1:2">
      <c r="A19224" s="307" t="s">
        <v>19186</v>
      </c>
      <c r="B19224" s="308">
        <v>121.34</v>
      </c>
    </row>
    <row r="19225" spans="1:2">
      <c r="A19225" s="307" t="s">
        <v>19187</v>
      </c>
      <c r="B19225" s="308">
        <v>108.91</v>
      </c>
    </row>
    <row r="19226" spans="1:2">
      <c r="A19226" s="307" t="s">
        <v>19188</v>
      </c>
      <c r="B19226" s="308">
        <v>102.94</v>
      </c>
    </row>
    <row r="19227" spans="1:2">
      <c r="A19227" s="307" t="s">
        <v>19189</v>
      </c>
      <c r="B19227" s="308">
        <v>152.25</v>
      </c>
    </row>
    <row r="19228" spans="1:2">
      <c r="A19228" s="307" t="s">
        <v>19190</v>
      </c>
      <c r="B19228" s="308">
        <v>146.04</v>
      </c>
    </row>
    <row r="19229" spans="1:2">
      <c r="A19229" s="307" t="s">
        <v>19191</v>
      </c>
      <c r="B19229" s="308">
        <v>128.19999999999999</v>
      </c>
    </row>
    <row r="19230" spans="1:2">
      <c r="A19230" s="307" t="s">
        <v>19192</v>
      </c>
      <c r="B19230" s="308">
        <v>121.99</v>
      </c>
    </row>
    <row r="19231" spans="1:2">
      <c r="A19231" s="307" t="s">
        <v>19193</v>
      </c>
      <c r="B19231" s="308">
        <v>120.79</v>
      </c>
    </row>
    <row r="19232" spans="1:2">
      <c r="A19232" s="307" t="s">
        <v>19194</v>
      </c>
      <c r="B19232" s="308">
        <v>114.58</v>
      </c>
    </row>
    <row r="19233" spans="1:2">
      <c r="A19233" s="307" t="s">
        <v>19195</v>
      </c>
      <c r="B19233" s="308">
        <v>151.47</v>
      </c>
    </row>
    <row r="19234" spans="1:2">
      <c r="A19234" s="307" t="s">
        <v>19196</v>
      </c>
      <c r="B19234" s="308">
        <v>145.26</v>
      </c>
    </row>
    <row r="19235" spans="1:2">
      <c r="A19235" s="307" t="s">
        <v>19197</v>
      </c>
      <c r="B19235" s="308">
        <v>165.11</v>
      </c>
    </row>
    <row r="19236" spans="1:2">
      <c r="A19236" s="307" t="s">
        <v>19198</v>
      </c>
      <c r="B19236" s="308">
        <v>158.9</v>
      </c>
    </row>
    <row r="19237" spans="1:2">
      <c r="A19237" s="307" t="s">
        <v>19199</v>
      </c>
      <c r="B19237" s="308">
        <v>139.35</v>
      </c>
    </row>
    <row r="19238" spans="1:2">
      <c r="A19238" s="307" t="s">
        <v>19200</v>
      </c>
      <c r="B19238" s="308">
        <v>133.13999999999999</v>
      </c>
    </row>
    <row r="19239" spans="1:2">
      <c r="A19239" s="307" t="s">
        <v>19201</v>
      </c>
      <c r="B19239" s="308">
        <v>159.54</v>
      </c>
    </row>
    <row r="19240" spans="1:2">
      <c r="A19240" s="307" t="s">
        <v>19202</v>
      </c>
      <c r="B19240" s="308">
        <v>153.03</v>
      </c>
    </row>
    <row r="19241" spans="1:2">
      <c r="A19241" s="307" t="s">
        <v>19203</v>
      </c>
      <c r="B19241" s="308">
        <v>149.22</v>
      </c>
    </row>
    <row r="19242" spans="1:2">
      <c r="A19242" s="307" t="s">
        <v>19204</v>
      </c>
      <c r="B19242" s="308">
        <v>142.71</v>
      </c>
    </row>
    <row r="19243" spans="1:2">
      <c r="A19243" s="307" t="s">
        <v>19205</v>
      </c>
      <c r="B19243" s="308">
        <v>139.34</v>
      </c>
    </row>
    <row r="19244" spans="1:2">
      <c r="A19244" s="307" t="s">
        <v>19206</v>
      </c>
      <c r="B19244" s="308">
        <v>132.83000000000001</v>
      </c>
    </row>
    <row r="19245" spans="1:2">
      <c r="A19245" s="307" t="s">
        <v>19207</v>
      </c>
      <c r="B19245" s="308">
        <v>170.03</v>
      </c>
    </row>
    <row r="19246" spans="1:2">
      <c r="A19246" s="307" t="s">
        <v>19208</v>
      </c>
      <c r="B19246" s="308">
        <v>163.52000000000001</v>
      </c>
    </row>
    <row r="19247" spans="1:2">
      <c r="A19247" s="307" t="s">
        <v>19209</v>
      </c>
      <c r="B19247" s="308">
        <v>197.37</v>
      </c>
    </row>
    <row r="19248" spans="1:2">
      <c r="A19248" s="307" t="s">
        <v>19210</v>
      </c>
      <c r="B19248" s="308">
        <v>190.86</v>
      </c>
    </row>
    <row r="19249" spans="1:2">
      <c r="A19249" s="307" t="s">
        <v>19211</v>
      </c>
      <c r="B19249" s="308">
        <v>160.57</v>
      </c>
    </row>
    <row r="19250" spans="1:2">
      <c r="A19250" s="307" t="s">
        <v>19212</v>
      </c>
      <c r="B19250" s="308">
        <v>154.06</v>
      </c>
    </row>
    <row r="19251" spans="1:2">
      <c r="A19251" s="307" t="s">
        <v>19213</v>
      </c>
      <c r="B19251" s="308">
        <v>152.01</v>
      </c>
    </row>
    <row r="19252" spans="1:2">
      <c r="A19252" s="307" t="s">
        <v>184</v>
      </c>
      <c r="B19252" s="308">
        <v>146.34</v>
      </c>
    </row>
    <row r="19253" spans="1:2">
      <c r="A19253" s="307" t="s">
        <v>19214</v>
      </c>
      <c r="B19253" s="308">
        <v>154.77000000000001</v>
      </c>
    </row>
    <row r="19254" spans="1:2">
      <c r="A19254" s="307" t="s">
        <v>19215</v>
      </c>
      <c r="B19254" s="308">
        <v>149.1</v>
      </c>
    </row>
    <row r="19255" spans="1:2">
      <c r="A19255" s="307" t="s">
        <v>19216</v>
      </c>
      <c r="B19255" s="308">
        <v>137.30000000000001</v>
      </c>
    </row>
    <row r="19256" spans="1:2">
      <c r="A19256" s="307" t="s">
        <v>19217</v>
      </c>
      <c r="B19256" s="308">
        <v>131.63</v>
      </c>
    </row>
    <row r="19257" spans="1:2">
      <c r="A19257" s="307" t="s">
        <v>19218</v>
      </c>
      <c r="B19257" s="308">
        <v>155.32</v>
      </c>
    </row>
    <row r="19258" spans="1:2">
      <c r="A19258" s="307" t="s">
        <v>19219</v>
      </c>
      <c r="B19258" s="308">
        <v>149.65</v>
      </c>
    </row>
    <row r="19259" spans="1:2">
      <c r="A19259" s="307" t="s">
        <v>19220</v>
      </c>
      <c r="B19259" s="308">
        <v>162.49</v>
      </c>
    </row>
    <row r="19260" spans="1:2">
      <c r="A19260" s="307" t="s">
        <v>19221</v>
      </c>
      <c r="B19260" s="308">
        <v>156.82</v>
      </c>
    </row>
    <row r="19261" spans="1:2">
      <c r="A19261" s="307" t="s">
        <v>19222</v>
      </c>
      <c r="B19261" s="308">
        <v>184.59</v>
      </c>
    </row>
    <row r="19262" spans="1:2">
      <c r="A19262" s="307" t="s">
        <v>19223</v>
      </c>
      <c r="B19262" s="308">
        <v>178.92</v>
      </c>
    </row>
    <row r="19263" spans="1:2">
      <c r="A19263" s="307" t="s">
        <v>19224</v>
      </c>
      <c r="B19263" s="308">
        <v>143.78</v>
      </c>
    </row>
    <row r="19264" spans="1:2">
      <c r="A19264" s="307" t="s">
        <v>19225</v>
      </c>
      <c r="B19264" s="308">
        <v>138.36000000000001</v>
      </c>
    </row>
    <row r="19265" spans="1:2">
      <c r="A19265" s="307" t="s">
        <v>19226</v>
      </c>
      <c r="B19265" s="308">
        <v>174.81</v>
      </c>
    </row>
    <row r="19266" spans="1:2">
      <c r="A19266" s="307" t="s">
        <v>19227</v>
      </c>
      <c r="B19266" s="308">
        <v>169.39</v>
      </c>
    </row>
    <row r="19267" spans="1:2">
      <c r="A19267" s="307" t="s">
        <v>19228</v>
      </c>
      <c r="B19267" s="308">
        <v>141.51</v>
      </c>
    </row>
    <row r="19268" spans="1:2">
      <c r="A19268" s="307" t="s">
        <v>19229</v>
      </c>
      <c r="B19268" s="308">
        <v>136.09</v>
      </c>
    </row>
    <row r="19269" spans="1:2">
      <c r="A19269" s="307" t="s">
        <v>19230</v>
      </c>
      <c r="B19269" s="308">
        <v>144.85</v>
      </c>
    </row>
    <row r="19270" spans="1:2">
      <c r="A19270" s="307" t="s">
        <v>19231</v>
      </c>
      <c r="B19270" s="308">
        <v>139.43</v>
      </c>
    </row>
    <row r="19271" spans="1:2">
      <c r="A19271" s="307" t="s">
        <v>19232</v>
      </c>
      <c r="B19271" s="308">
        <v>168.65</v>
      </c>
    </row>
    <row r="19272" spans="1:2">
      <c r="A19272" s="307" t="s">
        <v>19233</v>
      </c>
      <c r="B19272" s="308">
        <v>163.22999999999999</v>
      </c>
    </row>
    <row r="19273" spans="1:2">
      <c r="A19273" s="307" t="s">
        <v>19234</v>
      </c>
      <c r="B19273" s="308">
        <v>198.61</v>
      </c>
    </row>
    <row r="19274" spans="1:2">
      <c r="A19274" s="307" t="s">
        <v>19235</v>
      </c>
      <c r="B19274" s="308">
        <v>193.19</v>
      </c>
    </row>
    <row r="19275" spans="1:2">
      <c r="A19275" s="307" t="s">
        <v>19236</v>
      </c>
      <c r="B19275" s="308">
        <v>97.85</v>
      </c>
    </row>
    <row r="19276" spans="1:2">
      <c r="A19276" s="307" t="s">
        <v>19237</v>
      </c>
      <c r="B19276" s="308">
        <v>86.01</v>
      </c>
    </row>
    <row r="19277" spans="1:2">
      <c r="A19277" s="307" t="s">
        <v>19238</v>
      </c>
      <c r="B19277" s="308">
        <v>54.53</v>
      </c>
    </row>
    <row r="19278" spans="1:2">
      <c r="A19278" s="307" t="s">
        <v>19239</v>
      </c>
      <c r="B19278" s="308">
        <v>49.6</v>
      </c>
    </row>
    <row r="19279" spans="1:2">
      <c r="A19279" s="307" t="s">
        <v>19240</v>
      </c>
      <c r="B19279" s="308">
        <v>136.72999999999999</v>
      </c>
    </row>
    <row r="19280" spans="1:2">
      <c r="A19280" s="307" t="s">
        <v>19241</v>
      </c>
      <c r="B19280" s="308">
        <v>126.86</v>
      </c>
    </row>
    <row r="19281" spans="1:2">
      <c r="A19281" s="307" t="s">
        <v>19242</v>
      </c>
      <c r="B19281" s="308">
        <v>223.77</v>
      </c>
    </row>
    <row r="19282" spans="1:2">
      <c r="A19282" s="307" t="s">
        <v>19243</v>
      </c>
      <c r="B19282" s="308">
        <v>211.93</v>
      </c>
    </row>
    <row r="19283" spans="1:2">
      <c r="A19283" s="307" t="s">
        <v>19244</v>
      </c>
      <c r="B19283" s="308">
        <v>84.18</v>
      </c>
    </row>
    <row r="19284" spans="1:2">
      <c r="A19284" s="307" t="s">
        <v>19245</v>
      </c>
      <c r="B19284" s="308">
        <v>74.31</v>
      </c>
    </row>
    <row r="19285" spans="1:2">
      <c r="A19285" s="307" t="s">
        <v>19246</v>
      </c>
      <c r="B19285" s="308">
        <v>42.99</v>
      </c>
    </row>
    <row r="19286" spans="1:2">
      <c r="A19286" s="307" t="s">
        <v>185</v>
      </c>
      <c r="B19286" s="308">
        <v>40.53</v>
      </c>
    </row>
    <row r="19287" spans="1:2">
      <c r="A19287" s="307" t="s">
        <v>19247</v>
      </c>
      <c r="B19287" s="308">
        <v>45.44</v>
      </c>
    </row>
    <row r="19288" spans="1:2">
      <c r="A19288" s="307" t="s">
        <v>19248</v>
      </c>
      <c r="B19288" s="308">
        <v>42.98</v>
      </c>
    </row>
    <row r="19289" spans="1:2">
      <c r="A19289" s="307" t="s">
        <v>19249</v>
      </c>
      <c r="B19289" s="308">
        <v>38.39</v>
      </c>
    </row>
    <row r="19290" spans="1:2">
      <c r="A19290" s="307" t="s">
        <v>19250</v>
      </c>
      <c r="B19290" s="308">
        <v>35.93</v>
      </c>
    </row>
    <row r="19291" spans="1:2">
      <c r="A19291" s="307" t="s">
        <v>19251</v>
      </c>
      <c r="B19291" s="308">
        <v>43.39</v>
      </c>
    </row>
    <row r="19292" spans="1:2">
      <c r="A19292" s="307" t="s">
        <v>19252</v>
      </c>
      <c r="B19292" s="308">
        <v>40.93</v>
      </c>
    </row>
    <row r="19293" spans="1:2">
      <c r="A19293" s="307" t="s">
        <v>19253</v>
      </c>
      <c r="B19293" s="308">
        <v>28.93</v>
      </c>
    </row>
    <row r="19294" spans="1:2">
      <c r="A19294" s="307" t="s">
        <v>19254</v>
      </c>
      <c r="B19294" s="308">
        <v>26.47</v>
      </c>
    </row>
    <row r="19295" spans="1:2">
      <c r="A19295" s="307" t="s">
        <v>23639</v>
      </c>
      <c r="B19295" s="308">
        <v>77.12</v>
      </c>
    </row>
    <row r="19296" spans="1:2">
      <c r="A19296" s="307" t="s">
        <v>23640</v>
      </c>
      <c r="B19296" s="308">
        <v>71.45</v>
      </c>
    </row>
    <row r="19297" spans="1:2">
      <c r="A19297" s="307" t="s">
        <v>23641</v>
      </c>
      <c r="B19297" s="308">
        <v>85.98</v>
      </c>
    </row>
    <row r="19298" spans="1:2">
      <c r="A19298" s="307" t="s">
        <v>23642</v>
      </c>
      <c r="B19298" s="308">
        <v>80.31</v>
      </c>
    </row>
    <row r="19299" spans="1:2">
      <c r="A19299" s="307" t="s">
        <v>23643</v>
      </c>
      <c r="B19299" s="308">
        <v>104.79</v>
      </c>
    </row>
    <row r="19300" spans="1:2">
      <c r="A19300" s="307" t="s">
        <v>23644</v>
      </c>
      <c r="B19300" s="308">
        <v>98.82</v>
      </c>
    </row>
    <row r="19301" spans="1:2">
      <c r="A19301" s="307" t="s">
        <v>23645</v>
      </c>
      <c r="B19301" s="308">
        <v>119.93</v>
      </c>
    </row>
    <row r="19302" spans="1:2">
      <c r="A19302" s="307" t="s">
        <v>23646</v>
      </c>
      <c r="B19302" s="308">
        <v>113.96</v>
      </c>
    </row>
    <row r="19303" spans="1:2">
      <c r="A19303" s="307" t="s">
        <v>23647</v>
      </c>
      <c r="B19303" s="308">
        <v>132.01</v>
      </c>
    </row>
    <row r="19304" spans="1:2">
      <c r="A19304" s="307" t="s">
        <v>23648</v>
      </c>
      <c r="B19304" s="308">
        <v>125.8</v>
      </c>
    </row>
    <row r="19305" spans="1:2">
      <c r="A19305" s="307" t="s">
        <v>23649</v>
      </c>
      <c r="B19305" s="308">
        <v>149.68</v>
      </c>
    </row>
    <row r="19306" spans="1:2">
      <c r="A19306" s="307" t="s">
        <v>23650</v>
      </c>
      <c r="B19306" s="308">
        <v>143.47</v>
      </c>
    </row>
    <row r="19307" spans="1:2">
      <c r="A19307" s="307" t="s">
        <v>23651</v>
      </c>
      <c r="B19307" s="308">
        <v>160.38</v>
      </c>
    </row>
    <row r="19308" spans="1:2">
      <c r="A19308" s="307" t="s">
        <v>23652</v>
      </c>
      <c r="B19308" s="308">
        <v>153.87</v>
      </c>
    </row>
    <row r="19309" spans="1:2">
      <c r="A19309" s="307" t="s">
        <v>23653</v>
      </c>
      <c r="B19309" s="308">
        <v>182.61</v>
      </c>
    </row>
    <row r="19310" spans="1:2">
      <c r="A19310" s="307" t="s">
        <v>23654</v>
      </c>
      <c r="B19310" s="308">
        <v>176.1</v>
      </c>
    </row>
    <row r="19311" spans="1:2">
      <c r="A19311" s="307" t="s">
        <v>23655</v>
      </c>
      <c r="B19311" s="308">
        <v>152.43</v>
      </c>
    </row>
    <row r="19312" spans="1:2">
      <c r="A19312" s="307" t="s">
        <v>23656</v>
      </c>
      <c r="B19312" s="308">
        <v>146.76</v>
      </c>
    </row>
    <row r="19313" spans="1:2">
      <c r="A19313" s="307" t="s">
        <v>23657</v>
      </c>
      <c r="B19313" s="308">
        <v>137.72</v>
      </c>
    </row>
    <row r="19314" spans="1:2">
      <c r="A19314" s="307" t="s">
        <v>23658</v>
      </c>
      <c r="B19314" s="308">
        <v>132.05000000000001</v>
      </c>
    </row>
    <row r="19315" spans="1:2">
      <c r="A19315" s="307" t="s">
        <v>23659</v>
      </c>
      <c r="B19315" s="308">
        <v>155.74</v>
      </c>
    </row>
    <row r="19316" spans="1:2">
      <c r="A19316" s="307" t="s">
        <v>23660</v>
      </c>
      <c r="B19316" s="308">
        <v>150.07</v>
      </c>
    </row>
    <row r="19317" spans="1:2">
      <c r="A19317" s="307" t="s">
        <v>23661</v>
      </c>
      <c r="B19317" s="308">
        <v>161.06</v>
      </c>
    </row>
    <row r="19318" spans="1:2">
      <c r="A19318" s="307" t="s">
        <v>23662</v>
      </c>
      <c r="B19318" s="308">
        <v>155.38999999999999</v>
      </c>
    </row>
    <row r="19319" spans="1:2">
      <c r="A19319" s="307" t="s">
        <v>23663</v>
      </c>
      <c r="B19319" s="308">
        <v>168.78</v>
      </c>
    </row>
    <row r="19320" spans="1:2">
      <c r="A19320" s="307" t="s">
        <v>23664</v>
      </c>
      <c r="B19320" s="308">
        <v>163.11000000000001</v>
      </c>
    </row>
    <row r="19321" spans="1:2">
      <c r="A19321" s="307" t="s">
        <v>23665</v>
      </c>
      <c r="B19321" s="308">
        <v>190.88</v>
      </c>
    </row>
    <row r="19322" spans="1:2">
      <c r="A19322" s="307" t="s">
        <v>23666</v>
      </c>
      <c r="B19322" s="308">
        <v>185.21</v>
      </c>
    </row>
    <row r="19323" spans="1:2">
      <c r="A19323" s="307" t="s">
        <v>23667</v>
      </c>
      <c r="B19323" s="308">
        <v>144.19999999999999</v>
      </c>
    </row>
    <row r="19324" spans="1:2">
      <c r="A19324" s="307" t="s">
        <v>23668</v>
      </c>
      <c r="B19324" s="308">
        <v>138.78</v>
      </c>
    </row>
    <row r="19325" spans="1:2">
      <c r="A19325" s="307" t="s">
        <v>23669</v>
      </c>
      <c r="B19325" s="308">
        <v>141.93</v>
      </c>
    </row>
    <row r="19326" spans="1:2">
      <c r="A19326" s="307" t="s">
        <v>23670</v>
      </c>
      <c r="B19326" s="308">
        <v>136.51</v>
      </c>
    </row>
    <row r="19327" spans="1:2">
      <c r="A19327" s="307" t="s">
        <v>23671</v>
      </c>
      <c r="B19327" s="308">
        <v>145.27000000000001</v>
      </c>
    </row>
    <row r="19328" spans="1:2">
      <c r="A19328" s="307" t="s">
        <v>23672</v>
      </c>
      <c r="B19328" s="308">
        <v>139.85</v>
      </c>
    </row>
    <row r="19329" spans="1:2">
      <c r="A19329" s="307" t="s">
        <v>23673</v>
      </c>
      <c r="B19329" s="308">
        <v>181.1</v>
      </c>
    </row>
    <row r="19330" spans="1:2">
      <c r="A19330" s="307" t="s">
        <v>23674</v>
      </c>
      <c r="B19330" s="308">
        <v>175.68</v>
      </c>
    </row>
    <row r="19331" spans="1:2">
      <c r="A19331" s="307" t="s">
        <v>23675</v>
      </c>
      <c r="B19331" s="308">
        <v>174.94</v>
      </c>
    </row>
    <row r="19332" spans="1:2">
      <c r="A19332" s="307" t="s">
        <v>23676</v>
      </c>
      <c r="B19332" s="308">
        <v>169.52</v>
      </c>
    </row>
    <row r="19333" spans="1:2">
      <c r="A19333" s="307" t="s">
        <v>23677</v>
      </c>
      <c r="B19333" s="308">
        <v>204.9</v>
      </c>
    </row>
    <row r="19334" spans="1:2">
      <c r="A19334" s="307" t="s">
        <v>23678</v>
      </c>
      <c r="B19334" s="308">
        <v>199.48</v>
      </c>
    </row>
    <row r="19335" spans="1:2">
      <c r="A19335" s="307" t="s">
        <v>19255</v>
      </c>
      <c r="B19335" s="308">
        <v>4305.4799999999996</v>
      </c>
    </row>
    <row r="19336" spans="1:2">
      <c r="A19336" s="307" t="s">
        <v>19256</v>
      </c>
      <c r="B19336" s="308">
        <v>4300.55</v>
      </c>
    </row>
    <row r="19337" spans="1:2">
      <c r="A19337" s="307" t="s">
        <v>19257</v>
      </c>
      <c r="B19337" s="308">
        <v>5086.4399999999996</v>
      </c>
    </row>
    <row r="19338" spans="1:2">
      <c r="A19338" s="307" t="s">
        <v>19258</v>
      </c>
      <c r="B19338" s="308">
        <v>5079.04</v>
      </c>
    </row>
    <row r="19339" spans="1:2">
      <c r="A19339" s="307" t="s">
        <v>19259</v>
      </c>
      <c r="B19339" s="308">
        <v>6234.18</v>
      </c>
    </row>
    <row r="19340" spans="1:2">
      <c r="A19340" s="307" t="s">
        <v>19260</v>
      </c>
      <c r="B19340" s="308">
        <v>6224.31</v>
      </c>
    </row>
    <row r="19341" spans="1:2">
      <c r="A19341" s="307" t="s">
        <v>19261</v>
      </c>
      <c r="B19341" s="308">
        <v>7032.62</v>
      </c>
    </row>
    <row r="19342" spans="1:2">
      <c r="A19342" s="307" t="s">
        <v>19262</v>
      </c>
      <c r="B19342" s="308">
        <v>7020.28</v>
      </c>
    </row>
    <row r="19343" spans="1:2">
      <c r="A19343" s="307" t="s">
        <v>19263</v>
      </c>
      <c r="B19343" s="308">
        <v>8838.19</v>
      </c>
    </row>
    <row r="19344" spans="1:2">
      <c r="A19344" s="307" t="s">
        <v>19264</v>
      </c>
      <c r="B19344" s="308">
        <v>8823.39</v>
      </c>
    </row>
    <row r="19345" spans="1:2">
      <c r="A19345" s="307" t="s">
        <v>19265</v>
      </c>
      <c r="B19345" s="308">
        <v>13881.49</v>
      </c>
    </row>
    <row r="19346" spans="1:2">
      <c r="A19346" s="307" t="s">
        <v>19266</v>
      </c>
      <c r="B19346" s="308">
        <v>13864.22</v>
      </c>
    </row>
    <row r="19347" spans="1:2">
      <c r="A19347" s="307" t="s">
        <v>19267</v>
      </c>
      <c r="B19347" s="308">
        <v>15603.96</v>
      </c>
    </row>
    <row r="19348" spans="1:2">
      <c r="A19348" s="307" t="s">
        <v>19268</v>
      </c>
      <c r="B19348" s="308">
        <v>15584.22</v>
      </c>
    </row>
    <row r="19349" spans="1:2">
      <c r="A19349" s="307" t="s">
        <v>19269</v>
      </c>
      <c r="B19349" s="308">
        <v>20956.48</v>
      </c>
    </row>
    <row r="19350" spans="1:2">
      <c r="A19350" s="307" t="s">
        <v>19270</v>
      </c>
      <c r="B19350" s="308">
        <v>20934.28</v>
      </c>
    </row>
    <row r="19351" spans="1:2">
      <c r="A19351" s="307" t="s">
        <v>19271</v>
      </c>
      <c r="B19351" s="308">
        <v>31038.98</v>
      </c>
    </row>
    <row r="19352" spans="1:2">
      <c r="A19352" s="307" t="s">
        <v>19272</v>
      </c>
      <c r="B19352" s="308">
        <v>31014.31</v>
      </c>
    </row>
    <row r="19353" spans="1:2">
      <c r="A19353" s="307" t="s">
        <v>19273</v>
      </c>
      <c r="B19353" s="308">
        <v>43075.48</v>
      </c>
    </row>
    <row r="19354" spans="1:2">
      <c r="A19354" s="307" t="s">
        <v>19274</v>
      </c>
      <c r="B19354" s="308">
        <v>43048.35</v>
      </c>
    </row>
    <row r="19355" spans="1:2">
      <c r="A19355" s="307" t="s">
        <v>19275</v>
      </c>
      <c r="B19355" s="308">
        <v>27940.99</v>
      </c>
    </row>
    <row r="19356" spans="1:2">
      <c r="A19356" s="307" t="s">
        <v>19276</v>
      </c>
      <c r="B19356" s="308">
        <v>27931.119999999999</v>
      </c>
    </row>
    <row r="19357" spans="1:2">
      <c r="A19357" s="307" t="s">
        <v>19277</v>
      </c>
      <c r="B19357" s="308">
        <v>33429.99</v>
      </c>
    </row>
    <row r="19358" spans="1:2">
      <c r="A19358" s="307" t="s">
        <v>19278</v>
      </c>
      <c r="B19358" s="308">
        <v>33417.65</v>
      </c>
    </row>
    <row r="19359" spans="1:2">
      <c r="A19359" s="307" t="s">
        <v>19279</v>
      </c>
      <c r="B19359" s="308">
        <v>34655.99</v>
      </c>
    </row>
    <row r="19360" spans="1:2">
      <c r="A19360" s="307" t="s">
        <v>19280</v>
      </c>
      <c r="B19360" s="308">
        <v>34641.19</v>
      </c>
    </row>
    <row r="19361" spans="1:2">
      <c r="A19361" s="307" t="s">
        <v>19281</v>
      </c>
      <c r="B19361" s="308">
        <v>47616.99</v>
      </c>
    </row>
    <row r="19362" spans="1:2">
      <c r="A19362" s="307" t="s">
        <v>19282</v>
      </c>
      <c r="B19362" s="308">
        <v>47597.25</v>
      </c>
    </row>
    <row r="19363" spans="1:2">
      <c r="A19363" s="307" t="s">
        <v>19283</v>
      </c>
      <c r="B19363" s="308">
        <v>55291.48</v>
      </c>
    </row>
    <row r="19364" spans="1:2">
      <c r="A19364" s="307" t="s">
        <v>19284</v>
      </c>
      <c r="B19364" s="308">
        <v>55269.279999999999</v>
      </c>
    </row>
    <row r="19365" spans="1:2">
      <c r="A19365" s="307" t="s">
        <v>19285</v>
      </c>
      <c r="B19365" s="308">
        <v>63132.480000000003</v>
      </c>
    </row>
    <row r="19366" spans="1:2">
      <c r="A19366" s="307" t="s">
        <v>19286</v>
      </c>
      <c r="B19366" s="308">
        <v>63107.81</v>
      </c>
    </row>
    <row r="19367" spans="1:2">
      <c r="A19367" s="307" t="s">
        <v>19287</v>
      </c>
      <c r="B19367" s="308">
        <v>92561.48</v>
      </c>
    </row>
    <row r="19368" spans="1:2">
      <c r="A19368" s="307" t="s">
        <v>19288</v>
      </c>
      <c r="B19368" s="308">
        <v>92534.35</v>
      </c>
    </row>
    <row r="19369" spans="1:2">
      <c r="A19369" s="307" t="s">
        <v>19289</v>
      </c>
      <c r="B19369" s="308">
        <v>9216.99</v>
      </c>
    </row>
    <row r="19370" spans="1:2">
      <c r="A19370" s="307" t="s">
        <v>19290</v>
      </c>
      <c r="B19370" s="308">
        <v>9212.06</v>
      </c>
    </row>
    <row r="19371" spans="1:2">
      <c r="A19371" s="307" t="s">
        <v>19291</v>
      </c>
      <c r="B19371" s="308">
        <v>13055.49</v>
      </c>
    </row>
    <row r="19372" spans="1:2">
      <c r="A19372" s="307" t="s">
        <v>19292</v>
      </c>
      <c r="B19372" s="308">
        <v>13048.09</v>
      </c>
    </row>
    <row r="19373" spans="1:2">
      <c r="A19373" s="307" t="s">
        <v>19293</v>
      </c>
      <c r="B19373" s="308">
        <v>15573.99</v>
      </c>
    </row>
    <row r="19374" spans="1:2">
      <c r="A19374" s="307" t="s">
        <v>19294</v>
      </c>
      <c r="B19374" s="308">
        <v>15564.12</v>
      </c>
    </row>
    <row r="19375" spans="1:2">
      <c r="A19375" s="307" t="s">
        <v>19295</v>
      </c>
      <c r="B19375" s="308">
        <v>18592.490000000002</v>
      </c>
    </row>
    <row r="19376" spans="1:2">
      <c r="A19376" s="307" t="s">
        <v>19296</v>
      </c>
      <c r="B19376" s="308">
        <v>18580.150000000001</v>
      </c>
    </row>
    <row r="19377" spans="1:2">
      <c r="A19377" s="307" t="s">
        <v>19297</v>
      </c>
      <c r="B19377" s="308">
        <v>20610.990000000002</v>
      </c>
    </row>
    <row r="19378" spans="1:2">
      <c r="A19378" s="307" t="s">
        <v>19298</v>
      </c>
      <c r="B19378" s="308">
        <v>20596.189999999999</v>
      </c>
    </row>
    <row r="19379" spans="1:2">
      <c r="A19379" s="307" t="s">
        <v>19299</v>
      </c>
      <c r="B19379" s="308">
        <v>26129.49</v>
      </c>
    </row>
    <row r="19380" spans="1:2">
      <c r="A19380" s="307" t="s">
        <v>19300</v>
      </c>
      <c r="B19380" s="308">
        <v>26112.22</v>
      </c>
    </row>
    <row r="19381" spans="1:2">
      <c r="A19381" s="307" t="s">
        <v>19301</v>
      </c>
      <c r="B19381" s="308">
        <v>29147.99</v>
      </c>
    </row>
    <row r="19382" spans="1:2">
      <c r="A19382" s="307" t="s">
        <v>19302</v>
      </c>
      <c r="B19382" s="308">
        <v>29128.25</v>
      </c>
    </row>
    <row r="19383" spans="1:2">
      <c r="A19383" s="307" t="s">
        <v>19303</v>
      </c>
      <c r="B19383" s="308">
        <v>33414.480000000003</v>
      </c>
    </row>
    <row r="19384" spans="1:2">
      <c r="A19384" s="307" t="s">
        <v>19304</v>
      </c>
      <c r="B19384" s="308">
        <v>33392.28</v>
      </c>
    </row>
    <row r="19385" spans="1:2">
      <c r="A19385" s="307" t="s">
        <v>19305</v>
      </c>
      <c r="B19385" s="308">
        <v>44011.98</v>
      </c>
    </row>
    <row r="19386" spans="1:2">
      <c r="A19386" s="307" t="s">
        <v>19306</v>
      </c>
      <c r="B19386" s="308">
        <v>43987.31</v>
      </c>
    </row>
    <row r="19387" spans="1:2">
      <c r="A19387" s="307" t="s">
        <v>19307</v>
      </c>
      <c r="B19387" s="308">
        <v>48884.98</v>
      </c>
    </row>
    <row r="19388" spans="1:2">
      <c r="A19388" s="307" t="s">
        <v>19308</v>
      </c>
      <c r="B19388" s="308">
        <v>48857.85</v>
      </c>
    </row>
    <row r="19389" spans="1:2">
      <c r="A19389" s="307" t="s">
        <v>19309</v>
      </c>
      <c r="B19389" s="308">
        <v>44910.82</v>
      </c>
    </row>
    <row r="19390" spans="1:2">
      <c r="A19390" s="307" t="s">
        <v>19310</v>
      </c>
      <c r="B19390" s="308">
        <v>44910.82</v>
      </c>
    </row>
    <row r="19391" spans="1:2">
      <c r="A19391" s="307" t="s">
        <v>19311</v>
      </c>
      <c r="B19391" s="308">
        <v>40460.94</v>
      </c>
    </row>
    <row r="19392" spans="1:2">
      <c r="A19392" s="307" t="s">
        <v>19312</v>
      </c>
      <c r="B19392" s="308">
        <v>40460.94</v>
      </c>
    </row>
    <row r="19393" spans="1:2">
      <c r="A19393" s="307" t="s">
        <v>19313</v>
      </c>
      <c r="B19393" s="308">
        <v>42496.35</v>
      </c>
    </row>
    <row r="19394" spans="1:2">
      <c r="A19394" s="307" t="s">
        <v>19314</v>
      </c>
      <c r="B19394" s="308">
        <v>42496.35</v>
      </c>
    </row>
    <row r="19395" spans="1:2">
      <c r="A19395" s="307" t="s">
        <v>19315</v>
      </c>
      <c r="B19395" s="308">
        <v>39744.019999999997</v>
      </c>
    </row>
    <row r="19396" spans="1:2">
      <c r="A19396" s="307" t="s">
        <v>19316</v>
      </c>
      <c r="B19396" s="308">
        <v>39744.019999999997</v>
      </c>
    </row>
    <row r="19397" spans="1:2">
      <c r="A19397" s="307" t="s">
        <v>19317</v>
      </c>
      <c r="B19397" s="308">
        <v>53171.94</v>
      </c>
    </row>
    <row r="19398" spans="1:2">
      <c r="A19398" s="307" t="s">
        <v>19318</v>
      </c>
      <c r="B19398" s="308">
        <v>53171.94</v>
      </c>
    </row>
    <row r="19399" spans="1:2">
      <c r="A19399" s="307" t="s">
        <v>19319</v>
      </c>
      <c r="B19399" s="308">
        <v>47197.57</v>
      </c>
    </row>
    <row r="19400" spans="1:2">
      <c r="A19400" s="307" t="s">
        <v>19320</v>
      </c>
      <c r="B19400" s="308">
        <v>47197.57</v>
      </c>
    </row>
    <row r="19401" spans="1:2">
      <c r="A19401" s="307" t="s">
        <v>19321</v>
      </c>
      <c r="B19401" s="308">
        <v>49772.73</v>
      </c>
    </row>
    <row r="19402" spans="1:2">
      <c r="A19402" s="307" t="s">
        <v>19322</v>
      </c>
      <c r="B19402" s="308">
        <v>49772.73</v>
      </c>
    </row>
    <row r="19403" spans="1:2">
      <c r="A19403" s="307" t="s">
        <v>19323</v>
      </c>
      <c r="B19403" s="308">
        <v>49162.93</v>
      </c>
    </row>
    <row r="19404" spans="1:2">
      <c r="A19404" s="307" t="s">
        <v>19324</v>
      </c>
      <c r="B19404" s="308">
        <v>49162.93</v>
      </c>
    </row>
    <row r="19405" spans="1:2">
      <c r="A19405" s="307" t="s">
        <v>19325</v>
      </c>
      <c r="B19405" s="308">
        <v>60419.48</v>
      </c>
    </row>
    <row r="19406" spans="1:2">
      <c r="A19406" s="307" t="s">
        <v>19326</v>
      </c>
      <c r="B19406" s="308">
        <v>60419.48</v>
      </c>
    </row>
    <row r="19407" spans="1:2">
      <c r="A19407" s="307" t="s">
        <v>19327</v>
      </c>
      <c r="B19407" s="308">
        <v>51832.86</v>
      </c>
    </row>
    <row r="19408" spans="1:2">
      <c r="A19408" s="307" t="s">
        <v>19328</v>
      </c>
      <c r="B19408" s="308">
        <v>51832.86</v>
      </c>
    </row>
    <row r="19409" spans="1:2">
      <c r="A19409" s="307" t="s">
        <v>19329</v>
      </c>
      <c r="B19409" s="308">
        <v>55252.68</v>
      </c>
    </row>
    <row r="19410" spans="1:2">
      <c r="A19410" s="307" t="s">
        <v>19330</v>
      </c>
      <c r="B19410" s="308">
        <v>55252.68</v>
      </c>
    </row>
    <row r="19411" spans="1:2">
      <c r="A19411" s="307" t="s">
        <v>19331</v>
      </c>
      <c r="B19411" s="308">
        <v>50802.8</v>
      </c>
    </row>
    <row r="19412" spans="1:2">
      <c r="A19412" s="307" t="s">
        <v>19332</v>
      </c>
      <c r="B19412" s="308">
        <v>50802.8</v>
      </c>
    </row>
    <row r="19413" spans="1:2">
      <c r="A19413" s="307" t="s">
        <v>19333</v>
      </c>
      <c r="B19413" s="308">
        <v>70580.039999999994</v>
      </c>
    </row>
    <row r="19414" spans="1:2">
      <c r="A19414" s="307" t="s">
        <v>19334</v>
      </c>
      <c r="B19414" s="308">
        <v>70580.039999999994</v>
      </c>
    </row>
    <row r="19415" spans="1:2">
      <c r="A19415" s="307" t="s">
        <v>19335</v>
      </c>
      <c r="B19415" s="308">
        <v>58713.69</v>
      </c>
    </row>
    <row r="19416" spans="1:2">
      <c r="A19416" s="307" t="s">
        <v>19336</v>
      </c>
      <c r="B19416" s="308">
        <v>58713.69</v>
      </c>
    </row>
    <row r="19417" spans="1:2">
      <c r="A19417" s="307" t="s">
        <v>19337</v>
      </c>
      <c r="B19417" s="308">
        <v>62265.36</v>
      </c>
    </row>
    <row r="19418" spans="1:2">
      <c r="A19418" s="307" t="s">
        <v>19338</v>
      </c>
      <c r="B19418" s="308">
        <v>62265.36</v>
      </c>
    </row>
    <row r="19419" spans="1:2">
      <c r="A19419" s="307" t="s">
        <v>19339</v>
      </c>
      <c r="B19419" s="308">
        <v>57106.79</v>
      </c>
    </row>
    <row r="19420" spans="1:2">
      <c r="A19420" s="307" t="s">
        <v>19340</v>
      </c>
      <c r="B19420" s="308">
        <v>57106.79</v>
      </c>
    </row>
    <row r="19421" spans="1:2">
      <c r="A19421" s="307" t="s">
        <v>19341</v>
      </c>
      <c r="B19421" s="308">
        <v>118630.51</v>
      </c>
    </row>
    <row r="19422" spans="1:2">
      <c r="A19422" s="307" t="s">
        <v>19342</v>
      </c>
      <c r="B19422" s="308">
        <v>118630.51</v>
      </c>
    </row>
    <row r="19423" spans="1:2">
      <c r="A19423" s="307" t="s">
        <v>19343</v>
      </c>
      <c r="B19423" s="308">
        <v>104753.47</v>
      </c>
    </row>
    <row r="19424" spans="1:2">
      <c r="A19424" s="307" t="s">
        <v>19344</v>
      </c>
      <c r="B19424" s="308">
        <v>104753.47</v>
      </c>
    </row>
    <row r="19425" spans="1:2">
      <c r="A19425" s="307" t="s">
        <v>19345</v>
      </c>
      <c r="B19425" s="308">
        <v>111659.03</v>
      </c>
    </row>
    <row r="19426" spans="1:2">
      <c r="A19426" s="307" t="s">
        <v>19346</v>
      </c>
      <c r="B19426" s="308">
        <v>111659.03</v>
      </c>
    </row>
    <row r="19427" spans="1:2">
      <c r="A19427" s="307" t="s">
        <v>19347</v>
      </c>
      <c r="B19427" s="308">
        <v>103006.48</v>
      </c>
    </row>
    <row r="19428" spans="1:2">
      <c r="A19428" s="307" t="s">
        <v>19348</v>
      </c>
      <c r="B19428" s="308">
        <v>103006.48</v>
      </c>
    </row>
    <row r="19429" spans="1:2">
      <c r="A19429" s="307" t="s">
        <v>19349</v>
      </c>
      <c r="B19429" s="308">
        <v>154756.94</v>
      </c>
    </row>
    <row r="19430" spans="1:2">
      <c r="A19430" s="307" t="s">
        <v>19350</v>
      </c>
      <c r="B19430" s="308">
        <v>154756.94</v>
      </c>
    </row>
    <row r="19431" spans="1:2">
      <c r="A19431" s="307" t="s">
        <v>19351</v>
      </c>
      <c r="B19431" s="308">
        <v>139696.57</v>
      </c>
    </row>
    <row r="19432" spans="1:2">
      <c r="A19432" s="307" t="s">
        <v>19352</v>
      </c>
      <c r="B19432" s="308">
        <v>139696.57</v>
      </c>
    </row>
    <row r="19433" spans="1:2">
      <c r="A19433" s="307" t="s">
        <v>19353</v>
      </c>
      <c r="B19433" s="308">
        <v>154756.94</v>
      </c>
    </row>
    <row r="19434" spans="1:2">
      <c r="A19434" s="307" t="s">
        <v>19354</v>
      </c>
      <c r="B19434" s="308">
        <v>154756.94</v>
      </c>
    </row>
    <row r="19435" spans="1:2">
      <c r="A19435" s="307" t="s">
        <v>19355</v>
      </c>
      <c r="B19435" s="308">
        <v>139696.57</v>
      </c>
    </row>
    <row r="19436" spans="1:2">
      <c r="A19436" s="307" t="s">
        <v>19356</v>
      </c>
      <c r="B19436" s="308">
        <v>139696.57</v>
      </c>
    </row>
    <row r="19437" spans="1:2">
      <c r="A19437" s="307" t="s">
        <v>19357</v>
      </c>
      <c r="B19437" s="308">
        <v>190000</v>
      </c>
    </row>
    <row r="19438" spans="1:2">
      <c r="A19438" s="307" t="s">
        <v>19358</v>
      </c>
      <c r="B19438" s="308">
        <v>190000</v>
      </c>
    </row>
    <row r="19439" spans="1:2">
      <c r="A19439" s="307" t="s">
        <v>19359</v>
      </c>
      <c r="B19439" s="308">
        <v>170361.19</v>
      </c>
    </row>
    <row r="19440" spans="1:2">
      <c r="A19440" s="307" t="s">
        <v>19360</v>
      </c>
      <c r="B19440" s="308">
        <v>170361.19</v>
      </c>
    </row>
    <row r="19441" spans="1:2">
      <c r="A19441" s="307" t="s">
        <v>19361</v>
      </c>
      <c r="B19441" s="308">
        <v>189367.12</v>
      </c>
    </row>
    <row r="19442" spans="1:2">
      <c r="A19442" s="307" t="s">
        <v>19362</v>
      </c>
      <c r="B19442" s="308">
        <v>189367.12</v>
      </c>
    </row>
    <row r="19443" spans="1:2">
      <c r="A19443" s="307" t="s">
        <v>19363</v>
      </c>
      <c r="B19443" s="308">
        <v>170361.19</v>
      </c>
    </row>
    <row r="19444" spans="1:2">
      <c r="A19444" s="307" t="s">
        <v>19364</v>
      </c>
      <c r="B19444" s="308">
        <v>170361.19</v>
      </c>
    </row>
    <row r="19445" spans="1:2">
      <c r="A19445" s="307" t="s">
        <v>19365</v>
      </c>
      <c r="B19445" s="308">
        <v>265113.96999999997</v>
      </c>
    </row>
    <row r="19446" spans="1:2">
      <c r="A19446" s="307" t="s">
        <v>19366</v>
      </c>
      <c r="B19446" s="308">
        <v>265113.96999999997</v>
      </c>
    </row>
    <row r="19447" spans="1:2">
      <c r="A19447" s="307" t="s">
        <v>19367</v>
      </c>
      <c r="B19447" s="308">
        <v>222424.79</v>
      </c>
    </row>
    <row r="19448" spans="1:2">
      <c r="A19448" s="307" t="s">
        <v>19368</v>
      </c>
      <c r="B19448" s="308">
        <v>222424.79</v>
      </c>
    </row>
    <row r="19449" spans="1:2">
      <c r="A19449" s="307" t="s">
        <v>19369</v>
      </c>
      <c r="B19449" s="308">
        <v>256204.32</v>
      </c>
    </row>
    <row r="19450" spans="1:2">
      <c r="A19450" s="307" t="s">
        <v>19370</v>
      </c>
      <c r="B19450" s="308">
        <v>256204.32</v>
      </c>
    </row>
    <row r="19451" spans="1:2">
      <c r="A19451" s="307" t="s">
        <v>19371</v>
      </c>
      <c r="B19451" s="308">
        <v>222424.79</v>
      </c>
    </row>
    <row r="19452" spans="1:2">
      <c r="A19452" s="307" t="s">
        <v>19372</v>
      </c>
      <c r="B19452" s="308">
        <v>222424.79</v>
      </c>
    </row>
    <row r="19453" spans="1:2">
      <c r="A19453" s="307" t="s">
        <v>19373</v>
      </c>
      <c r="B19453" s="308">
        <v>283513.09000000003</v>
      </c>
    </row>
    <row r="19454" spans="1:2">
      <c r="A19454" s="307" t="s">
        <v>19374</v>
      </c>
      <c r="B19454" s="308">
        <v>283513.09000000003</v>
      </c>
    </row>
    <row r="19455" spans="1:2">
      <c r="A19455" s="307" t="s">
        <v>19375</v>
      </c>
      <c r="B19455" s="308">
        <v>249852.53</v>
      </c>
    </row>
    <row r="19456" spans="1:2">
      <c r="A19456" s="307" t="s">
        <v>19376</v>
      </c>
      <c r="B19456" s="308">
        <v>249852.53</v>
      </c>
    </row>
    <row r="19457" spans="1:2">
      <c r="A19457" s="307" t="s">
        <v>19377</v>
      </c>
      <c r="B19457" s="308">
        <v>263441.15000000002</v>
      </c>
    </row>
    <row r="19458" spans="1:2">
      <c r="A19458" s="307" t="s">
        <v>19378</v>
      </c>
      <c r="B19458" s="308">
        <v>263441.15000000002</v>
      </c>
    </row>
    <row r="19459" spans="1:2">
      <c r="A19459" s="307" t="s">
        <v>19379</v>
      </c>
      <c r="B19459" s="308">
        <v>241818.03</v>
      </c>
    </row>
    <row r="19460" spans="1:2">
      <c r="A19460" s="307" t="s">
        <v>19380</v>
      </c>
      <c r="B19460" s="308">
        <v>241818.03</v>
      </c>
    </row>
    <row r="19461" spans="1:2">
      <c r="A19461" s="307" t="s">
        <v>19381</v>
      </c>
      <c r="B19461" s="308">
        <v>396918.33</v>
      </c>
    </row>
    <row r="19462" spans="1:2">
      <c r="A19462" s="307" t="s">
        <v>19382</v>
      </c>
      <c r="B19462" s="308">
        <v>396918.33</v>
      </c>
    </row>
    <row r="19463" spans="1:2">
      <c r="A19463" s="307" t="s">
        <v>19383</v>
      </c>
      <c r="B19463" s="308">
        <v>366899.3</v>
      </c>
    </row>
    <row r="19464" spans="1:2">
      <c r="A19464" s="307" t="s">
        <v>19384</v>
      </c>
      <c r="B19464" s="308">
        <v>366899.3</v>
      </c>
    </row>
    <row r="19465" spans="1:2">
      <c r="A19465" s="307" t="s">
        <v>19385</v>
      </c>
      <c r="B19465" s="308">
        <v>396918.33</v>
      </c>
    </row>
    <row r="19466" spans="1:2">
      <c r="A19466" s="307" t="s">
        <v>19386</v>
      </c>
      <c r="B19466" s="308">
        <v>396918.33</v>
      </c>
    </row>
    <row r="19467" spans="1:2">
      <c r="A19467" s="307" t="s">
        <v>19387</v>
      </c>
      <c r="B19467" s="308">
        <v>366899.3</v>
      </c>
    </row>
    <row r="19468" spans="1:2">
      <c r="A19468" s="307" t="s">
        <v>19388</v>
      </c>
      <c r="B19468" s="308">
        <v>366899.3</v>
      </c>
    </row>
    <row r="19469" spans="1:2">
      <c r="A19469" s="307" t="s">
        <v>19389</v>
      </c>
      <c r="B19469" s="308">
        <v>817.64</v>
      </c>
    </row>
    <row r="19470" spans="1:2">
      <c r="A19470" s="307" t="s">
        <v>19390</v>
      </c>
      <c r="B19470" s="308">
        <v>781.52</v>
      </c>
    </row>
    <row r="19471" spans="1:2">
      <c r="A19471" s="307" t="s">
        <v>19391</v>
      </c>
      <c r="B19471" s="308">
        <v>888.07</v>
      </c>
    </row>
    <row r="19472" spans="1:2">
      <c r="A19472" s="307" t="s">
        <v>19392</v>
      </c>
      <c r="B19472" s="308">
        <v>851.94</v>
      </c>
    </row>
    <row r="19473" spans="1:2">
      <c r="A19473" s="307" t="s">
        <v>19393</v>
      </c>
      <c r="B19473" s="308">
        <v>913.98</v>
      </c>
    </row>
    <row r="19474" spans="1:2">
      <c r="A19474" s="307" t="s">
        <v>19394</v>
      </c>
      <c r="B19474" s="308">
        <v>876.42</v>
      </c>
    </row>
    <row r="19475" spans="1:2">
      <c r="A19475" s="307" t="s">
        <v>19395</v>
      </c>
      <c r="B19475" s="308">
        <v>1007.62</v>
      </c>
    </row>
    <row r="19476" spans="1:2">
      <c r="A19476" s="307" t="s">
        <v>19396</v>
      </c>
      <c r="B19476" s="308">
        <v>968.64</v>
      </c>
    </row>
    <row r="19477" spans="1:2">
      <c r="A19477" s="307" t="s">
        <v>19397</v>
      </c>
      <c r="B19477" s="308">
        <v>1289.1300000000001</v>
      </c>
    </row>
    <row r="19478" spans="1:2">
      <c r="A19478" s="307" t="s">
        <v>19398</v>
      </c>
      <c r="B19478" s="308">
        <v>1248.71</v>
      </c>
    </row>
    <row r="19479" spans="1:2">
      <c r="A19479" s="307" t="s">
        <v>19399</v>
      </c>
      <c r="B19479" s="308">
        <v>1372.11</v>
      </c>
    </row>
    <row r="19480" spans="1:2">
      <c r="A19480" s="307" t="s">
        <v>19400</v>
      </c>
      <c r="B19480" s="308">
        <v>1327.8</v>
      </c>
    </row>
    <row r="19481" spans="1:2">
      <c r="A19481" s="307" t="s">
        <v>19401</v>
      </c>
      <c r="B19481" s="308">
        <v>1559.07</v>
      </c>
    </row>
    <row r="19482" spans="1:2">
      <c r="A19482" s="307" t="s">
        <v>19402</v>
      </c>
      <c r="B19482" s="308">
        <v>1511.89</v>
      </c>
    </row>
    <row r="19483" spans="1:2">
      <c r="A19483" s="307" t="s">
        <v>19403</v>
      </c>
      <c r="B19483" s="308">
        <v>2971.79</v>
      </c>
    </row>
    <row r="19484" spans="1:2">
      <c r="A19484" s="307" t="s">
        <v>19404</v>
      </c>
      <c r="B19484" s="308">
        <v>2920.71</v>
      </c>
    </row>
    <row r="19485" spans="1:2">
      <c r="A19485" s="307" t="s">
        <v>19405</v>
      </c>
      <c r="B19485" s="308">
        <v>3859.52</v>
      </c>
    </row>
    <row r="19486" spans="1:2">
      <c r="A19486" s="307" t="s">
        <v>19406</v>
      </c>
      <c r="B19486" s="308">
        <v>3803.11</v>
      </c>
    </row>
    <row r="19487" spans="1:2">
      <c r="A19487" s="307" t="s">
        <v>19407</v>
      </c>
      <c r="B19487" s="308">
        <v>4865.88</v>
      </c>
    </row>
    <row r="19488" spans="1:2">
      <c r="A19488" s="307" t="s">
        <v>19408</v>
      </c>
      <c r="B19488" s="308">
        <v>4804.54</v>
      </c>
    </row>
    <row r="19489" spans="1:2">
      <c r="A19489" s="307" t="s">
        <v>19409</v>
      </c>
      <c r="B19489" s="308">
        <v>2030.6</v>
      </c>
    </row>
    <row r="19490" spans="1:2">
      <c r="A19490" s="307" t="s">
        <v>19410</v>
      </c>
      <c r="B19490" s="308">
        <v>2005.93</v>
      </c>
    </row>
    <row r="19491" spans="1:2">
      <c r="A19491" s="307" t="s">
        <v>19411</v>
      </c>
      <c r="B19491" s="308">
        <v>2201.77</v>
      </c>
    </row>
    <row r="19492" spans="1:2">
      <c r="A19492" s="307" t="s">
        <v>19412</v>
      </c>
      <c r="B19492" s="308">
        <v>2175.67</v>
      </c>
    </row>
    <row r="19493" spans="1:2">
      <c r="A19493" s="307" t="s">
        <v>19413</v>
      </c>
      <c r="B19493" s="308">
        <v>2761.06</v>
      </c>
    </row>
    <row r="19494" spans="1:2">
      <c r="A19494" s="307" t="s">
        <v>19414</v>
      </c>
      <c r="B19494" s="308">
        <v>2732.49</v>
      </c>
    </row>
    <row r="19495" spans="1:2">
      <c r="A19495" s="307" t="s">
        <v>19415</v>
      </c>
      <c r="B19495" s="308">
        <v>2876.53</v>
      </c>
    </row>
    <row r="19496" spans="1:2">
      <c r="A19496" s="307" t="s">
        <v>19416</v>
      </c>
      <c r="B19496" s="308">
        <v>2842.63</v>
      </c>
    </row>
    <row r="19497" spans="1:2">
      <c r="A19497" s="307" t="s">
        <v>19417</v>
      </c>
      <c r="B19497" s="308">
        <v>4037.66</v>
      </c>
    </row>
    <row r="19498" spans="1:2">
      <c r="A19498" s="307" t="s">
        <v>19418</v>
      </c>
      <c r="B19498" s="308">
        <v>4003.76</v>
      </c>
    </row>
    <row r="19499" spans="1:2">
      <c r="A19499" s="307" t="s">
        <v>19419</v>
      </c>
      <c r="B19499" s="308">
        <v>3723.82</v>
      </c>
    </row>
    <row r="19500" spans="1:2">
      <c r="A19500" s="307" t="s">
        <v>19420</v>
      </c>
      <c r="B19500" s="308">
        <v>3699.15</v>
      </c>
    </row>
    <row r="19501" spans="1:2">
      <c r="A19501" s="307" t="s">
        <v>19421</v>
      </c>
      <c r="B19501" s="308">
        <v>4081.76</v>
      </c>
    </row>
    <row r="19502" spans="1:2">
      <c r="A19502" s="307" t="s">
        <v>19422</v>
      </c>
      <c r="B19502" s="308">
        <v>4057.09</v>
      </c>
    </row>
    <row r="19503" spans="1:2">
      <c r="A19503" s="307" t="s">
        <v>19423</v>
      </c>
      <c r="B19503" s="308">
        <v>3683.33</v>
      </c>
    </row>
    <row r="19504" spans="1:2">
      <c r="A19504" s="307" t="s">
        <v>19424</v>
      </c>
      <c r="B19504" s="308">
        <v>3653.73</v>
      </c>
    </row>
    <row r="19505" spans="1:2">
      <c r="A19505" s="307" t="s">
        <v>19425</v>
      </c>
      <c r="B19505" s="308">
        <v>967.68</v>
      </c>
    </row>
    <row r="19506" spans="1:2">
      <c r="A19506" s="307" t="s">
        <v>19426</v>
      </c>
      <c r="B19506" s="308">
        <v>931.56</v>
      </c>
    </row>
    <row r="19507" spans="1:2">
      <c r="A19507" s="307" t="s">
        <v>19427</v>
      </c>
      <c r="B19507" s="308">
        <v>992.88</v>
      </c>
    </row>
    <row r="19508" spans="1:2">
      <c r="A19508" s="307" t="s">
        <v>19428</v>
      </c>
      <c r="B19508" s="308">
        <v>956.76</v>
      </c>
    </row>
    <row r="19509" spans="1:2">
      <c r="A19509" s="307" t="s">
        <v>19429</v>
      </c>
      <c r="B19509" s="308">
        <v>1315.88</v>
      </c>
    </row>
    <row r="19510" spans="1:2">
      <c r="A19510" s="307" t="s">
        <v>19430</v>
      </c>
      <c r="B19510" s="308">
        <v>1276.8900000000001</v>
      </c>
    </row>
    <row r="19511" spans="1:2">
      <c r="A19511" s="307" t="s">
        <v>19431</v>
      </c>
      <c r="B19511" s="308">
        <v>960.91</v>
      </c>
    </row>
    <row r="19512" spans="1:2">
      <c r="A19512" s="307" t="s">
        <v>186</v>
      </c>
      <c r="B19512" s="308">
        <v>960.91</v>
      </c>
    </row>
    <row r="19513" spans="1:2">
      <c r="A19513" s="307" t="s">
        <v>19432</v>
      </c>
      <c r="B19513" s="308">
        <v>1132.5899999999999</v>
      </c>
    </row>
    <row r="19514" spans="1:2">
      <c r="A19514" s="307" t="s">
        <v>187</v>
      </c>
      <c r="B19514" s="308">
        <v>1132.5899999999999</v>
      </c>
    </row>
    <row r="19515" spans="1:2">
      <c r="A19515" s="307" t="s">
        <v>19433</v>
      </c>
      <c r="B19515" s="308">
        <v>1760.32</v>
      </c>
    </row>
    <row r="19516" spans="1:2">
      <c r="A19516" s="307" t="s">
        <v>19434</v>
      </c>
      <c r="B19516" s="308">
        <v>1760.32</v>
      </c>
    </row>
    <row r="19517" spans="1:2">
      <c r="A19517" s="307" t="s">
        <v>19435</v>
      </c>
      <c r="B19517" s="308">
        <v>4304.63</v>
      </c>
    </row>
    <row r="19518" spans="1:2">
      <c r="A19518" s="307" t="s">
        <v>19436</v>
      </c>
      <c r="B19518" s="308">
        <v>4304.63</v>
      </c>
    </row>
    <row r="19519" spans="1:2">
      <c r="A19519" s="307" t="s">
        <v>19437</v>
      </c>
      <c r="B19519" s="308">
        <v>2541.2800000000002</v>
      </c>
    </row>
    <row r="19520" spans="1:2">
      <c r="A19520" s="307" t="s">
        <v>188</v>
      </c>
      <c r="B19520" s="308">
        <v>2541.2800000000002</v>
      </c>
    </row>
    <row r="19521" spans="1:2">
      <c r="A19521" s="307" t="s">
        <v>19438</v>
      </c>
      <c r="B19521" s="308">
        <v>5768.95</v>
      </c>
    </row>
    <row r="19522" spans="1:2">
      <c r="A19522" s="307" t="s">
        <v>19439</v>
      </c>
      <c r="B19522" s="308">
        <v>5768.95</v>
      </c>
    </row>
    <row r="19523" spans="1:2">
      <c r="A19523" s="307" t="s">
        <v>19440</v>
      </c>
      <c r="B19523" s="308">
        <v>3093.95</v>
      </c>
    </row>
    <row r="19524" spans="1:2">
      <c r="A19524" s="307" t="s">
        <v>189</v>
      </c>
      <c r="B19524" s="308">
        <v>3093.95</v>
      </c>
    </row>
    <row r="19525" spans="1:2">
      <c r="A19525" s="307" t="s">
        <v>19441</v>
      </c>
      <c r="B19525" s="308">
        <v>4638.3500000000004</v>
      </c>
    </row>
    <row r="19526" spans="1:2">
      <c r="A19526" s="307" t="s">
        <v>19442</v>
      </c>
      <c r="B19526" s="308">
        <v>4638.3500000000004</v>
      </c>
    </row>
    <row r="19527" spans="1:2">
      <c r="A19527" s="307" t="s">
        <v>19443</v>
      </c>
      <c r="B19527" s="308">
        <v>6104.42</v>
      </c>
    </row>
    <row r="19528" spans="1:2">
      <c r="A19528" s="307" t="s">
        <v>19444</v>
      </c>
      <c r="B19528" s="308">
        <v>6104.42</v>
      </c>
    </row>
    <row r="19529" spans="1:2">
      <c r="A19529" s="307" t="s">
        <v>19445</v>
      </c>
      <c r="B19529" s="308">
        <v>6797.99</v>
      </c>
    </row>
    <row r="19530" spans="1:2">
      <c r="A19530" s="307" t="s">
        <v>19446</v>
      </c>
      <c r="B19530" s="308">
        <v>6797.99</v>
      </c>
    </row>
    <row r="19531" spans="1:2">
      <c r="A19531" s="307" t="s">
        <v>19447</v>
      </c>
      <c r="B19531" s="308">
        <v>5878.22</v>
      </c>
    </row>
    <row r="19532" spans="1:2">
      <c r="A19532" s="307" t="s">
        <v>19448</v>
      </c>
      <c r="B19532" s="308">
        <v>5878.22</v>
      </c>
    </row>
    <row r="19533" spans="1:2">
      <c r="A19533" s="307" t="s">
        <v>19449</v>
      </c>
      <c r="B19533" s="308">
        <v>5789.78</v>
      </c>
    </row>
    <row r="19534" spans="1:2">
      <c r="A19534" s="307" t="s">
        <v>19450</v>
      </c>
      <c r="B19534" s="308">
        <v>5789.78</v>
      </c>
    </row>
    <row r="19535" spans="1:2">
      <c r="A19535" s="307" t="s">
        <v>19451</v>
      </c>
      <c r="B19535" s="308">
        <v>5771.05</v>
      </c>
    </row>
    <row r="19536" spans="1:2">
      <c r="A19536" s="307" t="s">
        <v>19452</v>
      </c>
      <c r="B19536" s="308">
        <v>5771.05</v>
      </c>
    </row>
    <row r="19537" spans="1:2">
      <c r="A19537" s="307" t="s">
        <v>19453</v>
      </c>
      <c r="B19537" s="308">
        <v>5746.98</v>
      </c>
    </row>
    <row r="19538" spans="1:2">
      <c r="A19538" s="307" t="s">
        <v>19454</v>
      </c>
      <c r="B19538" s="308">
        <v>5746.98</v>
      </c>
    </row>
    <row r="19539" spans="1:2">
      <c r="A19539" s="307" t="s">
        <v>19455</v>
      </c>
      <c r="B19539" s="308">
        <v>4766.93</v>
      </c>
    </row>
    <row r="19540" spans="1:2">
      <c r="A19540" s="307" t="s">
        <v>19456</v>
      </c>
      <c r="B19540" s="308">
        <v>4766.93</v>
      </c>
    </row>
    <row r="19541" spans="1:2">
      <c r="A19541" s="307" t="s">
        <v>19457</v>
      </c>
      <c r="B19541" s="308">
        <v>5437.46</v>
      </c>
    </row>
    <row r="19542" spans="1:2">
      <c r="A19542" s="307" t="s">
        <v>19458</v>
      </c>
      <c r="B19542" s="308">
        <v>5437.46</v>
      </c>
    </row>
    <row r="19543" spans="1:2">
      <c r="A19543" s="307" t="s">
        <v>19459</v>
      </c>
      <c r="B19543" s="308">
        <v>4702.57</v>
      </c>
    </row>
    <row r="19544" spans="1:2">
      <c r="A19544" s="307" t="s">
        <v>19460</v>
      </c>
      <c r="B19544" s="308">
        <v>4702.57</v>
      </c>
    </row>
    <row r="19545" spans="1:2">
      <c r="A19545" s="307" t="s">
        <v>19461</v>
      </c>
      <c r="B19545" s="308">
        <v>4631.82</v>
      </c>
    </row>
    <row r="19546" spans="1:2">
      <c r="A19546" s="307" t="s">
        <v>19462</v>
      </c>
      <c r="B19546" s="308">
        <v>4631.82</v>
      </c>
    </row>
    <row r="19547" spans="1:2">
      <c r="A19547" s="307" t="s">
        <v>19463</v>
      </c>
      <c r="B19547" s="308">
        <v>4615.08</v>
      </c>
    </row>
    <row r="19548" spans="1:2">
      <c r="A19548" s="307" t="s">
        <v>19464</v>
      </c>
      <c r="B19548" s="308">
        <v>4615.08</v>
      </c>
    </row>
    <row r="19549" spans="1:2">
      <c r="A19549" s="307" t="s">
        <v>19465</v>
      </c>
      <c r="B19549" s="308">
        <v>4597.58</v>
      </c>
    </row>
    <row r="19550" spans="1:2">
      <c r="A19550" s="307" t="s">
        <v>19466</v>
      </c>
      <c r="B19550" s="308">
        <v>4597.58</v>
      </c>
    </row>
    <row r="19551" spans="1:2">
      <c r="A19551" s="307" t="s">
        <v>19467</v>
      </c>
      <c r="B19551" s="308">
        <v>3813.55</v>
      </c>
    </row>
    <row r="19552" spans="1:2">
      <c r="A19552" s="307" t="s">
        <v>19468</v>
      </c>
      <c r="B19552" s="308">
        <v>3813.55</v>
      </c>
    </row>
    <row r="19553" spans="1:2">
      <c r="A19553" s="307" t="s">
        <v>19469</v>
      </c>
      <c r="B19553" s="308">
        <v>4349.97</v>
      </c>
    </row>
    <row r="19554" spans="1:2">
      <c r="A19554" s="307" t="s">
        <v>19470</v>
      </c>
      <c r="B19554" s="308">
        <v>4349.97</v>
      </c>
    </row>
    <row r="19555" spans="1:2">
      <c r="A19555" s="307" t="s">
        <v>19471</v>
      </c>
      <c r="B19555" s="308">
        <v>18209.580000000002</v>
      </c>
    </row>
    <row r="19556" spans="1:2">
      <c r="A19556" s="307" t="s">
        <v>19472</v>
      </c>
      <c r="B19556" s="308">
        <v>18209.580000000002</v>
      </c>
    </row>
    <row r="19557" spans="1:2">
      <c r="A19557" s="307" t="s">
        <v>19473</v>
      </c>
      <c r="B19557" s="308">
        <v>11799.13</v>
      </c>
    </row>
    <row r="19558" spans="1:2">
      <c r="A19558" s="307" t="s">
        <v>19474</v>
      </c>
      <c r="B19558" s="308">
        <v>11799.13</v>
      </c>
    </row>
    <row r="19559" spans="1:2">
      <c r="A19559" s="307" t="s">
        <v>19475</v>
      </c>
      <c r="B19559" s="308">
        <v>10592.78</v>
      </c>
    </row>
    <row r="19560" spans="1:2">
      <c r="A19560" s="307" t="s">
        <v>19476</v>
      </c>
      <c r="B19560" s="308">
        <v>10592.78</v>
      </c>
    </row>
    <row r="19561" spans="1:2">
      <c r="A19561" s="307" t="s">
        <v>19477</v>
      </c>
      <c r="B19561" s="308">
        <v>11817.6</v>
      </c>
    </row>
    <row r="19562" spans="1:2">
      <c r="A19562" s="307" t="s">
        <v>19478</v>
      </c>
      <c r="B19562" s="308">
        <v>11817.6</v>
      </c>
    </row>
    <row r="19563" spans="1:2">
      <c r="A19563" s="307" t="s">
        <v>19479</v>
      </c>
      <c r="B19563" s="308">
        <v>10399.36</v>
      </c>
    </row>
    <row r="19564" spans="1:2">
      <c r="A19564" s="307" t="s">
        <v>19480</v>
      </c>
      <c r="B19564" s="308">
        <v>10399.36</v>
      </c>
    </row>
    <row r="19565" spans="1:2">
      <c r="A19565" s="307" t="s">
        <v>19481</v>
      </c>
      <c r="B19565" s="308">
        <v>9383.42</v>
      </c>
    </row>
    <row r="19566" spans="1:2">
      <c r="A19566" s="307" t="s">
        <v>19482</v>
      </c>
      <c r="B19566" s="308">
        <v>9383.42</v>
      </c>
    </row>
    <row r="19567" spans="1:2">
      <c r="A19567" s="307" t="s">
        <v>19483</v>
      </c>
      <c r="B19567" s="308">
        <v>13112.05</v>
      </c>
    </row>
    <row r="19568" spans="1:2">
      <c r="A19568" s="307" t="s">
        <v>19484</v>
      </c>
      <c r="B19568" s="308">
        <v>13112.05</v>
      </c>
    </row>
    <row r="19569" spans="1:2">
      <c r="A19569" s="307" t="s">
        <v>19485</v>
      </c>
      <c r="B19569" s="308">
        <v>12139.65</v>
      </c>
    </row>
    <row r="19570" spans="1:2">
      <c r="A19570" s="307" t="s">
        <v>19486</v>
      </c>
      <c r="B19570" s="308">
        <v>12139.65</v>
      </c>
    </row>
    <row r="19571" spans="1:2">
      <c r="A19571" s="307" t="s">
        <v>19487</v>
      </c>
      <c r="B19571" s="308">
        <v>26188.74</v>
      </c>
    </row>
    <row r="19572" spans="1:2">
      <c r="A19572" s="307" t="s">
        <v>19488</v>
      </c>
      <c r="B19572" s="308">
        <v>26188.74</v>
      </c>
    </row>
    <row r="19573" spans="1:2">
      <c r="A19573" s="307" t="s">
        <v>19489</v>
      </c>
      <c r="B19573" s="308">
        <v>16969.330000000002</v>
      </c>
    </row>
    <row r="19574" spans="1:2">
      <c r="A19574" s="307" t="s">
        <v>19490</v>
      </c>
      <c r="B19574" s="308">
        <v>16969.330000000002</v>
      </c>
    </row>
    <row r="19575" spans="1:2">
      <c r="A19575" s="307" t="s">
        <v>19491</v>
      </c>
      <c r="B19575" s="308">
        <v>15242.67</v>
      </c>
    </row>
    <row r="19576" spans="1:2">
      <c r="A19576" s="307" t="s">
        <v>19492</v>
      </c>
      <c r="B19576" s="308">
        <v>15242.67</v>
      </c>
    </row>
    <row r="19577" spans="1:2">
      <c r="A19577" s="307" t="s">
        <v>19493</v>
      </c>
      <c r="B19577" s="308">
        <v>16950.87</v>
      </c>
    </row>
    <row r="19578" spans="1:2">
      <c r="A19578" s="307" t="s">
        <v>19494</v>
      </c>
      <c r="B19578" s="308">
        <v>16950.87</v>
      </c>
    </row>
    <row r="19579" spans="1:2">
      <c r="A19579" s="307" t="s">
        <v>19495</v>
      </c>
      <c r="B19579" s="308">
        <v>15945.69</v>
      </c>
    </row>
    <row r="19580" spans="1:2">
      <c r="A19580" s="307" t="s">
        <v>19496</v>
      </c>
      <c r="B19580" s="308">
        <v>15945.69</v>
      </c>
    </row>
    <row r="19581" spans="1:2">
      <c r="A19581" s="307" t="s">
        <v>19497</v>
      </c>
      <c r="B19581" s="308">
        <v>14144.46</v>
      </c>
    </row>
    <row r="19582" spans="1:2">
      <c r="A19582" s="307" t="s">
        <v>19498</v>
      </c>
      <c r="B19582" s="308">
        <v>14144.46</v>
      </c>
    </row>
    <row r="19583" spans="1:2">
      <c r="A19583" s="307" t="s">
        <v>19499</v>
      </c>
      <c r="B19583" s="308">
        <v>18772.45</v>
      </c>
    </row>
    <row r="19584" spans="1:2">
      <c r="A19584" s="307" t="s">
        <v>19500</v>
      </c>
      <c r="B19584" s="308">
        <v>18772.45</v>
      </c>
    </row>
    <row r="19585" spans="1:2">
      <c r="A19585" s="307" t="s">
        <v>19501</v>
      </c>
      <c r="B19585" s="308">
        <v>18013.68</v>
      </c>
    </row>
    <row r="19586" spans="1:2">
      <c r="A19586" s="307" t="s">
        <v>19502</v>
      </c>
      <c r="B19586" s="308">
        <v>18013.68</v>
      </c>
    </row>
    <row r="19587" spans="1:2">
      <c r="A19587" s="307" t="s">
        <v>19503</v>
      </c>
      <c r="B19587" s="308">
        <v>14318</v>
      </c>
    </row>
    <row r="19588" spans="1:2">
      <c r="A19588" s="307" t="s">
        <v>19504</v>
      </c>
      <c r="B19588" s="308">
        <v>14318</v>
      </c>
    </row>
    <row r="19589" spans="1:2">
      <c r="A19589" s="307" t="s">
        <v>19505</v>
      </c>
      <c r="B19589" s="308">
        <v>1594.49</v>
      </c>
    </row>
    <row r="19590" spans="1:2">
      <c r="A19590" s="307" t="s">
        <v>19506</v>
      </c>
      <c r="B19590" s="308">
        <v>1594.49</v>
      </c>
    </row>
    <row r="19591" spans="1:2">
      <c r="A19591" s="307" t="s">
        <v>19507</v>
      </c>
      <c r="B19591" s="308">
        <v>2058.9699999999998</v>
      </c>
    </row>
    <row r="19592" spans="1:2">
      <c r="A19592" s="307" t="s">
        <v>19508</v>
      </c>
      <c r="B19592" s="308">
        <v>2058.9699999999998</v>
      </c>
    </row>
    <row r="19593" spans="1:2">
      <c r="A19593" s="307" t="s">
        <v>19509</v>
      </c>
      <c r="B19593" s="308">
        <v>4897.74</v>
      </c>
    </row>
    <row r="19594" spans="1:2">
      <c r="A19594" s="307" t="s">
        <v>19510</v>
      </c>
      <c r="B19594" s="308">
        <v>4877.1400000000003</v>
      </c>
    </row>
    <row r="19595" spans="1:2">
      <c r="A19595" s="307" t="s">
        <v>19511</v>
      </c>
      <c r="B19595" s="308">
        <v>5641.34</v>
      </c>
    </row>
    <row r="19596" spans="1:2">
      <c r="A19596" s="307" t="s">
        <v>19512</v>
      </c>
      <c r="B19596" s="308">
        <v>5620.74</v>
      </c>
    </row>
    <row r="19597" spans="1:2">
      <c r="A19597" s="307" t="s">
        <v>19513</v>
      </c>
      <c r="B19597" s="308">
        <v>110.89</v>
      </c>
    </row>
    <row r="19598" spans="1:2">
      <c r="A19598" s="307" t="s">
        <v>190</v>
      </c>
      <c r="B19598" s="308">
        <v>108.43</v>
      </c>
    </row>
    <row r="19599" spans="1:2">
      <c r="A19599" s="307" t="s">
        <v>19514</v>
      </c>
      <c r="B19599" s="308">
        <v>1130.8900000000001</v>
      </c>
    </row>
    <row r="19600" spans="1:2">
      <c r="A19600" s="307" t="s">
        <v>191</v>
      </c>
      <c r="B19600" s="308">
        <v>1128.43</v>
      </c>
    </row>
    <row r="19601" spans="1:2">
      <c r="A19601" s="307" t="s">
        <v>19515</v>
      </c>
      <c r="B19601" s="308">
        <v>375.39</v>
      </c>
    </row>
    <row r="19602" spans="1:2">
      <c r="A19602" s="307" t="s">
        <v>19516</v>
      </c>
      <c r="B19602" s="308">
        <v>372.93</v>
      </c>
    </row>
    <row r="19603" spans="1:2">
      <c r="A19603" s="307" t="s">
        <v>19517</v>
      </c>
      <c r="B19603" s="308">
        <v>368.49</v>
      </c>
    </row>
    <row r="19604" spans="1:2">
      <c r="A19604" s="307" t="s">
        <v>19518</v>
      </c>
      <c r="B19604" s="308">
        <v>366.03</v>
      </c>
    </row>
    <row r="19605" spans="1:2">
      <c r="A19605" s="307" t="s">
        <v>19519</v>
      </c>
      <c r="B19605" s="308">
        <v>110.89</v>
      </c>
    </row>
    <row r="19606" spans="1:2">
      <c r="A19606" s="307" t="s">
        <v>19520</v>
      </c>
      <c r="B19606" s="308">
        <v>108.43</v>
      </c>
    </row>
    <row r="19607" spans="1:2">
      <c r="A19607" s="307" t="s">
        <v>19521</v>
      </c>
      <c r="B19607" s="308">
        <v>133.99</v>
      </c>
    </row>
    <row r="19608" spans="1:2">
      <c r="A19608" s="307" t="s">
        <v>192</v>
      </c>
      <c r="B19608" s="308">
        <v>131.53</v>
      </c>
    </row>
    <row r="19609" spans="1:2">
      <c r="A19609" s="307" t="s">
        <v>19522</v>
      </c>
      <c r="B19609" s="308">
        <v>200</v>
      </c>
    </row>
    <row r="19610" spans="1:2">
      <c r="A19610" s="307" t="s">
        <v>19523</v>
      </c>
      <c r="B19610" s="308">
        <v>200</v>
      </c>
    </row>
    <row r="19611" spans="1:2">
      <c r="A19611" s="307" t="s">
        <v>19524</v>
      </c>
      <c r="B19611" s="308">
        <v>500</v>
      </c>
    </row>
    <row r="19612" spans="1:2">
      <c r="A19612" s="307" t="s">
        <v>19525</v>
      </c>
      <c r="B19612" s="308">
        <v>500</v>
      </c>
    </row>
    <row r="19613" spans="1:2">
      <c r="A19613" s="307" t="s">
        <v>23679</v>
      </c>
      <c r="B19613" s="308">
        <v>9916.39</v>
      </c>
    </row>
    <row r="19614" spans="1:2">
      <c r="A19614" s="307" t="s">
        <v>23680</v>
      </c>
      <c r="B19614" s="308">
        <v>9774.76</v>
      </c>
    </row>
    <row r="19615" spans="1:2">
      <c r="A19615" s="307" t="s">
        <v>23681</v>
      </c>
      <c r="B19615" s="308">
        <v>11983.37</v>
      </c>
    </row>
    <row r="19616" spans="1:2">
      <c r="A19616" s="307" t="s">
        <v>23682</v>
      </c>
      <c r="B19616" s="308">
        <v>11841.75</v>
      </c>
    </row>
    <row r="19617" spans="1:2">
      <c r="A19617" s="307" t="s">
        <v>19526</v>
      </c>
      <c r="B19617" s="308">
        <v>14809.72</v>
      </c>
    </row>
    <row r="19618" spans="1:2">
      <c r="A19618" s="307" t="s">
        <v>19527</v>
      </c>
      <c r="B19618" s="308">
        <v>14668.1</v>
      </c>
    </row>
    <row r="19619" spans="1:2">
      <c r="A19619" s="307" t="s">
        <v>19528</v>
      </c>
      <c r="B19619" s="308">
        <v>612.11</v>
      </c>
    </row>
    <row r="19620" spans="1:2">
      <c r="A19620" s="307" t="s">
        <v>19529</v>
      </c>
      <c r="B19620" s="308">
        <v>607.16999999999996</v>
      </c>
    </row>
    <row r="19621" spans="1:2">
      <c r="A19621" s="307" t="s">
        <v>19530</v>
      </c>
      <c r="B19621" s="308">
        <v>773.27</v>
      </c>
    </row>
    <row r="19622" spans="1:2">
      <c r="A19622" s="307" t="s">
        <v>19531</v>
      </c>
      <c r="B19622" s="308">
        <v>768.33</v>
      </c>
    </row>
    <row r="19623" spans="1:2">
      <c r="A19623" s="307" t="s">
        <v>19532</v>
      </c>
      <c r="B19623" s="308">
        <v>1033.83</v>
      </c>
    </row>
    <row r="19624" spans="1:2">
      <c r="A19624" s="307" t="s">
        <v>19533</v>
      </c>
      <c r="B19624" s="308">
        <v>1028.9000000000001</v>
      </c>
    </row>
    <row r="19625" spans="1:2">
      <c r="A19625" s="307" t="s">
        <v>19534</v>
      </c>
      <c r="B19625" s="308">
        <v>2053.7399999999998</v>
      </c>
    </row>
    <row r="19626" spans="1:2">
      <c r="A19626" s="307" t="s">
        <v>19535</v>
      </c>
      <c r="B19626" s="308">
        <v>2048.81</v>
      </c>
    </row>
    <row r="19627" spans="1:2">
      <c r="A19627" s="307" t="s">
        <v>19536</v>
      </c>
      <c r="B19627" s="308">
        <v>2744.49</v>
      </c>
    </row>
    <row r="19628" spans="1:2">
      <c r="A19628" s="307" t="s">
        <v>19537</v>
      </c>
      <c r="B19628" s="308">
        <v>2737.09</v>
      </c>
    </row>
    <row r="19629" spans="1:2">
      <c r="A19629" s="307" t="s">
        <v>19538</v>
      </c>
      <c r="B19629" s="308">
        <v>5567.94</v>
      </c>
    </row>
    <row r="19630" spans="1:2">
      <c r="A19630" s="307" t="s">
        <v>19539</v>
      </c>
      <c r="B19630" s="308">
        <v>5560.54</v>
      </c>
    </row>
    <row r="19631" spans="1:2">
      <c r="A19631" s="307" t="s">
        <v>19540</v>
      </c>
      <c r="B19631" s="308">
        <v>253.99</v>
      </c>
    </row>
    <row r="19632" spans="1:2">
      <c r="A19632" s="307" t="s">
        <v>19541</v>
      </c>
      <c r="B19632" s="308">
        <v>249.06</v>
      </c>
    </row>
    <row r="19633" spans="1:2">
      <c r="A19633" s="307" t="s">
        <v>19542</v>
      </c>
      <c r="B19633" s="308">
        <v>338.99</v>
      </c>
    </row>
    <row r="19634" spans="1:2">
      <c r="A19634" s="307" t="s">
        <v>19543</v>
      </c>
      <c r="B19634" s="308">
        <v>334.06</v>
      </c>
    </row>
    <row r="19635" spans="1:2">
      <c r="A19635" s="307" t="s">
        <v>19544</v>
      </c>
      <c r="B19635" s="308">
        <v>2664.37</v>
      </c>
    </row>
    <row r="19636" spans="1:2">
      <c r="A19636" s="307" t="s">
        <v>19545</v>
      </c>
      <c r="B19636" s="308">
        <v>2659.44</v>
      </c>
    </row>
    <row r="19637" spans="1:2">
      <c r="A19637" s="307" t="s">
        <v>19546</v>
      </c>
      <c r="B19637" s="308">
        <v>3006.1</v>
      </c>
    </row>
    <row r="19638" spans="1:2">
      <c r="A19638" s="307" t="s">
        <v>19547</v>
      </c>
      <c r="B19638" s="308">
        <v>3001.16</v>
      </c>
    </row>
    <row r="19639" spans="1:2">
      <c r="A19639" s="307" t="s">
        <v>19548</v>
      </c>
      <c r="B19639" s="308">
        <v>3920.93</v>
      </c>
    </row>
    <row r="19640" spans="1:2">
      <c r="A19640" s="307" t="s">
        <v>19549</v>
      </c>
      <c r="B19640" s="308">
        <v>3913.53</v>
      </c>
    </row>
    <row r="19641" spans="1:2">
      <c r="A19641" s="307" t="s">
        <v>19550</v>
      </c>
      <c r="B19641" s="308">
        <v>4818.72</v>
      </c>
    </row>
    <row r="19642" spans="1:2">
      <c r="A19642" s="307" t="s">
        <v>19551</v>
      </c>
      <c r="B19642" s="308">
        <v>4811.32</v>
      </c>
    </row>
    <row r="19643" spans="1:2">
      <c r="A19643" s="307" t="s">
        <v>19552</v>
      </c>
      <c r="B19643" s="308">
        <v>2939.41</v>
      </c>
    </row>
    <row r="19644" spans="1:2">
      <c r="A19644" s="307" t="s">
        <v>19553</v>
      </c>
      <c r="B19644" s="308">
        <v>2934.47</v>
      </c>
    </row>
    <row r="19645" spans="1:2">
      <c r="A19645" s="307" t="s">
        <v>19554</v>
      </c>
      <c r="B19645" s="308">
        <v>3532.69</v>
      </c>
    </row>
    <row r="19646" spans="1:2">
      <c r="A19646" s="307" t="s">
        <v>19555</v>
      </c>
      <c r="B19646" s="308">
        <v>3527.76</v>
      </c>
    </row>
    <row r="19647" spans="1:2">
      <c r="A19647" s="307" t="s">
        <v>19556</v>
      </c>
      <c r="B19647" s="308">
        <v>3683.51</v>
      </c>
    </row>
    <row r="19648" spans="1:2">
      <c r="A19648" s="307" t="s">
        <v>19557</v>
      </c>
      <c r="B19648" s="308">
        <v>3676.11</v>
      </c>
    </row>
    <row r="19649" spans="1:2">
      <c r="A19649" s="307" t="s">
        <v>19558</v>
      </c>
      <c r="B19649" s="308">
        <v>321.83999999999997</v>
      </c>
    </row>
    <row r="19650" spans="1:2">
      <c r="A19650" s="307" t="s">
        <v>19559</v>
      </c>
      <c r="B19650" s="308">
        <v>317.05</v>
      </c>
    </row>
    <row r="19651" spans="1:2">
      <c r="A19651" s="307" t="s">
        <v>19560</v>
      </c>
      <c r="B19651" s="308">
        <v>14103.37</v>
      </c>
    </row>
    <row r="19652" spans="1:2">
      <c r="A19652" s="307" t="s">
        <v>19561</v>
      </c>
      <c r="B19652" s="308">
        <v>14103.37</v>
      </c>
    </row>
    <row r="19653" spans="1:2">
      <c r="A19653" s="307" t="s">
        <v>19562</v>
      </c>
      <c r="B19653" s="308">
        <v>224.08</v>
      </c>
    </row>
    <row r="19654" spans="1:2">
      <c r="A19654" s="307" t="s">
        <v>19563</v>
      </c>
      <c r="B19654" s="308">
        <v>224.08</v>
      </c>
    </row>
    <row r="19655" spans="1:2">
      <c r="A19655" s="307" t="s">
        <v>19564</v>
      </c>
      <c r="B19655" s="308">
        <v>268.89999999999998</v>
      </c>
    </row>
    <row r="19656" spans="1:2">
      <c r="A19656" s="307" t="s">
        <v>19565</v>
      </c>
      <c r="B19656" s="308">
        <v>268.89999999999998</v>
      </c>
    </row>
    <row r="19657" spans="1:2">
      <c r="A19657" s="307" t="s">
        <v>19566</v>
      </c>
      <c r="B19657" s="308">
        <v>871.59</v>
      </c>
    </row>
    <row r="19658" spans="1:2">
      <c r="A19658" s="307" t="s">
        <v>19567</v>
      </c>
      <c r="B19658" s="308">
        <v>871.59</v>
      </c>
    </row>
    <row r="19659" spans="1:2">
      <c r="A19659" s="307" t="s">
        <v>19568</v>
      </c>
      <c r="B19659" s="308">
        <v>201.83</v>
      </c>
    </row>
    <row r="19660" spans="1:2">
      <c r="A19660" s="307" t="s">
        <v>19569</v>
      </c>
      <c r="B19660" s="308">
        <v>196.11</v>
      </c>
    </row>
    <row r="19661" spans="1:2">
      <c r="A19661" s="307" t="s">
        <v>19570</v>
      </c>
      <c r="B19661" s="308">
        <v>228.68</v>
      </c>
    </row>
    <row r="19662" spans="1:2">
      <c r="A19662" s="307" t="s">
        <v>19571</v>
      </c>
      <c r="B19662" s="308">
        <v>221.52</v>
      </c>
    </row>
    <row r="19663" spans="1:2">
      <c r="A19663" s="307" t="s">
        <v>19572</v>
      </c>
      <c r="B19663" s="308">
        <v>212.76</v>
      </c>
    </row>
    <row r="19664" spans="1:2">
      <c r="A19664" s="307" t="s">
        <v>19573</v>
      </c>
      <c r="B19664" s="308">
        <v>210.47</v>
      </c>
    </row>
    <row r="19665" spans="1:2">
      <c r="A19665" s="307" t="s">
        <v>19574</v>
      </c>
      <c r="B19665" s="308">
        <v>730.95</v>
      </c>
    </row>
    <row r="19666" spans="1:2">
      <c r="A19666" s="307" t="s">
        <v>19575</v>
      </c>
      <c r="B19666" s="308">
        <v>730.95</v>
      </c>
    </row>
    <row r="19667" spans="1:2">
      <c r="A19667" s="307" t="s">
        <v>19576</v>
      </c>
      <c r="B19667" s="308">
        <v>552.97</v>
      </c>
    </row>
    <row r="19668" spans="1:2">
      <c r="A19668" s="307" t="s">
        <v>19577</v>
      </c>
      <c r="B19668" s="308">
        <v>552.97</v>
      </c>
    </row>
    <row r="19669" spans="1:2">
      <c r="A19669" s="307" t="s">
        <v>19578</v>
      </c>
      <c r="B19669" s="308">
        <v>298.69</v>
      </c>
    </row>
    <row r="19670" spans="1:2">
      <c r="A19670" s="307" t="s">
        <v>19579</v>
      </c>
      <c r="B19670" s="308">
        <v>298.69</v>
      </c>
    </row>
    <row r="19671" spans="1:2">
      <c r="A19671" s="307" t="s">
        <v>19580</v>
      </c>
      <c r="B19671" s="308">
        <v>307.97000000000003</v>
      </c>
    </row>
    <row r="19672" spans="1:2">
      <c r="A19672" s="307" t="s">
        <v>19581</v>
      </c>
      <c r="B19672" s="308">
        <v>307.97000000000003</v>
      </c>
    </row>
    <row r="19673" spans="1:2">
      <c r="A19673" s="307" t="s">
        <v>19582</v>
      </c>
      <c r="B19673" s="308">
        <v>465.19</v>
      </c>
    </row>
    <row r="19674" spans="1:2">
      <c r="A19674" s="307" t="s">
        <v>19583</v>
      </c>
      <c r="B19674" s="308">
        <v>465.19</v>
      </c>
    </row>
    <row r="19675" spans="1:2">
      <c r="A19675" s="307" t="s">
        <v>19584</v>
      </c>
      <c r="B19675" s="308">
        <v>77.239999999999995</v>
      </c>
    </row>
    <row r="19676" spans="1:2">
      <c r="A19676" s="307" t="s">
        <v>19585</v>
      </c>
      <c r="B19676" s="308">
        <v>77.239999999999995</v>
      </c>
    </row>
    <row r="19677" spans="1:2">
      <c r="A19677" s="307" t="s">
        <v>19586</v>
      </c>
      <c r="B19677" s="308">
        <v>84.31</v>
      </c>
    </row>
    <row r="19678" spans="1:2">
      <c r="A19678" s="307" t="s">
        <v>19587</v>
      </c>
      <c r="B19678" s="308">
        <v>84.31</v>
      </c>
    </row>
    <row r="19679" spans="1:2">
      <c r="A19679" s="307" t="s">
        <v>19588</v>
      </c>
      <c r="B19679" s="308">
        <v>2088.67</v>
      </c>
    </row>
    <row r="19680" spans="1:2">
      <c r="A19680" s="307" t="s">
        <v>19589</v>
      </c>
      <c r="B19680" s="308">
        <v>2088.67</v>
      </c>
    </row>
    <row r="19681" spans="1:2">
      <c r="A19681" s="307" t="s">
        <v>19590</v>
      </c>
      <c r="B19681" s="308">
        <v>271.77999999999997</v>
      </c>
    </row>
    <row r="19682" spans="1:2">
      <c r="A19682" s="307" t="s">
        <v>19591</v>
      </c>
      <c r="B19682" s="308">
        <v>271.77999999999997</v>
      </c>
    </row>
    <row r="19683" spans="1:2">
      <c r="A19683" s="307" t="s">
        <v>19592</v>
      </c>
      <c r="B19683" s="308">
        <v>99.7</v>
      </c>
    </row>
    <row r="19684" spans="1:2">
      <c r="A19684" s="307" t="s">
        <v>19593</v>
      </c>
      <c r="B19684" s="308">
        <v>99.7</v>
      </c>
    </row>
    <row r="19685" spans="1:2">
      <c r="A19685" s="307" t="s">
        <v>19594</v>
      </c>
      <c r="B19685" s="308">
        <v>67.73</v>
      </c>
    </row>
    <row r="19686" spans="1:2">
      <c r="A19686" s="307" t="s">
        <v>19595</v>
      </c>
      <c r="B19686" s="308">
        <v>65.27</v>
      </c>
    </row>
    <row r="19687" spans="1:2">
      <c r="A19687" s="307" t="s">
        <v>19596</v>
      </c>
      <c r="B19687" s="308">
        <v>61.57</v>
      </c>
    </row>
    <row r="19688" spans="1:2">
      <c r="A19688" s="307" t="s">
        <v>19597</v>
      </c>
      <c r="B19688" s="308">
        <v>59.1</v>
      </c>
    </row>
    <row r="19689" spans="1:2">
      <c r="A19689" s="307" t="s">
        <v>19598</v>
      </c>
      <c r="B19689" s="308">
        <v>48.42</v>
      </c>
    </row>
    <row r="19690" spans="1:2">
      <c r="A19690" s="307" t="s">
        <v>19599</v>
      </c>
      <c r="B19690" s="308">
        <v>45.96</v>
      </c>
    </row>
    <row r="19691" spans="1:2">
      <c r="A19691" s="307" t="s">
        <v>19600</v>
      </c>
      <c r="B19691" s="308">
        <v>123.45</v>
      </c>
    </row>
    <row r="19692" spans="1:2">
      <c r="A19692" s="307" t="s">
        <v>19601</v>
      </c>
      <c r="B19692" s="308">
        <v>120.99</v>
      </c>
    </row>
    <row r="19693" spans="1:2">
      <c r="A19693" s="307" t="s">
        <v>19602</v>
      </c>
      <c r="B19693" s="308">
        <v>113.81</v>
      </c>
    </row>
    <row r="19694" spans="1:2">
      <c r="A19694" s="307" t="s">
        <v>19603</v>
      </c>
      <c r="B19694" s="308">
        <v>111.35</v>
      </c>
    </row>
    <row r="19695" spans="1:2">
      <c r="A19695" s="307" t="s">
        <v>19604</v>
      </c>
      <c r="B19695" s="308">
        <v>78053.399999999994</v>
      </c>
    </row>
    <row r="19696" spans="1:2">
      <c r="A19696" s="307" t="s">
        <v>19605</v>
      </c>
      <c r="B19696" s="308">
        <v>78053.399999999994</v>
      </c>
    </row>
    <row r="19697" spans="1:2">
      <c r="A19697" s="307" t="s">
        <v>19606</v>
      </c>
      <c r="B19697" s="308">
        <v>97000</v>
      </c>
    </row>
    <row r="19698" spans="1:2">
      <c r="A19698" s="307" t="s">
        <v>19607</v>
      </c>
      <c r="B19698" s="308">
        <v>97000</v>
      </c>
    </row>
    <row r="19699" spans="1:2">
      <c r="A19699" s="307" t="s">
        <v>19608</v>
      </c>
      <c r="B19699" s="308">
        <v>99800</v>
      </c>
    </row>
    <row r="19700" spans="1:2">
      <c r="A19700" s="307" t="s">
        <v>19609</v>
      </c>
      <c r="B19700" s="308">
        <v>99800</v>
      </c>
    </row>
    <row r="19701" spans="1:2">
      <c r="A19701" s="307" t="s">
        <v>19610</v>
      </c>
      <c r="B19701" s="308">
        <v>25000</v>
      </c>
    </row>
    <row r="19702" spans="1:2">
      <c r="A19702" s="307" t="s">
        <v>19611</v>
      </c>
      <c r="B19702" s="308">
        <v>25000</v>
      </c>
    </row>
    <row r="19703" spans="1:2">
      <c r="A19703" s="307" t="s">
        <v>19612</v>
      </c>
      <c r="B19703" s="308">
        <v>382.46</v>
      </c>
    </row>
    <row r="19704" spans="1:2">
      <c r="A19704" s="307" t="s">
        <v>19613</v>
      </c>
      <c r="B19704" s="308">
        <v>366.93</v>
      </c>
    </row>
    <row r="19705" spans="1:2">
      <c r="A19705" s="307" t="s">
        <v>19614</v>
      </c>
      <c r="B19705" s="308">
        <v>445.9</v>
      </c>
    </row>
    <row r="19706" spans="1:2">
      <c r="A19706" s="307" t="s">
        <v>19615</v>
      </c>
      <c r="B19706" s="308">
        <v>430.37</v>
      </c>
    </row>
    <row r="19707" spans="1:2">
      <c r="A19707" s="307" t="s">
        <v>19616</v>
      </c>
      <c r="B19707" s="308">
        <v>546.73</v>
      </c>
    </row>
    <row r="19708" spans="1:2">
      <c r="A19708" s="307" t="s">
        <v>19617</v>
      </c>
      <c r="B19708" s="308">
        <v>529.13</v>
      </c>
    </row>
    <row r="19709" spans="1:2">
      <c r="A19709" s="307" t="s">
        <v>19618</v>
      </c>
      <c r="B19709" s="308">
        <v>588.33000000000004</v>
      </c>
    </row>
    <row r="19710" spans="1:2">
      <c r="A19710" s="307" t="s">
        <v>19619</v>
      </c>
      <c r="B19710" s="308">
        <v>570.73</v>
      </c>
    </row>
    <row r="19711" spans="1:2">
      <c r="A19711" s="307" t="s">
        <v>19620</v>
      </c>
      <c r="B19711" s="308">
        <v>526.66999999999996</v>
      </c>
    </row>
    <row r="19712" spans="1:2">
      <c r="A19712" s="307" t="s">
        <v>19621</v>
      </c>
      <c r="B19712" s="308">
        <v>507.59</v>
      </c>
    </row>
    <row r="19713" spans="1:2">
      <c r="A19713" s="307" t="s">
        <v>19622</v>
      </c>
      <c r="B19713" s="308">
        <v>630.66999999999996</v>
      </c>
    </row>
    <row r="19714" spans="1:2">
      <c r="A19714" s="307" t="s">
        <v>19623</v>
      </c>
      <c r="B19714" s="308">
        <v>611.59</v>
      </c>
    </row>
    <row r="19715" spans="1:2">
      <c r="A19715" s="307" t="s">
        <v>19624</v>
      </c>
      <c r="B19715" s="308">
        <v>773.65</v>
      </c>
    </row>
    <row r="19716" spans="1:2">
      <c r="A19716" s="307" t="s">
        <v>19625</v>
      </c>
      <c r="B19716" s="308">
        <v>753.53</v>
      </c>
    </row>
    <row r="19717" spans="1:2">
      <c r="A19717" s="307" t="s">
        <v>19626</v>
      </c>
      <c r="B19717" s="308">
        <v>929.65</v>
      </c>
    </row>
    <row r="19718" spans="1:2">
      <c r="A19718" s="307" t="s">
        <v>19627</v>
      </c>
      <c r="B19718" s="308">
        <v>909.53</v>
      </c>
    </row>
    <row r="19719" spans="1:2">
      <c r="A19719" s="307" t="s">
        <v>19628</v>
      </c>
      <c r="B19719" s="308">
        <v>785.55</v>
      </c>
    </row>
    <row r="19720" spans="1:2">
      <c r="A19720" s="307" t="s">
        <v>19629</v>
      </c>
      <c r="B19720" s="308">
        <v>763.8</v>
      </c>
    </row>
    <row r="19721" spans="1:2">
      <c r="A19721" s="307" t="s">
        <v>19630</v>
      </c>
      <c r="B19721" s="308">
        <v>847.95</v>
      </c>
    </row>
    <row r="19722" spans="1:2">
      <c r="A19722" s="307" t="s">
        <v>19631</v>
      </c>
      <c r="B19722" s="308">
        <v>826.2</v>
      </c>
    </row>
    <row r="19723" spans="1:2">
      <c r="A19723" s="307" t="s">
        <v>19632</v>
      </c>
      <c r="B19723" s="308">
        <v>1053.5899999999999</v>
      </c>
    </row>
    <row r="19724" spans="1:2">
      <c r="A19724" s="307" t="s">
        <v>19633</v>
      </c>
      <c r="B19724" s="308">
        <v>1031.32</v>
      </c>
    </row>
    <row r="19725" spans="1:2">
      <c r="A19725" s="307" t="s">
        <v>19634</v>
      </c>
      <c r="B19725" s="308">
        <v>1141.99</v>
      </c>
    </row>
    <row r="19726" spans="1:2">
      <c r="A19726" s="307" t="s">
        <v>19635</v>
      </c>
      <c r="B19726" s="308">
        <v>1119.72</v>
      </c>
    </row>
    <row r="19727" spans="1:2">
      <c r="A19727" s="307" t="s">
        <v>19636</v>
      </c>
      <c r="B19727" s="308">
        <v>1393.4</v>
      </c>
    </row>
    <row r="19728" spans="1:2">
      <c r="A19728" s="307" t="s">
        <v>19637</v>
      </c>
      <c r="B19728" s="308">
        <v>1370.1</v>
      </c>
    </row>
    <row r="19729" spans="1:2">
      <c r="A19729" s="307" t="s">
        <v>19638</v>
      </c>
      <c r="B19729" s="308">
        <v>1131.78</v>
      </c>
    </row>
    <row r="19730" spans="1:2">
      <c r="A19730" s="307" t="s">
        <v>19639</v>
      </c>
      <c r="B19730" s="308">
        <v>1107.3599999999999</v>
      </c>
    </row>
    <row r="19731" spans="1:2">
      <c r="A19731" s="307" t="s">
        <v>19640</v>
      </c>
      <c r="B19731" s="308">
        <v>1380.22</v>
      </c>
    </row>
    <row r="19732" spans="1:2">
      <c r="A19732" s="307" t="s">
        <v>19641</v>
      </c>
      <c r="B19732" s="308">
        <v>1355.8</v>
      </c>
    </row>
    <row r="19733" spans="1:2">
      <c r="A19733" s="307" t="s">
        <v>19642</v>
      </c>
      <c r="B19733" s="308">
        <v>1439.62</v>
      </c>
    </row>
    <row r="19734" spans="1:2">
      <c r="A19734" s="307" t="s">
        <v>19643</v>
      </c>
      <c r="B19734" s="308">
        <v>1415.2</v>
      </c>
    </row>
    <row r="19735" spans="1:2">
      <c r="A19735" s="307" t="s">
        <v>19644</v>
      </c>
      <c r="B19735" s="308">
        <v>1862.99</v>
      </c>
    </row>
    <row r="19736" spans="1:2">
      <c r="A19736" s="307" t="s">
        <v>19645</v>
      </c>
      <c r="B19736" s="308">
        <v>1837.54</v>
      </c>
    </row>
    <row r="19737" spans="1:2">
      <c r="A19737" s="307" t="s">
        <v>19646</v>
      </c>
      <c r="B19737" s="308">
        <v>1983.02</v>
      </c>
    </row>
    <row r="19738" spans="1:2">
      <c r="A19738" s="307" t="s">
        <v>19647</v>
      </c>
      <c r="B19738" s="308">
        <v>1957.7</v>
      </c>
    </row>
    <row r="19739" spans="1:2">
      <c r="A19739" s="307" t="s">
        <v>19648</v>
      </c>
      <c r="B19739" s="308">
        <v>106533.55</v>
      </c>
    </row>
    <row r="19740" spans="1:2">
      <c r="A19740" s="307" t="s">
        <v>19649</v>
      </c>
      <c r="B19740" s="308">
        <v>106361.3</v>
      </c>
    </row>
    <row r="19741" spans="1:2">
      <c r="A19741" s="307" t="s">
        <v>19650</v>
      </c>
      <c r="B19741" s="308">
        <v>106533.55</v>
      </c>
    </row>
    <row r="19742" spans="1:2">
      <c r="A19742" s="307" t="s">
        <v>19651</v>
      </c>
      <c r="B19742" s="308">
        <v>106361.3</v>
      </c>
    </row>
    <row r="19743" spans="1:2">
      <c r="A19743" s="307" t="s">
        <v>19652</v>
      </c>
      <c r="B19743" s="308">
        <v>136533.54999999999</v>
      </c>
    </row>
    <row r="19744" spans="1:2">
      <c r="A19744" s="307" t="s">
        <v>19653</v>
      </c>
      <c r="B19744" s="308">
        <v>136361.29999999999</v>
      </c>
    </row>
    <row r="19745" spans="1:2">
      <c r="A19745" s="307" t="s">
        <v>19654</v>
      </c>
      <c r="B19745" s="308">
        <v>149533.54999999999</v>
      </c>
    </row>
    <row r="19746" spans="1:2">
      <c r="A19746" s="307" t="s">
        <v>19655</v>
      </c>
      <c r="B19746" s="308">
        <v>149361.29999999999</v>
      </c>
    </row>
    <row r="19747" spans="1:2">
      <c r="A19747" s="307" t="s">
        <v>19656</v>
      </c>
      <c r="B19747" s="308">
        <v>179533.55</v>
      </c>
    </row>
    <row r="19748" spans="1:2">
      <c r="A19748" s="307" t="s">
        <v>19657</v>
      </c>
      <c r="B19748" s="308">
        <v>179361.3</v>
      </c>
    </row>
    <row r="19749" spans="1:2">
      <c r="A19749" s="307" t="s">
        <v>19658</v>
      </c>
      <c r="B19749" s="308">
        <v>226533.55</v>
      </c>
    </row>
    <row r="19750" spans="1:2">
      <c r="A19750" s="307" t="s">
        <v>19659</v>
      </c>
      <c r="B19750" s="308">
        <v>226361.3</v>
      </c>
    </row>
    <row r="19751" spans="1:2">
      <c r="A19751" s="307" t="s">
        <v>19660</v>
      </c>
      <c r="B19751" s="308">
        <v>461533.55</v>
      </c>
    </row>
    <row r="19752" spans="1:2">
      <c r="A19752" s="307" t="s">
        <v>19661</v>
      </c>
      <c r="B19752" s="308">
        <v>461361.3</v>
      </c>
    </row>
    <row r="19753" spans="1:2">
      <c r="A19753" s="307" t="s">
        <v>19662</v>
      </c>
      <c r="B19753" s="308">
        <v>74133.55</v>
      </c>
    </row>
    <row r="19754" spans="1:2">
      <c r="A19754" s="307" t="s">
        <v>19663</v>
      </c>
      <c r="B19754" s="308">
        <v>73961.3</v>
      </c>
    </row>
    <row r="19755" spans="1:2">
      <c r="A19755" s="307" t="s">
        <v>19664</v>
      </c>
      <c r="B19755" s="308">
        <v>77723.55</v>
      </c>
    </row>
    <row r="19756" spans="1:2">
      <c r="A19756" s="307" t="s">
        <v>19665</v>
      </c>
      <c r="B19756" s="308">
        <v>77551.3</v>
      </c>
    </row>
    <row r="19757" spans="1:2">
      <c r="A19757" s="307" t="s">
        <v>19666</v>
      </c>
      <c r="B19757" s="308">
        <v>114233.55</v>
      </c>
    </row>
    <row r="19758" spans="1:2">
      <c r="A19758" s="307" t="s">
        <v>19667</v>
      </c>
      <c r="B19758" s="308">
        <v>114061.3</v>
      </c>
    </row>
    <row r="19759" spans="1:2">
      <c r="A19759" s="307" t="s">
        <v>19668</v>
      </c>
      <c r="B19759" s="308">
        <v>121833.55</v>
      </c>
    </row>
    <row r="19760" spans="1:2">
      <c r="A19760" s="307" t="s">
        <v>19669</v>
      </c>
      <c r="B19760" s="308">
        <v>121661.3</v>
      </c>
    </row>
    <row r="19761" spans="1:2">
      <c r="A19761" s="307" t="s">
        <v>19670</v>
      </c>
      <c r="B19761" s="308">
        <v>157933.54999999999</v>
      </c>
    </row>
    <row r="19762" spans="1:2">
      <c r="A19762" s="307" t="s">
        <v>19671</v>
      </c>
      <c r="B19762" s="308">
        <v>157761.29999999999</v>
      </c>
    </row>
    <row r="19763" spans="1:2">
      <c r="A19763" s="307" t="s">
        <v>19672</v>
      </c>
      <c r="B19763" s="308">
        <v>467.06</v>
      </c>
    </row>
    <row r="19764" spans="1:2">
      <c r="A19764" s="307" t="s">
        <v>19673</v>
      </c>
      <c r="B19764" s="308">
        <v>465.83</v>
      </c>
    </row>
    <row r="19765" spans="1:2">
      <c r="A19765" s="307" t="s">
        <v>19674</v>
      </c>
      <c r="B19765" s="308">
        <v>219.76</v>
      </c>
    </row>
    <row r="19766" spans="1:2">
      <c r="A19766" s="307" t="s">
        <v>19675</v>
      </c>
      <c r="B19766" s="308">
        <v>217.3</v>
      </c>
    </row>
    <row r="19767" spans="1:2">
      <c r="A19767" s="307" t="s">
        <v>19676</v>
      </c>
      <c r="B19767" s="308">
        <v>1785.71</v>
      </c>
    </row>
    <row r="19768" spans="1:2">
      <c r="A19768" s="307" t="s">
        <v>19677</v>
      </c>
      <c r="B19768" s="308">
        <v>1783.25</v>
      </c>
    </row>
    <row r="19769" spans="1:2">
      <c r="A19769" s="307" t="s">
        <v>19678</v>
      </c>
      <c r="B19769" s="308">
        <v>97.03</v>
      </c>
    </row>
    <row r="19770" spans="1:2">
      <c r="A19770" s="307" t="s">
        <v>19679</v>
      </c>
      <c r="B19770" s="308">
        <v>94.57</v>
      </c>
    </row>
    <row r="19771" spans="1:2">
      <c r="A19771" s="307" t="s">
        <v>19680</v>
      </c>
      <c r="B19771" s="308">
        <v>97.03</v>
      </c>
    </row>
    <row r="19772" spans="1:2">
      <c r="A19772" s="307" t="s">
        <v>19681</v>
      </c>
      <c r="B19772" s="308">
        <v>94.57</v>
      </c>
    </row>
    <row r="19773" spans="1:2">
      <c r="A19773" s="307" t="s">
        <v>19682</v>
      </c>
      <c r="B19773" s="308">
        <v>803.92</v>
      </c>
    </row>
    <row r="19774" spans="1:2">
      <c r="A19774" s="307" t="s">
        <v>19683</v>
      </c>
      <c r="B19774" s="308">
        <v>801.46</v>
      </c>
    </row>
    <row r="19775" spans="1:2">
      <c r="A19775" s="307" t="s">
        <v>19684</v>
      </c>
      <c r="B19775" s="308">
        <v>415.67</v>
      </c>
    </row>
    <row r="19776" spans="1:2">
      <c r="A19776" s="307" t="s">
        <v>19685</v>
      </c>
      <c r="B19776" s="308">
        <v>413.21</v>
      </c>
    </row>
    <row r="19777" spans="1:2">
      <c r="A19777" s="307" t="s">
        <v>19686</v>
      </c>
      <c r="B19777" s="308">
        <v>476.77</v>
      </c>
    </row>
    <row r="19778" spans="1:2">
      <c r="A19778" s="307" t="s">
        <v>19687</v>
      </c>
      <c r="B19778" s="308">
        <v>474.31</v>
      </c>
    </row>
    <row r="19779" spans="1:2">
      <c r="A19779" s="307" t="s">
        <v>19688</v>
      </c>
      <c r="B19779" s="308">
        <v>2184.5700000000002</v>
      </c>
    </row>
    <row r="19780" spans="1:2">
      <c r="A19780" s="307" t="s">
        <v>19689</v>
      </c>
      <c r="B19780" s="308">
        <v>2129.9899999999998</v>
      </c>
    </row>
    <row r="19781" spans="1:2">
      <c r="A19781" s="307" t="s">
        <v>19690</v>
      </c>
      <c r="B19781" s="308">
        <v>3008.29</v>
      </c>
    </row>
    <row r="19782" spans="1:2">
      <c r="A19782" s="307" t="s">
        <v>19691</v>
      </c>
      <c r="B19782" s="308">
        <v>2953.71</v>
      </c>
    </row>
    <row r="19783" spans="1:2">
      <c r="A19783" s="307" t="s">
        <v>19692</v>
      </c>
      <c r="B19783" s="308">
        <v>23418.49</v>
      </c>
    </row>
    <row r="19784" spans="1:2">
      <c r="A19784" s="307" t="s">
        <v>19693</v>
      </c>
      <c r="B19784" s="308">
        <v>23416.03</v>
      </c>
    </row>
    <row r="19785" spans="1:2">
      <c r="A19785" s="307" t="s">
        <v>19694</v>
      </c>
      <c r="B19785" s="308">
        <v>25218.49</v>
      </c>
    </row>
    <row r="19786" spans="1:2">
      <c r="A19786" s="307" t="s">
        <v>19695</v>
      </c>
      <c r="B19786" s="308">
        <v>25216.03</v>
      </c>
    </row>
    <row r="19787" spans="1:2">
      <c r="A19787" s="307" t="s">
        <v>19696</v>
      </c>
      <c r="B19787" s="308">
        <v>27318.49</v>
      </c>
    </row>
    <row r="19788" spans="1:2">
      <c r="A19788" s="307" t="s">
        <v>19697</v>
      </c>
      <c r="B19788" s="308">
        <v>27316.03</v>
      </c>
    </row>
    <row r="19789" spans="1:2">
      <c r="A19789" s="307" t="s">
        <v>19698</v>
      </c>
      <c r="B19789" s="308">
        <v>32718.49</v>
      </c>
    </row>
    <row r="19790" spans="1:2">
      <c r="A19790" s="307" t="s">
        <v>19699</v>
      </c>
      <c r="B19790" s="308">
        <v>32716.03</v>
      </c>
    </row>
    <row r="19791" spans="1:2">
      <c r="A19791" s="307" t="s">
        <v>19700</v>
      </c>
      <c r="B19791" s="308">
        <v>38318.49</v>
      </c>
    </row>
    <row r="19792" spans="1:2">
      <c r="A19792" s="307" t="s">
        <v>19701</v>
      </c>
      <c r="B19792" s="308">
        <v>38316.03</v>
      </c>
    </row>
    <row r="19793" spans="1:2">
      <c r="A19793" s="307" t="s">
        <v>19702</v>
      </c>
      <c r="B19793" s="308">
        <v>40218.49</v>
      </c>
    </row>
    <row r="19794" spans="1:2">
      <c r="A19794" s="307" t="s">
        <v>19703</v>
      </c>
      <c r="B19794" s="308">
        <v>40216.03</v>
      </c>
    </row>
    <row r="19795" spans="1:2">
      <c r="A19795" s="307" t="s">
        <v>19704</v>
      </c>
      <c r="B19795" s="308">
        <v>53918.49</v>
      </c>
    </row>
    <row r="19796" spans="1:2">
      <c r="A19796" s="307" t="s">
        <v>19705</v>
      </c>
      <c r="B19796" s="308">
        <v>53916.03</v>
      </c>
    </row>
    <row r="19797" spans="1:2">
      <c r="A19797" s="307" t="s">
        <v>19706</v>
      </c>
      <c r="B19797" s="308">
        <v>71318.490000000005</v>
      </c>
    </row>
    <row r="19798" spans="1:2">
      <c r="A19798" s="307" t="s">
        <v>19707</v>
      </c>
      <c r="B19798" s="308">
        <v>71316.03</v>
      </c>
    </row>
    <row r="19799" spans="1:2">
      <c r="A19799" s="307" t="s">
        <v>19708</v>
      </c>
      <c r="B19799" s="308">
        <v>108918.49</v>
      </c>
    </row>
    <row r="19800" spans="1:2">
      <c r="A19800" s="307" t="s">
        <v>19709</v>
      </c>
      <c r="B19800" s="308">
        <v>108916.03</v>
      </c>
    </row>
    <row r="19801" spans="1:2">
      <c r="A19801" s="307" t="s">
        <v>19710</v>
      </c>
      <c r="B19801" s="308">
        <v>31918.49</v>
      </c>
    </row>
    <row r="19802" spans="1:2">
      <c r="A19802" s="307" t="s">
        <v>19711</v>
      </c>
      <c r="B19802" s="308">
        <v>31916.03</v>
      </c>
    </row>
    <row r="19803" spans="1:2">
      <c r="A19803" s="307" t="s">
        <v>19712</v>
      </c>
      <c r="B19803" s="308">
        <v>28918.49</v>
      </c>
    </row>
    <row r="19804" spans="1:2">
      <c r="A19804" s="307" t="s">
        <v>19713</v>
      </c>
      <c r="B19804" s="308">
        <v>28916.03</v>
      </c>
    </row>
    <row r="19805" spans="1:2">
      <c r="A19805" s="307" t="s">
        <v>19714</v>
      </c>
      <c r="B19805" s="308">
        <v>38918.49</v>
      </c>
    </row>
    <row r="19806" spans="1:2">
      <c r="A19806" s="307" t="s">
        <v>19715</v>
      </c>
      <c r="B19806" s="308">
        <v>38916.03</v>
      </c>
    </row>
    <row r="19807" spans="1:2">
      <c r="A19807" s="307" t="s">
        <v>19716</v>
      </c>
      <c r="B19807" s="308">
        <v>43918.49</v>
      </c>
    </row>
    <row r="19808" spans="1:2">
      <c r="A19808" s="307" t="s">
        <v>19717</v>
      </c>
      <c r="B19808" s="308">
        <v>43916.03</v>
      </c>
    </row>
    <row r="19809" spans="1:2">
      <c r="A19809" s="307" t="s">
        <v>19718</v>
      </c>
      <c r="B19809" s="308">
        <v>47218.49</v>
      </c>
    </row>
    <row r="19810" spans="1:2">
      <c r="A19810" s="307" t="s">
        <v>19719</v>
      </c>
      <c r="B19810" s="308">
        <v>47216.03</v>
      </c>
    </row>
    <row r="19811" spans="1:2">
      <c r="A19811" s="307" t="s">
        <v>19720</v>
      </c>
      <c r="B19811" s="308">
        <v>66418.490000000005</v>
      </c>
    </row>
    <row r="19812" spans="1:2">
      <c r="A19812" s="307" t="s">
        <v>19721</v>
      </c>
      <c r="B19812" s="308">
        <v>66416.03</v>
      </c>
    </row>
    <row r="19813" spans="1:2">
      <c r="A19813" s="307" t="s">
        <v>19722</v>
      </c>
      <c r="B19813" s="308">
        <v>85718.49</v>
      </c>
    </row>
    <row r="19814" spans="1:2">
      <c r="A19814" s="307" t="s">
        <v>19723</v>
      </c>
      <c r="B19814" s="308">
        <v>85716.03</v>
      </c>
    </row>
    <row r="19815" spans="1:2">
      <c r="A19815" s="307" t="s">
        <v>19724</v>
      </c>
      <c r="B19815" s="308">
        <v>130818.49</v>
      </c>
    </row>
    <row r="19816" spans="1:2">
      <c r="A19816" s="307" t="s">
        <v>19725</v>
      </c>
      <c r="B19816" s="308">
        <v>130816.03</v>
      </c>
    </row>
    <row r="19817" spans="1:2">
      <c r="A19817" s="307" t="s">
        <v>19726</v>
      </c>
      <c r="B19817" s="308">
        <v>28518.49</v>
      </c>
    </row>
    <row r="19818" spans="1:2">
      <c r="A19818" s="307" t="s">
        <v>19727</v>
      </c>
      <c r="B19818" s="308">
        <v>28516.03</v>
      </c>
    </row>
    <row r="19819" spans="1:2">
      <c r="A19819" s="307" t="s">
        <v>19728</v>
      </c>
      <c r="B19819" s="308">
        <v>265.77</v>
      </c>
    </row>
    <row r="19820" spans="1:2">
      <c r="A19820" s="307" t="s">
        <v>19729</v>
      </c>
      <c r="B19820" s="308">
        <v>265.77</v>
      </c>
    </row>
    <row r="19821" spans="1:2">
      <c r="A19821" s="307" t="s">
        <v>19730</v>
      </c>
      <c r="B19821" s="308">
        <v>277.83999999999997</v>
      </c>
    </row>
    <row r="19822" spans="1:2">
      <c r="A19822" s="307" t="s">
        <v>19731</v>
      </c>
      <c r="B19822" s="308">
        <v>277.83999999999997</v>
      </c>
    </row>
    <row r="19823" spans="1:2">
      <c r="A19823" s="307" t="s">
        <v>19732</v>
      </c>
      <c r="B19823" s="308">
        <v>320</v>
      </c>
    </row>
    <row r="19824" spans="1:2">
      <c r="A19824" s="307" t="s">
        <v>19733</v>
      </c>
      <c r="B19824" s="308">
        <v>320</v>
      </c>
    </row>
    <row r="19825" spans="1:2">
      <c r="A19825" s="307" t="s">
        <v>19734</v>
      </c>
      <c r="B19825" s="308">
        <v>320</v>
      </c>
    </row>
    <row r="19826" spans="1:2">
      <c r="A19826" s="307" t="s">
        <v>19735</v>
      </c>
      <c r="B19826" s="308">
        <v>320</v>
      </c>
    </row>
    <row r="19827" spans="1:2">
      <c r="A19827" s="307" t="s">
        <v>19736</v>
      </c>
      <c r="B19827" s="308">
        <v>320</v>
      </c>
    </row>
    <row r="19828" spans="1:2">
      <c r="A19828" s="307" t="s">
        <v>19737</v>
      </c>
      <c r="B19828" s="308">
        <v>320</v>
      </c>
    </row>
    <row r="19829" spans="1:2">
      <c r="A19829" s="307" t="s">
        <v>19738</v>
      </c>
      <c r="B19829" s="308">
        <v>320</v>
      </c>
    </row>
    <row r="19830" spans="1:2">
      <c r="A19830" s="307" t="s">
        <v>19739</v>
      </c>
      <c r="B19830" s="308">
        <v>320</v>
      </c>
    </row>
    <row r="19831" spans="1:2">
      <c r="A19831" s="307" t="s">
        <v>19740</v>
      </c>
      <c r="B19831" s="308">
        <v>320</v>
      </c>
    </row>
    <row r="19832" spans="1:2">
      <c r="A19832" s="307" t="s">
        <v>19741</v>
      </c>
      <c r="B19832" s="308">
        <v>320</v>
      </c>
    </row>
    <row r="19833" spans="1:2">
      <c r="A19833" s="307" t="s">
        <v>19742</v>
      </c>
      <c r="B19833" s="308">
        <v>320</v>
      </c>
    </row>
    <row r="19834" spans="1:2">
      <c r="A19834" s="307" t="s">
        <v>19743</v>
      </c>
      <c r="B19834" s="308">
        <v>320</v>
      </c>
    </row>
    <row r="19835" spans="1:2">
      <c r="A19835" s="307" t="s">
        <v>19744</v>
      </c>
      <c r="B19835" s="308">
        <v>108.29</v>
      </c>
    </row>
    <row r="19836" spans="1:2">
      <c r="A19836" s="307" t="s">
        <v>19745</v>
      </c>
      <c r="B19836" s="308">
        <v>105.83</v>
      </c>
    </row>
    <row r="19837" spans="1:2">
      <c r="A19837" s="307" t="s">
        <v>19746</v>
      </c>
      <c r="B19837" s="308">
        <v>68.489999999999995</v>
      </c>
    </row>
    <row r="19838" spans="1:2">
      <c r="A19838" s="307" t="s">
        <v>19747</v>
      </c>
      <c r="B19838" s="308">
        <v>66.03</v>
      </c>
    </row>
    <row r="19839" spans="1:2">
      <c r="A19839" s="307" t="s">
        <v>19748</v>
      </c>
      <c r="B19839" s="308">
        <v>299.27</v>
      </c>
    </row>
    <row r="19840" spans="1:2">
      <c r="A19840" s="307" t="s">
        <v>19749</v>
      </c>
      <c r="B19840" s="308">
        <v>291.24</v>
      </c>
    </row>
    <row r="19841" spans="1:2">
      <c r="A19841" s="307" t="s">
        <v>19750</v>
      </c>
      <c r="B19841" s="308">
        <v>499.68</v>
      </c>
    </row>
    <row r="19842" spans="1:2">
      <c r="A19842" s="307" t="s">
        <v>19751</v>
      </c>
      <c r="B19842" s="308">
        <v>487.67</v>
      </c>
    </row>
    <row r="19843" spans="1:2">
      <c r="A19843" s="307" t="s">
        <v>19752</v>
      </c>
      <c r="B19843" s="308">
        <v>367.99</v>
      </c>
    </row>
    <row r="19844" spans="1:2">
      <c r="A19844" s="307" t="s">
        <v>19753</v>
      </c>
      <c r="B19844" s="308">
        <v>355.98</v>
      </c>
    </row>
    <row r="19845" spans="1:2">
      <c r="A19845" s="307" t="s">
        <v>19754</v>
      </c>
      <c r="B19845" s="308">
        <v>426.34</v>
      </c>
    </row>
    <row r="19846" spans="1:2">
      <c r="A19846" s="307" t="s">
        <v>19755</v>
      </c>
      <c r="B19846" s="308">
        <v>414.33</v>
      </c>
    </row>
    <row r="19847" spans="1:2">
      <c r="A19847" s="307" t="s">
        <v>19756</v>
      </c>
      <c r="B19847" s="308">
        <v>434.66</v>
      </c>
    </row>
    <row r="19848" spans="1:2">
      <c r="A19848" s="307" t="s">
        <v>19757</v>
      </c>
      <c r="B19848" s="308">
        <v>422.65</v>
      </c>
    </row>
    <row r="19849" spans="1:2">
      <c r="A19849" s="307" t="s">
        <v>19758</v>
      </c>
      <c r="B19849" s="308">
        <v>447.53</v>
      </c>
    </row>
    <row r="19850" spans="1:2">
      <c r="A19850" s="307" t="s">
        <v>19759</v>
      </c>
      <c r="B19850" s="308">
        <v>435.52</v>
      </c>
    </row>
    <row r="19851" spans="1:2">
      <c r="A19851" s="307" t="s">
        <v>19760</v>
      </c>
      <c r="B19851" s="308">
        <v>539.42999999999995</v>
      </c>
    </row>
    <row r="19852" spans="1:2">
      <c r="A19852" s="307" t="s">
        <v>19761</v>
      </c>
      <c r="B19852" s="308">
        <v>527.41999999999996</v>
      </c>
    </row>
    <row r="19853" spans="1:2">
      <c r="A19853" s="307" t="s">
        <v>19762</v>
      </c>
      <c r="B19853" s="308">
        <v>33.1</v>
      </c>
    </row>
    <row r="19854" spans="1:2">
      <c r="A19854" s="307" t="s">
        <v>19763</v>
      </c>
      <c r="B19854" s="308">
        <v>30.1</v>
      </c>
    </row>
    <row r="19855" spans="1:2">
      <c r="A19855" s="307" t="s">
        <v>19764</v>
      </c>
      <c r="B19855" s="308">
        <v>36.21</v>
      </c>
    </row>
    <row r="19856" spans="1:2">
      <c r="A19856" s="307" t="s">
        <v>19765</v>
      </c>
      <c r="B19856" s="308">
        <v>33.14</v>
      </c>
    </row>
    <row r="19857" spans="1:2">
      <c r="A19857" s="307" t="s">
        <v>19766</v>
      </c>
      <c r="B19857" s="308">
        <v>492.75</v>
      </c>
    </row>
    <row r="19858" spans="1:2">
      <c r="A19858" s="307" t="s">
        <v>19767</v>
      </c>
      <c r="B19858" s="308">
        <v>484.72</v>
      </c>
    </row>
    <row r="19859" spans="1:2">
      <c r="A19859" s="307" t="s">
        <v>19768</v>
      </c>
      <c r="B19859" s="308">
        <v>430.85</v>
      </c>
    </row>
    <row r="19860" spans="1:2">
      <c r="A19860" s="307" t="s">
        <v>19769</v>
      </c>
      <c r="B19860" s="308">
        <v>418.84</v>
      </c>
    </row>
    <row r="19861" spans="1:2">
      <c r="A19861" s="307" t="s">
        <v>19770</v>
      </c>
      <c r="B19861" s="308">
        <v>512.1</v>
      </c>
    </row>
    <row r="19862" spans="1:2">
      <c r="A19862" s="307" t="s">
        <v>19771</v>
      </c>
      <c r="B19862" s="308">
        <v>500.09</v>
      </c>
    </row>
    <row r="19863" spans="1:2">
      <c r="A19863" s="307" t="s">
        <v>19772</v>
      </c>
      <c r="B19863" s="308">
        <v>523.30999999999995</v>
      </c>
    </row>
    <row r="19864" spans="1:2">
      <c r="A19864" s="307" t="s">
        <v>19773</v>
      </c>
      <c r="B19864" s="308">
        <v>511.3</v>
      </c>
    </row>
    <row r="19865" spans="1:2">
      <c r="A19865" s="307" t="s">
        <v>19774</v>
      </c>
      <c r="B19865" s="308">
        <v>566.57000000000005</v>
      </c>
    </row>
    <row r="19866" spans="1:2">
      <c r="A19866" s="307" t="s">
        <v>19775</v>
      </c>
      <c r="B19866" s="308">
        <v>554.55999999999995</v>
      </c>
    </row>
    <row r="19867" spans="1:2">
      <c r="A19867" s="307" t="s">
        <v>19776</v>
      </c>
      <c r="B19867" s="308">
        <v>723.1</v>
      </c>
    </row>
    <row r="19868" spans="1:2">
      <c r="A19868" s="307" t="s">
        <v>19777</v>
      </c>
      <c r="B19868" s="308">
        <v>711.09</v>
      </c>
    </row>
    <row r="19869" spans="1:2">
      <c r="A19869" s="307" t="s">
        <v>19778</v>
      </c>
      <c r="B19869" s="308">
        <v>754.29</v>
      </c>
    </row>
    <row r="19870" spans="1:2">
      <c r="A19870" s="307" t="s">
        <v>19779</v>
      </c>
      <c r="B19870" s="308">
        <v>742.28</v>
      </c>
    </row>
    <row r="19871" spans="1:2">
      <c r="A19871" s="307" t="s">
        <v>19780</v>
      </c>
      <c r="B19871" s="308">
        <v>46.39</v>
      </c>
    </row>
    <row r="19872" spans="1:2">
      <c r="A19872" s="307" t="s">
        <v>19781</v>
      </c>
      <c r="B19872" s="308">
        <v>43.39</v>
      </c>
    </row>
    <row r="19873" spans="1:2">
      <c r="A19873" s="307" t="s">
        <v>19782</v>
      </c>
      <c r="B19873" s="308">
        <v>49.67</v>
      </c>
    </row>
    <row r="19874" spans="1:2">
      <c r="A19874" s="307" t="s">
        <v>19783</v>
      </c>
      <c r="B19874" s="308">
        <v>46.6</v>
      </c>
    </row>
    <row r="19875" spans="1:2">
      <c r="A19875" s="307" t="s">
        <v>19784</v>
      </c>
      <c r="B19875" s="308">
        <v>245.76</v>
      </c>
    </row>
    <row r="19876" spans="1:2">
      <c r="A19876" s="307" t="s">
        <v>19785</v>
      </c>
      <c r="B19876" s="308">
        <v>237.73</v>
      </c>
    </row>
    <row r="19877" spans="1:2">
      <c r="A19877" s="307" t="s">
        <v>19786</v>
      </c>
      <c r="B19877" s="308">
        <v>257.60000000000002</v>
      </c>
    </row>
    <row r="19878" spans="1:2">
      <c r="A19878" s="307" t="s">
        <v>19787</v>
      </c>
      <c r="B19878" s="308">
        <v>249.57</v>
      </c>
    </row>
    <row r="19879" spans="1:2">
      <c r="A19879" s="307" t="s">
        <v>19788</v>
      </c>
      <c r="B19879" s="308">
        <v>332.7</v>
      </c>
    </row>
    <row r="19880" spans="1:2">
      <c r="A19880" s="307" t="s">
        <v>193</v>
      </c>
      <c r="B19880" s="308">
        <v>320.69</v>
      </c>
    </row>
    <row r="19881" spans="1:2">
      <c r="A19881" s="307" t="s">
        <v>19789</v>
      </c>
      <c r="B19881" s="308">
        <v>398.91</v>
      </c>
    </row>
    <row r="19882" spans="1:2">
      <c r="A19882" s="307" t="s">
        <v>19790</v>
      </c>
      <c r="B19882" s="308">
        <v>386.9</v>
      </c>
    </row>
    <row r="19883" spans="1:2">
      <c r="A19883" s="307" t="s">
        <v>19791</v>
      </c>
      <c r="B19883" s="308">
        <v>463.74</v>
      </c>
    </row>
    <row r="19884" spans="1:2">
      <c r="A19884" s="307" t="s">
        <v>19792</v>
      </c>
      <c r="B19884" s="308">
        <v>451.73</v>
      </c>
    </row>
    <row r="19885" spans="1:2">
      <c r="A19885" s="307" t="s">
        <v>19793</v>
      </c>
      <c r="B19885" s="308">
        <v>474.64</v>
      </c>
    </row>
    <row r="19886" spans="1:2">
      <c r="A19886" s="307" t="s">
        <v>19794</v>
      </c>
      <c r="B19886" s="308">
        <v>462.63</v>
      </c>
    </row>
    <row r="19887" spans="1:2">
      <c r="A19887" s="307" t="s">
        <v>19795</v>
      </c>
      <c r="B19887" s="308">
        <v>591.16</v>
      </c>
    </row>
    <row r="19888" spans="1:2">
      <c r="A19888" s="307" t="s">
        <v>19796</v>
      </c>
      <c r="B19888" s="308">
        <v>579.15</v>
      </c>
    </row>
    <row r="19889" spans="1:2">
      <c r="A19889" s="307" t="s">
        <v>19797</v>
      </c>
      <c r="B19889" s="308">
        <v>645.4</v>
      </c>
    </row>
    <row r="19890" spans="1:2">
      <c r="A19890" s="307" t="s">
        <v>19798</v>
      </c>
      <c r="B19890" s="308">
        <v>633.39</v>
      </c>
    </row>
    <row r="19891" spans="1:2">
      <c r="A19891" s="307" t="s">
        <v>19799</v>
      </c>
      <c r="B19891" s="308">
        <v>34.54</v>
      </c>
    </row>
    <row r="19892" spans="1:2">
      <c r="A19892" s="307" t="s">
        <v>19800</v>
      </c>
      <c r="B19892" s="308">
        <v>31.54</v>
      </c>
    </row>
    <row r="19893" spans="1:2">
      <c r="A19893" s="307" t="s">
        <v>19801</v>
      </c>
      <c r="B19893" s="308">
        <v>39.270000000000003</v>
      </c>
    </row>
    <row r="19894" spans="1:2">
      <c r="A19894" s="307" t="s">
        <v>19802</v>
      </c>
      <c r="B19894" s="308">
        <v>36.200000000000003</v>
      </c>
    </row>
    <row r="19895" spans="1:2">
      <c r="A19895" s="307" t="s">
        <v>19803</v>
      </c>
      <c r="B19895" s="308">
        <v>216.21</v>
      </c>
    </row>
    <row r="19896" spans="1:2">
      <c r="A19896" s="307" t="s">
        <v>19804</v>
      </c>
      <c r="B19896" s="308">
        <v>208.18</v>
      </c>
    </row>
    <row r="19897" spans="1:2">
      <c r="A19897" s="307" t="s">
        <v>19805</v>
      </c>
      <c r="B19897" s="308">
        <v>282.22000000000003</v>
      </c>
    </row>
    <row r="19898" spans="1:2">
      <c r="A19898" s="307" t="s">
        <v>19806</v>
      </c>
      <c r="B19898" s="308">
        <v>274.19</v>
      </c>
    </row>
    <row r="19899" spans="1:2">
      <c r="A19899" s="307" t="s">
        <v>19807</v>
      </c>
      <c r="B19899" s="308">
        <v>343.14</v>
      </c>
    </row>
    <row r="19900" spans="1:2">
      <c r="A19900" s="307" t="s">
        <v>19808</v>
      </c>
      <c r="B19900" s="308">
        <v>331.13</v>
      </c>
    </row>
    <row r="19901" spans="1:2">
      <c r="A19901" s="307" t="s">
        <v>19809</v>
      </c>
      <c r="B19901" s="308">
        <v>395.15</v>
      </c>
    </row>
    <row r="19902" spans="1:2">
      <c r="A19902" s="307" t="s">
        <v>19810</v>
      </c>
      <c r="B19902" s="308">
        <v>383.14</v>
      </c>
    </row>
    <row r="19903" spans="1:2">
      <c r="A19903" s="307" t="s">
        <v>19811</v>
      </c>
      <c r="B19903" s="308">
        <v>445.43</v>
      </c>
    </row>
    <row r="19904" spans="1:2">
      <c r="A19904" s="307" t="s">
        <v>19812</v>
      </c>
      <c r="B19904" s="308">
        <v>433.42</v>
      </c>
    </row>
    <row r="19905" spans="1:2">
      <c r="A19905" s="307" t="s">
        <v>19813</v>
      </c>
      <c r="B19905" s="308">
        <v>502.27</v>
      </c>
    </row>
    <row r="19906" spans="1:2">
      <c r="A19906" s="307" t="s">
        <v>19814</v>
      </c>
      <c r="B19906" s="308">
        <v>490.26</v>
      </c>
    </row>
    <row r="19907" spans="1:2">
      <c r="A19907" s="307" t="s">
        <v>19815</v>
      </c>
      <c r="B19907" s="308">
        <v>565.66999999999996</v>
      </c>
    </row>
    <row r="19908" spans="1:2">
      <c r="A19908" s="307" t="s">
        <v>19816</v>
      </c>
      <c r="B19908" s="308">
        <v>553.66</v>
      </c>
    </row>
    <row r="19909" spans="1:2">
      <c r="A19909" s="307" t="s">
        <v>19817</v>
      </c>
      <c r="B19909" s="308">
        <v>622.51</v>
      </c>
    </row>
    <row r="19910" spans="1:2">
      <c r="A19910" s="307" t="s">
        <v>19818</v>
      </c>
      <c r="B19910" s="308">
        <v>610.5</v>
      </c>
    </row>
    <row r="19911" spans="1:2">
      <c r="A19911" s="307" t="s">
        <v>19819</v>
      </c>
      <c r="B19911" s="308">
        <v>26.72</v>
      </c>
    </row>
    <row r="19912" spans="1:2">
      <c r="A19912" s="307" t="s">
        <v>19820</v>
      </c>
      <c r="B19912" s="308">
        <v>23.72</v>
      </c>
    </row>
    <row r="19913" spans="1:2">
      <c r="A19913" s="307" t="s">
        <v>19821</v>
      </c>
      <c r="B19913" s="308">
        <v>33.93</v>
      </c>
    </row>
    <row r="19914" spans="1:2">
      <c r="A19914" s="307" t="s">
        <v>19822</v>
      </c>
      <c r="B19914" s="308">
        <v>30.86</v>
      </c>
    </row>
    <row r="19915" spans="1:2">
      <c r="A19915" s="307" t="s">
        <v>19823</v>
      </c>
      <c r="B19915" s="308">
        <v>306.86</v>
      </c>
    </row>
    <row r="19916" spans="1:2">
      <c r="A19916" s="307" t="s">
        <v>19824</v>
      </c>
      <c r="B19916" s="308">
        <v>298.83</v>
      </c>
    </row>
    <row r="19917" spans="1:2">
      <c r="A19917" s="307" t="s">
        <v>19825</v>
      </c>
      <c r="B19917" s="308">
        <v>461.64</v>
      </c>
    </row>
    <row r="19918" spans="1:2">
      <c r="A19918" s="307" t="s">
        <v>19826</v>
      </c>
      <c r="B19918" s="308">
        <v>453.61</v>
      </c>
    </row>
    <row r="19919" spans="1:2">
      <c r="A19919" s="307" t="s">
        <v>19827</v>
      </c>
      <c r="B19919" s="308">
        <v>353.79</v>
      </c>
    </row>
    <row r="19920" spans="1:2">
      <c r="A19920" s="307" t="s">
        <v>19828</v>
      </c>
      <c r="B19920" s="308">
        <v>341.78</v>
      </c>
    </row>
    <row r="19921" spans="1:2">
      <c r="A19921" s="307" t="s">
        <v>19829</v>
      </c>
      <c r="B19921" s="308">
        <v>423.44</v>
      </c>
    </row>
    <row r="19922" spans="1:2">
      <c r="A19922" s="307" t="s">
        <v>19830</v>
      </c>
      <c r="B19922" s="308">
        <v>411.43</v>
      </c>
    </row>
    <row r="19923" spans="1:2">
      <c r="A19923" s="307" t="s">
        <v>19831</v>
      </c>
      <c r="B19923" s="308">
        <v>479.55</v>
      </c>
    </row>
    <row r="19924" spans="1:2">
      <c r="A19924" s="307" t="s">
        <v>19832</v>
      </c>
      <c r="B19924" s="308">
        <v>467.54</v>
      </c>
    </row>
    <row r="19925" spans="1:2">
      <c r="A19925" s="307" t="s">
        <v>19833</v>
      </c>
      <c r="B19925" s="308">
        <v>542.42999999999995</v>
      </c>
    </row>
    <row r="19926" spans="1:2">
      <c r="A19926" s="307" t="s">
        <v>19834</v>
      </c>
      <c r="B19926" s="308">
        <v>530.41999999999996</v>
      </c>
    </row>
    <row r="19927" spans="1:2">
      <c r="A19927" s="307" t="s">
        <v>19835</v>
      </c>
      <c r="B19927" s="308">
        <v>605.29999999999995</v>
      </c>
    </row>
    <row r="19928" spans="1:2">
      <c r="A19928" s="307" t="s">
        <v>19836</v>
      </c>
      <c r="B19928" s="308">
        <v>593.29</v>
      </c>
    </row>
    <row r="19929" spans="1:2">
      <c r="A19929" s="307" t="s">
        <v>19837</v>
      </c>
      <c r="B19929" s="308">
        <v>674.96</v>
      </c>
    </row>
    <row r="19930" spans="1:2">
      <c r="A19930" s="307" t="s">
        <v>19838</v>
      </c>
      <c r="B19930" s="308">
        <v>662.95</v>
      </c>
    </row>
    <row r="19931" spans="1:2">
      <c r="A19931" s="307" t="s">
        <v>19839</v>
      </c>
      <c r="B19931" s="308">
        <v>94.15</v>
      </c>
    </row>
    <row r="19932" spans="1:2">
      <c r="A19932" s="307" t="s">
        <v>19840</v>
      </c>
      <c r="B19932" s="308">
        <v>91.15</v>
      </c>
    </row>
    <row r="19933" spans="1:2">
      <c r="A19933" s="307" t="s">
        <v>19841</v>
      </c>
      <c r="B19933" s="308">
        <v>137.13999999999999</v>
      </c>
    </row>
    <row r="19934" spans="1:2">
      <c r="A19934" s="307" t="s">
        <v>19842</v>
      </c>
      <c r="B19934" s="308">
        <v>134.07</v>
      </c>
    </row>
    <row r="19935" spans="1:2">
      <c r="A19935" s="307" t="s">
        <v>19843</v>
      </c>
      <c r="B19935" s="308">
        <v>409.75</v>
      </c>
    </row>
    <row r="19936" spans="1:2">
      <c r="A19936" s="307" t="s">
        <v>19844</v>
      </c>
      <c r="B19936" s="308">
        <v>401.72</v>
      </c>
    </row>
    <row r="19937" spans="1:2">
      <c r="A19937" s="307" t="s">
        <v>19845</v>
      </c>
      <c r="B19937" s="308">
        <v>625.09</v>
      </c>
    </row>
    <row r="19938" spans="1:2">
      <c r="A19938" s="307" t="s">
        <v>19846</v>
      </c>
      <c r="B19938" s="308">
        <v>617.05999999999995</v>
      </c>
    </row>
    <row r="19939" spans="1:2">
      <c r="A19939" s="307" t="s">
        <v>19847</v>
      </c>
      <c r="B19939" s="308">
        <v>540.79</v>
      </c>
    </row>
    <row r="19940" spans="1:2">
      <c r="A19940" s="307" t="s">
        <v>19848</v>
      </c>
      <c r="B19940" s="308">
        <v>528.78</v>
      </c>
    </row>
    <row r="19941" spans="1:2">
      <c r="A19941" s="307" t="s">
        <v>19849</v>
      </c>
      <c r="B19941" s="308">
        <v>588.64</v>
      </c>
    </row>
    <row r="19942" spans="1:2">
      <c r="A19942" s="307" t="s">
        <v>19850</v>
      </c>
      <c r="B19942" s="308">
        <v>576.63</v>
      </c>
    </row>
    <row r="19943" spans="1:2">
      <c r="A19943" s="307" t="s">
        <v>19851</v>
      </c>
      <c r="B19943" s="308">
        <v>684.35</v>
      </c>
    </row>
    <row r="19944" spans="1:2">
      <c r="A19944" s="307" t="s">
        <v>19852</v>
      </c>
      <c r="B19944" s="308">
        <v>672.34</v>
      </c>
    </row>
    <row r="19945" spans="1:2">
      <c r="A19945" s="307" t="s">
        <v>19853</v>
      </c>
      <c r="B19945" s="308">
        <v>732.2</v>
      </c>
    </row>
    <row r="19946" spans="1:2">
      <c r="A19946" s="307" t="s">
        <v>19854</v>
      </c>
      <c r="B19946" s="308">
        <v>720.19</v>
      </c>
    </row>
    <row r="19947" spans="1:2">
      <c r="A19947" s="307" t="s">
        <v>19855</v>
      </c>
      <c r="B19947" s="308">
        <v>780.06</v>
      </c>
    </row>
    <row r="19948" spans="1:2">
      <c r="A19948" s="307" t="s">
        <v>19856</v>
      </c>
      <c r="B19948" s="308">
        <v>768.05</v>
      </c>
    </row>
    <row r="19949" spans="1:2">
      <c r="A19949" s="307" t="s">
        <v>19857</v>
      </c>
      <c r="B19949" s="308">
        <v>827.91</v>
      </c>
    </row>
    <row r="19950" spans="1:2">
      <c r="A19950" s="307" t="s">
        <v>19858</v>
      </c>
      <c r="B19950" s="308">
        <v>815.9</v>
      </c>
    </row>
    <row r="19951" spans="1:2">
      <c r="A19951" s="307" t="s">
        <v>19859</v>
      </c>
      <c r="B19951" s="308">
        <v>68.349999999999994</v>
      </c>
    </row>
    <row r="19952" spans="1:2">
      <c r="A19952" s="307" t="s">
        <v>19860</v>
      </c>
      <c r="B19952" s="308">
        <v>65.349999999999994</v>
      </c>
    </row>
    <row r="19953" spans="1:2">
      <c r="A19953" s="307" t="s">
        <v>19861</v>
      </c>
      <c r="B19953" s="308">
        <v>94.61</v>
      </c>
    </row>
    <row r="19954" spans="1:2">
      <c r="A19954" s="307" t="s">
        <v>19862</v>
      </c>
      <c r="B19954" s="308">
        <v>91.54</v>
      </c>
    </row>
    <row r="19955" spans="1:2">
      <c r="A19955" s="307" t="s">
        <v>19863</v>
      </c>
      <c r="B19955" s="308">
        <v>124.89</v>
      </c>
    </row>
    <row r="19956" spans="1:2">
      <c r="A19956" s="307" t="s">
        <v>19864</v>
      </c>
      <c r="B19956" s="308">
        <v>121.44</v>
      </c>
    </row>
    <row r="19957" spans="1:2">
      <c r="A19957" s="307" t="s">
        <v>19865</v>
      </c>
      <c r="B19957" s="308">
        <v>106.73</v>
      </c>
    </row>
    <row r="19958" spans="1:2">
      <c r="A19958" s="307" t="s">
        <v>19866</v>
      </c>
      <c r="B19958" s="308">
        <v>104.27</v>
      </c>
    </row>
    <row r="19959" spans="1:2">
      <c r="A19959" s="307" t="s">
        <v>19867</v>
      </c>
      <c r="B19959" s="308">
        <v>158.49</v>
      </c>
    </row>
    <row r="19960" spans="1:2">
      <c r="A19960" s="307" t="s">
        <v>19868</v>
      </c>
      <c r="B19960" s="308">
        <v>153.56</v>
      </c>
    </row>
    <row r="19961" spans="1:2">
      <c r="A19961" s="307" t="s">
        <v>19869</v>
      </c>
      <c r="B19961" s="308">
        <v>2492</v>
      </c>
    </row>
    <row r="19962" spans="1:2">
      <c r="A19962" s="307" t="s">
        <v>19870</v>
      </c>
      <c r="B19962" s="308">
        <v>2492</v>
      </c>
    </row>
    <row r="19963" spans="1:2">
      <c r="A19963" s="307" t="s">
        <v>19871</v>
      </c>
      <c r="B19963" s="308">
        <v>1119.6300000000001</v>
      </c>
    </row>
    <row r="19964" spans="1:2">
      <c r="A19964" s="307" t="s">
        <v>19872</v>
      </c>
      <c r="B19964" s="308">
        <v>1109.33</v>
      </c>
    </row>
    <row r="19965" spans="1:2">
      <c r="A19965" s="307" t="s">
        <v>19873</v>
      </c>
      <c r="B19965" s="308">
        <v>624.75</v>
      </c>
    </row>
    <row r="19966" spans="1:2">
      <c r="A19966" s="307" t="s">
        <v>19874</v>
      </c>
      <c r="B19966" s="308">
        <v>624.75</v>
      </c>
    </row>
    <row r="19967" spans="1:2">
      <c r="A19967" s="307" t="s">
        <v>19875</v>
      </c>
      <c r="B19967" s="308">
        <v>127.89</v>
      </c>
    </row>
    <row r="19968" spans="1:2">
      <c r="A19968" s="307" t="s">
        <v>19876</v>
      </c>
      <c r="B19968" s="308">
        <v>127.89</v>
      </c>
    </row>
    <row r="19969" spans="1:2">
      <c r="A19969" s="307" t="s">
        <v>19877</v>
      </c>
      <c r="B19969" s="308">
        <v>1963.5</v>
      </c>
    </row>
    <row r="19970" spans="1:2">
      <c r="A19970" s="307" t="s">
        <v>19878</v>
      </c>
      <c r="B19970" s="308">
        <v>1963.5</v>
      </c>
    </row>
    <row r="19971" spans="1:2">
      <c r="A19971" s="307" t="s">
        <v>19879</v>
      </c>
      <c r="B19971" s="308">
        <v>61.35</v>
      </c>
    </row>
    <row r="19972" spans="1:2">
      <c r="A19972" s="307" t="s">
        <v>19880</v>
      </c>
      <c r="B19972" s="308">
        <v>61.35</v>
      </c>
    </row>
    <row r="19973" spans="1:2">
      <c r="A19973" s="307" t="s">
        <v>19881</v>
      </c>
      <c r="B19973" s="308">
        <v>1584.54</v>
      </c>
    </row>
    <row r="19974" spans="1:2">
      <c r="A19974" s="307" t="s">
        <v>19882</v>
      </c>
      <c r="B19974" s="308">
        <v>1504.45</v>
      </c>
    </row>
    <row r="19975" spans="1:2">
      <c r="A19975" s="307" t="s">
        <v>19883</v>
      </c>
      <c r="B19975" s="308">
        <v>3023.49</v>
      </c>
    </row>
    <row r="19976" spans="1:2">
      <c r="A19976" s="307" t="s">
        <v>19884</v>
      </c>
      <c r="B19976" s="308">
        <v>3009.02</v>
      </c>
    </row>
    <row r="19977" spans="1:2">
      <c r="A19977" s="307" t="s">
        <v>19885</v>
      </c>
      <c r="B19977" s="308">
        <v>1915.54</v>
      </c>
    </row>
    <row r="19978" spans="1:2">
      <c r="A19978" s="307" t="s">
        <v>19886</v>
      </c>
      <c r="B19978" s="308">
        <v>1884.41</v>
      </c>
    </row>
    <row r="19979" spans="1:2">
      <c r="A19979" s="307" t="s">
        <v>19887</v>
      </c>
      <c r="B19979" s="308">
        <v>771.7</v>
      </c>
    </row>
    <row r="19980" spans="1:2">
      <c r="A19980" s="307" t="s">
        <v>19888</v>
      </c>
      <c r="B19980" s="308">
        <v>771.7</v>
      </c>
    </row>
    <row r="19981" spans="1:2">
      <c r="A19981" s="307" t="s">
        <v>19889</v>
      </c>
      <c r="B19981" s="308">
        <v>1649.19</v>
      </c>
    </row>
    <row r="19982" spans="1:2">
      <c r="A19982" s="307" t="s">
        <v>19890</v>
      </c>
      <c r="B19982" s="308">
        <v>1649.19</v>
      </c>
    </row>
    <row r="19983" spans="1:2">
      <c r="A19983" s="307" t="s">
        <v>19891</v>
      </c>
      <c r="B19983" s="308">
        <v>1701.48</v>
      </c>
    </row>
    <row r="19984" spans="1:2">
      <c r="A19984" s="307" t="s">
        <v>19892</v>
      </c>
      <c r="B19984" s="308">
        <v>1701.48</v>
      </c>
    </row>
    <row r="19985" spans="1:2">
      <c r="A19985" s="307" t="s">
        <v>19893</v>
      </c>
      <c r="B19985" s="308">
        <v>2020.89</v>
      </c>
    </row>
    <row r="19986" spans="1:2">
      <c r="A19986" s="307" t="s">
        <v>19894</v>
      </c>
      <c r="B19986" s="308">
        <v>2020.89</v>
      </c>
    </row>
    <row r="19987" spans="1:2">
      <c r="A19987" s="307" t="s">
        <v>19895</v>
      </c>
      <c r="B19987" s="308">
        <v>2310.4699999999998</v>
      </c>
    </row>
    <row r="19988" spans="1:2">
      <c r="A19988" s="307" t="s">
        <v>19896</v>
      </c>
      <c r="B19988" s="308">
        <v>2310.4699999999998</v>
      </c>
    </row>
    <row r="19989" spans="1:2">
      <c r="A19989" s="307" t="s">
        <v>19897</v>
      </c>
      <c r="B19989" s="308">
        <v>2585.13</v>
      </c>
    </row>
    <row r="19990" spans="1:2">
      <c r="A19990" s="307" t="s">
        <v>19898</v>
      </c>
      <c r="B19990" s="308">
        <v>2585.13</v>
      </c>
    </row>
    <row r="19991" spans="1:2">
      <c r="A19991" s="307" t="s">
        <v>19899</v>
      </c>
      <c r="B19991" s="308">
        <v>2976.65</v>
      </c>
    </row>
    <row r="19992" spans="1:2">
      <c r="A19992" s="307" t="s">
        <v>19900</v>
      </c>
      <c r="B19992" s="308">
        <v>2976.65</v>
      </c>
    </row>
    <row r="19993" spans="1:2">
      <c r="A19993" s="307" t="s">
        <v>19901</v>
      </c>
      <c r="B19993" s="308">
        <v>3774.56</v>
      </c>
    </row>
    <row r="19994" spans="1:2">
      <c r="A19994" s="307" t="s">
        <v>19902</v>
      </c>
      <c r="B19994" s="308">
        <v>3774.56</v>
      </c>
    </row>
    <row r="19995" spans="1:2">
      <c r="A19995" s="307" t="s">
        <v>19903</v>
      </c>
      <c r="B19995" s="308">
        <v>1695.4</v>
      </c>
    </row>
    <row r="19996" spans="1:2">
      <c r="A19996" s="307" t="s">
        <v>19904</v>
      </c>
      <c r="B19996" s="308">
        <v>1695.4</v>
      </c>
    </row>
    <row r="19997" spans="1:2">
      <c r="A19997" s="307" t="s">
        <v>19905</v>
      </c>
      <c r="B19997" s="308">
        <v>2354.7199999999998</v>
      </c>
    </row>
    <row r="19998" spans="1:2">
      <c r="A19998" s="307" t="s">
        <v>19906</v>
      </c>
      <c r="B19998" s="308">
        <v>2354.7199999999998</v>
      </c>
    </row>
    <row r="19999" spans="1:2">
      <c r="A19999" s="307" t="s">
        <v>19907</v>
      </c>
      <c r="B19999" s="308">
        <v>2853.89</v>
      </c>
    </row>
    <row r="20000" spans="1:2">
      <c r="A20000" s="307" t="s">
        <v>19908</v>
      </c>
      <c r="B20000" s="308">
        <v>2853.89</v>
      </c>
    </row>
    <row r="20001" spans="1:2">
      <c r="A20001" s="307" t="s">
        <v>19909</v>
      </c>
      <c r="B20001" s="308">
        <v>3885.29</v>
      </c>
    </row>
    <row r="20002" spans="1:2">
      <c r="A20002" s="307" t="s">
        <v>19910</v>
      </c>
      <c r="B20002" s="308">
        <v>3885.29</v>
      </c>
    </row>
    <row r="20003" spans="1:2">
      <c r="A20003" s="307" t="s">
        <v>19911</v>
      </c>
      <c r="B20003" s="308">
        <v>4332.6899999999996</v>
      </c>
    </row>
    <row r="20004" spans="1:2">
      <c r="A20004" s="307" t="s">
        <v>19912</v>
      </c>
      <c r="B20004" s="308">
        <v>4332.6899999999996</v>
      </c>
    </row>
    <row r="20005" spans="1:2">
      <c r="A20005" s="307" t="s">
        <v>19913</v>
      </c>
      <c r="B20005" s="308">
        <v>4425.3599999999997</v>
      </c>
    </row>
    <row r="20006" spans="1:2">
      <c r="A20006" s="307" t="s">
        <v>19914</v>
      </c>
      <c r="B20006" s="308">
        <v>4425.3599999999997</v>
      </c>
    </row>
    <row r="20007" spans="1:2">
      <c r="A20007" s="307" t="s">
        <v>19915</v>
      </c>
      <c r="B20007" s="308">
        <v>5547</v>
      </c>
    </row>
    <row r="20008" spans="1:2">
      <c r="A20008" s="307" t="s">
        <v>19916</v>
      </c>
      <c r="B20008" s="308">
        <v>5547</v>
      </c>
    </row>
    <row r="20009" spans="1:2">
      <c r="A20009" s="307" t="s">
        <v>19917</v>
      </c>
      <c r="B20009" s="308">
        <v>6427.2</v>
      </c>
    </row>
    <row r="20010" spans="1:2">
      <c r="A20010" s="307" t="s">
        <v>19918</v>
      </c>
      <c r="B20010" s="308">
        <v>6427.2</v>
      </c>
    </row>
    <row r="20011" spans="1:2">
      <c r="A20011" s="307" t="s">
        <v>19919</v>
      </c>
      <c r="B20011" s="308">
        <v>714.46</v>
      </c>
    </row>
    <row r="20012" spans="1:2">
      <c r="A20012" s="307" t="s">
        <v>19920</v>
      </c>
      <c r="B20012" s="308">
        <v>714.46</v>
      </c>
    </row>
    <row r="20013" spans="1:2">
      <c r="A20013" s="307" t="s">
        <v>19921</v>
      </c>
      <c r="B20013" s="308">
        <v>493.47</v>
      </c>
    </row>
    <row r="20014" spans="1:2">
      <c r="A20014" s="307" t="s">
        <v>19922</v>
      </c>
      <c r="B20014" s="308">
        <v>493.47</v>
      </c>
    </row>
    <row r="20015" spans="1:2">
      <c r="A20015" s="307" t="s">
        <v>19923</v>
      </c>
      <c r="B20015" s="308">
        <v>786.1</v>
      </c>
    </row>
    <row r="20016" spans="1:2">
      <c r="A20016" s="307" t="s">
        <v>19924</v>
      </c>
      <c r="B20016" s="308">
        <v>786.1</v>
      </c>
    </row>
    <row r="20017" spans="1:2">
      <c r="A20017" s="307" t="s">
        <v>19925</v>
      </c>
      <c r="B20017" s="308">
        <v>45.37</v>
      </c>
    </row>
    <row r="20018" spans="1:2">
      <c r="A20018" s="307" t="s">
        <v>194</v>
      </c>
      <c r="B20018" s="308">
        <v>43.94</v>
      </c>
    </row>
    <row r="20019" spans="1:2">
      <c r="A20019" s="307" t="s">
        <v>19926</v>
      </c>
      <c r="B20019" s="308">
        <v>38.28</v>
      </c>
    </row>
    <row r="20020" spans="1:2">
      <c r="A20020" s="307" t="s">
        <v>19927</v>
      </c>
      <c r="B20020" s="308">
        <v>36.85</v>
      </c>
    </row>
    <row r="20021" spans="1:2">
      <c r="A20021" s="307" t="s">
        <v>19928</v>
      </c>
      <c r="B20021" s="308">
        <v>24.68</v>
      </c>
    </row>
    <row r="20022" spans="1:2">
      <c r="A20022" s="307" t="s">
        <v>19929</v>
      </c>
      <c r="B20022" s="308">
        <v>23.25</v>
      </c>
    </row>
    <row r="20023" spans="1:2">
      <c r="A20023" s="307" t="s">
        <v>19930</v>
      </c>
      <c r="B20023" s="308">
        <v>29.52</v>
      </c>
    </row>
    <row r="20024" spans="1:2">
      <c r="A20024" s="307" t="s">
        <v>19931</v>
      </c>
      <c r="B20024" s="308">
        <v>28.09</v>
      </c>
    </row>
    <row r="20025" spans="1:2">
      <c r="A20025" s="307" t="s">
        <v>19932</v>
      </c>
      <c r="B20025" s="308">
        <v>24.68</v>
      </c>
    </row>
    <row r="20026" spans="1:2">
      <c r="A20026" s="307" t="s">
        <v>19933</v>
      </c>
      <c r="B20026" s="308">
        <v>23.25</v>
      </c>
    </row>
    <row r="20027" spans="1:2">
      <c r="A20027" s="307" t="s">
        <v>19934</v>
      </c>
      <c r="B20027" s="308">
        <v>29.52</v>
      </c>
    </row>
    <row r="20028" spans="1:2">
      <c r="A20028" s="307" t="s">
        <v>19935</v>
      </c>
      <c r="B20028" s="308">
        <v>28.09</v>
      </c>
    </row>
    <row r="20029" spans="1:2">
      <c r="A20029" s="307" t="s">
        <v>19936</v>
      </c>
      <c r="B20029" s="308">
        <v>32.71</v>
      </c>
    </row>
    <row r="20030" spans="1:2">
      <c r="A20030" s="307" t="s">
        <v>19937</v>
      </c>
      <c r="B20030" s="308">
        <v>31.28</v>
      </c>
    </row>
    <row r="20031" spans="1:2">
      <c r="A20031" s="307" t="s">
        <v>19938</v>
      </c>
      <c r="B20031" s="308">
        <v>32.25</v>
      </c>
    </row>
    <row r="20032" spans="1:2">
      <c r="A20032" s="307" t="s">
        <v>19939</v>
      </c>
      <c r="B20032" s="308">
        <v>30.82</v>
      </c>
    </row>
    <row r="20033" spans="1:2">
      <c r="A20033" s="307" t="s">
        <v>19940</v>
      </c>
      <c r="B20033" s="308">
        <v>29.52</v>
      </c>
    </row>
    <row r="20034" spans="1:2">
      <c r="A20034" s="307" t="s">
        <v>19941</v>
      </c>
      <c r="B20034" s="308">
        <v>28.09</v>
      </c>
    </row>
    <row r="20035" spans="1:2">
      <c r="A20035" s="307" t="s">
        <v>19942</v>
      </c>
      <c r="B20035" s="308">
        <v>39.6</v>
      </c>
    </row>
    <row r="20036" spans="1:2">
      <c r="A20036" s="307" t="s">
        <v>19943</v>
      </c>
      <c r="B20036" s="308">
        <v>38.17</v>
      </c>
    </row>
    <row r="20037" spans="1:2">
      <c r="A20037" s="307" t="s">
        <v>19944</v>
      </c>
      <c r="B20037" s="308">
        <v>29.52</v>
      </c>
    </row>
    <row r="20038" spans="1:2">
      <c r="A20038" s="307" t="s">
        <v>19945</v>
      </c>
      <c r="B20038" s="308">
        <v>28.09</v>
      </c>
    </row>
    <row r="20039" spans="1:2">
      <c r="A20039" s="307" t="s">
        <v>19946</v>
      </c>
      <c r="B20039" s="308">
        <v>35.92</v>
      </c>
    </row>
    <row r="20040" spans="1:2">
      <c r="A20040" s="307" t="s">
        <v>19947</v>
      </c>
      <c r="B20040" s="308">
        <v>34.49</v>
      </c>
    </row>
    <row r="20041" spans="1:2">
      <c r="A20041" s="307" t="s">
        <v>19948</v>
      </c>
      <c r="B20041" s="308">
        <v>78.510000000000005</v>
      </c>
    </row>
    <row r="20042" spans="1:2">
      <c r="A20042" s="307" t="s">
        <v>19949</v>
      </c>
      <c r="B20042" s="308">
        <v>77.08</v>
      </c>
    </row>
    <row r="20043" spans="1:2">
      <c r="A20043" s="307" t="s">
        <v>19950</v>
      </c>
      <c r="B20043" s="308">
        <v>65.53</v>
      </c>
    </row>
    <row r="20044" spans="1:2">
      <c r="A20044" s="307" t="s">
        <v>19951</v>
      </c>
      <c r="B20044" s="308">
        <v>64.099999999999994</v>
      </c>
    </row>
    <row r="20045" spans="1:2">
      <c r="A20045" s="307" t="s">
        <v>19952</v>
      </c>
      <c r="B20045" s="308">
        <v>78.17</v>
      </c>
    </row>
    <row r="20046" spans="1:2">
      <c r="A20046" s="307" t="s">
        <v>19953</v>
      </c>
      <c r="B20046" s="308">
        <v>76.739999999999995</v>
      </c>
    </row>
    <row r="20047" spans="1:2">
      <c r="A20047" s="307" t="s">
        <v>19954</v>
      </c>
      <c r="B20047" s="308">
        <v>96.11</v>
      </c>
    </row>
    <row r="20048" spans="1:2">
      <c r="A20048" s="307" t="s">
        <v>19955</v>
      </c>
      <c r="B20048" s="308">
        <v>94.68</v>
      </c>
    </row>
    <row r="20049" spans="1:2">
      <c r="A20049" s="307" t="s">
        <v>19956</v>
      </c>
      <c r="B20049" s="308">
        <v>100.36</v>
      </c>
    </row>
    <row r="20050" spans="1:2">
      <c r="A20050" s="307" t="s">
        <v>19957</v>
      </c>
      <c r="B20050" s="308">
        <v>92.98</v>
      </c>
    </row>
    <row r="20051" spans="1:2">
      <c r="A20051" s="307" t="s">
        <v>19958</v>
      </c>
      <c r="B20051" s="308">
        <v>246.31</v>
      </c>
    </row>
    <row r="20052" spans="1:2">
      <c r="A20052" s="307" t="s">
        <v>19959</v>
      </c>
      <c r="B20052" s="308">
        <v>238.93</v>
      </c>
    </row>
    <row r="20053" spans="1:2">
      <c r="A20053" s="307" t="s">
        <v>19960</v>
      </c>
      <c r="B20053" s="308">
        <v>275.70999999999998</v>
      </c>
    </row>
    <row r="20054" spans="1:2">
      <c r="A20054" s="307" t="s">
        <v>19961</v>
      </c>
      <c r="B20054" s="308">
        <v>268.33</v>
      </c>
    </row>
    <row r="20055" spans="1:2">
      <c r="A20055" s="307" t="s">
        <v>19962</v>
      </c>
      <c r="B20055" s="308">
        <v>58.64</v>
      </c>
    </row>
    <row r="20056" spans="1:2">
      <c r="A20056" s="307" t="s">
        <v>19963</v>
      </c>
      <c r="B20056" s="308">
        <v>55.79</v>
      </c>
    </row>
    <row r="20057" spans="1:2">
      <c r="A20057" s="307" t="s">
        <v>19964</v>
      </c>
      <c r="B20057" s="308">
        <v>4.0199999999999996</v>
      </c>
    </row>
    <row r="20058" spans="1:2">
      <c r="A20058" s="307" t="s">
        <v>19965</v>
      </c>
      <c r="B20058" s="308">
        <v>3.73</v>
      </c>
    </row>
    <row r="20059" spans="1:2">
      <c r="A20059" s="307" t="s">
        <v>19966</v>
      </c>
      <c r="B20059" s="308">
        <v>35.19</v>
      </c>
    </row>
    <row r="20060" spans="1:2">
      <c r="A20060" s="307" t="s">
        <v>19967</v>
      </c>
      <c r="B20060" s="308">
        <v>33.47</v>
      </c>
    </row>
    <row r="20061" spans="1:2">
      <c r="A20061" s="307" t="s">
        <v>19968</v>
      </c>
      <c r="B20061" s="308">
        <v>29.59</v>
      </c>
    </row>
    <row r="20062" spans="1:2">
      <c r="A20062" s="307" t="s">
        <v>19969</v>
      </c>
      <c r="B20062" s="308">
        <v>25.65</v>
      </c>
    </row>
    <row r="20063" spans="1:2">
      <c r="A20063" s="307" t="s">
        <v>19970</v>
      </c>
      <c r="B20063" s="308">
        <v>35</v>
      </c>
    </row>
    <row r="20064" spans="1:2">
      <c r="A20064" s="307" t="s">
        <v>19971</v>
      </c>
      <c r="B20064" s="308">
        <v>35</v>
      </c>
    </row>
    <row r="20065" spans="1:2">
      <c r="A20065" s="307" t="s">
        <v>19972</v>
      </c>
      <c r="B20065" s="308">
        <v>38</v>
      </c>
    </row>
    <row r="20066" spans="1:2">
      <c r="A20066" s="307" t="s">
        <v>19973</v>
      </c>
      <c r="B20066" s="308">
        <v>38</v>
      </c>
    </row>
    <row r="20067" spans="1:2">
      <c r="A20067" s="307" t="s">
        <v>19974</v>
      </c>
      <c r="B20067" s="308">
        <v>45</v>
      </c>
    </row>
    <row r="20068" spans="1:2">
      <c r="A20068" s="307" t="s">
        <v>19975</v>
      </c>
      <c r="B20068" s="308">
        <v>45</v>
      </c>
    </row>
    <row r="20069" spans="1:2">
      <c r="A20069" s="307" t="s">
        <v>19976</v>
      </c>
      <c r="B20069" s="308">
        <v>45</v>
      </c>
    </row>
    <row r="20070" spans="1:2">
      <c r="A20070" s="307" t="s">
        <v>19977</v>
      </c>
      <c r="B20070" s="308">
        <v>45</v>
      </c>
    </row>
    <row r="20071" spans="1:2">
      <c r="A20071" s="307" t="s">
        <v>19978</v>
      </c>
      <c r="B20071" s="308">
        <v>50</v>
      </c>
    </row>
    <row r="20072" spans="1:2">
      <c r="A20072" s="307" t="s">
        <v>19979</v>
      </c>
      <c r="B20072" s="308">
        <v>50</v>
      </c>
    </row>
    <row r="20073" spans="1:2">
      <c r="A20073" s="307" t="s">
        <v>19980</v>
      </c>
      <c r="B20073" s="308">
        <v>63.11</v>
      </c>
    </row>
    <row r="20074" spans="1:2">
      <c r="A20074" s="307" t="s">
        <v>19981</v>
      </c>
      <c r="B20074" s="308">
        <v>63.11</v>
      </c>
    </row>
    <row r="20075" spans="1:2">
      <c r="A20075" s="307" t="s">
        <v>19982</v>
      </c>
      <c r="B20075" s="308">
        <v>77.650000000000006</v>
      </c>
    </row>
    <row r="20076" spans="1:2">
      <c r="A20076" s="307" t="s">
        <v>19983</v>
      </c>
      <c r="B20076" s="308">
        <v>77.650000000000006</v>
      </c>
    </row>
    <row r="20077" spans="1:2">
      <c r="A20077" s="307" t="s">
        <v>19984</v>
      </c>
      <c r="B20077" s="308">
        <v>83.13</v>
      </c>
    </row>
    <row r="20078" spans="1:2">
      <c r="A20078" s="307" t="s">
        <v>19985</v>
      </c>
      <c r="B20078" s="308">
        <v>83.13</v>
      </c>
    </row>
    <row r="20079" spans="1:2">
      <c r="A20079" s="307" t="s">
        <v>19986</v>
      </c>
      <c r="B20079" s="308">
        <v>42.12</v>
      </c>
    </row>
    <row r="20080" spans="1:2">
      <c r="A20080" s="307" t="s">
        <v>19987</v>
      </c>
      <c r="B20080" s="308">
        <v>42.12</v>
      </c>
    </row>
    <row r="20081" spans="1:2">
      <c r="A20081" s="307" t="s">
        <v>19988</v>
      </c>
      <c r="B20081" s="308">
        <v>102.7</v>
      </c>
    </row>
    <row r="20082" spans="1:2">
      <c r="A20082" s="307" t="s">
        <v>19989</v>
      </c>
      <c r="B20082" s="308">
        <v>46.45</v>
      </c>
    </row>
    <row r="20083" spans="1:2">
      <c r="A20083" s="307" t="s">
        <v>19990</v>
      </c>
      <c r="B20083" s="308">
        <v>39.07</v>
      </c>
    </row>
    <row r="20084" spans="1:2">
      <c r="A20084" s="307" t="s">
        <v>19991</v>
      </c>
      <c r="B20084" s="308">
        <v>99.92</v>
      </c>
    </row>
    <row r="20085" spans="1:2">
      <c r="A20085" s="307" t="s">
        <v>19992</v>
      </c>
      <c r="B20085" s="308">
        <v>43.67</v>
      </c>
    </row>
    <row r="20086" spans="1:2">
      <c r="A20086" s="307" t="s">
        <v>19993</v>
      </c>
      <c r="B20086" s="308">
        <v>36.29</v>
      </c>
    </row>
    <row r="20087" spans="1:2">
      <c r="A20087" s="307" t="s">
        <v>19994</v>
      </c>
      <c r="B20087" s="308">
        <v>121.4</v>
      </c>
    </row>
    <row r="20088" spans="1:2">
      <c r="A20088" s="307" t="s">
        <v>19995</v>
      </c>
      <c r="B20088" s="308">
        <v>52.07</v>
      </c>
    </row>
    <row r="20089" spans="1:2">
      <c r="A20089" s="307" t="s">
        <v>19996</v>
      </c>
      <c r="B20089" s="308">
        <v>43.11</v>
      </c>
    </row>
    <row r="20090" spans="1:2">
      <c r="A20090" s="307" t="s">
        <v>19997</v>
      </c>
      <c r="B20090" s="308">
        <v>118.62</v>
      </c>
    </row>
    <row r="20091" spans="1:2">
      <c r="A20091" s="307" t="s">
        <v>19998</v>
      </c>
      <c r="B20091" s="308">
        <v>49.29</v>
      </c>
    </row>
    <row r="20092" spans="1:2">
      <c r="A20092" s="307" t="s">
        <v>19999</v>
      </c>
      <c r="B20092" s="308">
        <v>40.33</v>
      </c>
    </row>
    <row r="20093" spans="1:2">
      <c r="A20093" s="307" t="s">
        <v>20000</v>
      </c>
      <c r="B20093" s="308">
        <v>150.59</v>
      </c>
    </row>
    <row r="20094" spans="1:2">
      <c r="A20094" s="307" t="s">
        <v>20001</v>
      </c>
      <c r="B20094" s="308">
        <v>57.29</v>
      </c>
    </row>
    <row r="20095" spans="1:2">
      <c r="A20095" s="307" t="s">
        <v>20002</v>
      </c>
      <c r="B20095" s="308">
        <v>45.98</v>
      </c>
    </row>
    <row r="20096" spans="1:2">
      <c r="A20096" s="307" t="s">
        <v>20003</v>
      </c>
      <c r="B20096" s="308">
        <v>147.81</v>
      </c>
    </row>
    <row r="20097" spans="1:2">
      <c r="A20097" s="307" t="s">
        <v>20004</v>
      </c>
      <c r="B20097" s="308">
        <v>54.51</v>
      </c>
    </row>
    <row r="20098" spans="1:2">
      <c r="A20098" s="307" t="s">
        <v>20005</v>
      </c>
      <c r="B20098" s="308">
        <v>43.2</v>
      </c>
    </row>
    <row r="20099" spans="1:2">
      <c r="A20099" s="307" t="s">
        <v>20006</v>
      </c>
      <c r="B20099" s="308">
        <v>109.27</v>
      </c>
    </row>
    <row r="20100" spans="1:2">
      <c r="A20100" s="307" t="s">
        <v>20007</v>
      </c>
      <c r="B20100" s="308">
        <v>49.1</v>
      </c>
    </row>
    <row r="20101" spans="1:2">
      <c r="A20101" s="307" t="s">
        <v>20008</v>
      </c>
      <c r="B20101" s="308">
        <v>40.700000000000003</v>
      </c>
    </row>
    <row r="20102" spans="1:2">
      <c r="A20102" s="307" t="s">
        <v>20009</v>
      </c>
      <c r="B20102" s="308">
        <v>106.49</v>
      </c>
    </row>
    <row r="20103" spans="1:2">
      <c r="A20103" s="307" t="s">
        <v>20010</v>
      </c>
      <c r="B20103" s="308">
        <v>46.32</v>
      </c>
    </row>
    <row r="20104" spans="1:2">
      <c r="A20104" s="307" t="s">
        <v>20011</v>
      </c>
      <c r="B20104" s="308">
        <v>37.92</v>
      </c>
    </row>
    <row r="20105" spans="1:2">
      <c r="A20105" s="307" t="s">
        <v>20012</v>
      </c>
      <c r="B20105" s="308">
        <v>130.68</v>
      </c>
    </row>
    <row r="20106" spans="1:2">
      <c r="A20106" s="307" t="s">
        <v>20013</v>
      </c>
      <c r="B20106" s="308">
        <v>56.89</v>
      </c>
    </row>
    <row r="20107" spans="1:2">
      <c r="A20107" s="307" t="s">
        <v>20014</v>
      </c>
      <c r="B20107" s="308">
        <v>46.58</v>
      </c>
    </row>
    <row r="20108" spans="1:2">
      <c r="A20108" s="307" t="s">
        <v>20015</v>
      </c>
      <c r="B20108" s="308">
        <v>127.9</v>
      </c>
    </row>
    <row r="20109" spans="1:2">
      <c r="A20109" s="307" t="s">
        <v>20016</v>
      </c>
      <c r="B20109" s="308">
        <v>54.11</v>
      </c>
    </row>
    <row r="20110" spans="1:2">
      <c r="A20110" s="307" t="s">
        <v>20017</v>
      </c>
      <c r="B20110" s="308">
        <v>43.8</v>
      </c>
    </row>
    <row r="20111" spans="1:2">
      <c r="A20111" s="307" t="s">
        <v>20018</v>
      </c>
      <c r="B20111" s="308">
        <v>140.22999999999999</v>
      </c>
    </row>
    <row r="20112" spans="1:2">
      <c r="A20112" s="307" t="s">
        <v>20019</v>
      </c>
      <c r="B20112" s="308">
        <v>59.01</v>
      </c>
    </row>
    <row r="20113" spans="1:2">
      <c r="A20113" s="307" t="s">
        <v>20020</v>
      </c>
      <c r="B20113" s="308">
        <v>47.76</v>
      </c>
    </row>
    <row r="20114" spans="1:2">
      <c r="A20114" s="307" t="s">
        <v>20021</v>
      </c>
      <c r="B20114" s="308">
        <v>137.44999999999999</v>
      </c>
    </row>
    <row r="20115" spans="1:2">
      <c r="A20115" s="307" t="s">
        <v>20022</v>
      </c>
      <c r="B20115" s="308">
        <v>56.23</v>
      </c>
    </row>
    <row r="20116" spans="1:2">
      <c r="A20116" s="307" t="s">
        <v>20023</v>
      </c>
      <c r="B20116" s="308">
        <v>44.98</v>
      </c>
    </row>
    <row r="20117" spans="1:2">
      <c r="A20117" s="307" t="s">
        <v>20024</v>
      </c>
      <c r="B20117" s="308">
        <v>156.26</v>
      </c>
    </row>
    <row r="20118" spans="1:2">
      <c r="A20118" s="307" t="s">
        <v>20025</v>
      </c>
      <c r="B20118" s="308">
        <v>60.79</v>
      </c>
    </row>
    <row r="20119" spans="1:2">
      <c r="A20119" s="307" t="s">
        <v>20026</v>
      </c>
      <c r="B20119" s="308">
        <v>48.31</v>
      </c>
    </row>
    <row r="20120" spans="1:2">
      <c r="A20120" s="307" t="s">
        <v>20027</v>
      </c>
      <c r="B20120" s="308">
        <v>153.47999999999999</v>
      </c>
    </row>
    <row r="20121" spans="1:2">
      <c r="A20121" s="307" t="s">
        <v>20028</v>
      </c>
      <c r="B20121" s="308">
        <v>58.01</v>
      </c>
    </row>
    <row r="20122" spans="1:2">
      <c r="A20122" s="307" t="s">
        <v>20029</v>
      </c>
      <c r="B20122" s="308">
        <v>45.53</v>
      </c>
    </row>
    <row r="20123" spans="1:2">
      <c r="A20123" s="307" t="s">
        <v>20030</v>
      </c>
      <c r="B20123" s="308">
        <v>328.51</v>
      </c>
    </row>
    <row r="20124" spans="1:2">
      <c r="A20124" s="307" t="s">
        <v>20031</v>
      </c>
      <c r="B20124" s="308">
        <v>136.02000000000001</v>
      </c>
    </row>
    <row r="20125" spans="1:2">
      <c r="A20125" s="307" t="s">
        <v>20032</v>
      </c>
      <c r="B20125" s="308">
        <v>110.79</v>
      </c>
    </row>
    <row r="20126" spans="1:2">
      <c r="A20126" s="307" t="s">
        <v>20033</v>
      </c>
      <c r="B20126" s="308">
        <v>325.73</v>
      </c>
    </row>
    <row r="20127" spans="1:2">
      <c r="A20127" s="307" t="s">
        <v>20034</v>
      </c>
      <c r="B20127" s="308">
        <v>133.24</v>
      </c>
    </row>
    <row r="20128" spans="1:2">
      <c r="A20128" s="307" t="s">
        <v>20035</v>
      </c>
      <c r="B20128" s="308">
        <v>108.01</v>
      </c>
    </row>
    <row r="20129" spans="1:2">
      <c r="A20129" s="307" t="s">
        <v>20036</v>
      </c>
      <c r="B20129" s="308">
        <v>158.72999999999999</v>
      </c>
    </row>
    <row r="20130" spans="1:2">
      <c r="A20130" s="307" t="s">
        <v>20037</v>
      </c>
      <c r="B20130" s="308">
        <v>66.62</v>
      </c>
    </row>
    <row r="20131" spans="1:2">
      <c r="A20131" s="307" t="s">
        <v>20038</v>
      </c>
      <c r="B20131" s="308">
        <v>53.95</v>
      </c>
    </row>
    <row r="20132" spans="1:2">
      <c r="A20132" s="307" t="s">
        <v>20039</v>
      </c>
      <c r="B20132" s="308">
        <v>155.94999999999999</v>
      </c>
    </row>
    <row r="20133" spans="1:2">
      <c r="A20133" s="307" t="s">
        <v>20040</v>
      </c>
      <c r="B20133" s="308">
        <v>63.84</v>
      </c>
    </row>
    <row r="20134" spans="1:2">
      <c r="A20134" s="307" t="s">
        <v>20041</v>
      </c>
      <c r="B20134" s="308">
        <v>51.17</v>
      </c>
    </row>
    <row r="20135" spans="1:2">
      <c r="A20135" s="307" t="s">
        <v>20042</v>
      </c>
      <c r="B20135" s="308">
        <v>130.12</v>
      </c>
    </row>
    <row r="20136" spans="1:2">
      <c r="A20136" s="307" t="s">
        <v>20043</v>
      </c>
      <c r="B20136" s="308">
        <v>56.74</v>
      </c>
    </row>
    <row r="20137" spans="1:2">
      <c r="A20137" s="307" t="s">
        <v>20044</v>
      </c>
      <c r="B20137" s="308">
        <v>46.49</v>
      </c>
    </row>
    <row r="20138" spans="1:2">
      <c r="A20138" s="307" t="s">
        <v>20045</v>
      </c>
      <c r="B20138" s="308">
        <v>127.34</v>
      </c>
    </row>
    <row r="20139" spans="1:2">
      <c r="A20139" s="307" t="s">
        <v>20046</v>
      </c>
      <c r="B20139" s="308">
        <v>53.96</v>
      </c>
    </row>
    <row r="20140" spans="1:2">
      <c r="A20140" s="307" t="s">
        <v>20047</v>
      </c>
      <c r="B20140" s="308">
        <v>43.71</v>
      </c>
    </row>
    <row r="20141" spans="1:2">
      <c r="A20141" s="307" t="s">
        <v>20048</v>
      </c>
      <c r="B20141" s="308">
        <v>134.85</v>
      </c>
    </row>
    <row r="20142" spans="1:2">
      <c r="A20142" s="307" t="s">
        <v>20049</v>
      </c>
      <c r="B20142" s="308">
        <v>59.83</v>
      </c>
    </row>
    <row r="20143" spans="1:2">
      <c r="A20143" s="307" t="s">
        <v>20050</v>
      </c>
      <c r="B20143" s="308">
        <v>49.12</v>
      </c>
    </row>
    <row r="20144" spans="1:2">
      <c r="A20144" s="307" t="s">
        <v>20051</v>
      </c>
      <c r="B20144" s="308">
        <v>132.07</v>
      </c>
    </row>
    <row r="20145" spans="1:2">
      <c r="A20145" s="307" t="s">
        <v>20052</v>
      </c>
      <c r="B20145" s="308">
        <v>57.05</v>
      </c>
    </row>
    <row r="20146" spans="1:2">
      <c r="A20146" s="307" t="s">
        <v>20053</v>
      </c>
      <c r="B20146" s="308">
        <v>46.34</v>
      </c>
    </row>
    <row r="20147" spans="1:2">
      <c r="A20147" s="307" t="s">
        <v>20054</v>
      </c>
      <c r="B20147" s="308">
        <v>145.38999999999999</v>
      </c>
    </row>
    <row r="20148" spans="1:2">
      <c r="A20148" s="307" t="s">
        <v>20055</v>
      </c>
      <c r="B20148" s="308">
        <v>60.12</v>
      </c>
    </row>
    <row r="20149" spans="1:2">
      <c r="A20149" s="307" t="s">
        <v>20056</v>
      </c>
      <c r="B20149" s="308">
        <v>49.37</v>
      </c>
    </row>
    <row r="20150" spans="1:2">
      <c r="A20150" s="307" t="s">
        <v>20057</v>
      </c>
      <c r="B20150" s="308">
        <v>142.61000000000001</v>
      </c>
    </row>
    <row r="20151" spans="1:2">
      <c r="A20151" s="307" t="s">
        <v>20058</v>
      </c>
      <c r="B20151" s="308">
        <v>57.34</v>
      </c>
    </row>
    <row r="20152" spans="1:2">
      <c r="A20152" s="307" t="s">
        <v>20059</v>
      </c>
      <c r="B20152" s="308">
        <v>46.59</v>
      </c>
    </row>
    <row r="20153" spans="1:2">
      <c r="A20153" s="307" t="s">
        <v>20060</v>
      </c>
      <c r="B20153" s="308">
        <v>180.78</v>
      </c>
    </row>
    <row r="20154" spans="1:2">
      <c r="A20154" s="307" t="s">
        <v>20061</v>
      </c>
      <c r="B20154" s="308">
        <v>64.010000000000005</v>
      </c>
    </row>
    <row r="20155" spans="1:2">
      <c r="A20155" s="307" t="s">
        <v>20062</v>
      </c>
      <c r="B20155" s="308">
        <v>49.67</v>
      </c>
    </row>
    <row r="20156" spans="1:2">
      <c r="A20156" s="307" t="s">
        <v>20063</v>
      </c>
      <c r="B20156" s="308">
        <v>178</v>
      </c>
    </row>
    <row r="20157" spans="1:2">
      <c r="A20157" s="307" t="s">
        <v>20064</v>
      </c>
      <c r="B20157" s="308">
        <v>61.23</v>
      </c>
    </row>
    <row r="20158" spans="1:2">
      <c r="A20158" s="307" t="s">
        <v>20065</v>
      </c>
      <c r="B20158" s="308">
        <v>46.89</v>
      </c>
    </row>
    <row r="20159" spans="1:2">
      <c r="A20159" s="307" t="s">
        <v>20066</v>
      </c>
      <c r="B20159" s="308">
        <v>242.22</v>
      </c>
    </row>
    <row r="20160" spans="1:2">
      <c r="A20160" s="307" t="s">
        <v>20067</v>
      </c>
      <c r="B20160" s="308">
        <v>72.09</v>
      </c>
    </row>
    <row r="20161" spans="1:2">
      <c r="A20161" s="307" t="s">
        <v>20068</v>
      </c>
      <c r="B20161" s="308">
        <v>62.72</v>
      </c>
    </row>
    <row r="20162" spans="1:2">
      <c r="A20162" s="307" t="s">
        <v>20069</v>
      </c>
      <c r="B20162" s="308">
        <v>239.44</v>
      </c>
    </row>
    <row r="20163" spans="1:2">
      <c r="A20163" s="307" t="s">
        <v>20070</v>
      </c>
      <c r="B20163" s="308">
        <v>69.31</v>
      </c>
    </row>
    <row r="20164" spans="1:2">
      <c r="A20164" s="307" t="s">
        <v>20071</v>
      </c>
      <c r="B20164" s="308">
        <v>59.94</v>
      </c>
    </row>
    <row r="20165" spans="1:2">
      <c r="A20165" s="307" t="s">
        <v>20072</v>
      </c>
      <c r="B20165" s="308">
        <v>183.37</v>
      </c>
    </row>
    <row r="20166" spans="1:2">
      <c r="A20166" s="307" t="s">
        <v>20073</v>
      </c>
      <c r="B20166" s="308">
        <v>77.33</v>
      </c>
    </row>
    <row r="20167" spans="1:2">
      <c r="A20167" s="307" t="s">
        <v>20074</v>
      </c>
      <c r="B20167" s="308">
        <v>63.11</v>
      </c>
    </row>
    <row r="20168" spans="1:2">
      <c r="A20168" s="307" t="s">
        <v>20075</v>
      </c>
      <c r="B20168" s="308">
        <v>180.59</v>
      </c>
    </row>
    <row r="20169" spans="1:2">
      <c r="A20169" s="307" t="s">
        <v>20076</v>
      </c>
      <c r="B20169" s="308">
        <v>74.55</v>
      </c>
    </row>
    <row r="20170" spans="1:2">
      <c r="A20170" s="307" t="s">
        <v>20077</v>
      </c>
      <c r="B20170" s="308">
        <v>60.33</v>
      </c>
    </row>
    <row r="20171" spans="1:2">
      <c r="A20171" s="307" t="s">
        <v>20078</v>
      </c>
      <c r="B20171" s="308">
        <v>191.28</v>
      </c>
    </row>
    <row r="20172" spans="1:2">
      <c r="A20172" s="307" t="s">
        <v>20079</v>
      </c>
      <c r="B20172" s="308">
        <v>78.81</v>
      </c>
    </row>
    <row r="20173" spans="1:2">
      <c r="A20173" s="307" t="s">
        <v>20080</v>
      </c>
      <c r="B20173" s="308">
        <v>63.44</v>
      </c>
    </row>
    <row r="20174" spans="1:2">
      <c r="A20174" s="307" t="s">
        <v>20081</v>
      </c>
      <c r="B20174" s="308">
        <v>188.5</v>
      </c>
    </row>
    <row r="20175" spans="1:2">
      <c r="A20175" s="307" t="s">
        <v>20082</v>
      </c>
      <c r="B20175" s="308">
        <v>76.03</v>
      </c>
    </row>
    <row r="20176" spans="1:2">
      <c r="A20176" s="307" t="s">
        <v>20083</v>
      </c>
      <c r="B20176" s="308">
        <v>60.66</v>
      </c>
    </row>
    <row r="20177" spans="1:2">
      <c r="A20177" s="307" t="s">
        <v>20084</v>
      </c>
      <c r="B20177" s="308">
        <v>293.8</v>
      </c>
    </row>
    <row r="20178" spans="1:2">
      <c r="A20178" s="307" t="s">
        <v>20085</v>
      </c>
      <c r="B20178" s="308">
        <v>112.63</v>
      </c>
    </row>
    <row r="20179" spans="1:2">
      <c r="A20179" s="307" t="s">
        <v>20086</v>
      </c>
      <c r="B20179" s="308">
        <v>88.69</v>
      </c>
    </row>
    <row r="20180" spans="1:2">
      <c r="A20180" s="307" t="s">
        <v>20087</v>
      </c>
      <c r="B20180" s="308">
        <v>291.02</v>
      </c>
    </row>
    <row r="20181" spans="1:2">
      <c r="A20181" s="307" t="s">
        <v>20088</v>
      </c>
      <c r="B20181" s="308">
        <v>109.85</v>
      </c>
    </row>
    <row r="20182" spans="1:2">
      <c r="A20182" s="307" t="s">
        <v>20089</v>
      </c>
      <c r="B20182" s="308">
        <v>85.91</v>
      </c>
    </row>
    <row r="20183" spans="1:2">
      <c r="A20183" s="307" t="s">
        <v>20090</v>
      </c>
      <c r="B20183" s="308">
        <v>225.27</v>
      </c>
    </row>
    <row r="20184" spans="1:2">
      <c r="A20184" s="307" t="s">
        <v>20091</v>
      </c>
      <c r="B20184" s="308">
        <v>87.03</v>
      </c>
    </row>
    <row r="20185" spans="1:2">
      <c r="A20185" s="307" t="s">
        <v>20092</v>
      </c>
      <c r="B20185" s="308">
        <v>68.09</v>
      </c>
    </row>
    <row r="20186" spans="1:2">
      <c r="A20186" s="307" t="s">
        <v>20093</v>
      </c>
      <c r="B20186" s="308">
        <v>222.49</v>
      </c>
    </row>
    <row r="20187" spans="1:2">
      <c r="A20187" s="307" t="s">
        <v>20094</v>
      </c>
      <c r="B20187" s="308">
        <v>84.25</v>
      </c>
    </row>
    <row r="20188" spans="1:2">
      <c r="A20188" s="307" t="s">
        <v>20095</v>
      </c>
      <c r="B20188" s="308">
        <v>65.31</v>
      </c>
    </row>
    <row r="20189" spans="1:2">
      <c r="A20189" s="307" t="s">
        <v>20096</v>
      </c>
      <c r="B20189" s="308">
        <v>76.53</v>
      </c>
    </row>
    <row r="20190" spans="1:2">
      <c r="A20190" s="307" t="s">
        <v>20097</v>
      </c>
      <c r="B20190" s="308">
        <v>41.28</v>
      </c>
    </row>
    <row r="20191" spans="1:2">
      <c r="A20191" s="307" t="s">
        <v>20098</v>
      </c>
      <c r="B20191" s="308">
        <v>36.83</v>
      </c>
    </row>
    <row r="20192" spans="1:2">
      <c r="A20192" s="307" t="s">
        <v>20099</v>
      </c>
      <c r="B20192" s="308">
        <v>73.75</v>
      </c>
    </row>
    <row r="20193" spans="1:2">
      <c r="A20193" s="307" t="s">
        <v>20100</v>
      </c>
      <c r="B20193" s="308">
        <v>38.5</v>
      </c>
    </row>
    <row r="20194" spans="1:2">
      <c r="A20194" s="307" t="s">
        <v>20101</v>
      </c>
      <c r="B20194" s="308">
        <v>34.049999999999997</v>
      </c>
    </row>
    <row r="20195" spans="1:2">
      <c r="A20195" s="307" t="s">
        <v>20102</v>
      </c>
      <c r="B20195" s="308">
        <v>46.93</v>
      </c>
    </row>
    <row r="20196" spans="1:2">
      <c r="A20196" s="307" t="s">
        <v>20103</v>
      </c>
      <c r="B20196" s="308">
        <v>10.65</v>
      </c>
    </row>
    <row r="20197" spans="1:2">
      <c r="A20197" s="307" t="s">
        <v>20104</v>
      </c>
      <c r="B20197" s="308">
        <v>6.42</v>
      </c>
    </row>
    <row r="20198" spans="1:2">
      <c r="A20198" s="307" t="s">
        <v>20105</v>
      </c>
      <c r="B20198" s="308">
        <v>46.93</v>
      </c>
    </row>
    <row r="20199" spans="1:2">
      <c r="A20199" s="307" t="s">
        <v>20106</v>
      </c>
      <c r="B20199" s="308">
        <v>10.65</v>
      </c>
    </row>
    <row r="20200" spans="1:2">
      <c r="A20200" s="307" t="s">
        <v>20107</v>
      </c>
      <c r="B20200" s="308">
        <v>6.42</v>
      </c>
    </row>
    <row r="20201" spans="1:2">
      <c r="A20201" s="307" t="s">
        <v>20108</v>
      </c>
      <c r="B20201" s="308">
        <v>67.760000000000005</v>
      </c>
    </row>
    <row r="20202" spans="1:2">
      <c r="A20202" s="307" t="s">
        <v>20109</v>
      </c>
      <c r="B20202" s="308">
        <v>31.48</v>
      </c>
    </row>
    <row r="20203" spans="1:2">
      <c r="A20203" s="307" t="s">
        <v>20110</v>
      </c>
      <c r="B20203" s="308">
        <v>27.25</v>
      </c>
    </row>
    <row r="20204" spans="1:2">
      <c r="A20204" s="307" t="s">
        <v>20111</v>
      </c>
      <c r="B20204" s="308">
        <v>64.98</v>
      </c>
    </row>
    <row r="20205" spans="1:2">
      <c r="A20205" s="307" t="s">
        <v>20112</v>
      </c>
      <c r="B20205" s="308">
        <v>28.7</v>
      </c>
    </row>
    <row r="20206" spans="1:2">
      <c r="A20206" s="307" t="s">
        <v>20113</v>
      </c>
      <c r="B20206" s="308">
        <v>24.47</v>
      </c>
    </row>
    <row r="20207" spans="1:2">
      <c r="A20207" s="307" t="s">
        <v>20114</v>
      </c>
      <c r="B20207" s="308">
        <v>56.49</v>
      </c>
    </row>
    <row r="20208" spans="1:2">
      <c r="A20208" s="307" t="s">
        <v>20115</v>
      </c>
      <c r="B20208" s="308">
        <v>28.21</v>
      </c>
    </row>
    <row r="20209" spans="1:2">
      <c r="A20209" s="307" t="s">
        <v>20116</v>
      </c>
      <c r="B20209" s="308">
        <v>25.06</v>
      </c>
    </row>
    <row r="20210" spans="1:2">
      <c r="A20210" s="307" t="s">
        <v>20117</v>
      </c>
      <c r="B20210" s="308">
        <v>53.71</v>
      </c>
    </row>
    <row r="20211" spans="1:2">
      <c r="A20211" s="307" t="s">
        <v>20118</v>
      </c>
      <c r="B20211" s="308">
        <v>25.43</v>
      </c>
    </row>
    <row r="20212" spans="1:2">
      <c r="A20212" s="307" t="s">
        <v>20119</v>
      </c>
      <c r="B20212" s="308">
        <v>22.28</v>
      </c>
    </row>
    <row r="20213" spans="1:2">
      <c r="A20213" s="307" t="s">
        <v>20120</v>
      </c>
      <c r="B20213" s="308">
        <v>35.659999999999997</v>
      </c>
    </row>
    <row r="20214" spans="1:2">
      <c r="A20214" s="307" t="s">
        <v>20121</v>
      </c>
      <c r="B20214" s="308">
        <v>7.38</v>
      </c>
    </row>
    <row r="20215" spans="1:2">
      <c r="A20215" s="307" t="s">
        <v>20122</v>
      </c>
      <c r="B20215" s="308">
        <v>4.2300000000000004</v>
      </c>
    </row>
    <row r="20216" spans="1:2">
      <c r="A20216" s="307" t="s">
        <v>20123</v>
      </c>
      <c r="B20216" s="308">
        <v>35.659999999999997</v>
      </c>
    </row>
    <row r="20217" spans="1:2">
      <c r="A20217" s="307" t="s">
        <v>20124</v>
      </c>
      <c r="B20217" s="308">
        <v>7.38</v>
      </c>
    </row>
    <row r="20218" spans="1:2">
      <c r="A20218" s="307" t="s">
        <v>20125</v>
      </c>
      <c r="B20218" s="308">
        <v>4.2300000000000004</v>
      </c>
    </row>
    <row r="20219" spans="1:2">
      <c r="A20219" s="307" t="s">
        <v>20126</v>
      </c>
      <c r="B20219" s="308">
        <v>71.53</v>
      </c>
    </row>
    <row r="20220" spans="1:2">
      <c r="A20220" s="307" t="s">
        <v>20127</v>
      </c>
      <c r="B20220" s="308">
        <v>31.5</v>
      </c>
    </row>
    <row r="20221" spans="1:2">
      <c r="A20221" s="307" t="s">
        <v>20128</v>
      </c>
      <c r="B20221" s="308">
        <v>27.29</v>
      </c>
    </row>
    <row r="20222" spans="1:2">
      <c r="A20222" s="307" t="s">
        <v>20129</v>
      </c>
      <c r="B20222" s="308">
        <v>68.75</v>
      </c>
    </row>
    <row r="20223" spans="1:2">
      <c r="A20223" s="307" t="s">
        <v>20130</v>
      </c>
      <c r="B20223" s="308">
        <v>28.72</v>
      </c>
    </row>
    <row r="20224" spans="1:2">
      <c r="A20224" s="307" t="s">
        <v>20131</v>
      </c>
      <c r="B20224" s="308">
        <v>24.51</v>
      </c>
    </row>
    <row r="20225" spans="1:2">
      <c r="A20225" s="307" t="s">
        <v>20132</v>
      </c>
      <c r="B20225" s="308">
        <v>73.63</v>
      </c>
    </row>
    <row r="20226" spans="1:2">
      <c r="A20226" s="307" t="s">
        <v>20133</v>
      </c>
      <c r="B20226" s="308">
        <v>32.880000000000003</v>
      </c>
    </row>
    <row r="20227" spans="1:2">
      <c r="A20227" s="307" t="s">
        <v>20134</v>
      </c>
      <c r="B20227" s="308">
        <v>28.49</v>
      </c>
    </row>
    <row r="20228" spans="1:2">
      <c r="A20228" s="307" t="s">
        <v>20135</v>
      </c>
      <c r="B20228" s="308">
        <v>70.849999999999994</v>
      </c>
    </row>
    <row r="20229" spans="1:2">
      <c r="A20229" s="307" t="s">
        <v>20136</v>
      </c>
      <c r="B20229" s="308">
        <v>30.1</v>
      </c>
    </row>
    <row r="20230" spans="1:2">
      <c r="A20230" s="307" t="s">
        <v>20137</v>
      </c>
      <c r="B20230" s="308">
        <v>25.71</v>
      </c>
    </row>
    <row r="20231" spans="1:2">
      <c r="A20231" s="307" t="s">
        <v>20138</v>
      </c>
      <c r="B20231" s="308">
        <v>98.23</v>
      </c>
    </row>
    <row r="20232" spans="1:2">
      <c r="A20232" s="307" t="s">
        <v>20139</v>
      </c>
      <c r="B20232" s="308">
        <v>40.22</v>
      </c>
    </row>
    <row r="20233" spans="1:2">
      <c r="A20233" s="307" t="s">
        <v>20140</v>
      </c>
      <c r="B20233" s="308">
        <v>33.4</v>
      </c>
    </row>
    <row r="20234" spans="1:2">
      <c r="A20234" s="307" t="s">
        <v>20141</v>
      </c>
      <c r="B20234" s="308">
        <v>95.45</v>
      </c>
    </row>
    <row r="20235" spans="1:2">
      <c r="A20235" s="307" t="s">
        <v>20142</v>
      </c>
      <c r="B20235" s="308">
        <v>37.44</v>
      </c>
    </row>
    <row r="20236" spans="1:2">
      <c r="A20236" s="307" t="s">
        <v>20143</v>
      </c>
      <c r="B20236" s="308">
        <v>30.62</v>
      </c>
    </row>
    <row r="20237" spans="1:2">
      <c r="A20237" s="307" t="s">
        <v>20144</v>
      </c>
      <c r="B20237" s="308">
        <v>94.02</v>
      </c>
    </row>
    <row r="20238" spans="1:2">
      <c r="A20238" s="307" t="s">
        <v>20145</v>
      </c>
      <c r="B20238" s="308">
        <v>46.05</v>
      </c>
    </row>
    <row r="20239" spans="1:2">
      <c r="A20239" s="307" t="s">
        <v>20146</v>
      </c>
      <c r="B20239" s="308">
        <v>39.85</v>
      </c>
    </row>
    <row r="20240" spans="1:2">
      <c r="A20240" s="307" t="s">
        <v>20147</v>
      </c>
      <c r="B20240" s="308">
        <v>91.24</v>
      </c>
    </row>
    <row r="20241" spans="1:2">
      <c r="A20241" s="307" t="s">
        <v>20148</v>
      </c>
      <c r="B20241" s="308">
        <v>43.27</v>
      </c>
    </row>
    <row r="20242" spans="1:2">
      <c r="A20242" s="307" t="s">
        <v>20149</v>
      </c>
      <c r="B20242" s="308">
        <v>37.07</v>
      </c>
    </row>
    <row r="20243" spans="1:2">
      <c r="A20243" s="307" t="s">
        <v>20150</v>
      </c>
      <c r="B20243" s="308">
        <v>4.76</v>
      </c>
    </row>
    <row r="20244" spans="1:2">
      <c r="A20244" s="307" t="s">
        <v>20151</v>
      </c>
      <c r="B20244" s="308">
        <v>0.43</v>
      </c>
    </row>
    <row r="20245" spans="1:2">
      <c r="A20245" s="307" t="s">
        <v>20152</v>
      </c>
      <c r="B20245" s="308">
        <v>4.76</v>
      </c>
    </row>
    <row r="20246" spans="1:2">
      <c r="A20246" s="307" t="s">
        <v>20153</v>
      </c>
      <c r="B20246" s="308">
        <v>0.43</v>
      </c>
    </row>
    <row r="20247" spans="1:2">
      <c r="A20247" s="307" t="s">
        <v>20154</v>
      </c>
      <c r="B20247" s="308">
        <v>227.48</v>
      </c>
    </row>
    <row r="20248" spans="1:2">
      <c r="A20248" s="307" t="s">
        <v>20155</v>
      </c>
      <c r="B20248" s="308">
        <v>144.32</v>
      </c>
    </row>
    <row r="20249" spans="1:2">
      <c r="A20249" s="307" t="s">
        <v>20156</v>
      </c>
      <c r="B20249" s="308">
        <v>126.67</v>
      </c>
    </row>
    <row r="20250" spans="1:2">
      <c r="A20250" s="307" t="s">
        <v>20157</v>
      </c>
      <c r="B20250" s="308">
        <v>224.36</v>
      </c>
    </row>
    <row r="20251" spans="1:2">
      <c r="A20251" s="307" t="s">
        <v>20158</v>
      </c>
      <c r="B20251" s="308">
        <v>141.19999999999999</v>
      </c>
    </row>
    <row r="20252" spans="1:2">
      <c r="A20252" s="307" t="s">
        <v>20159</v>
      </c>
      <c r="B20252" s="308">
        <v>123.55</v>
      </c>
    </row>
    <row r="20253" spans="1:2">
      <c r="A20253" s="307" t="s">
        <v>20160</v>
      </c>
      <c r="B20253" s="308">
        <v>319.33999999999997</v>
      </c>
    </row>
    <row r="20254" spans="1:2">
      <c r="A20254" s="307" t="s">
        <v>20161</v>
      </c>
      <c r="B20254" s="308">
        <v>191.99</v>
      </c>
    </row>
    <row r="20255" spans="1:2">
      <c r="A20255" s="307" t="s">
        <v>20162</v>
      </c>
      <c r="B20255" s="308">
        <v>167.99</v>
      </c>
    </row>
    <row r="20256" spans="1:2">
      <c r="A20256" s="307" t="s">
        <v>20163</v>
      </c>
      <c r="B20256" s="308">
        <v>314.20999999999998</v>
      </c>
    </row>
    <row r="20257" spans="1:2">
      <c r="A20257" s="307" t="s">
        <v>20164</v>
      </c>
      <c r="B20257" s="308">
        <v>186.86</v>
      </c>
    </row>
    <row r="20258" spans="1:2">
      <c r="A20258" s="307" t="s">
        <v>20165</v>
      </c>
      <c r="B20258" s="308">
        <v>162.86000000000001</v>
      </c>
    </row>
    <row r="20259" spans="1:2">
      <c r="A20259" s="307" t="s">
        <v>20166</v>
      </c>
      <c r="B20259" s="308">
        <v>197.38</v>
      </c>
    </row>
    <row r="20260" spans="1:2">
      <c r="A20260" s="307" t="s">
        <v>20167</v>
      </c>
      <c r="B20260" s="308">
        <v>88.7</v>
      </c>
    </row>
    <row r="20261" spans="1:2">
      <c r="A20261" s="307" t="s">
        <v>20168</v>
      </c>
      <c r="B20261" s="308">
        <v>75.5</v>
      </c>
    </row>
    <row r="20262" spans="1:2">
      <c r="A20262" s="307" t="s">
        <v>20169</v>
      </c>
      <c r="B20262" s="308">
        <v>191.48</v>
      </c>
    </row>
    <row r="20263" spans="1:2">
      <c r="A20263" s="307" t="s">
        <v>20170</v>
      </c>
      <c r="B20263" s="308">
        <v>82.8</v>
      </c>
    </row>
    <row r="20264" spans="1:2">
      <c r="A20264" s="307" t="s">
        <v>20171</v>
      </c>
      <c r="B20264" s="308">
        <v>69.599999999999994</v>
      </c>
    </row>
    <row r="20265" spans="1:2">
      <c r="A20265" s="307" t="s">
        <v>20172</v>
      </c>
      <c r="B20265" s="308">
        <v>105.9</v>
      </c>
    </row>
    <row r="20266" spans="1:2">
      <c r="A20266" s="307" t="s">
        <v>20173</v>
      </c>
      <c r="B20266" s="308">
        <v>68.39</v>
      </c>
    </row>
    <row r="20267" spans="1:2">
      <c r="A20267" s="307" t="s">
        <v>20174</v>
      </c>
      <c r="B20267" s="308">
        <v>59.99</v>
      </c>
    </row>
    <row r="20268" spans="1:2">
      <c r="A20268" s="307" t="s">
        <v>20175</v>
      </c>
      <c r="B20268" s="308">
        <v>102.78</v>
      </c>
    </row>
    <row r="20269" spans="1:2">
      <c r="A20269" s="307" t="s">
        <v>20176</v>
      </c>
      <c r="B20269" s="308">
        <v>65.27</v>
      </c>
    </row>
    <row r="20270" spans="1:2">
      <c r="A20270" s="307" t="s">
        <v>20177</v>
      </c>
      <c r="B20270" s="308">
        <v>56.87</v>
      </c>
    </row>
    <row r="20271" spans="1:2">
      <c r="A20271" s="307" t="s">
        <v>20178</v>
      </c>
      <c r="B20271" s="308">
        <v>6.12</v>
      </c>
    </row>
    <row r="20272" spans="1:2">
      <c r="A20272" s="307" t="s">
        <v>20179</v>
      </c>
      <c r="B20272" s="308">
        <v>1.86</v>
      </c>
    </row>
    <row r="20273" spans="1:2">
      <c r="A20273" s="307" t="s">
        <v>20180</v>
      </c>
      <c r="B20273" s="308">
        <v>1.1000000000000001</v>
      </c>
    </row>
    <row r="20274" spans="1:2">
      <c r="A20274" s="307" t="s">
        <v>20181</v>
      </c>
      <c r="B20274" s="308">
        <v>6.12</v>
      </c>
    </row>
    <row r="20275" spans="1:2">
      <c r="A20275" s="307" t="s">
        <v>20182</v>
      </c>
      <c r="B20275" s="308">
        <v>1.86</v>
      </c>
    </row>
    <row r="20276" spans="1:2">
      <c r="A20276" s="307" t="s">
        <v>20183</v>
      </c>
      <c r="B20276" s="308">
        <v>1.1000000000000001</v>
      </c>
    </row>
    <row r="20277" spans="1:2">
      <c r="A20277" s="307" t="s">
        <v>20184</v>
      </c>
      <c r="B20277" s="308">
        <v>22.52</v>
      </c>
    </row>
    <row r="20278" spans="1:2">
      <c r="A20278" s="307" t="s">
        <v>20185</v>
      </c>
      <c r="B20278" s="308">
        <v>13.63</v>
      </c>
    </row>
    <row r="20279" spans="1:2">
      <c r="A20279" s="307" t="s">
        <v>20186</v>
      </c>
      <c r="B20279" s="308">
        <v>11.45</v>
      </c>
    </row>
    <row r="20280" spans="1:2">
      <c r="A20280" s="307" t="s">
        <v>20187</v>
      </c>
      <c r="B20280" s="308">
        <v>22.52</v>
      </c>
    </row>
    <row r="20281" spans="1:2">
      <c r="A20281" s="307" t="s">
        <v>20188</v>
      </c>
      <c r="B20281" s="308">
        <v>13.63</v>
      </c>
    </row>
    <row r="20282" spans="1:2">
      <c r="A20282" s="307" t="s">
        <v>20189</v>
      </c>
      <c r="B20282" s="308">
        <v>11.45</v>
      </c>
    </row>
    <row r="20283" spans="1:2">
      <c r="A20283" s="307" t="s">
        <v>20190</v>
      </c>
      <c r="B20283" s="308">
        <v>38.17</v>
      </c>
    </row>
    <row r="20284" spans="1:2">
      <c r="A20284" s="307" t="s">
        <v>20191</v>
      </c>
      <c r="B20284" s="308">
        <v>19.3</v>
      </c>
    </row>
    <row r="20285" spans="1:2">
      <c r="A20285" s="307" t="s">
        <v>20192</v>
      </c>
      <c r="B20285" s="308">
        <v>38.17</v>
      </c>
    </row>
    <row r="20286" spans="1:2">
      <c r="A20286" s="307" t="s">
        <v>20193</v>
      </c>
      <c r="B20286" s="308">
        <v>19.3</v>
      </c>
    </row>
    <row r="20287" spans="1:2">
      <c r="A20287" s="307" t="s">
        <v>20194</v>
      </c>
      <c r="B20287" s="308">
        <v>39.159999999999997</v>
      </c>
    </row>
    <row r="20288" spans="1:2">
      <c r="A20288" s="307" t="s">
        <v>20195</v>
      </c>
      <c r="B20288" s="308">
        <v>35.49</v>
      </c>
    </row>
    <row r="20289" spans="1:2">
      <c r="A20289" s="307" t="s">
        <v>20196</v>
      </c>
      <c r="B20289" s="308">
        <v>35.14</v>
      </c>
    </row>
    <row r="20290" spans="1:2">
      <c r="A20290" s="307" t="s">
        <v>20197</v>
      </c>
      <c r="B20290" s="308">
        <v>31.47</v>
      </c>
    </row>
    <row r="20291" spans="1:2">
      <c r="A20291" s="307" t="s">
        <v>20198</v>
      </c>
      <c r="B20291" s="308">
        <v>42.74</v>
      </c>
    </row>
    <row r="20292" spans="1:2">
      <c r="A20292" s="307" t="s">
        <v>20199</v>
      </c>
      <c r="B20292" s="308">
        <v>37.590000000000003</v>
      </c>
    </row>
    <row r="20293" spans="1:2">
      <c r="A20293" s="307" t="s">
        <v>20200</v>
      </c>
      <c r="B20293" s="308">
        <v>38.72</v>
      </c>
    </row>
    <row r="20294" spans="1:2">
      <c r="A20294" s="307" t="s">
        <v>20201</v>
      </c>
      <c r="B20294" s="308">
        <v>33.57</v>
      </c>
    </row>
    <row r="20295" spans="1:2">
      <c r="A20295" s="307" t="s">
        <v>20202</v>
      </c>
      <c r="B20295" s="308">
        <v>46.4</v>
      </c>
    </row>
    <row r="20296" spans="1:2">
      <c r="A20296" s="307" t="s">
        <v>20203</v>
      </c>
      <c r="B20296" s="308">
        <v>39.840000000000003</v>
      </c>
    </row>
    <row r="20297" spans="1:2">
      <c r="A20297" s="307" t="s">
        <v>20204</v>
      </c>
      <c r="B20297" s="308">
        <v>42.38</v>
      </c>
    </row>
    <row r="20298" spans="1:2">
      <c r="A20298" s="307" t="s">
        <v>20205</v>
      </c>
      <c r="B20298" s="308">
        <v>35.82</v>
      </c>
    </row>
    <row r="20299" spans="1:2">
      <c r="A20299" s="307" t="s">
        <v>20206</v>
      </c>
      <c r="B20299" s="308">
        <v>53.21</v>
      </c>
    </row>
    <row r="20300" spans="1:2">
      <c r="A20300" s="307" t="s">
        <v>20207</v>
      </c>
      <c r="B20300" s="308">
        <v>43.85</v>
      </c>
    </row>
    <row r="20301" spans="1:2">
      <c r="A20301" s="307" t="s">
        <v>20208</v>
      </c>
      <c r="B20301" s="308">
        <v>49.19</v>
      </c>
    </row>
    <row r="20302" spans="1:2">
      <c r="A20302" s="307" t="s">
        <v>20209</v>
      </c>
      <c r="B20302" s="308">
        <v>39.83</v>
      </c>
    </row>
    <row r="20303" spans="1:2">
      <c r="A20303" s="307" t="s">
        <v>20210</v>
      </c>
      <c r="B20303" s="308">
        <v>70.48</v>
      </c>
    </row>
    <row r="20304" spans="1:2">
      <c r="A20304" s="307" t="s">
        <v>20211</v>
      </c>
      <c r="B20304" s="308">
        <v>36.770000000000003</v>
      </c>
    </row>
    <row r="20305" spans="1:2">
      <c r="A20305" s="307" t="s">
        <v>20212</v>
      </c>
      <c r="B20305" s="308">
        <v>32.6</v>
      </c>
    </row>
    <row r="20306" spans="1:2">
      <c r="A20306" s="307" t="s">
        <v>20213</v>
      </c>
      <c r="B20306" s="308">
        <v>67.36</v>
      </c>
    </row>
    <row r="20307" spans="1:2">
      <c r="A20307" s="307" t="s">
        <v>20214</v>
      </c>
      <c r="B20307" s="308">
        <v>33.65</v>
      </c>
    </row>
    <row r="20308" spans="1:2">
      <c r="A20308" s="307" t="s">
        <v>20215</v>
      </c>
      <c r="B20308" s="308">
        <v>29.48</v>
      </c>
    </row>
    <row r="20309" spans="1:2">
      <c r="A20309" s="307" t="s">
        <v>20216</v>
      </c>
      <c r="B20309" s="308">
        <v>70.63</v>
      </c>
    </row>
    <row r="20310" spans="1:2">
      <c r="A20310" s="307" t="s">
        <v>20217</v>
      </c>
      <c r="B20310" s="308">
        <v>36.869999999999997</v>
      </c>
    </row>
    <row r="20311" spans="1:2">
      <c r="A20311" s="307" t="s">
        <v>20218</v>
      </c>
      <c r="B20311" s="308">
        <v>32.69</v>
      </c>
    </row>
    <row r="20312" spans="1:2">
      <c r="A20312" s="307" t="s">
        <v>20219</v>
      </c>
      <c r="B20312" s="308">
        <v>67.510000000000005</v>
      </c>
    </row>
    <row r="20313" spans="1:2">
      <c r="A20313" s="307" t="s">
        <v>20220</v>
      </c>
      <c r="B20313" s="308">
        <v>33.75</v>
      </c>
    </row>
    <row r="20314" spans="1:2">
      <c r="A20314" s="307" t="s">
        <v>20221</v>
      </c>
      <c r="B20314" s="308">
        <v>29.57</v>
      </c>
    </row>
    <row r="20315" spans="1:2">
      <c r="A20315" s="307" t="s">
        <v>20222</v>
      </c>
      <c r="B20315" s="308">
        <v>87.29</v>
      </c>
    </row>
    <row r="20316" spans="1:2">
      <c r="A20316" s="307" t="s">
        <v>20223</v>
      </c>
      <c r="B20316" s="308">
        <v>45.6</v>
      </c>
    </row>
    <row r="20317" spans="1:2">
      <c r="A20317" s="307" t="s">
        <v>20224</v>
      </c>
      <c r="B20317" s="308">
        <v>39.729999999999997</v>
      </c>
    </row>
    <row r="20318" spans="1:2">
      <c r="A20318" s="307" t="s">
        <v>20225</v>
      </c>
      <c r="B20318" s="308">
        <v>84.51</v>
      </c>
    </row>
    <row r="20319" spans="1:2">
      <c r="A20319" s="307" t="s">
        <v>20226</v>
      </c>
      <c r="B20319" s="308">
        <v>42.82</v>
      </c>
    </row>
    <row r="20320" spans="1:2">
      <c r="A20320" s="307" t="s">
        <v>20227</v>
      </c>
      <c r="B20320" s="308">
        <v>36.950000000000003</v>
      </c>
    </row>
    <row r="20321" spans="1:2">
      <c r="A20321" s="307" t="s">
        <v>20228</v>
      </c>
      <c r="B20321" s="308">
        <v>95.66</v>
      </c>
    </row>
    <row r="20322" spans="1:2">
      <c r="A20322" s="307" t="s">
        <v>20229</v>
      </c>
      <c r="B20322" s="308">
        <v>51.64</v>
      </c>
    </row>
    <row r="20323" spans="1:2">
      <c r="A20323" s="307" t="s">
        <v>20230</v>
      </c>
      <c r="B20323" s="308">
        <v>45.07</v>
      </c>
    </row>
    <row r="20324" spans="1:2">
      <c r="A20324" s="307" t="s">
        <v>20231</v>
      </c>
      <c r="B20324" s="308">
        <v>92.88</v>
      </c>
    </row>
    <row r="20325" spans="1:2">
      <c r="A20325" s="307" t="s">
        <v>20232</v>
      </c>
      <c r="B20325" s="308">
        <v>48.86</v>
      </c>
    </row>
    <row r="20326" spans="1:2">
      <c r="A20326" s="307" t="s">
        <v>20233</v>
      </c>
      <c r="B20326" s="308">
        <v>42.29</v>
      </c>
    </row>
    <row r="20327" spans="1:2">
      <c r="A20327" s="307" t="s">
        <v>20234</v>
      </c>
      <c r="B20327" s="308">
        <v>115.82</v>
      </c>
    </row>
    <row r="20328" spans="1:2">
      <c r="A20328" s="307" t="s">
        <v>20235</v>
      </c>
      <c r="B20328" s="308">
        <v>64.88</v>
      </c>
    </row>
    <row r="20329" spans="1:2">
      <c r="A20329" s="307" t="s">
        <v>20236</v>
      </c>
      <c r="B20329" s="308">
        <v>56.58</v>
      </c>
    </row>
    <row r="20330" spans="1:2">
      <c r="A20330" s="307" t="s">
        <v>20237</v>
      </c>
      <c r="B20330" s="308">
        <v>113.04</v>
      </c>
    </row>
    <row r="20331" spans="1:2">
      <c r="A20331" s="307" t="s">
        <v>20238</v>
      </c>
      <c r="B20331" s="308">
        <v>62.1</v>
      </c>
    </row>
    <row r="20332" spans="1:2">
      <c r="A20332" s="307" t="s">
        <v>20239</v>
      </c>
      <c r="B20332" s="308">
        <v>53.8</v>
      </c>
    </row>
    <row r="20333" spans="1:2">
      <c r="A20333" s="307" t="s">
        <v>20240</v>
      </c>
      <c r="B20333" s="308">
        <v>28.95</v>
      </c>
    </row>
    <row r="20334" spans="1:2">
      <c r="A20334" s="307" t="s">
        <v>20241</v>
      </c>
      <c r="B20334" s="308">
        <v>17.87</v>
      </c>
    </row>
    <row r="20335" spans="1:2">
      <c r="A20335" s="307" t="s">
        <v>20242</v>
      </c>
      <c r="B20335" s="308">
        <v>28.95</v>
      </c>
    </row>
    <row r="20336" spans="1:2">
      <c r="A20336" s="307" t="s">
        <v>20243</v>
      </c>
      <c r="B20336" s="308">
        <v>17.87</v>
      </c>
    </row>
    <row r="20337" spans="1:2">
      <c r="A20337" s="307" t="s">
        <v>20244</v>
      </c>
      <c r="B20337" s="308">
        <v>50.7</v>
      </c>
    </row>
    <row r="20338" spans="1:2">
      <c r="A20338" s="307" t="s">
        <v>20245</v>
      </c>
      <c r="B20338" s="308">
        <v>15.94</v>
      </c>
    </row>
    <row r="20339" spans="1:2">
      <c r="A20339" s="307" t="s">
        <v>20246</v>
      </c>
      <c r="B20339" s="308">
        <v>6.46</v>
      </c>
    </row>
    <row r="20340" spans="1:2">
      <c r="A20340" s="307" t="s">
        <v>20247</v>
      </c>
      <c r="B20340" s="308">
        <v>50.7</v>
      </c>
    </row>
    <row r="20341" spans="1:2">
      <c r="A20341" s="307" t="s">
        <v>20248</v>
      </c>
      <c r="B20341" s="308">
        <v>15.94</v>
      </c>
    </row>
    <row r="20342" spans="1:2">
      <c r="A20342" s="307" t="s">
        <v>20249</v>
      </c>
      <c r="B20342" s="308">
        <v>6.46</v>
      </c>
    </row>
    <row r="20343" spans="1:2">
      <c r="A20343" s="307" t="s">
        <v>20250</v>
      </c>
      <c r="B20343" s="308">
        <v>52.8</v>
      </c>
    </row>
    <row r="20344" spans="1:2">
      <c r="A20344" s="307" t="s">
        <v>20251</v>
      </c>
      <c r="B20344" s="308">
        <v>12.05</v>
      </c>
    </row>
    <row r="20345" spans="1:2">
      <c r="A20345" s="307" t="s">
        <v>20252</v>
      </c>
      <c r="B20345" s="308">
        <v>7.66</v>
      </c>
    </row>
    <row r="20346" spans="1:2">
      <c r="A20346" s="307" t="s">
        <v>20253</v>
      </c>
      <c r="B20346" s="308">
        <v>52.8</v>
      </c>
    </row>
    <row r="20347" spans="1:2">
      <c r="A20347" s="307" t="s">
        <v>20254</v>
      </c>
      <c r="B20347" s="308">
        <v>12.05</v>
      </c>
    </row>
    <row r="20348" spans="1:2">
      <c r="A20348" s="307" t="s">
        <v>20255</v>
      </c>
      <c r="B20348" s="308">
        <v>7.66</v>
      </c>
    </row>
    <row r="20349" spans="1:2">
      <c r="A20349" s="307" t="s">
        <v>20256</v>
      </c>
      <c r="B20349" s="308">
        <v>77.400000000000006</v>
      </c>
    </row>
    <row r="20350" spans="1:2">
      <c r="A20350" s="307" t="s">
        <v>20257</v>
      </c>
      <c r="B20350" s="308">
        <v>19.39</v>
      </c>
    </row>
    <row r="20351" spans="1:2">
      <c r="A20351" s="307" t="s">
        <v>20258</v>
      </c>
      <c r="B20351" s="308">
        <v>12.57</v>
      </c>
    </row>
    <row r="20352" spans="1:2">
      <c r="A20352" s="307" t="s">
        <v>20259</v>
      </c>
      <c r="B20352" s="308">
        <v>77.400000000000006</v>
      </c>
    </row>
    <row r="20353" spans="1:2">
      <c r="A20353" s="307" t="s">
        <v>20260</v>
      </c>
      <c r="B20353" s="308">
        <v>19.39</v>
      </c>
    </row>
    <row r="20354" spans="1:2">
      <c r="A20354" s="307" t="s">
        <v>20261</v>
      </c>
      <c r="B20354" s="308">
        <v>12.57</v>
      </c>
    </row>
    <row r="20355" spans="1:2">
      <c r="A20355" s="307" t="s">
        <v>20262</v>
      </c>
      <c r="B20355" s="308">
        <v>4696.0200000000004</v>
      </c>
    </row>
    <row r="20356" spans="1:2">
      <c r="A20356" s="307" t="s">
        <v>20263</v>
      </c>
      <c r="B20356" s="308">
        <v>4696.0200000000004</v>
      </c>
    </row>
    <row r="20357" spans="1:2">
      <c r="A20357" s="307" t="s">
        <v>20264</v>
      </c>
      <c r="B20357" s="308">
        <v>1644.23</v>
      </c>
    </row>
    <row r="20358" spans="1:2">
      <c r="A20358" s="307" t="s">
        <v>20265</v>
      </c>
      <c r="B20358" s="308">
        <v>1644.23</v>
      </c>
    </row>
    <row r="20359" spans="1:2">
      <c r="A20359" s="307" t="s">
        <v>20266</v>
      </c>
      <c r="B20359" s="308">
        <v>8362.1</v>
      </c>
    </row>
    <row r="20360" spans="1:2">
      <c r="A20360" s="307" t="s">
        <v>20267</v>
      </c>
      <c r="B20360" s="308">
        <v>7872.82</v>
      </c>
    </row>
    <row r="20361" spans="1:2">
      <c r="A20361" s="307" t="s">
        <v>20268</v>
      </c>
      <c r="B20361" s="308">
        <v>3510.75</v>
      </c>
    </row>
    <row r="20362" spans="1:2">
      <c r="A20362" s="307" t="s">
        <v>20269</v>
      </c>
      <c r="B20362" s="308">
        <v>3510.75</v>
      </c>
    </row>
    <row r="20363" spans="1:2">
      <c r="A20363" s="307" t="s">
        <v>20270</v>
      </c>
      <c r="B20363" s="308">
        <v>1177.28</v>
      </c>
    </row>
    <row r="20364" spans="1:2">
      <c r="A20364" s="307" t="s">
        <v>20271</v>
      </c>
      <c r="B20364" s="308">
        <v>1177.28</v>
      </c>
    </row>
    <row r="20365" spans="1:2">
      <c r="A20365" s="307" t="s">
        <v>20272</v>
      </c>
      <c r="B20365" s="308">
        <v>7176.83</v>
      </c>
    </row>
    <row r="20366" spans="1:2">
      <c r="A20366" s="307" t="s">
        <v>20273</v>
      </c>
      <c r="B20366" s="308">
        <v>6687.55</v>
      </c>
    </row>
    <row r="20367" spans="1:2">
      <c r="A20367" s="307" t="s">
        <v>20274</v>
      </c>
      <c r="B20367" s="308">
        <v>6310.55</v>
      </c>
    </row>
    <row r="20368" spans="1:2">
      <c r="A20368" s="307" t="s">
        <v>20275</v>
      </c>
      <c r="B20368" s="308">
        <v>6310.55</v>
      </c>
    </row>
    <row r="20369" spans="1:2">
      <c r="A20369" s="307" t="s">
        <v>20276</v>
      </c>
      <c r="B20369" s="308">
        <v>4217.03</v>
      </c>
    </row>
    <row r="20370" spans="1:2">
      <c r="A20370" s="307" t="s">
        <v>20277</v>
      </c>
      <c r="B20370" s="308">
        <v>4217.03</v>
      </c>
    </row>
    <row r="20371" spans="1:2">
      <c r="A20371" s="307" t="s">
        <v>20278</v>
      </c>
      <c r="B20371" s="308">
        <v>9976.59</v>
      </c>
    </row>
    <row r="20372" spans="1:2">
      <c r="A20372" s="307" t="s">
        <v>20279</v>
      </c>
      <c r="B20372" s="308">
        <v>9487.31</v>
      </c>
    </row>
    <row r="20373" spans="1:2">
      <c r="A20373" s="307" t="s">
        <v>20280</v>
      </c>
      <c r="B20373" s="308">
        <v>4845.66</v>
      </c>
    </row>
    <row r="20374" spans="1:2">
      <c r="A20374" s="307" t="s">
        <v>20281</v>
      </c>
      <c r="B20374" s="308">
        <v>4845.66</v>
      </c>
    </row>
    <row r="20375" spans="1:2">
      <c r="A20375" s="307" t="s">
        <v>20282</v>
      </c>
      <c r="B20375" s="308">
        <v>1876.54</v>
      </c>
    </row>
    <row r="20376" spans="1:2">
      <c r="A20376" s="307" t="s">
        <v>20283</v>
      </c>
      <c r="B20376" s="308">
        <v>1876.54</v>
      </c>
    </row>
    <row r="20377" spans="1:2">
      <c r="A20377" s="307" t="s">
        <v>20284</v>
      </c>
      <c r="B20377" s="308">
        <v>8697.2199999999993</v>
      </c>
    </row>
    <row r="20378" spans="1:2">
      <c r="A20378" s="307" t="s">
        <v>20285</v>
      </c>
      <c r="B20378" s="308">
        <v>8207.94</v>
      </c>
    </row>
    <row r="20379" spans="1:2">
      <c r="A20379" s="307" t="s">
        <v>20286</v>
      </c>
      <c r="B20379" s="308">
        <v>7537.09</v>
      </c>
    </row>
    <row r="20380" spans="1:2">
      <c r="A20380" s="307" t="s">
        <v>20287</v>
      </c>
      <c r="B20380" s="308">
        <v>7537.09</v>
      </c>
    </row>
    <row r="20381" spans="1:2">
      <c r="A20381" s="307" t="s">
        <v>20288</v>
      </c>
      <c r="B20381" s="308">
        <v>3295.49</v>
      </c>
    </row>
    <row r="20382" spans="1:2">
      <c r="A20382" s="307" t="s">
        <v>20289</v>
      </c>
      <c r="B20382" s="308">
        <v>3295.49</v>
      </c>
    </row>
    <row r="20383" spans="1:2">
      <c r="A20383" s="307" t="s">
        <v>20290</v>
      </c>
      <c r="B20383" s="308">
        <v>11584.3</v>
      </c>
    </row>
    <row r="20384" spans="1:2">
      <c r="A20384" s="307" t="s">
        <v>20291</v>
      </c>
      <c r="B20384" s="308">
        <v>11095.02</v>
      </c>
    </row>
    <row r="20385" spans="1:2">
      <c r="A20385" s="307" t="s">
        <v>20292</v>
      </c>
      <c r="B20385" s="308">
        <v>458.22</v>
      </c>
    </row>
    <row r="20386" spans="1:2">
      <c r="A20386" s="307" t="s">
        <v>20293</v>
      </c>
      <c r="B20386" s="308">
        <v>458.22</v>
      </c>
    </row>
    <row r="20387" spans="1:2">
      <c r="A20387" s="307" t="s">
        <v>20294</v>
      </c>
      <c r="B20387" s="308">
        <v>161.32</v>
      </c>
    </row>
    <row r="20388" spans="1:2">
      <c r="A20388" s="307" t="s">
        <v>20295</v>
      </c>
      <c r="B20388" s="308">
        <v>161.32</v>
      </c>
    </row>
    <row r="20389" spans="1:2">
      <c r="A20389" s="307" t="s">
        <v>20296</v>
      </c>
      <c r="B20389" s="308">
        <v>393.54</v>
      </c>
    </row>
    <row r="20390" spans="1:2">
      <c r="A20390" s="307" t="s">
        <v>20297</v>
      </c>
      <c r="B20390" s="308">
        <v>192.67</v>
      </c>
    </row>
    <row r="20391" spans="1:2">
      <c r="A20391" s="307" t="s">
        <v>20298</v>
      </c>
      <c r="B20391" s="308">
        <v>179.38</v>
      </c>
    </row>
    <row r="20392" spans="1:2">
      <c r="A20392" s="307" t="s">
        <v>20299</v>
      </c>
      <c r="B20392" s="308">
        <v>386.82</v>
      </c>
    </row>
    <row r="20393" spans="1:2">
      <c r="A20393" s="307" t="s">
        <v>20300</v>
      </c>
      <c r="B20393" s="308">
        <v>185.95</v>
      </c>
    </row>
    <row r="20394" spans="1:2">
      <c r="A20394" s="307" t="s">
        <v>20301</v>
      </c>
      <c r="B20394" s="308">
        <v>172.66</v>
      </c>
    </row>
    <row r="20395" spans="1:2">
      <c r="A20395" s="307" t="s">
        <v>20302</v>
      </c>
      <c r="B20395" s="308">
        <v>36.39</v>
      </c>
    </row>
    <row r="20396" spans="1:2">
      <c r="A20396" s="307" t="s">
        <v>20303</v>
      </c>
      <c r="B20396" s="308">
        <v>27.63</v>
      </c>
    </row>
    <row r="20397" spans="1:2">
      <c r="A20397" s="307" t="s">
        <v>20304</v>
      </c>
      <c r="B20397" s="308">
        <v>26.41</v>
      </c>
    </row>
    <row r="20398" spans="1:2">
      <c r="A20398" s="307" t="s">
        <v>20305</v>
      </c>
      <c r="B20398" s="308">
        <v>33.61</v>
      </c>
    </row>
    <row r="20399" spans="1:2">
      <c r="A20399" s="307" t="s">
        <v>20306</v>
      </c>
      <c r="B20399" s="308">
        <v>24.85</v>
      </c>
    </row>
    <row r="20400" spans="1:2">
      <c r="A20400" s="307" t="s">
        <v>20307</v>
      </c>
      <c r="B20400" s="308">
        <v>23.63</v>
      </c>
    </row>
    <row r="20401" spans="1:2">
      <c r="A20401" s="307" t="s">
        <v>20308</v>
      </c>
      <c r="B20401" s="308">
        <v>155.37</v>
      </c>
    </row>
    <row r="20402" spans="1:2">
      <c r="A20402" s="307" t="s">
        <v>20309</v>
      </c>
      <c r="B20402" s="308">
        <v>69.959999999999994</v>
      </c>
    </row>
    <row r="20403" spans="1:2">
      <c r="A20403" s="307" t="s">
        <v>20310</v>
      </c>
      <c r="B20403" s="308">
        <v>55.95</v>
      </c>
    </row>
    <row r="20404" spans="1:2">
      <c r="A20404" s="307" t="s">
        <v>20311</v>
      </c>
      <c r="B20404" s="308">
        <v>152.25</v>
      </c>
    </row>
    <row r="20405" spans="1:2">
      <c r="A20405" s="307" t="s">
        <v>20312</v>
      </c>
      <c r="B20405" s="308">
        <v>66.84</v>
      </c>
    </row>
    <row r="20406" spans="1:2">
      <c r="A20406" s="307" t="s">
        <v>20313</v>
      </c>
      <c r="B20406" s="308">
        <v>52.83</v>
      </c>
    </row>
    <row r="20407" spans="1:2">
      <c r="A20407" s="307" t="s">
        <v>20314</v>
      </c>
      <c r="B20407" s="308">
        <v>183.99</v>
      </c>
    </row>
    <row r="20408" spans="1:2">
      <c r="A20408" s="307" t="s">
        <v>20315</v>
      </c>
      <c r="B20408" s="308">
        <v>78.58</v>
      </c>
    </row>
    <row r="20409" spans="1:2">
      <c r="A20409" s="307" t="s">
        <v>20316</v>
      </c>
      <c r="B20409" s="308">
        <v>61.57</v>
      </c>
    </row>
    <row r="20410" spans="1:2">
      <c r="A20410" s="307" t="s">
        <v>20317</v>
      </c>
      <c r="B20410" s="308">
        <v>180.87</v>
      </c>
    </row>
    <row r="20411" spans="1:2">
      <c r="A20411" s="307" t="s">
        <v>20318</v>
      </c>
      <c r="B20411" s="308">
        <v>75.459999999999994</v>
      </c>
    </row>
    <row r="20412" spans="1:2">
      <c r="A20412" s="307" t="s">
        <v>20319</v>
      </c>
      <c r="B20412" s="308">
        <v>58.45</v>
      </c>
    </row>
    <row r="20413" spans="1:2">
      <c r="A20413" s="307" t="s">
        <v>20320</v>
      </c>
      <c r="B20413" s="308">
        <v>187.33</v>
      </c>
    </row>
    <row r="20414" spans="1:2">
      <c r="A20414" s="307" t="s">
        <v>20321</v>
      </c>
      <c r="B20414" s="308">
        <v>82.18</v>
      </c>
    </row>
    <row r="20415" spans="1:2">
      <c r="A20415" s="307" t="s">
        <v>20322</v>
      </c>
      <c r="B20415" s="308">
        <v>66.58</v>
      </c>
    </row>
    <row r="20416" spans="1:2">
      <c r="A20416" s="307" t="s">
        <v>20323</v>
      </c>
      <c r="B20416" s="308">
        <v>184.21</v>
      </c>
    </row>
    <row r="20417" spans="1:2">
      <c r="A20417" s="307" t="s">
        <v>20324</v>
      </c>
      <c r="B20417" s="308">
        <v>79.06</v>
      </c>
    </row>
    <row r="20418" spans="1:2">
      <c r="A20418" s="307" t="s">
        <v>20325</v>
      </c>
      <c r="B20418" s="308">
        <v>63.46</v>
      </c>
    </row>
    <row r="20419" spans="1:2">
      <c r="A20419" s="307" t="s">
        <v>20326</v>
      </c>
      <c r="B20419" s="308">
        <v>349.07</v>
      </c>
    </row>
    <row r="20420" spans="1:2">
      <c r="A20420" s="307" t="s">
        <v>20327</v>
      </c>
      <c r="B20420" s="308">
        <v>119.85</v>
      </c>
    </row>
    <row r="20421" spans="1:2">
      <c r="A20421" s="307" t="s">
        <v>20328</v>
      </c>
      <c r="B20421" s="308">
        <v>91.97</v>
      </c>
    </row>
    <row r="20422" spans="1:2">
      <c r="A20422" s="307" t="s">
        <v>20329</v>
      </c>
      <c r="B20422" s="308">
        <v>345.95</v>
      </c>
    </row>
    <row r="20423" spans="1:2">
      <c r="A20423" s="307" t="s">
        <v>20330</v>
      </c>
      <c r="B20423" s="308">
        <v>116.73</v>
      </c>
    </row>
    <row r="20424" spans="1:2">
      <c r="A20424" s="307" t="s">
        <v>20331</v>
      </c>
      <c r="B20424" s="308">
        <v>88.85</v>
      </c>
    </row>
    <row r="20425" spans="1:2">
      <c r="A20425" s="307" t="s">
        <v>20332</v>
      </c>
      <c r="B20425" s="308">
        <v>4.09</v>
      </c>
    </row>
    <row r="20426" spans="1:2">
      <c r="A20426" s="307" t="s">
        <v>20333</v>
      </c>
      <c r="B20426" s="308">
        <v>1.86</v>
      </c>
    </row>
    <row r="20427" spans="1:2">
      <c r="A20427" s="307" t="s">
        <v>20334</v>
      </c>
      <c r="B20427" s="308">
        <v>4.09</v>
      </c>
    </row>
    <row r="20428" spans="1:2">
      <c r="A20428" s="307" t="s">
        <v>20335</v>
      </c>
      <c r="B20428" s="308">
        <v>1.86</v>
      </c>
    </row>
    <row r="20429" spans="1:2">
      <c r="A20429" s="307" t="s">
        <v>20336</v>
      </c>
      <c r="B20429" s="308">
        <v>74.040000000000006</v>
      </c>
    </row>
    <row r="20430" spans="1:2">
      <c r="A20430" s="307" t="s">
        <v>20337</v>
      </c>
      <c r="B20430" s="308">
        <v>36.47</v>
      </c>
    </row>
    <row r="20431" spans="1:2">
      <c r="A20431" s="307" t="s">
        <v>20338</v>
      </c>
      <c r="B20431" s="308">
        <v>31.91</v>
      </c>
    </row>
    <row r="20432" spans="1:2">
      <c r="A20432" s="307" t="s">
        <v>20339</v>
      </c>
      <c r="B20432" s="308">
        <v>70.92</v>
      </c>
    </row>
    <row r="20433" spans="1:2">
      <c r="A20433" s="307" t="s">
        <v>20340</v>
      </c>
      <c r="B20433" s="308">
        <v>33.35</v>
      </c>
    </row>
    <row r="20434" spans="1:2">
      <c r="A20434" s="307" t="s">
        <v>20341</v>
      </c>
      <c r="B20434" s="308">
        <v>28.79</v>
      </c>
    </row>
    <row r="20435" spans="1:2">
      <c r="A20435" s="307" t="s">
        <v>20342</v>
      </c>
      <c r="B20435" s="308">
        <v>171.32</v>
      </c>
    </row>
    <row r="20436" spans="1:2">
      <c r="A20436" s="307" t="s">
        <v>20343</v>
      </c>
      <c r="B20436" s="308">
        <v>87.4</v>
      </c>
    </row>
    <row r="20437" spans="1:2">
      <c r="A20437" s="307" t="s">
        <v>20344</v>
      </c>
      <c r="B20437" s="308">
        <v>71.41</v>
      </c>
    </row>
    <row r="20438" spans="1:2">
      <c r="A20438" s="307" t="s">
        <v>20345</v>
      </c>
      <c r="B20438" s="308">
        <v>168.2</v>
      </c>
    </row>
    <row r="20439" spans="1:2">
      <c r="A20439" s="307" t="s">
        <v>20346</v>
      </c>
      <c r="B20439" s="308">
        <v>84.28</v>
      </c>
    </row>
    <row r="20440" spans="1:2">
      <c r="A20440" s="307" t="s">
        <v>20347</v>
      </c>
      <c r="B20440" s="308">
        <v>68.290000000000006</v>
      </c>
    </row>
    <row r="20441" spans="1:2">
      <c r="A20441" s="307" t="s">
        <v>20348</v>
      </c>
      <c r="B20441" s="308">
        <v>244.86</v>
      </c>
    </row>
    <row r="20442" spans="1:2">
      <c r="A20442" s="307" t="s">
        <v>20349</v>
      </c>
      <c r="B20442" s="308">
        <v>113.2</v>
      </c>
    </row>
    <row r="20443" spans="1:2">
      <c r="A20443" s="307" t="s">
        <v>20350</v>
      </c>
      <c r="B20443" s="308">
        <v>89.41</v>
      </c>
    </row>
    <row r="20444" spans="1:2">
      <c r="A20444" s="307" t="s">
        <v>20351</v>
      </c>
      <c r="B20444" s="308">
        <v>241.74</v>
      </c>
    </row>
    <row r="20445" spans="1:2">
      <c r="A20445" s="307" t="s">
        <v>20352</v>
      </c>
      <c r="B20445" s="308">
        <v>110.08</v>
      </c>
    </row>
    <row r="20446" spans="1:2">
      <c r="A20446" s="307" t="s">
        <v>20353</v>
      </c>
      <c r="B20446" s="308">
        <v>86.29</v>
      </c>
    </row>
    <row r="20447" spans="1:2">
      <c r="A20447" s="307" t="s">
        <v>20354</v>
      </c>
      <c r="B20447" s="308">
        <v>302.81</v>
      </c>
    </row>
    <row r="20448" spans="1:2">
      <c r="A20448" s="307" t="s">
        <v>20355</v>
      </c>
      <c r="B20448" s="308">
        <v>129.25</v>
      </c>
    </row>
    <row r="20449" spans="1:2">
      <c r="A20449" s="307" t="s">
        <v>20356</v>
      </c>
      <c r="B20449" s="308">
        <v>99.41</v>
      </c>
    </row>
    <row r="20450" spans="1:2">
      <c r="A20450" s="307" t="s">
        <v>20357</v>
      </c>
      <c r="B20450" s="308">
        <v>299.69</v>
      </c>
    </row>
    <row r="20451" spans="1:2">
      <c r="A20451" s="307" t="s">
        <v>20358</v>
      </c>
      <c r="B20451" s="308">
        <v>126.13</v>
      </c>
    </row>
    <row r="20452" spans="1:2">
      <c r="A20452" s="307" t="s">
        <v>20359</v>
      </c>
      <c r="B20452" s="308">
        <v>96.29</v>
      </c>
    </row>
    <row r="20453" spans="1:2">
      <c r="A20453" s="307" t="s">
        <v>20360</v>
      </c>
      <c r="B20453" s="308">
        <v>566.04999999999995</v>
      </c>
    </row>
    <row r="20454" spans="1:2">
      <c r="A20454" s="307" t="s">
        <v>20361</v>
      </c>
      <c r="B20454" s="308">
        <v>252.23</v>
      </c>
    </row>
    <row r="20455" spans="1:2">
      <c r="A20455" s="307" t="s">
        <v>20362</v>
      </c>
      <c r="B20455" s="308">
        <v>193.71</v>
      </c>
    </row>
    <row r="20456" spans="1:2">
      <c r="A20456" s="307" t="s">
        <v>20363</v>
      </c>
      <c r="B20456" s="308">
        <v>562.92999999999995</v>
      </c>
    </row>
    <row r="20457" spans="1:2">
      <c r="A20457" s="307" t="s">
        <v>20364</v>
      </c>
      <c r="B20457" s="308">
        <v>249.11</v>
      </c>
    </row>
    <row r="20458" spans="1:2">
      <c r="A20458" s="307" t="s">
        <v>20365</v>
      </c>
      <c r="B20458" s="308">
        <v>190.59</v>
      </c>
    </row>
    <row r="20459" spans="1:2">
      <c r="A20459" s="307" t="s">
        <v>20366</v>
      </c>
      <c r="B20459" s="308">
        <v>619.17999999999995</v>
      </c>
    </row>
    <row r="20460" spans="1:2">
      <c r="A20460" s="307" t="s">
        <v>20367</v>
      </c>
      <c r="B20460" s="308">
        <v>274.91000000000003</v>
      </c>
    </row>
    <row r="20461" spans="1:2">
      <c r="A20461" s="307" t="s">
        <v>20368</v>
      </c>
      <c r="B20461" s="308">
        <v>210.65</v>
      </c>
    </row>
    <row r="20462" spans="1:2">
      <c r="A20462" s="307" t="s">
        <v>20369</v>
      </c>
      <c r="B20462" s="308">
        <v>616.05999999999995</v>
      </c>
    </row>
    <row r="20463" spans="1:2">
      <c r="A20463" s="307" t="s">
        <v>20370</v>
      </c>
      <c r="B20463" s="308">
        <v>271.79000000000002</v>
      </c>
    </row>
    <row r="20464" spans="1:2">
      <c r="A20464" s="307" t="s">
        <v>20371</v>
      </c>
      <c r="B20464" s="308">
        <v>207.53</v>
      </c>
    </row>
    <row r="20465" spans="1:2">
      <c r="A20465" s="307" t="s">
        <v>20372</v>
      </c>
      <c r="B20465" s="308">
        <v>726.28</v>
      </c>
    </row>
    <row r="20466" spans="1:2">
      <c r="A20466" s="307" t="s">
        <v>20373</v>
      </c>
      <c r="B20466" s="308">
        <v>332.74</v>
      </c>
    </row>
    <row r="20467" spans="1:2">
      <c r="A20467" s="307" t="s">
        <v>20374</v>
      </c>
      <c r="B20467" s="308">
        <v>256.63</v>
      </c>
    </row>
    <row r="20468" spans="1:2">
      <c r="A20468" s="307" t="s">
        <v>20375</v>
      </c>
      <c r="B20468" s="308">
        <v>723.16</v>
      </c>
    </row>
    <row r="20469" spans="1:2">
      <c r="A20469" s="307" t="s">
        <v>20376</v>
      </c>
      <c r="B20469" s="308">
        <v>329.62</v>
      </c>
    </row>
    <row r="20470" spans="1:2">
      <c r="A20470" s="307" t="s">
        <v>20377</v>
      </c>
      <c r="B20470" s="308">
        <v>253.51</v>
      </c>
    </row>
    <row r="20471" spans="1:2">
      <c r="A20471" s="307" t="s">
        <v>20378</v>
      </c>
      <c r="B20471" s="308">
        <v>116.74</v>
      </c>
    </row>
    <row r="20472" spans="1:2">
      <c r="A20472" s="307" t="s">
        <v>20379</v>
      </c>
      <c r="B20472" s="308">
        <v>51.94</v>
      </c>
    </row>
    <row r="20473" spans="1:2">
      <c r="A20473" s="307" t="s">
        <v>20380</v>
      </c>
      <c r="B20473" s="308">
        <v>42.54</v>
      </c>
    </row>
    <row r="20474" spans="1:2">
      <c r="A20474" s="307" t="s">
        <v>20381</v>
      </c>
      <c r="B20474" s="308">
        <v>113.62</v>
      </c>
    </row>
    <row r="20475" spans="1:2">
      <c r="A20475" s="307" t="s">
        <v>20382</v>
      </c>
      <c r="B20475" s="308">
        <v>48.82</v>
      </c>
    </row>
    <row r="20476" spans="1:2">
      <c r="A20476" s="307" t="s">
        <v>20383</v>
      </c>
      <c r="B20476" s="308">
        <v>39.42</v>
      </c>
    </row>
    <row r="20477" spans="1:2">
      <c r="A20477" s="307" t="s">
        <v>20384</v>
      </c>
      <c r="B20477" s="308">
        <v>142.87</v>
      </c>
    </row>
    <row r="20478" spans="1:2">
      <c r="A20478" s="307" t="s">
        <v>20385</v>
      </c>
      <c r="B20478" s="308">
        <v>63.42</v>
      </c>
    </row>
    <row r="20479" spans="1:2">
      <c r="A20479" s="307" t="s">
        <v>20386</v>
      </c>
      <c r="B20479" s="308">
        <v>52.23</v>
      </c>
    </row>
    <row r="20480" spans="1:2">
      <c r="A20480" s="307" t="s">
        <v>20387</v>
      </c>
      <c r="B20480" s="308">
        <v>139.75</v>
      </c>
    </row>
    <row r="20481" spans="1:2">
      <c r="A20481" s="307" t="s">
        <v>20388</v>
      </c>
      <c r="B20481" s="308">
        <v>60.3</v>
      </c>
    </row>
    <row r="20482" spans="1:2">
      <c r="A20482" s="307" t="s">
        <v>20389</v>
      </c>
      <c r="B20482" s="308">
        <v>49.11</v>
      </c>
    </row>
    <row r="20483" spans="1:2">
      <c r="A20483" s="307" t="s">
        <v>20390</v>
      </c>
      <c r="B20483" s="308">
        <v>246.8</v>
      </c>
    </row>
    <row r="20484" spans="1:2">
      <c r="A20484" s="307" t="s">
        <v>20391</v>
      </c>
      <c r="B20484" s="308">
        <v>93.96</v>
      </c>
    </row>
    <row r="20485" spans="1:2">
      <c r="A20485" s="307" t="s">
        <v>20392</v>
      </c>
      <c r="B20485" s="308">
        <v>74.61</v>
      </c>
    </row>
    <row r="20486" spans="1:2">
      <c r="A20486" s="307" t="s">
        <v>20393</v>
      </c>
      <c r="B20486" s="308">
        <v>243.68</v>
      </c>
    </row>
    <row r="20487" spans="1:2">
      <c r="A20487" s="307" t="s">
        <v>20394</v>
      </c>
      <c r="B20487" s="308">
        <v>90.84</v>
      </c>
    </row>
    <row r="20488" spans="1:2">
      <c r="A20488" s="307" t="s">
        <v>20395</v>
      </c>
      <c r="B20488" s="308">
        <v>71.489999999999995</v>
      </c>
    </row>
    <row r="20489" spans="1:2">
      <c r="A20489" s="307" t="s">
        <v>20396</v>
      </c>
      <c r="B20489" s="308">
        <v>75.17</v>
      </c>
    </row>
    <row r="20490" spans="1:2">
      <c r="A20490" s="307" t="s">
        <v>20397</v>
      </c>
      <c r="B20490" s="308">
        <v>40.590000000000003</v>
      </c>
    </row>
    <row r="20491" spans="1:2">
      <c r="A20491" s="307" t="s">
        <v>20398</v>
      </c>
      <c r="B20491" s="308">
        <v>32.83</v>
      </c>
    </row>
    <row r="20492" spans="1:2">
      <c r="A20492" s="307" t="s">
        <v>20399</v>
      </c>
      <c r="B20492" s="308">
        <v>72.05</v>
      </c>
    </row>
    <row r="20493" spans="1:2">
      <c r="A20493" s="307" t="s">
        <v>20400</v>
      </c>
      <c r="B20493" s="308">
        <v>37.47</v>
      </c>
    </row>
    <row r="20494" spans="1:2">
      <c r="A20494" s="307" t="s">
        <v>20401</v>
      </c>
      <c r="B20494" s="308">
        <v>29.71</v>
      </c>
    </row>
    <row r="20495" spans="1:2">
      <c r="A20495" s="307" t="s">
        <v>20402</v>
      </c>
      <c r="B20495" s="308">
        <v>11.02</v>
      </c>
    </row>
    <row r="20496" spans="1:2">
      <c r="A20496" s="307" t="s">
        <v>20403</v>
      </c>
      <c r="B20496" s="308">
        <v>7.35</v>
      </c>
    </row>
    <row r="20497" spans="1:2">
      <c r="A20497" s="307" t="s">
        <v>20404</v>
      </c>
      <c r="B20497" s="308">
        <v>11.02</v>
      </c>
    </row>
    <row r="20498" spans="1:2">
      <c r="A20498" s="307" t="s">
        <v>20405</v>
      </c>
      <c r="B20498" s="308">
        <v>7.35</v>
      </c>
    </row>
    <row r="20499" spans="1:2">
      <c r="A20499" s="307" t="s">
        <v>20406</v>
      </c>
      <c r="B20499" s="308">
        <v>38.43</v>
      </c>
    </row>
    <row r="20500" spans="1:2">
      <c r="A20500" s="307" t="s">
        <v>20407</v>
      </c>
      <c r="B20500" s="308">
        <v>25.62</v>
      </c>
    </row>
    <row r="20501" spans="1:2">
      <c r="A20501" s="307" t="s">
        <v>20408</v>
      </c>
      <c r="B20501" s="308">
        <v>38.43</v>
      </c>
    </row>
    <row r="20502" spans="1:2">
      <c r="A20502" s="307" t="s">
        <v>20409</v>
      </c>
      <c r="B20502" s="308">
        <v>25.62</v>
      </c>
    </row>
    <row r="20503" spans="1:2">
      <c r="A20503" s="307" t="s">
        <v>20410</v>
      </c>
      <c r="B20503" s="308">
        <v>0.96</v>
      </c>
    </row>
    <row r="20504" spans="1:2">
      <c r="A20504" s="307" t="s">
        <v>20411</v>
      </c>
      <c r="B20504" s="308">
        <v>0.64</v>
      </c>
    </row>
    <row r="20505" spans="1:2">
      <c r="A20505" s="307" t="s">
        <v>20412</v>
      </c>
      <c r="B20505" s="308">
        <v>0.96</v>
      </c>
    </row>
    <row r="20506" spans="1:2">
      <c r="A20506" s="307" t="s">
        <v>20413</v>
      </c>
      <c r="B20506" s="308">
        <v>0.64</v>
      </c>
    </row>
    <row r="20507" spans="1:2">
      <c r="A20507" s="307" t="s">
        <v>20414</v>
      </c>
      <c r="B20507" s="308">
        <v>4.54</v>
      </c>
    </row>
    <row r="20508" spans="1:2">
      <c r="A20508" s="307" t="s">
        <v>20415</v>
      </c>
      <c r="B20508" s="308">
        <v>3.03</v>
      </c>
    </row>
    <row r="20509" spans="1:2">
      <c r="A20509" s="307" t="s">
        <v>20416</v>
      </c>
      <c r="B20509" s="308">
        <v>4.54</v>
      </c>
    </row>
    <row r="20510" spans="1:2">
      <c r="A20510" s="307" t="s">
        <v>20417</v>
      </c>
      <c r="B20510" s="308">
        <v>3.03</v>
      </c>
    </row>
    <row r="20511" spans="1:2">
      <c r="A20511" s="307" t="s">
        <v>20418</v>
      </c>
      <c r="B20511" s="308">
        <v>1.56</v>
      </c>
    </row>
    <row r="20512" spans="1:2">
      <c r="A20512" s="307" t="s">
        <v>20419</v>
      </c>
      <c r="B20512" s="308">
        <v>1.1100000000000001</v>
      </c>
    </row>
    <row r="20513" spans="1:2">
      <c r="A20513" s="307" t="s">
        <v>20420</v>
      </c>
      <c r="B20513" s="308">
        <v>1.56</v>
      </c>
    </row>
    <row r="20514" spans="1:2">
      <c r="A20514" s="307" t="s">
        <v>20421</v>
      </c>
      <c r="B20514" s="308">
        <v>1.1100000000000001</v>
      </c>
    </row>
    <row r="20515" spans="1:2">
      <c r="A20515" s="307" t="s">
        <v>20422</v>
      </c>
      <c r="B20515" s="308">
        <v>2.1</v>
      </c>
    </row>
    <row r="20516" spans="1:2">
      <c r="A20516" s="307" t="s">
        <v>20423</v>
      </c>
      <c r="B20516" s="308">
        <v>0.86</v>
      </c>
    </row>
    <row r="20517" spans="1:2">
      <c r="A20517" s="307" t="s">
        <v>20424</v>
      </c>
      <c r="B20517" s="308">
        <v>2.1</v>
      </c>
    </row>
    <row r="20518" spans="1:2">
      <c r="A20518" s="307" t="s">
        <v>20425</v>
      </c>
      <c r="B20518" s="308">
        <v>0.86</v>
      </c>
    </row>
    <row r="20519" spans="1:2">
      <c r="A20519" s="307" t="s">
        <v>20426</v>
      </c>
      <c r="B20519" s="308">
        <v>564.44000000000005</v>
      </c>
    </row>
    <row r="20520" spans="1:2">
      <c r="A20520" s="307" t="s">
        <v>20427</v>
      </c>
      <c r="B20520" s="308">
        <v>55.41</v>
      </c>
    </row>
    <row r="20521" spans="1:2">
      <c r="A20521" s="307" t="s">
        <v>20428</v>
      </c>
      <c r="B20521" s="308">
        <v>38.869999999999997</v>
      </c>
    </row>
    <row r="20522" spans="1:2">
      <c r="A20522" s="307" t="s">
        <v>20429</v>
      </c>
      <c r="B20522" s="308">
        <v>561.32000000000005</v>
      </c>
    </row>
    <row r="20523" spans="1:2">
      <c r="A20523" s="307" t="s">
        <v>20430</v>
      </c>
      <c r="B20523" s="308">
        <v>52.29</v>
      </c>
    </row>
    <row r="20524" spans="1:2">
      <c r="A20524" s="307" t="s">
        <v>20431</v>
      </c>
      <c r="B20524" s="308">
        <v>35.75</v>
      </c>
    </row>
    <row r="20525" spans="1:2">
      <c r="A20525" s="307" t="s">
        <v>20432</v>
      </c>
      <c r="B20525" s="308">
        <v>1.91</v>
      </c>
    </row>
    <row r="20526" spans="1:2">
      <c r="A20526" s="307" t="s">
        <v>20433</v>
      </c>
      <c r="B20526" s="308">
        <v>0.68</v>
      </c>
    </row>
    <row r="20527" spans="1:2">
      <c r="A20527" s="307" t="s">
        <v>20434</v>
      </c>
      <c r="B20527" s="308">
        <v>1.91</v>
      </c>
    </row>
    <row r="20528" spans="1:2">
      <c r="A20528" s="307" t="s">
        <v>20435</v>
      </c>
      <c r="B20528" s="308">
        <v>0.68</v>
      </c>
    </row>
    <row r="20529" spans="1:2">
      <c r="A20529" s="307" t="s">
        <v>20436</v>
      </c>
      <c r="B20529" s="308">
        <v>0.96</v>
      </c>
    </row>
    <row r="20530" spans="1:2">
      <c r="A20530" s="307" t="s">
        <v>20437</v>
      </c>
      <c r="B20530" s="308">
        <v>0.23</v>
      </c>
    </row>
    <row r="20531" spans="1:2">
      <c r="A20531" s="307" t="s">
        <v>20438</v>
      </c>
      <c r="B20531" s="308">
        <v>0.96</v>
      </c>
    </row>
    <row r="20532" spans="1:2">
      <c r="A20532" s="307" t="s">
        <v>20439</v>
      </c>
      <c r="B20532" s="308">
        <v>0.23</v>
      </c>
    </row>
    <row r="20533" spans="1:2">
      <c r="A20533" s="307" t="s">
        <v>20440</v>
      </c>
      <c r="B20533" s="308">
        <v>2.87</v>
      </c>
    </row>
    <row r="20534" spans="1:2">
      <c r="A20534" s="307" t="s">
        <v>20441</v>
      </c>
      <c r="B20534" s="308">
        <v>2.0499999999999998</v>
      </c>
    </row>
    <row r="20535" spans="1:2">
      <c r="A20535" s="307" t="s">
        <v>20442</v>
      </c>
      <c r="B20535" s="308">
        <v>2.87</v>
      </c>
    </row>
    <row r="20536" spans="1:2">
      <c r="A20536" s="307" t="s">
        <v>20443</v>
      </c>
      <c r="B20536" s="308">
        <v>2.0499999999999998</v>
      </c>
    </row>
    <row r="20537" spans="1:2">
      <c r="A20537" s="307" t="s">
        <v>20444</v>
      </c>
      <c r="B20537" s="308">
        <v>88.93</v>
      </c>
    </row>
    <row r="20538" spans="1:2">
      <c r="A20538" s="307" t="s">
        <v>20445</v>
      </c>
      <c r="B20538" s="308">
        <v>48.83</v>
      </c>
    </row>
    <row r="20539" spans="1:2">
      <c r="A20539" s="307" t="s">
        <v>20446</v>
      </c>
      <c r="B20539" s="308">
        <v>42.26</v>
      </c>
    </row>
    <row r="20540" spans="1:2">
      <c r="A20540" s="307" t="s">
        <v>20447</v>
      </c>
      <c r="B20540" s="308">
        <v>85.81</v>
      </c>
    </row>
    <row r="20541" spans="1:2">
      <c r="A20541" s="307" t="s">
        <v>20448</v>
      </c>
      <c r="B20541" s="308">
        <v>45.71</v>
      </c>
    </row>
    <row r="20542" spans="1:2">
      <c r="A20542" s="307" t="s">
        <v>20449</v>
      </c>
      <c r="B20542" s="308">
        <v>39.14</v>
      </c>
    </row>
    <row r="20543" spans="1:2">
      <c r="A20543" s="307" t="s">
        <v>20450</v>
      </c>
      <c r="B20543" s="308">
        <v>93.12</v>
      </c>
    </row>
    <row r="20544" spans="1:2">
      <c r="A20544" s="307" t="s">
        <v>20451</v>
      </c>
      <c r="B20544" s="308">
        <v>48.85</v>
      </c>
    </row>
    <row r="20545" spans="1:2">
      <c r="A20545" s="307" t="s">
        <v>20452</v>
      </c>
      <c r="B20545" s="308">
        <v>41.88</v>
      </c>
    </row>
    <row r="20546" spans="1:2">
      <c r="A20546" s="307" t="s">
        <v>20453</v>
      </c>
      <c r="B20546" s="308">
        <v>90</v>
      </c>
    </row>
    <row r="20547" spans="1:2">
      <c r="A20547" s="307" t="s">
        <v>20454</v>
      </c>
      <c r="B20547" s="308">
        <v>45.73</v>
      </c>
    </row>
    <row r="20548" spans="1:2">
      <c r="A20548" s="307" t="s">
        <v>20455</v>
      </c>
      <c r="B20548" s="308">
        <v>38.76</v>
      </c>
    </row>
    <row r="20549" spans="1:2">
      <c r="A20549" s="307" t="s">
        <v>20456</v>
      </c>
      <c r="B20549" s="308">
        <v>90.64</v>
      </c>
    </row>
    <row r="20550" spans="1:2">
      <c r="A20550" s="307" t="s">
        <v>20457</v>
      </c>
      <c r="B20550" s="308">
        <v>49.05</v>
      </c>
    </row>
    <row r="20551" spans="1:2">
      <c r="A20551" s="307" t="s">
        <v>20458</v>
      </c>
      <c r="B20551" s="308">
        <v>42.32</v>
      </c>
    </row>
    <row r="20552" spans="1:2">
      <c r="A20552" s="307" t="s">
        <v>20459</v>
      </c>
      <c r="B20552" s="308">
        <v>87.52</v>
      </c>
    </row>
    <row r="20553" spans="1:2">
      <c r="A20553" s="307" t="s">
        <v>20460</v>
      </c>
      <c r="B20553" s="308">
        <v>45.93</v>
      </c>
    </row>
    <row r="20554" spans="1:2">
      <c r="A20554" s="307" t="s">
        <v>20461</v>
      </c>
      <c r="B20554" s="308">
        <v>39.200000000000003</v>
      </c>
    </row>
    <row r="20555" spans="1:2">
      <c r="A20555" s="307" t="s">
        <v>20462</v>
      </c>
      <c r="B20555" s="308">
        <v>96.59</v>
      </c>
    </row>
    <row r="20556" spans="1:2">
      <c r="A20556" s="307" t="s">
        <v>20463</v>
      </c>
      <c r="B20556" s="308">
        <v>49.9</v>
      </c>
    </row>
    <row r="20557" spans="1:2">
      <c r="A20557" s="307" t="s">
        <v>20464</v>
      </c>
      <c r="B20557" s="308">
        <v>42.58</v>
      </c>
    </row>
    <row r="20558" spans="1:2">
      <c r="A20558" s="307" t="s">
        <v>20465</v>
      </c>
      <c r="B20558" s="308">
        <v>93.47</v>
      </c>
    </row>
    <row r="20559" spans="1:2">
      <c r="A20559" s="307" t="s">
        <v>20466</v>
      </c>
      <c r="B20559" s="308">
        <v>46.78</v>
      </c>
    </row>
    <row r="20560" spans="1:2">
      <c r="A20560" s="307" t="s">
        <v>20467</v>
      </c>
      <c r="B20560" s="308">
        <v>39.46</v>
      </c>
    </row>
    <row r="20561" spans="1:2">
      <c r="A20561" s="307" t="s">
        <v>20468</v>
      </c>
      <c r="B20561" s="308">
        <v>106.1</v>
      </c>
    </row>
    <row r="20562" spans="1:2">
      <c r="A20562" s="307" t="s">
        <v>20469</v>
      </c>
      <c r="B20562" s="308">
        <v>58.32</v>
      </c>
    </row>
    <row r="20563" spans="1:2">
      <c r="A20563" s="307" t="s">
        <v>20470</v>
      </c>
      <c r="B20563" s="308">
        <v>50.05</v>
      </c>
    </row>
    <row r="20564" spans="1:2">
      <c r="A20564" s="307" t="s">
        <v>20471</v>
      </c>
      <c r="B20564" s="308">
        <v>102.98</v>
      </c>
    </row>
    <row r="20565" spans="1:2">
      <c r="A20565" s="307" t="s">
        <v>20472</v>
      </c>
      <c r="B20565" s="308">
        <v>55.2</v>
      </c>
    </row>
    <row r="20566" spans="1:2">
      <c r="A20566" s="307" t="s">
        <v>20473</v>
      </c>
      <c r="B20566" s="308">
        <v>46.93</v>
      </c>
    </row>
    <row r="20567" spans="1:2">
      <c r="A20567" s="307" t="s">
        <v>20474</v>
      </c>
      <c r="B20567" s="308">
        <v>58.21</v>
      </c>
    </row>
    <row r="20568" spans="1:2">
      <c r="A20568" s="307" t="s">
        <v>20475</v>
      </c>
      <c r="B20568" s="308">
        <v>39.89</v>
      </c>
    </row>
    <row r="20569" spans="1:2">
      <c r="A20569" s="307" t="s">
        <v>20476</v>
      </c>
      <c r="B20569" s="308">
        <v>36.409999999999997</v>
      </c>
    </row>
    <row r="20570" spans="1:2">
      <c r="A20570" s="307" t="s">
        <v>20477</v>
      </c>
      <c r="B20570" s="308">
        <v>55.09</v>
      </c>
    </row>
    <row r="20571" spans="1:2">
      <c r="A20571" s="307" t="s">
        <v>20478</v>
      </c>
      <c r="B20571" s="308">
        <v>36.770000000000003</v>
      </c>
    </row>
    <row r="20572" spans="1:2">
      <c r="A20572" s="307" t="s">
        <v>20479</v>
      </c>
      <c r="B20572" s="308">
        <v>33.29</v>
      </c>
    </row>
    <row r="20573" spans="1:2">
      <c r="A20573" s="307" t="s">
        <v>20480</v>
      </c>
      <c r="B20573" s="308">
        <v>111.94</v>
      </c>
    </row>
    <row r="20574" spans="1:2">
      <c r="A20574" s="307" t="s">
        <v>20481</v>
      </c>
      <c r="B20574" s="308">
        <v>61.83</v>
      </c>
    </row>
    <row r="20575" spans="1:2">
      <c r="A20575" s="307" t="s">
        <v>20482</v>
      </c>
      <c r="B20575" s="308">
        <v>52.97</v>
      </c>
    </row>
    <row r="20576" spans="1:2">
      <c r="A20576" s="307" t="s">
        <v>20483</v>
      </c>
      <c r="B20576" s="308">
        <v>108.82</v>
      </c>
    </row>
    <row r="20577" spans="1:2">
      <c r="A20577" s="307" t="s">
        <v>20484</v>
      </c>
      <c r="B20577" s="308">
        <v>58.71</v>
      </c>
    </row>
    <row r="20578" spans="1:2">
      <c r="A20578" s="307" t="s">
        <v>20485</v>
      </c>
      <c r="B20578" s="308">
        <v>49.85</v>
      </c>
    </row>
    <row r="20579" spans="1:2">
      <c r="A20579" s="307" t="s">
        <v>20486</v>
      </c>
      <c r="B20579" s="308">
        <v>31.96</v>
      </c>
    </row>
    <row r="20580" spans="1:2">
      <c r="A20580" s="307" t="s">
        <v>20487</v>
      </c>
      <c r="B20580" s="308">
        <v>10.46</v>
      </c>
    </row>
    <row r="20581" spans="1:2">
      <c r="A20581" s="307" t="s">
        <v>20488</v>
      </c>
      <c r="B20581" s="308">
        <v>31.96</v>
      </c>
    </row>
    <row r="20582" spans="1:2">
      <c r="A20582" s="307" t="s">
        <v>20489</v>
      </c>
      <c r="B20582" s="308">
        <v>10.46</v>
      </c>
    </row>
    <row r="20583" spans="1:2">
      <c r="A20583" s="307" t="s">
        <v>20490</v>
      </c>
      <c r="B20583" s="308">
        <v>267.33</v>
      </c>
    </row>
    <row r="20584" spans="1:2">
      <c r="A20584" s="307" t="s">
        <v>20491</v>
      </c>
      <c r="B20584" s="308">
        <v>171.07</v>
      </c>
    </row>
    <row r="20585" spans="1:2">
      <c r="A20585" s="307" t="s">
        <v>20492</v>
      </c>
      <c r="B20585" s="308">
        <v>164.77</v>
      </c>
    </row>
    <row r="20586" spans="1:2">
      <c r="A20586" s="307" t="s">
        <v>20493</v>
      </c>
      <c r="B20586" s="308">
        <v>256.17</v>
      </c>
    </row>
    <row r="20587" spans="1:2">
      <c r="A20587" s="307" t="s">
        <v>20494</v>
      </c>
      <c r="B20587" s="308">
        <v>159.91</v>
      </c>
    </row>
    <row r="20588" spans="1:2">
      <c r="A20588" s="307" t="s">
        <v>20495</v>
      </c>
      <c r="B20588" s="308">
        <v>153.61000000000001</v>
      </c>
    </row>
    <row r="20589" spans="1:2">
      <c r="A20589" s="307" t="s">
        <v>20496</v>
      </c>
      <c r="B20589" s="308">
        <v>2094.91</v>
      </c>
    </row>
    <row r="20590" spans="1:2">
      <c r="A20590" s="307" t="s">
        <v>20497</v>
      </c>
      <c r="B20590" s="308">
        <v>960.48</v>
      </c>
    </row>
    <row r="20591" spans="1:2">
      <c r="A20591" s="307" t="s">
        <v>20498</v>
      </c>
      <c r="B20591" s="308">
        <v>739.33</v>
      </c>
    </row>
    <row r="20592" spans="1:2">
      <c r="A20592" s="307" t="s">
        <v>20499</v>
      </c>
      <c r="B20592" s="308">
        <v>2032.58</v>
      </c>
    </row>
    <row r="20593" spans="1:2">
      <c r="A20593" s="307" t="s">
        <v>20500</v>
      </c>
      <c r="B20593" s="308">
        <v>898.15</v>
      </c>
    </row>
    <row r="20594" spans="1:2">
      <c r="A20594" s="307" t="s">
        <v>20501</v>
      </c>
      <c r="B20594" s="308">
        <v>677</v>
      </c>
    </row>
    <row r="20595" spans="1:2">
      <c r="A20595" s="307" t="s">
        <v>20502</v>
      </c>
      <c r="B20595" s="308">
        <v>393.08</v>
      </c>
    </row>
    <row r="20596" spans="1:2">
      <c r="A20596" s="307" t="s">
        <v>20503</v>
      </c>
      <c r="B20596" s="308">
        <v>188.03</v>
      </c>
    </row>
    <row r="20597" spans="1:2">
      <c r="A20597" s="307" t="s">
        <v>20504</v>
      </c>
      <c r="B20597" s="308">
        <v>150.51</v>
      </c>
    </row>
    <row r="20598" spans="1:2">
      <c r="A20598" s="307" t="s">
        <v>20505</v>
      </c>
      <c r="B20598" s="308">
        <v>374.78</v>
      </c>
    </row>
    <row r="20599" spans="1:2">
      <c r="A20599" s="307" t="s">
        <v>20506</v>
      </c>
      <c r="B20599" s="308">
        <v>169.73</v>
      </c>
    </row>
    <row r="20600" spans="1:2">
      <c r="A20600" s="307" t="s">
        <v>20507</v>
      </c>
      <c r="B20600" s="308">
        <v>132.21</v>
      </c>
    </row>
    <row r="20601" spans="1:2">
      <c r="A20601" s="307" t="s">
        <v>20508</v>
      </c>
      <c r="B20601" s="308">
        <v>127.62</v>
      </c>
    </row>
    <row r="20602" spans="1:2">
      <c r="A20602" s="307" t="s">
        <v>20509</v>
      </c>
      <c r="B20602" s="308">
        <v>34.119999999999997</v>
      </c>
    </row>
    <row r="20603" spans="1:2">
      <c r="A20603" s="307" t="s">
        <v>20510</v>
      </c>
      <c r="B20603" s="308">
        <v>124.5</v>
      </c>
    </row>
    <row r="20604" spans="1:2">
      <c r="A20604" s="307" t="s">
        <v>20511</v>
      </c>
      <c r="B20604" s="308">
        <v>31</v>
      </c>
    </row>
    <row r="20605" spans="1:2">
      <c r="A20605" s="307" t="s">
        <v>20512</v>
      </c>
      <c r="B20605" s="308">
        <v>104.26</v>
      </c>
    </row>
    <row r="20606" spans="1:2">
      <c r="A20606" s="307" t="s">
        <v>20513</v>
      </c>
      <c r="B20606" s="308">
        <v>65.650000000000006</v>
      </c>
    </row>
    <row r="20607" spans="1:2">
      <c r="A20607" s="307" t="s">
        <v>20514</v>
      </c>
      <c r="B20607" s="308">
        <v>60.85</v>
      </c>
    </row>
    <row r="20608" spans="1:2">
      <c r="A20608" s="307" t="s">
        <v>20515</v>
      </c>
      <c r="B20608" s="308">
        <v>98.02</v>
      </c>
    </row>
    <row r="20609" spans="1:2">
      <c r="A20609" s="307" t="s">
        <v>20516</v>
      </c>
      <c r="B20609" s="308">
        <v>59.41</v>
      </c>
    </row>
    <row r="20610" spans="1:2">
      <c r="A20610" s="307" t="s">
        <v>20517</v>
      </c>
      <c r="B20610" s="308">
        <v>54.61</v>
      </c>
    </row>
    <row r="20611" spans="1:2">
      <c r="A20611" s="307" t="s">
        <v>20518</v>
      </c>
      <c r="B20611" s="308">
        <v>46.75</v>
      </c>
    </row>
    <row r="20612" spans="1:2">
      <c r="A20612" s="307" t="s">
        <v>20519</v>
      </c>
      <c r="B20612" s="308">
        <v>13.27</v>
      </c>
    </row>
    <row r="20613" spans="1:2">
      <c r="A20613" s="307" t="s">
        <v>20520</v>
      </c>
      <c r="B20613" s="308">
        <v>8.9</v>
      </c>
    </row>
    <row r="20614" spans="1:2">
      <c r="A20614" s="307" t="s">
        <v>20521</v>
      </c>
      <c r="B20614" s="308">
        <v>46.75</v>
      </c>
    </row>
    <row r="20615" spans="1:2">
      <c r="A20615" s="307" t="s">
        <v>20522</v>
      </c>
      <c r="B20615" s="308">
        <v>13.27</v>
      </c>
    </row>
    <row r="20616" spans="1:2">
      <c r="A20616" s="307" t="s">
        <v>20523</v>
      </c>
      <c r="B20616" s="308">
        <v>8.9</v>
      </c>
    </row>
    <row r="20617" spans="1:2">
      <c r="A20617" s="307" t="s">
        <v>20524</v>
      </c>
      <c r="B20617" s="308">
        <v>208.33</v>
      </c>
    </row>
    <row r="20618" spans="1:2">
      <c r="A20618" s="307" t="s">
        <v>20525</v>
      </c>
      <c r="B20618" s="308">
        <v>81.92</v>
      </c>
    </row>
    <row r="20619" spans="1:2">
      <c r="A20619" s="307" t="s">
        <v>20526</v>
      </c>
      <c r="B20619" s="308">
        <v>65.760000000000005</v>
      </c>
    </row>
    <row r="20620" spans="1:2">
      <c r="A20620" s="307" t="s">
        <v>20527</v>
      </c>
      <c r="B20620" s="308">
        <v>205.55</v>
      </c>
    </row>
    <row r="20621" spans="1:2">
      <c r="A20621" s="307" t="s">
        <v>20528</v>
      </c>
      <c r="B20621" s="308">
        <v>79.14</v>
      </c>
    </row>
    <row r="20622" spans="1:2">
      <c r="A20622" s="307" t="s">
        <v>20529</v>
      </c>
      <c r="B20622" s="308">
        <v>62.98</v>
      </c>
    </row>
    <row r="20623" spans="1:2">
      <c r="A20623" s="307" t="s">
        <v>20530</v>
      </c>
      <c r="B20623" s="308">
        <v>7.27</v>
      </c>
    </row>
    <row r="20624" spans="1:2">
      <c r="A20624" s="307" t="s">
        <v>20531</v>
      </c>
      <c r="B20624" s="308">
        <v>3.43</v>
      </c>
    </row>
    <row r="20625" spans="1:2">
      <c r="A20625" s="307" t="s">
        <v>20532</v>
      </c>
      <c r="B20625" s="308">
        <v>7.27</v>
      </c>
    </row>
    <row r="20626" spans="1:2">
      <c r="A20626" s="307" t="s">
        <v>20533</v>
      </c>
      <c r="B20626" s="308">
        <v>3.43</v>
      </c>
    </row>
    <row r="20627" spans="1:2">
      <c r="A20627" s="307" t="s">
        <v>20534</v>
      </c>
      <c r="B20627" s="308">
        <v>168.19</v>
      </c>
    </row>
    <row r="20628" spans="1:2">
      <c r="A20628" s="307" t="s">
        <v>20535</v>
      </c>
      <c r="B20628" s="308">
        <v>102.46</v>
      </c>
    </row>
    <row r="20629" spans="1:2">
      <c r="A20629" s="307" t="s">
        <v>20536</v>
      </c>
      <c r="B20629" s="308">
        <v>89.5</v>
      </c>
    </row>
    <row r="20630" spans="1:2">
      <c r="A20630" s="307" t="s">
        <v>20537</v>
      </c>
      <c r="B20630" s="308">
        <v>163.06</v>
      </c>
    </row>
    <row r="20631" spans="1:2">
      <c r="A20631" s="307" t="s">
        <v>20538</v>
      </c>
      <c r="B20631" s="308">
        <v>97.33</v>
      </c>
    </row>
    <row r="20632" spans="1:2">
      <c r="A20632" s="307" t="s">
        <v>20539</v>
      </c>
      <c r="B20632" s="308">
        <v>84.37</v>
      </c>
    </row>
    <row r="20633" spans="1:2">
      <c r="A20633" s="307" t="s">
        <v>20540</v>
      </c>
      <c r="B20633" s="308">
        <v>201.87</v>
      </c>
    </row>
    <row r="20634" spans="1:2">
      <c r="A20634" s="307" t="s">
        <v>20541</v>
      </c>
      <c r="B20634" s="308">
        <v>122.67</v>
      </c>
    </row>
    <row r="20635" spans="1:2">
      <c r="A20635" s="307" t="s">
        <v>20542</v>
      </c>
      <c r="B20635" s="308">
        <v>106.34</v>
      </c>
    </row>
    <row r="20636" spans="1:2">
      <c r="A20636" s="307" t="s">
        <v>20543</v>
      </c>
      <c r="B20636" s="308">
        <v>196.74</v>
      </c>
    </row>
    <row r="20637" spans="1:2">
      <c r="A20637" s="307" t="s">
        <v>20544</v>
      </c>
      <c r="B20637" s="308">
        <v>117.54</v>
      </c>
    </row>
    <row r="20638" spans="1:2">
      <c r="A20638" s="307" t="s">
        <v>20545</v>
      </c>
      <c r="B20638" s="308">
        <v>101.21</v>
      </c>
    </row>
    <row r="20639" spans="1:2">
      <c r="A20639" s="307" t="s">
        <v>20546</v>
      </c>
      <c r="B20639" s="308">
        <v>85.47</v>
      </c>
    </row>
    <row r="20640" spans="1:2">
      <c r="A20640" s="307" t="s">
        <v>20547</v>
      </c>
      <c r="B20640" s="308">
        <v>24.91</v>
      </c>
    </row>
    <row r="20641" spans="1:2">
      <c r="A20641" s="307" t="s">
        <v>20548</v>
      </c>
      <c r="B20641" s="308">
        <v>23.84</v>
      </c>
    </row>
    <row r="20642" spans="1:2">
      <c r="A20642" s="307" t="s">
        <v>20549</v>
      </c>
      <c r="B20642" s="308">
        <v>82.35</v>
      </c>
    </row>
    <row r="20643" spans="1:2">
      <c r="A20643" s="307" t="s">
        <v>20550</v>
      </c>
      <c r="B20643" s="308">
        <v>21.79</v>
      </c>
    </row>
    <row r="20644" spans="1:2">
      <c r="A20644" s="307" t="s">
        <v>20551</v>
      </c>
      <c r="B20644" s="308">
        <v>20.72</v>
      </c>
    </row>
    <row r="20645" spans="1:2">
      <c r="A20645" s="307" t="s">
        <v>20552</v>
      </c>
      <c r="B20645" s="308">
        <v>13.89</v>
      </c>
    </row>
    <row r="20646" spans="1:2">
      <c r="A20646" s="307" t="s">
        <v>20553</v>
      </c>
      <c r="B20646" s="308">
        <v>4.33</v>
      </c>
    </row>
    <row r="20647" spans="1:2">
      <c r="A20647" s="307" t="s">
        <v>20554</v>
      </c>
      <c r="B20647" s="308">
        <v>13.89</v>
      </c>
    </row>
    <row r="20648" spans="1:2">
      <c r="A20648" s="307" t="s">
        <v>20555</v>
      </c>
      <c r="B20648" s="308">
        <v>4.33</v>
      </c>
    </row>
    <row r="20649" spans="1:2">
      <c r="A20649" s="307" t="s">
        <v>20556</v>
      </c>
      <c r="B20649" s="308">
        <v>190.8</v>
      </c>
    </row>
    <row r="20650" spans="1:2">
      <c r="A20650" s="307" t="s">
        <v>20557</v>
      </c>
      <c r="B20650" s="308">
        <v>121.85</v>
      </c>
    </row>
    <row r="20651" spans="1:2">
      <c r="A20651" s="307" t="s">
        <v>20558</v>
      </c>
      <c r="B20651" s="308">
        <v>106.89</v>
      </c>
    </row>
    <row r="20652" spans="1:2">
      <c r="A20652" s="307" t="s">
        <v>20559</v>
      </c>
      <c r="B20652" s="308">
        <v>187.68</v>
      </c>
    </row>
    <row r="20653" spans="1:2">
      <c r="A20653" s="307" t="s">
        <v>20560</v>
      </c>
      <c r="B20653" s="308">
        <v>118.73</v>
      </c>
    </row>
    <row r="20654" spans="1:2">
      <c r="A20654" s="307" t="s">
        <v>20561</v>
      </c>
      <c r="B20654" s="308">
        <v>103.77</v>
      </c>
    </row>
    <row r="20655" spans="1:2">
      <c r="A20655" s="307" t="s">
        <v>20562</v>
      </c>
      <c r="B20655" s="308">
        <v>145.54</v>
      </c>
    </row>
    <row r="20656" spans="1:2">
      <c r="A20656" s="307" t="s">
        <v>20563</v>
      </c>
      <c r="B20656" s="308">
        <v>70.12</v>
      </c>
    </row>
    <row r="20657" spans="1:2">
      <c r="A20657" s="307" t="s">
        <v>20564</v>
      </c>
      <c r="B20657" s="308">
        <v>57.97</v>
      </c>
    </row>
    <row r="20658" spans="1:2">
      <c r="A20658" s="307" t="s">
        <v>20565</v>
      </c>
      <c r="B20658" s="308">
        <v>142.41999999999999</v>
      </c>
    </row>
    <row r="20659" spans="1:2">
      <c r="A20659" s="307" t="s">
        <v>20566</v>
      </c>
      <c r="B20659" s="308">
        <v>67</v>
      </c>
    </row>
    <row r="20660" spans="1:2">
      <c r="A20660" s="307" t="s">
        <v>20567</v>
      </c>
      <c r="B20660" s="308">
        <v>54.85</v>
      </c>
    </row>
    <row r="20661" spans="1:2">
      <c r="A20661" s="307" t="s">
        <v>20568</v>
      </c>
      <c r="B20661" s="308">
        <v>97.95</v>
      </c>
    </row>
    <row r="20662" spans="1:2">
      <c r="A20662" s="307" t="s">
        <v>20569</v>
      </c>
      <c r="B20662" s="308">
        <v>43.59</v>
      </c>
    </row>
    <row r="20663" spans="1:2">
      <c r="A20663" s="307" t="s">
        <v>20570</v>
      </c>
      <c r="B20663" s="308">
        <v>34.54</v>
      </c>
    </row>
    <row r="20664" spans="1:2">
      <c r="A20664" s="307" t="s">
        <v>20571</v>
      </c>
      <c r="B20664" s="308">
        <v>97.95</v>
      </c>
    </row>
    <row r="20665" spans="1:2">
      <c r="A20665" s="307" t="s">
        <v>20572</v>
      </c>
      <c r="B20665" s="308">
        <v>43.59</v>
      </c>
    </row>
    <row r="20666" spans="1:2">
      <c r="A20666" s="307" t="s">
        <v>20573</v>
      </c>
      <c r="B20666" s="308">
        <v>34.54</v>
      </c>
    </row>
    <row r="20667" spans="1:2">
      <c r="A20667" s="307" t="s">
        <v>20574</v>
      </c>
      <c r="B20667" s="308">
        <v>1428.24</v>
      </c>
    </row>
    <row r="20668" spans="1:2">
      <c r="A20668" s="307" t="s">
        <v>20575</v>
      </c>
      <c r="B20668" s="308">
        <v>664.66</v>
      </c>
    </row>
    <row r="20669" spans="1:2">
      <c r="A20669" s="307" t="s">
        <v>20576</v>
      </c>
      <c r="B20669" s="308">
        <v>510.92</v>
      </c>
    </row>
    <row r="20670" spans="1:2">
      <c r="A20670" s="307" t="s">
        <v>20577</v>
      </c>
      <c r="B20670" s="308">
        <v>1425.12</v>
      </c>
    </row>
    <row r="20671" spans="1:2">
      <c r="A20671" s="307" t="s">
        <v>20578</v>
      </c>
      <c r="B20671" s="308">
        <v>661.54</v>
      </c>
    </row>
    <row r="20672" spans="1:2">
      <c r="A20672" s="307" t="s">
        <v>20579</v>
      </c>
      <c r="B20672" s="308">
        <v>507.8</v>
      </c>
    </row>
    <row r="20673" spans="1:2">
      <c r="A20673" s="307" t="s">
        <v>20580</v>
      </c>
      <c r="B20673" s="308">
        <v>6.7</v>
      </c>
    </row>
    <row r="20674" spans="1:2">
      <c r="A20674" s="307" t="s">
        <v>20581</v>
      </c>
      <c r="B20674" s="308">
        <v>1.34</v>
      </c>
    </row>
    <row r="20675" spans="1:2">
      <c r="A20675" s="307" t="s">
        <v>20582</v>
      </c>
      <c r="B20675" s="308">
        <v>6.7</v>
      </c>
    </row>
    <row r="20676" spans="1:2">
      <c r="A20676" s="307" t="s">
        <v>20583</v>
      </c>
      <c r="B20676" s="308">
        <v>1.34</v>
      </c>
    </row>
    <row r="20677" spans="1:2">
      <c r="A20677" s="307" t="s">
        <v>20584</v>
      </c>
      <c r="B20677" s="308">
        <v>3.11</v>
      </c>
    </row>
    <row r="20678" spans="1:2">
      <c r="A20678" s="307" t="s">
        <v>20585</v>
      </c>
      <c r="B20678" s="308">
        <v>1.0900000000000001</v>
      </c>
    </row>
    <row r="20679" spans="1:2">
      <c r="A20679" s="307" t="s">
        <v>20586</v>
      </c>
      <c r="B20679" s="308">
        <v>3.11</v>
      </c>
    </row>
    <row r="20680" spans="1:2">
      <c r="A20680" s="307" t="s">
        <v>20587</v>
      </c>
      <c r="B20680" s="308">
        <v>1.0900000000000001</v>
      </c>
    </row>
    <row r="20681" spans="1:2">
      <c r="A20681" s="307" t="s">
        <v>20588</v>
      </c>
      <c r="B20681" s="308">
        <v>3.52</v>
      </c>
    </row>
    <row r="20682" spans="1:2">
      <c r="A20682" s="307" t="s">
        <v>20589</v>
      </c>
      <c r="B20682" s="308">
        <v>1.34</v>
      </c>
    </row>
    <row r="20683" spans="1:2">
      <c r="A20683" s="307" t="s">
        <v>20590</v>
      </c>
      <c r="B20683" s="308">
        <v>3.52</v>
      </c>
    </row>
    <row r="20684" spans="1:2">
      <c r="A20684" s="307" t="s">
        <v>20591</v>
      </c>
      <c r="B20684" s="308">
        <v>1.34</v>
      </c>
    </row>
    <row r="20685" spans="1:2">
      <c r="A20685" s="307" t="s">
        <v>20592</v>
      </c>
      <c r="B20685" s="308">
        <v>109.8</v>
      </c>
    </row>
    <row r="20686" spans="1:2">
      <c r="A20686" s="307" t="s">
        <v>20593</v>
      </c>
      <c r="B20686" s="308">
        <v>47.48</v>
      </c>
    </row>
    <row r="20687" spans="1:2">
      <c r="A20687" s="307" t="s">
        <v>20594</v>
      </c>
      <c r="B20687" s="308">
        <v>109.8</v>
      </c>
    </row>
    <row r="20688" spans="1:2">
      <c r="A20688" s="307" t="s">
        <v>20595</v>
      </c>
      <c r="B20688" s="308">
        <v>47.48</v>
      </c>
    </row>
    <row r="20689" spans="1:2">
      <c r="A20689" s="307" t="s">
        <v>20596</v>
      </c>
      <c r="B20689" s="308">
        <v>140.16999999999999</v>
      </c>
    </row>
    <row r="20690" spans="1:2">
      <c r="A20690" s="307" t="s">
        <v>20597</v>
      </c>
      <c r="B20690" s="308">
        <v>60.61</v>
      </c>
    </row>
    <row r="20691" spans="1:2">
      <c r="A20691" s="307" t="s">
        <v>20598</v>
      </c>
      <c r="B20691" s="308">
        <v>140.16999999999999</v>
      </c>
    </row>
    <row r="20692" spans="1:2">
      <c r="A20692" s="307" t="s">
        <v>20599</v>
      </c>
      <c r="B20692" s="308">
        <v>60.61</v>
      </c>
    </row>
    <row r="20693" spans="1:2">
      <c r="A20693" s="307" t="s">
        <v>20600</v>
      </c>
      <c r="B20693" s="308">
        <v>11.22</v>
      </c>
    </row>
    <row r="20694" spans="1:2">
      <c r="A20694" s="307" t="s">
        <v>20601</v>
      </c>
      <c r="B20694" s="308">
        <v>2.29</v>
      </c>
    </row>
    <row r="20695" spans="1:2">
      <c r="A20695" s="307" t="s">
        <v>20602</v>
      </c>
      <c r="B20695" s="308">
        <v>1.21</v>
      </c>
    </row>
    <row r="20696" spans="1:2">
      <c r="A20696" s="307" t="s">
        <v>20603</v>
      </c>
      <c r="B20696" s="308">
        <v>11.22</v>
      </c>
    </row>
    <row r="20697" spans="1:2">
      <c r="A20697" s="307" t="s">
        <v>20604</v>
      </c>
      <c r="B20697" s="308">
        <v>2.29</v>
      </c>
    </row>
    <row r="20698" spans="1:2">
      <c r="A20698" s="307" t="s">
        <v>20605</v>
      </c>
      <c r="B20698" s="308">
        <v>1.21</v>
      </c>
    </row>
    <row r="20699" spans="1:2">
      <c r="A20699" s="307" t="s">
        <v>20606</v>
      </c>
      <c r="B20699" s="308">
        <v>4.2300000000000004</v>
      </c>
    </row>
    <row r="20700" spans="1:2">
      <c r="A20700" s="307" t="s">
        <v>20607</v>
      </c>
      <c r="B20700" s="308">
        <v>0.88</v>
      </c>
    </row>
    <row r="20701" spans="1:2">
      <c r="A20701" s="307" t="s">
        <v>20608</v>
      </c>
      <c r="B20701" s="308">
        <v>4.2300000000000004</v>
      </c>
    </row>
    <row r="20702" spans="1:2">
      <c r="A20702" s="307" t="s">
        <v>20609</v>
      </c>
      <c r="B20702" s="308">
        <v>0.88</v>
      </c>
    </row>
    <row r="20703" spans="1:2">
      <c r="A20703" s="307" t="s">
        <v>20610</v>
      </c>
      <c r="B20703" s="308">
        <v>3.44</v>
      </c>
    </row>
    <row r="20704" spans="1:2">
      <c r="A20704" s="307" t="s">
        <v>20611</v>
      </c>
      <c r="B20704" s="308">
        <v>0.42</v>
      </c>
    </row>
    <row r="20705" spans="1:2">
      <c r="A20705" s="307" t="s">
        <v>20612</v>
      </c>
      <c r="B20705" s="308">
        <v>3.44</v>
      </c>
    </row>
    <row r="20706" spans="1:2">
      <c r="A20706" s="307" t="s">
        <v>20613</v>
      </c>
      <c r="B20706" s="308">
        <v>0.42</v>
      </c>
    </row>
    <row r="20707" spans="1:2">
      <c r="A20707" s="307" t="s">
        <v>20614</v>
      </c>
      <c r="B20707" s="308">
        <v>8.76</v>
      </c>
    </row>
    <row r="20708" spans="1:2">
      <c r="A20708" s="307" t="s">
        <v>20615</v>
      </c>
      <c r="B20708" s="308">
        <v>0.79</v>
      </c>
    </row>
    <row r="20709" spans="1:2">
      <c r="A20709" s="307" t="s">
        <v>20616</v>
      </c>
      <c r="B20709" s="308">
        <v>8.76</v>
      </c>
    </row>
    <row r="20710" spans="1:2">
      <c r="A20710" s="307" t="s">
        <v>20617</v>
      </c>
      <c r="B20710" s="308">
        <v>0.79</v>
      </c>
    </row>
    <row r="20711" spans="1:2">
      <c r="A20711" s="307" t="s">
        <v>20618</v>
      </c>
      <c r="B20711" s="308">
        <v>7.55</v>
      </c>
    </row>
    <row r="20712" spans="1:2">
      <c r="A20712" s="307" t="s">
        <v>20619</v>
      </c>
      <c r="B20712" s="308">
        <v>2.3199999999999998</v>
      </c>
    </row>
    <row r="20713" spans="1:2">
      <c r="A20713" s="307" t="s">
        <v>20620</v>
      </c>
      <c r="B20713" s="308">
        <v>7.55</v>
      </c>
    </row>
    <row r="20714" spans="1:2">
      <c r="A20714" s="307" t="s">
        <v>20621</v>
      </c>
      <c r="B20714" s="308">
        <v>2.3199999999999998</v>
      </c>
    </row>
    <row r="20715" spans="1:2">
      <c r="A20715" s="307" t="s">
        <v>20622</v>
      </c>
      <c r="B20715" s="308">
        <v>15.64</v>
      </c>
    </row>
    <row r="20716" spans="1:2">
      <c r="A20716" s="307" t="s">
        <v>20623</v>
      </c>
      <c r="B20716" s="308">
        <v>3.82</v>
      </c>
    </row>
    <row r="20717" spans="1:2">
      <c r="A20717" s="307" t="s">
        <v>20624</v>
      </c>
      <c r="B20717" s="308">
        <v>15.64</v>
      </c>
    </row>
    <row r="20718" spans="1:2">
      <c r="A20718" s="307" t="s">
        <v>20625</v>
      </c>
      <c r="B20718" s="308">
        <v>3.82</v>
      </c>
    </row>
    <row r="20719" spans="1:2">
      <c r="A20719" s="307" t="s">
        <v>20626</v>
      </c>
      <c r="B20719" s="308">
        <v>14.08</v>
      </c>
    </row>
    <row r="20720" spans="1:2">
      <c r="A20720" s="307" t="s">
        <v>20627</v>
      </c>
      <c r="B20720" s="308">
        <v>5.27</v>
      </c>
    </row>
    <row r="20721" spans="1:2">
      <c r="A20721" s="307" t="s">
        <v>20628</v>
      </c>
      <c r="B20721" s="308">
        <v>14.08</v>
      </c>
    </row>
    <row r="20722" spans="1:2">
      <c r="A20722" s="307" t="s">
        <v>20629</v>
      </c>
      <c r="B20722" s="308">
        <v>5.27</v>
      </c>
    </row>
    <row r="20723" spans="1:2">
      <c r="A20723" s="307" t="s">
        <v>20630</v>
      </c>
      <c r="B20723" s="308">
        <v>263.39999999999998</v>
      </c>
    </row>
    <row r="20724" spans="1:2">
      <c r="A20724" s="307" t="s">
        <v>20631</v>
      </c>
      <c r="B20724" s="308">
        <v>216.65</v>
      </c>
    </row>
    <row r="20725" spans="1:2">
      <c r="A20725" s="307" t="s">
        <v>20632</v>
      </c>
      <c r="B20725" s="308">
        <v>198.42</v>
      </c>
    </row>
    <row r="20726" spans="1:2">
      <c r="A20726" s="307" t="s">
        <v>20633</v>
      </c>
      <c r="B20726" s="308">
        <v>240.66</v>
      </c>
    </row>
    <row r="20727" spans="1:2">
      <c r="A20727" s="307" t="s">
        <v>20634</v>
      </c>
      <c r="B20727" s="308">
        <v>193.91</v>
      </c>
    </row>
    <row r="20728" spans="1:2">
      <c r="A20728" s="307" t="s">
        <v>20635</v>
      </c>
      <c r="B20728" s="308">
        <v>175.68</v>
      </c>
    </row>
    <row r="20729" spans="1:2">
      <c r="A20729" s="307" t="s">
        <v>20636</v>
      </c>
      <c r="B20729" s="308">
        <v>289.17</v>
      </c>
    </row>
    <row r="20730" spans="1:2">
      <c r="A20730" s="307" t="s">
        <v>20637</v>
      </c>
      <c r="B20730" s="308">
        <v>241.66</v>
      </c>
    </row>
    <row r="20731" spans="1:2">
      <c r="A20731" s="307" t="s">
        <v>20638</v>
      </c>
      <c r="B20731" s="308">
        <v>223.25</v>
      </c>
    </row>
    <row r="20732" spans="1:2">
      <c r="A20732" s="307" t="s">
        <v>20639</v>
      </c>
      <c r="B20732" s="308">
        <v>263.31</v>
      </c>
    </row>
    <row r="20733" spans="1:2">
      <c r="A20733" s="307" t="s">
        <v>20640</v>
      </c>
      <c r="B20733" s="308">
        <v>215.8</v>
      </c>
    </row>
    <row r="20734" spans="1:2">
      <c r="A20734" s="307" t="s">
        <v>20641</v>
      </c>
      <c r="B20734" s="308">
        <v>197.39</v>
      </c>
    </row>
    <row r="20735" spans="1:2">
      <c r="A20735" s="307" t="s">
        <v>20642</v>
      </c>
      <c r="B20735" s="308">
        <v>348.49</v>
      </c>
    </row>
    <row r="20736" spans="1:2">
      <c r="A20736" s="307" t="s">
        <v>20643</v>
      </c>
      <c r="B20736" s="308">
        <v>293.20999999999998</v>
      </c>
    </row>
    <row r="20737" spans="1:2">
      <c r="A20737" s="307" t="s">
        <v>20644</v>
      </c>
      <c r="B20737" s="308">
        <v>273.56</v>
      </c>
    </row>
    <row r="20738" spans="1:2">
      <c r="A20738" s="307" t="s">
        <v>20645</v>
      </c>
      <c r="B20738" s="308">
        <v>316.60000000000002</v>
      </c>
    </row>
    <row r="20739" spans="1:2">
      <c r="A20739" s="307" t="s">
        <v>20646</v>
      </c>
      <c r="B20739" s="308">
        <v>261.32</v>
      </c>
    </row>
    <row r="20740" spans="1:2">
      <c r="A20740" s="307" t="s">
        <v>20647</v>
      </c>
      <c r="B20740" s="308">
        <v>241.67</v>
      </c>
    </row>
    <row r="20741" spans="1:2">
      <c r="A20741" s="307" t="s">
        <v>20648</v>
      </c>
      <c r="B20741" s="308">
        <v>382.42</v>
      </c>
    </row>
    <row r="20742" spans="1:2">
      <c r="A20742" s="307" t="s">
        <v>20649</v>
      </c>
      <c r="B20742" s="308">
        <v>318.94</v>
      </c>
    </row>
    <row r="20743" spans="1:2">
      <c r="A20743" s="307" t="s">
        <v>20650</v>
      </c>
      <c r="B20743" s="308">
        <v>297.25</v>
      </c>
    </row>
    <row r="20744" spans="1:2">
      <c r="A20744" s="307" t="s">
        <v>20651</v>
      </c>
      <c r="B20744" s="308">
        <v>349.42</v>
      </c>
    </row>
    <row r="20745" spans="1:2">
      <c r="A20745" s="307" t="s">
        <v>20652</v>
      </c>
      <c r="B20745" s="308">
        <v>285.94</v>
      </c>
    </row>
    <row r="20746" spans="1:2">
      <c r="A20746" s="307" t="s">
        <v>20653</v>
      </c>
      <c r="B20746" s="308">
        <v>264.25</v>
      </c>
    </row>
    <row r="20747" spans="1:2">
      <c r="A20747" s="307" t="s">
        <v>20654</v>
      </c>
      <c r="B20747" s="308">
        <v>1.1299999999999999</v>
      </c>
    </row>
    <row r="20748" spans="1:2">
      <c r="A20748" s="307" t="s">
        <v>20655</v>
      </c>
      <c r="B20748" s="308">
        <v>0.23</v>
      </c>
    </row>
    <row r="20749" spans="1:2">
      <c r="A20749" s="307" t="s">
        <v>20656</v>
      </c>
      <c r="B20749" s="308">
        <v>1.1299999999999999</v>
      </c>
    </row>
    <row r="20750" spans="1:2">
      <c r="A20750" s="307" t="s">
        <v>20657</v>
      </c>
      <c r="B20750" s="308">
        <v>0.23</v>
      </c>
    </row>
    <row r="20751" spans="1:2">
      <c r="A20751" s="307" t="s">
        <v>20658</v>
      </c>
      <c r="B20751" s="308">
        <v>3.82</v>
      </c>
    </row>
    <row r="20752" spans="1:2">
      <c r="A20752" s="307" t="s">
        <v>20659</v>
      </c>
      <c r="B20752" s="308">
        <v>0.57999999999999996</v>
      </c>
    </row>
    <row r="20753" spans="1:2">
      <c r="A20753" s="307" t="s">
        <v>20660</v>
      </c>
      <c r="B20753" s="308">
        <v>3.82</v>
      </c>
    </row>
    <row r="20754" spans="1:2">
      <c r="A20754" s="307" t="s">
        <v>20661</v>
      </c>
      <c r="B20754" s="308">
        <v>0.57999999999999996</v>
      </c>
    </row>
    <row r="20755" spans="1:2">
      <c r="A20755" s="307" t="s">
        <v>20662</v>
      </c>
      <c r="B20755" s="308">
        <v>8.59</v>
      </c>
    </row>
    <row r="20756" spans="1:2">
      <c r="A20756" s="307" t="s">
        <v>20663</v>
      </c>
      <c r="B20756" s="308">
        <v>0.85</v>
      </c>
    </row>
    <row r="20757" spans="1:2">
      <c r="A20757" s="307" t="s">
        <v>20664</v>
      </c>
      <c r="B20757" s="308">
        <v>8.59</v>
      </c>
    </row>
    <row r="20758" spans="1:2">
      <c r="A20758" s="307" t="s">
        <v>20665</v>
      </c>
      <c r="B20758" s="308">
        <v>0.85</v>
      </c>
    </row>
    <row r="20759" spans="1:2">
      <c r="A20759" s="307" t="s">
        <v>20666</v>
      </c>
      <c r="B20759" s="308">
        <v>21.6</v>
      </c>
    </row>
    <row r="20760" spans="1:2">
      <c r="A20760" s="307" t="s">
        <v>20667</v>
      </c>
      <c r="B20760" s="308">
        <v>8.74</v>
      </c>
    </row>
    <row r="20761" spans="1:2">
      <c r="A20761" s="307" t="s">
        <v>20668</v>
      </c>
      <c r="B20761" s="308">
        <v>5.4</v>
      </c>
    </row>
    <row r="20762" spans="1:2">
      <c r="A20762" s="307" t="s">
        <v>20669</v>
      </c>
      <c r="B20762" s="308">
        <v>21.6</v>
      </c>
    </row>
    <row r="20763" spans="1:2">
      <c r="A20763" s="307" t="s">
        <v>20670</v>
      </c>
      <c r="B20763" s="308">
        <v>8.74</v>
      </c>
    </row>
    <row r="20764" spans="1:2">
      <c r="A20764" s="307" t="s">
        <v>20671</v>
      </c>
      <c r="B20764" s="308">
        <v>5.4</v>
      </c>
    </row>
    <row r="20765" spans="1:2">
      <c r="A20765" s="307" t="s">
        <v>20672</v>
      </c>
      <c r="B20765" s="308">
        <v>50.15</v>
      </c>
    </row>
    <row r="20766" spans="1:2">
      <c r="A20766" s="307" t="s">
        <v>20673</v>
      </c>
      <c r="B20766" s="308">
        <v>32.76</v>
      </c>
    </row>
    <row r="20767" spans="1:2">
      <c r="A20767" s="307" t="s">
        <v>20674</v>
      </c>
      <c r="B20767" s="308">
        <v>50.15</v>
      </c>
    </row>
    <row r="20768" spans="1:2">
      <c r="A20768" s="307" t="s">
        <v>20675</v>
      </c>
      <c r="B20768" s="308">
        <v>32.76</v>
      </c>
    </row>
    <row r="20769" spans="1:2">
      <c r="A20769" s="307" t="s">
        <v>20676</v>
      </c>
      <c r="B20769" s="308">
        <v>85.67</v>
      </c>
    </row>
    <row r="20770" spans="1:2">
      <c r="A20770" s="307" t="s">
        <v>20677</v>
      </c>
      <c r="B20770" s="308">
        <v>59.75</v>
      </c>
    </row>
    <row r="20771" spans="1:2">
      <c r="A20771" s="307" t="s">
        <v>20678</v>
      </c>
      <c r="B20771" s="308">
        <v>54.29</v>
      </c>
    </row>
    <row r="20772" spans="1:2">
      <c r="A20772" s="307" t="s">
        <v>20679</v>
      </c>
      <c r="B20772" s="308">
        <v>82.55</v>
      </c>
    </row>
    <row r="20773" spans="1:2">
      <c r="A20773" s="307" t="s">
        <v>20680</v>
      </c>
      <c r="B20773" s="308">
        <v>56.63</v>
      </c>
    </row>
    <row r="20774" spans="1:2">
      <c r="A20774" s="307" t="s">
        <v>20681</v>
      </c>
      <c r="B20774" s="308">
        <v>51.17</v>
      </c>
    </row>
    <row r="20775" spans="1:2">
      <c r="A20775" s="307" t="s">
        <v>20682</v>
      </c>
      <c r="B20775" s="308">
        <v>141.12</v>
      </c>
    </row>
    <row r="20776" spans="1:2">
      <c r="A20776" s="307" t="s">
        <v>20683</v>
      </c>
      <c r="B20776" s="308">
        <v>95.01</v>
      </c>
    </row>
    <row r="20777" spans="1:2">
      <c r="A20777" s="307" t="s">
        <v>20684</v>
      </c>
      <c r="B20777" s="308">
        <v>86.37</v>
      </c>
    </row>
    <row r="20778" spans="1:2">
      <c r="A20778" s="307" t="s">
        <v>20685</v>
      </c>
      <c r="B20778" s="308">
        <v>135.22</v>
      </c>
    </row>
    <row r="20779" spans="1:2">
      <c r="A20779" s="307" t="s">
        <v>20686</v>
      </c>
      <c r="B20779" s="308">
        <v>89.11</v>
      </c>
    </row>
    <row r="20780" spans="1:2">
      <c r="A20780" s="307" t="s">
        <v>20687</v>
      </c>
      <c r="B20780" s="308">
        <v>80.47</v>
      </c>
    </row>
    <row r="20781" spans="1:2">
      <c r="A20781" s="307" t="s">
        <v>20688</v>
      </c>
      <c r="B20781" s="308">
        <v>204.24</v>
      </c>
    </row>
    <row r="20782" spans="1:2">
      <c r="A20782" s="307" t="s">
        <v>20689</v>
      </c>
      <c r="B20782" s="308">
        <v>139.22</v>
      </c>
    </row>
    <row r="20783" spans="1:2">
      <c r="A20783" s="307" t="s">
        <v>20690</v>
      </c>
      <c r="B20783" s="308">
        <v>126.84</v>
      </c>
    </row>
    <row r="20784" spans="1:2">
      <c r="A20784" s="307" t="s">
        <v>20691</v>
      </c>
      <c r="B20784" s="308">
        <v>195.56</v>
      </c>
    </row>
    <row r="20785" spans="1:2">
      <c r="A20785" s="307" t="s">
        <v>20692</v>
      </c>
      <c r="B20785" s="308">
        <v>130.54</v>
      </c>
    </row>
    <row r="20786" spans="1:2">
      <c r="A20786" s="307" t="s">
        <v>20693</v>
      </c>
      <c r="B20786" s="308">
        <v>118.16</v>
      </c>
    </row>
    <row r="20787" spans="1:2">
      <c r="A20787" s="307" t="s">
        <v>20694</v>
      </c>
      <c r="B20787" s="308">
        <v>248.95</v>
      </c>
    </row>
    <row r="20788" spans="1:2">
      <c r="A20788" s="307" t="s">
        <v>20695</v>
      </c>
      <c r="B20788" s="308">
        <v>150.63999999999999</v>
      </c>
    </row>
    <row r="20789" spans="1:2">
      <c r="A20789" s="307" t="s">
        <v>20696</v>
      </c>
      <c r="B20789" s="308">
        <v>133.97</v>
      </c>
    </row>
    <row r="20790" spans="1:2">
      <c r="A20790" s="307" t="s">
        <v>20697</v>
      </c>
      <c r="B20790" s="308">
        <v>240.27</v>
      </c>
    </row>
    <row r="20791" spans="1:2">
      <c r="A20791" s="307" t="s">
        <v>20698</v>
      </c>
      <c r="B20791" s="308">
        <v>141.96</v>
      </c>
    </row>
    <row r="20792" spans="1:2">
      <c r="A20792" s="307" t="s">
        <v>20699</v>
      </c>
      <c r="B20792" s="308">
        <v>125.29</v>
      </c>
    </row>
    <row r="20793" spans="1:2">
      <c r="A20793" s="307" t="s">
        <v>20700</v>
      </c>
      <c r="B20793" s="308">
        <v>14.22</v>
      </c>
    </row>
    <row r="20794" spans="1:2">
      <c r="A20794" s="307" t="s">
        <v>20701</v>
      </c>
      <c r="B20794" s="308">
        <v>9</v>
      </c>
    </row>
    <row r="20795" spans="1:2">
      <c r="A20795" s="307" t="s">
        <v>20702</v>
      </c>
      <c r="B20795" s="308">
        <v>14.22</v>
      </c>
    </row>
    <row r="20796" spans="1:2">
      <c r="A20796" s="307" t="s">
        <v>20703</v>
      </c>
      <c r="B20796" s="308">
        <v>9</v>
      </c>
    </row>
    <row r="20797" spans="1:2">
      <c r="A20797" s="307" t="s">
        <v>20704</v>
      </c>
      <c r="B20797" s="308">
        <v>3.72</v>
      </c>
    </row>
    <row r="20798" spans="1:2">
      <c r="A20798" s="307" t="s">
        <v>20705</v>
      </c>
      <c r="B20798" s="308">
        <v>0.46</v>
      </c>
    </row>
    <row r="20799" spans="1:2">
      <c r="A20799" s="307" t="s">
        <v>20706</v>
      </c>
      <c r="B20799" s="308">
        <v>3.72</v>
      </c>
    </row>
    <row r="20800" spans="1:2">
      <c r="A20800" s="307" t="s">
        <v>20707</v>
      </c>
      <c r="B20800" s="308">
        <v>0.46</v>
      </c>
    </row>
    <row r="20801" spans="1:2">
      <c r="A20801" s="307" t="s">
        <v>20708</v>
      </c>
      <c r="B20801" s="308">
        <v>10.54</v>
      </c>
    </row>
    <row r="20802" spans="1:2">
      <c r="A20802" s="307" t="s">
        <v>20709</v>
      </c>
      <c r="B20802" s="308">
        <v>0.47</v>
      </c>
    </row>
    <row r="20803" spans="1:2">
      <c r="A20803" s="307" t="s">
        <v>20710</v>
      </c>
      <c r="B20803" s="308">
        <v>10.54</v>
      </c>
    </row>
    <row r="20804" spans="1:2">
      <c r="A20804" s="307" t="s">
        <v>20711</v>
      </c>
      <c r="B20804" s="308">
        <v>0.47</v>
      </c>
    </row>
    <row r="20805" spans="1:2">
      <c r="A20805" s="307" t="s">
        <v>20712</v>
      </c>
      <c r="B20805" s="308">
        <v>15.63</v>
      </c>
    </row>
    <row r="20806" spans="1:2">
      <c r="A20806" s="307" t="s">
        <v>20713</v>
      </c>
      <c r="B20806" s="308">
        <v>0.57999999999999996</v>
      </c>
    </row>
    <row r="20807" spans="1:2">
      <c r="A20807" s="307" t="s">
        <v>20714</v>
      </c>
      <c r="B20807" s="308">
        <v>15.63</v>
      </c>
    </row>
    <row r="20808" spans="1:2">
      <c r="A20808" s="307" t="s">
        <v>20715</v>
      </c>
      <c r="B20808" s="308">
        <v>0.57999999999999996</v>
      </c>
    </row>
    <row r="20809" spans="1:2">
      <c r="A20809" s="307" t="s">
        <v>20716</v>
      </c>
      <c r="B20809" s="308">
        <v>20.77</v>
      </c>
    </row>
    <row r="20810" spans="1:2">
      <c r="A20810" s="307" t="s">
        <v>20717</v>
      </c>
      <c r="B20810" s="308">
        <v>0.75</v>
      </c>
    </row>
    <row r="20811" spans="1:2">
      <c r="A20811" s="307" t="s">
        <v>20718</v>
      </c>
      <c r="B20811" s="308">
        <v>20.77</v>
      </c>
    </row>
    <row r="20812" spans="1:2">
      <c r="A20812" s="307" t="s">
        <v>20719</v>
      </c>
      <c r="B20812" s="308">
        <v>0.75</v>
      </c>
    </row>
    <row r="20813" spans="1:2">
      <c r="A20813" s="307" t="s">
        <v>20720</v>
      </c>
      <c r="B20813" s="308">
        <v>3.36</v>
      </c>
    </row>
    <row r="20814" spans="1:2">
      <c r="A20814" s="307" t="s">
        <v>20721</v>
      </c>
      <c r="B20814" s="308">
        <v>0.36</v>
      </c>
    </row>
    <row r="20815" spans="1:2">
      <c r="A20815" s="307" t="s">
        <v>20722</v>
      </c>
      <c r="B20815" s="308">
        <v>3.36</v>
      </c>
    </row>
    <row r="20816" spans="1:2">
      <c r="A20816" s="307" t="s">
        <v>20723</v>
      </c>
      <c r="B20816" s="308">
        <v>0.36</v>
      </c>
    </row>
    <row r="20817" spans="1:2">
      <c r="A20817" s="307" t="s">
        <v>20724</v>
      </c>
      <c r="B20817" s="308">
        <v>5.2</v>
      </c>
    </row>
    <row r="20818" spans="1:2">
      <c r="A20818" s="307" t="s">
        <v>20725</v>
      </c>
      <c r="B20818" s="308">
        <v>1.01</v>
      </c>
    </row>
    <row r="20819" spans="1:2">
      <c r="A20819" s="307" t="s">
        <v>20726</v>
      </c>
      <c r="B20819" s="308">
        <v>5.2</v>
      </c>
    </row>
    <row r="20820" spans="1:2">
      <c r="A20820" s="307" t="s">
        <v>20727</v>
      </c>
      <c r="B20820" s="308">
        <v>1.01</v>
      </c>
    </row>
    <row r="20821" spans="1:2">
      <c r="A20821" s="307" t="s">
        <v>20728</v>
      </c>
      <c r="B20821" s="308">
        <v>47.89</v>
      </c>
    </row>
    <row r="20822" spans="1:2">
      <c r="A20822" s="307" t="s">
        <v>20729</v>
      </c>
      <c r="B20822" s="308">
        <v>3.85</v>
      </c>
    </row>
    <row r="20823" spans="1:2">
      <c r="A20823" s="307" t="s">
        <v>20730</v>
      </c>
      <c r="B20823" s="308">
        <v>47.89</v>
      </c>
    </row>
    <row r="20824" spans="1:2">
      <c r="A20824" s="307" t="s">
        <v>20731</v>
      </c>
      <c r="B20824" s="308">
        <v>3.85</v>
      </c>
    </row>
    <row r="20825" spans="1:2">
      <c r="A20825" s="307" t="s">
        <v>20732</v>
      </c>
      <c r="B20825" s="308">
        <v>187.63</v>
      </c>
    </row>
    <row r="20826" spans="1:2">
      <c r="A20826" s="307" t="s">
        <v>20733</v>
      </c>
      <c r="B20826" s="308">
        <v>112.5</v>
      </c>
    </row>
    <row r="20827" spans="1:2">
      <c r="A20827" s="307" t="s">
        <v>20734</v>
      </c>
      <c r="B20827" s="308">
        <v>98.34</v>
      </c>
    </row>
    <row r="20828" spans="1:2">
      <c r="A20828" s="307" t="s">
        <v>20735</v>
      </c>
      <c r="B20828" s="308">
        <v>182.5</v>
      </c>
    </row>
    <row r="20829" spans="1:2">
      <c r="A20829" s="307" t="s">
        <v>20736</v>
      </c>
      <c r="B20829" s="308">
        <v>107.37</v>
      </c>
    </row>
    <row r="20830" spans="1:2">
      <c r="A20830" s="307" t="s">
        <v>20737</v>
      </c>
      <c r="B20830" s="308">
        <v>93.21</v>
      </c>
    </row>
    <row r="20831" spans="1:2">
      <c r="A20831" s="307" t="s">
        <v>20738</v>
      </c>
      <c r="B20831" s="308">
        <v>199.23</v>
      </c>
    </row>
    <row r="20832" spans="1:2">
      <c r="A20832" s="307" t="s">
        <v>20739</v>
      </c>
      <c r="B20832" s="308">
        <v>113.66</v>
      </c>
    </row>
    <row r="20833" spans="1:2">
      <c r="A20833" s="307" t="s">
        <v>20740</v>
      </c>
      <c r="B20833" s="308">
        <v>98.34</v>
      </c>
    </row>
    <row r="20834" spans="1:2">
      <c r="A20834" s="307" t="s">
        <v>20741</v>
      </c>
      <c r="B20834" s="308">
        <v>194.1</v>
      </c>
    </row>
    <row r="20835" spans="1:2">
      <c r="A20835" s="307" t="s">
        <v>20742</v>
      </c>
      <c r="B20835" s="308">
        <v>108.53</v>
      </c>
    </row>
    <row r="20836" spans="1:2">
      <c r="A20836" s="307" t="s">
        <v>20743</v>
      </c>
      <c r="B20836" s="308">
        <v>93.21</v>
      </c>
    </row>
    <row r="20837" spans="1:2">
      <c r="A20837" s="307" t="s">
        <v>20744</v>
      </c>
      <c r="B20837" s="308">
        <v>257.19</v>
      </c>
    </row>
    <row r="20838" spans="1:2">
      <c r="A20838" s="307" t="s">
        <v>20745</v>
      </c>
      <c r="B20838" s="308">
        <v>135.22</v>
      </c>
    </row>
    <row r="20839" spans="1:2">
      <c r="A20839" s="307" t="s">
        <v>20746</v>
      </c>
      <c r="B20839" s="308">
        <v>114.3</v>
      </c>
    </row>
    <row r="20840" spans="1:2">
      <c r="A20840" s="307" t="s">
        <v>20747</v>
      </c>
      <c r="B20840" s="308">
        <v>252.06</v>
      </c>
    </row>
    <row r="20841" spans="1:2">
      <c r="A20841" s="307" t="s">
        <v>20748</v>
      </c>
      <c r="B20841" s="308">
        <v>130.09</v>
      </c>
    </row>
    <row r="20842" spans="1:2">
      <c r="A20842" s="307" t="s">
        <v>20749</v>
      </c>
      <c r="B20842" s="308">
        <v>109.17</v>
      </c>
    </row>
    <row r="20843" spans="1:2">
      <c r="A20843" s="307" t="s">
        <v>20750</v>
      </c>
      <c r="B20843" s="308">
        <v>192.83</v>
      </c>
    </row>
    <row r="20844" spans="1:2">
      <c r="A20844" s="307" t="s">
        <v>20751</v>
      </c>
      <c r="B20844" s="308">
        <v>87.35</v>
      </c>
    </row>
    <row r="20845" spans="1:2">
      <c r="A20845" s="307" t="s">
        <v>20752</v>
      </c>
      <c r="B20845" s="308">
        <v>72.34</v>
      </c>
    </row>
    <row r="20846" spans="1:2">
      <c r="A20846" s="307" t="s">
        <v>20753</v>
      </c>
      <c r="B20846" s="308">
        <v>187.7</v>
      </c>
    </row>
    <row r="20847" spans="1:2">
      <c r="A20847" s="307" t="s">
        <v>20754</v>
      </c>
      <c r="B20847" s="308">
        <v>82.22</v>
      </c>
    </row>
    <row r="20848" spans="1:2">
      <c r="A20848" s="307" t="s">
        <v>20755</v>
      </c>
      <c r="B20848" s="308">
        <v>67.209999999999994</v>
      </c>
    </row>
    <row r="20849" spans="1:2">
      <c r="A20849" s="307" t="s">
        <v>20756</v>
      </c>
      <c r="B20849" s="308">
        <v>208.7</v>
      </c>
    </row>
    <row r="20850" spans="1:2">
      <c r="A20850" s="307" t="s">
        <v>20757</v>
      </c>
      <c r="B20850" s="308">
        <v>199.76</v>
      </c>
    </row>
    <row r="20851" spans="1:2">
      <c r="A20851" s="307" t="s">
        <v>20758</v>
      </c>
      <c r="B20851" s="308">
        <v>172.39</v>
      </c>
    </row>
    <row r="20852" spans="1:2">
      <c r="A20852" s="307" t="s">
        <v>20759</v>
      </c>
      <c r="B20852" s="308">
        <v>163.44</v>
      </c>
    </row>
    <row r="20853" spans="1:2">
      <c r="A20853" s="307" t="s">
        <v>20760</v>
      </c>
      <c r="B20853" s="308">
        <v>217.71</v>
      </c>
    </row>
    <row r="20854" spans="1:2">
      <c r="A20854" s="307" t="s">
        <v>20761</v>
      </c>
      <c r="B20854" s="308">
        <v>208.77</v>
      </c>
    </row>
    <row r="20855" spans="1:2">
      <c r="A20855" s="307" t="s">
        <v>20762</v>
      </c>
      <c r="B20855" s="308">
        <v>64.56</v>
      </c>
    </row>
    <row r="20856" spans="1:2">
      <c r="A20856" s="307" t="s">
        <v>20763</v>
      </c>
      <c r="B20856" s="308">
        <v>13.79</v>
      </c>
    </row>
    <row r="20857" spans="1:2">
      <c r="A20857" s="307" t="s">
        <v>20764</v>
      </c>
      <c r="B20857" s="308">
        <v>7.52</v>
      </c>
    </row>
    <row r="20858" spans="1:2">
      <c r="A20858" s="307" t="s">
        <v>20765</v>
      </c>
      <c r="B20858" s="308">
        <v>64.56</v>
      </c>
    </row>
    <row r="20859" spans="1:2">
      <c r="A20859" s="307" t="s">
        <v>20766</v>
      </c>
      <c r="B20859" s="308">
        <v>13.79</v>
      </c>
    </row>
    <row r="20860" spans="1:2">
      <c r="A20860" s="307" t="s">
        <v>20767</v>
      </c>
      <c r="B20860" s="308">
        <v>7.52</v>
      </c>
    </row>
    <row r="20861" spans="1:2">
      <c r="A20861" s="307" t="s">
        <v>20768</v>
      </c>
      <c r="B20861" s="308">
        <v>92.79</v>
      </c>
    </row>
    <row r="20862" spans="1:2">
      <c r="A20862" s="307" t="s">
        <v>20769</v>
      </c>
      <c r="B20862" s="308">
        <v>18.97</v>
      </c>
    </row>
    <row r="20863" spans="1:2">
      <c r="A20863" s="307" t="s">
        <v>20770</v>
      </c>
      <c r="B20863" s="308">
        <v>9.94</v>
      </c>
    </row>
    <row r="20864" spans="1:2">
      <c r="A20864" s="307" t="s">
        <v>20771</v>
      </c>
      <c r="B20864" s="308">
        <v>92.79</v>
      </c>
    </row>
    <row r="20865" spans="1:2">
      <c r="A20865" s="307" t="s">
        <v>20772</v>
      </c>
      <c r="B20865" s="308">
        <v>18.97</v>
      </c>
    </row>
    <row r="20866" spans="1:2">
      <c r="A20866" s="307" t="s">
        <v>20773</v>
      </c>
      <c r="B20866" s="308">
        <v>9.94</v>
      </c>
    </row>
    <row r="20867" spans="1:2">
      <c r="A20867" s="307" t="s">
        <v>20774</v>
      </c>
      <c r="B20867" s="308">
        <v>100.69</v>
      </c>
    </row>
    <row r="20868" spans="1:2">
      <c r="A20868" s="307" t="s">
        <v>20775</v>
      </c>
      <c r="B20868" s="308">
        <v>21.03</v>
      </c>
    </row>
    <row r="20869" spans="1:2">
      <c r="A20869" s="307" t="s">
        <v>20776</v>
      </c>
      <c r="B20869" s="308">
        <v>11.24</v>
      </c>
    </row>
    <row r="20870" spans="1:2">
      <c r="A20870" s="307" t="s">
        <v>20777</v>
      </c>
      <c r="B20870" s="308">
        <v>100.69</v>
      </c>
    </row>
    <row r="20871" spans="1:2">
      <c r="A20871" s="307" t="s">
        <v>20778</v>
      </c>
      <c r="B20871" s="308">
        <v>21.03</v>
      </c>
    </row>
    <row r="20872" spans="1:2">
      <c r="A20872" s="307" t="s">
        <v>20779</v>
      </c>
      <c r="B20872" s="308">
        <v>11.24</v>
      </c>
    </row>
    <row r="20873" spans="1:2">
      <c r="A20873" s="307" t="s">
        <v>20780</v>
      </c>
      <c r="B20873" s="308">
        <v>150.13</v>
      </c>
    </row>
    <row r="20874" spans="1:2">
      <c r="A20874" s="307" t="s">
        <v>20781</v>
      </c>
      <c r="B20874" s="308">
        <v>32.020000000000003</v>
      </c>
    </row>
    <row r="20875" spans="1:2">
      <c r="A20875" s="307" t="s">
        <v>20782</v>
      </c>
      <c r="B20875" s="308">
        <v>17.600000000000001</v>
      </c>
    </row>
    <row r="20876" spans="1:2">
      <c r="A20876" s="307" t="s">
        <v>20783</v>
      </c>
      <c r="B20876" s="308">
        <v>150.13</v>
      </c>
    </row>
    <row r="20877" spans="1:2">
      <c r="A20877" s="307" t="s">
        <v>20784</v>
      </c>
      <c r="B20877" s="308">
        <v>32.020000000000003</v>
      </c>
    </row>
    <row r="20878" spans="1:2">
      <c r="A20878" s="307" t="s">
        <v>20785</v>
      </c>
      <c r="B20878" s="308">
        <v>17.600000000000001</v>
      </c>
    </row>
    <row r="20879" spans="1:2">
      <c r="A20879" s="307" t="s">
        <v>20786</v>
      </c>
      <c r="B20879" s="308">
        <v>7.51</v>
      </c>
    </row>
    <row r="20880" spans="1:2">
      <c r="A20880" s="307" t="s">
        <v>20787</v>
      </c>
      <c r="B20880" s="308">
        <v>0.84</v>
      </c>
    </row>
    <row r="20881" spans="1:2">
      <c r="A20881" s="307" t="s">
        <v>20788</v>
      </c>
      <c r="B20881" s="308">
        <v>0.1</v>
      </c>
    </row>
    <row r="20882" spans="1:2">
      <c r="A20882" s="307" t="s">
        <v>20789</v>
      </c>
      <c r="B20882" s="308">
        <v>7.51</v>
      </c>
    </row>
    <row r="20883" spans="1:2">
      <c r="A20883" s="307" t="s">
        <v>20790</v>
      </c>
      <c r="B20883" s="308">
        <v>0.84</v>
      </c>
    </row>
    <row r="20884" spans="1:2">
      <c r="A20884" s="307" t="s">
        <v>20791</v>
      </c>
      <c r="B20884" s="308">
        <v>0.1</v>
      </c>
    </row>
    <row r="20885" spans="1:2">
      <c r="A20885" s="307" t="s">
        <v>20792</v>
      </c>
      <c r="B20885" s="308">
        <v>62.17</v>
      </c>
    </row>
    <row r="20886" spans="1:2">
      <c r="A20886" s="307" t="s">
        <v>20793</v>
      </c>
      <c r="B20886" s="308">
        <v>8.76</v>
      </c>
    </row>
    <row r="20887" spans="1:2">
      <c r="A20887" s="307" t="s">
        <v>20794</v>
      </c>
      <c r="B20887" s="308">
        <v>2.67</v>
      </c>
    </row>
    <row r="20888" spans="1:2">
      <c r="A20888" s="307" t="s">
        <v>20795</v>
      </c>
      <c r="B20888" s="308">
        <v>62.17</v>
      </c>
    </row>
    <row r="20889" spans="1:2">
      <c r="A20889" s="307" t="s">
        <v>20796</v>
      </c>
      <c r="B20889" s="308">
        <v>8.76</v>
      </c>
    </row>
    <row r="20890" spans="1:2">
      <c r="A20890" s="307" t="s">
        <v>20797</v>
      </c>
      <c r="B20890" s="308">
        <v>2.67</v>
      </c>
    </row>
    <row r="20891" spans="1:2">
      <c r="A20891" s="307" t="s">
        <v>20798</v>
      </c>
      <c r="B20891" s="308">
        <v>130.97</v>
      </c>
    </row>
    <row r="20892" spans="1:2">
      <c r="A20892" s="307" t="s">
        <v>20799</v>
      </c>
      <c r="B20892" s="308">
        <v>16.760000000000002</v>
      </c>
    </row>
    <row r="20893" spans="1:2">
      <c r="A20893" s="307" t="s">
        <v>20800</v>
      </c>
      <c r="B20893" s="308">
        <v>3.85</v>
      </c>
    </row>
    <row r="20894" spans="1:2">
      <c r="A20894" s="307" t="s">
        <v>20801</v>
      </c>
      <c r="B20894" s="308">
        <v>130.97</v>
      </c>
    </row>
    <row r="20895" spans="1:2">
      <c r="A20895" s="307" t="s">
        <v>20802</v>
      </c>
      <c r="B20895" s="308">
        <v>16.760000000000002</v>
      </c>
    </row>
    <row r="20896" spans="1:2">
      <c r="A20896" s="307" t="s">
        <v>20803</v>
      </c>
      <c r="B20896" s="308">
        <v>3.85</v>
      </c>
    </row>
    <row r="20897" spans="1:2">
      <c r="A20897" s="307" t="s">
        <v>20804</v>
      </c>
      <c r="B20897" s="308">
        <v>10.96</v>
      </c>
    </row>
    <row r="20898" spans="1:2">
      <c r="A20898" s="307" t="s">
        <v>20805</v>
      </c>
      <c r="B20898" s="308">
        <v>1.32</v>
      </c>
    </row>
    <row r="20899" spans="1:2">
      <c r="A20899" s="307" t="s">
        <v>20806</v>
      </c>
      <c r="B20899" s="308">
        <v>0.24</v>
      </c>
    </row>
    <row r="20900" spans="1:2">
      <c r="A20900" s="307" t="s">
        <v>20807</v>
      </c>
      <c r="B20900" s="308">
        <v>10.96</v>
      </c>
    </row>
    <row r="20901" spans="1:2">
      <c r="A20901" s="307" t="s">
        <v>20808</v>
      </c>
      <c r="B20901" s="308">
        <v>1.32</v>
      </c>
    </row>
    <row r="20902" spans="1:2">
      <c r="A20902" s="307" t="s">
        <v>20809</v>
      </c>
      <c r="B20902" s="308">
        <v>0.24</v>
      </c>
    </row>
    <row r="20903" spans="1:2">
      <c r="A20903" s="307" t="s">
        <v>20810</v>
      </c>
      <c r="B20903" s="308">
        <v>48.3</v>
      </c>
    </row>
    <row r="20904" spans="1:2">
      <c r="A20904" s="307" t="s">
        <v>20811</v>
      </c>
      <c r="B20904" s="308">
        <v>11.53</v>
      </c>
    </row>
    <row r="20905" spans="1:2">
      <c r="A20905" s="307" t="s">
        <v>20812</v>
      </c>
      <c r="B20905" s="308">
        <v>7.05</v>
      </c>
    </row>
    <row r="20906" spans="1:2">
      <c r="A20906" s="307" t="s">
        <v>20813</v>
      </c>
      <c r="B20906" s="308">
        <v>48.3</v>
      </c>
    </row>
    <row r="20907" spans="1:2">
      <c r="A20907" s="307" t="s">
        <v>20814</v>
      </c>
      <c r="B20907" s="308">
        <v>11.53</v>
      </c>
    </row>
    <row r="20908" spans="1:2">
      <c r="A20908" s="307" t="s">
        <v>20815</v>
      </c>
      <c r="B20908" s="308">
        <v>7.05</v>
      </c>
    </row>
    <row r="20909" spans="1:2">
      <c r="A20909" s="307" t="s">
        <v>20816</v>
      </c>
      <c r="B20909" s="308">
        <v>804.83</v>
      </c>
    </row>
    <row r="20910" spans="1:2">
      <c r="A20910" s="307" t="s">
        <v>20817</v>
      </c>
      <c r="B20910" s="308">
        <v>430.44</v>
      </c>
    </row>
    <row r="20911" spans="1:2">
      <c r="A20911" s="307" t="s">
        <v>20818</v>
      </c>
      <c r="B20911" s="308">
        <v>352.48</v>
      </c>
    </row>
    <row r="20912" spans="1:2">
      <c r="A20912" s="307" t="s">
        <v>20819</v>
      </c>
      <c r="B20912" s="308">
        <v>801.71</v>
      </c>
    </row>
    <row r="20913" spans="1:2">
      <c r="A20913" s="307" t="s">
        <v>20820</v>
      </c>
      <c r="B20913" s="308">
        <v>427.32</v>
      </c>
    </row>
    <row r="20914" spans="1:2">
      <c r="A20914" s="307" t="s">
        <v>20821</v>
      </c>
      <c r="B20914" s="308">
        <v>349.36</v>
      </c>
    </row>
    <row r="20915" spans="1:2">
      <c r="A20915" s="307" t="s">
        <v>20822</v>
      </c>
      <c r="B20915" s="308">
        <v>15.15</v>
      </c>
    </row>
    <row r="20916" spans="1:2">
      <c r="A20916" s="307" t="s">
        <v>20823</v>
      </c>
      <c r="B20916" s="308">
        <v>12.62</v>
      </c>
    </row>
    <row r="20917" spans="1:2">
      <c r="A20917" s="307" t="s">
        <v>20824</v>
      </c>
      <c r="B20917" s="308">
        <v>15.15</v>
      </c>
    </row>
    <row r="20918" spans="1:2">
      <c r="A20918" s="307" t="s">
        <v>20825</v>
      </c>
      <c r="B20918" s="308">
        <v>12.62</v>
      </c>
    </row>
    <row r="20919" spans="1:2">
      <c r="A20919" s="307" t="s">
        <v>20826</v>
      </c>
      <c r="B20919" s="308">
        <v>29.1</v>
      </c>
    </row>
    <row r="20920" spans="1:2">
      <c r="A20920" s="307" t="s">
        <v>20827</v>
      </c>
      <c r="B20920" s="308">
        <v>24.25</v>
      </c>
    </row>
    <row r="20921" spans="1:2">
      <c r="A20921" s="307" t="s">
        <v>20828</v>
      </c>
      <c r="B20921" s="308">
        <v>29.1</v>
      </c>
    </row>
    <row r="20922" spans="1:2">
      <c r="A20922" s="307" t="s">
        <v>20829</v>
      </c>
      <c r="B20922" s="308">
        <v>24.25</v>
      </c>
    </row>
    <row r="20923" spans="1:2">
      <c r="A20923" s="307" t="s">
        <v>20830</v>
      </c>
      <c r="B20923" s="308">
        <v>0.23</v>
      </c>
    </row>
    <row r="20924" spans="1:2">
      <c r="A20924" s="307" t="s">
        <v>20831</v>
      </c>
      <c r="B20924" s="308">
        <v>0.23</v>
      </c>
    </row>
    <row r="20925" spans="1:2">
      <c r="A20925" s="307" t="s">
        <v>20832</v>
      </c>
      <c r="B20925" s="308">
        <v>0.23</v>
      </c>
    </row>
    <row r="20926" spans="1:2">
      <c r="A20926" s="307" t="s">
        <v>20833</v>
      </c>
      <c r="B20926" s="308">
        <v>0.23</v>
      </c>
    </row>
    <row r="20927" spans="1:2">
      <c r="A20927" s="307" t="s">
        <v>20834</v>
      </c>
      <c r="B20927" s="308">
        <v>0.97</v>
      </c>
    </row>
    <row r="20928" spans="1:2">
      <c r="A20928" s="307" t="s">
        <v>20835</v>
      </c>
      <c r="B20928" s="308">
        <v>0.97</v>
      </c>
    </row>
    <row r="20929" spans="1:2">
      <c r="A20929" s="307" t="s">
        <v>20836</v>
      </c>
      <c r="B20929" s="308">
        <v>0.97</v>
      </c>
    </row>
    <row r="20930" spans="1:2">
      <c r="A20930" s="307" t="s">
        <v>20837</v>
      </c>
      <c r="B20930" s="308">
        <v>0.97</v>
      </c>
    </row>
    <row r="20931" spans="1:2">
      <c r="A20931" s="307" t="s">
        <v>20838</v>
      </c>
      <c r="B20931" s="308">
        <v>3.27</v>
      </c>
    </row>
    <row r="20932" spans="1:2">
      <c r="A20932" s="307" t="s">
        <v>20839</v>
      </c>
      <c r="B20932" s="308">
        <v>0.53</v>
      </c>
    </row>
    <row r="20933" spans="1:2">
      <c r="A20933" s="307" t="s">
        <v>20840</v>
      </c>
      <c r="B20933" s="308">
        <v>0.2</v>
      </c>
    </row>
    <row r="20934" spans="1:2">
      <c r="A20934" s="307" t="s">
        <v>20841</v>
      </c>
      <c r="B20934" s="308">
        <v>3.27</v>
      </c>
    </row>
    <row r="20935" spans="1:2">
      <c r="A20935" s="307" t="s">
        <v>20842</v>
      </c>
      <c r="B20935" s="308">
        <v>0.53</v>
      </c>
    </row>
    <row r="20936" spans="1:2">
      <c r="A20936" s="307" t="s">
        <v>20843</v>
      </c>
      <c r="B20936" s="308">
        <v>0.2</v>
      </c>
    </row>
    <row r="20937" spans="1:2">
      <c r="A20937" s="307" t="s">
        <v>20844</v>
      </c>
      <c r="B20937" s="308">
        <v>0.46</v>
      </c>
    </row>
    <row r="20938" spans="1:2">
      <c r="A20938" s="307" t="s">
        <v>20845</v>
      </c>
      <c r="B20938" s="308">
        <v>0.31</v>
      </c>
    </row>
    <row r="20939" spans="1:2">
      <c r="A20939" s="307" t="s">
        <v>20846</v>
      </c>
      <c r="B20939" s="308">
        <v>0.46</v>
      </c>
    </row>
    <row r="20940" spans="1:2">
      <c r="A20940" s="307" t="s">
        <v>20847</v>
      </c>
      <c r="B20940" s="308">
        <v>0.31</v>
      </c>
    </row>
    <row r="20941" spans="1:2">
      <c r="A20941" s="307" t="s">
        <v>20848</v>
      </c>
      <c r="B20941" s="308">
        <v>4.1399999999999997</v>
      </c>
    </row>
    <row r="20942" spans="1:2">
      <c r="A20942" s="307" t="s">
        <v>20849</v>
      </c>
      <c r="B20942" s="308">
        <v>0.09</v>
      </c>
    </row>
    <row r="20943" spans="1:2">
      <c r="A20943" s="307" t="s">
        <v>20850</v>
      </c>
      <c r="B20943" s="308">
        <v>4.1399999999999997</v>
      </c>
    </row>
    <row r="20944" spans="1:2">
      <c r="A20944" s="307" t="s">
        <v>20851</v>
      </c>
      <c r="B20944" s="308">
        <v>0.09</v>
      </c>
    </row>
    <row r="20945" spans="1:2">
      <c r="A20945" s="307" t="s">
        <v>20852</v>
      </c>
      <c r="B20945" s="308">
        <v>4.1500000000000004</v>
      </c>
    </row>
    <row r="20946" spans="1:2">
      <c r="A20946" s="307" t="s">
        <v>20853</v>
      </c>
      <c r="B20946" s="308">
        <v>0.1</v>
      </c>
    </row>
    <row r="20947" spans="1:2">
      <c r="A20947" s="307" t="s">
        <v>20854</v>
      </c>
      <c r="B20947" s="308">
        <v>4.1500000000000004</v>
      </c>
    </row>
    <row r="20948" spans="1:2">
      <c r="A20948" s="307" t="s">
        <v>20855</v>
      </c>
      <c r="B20948" s="308">
        <v>0.1</v>
      </c>
    </row>
    <row r="20949" spans="1:2">
      <c r="A20949" s="307" t="s">
        <v>20856</v>
      </c>
      <c r="B20949" s="308">
        <v>328.37</v>
      </c>
    </row>
    <row r="20950" spans="1:2">
      <c r="A20950" s="307" t="s">
        <v>20857</v>
      </c>
      <c r="B20950" s="308">
        <v>192.32</v>
      </c>
    </row>
    <row r="20951" spans="1:2">
      <c r="A20951" s="307" t="s">
        <v>20858</v>
      </c>
      <c r="B20951" s="308">
        <v>175.07</v>
      </c>
    </row>
    <row r="20952" spans="1:2">
      <c r="A20952" s="307" t="s">
        <v>20859</v>
      </c>
      <c r="B20952" s="308">
        <v>316.51</v>
      </c>
    </row>
    <row r="20953" spans="1:2">
      <c r="A20953" s="307" t="s">
        <v>20860</v>
      </c>
      <c r="B20953" s="308">
        <v>180.46</v>
      </c>
    </row>
    <row r="20954" spans="1:2">
      <c r="A20954" s="307" t="s">
        <v>20861</v>
      </c>
      <c r="B20954" s="308">
        <v>163.21</v>
      </c>
    </row>
    <row r="20955" spans="1:2">
      <c r="A20955" s="307" t="s">
        <v>20862</v>
      </c>
      <c r="B20955" s="308">
        <v>16.7</v>
      </c>
    </row>
    <row r="20956" spans="1:2">
      <c r="A20956" s="307" t="s">
        <v>20863</v>
      </c>
      <c r="B20956" s="308">
        <v>0.11</v>
      </c>
    </row>
    <row r="20957" spans="1:2">
      <c r="A20957" s="307" t="s">
        <v>20864</v>
      </c>
      <c r="B20957" s="308">
        <v>16.7</v>
      </c>
    </row>
    <row r="20958" spans="1:2">
      <c r="A20958" s="307" t="s">
        <v>20865</v>
      </c>
      <c r="B20958" s="308">
        <v>0.11</v>
      </c>
    </row>
    <row r="20959" spans="1:2">
      <c r="A20959" s="307" t="s">
        <v>20866</v>
      </c>
      <c r="B20959" s="308">
        <v>79.91</v>
      </c>
    </row>
    <row r="20960" spans="1:2">
      <c r="A20960" s="307" t="s">
        <v>20867</v>
      </c>
      <c r="B20960" s="308">
        <v>38.630000000000003</v>
      </c>
    </row>
    <row r="20961" spans="1:2">
      <c r="A20961" s="307" t="s">
        <v>20868</v>
      </c>
      <c r="B20961" s="308">
        <v>77.13</v>
      </c>
    </row>
    <row r="20962" spans="1:2">
      <c r="A20962" s="307" t="s">
        <v>20869</v>
      </c>
      <c r="B20962" s="308">
        <v>35.85</v>
      </c>
    </row>
    <row r="20963" spans="1:2">
      <c r="A20963" s="307" t="s">
        <v>20870</v>
      </c>
      <c r="B20963" s="308">
        <v>0.53</v>
      </c>
    </row>
    <row r="20964" spans="1:2">
      <c r="A20964" s="307" t="s">
        <v>20871</v>
      </c>
      <c r="B20964" s="308">
        <v>0.52</v>
      </c>
    </row>
    <row r="20965" spans="1:2">
      <c r="A20965" s="307" t="s">
        <v>20872</v>
      </c>
      <c r="B20965" s="308">
        <v>0.44</v>
      </c>
    </row>
    <row r="20966" spans="1:2">
      <c r="A20966" s="307" t="s">
        <v>20873</v>
      </c>
      <c r="B20966" s="308">
        <v>0.43</v>
      </c>
    </row>
    <row r="20967" spans="1:2">
      <c r="A20967" s="307" t="s">
        <v>20874</v>
      </c>
      <c r="B20967" s="308">
        <v>0.91</v>
      </c>
    </row>
    <row r="20968" spans="1:2">
      <c r="A20968" s="307" t="s">
        <v>20875</v>
      </c>
      <c r="B20968" s="308">
        <v>0.87</v>
      </c>
    </row>
    <row r="20969" spans="1:2">
      <c r="A20969" s="307" t="s">
        <v>20876</v>
      </c>
      <c r="B20969" s="308">
        <v>4.5</v>
      </c>
    </row>
    <row r="20970" spans="1:2">
      <c r="A20970" s="307" t="s">
        <v>20877</v>
      </c>
      <c r="B20970" s="308">
        <v>4.3099999999999996</v>
      </c>
    </row>
    <row r="20971" spans="1:2">
      <c r="A20971" s="307" t="s">
        <v>20878</v>
      </c>
      <c r="B20971" s="308">
        <v>8.3800000000000008</v>
      </c>
    </row>
    <row r="20972" spans="1:2">
      <c r="A20972" s="307" t="s">
        <v>20879</v>
      </c>
      <c r="B20972" s="308">
        <v>8.1300000000000008</v>
      </c>
    </row>
    <row r="20973" spans="1:2">
      <c r="A20973" s="307" t="s">
        <v>20880</v>
      </c>
      <c r="B20973" s="308">
        <v>4.6399999999999997</v>
      </c>
    </row>
    <row r="20974" spans="1:2">
      <c r="A20974" s="307" t="s">
        <v>20881</v>
      </c>
      <c r="B20974" s="308">
        <v>4.5</v>
      </c>
    </row>
    <row r="20975" spans="1:2">
      <c r="A20975" s="307" t="s">
        <v>20882</v>
      </c>
      <c r="B20975" s="308">
        <v>25.56</v>
      </c>
    </row>
    <row r="20976" spans="1:2">
      <c r="A20976" s="307" t="s">
        <v>20883</v>
      </c>
      <c r="B20976" s="308">
        <v>22.62</v>
      </c>
    </row>
    <row r="20977" spans="1:2">
      <c r="A20977" s="307" t="s">
        <v>20884</v>
      </c>
      <c r="B20977" s="308">
        <v>10.85</v>
      </c>
    </row>
    <row r="20978" spans="1:2">
      <c r="A20978" s="307" t="s">
        <v>20885</v>
      </c>
      <c r="B20978" s="308">
        <v>10.09</v>
      </c>
    </row>
    <row r="20979" spans="1:2">
      <c r="A20979" s="307" t="s">
        <v>20886</v>
      </c>
      <c r="B20979" s="308">
        <v>2.0299999999999998</v>
      </c>
    </row>
    <row r="20980" spans="1:2">
      <c r="A20980" s="307" t="s">
        <v>20887</v>
      </c>
      <c r="B20980" s="308">
        <v>1.97</v>
      </c>
    </row>
    <row r="20981" spans="1:2">
      <c r="A20981" s="307" t="s">
        <v>20888</v>
      </c>
      <c r="B20981" s="308">
        <v>47.75</v>
      </c>
    </row>
    <row r="20982" spans="1:2">
      <c r="A20982" s="307" t="s">
        <v>20889</v>
      </c>
      <c r="B20982" s="308">
        <v>42.56</v>
      </c>
    </row>
    <row r="20983" spans="1:2">
      <c r="A20983" s="307" t="s">
        <v>20890</v>
      </c>
      <c r="B20983" s="308">
        <v>4.59</v>
      </c>
    </row>
    <row r="20984" spans="1:2">
      <c r="A20984" s="307" t="s">
        <v>20891</v>
      </c>
      <c r="B20984" s="308">
        <v>4.1399999999999997</v>
      </c>
    </row>
    <row r="20985" spans="1:2">
      <c r="A20985" s="307" t="s">
        <v>20892</v>
      </c>
      <c r="B20985" s="308">
        <v>248.23</v>
      </c>
    </row>
    <row r="20986" spans="1:2">
      <c r="A20986" s="307" t="s">
        <v>20893</v>
      </c>
      <c r="B20986" s="308">
        <v>230.53</v>
      </c>
    </row>
    <row r="20987" spans="1:2">
      <c r="A20987" s="307" t="s">
        <v>20894</v>
      </c>
      <c r="B20987" s="308">
        <v>326.39</v>
      </c>
    </row>
    <row r="20988" spans="1:2">
      <c r="A20988" s="307" t="s">
        <v>20895</v>
      </c>
      <c r="B20988" s="308">
        <v>285.62</v>
      </c>
    </row>
    <row r="20989" spans="1:2">
      <c r="A20989" s="307" t="s">
        <v>20896</v>
      </c>
      <c r="B20989" s="308">
        <v>7.54</v>
      </c>
    </row>
    <row r="20990" spans="1:2">
      <c r="A20990" s="307" t="s">
        <v>20897</v>
      </c>
      <c r="B20990" s="308">
        <v>7.19</v>
      </c>
    </row>
    <row r="20991" spans="1:2">
      <c r="A20991" s="307" t="s">
        <v>20898</v>
      </c>
      <c r="B20991" s="308">
        <v>1.96</v>
      </c>
    </row>
    <row r="20992" spans="1:2">
      <c r="A20992" s="307" t="s">
        <v>20899</v>
      </c>
      <c r="B20992" s="308">
        <v>1.91</v>
      </c>
    </row>
    <row r="20993" spans="1:2">
      <c r="A20993" s="307" t="s">
        <v>20900</v>
      </c>
      <c r="B20993" s="308">
        <v>588.87</v>
      </c>
    </row>
    <row r="20994" spans="1:2">
      <c r="A20994" s="307" t="s">
        <v>20901</v>
      </c>
      <c r="B20994" s="308">
        <v>587.08000000000004</v>
      </c>
    </row>
    <row r="20995" spans="1:2">
      <c r="A20995" s="307" t="s">
        <v>20902</v>
      </c>
      <c r="B20995" s="308">
        <v>612.66999999999996</v>
      </c>
    </row>
    <row r="20996" spans="1:2">
      <c r="A20996" s="307" t="s">
        <v>20903</v>
      </c>
      <c r="B20996" s="308">
        <v>610.88</v>
      </c>
    </row>
    <row r="20997" spans="1:2">
      <c r="A20997" s="307" t="s">
        <v>20904</v>
      </c>
      <c r="B20997" s="308">
        <v>365.75</v>
      </c>
    </row>
    <row r="20998" spans="1:2">
      <c r="A20998" s="307" t="s">
        <v>20905</v>
      </c>
      <c r="B20998" s="308">
        <v>364.64</v>
      </c>
    </row>
    <row r="20999" spans="1:2">
      <c r="A20999" s="307" t="s">
        <v>20906</v>
      </c>
      <c r="B20999" s="308">
        <v>48.18</v>
      </c>
    </row>
    <row r="21000" spans="1:2">
      <c r="A21000" s="307" t="s">
        <v>20907</v>
      </c>
      <c r="B21000" s="308">
        <v>47.42</v>
      </c>
    </row>
    <row r="21001" spans="1:2">
      <c r="A21001" s="307" t="s">
        <v>20908</v>
      </c>
      <c r="B21001" s="308">
        <v>124.17</v>
      </c>
    </row>
    <row r="21002" spans="1:2">
      <c r="A21002" s="307" t="s">
        <v>20909</v>
      </c>
      <c r="B21002" s="308">
        <v>117.52</v>
      </c>
    </row>
    <row r="21003" spans="1:2">
      <c r="A21003" s="307" t="s">
        <v>20910</v>
      </c>
      <c r="B21003" s="308">
        <v>113.14</v>
      </c>
    </row>
    <row r="21004" spans="1:2">
      <c r="A21004" s="307" t="s">
        <v>20911</v>
      </c>
      <c r="B21004" s="308">
        <v>104.99</v>
      </c>
    </row>
    <row r="21005" spans="1:2">
      <c r="A21005" s="307" t="s">
        <v>20912</v>
      </c>
      <c r="B21005" s="308">
        <v>0.48</v>
      </c>
    </row>
    <row r="21006" spans="1:2">
      <c r="A21006" s="307" t="s">
        <v>20913</v>
      </c>
      <c r="B21006" s="308">
        <v>0.46</v>
      </c>
    </row>
    <row r="21007" spans="1:2">
      <c r="A21007" s="307" t="s">
        <v>20914</v>
      </c>
      <c r="B21007" s="308">
        <v>1.78</v>
      </c>
    </row>
    <row r="21008" spans="1:2">
      <c r="A21008" s="307" t="s">
        <v>20915</v>
      </c>
      <c r="B21008" s="308">
        <v>1.73</v>
      </c>
    </row>
    <row r="21009" spans="1:2">
      <c r="A21009" s="307" t="s">
        <v>20916</v>
      </c>
      <c r="B21009" s="308">
        <v>1.25</v>
      </c>
    </row>
    <row r="21010" spans="1:2">
      <c r="A21010" s="307" t="s">
        <v>20917</v>
      </c>
      <c r="B21010" s="308">
        <v>1.21</v>
      </c>
    </row>
    <row r="21011" spans="1:2">
      <c r="A21011" s="307" t="s">
        <v>20918</v>
      </c>
      <c r="B21011" s="308">
        <v>0.16</v>
      </c>
    </row>
    <row r="21012" spans="1:2">
      <c r="A21012" s="307" t="s">
        <v>20919</v>
      </c>
      <c r="B21012" s="308">
        <v>0.16</v>
      </c>
    </row>
    <row r="21013" spans="1:2">
      <c r="A21013" s="307" t="s">
        <v>20920</v>
      </c>
      <c r="B21013" s="308">
        <v>0.17</v>
      </c>
    </row>
    <row r="21014" spans="1:2">
      <c r="A21014" s="307" t="s">
        <v>20921</v>
      </c>
      <c r="B21014" s="308">
        <v>0.16</v>
      </c>
    </row>
    <row r="21015" spans="1:2">
      <c r="A21015" s="307" t="s">
        <v>20922</v>
      </c>
      <c r="B21015" s="308">
        <v>0.22</v>
      </c>
    </row>
    <row r="21016" spans="1:2">
      <c r="A21016" s="307" t="s">
        <v>20923</v>
      </c>
      <c r="B21016" s="308">
        <v>0.21</v>
      </c>
    </row>
    <row r="21017" spans="1:2">
      <c r="A21017" s="307" t="s">
        <v>20924</v>
      </c>
      <c r="B21017" s="308">
        <v>3.99</v>
      </c>
    </row>
    <row r="21018" spans="1:2">
      <c r="A21018" s="307" t="s">
        <v>20925</v>
      </c>
      <c r="B21018" s="308">
        <v>3.88</v>
      </c>
    </row>
    <row r="21019" spans="1:2">
      <c r="A21019" s="307" t="s">
        <v>20926</v>
      </c>
      <c r="B21019" s="308">
        <v>27.04</v>
      </c>
    </row>
    <row r="21020" spans="1:2">
      <c r="A21020" s="307" t="s">
        <v>20927</v>
      </c>
      <c r="B21020" s="308">
        <v>26.35</v>
      </c>
    </row>
    <row r="21021" spans="1:2">
      <c r="A21021" s="307" t="s">
        <v>20928</v>
      </c>
      <c r="B21021" s="308">
        <v>2.2999999999999998</v>
      </c>
    </row>
    <row r="21022" spans="1:2">
      <c r="A21022" s="307" t="s">
        <v>20929</v>
      </c>
      <c r="B21022" s="308">
        <v>2.2400000000000002</v>
      </c>
    </row>
    <row r="21023" spans="1:2">
      <c r="A21023" s="307" t="s">
        <v>20930</v>
      </c>
      <c r="B21023" s="308">
        <v>3.82</v>
      </c>
    </row>
    <row r="21024" spans="1:2">
      <c r="A21024" s="307" t="s">
        <v>20931</v>
      </c>
      <c r="B21024" s="308">
        <v>3.72</v>
      </c>
    </row>
    <row r="21025" spans="1:2">
      <c r="A21025" s="307" t="s">
        <v>20932</v>
      </c>
      <c r="B21025" s="308">
        <v>12.89</v>
      </c>
    </row>
    <row r="21026" spans="1:2">
      <c r="A21026" s="307" t="s">
        <v>20933</v>
      </c>
      <c r="B21026" s="308">
        <v>12.4</v>
      </c>
    </row>
    <row r="21027" spans="1:2">
      <c r="A21027" s="307" t="s">
        <v>20934</v>
      </c>
      <c r="B21027" s="308">
        <v>0.22</v>
      </c>
    </row>
    <row r="21028" spans="1:2">
      <c r="A21028" s="307" t="s">
        <v>20935</v>
      </c>
      <c r="B21028" s="308">
        <v>0.19</v>
      </c>
    </row>
    <row r="21029" spans="1:2">
      <c r="A21029" s="307" t="s">
        <v>20936</v>
      </c>
      <c r="B21029" s="308">
        <v>110.76</v>
      </c>
    </row>
    <row r="21030" spans="1:2">
      <c r="A21030" s="307" t="s">
        <v>20937</v>
      </c>
      <c r="B21030" s="308">
        <v>106.3</v>
      </c>
    </row>
    <row r="21031" spans="1:2">
      <c r="A21031" s="307" t="s">
        <v>20938</v>
      </c>
      <c r="B21031" s="308">
        <v>1.44</v>
      </c>
    </row>
    <row r="21032" spans="1:2">
      <c r="A21032" s="307" t="s">
        <v>20939</v>
      </c>
      <c r="B21032" s="308">
        <v>1.36</v>
      </c>
    </row>
    <row r="21033" spans="1:2">
      <c r="A21033" s="307" t="s">
        <v>20940</v>
      </c>
      <c r="B21033" s="308">
        <v>0.64</v>
      </c>
    </row>
    <row r="21034" spans="1:2">
      <c r="A21034" s="307" t="s">
        <v>20941</v>
      </c>
      <c r="B21034" s="308">
        <v>0.62</v>
      </c>
    </row>
    <row r="21035" spans="1:2">
      <c r="A21035" s="307" t="s">
        <v>20942</v>
      </c>
      <c r="B21035" s="308">
        <v>2.2599999999999998</v>
      </c>
    </row>
    <row r="21036" spans="1:2">
      <c r="A21036" s="307" t="s">
        <v>20943</v>
      </c>
      <c r="B21036" s="308">
        <v>2.06</v>
      </c>
    </row>
    <row r="21037" spans="1:2">
      <c r="A21037" s="307" t="s">
        <v>20944</v>
      </c>
      <c r="B21037" s="308">
        <v>0.32</v>
      </c>
    </row>
    <row r="21038" spans="1:2">
      <c r="A21038" s="307" t="s">
        <v>20945</v>
      </c>
      <c r="B21038" s="308">
        <v>0.3</v>
      </c>
    </row>
    <row r="21039" spans="1:2">
      <c r="A21039" s="307" t="s">
        <v>20946</v>
      </c>
      <c r="B21039" s="308">
        <v>0.37</v>
      </c>
    </row>
    <row r="21040" spans="1:2">
      <c r="A21040" s="307" t="s">
        <v>20947</v>
      </c>
      <c r="B21040" s="308">
        <v>0.35</v>
      </c>
    </row>
    <row r="21041" spans="1:2">
      <c r="A21041" s="307" t="s">
        <v>20948</v>
      </c>
      <c r="B21041" s="308">
        <v>9.14</v>
      </c>
    </row>
    <row r="21042" spans="1:2">
      <c r="A21042" s="307" t="s">
        <v>20949</v>
      </c>
      <c r="B21042" s="308">
        <v>8.6</v>
      </c>
    </row>
    <row r="21043" spans="1:2">
      <c r="A21043" s="307" t="s">
        <v>20950</v>
      </c>
      <c r="B21043" s="308">
        <v>10.16</v>
      </c>
    </row>
    <row r="21044" spans="1:2">
      <c r="A21044" s="307" t="s">
        <v>20951</v>
      </c>
      <c r="B21044" s="308">
        <v>9.56</v>
      </c>
    </row>
    <row r="21045" spans="1:2">
      <c r="A21045" s="307" t="s">
        <v>20952</v>
      </c>
      <c r="B21045" s="308">
        <v>11.16</v>
      </c>
    </row>
    <row r="21046" spans="1:2">
      <c r="A21046" s="307" t="s">
        <v>20953</v>
      </c>
      <c r="B21046" s="308">
        <v>10.49</v>
      </c>
    </row>
    <row r="21047" spans="1:2">
      <c r="A21047" s="307" t="s">
        <v>20954</v>
      </c>
      <c r="B21047" s="308">
        <v>11.07</v>
      </c>
    </row>
    <row r="21048" spans="1:2">
      <c r="A21048" s="307" t="s">
        <v>20955</v>
      </c>
      <c r="B21048" s="308">
        <v>10.42</v>
      </c>
    </row>
    <row r="21049" spans="1:2">
      <c r="A21049" s="307" t="s">
        <v>20956</v>
      </c>
      <c r="B21049" s="308">
        <v>12.29</v>
      </c>
    </row>
    <row r="21050" spans="1:2">
      <c r="A21050" s="307" t="s">
        <v>20957</v>
      </c>
      <c r="B21050" s="308">
        <v>11.56</v>
      </c>
    </row>
    <row r="21051" spans="1:2">
      <c r="A21051" s="307" t="s">
        <v>20958</v>
      </c>
      <c r="B21051" s="308">
        <v>13.5</v>
      </c>
    </row>
    <row r="21052" spans="1:2">
      <c r="A21052" s="307" t="s">
        <v>20959</v>
      </c>
      <c r="B21052" s="308">
        <v>12.69</v>
      </c>
    </row>
    <row r="21053" spans="1:2">
      <c r="A21053" s="307" t="s">
        <v>20960</v>
      </c>
      <c r="B21053" s="308">
        <v>9.69</v>
      </c>
    </row>
    <row r="21054" spans="1:2">
      <c r="A21054" s="307" t="s">
        <v>20961</v>
      </c>
      <c r="B21054" s="308">
        <v>9.3000000000000007</v>
      </c>
    </row>
    <row r="21055" spans="1:2">
      <c r="A21055" s="307" t="s">
        <v>20962</v>
      </c>
      <c r="B21055" s="308">
        <v>11.44</v>
      </c>
    </row>
    <row r="21056" spans="1:2">
      <c r="A21056" s="307" t="s">
        <v>20963</v>
      </c>
      <c r="B21056" s="308">
        <v>10.96</v>
      </c>
    </row>
    <row r="21057" spans="1:2">
      <c r="A21057" s="307" t="s">
        <v>20964</v>
      </c>
      <c r="B21057" s="308">
        <v>20.63</v>
      </c>
    </row>
    <row r="21058" spans="1:2">
      <c r="A21058" s="307" t="s">
        <v>20965</v>
      </c>
      <c r="B21058" s="308">
        <v>19.649999999999999</v>
      </c>
    </row>
    <row r="21059" spans="1:2">
      <c r="A21059" s="307" t="s">
        <v>20966</v>
      </c>
      <c r="B21059" s="308">
        <v>17.64</v>
      </c>
    </row>
    <row r="21060" spans="1:2">
      <c r="A21060" s="307" t="s">
        <v>20967</v>
      </c>
      <c r="B21060" s="308">
        <v>16.82</v>
      </c>
    </row>
    <row r="21061" spans="1:2">
      <c r="A21061" s="307" t="s">
        <v>20968</v>
      </c>
      <c r="B21061" s="308">
        <v>7.05</v>
      </c>
    </row>
    <row r="21062" spans="1:2">
      <c r="A21062" s="307" t="s">
        <v>20969</v>
      </c>
      <c r="B21062" s="308">
        <v>6.64</v>
      </c>
    </row>
    <row r="21063" spans="1:2">
      <c r="A21063" s="307" t="s">
        <v>20970</v>
      </c>
      <c r="B21063" s="308">
        <v>11.25</v>
      </c>
    </row>
    <row r="21064" spans="1:2">
      <c r="A21064" s="307" t="s">
        <v>20971</v>
      </c>
      <c r="B21064" s="308">
        <v>10.75</v>
      </c>
    </row>
    <row r="21065" spans="1:2">
      <c r="A21065" s="307" t="s">
        <v>20972</v>
      </c>
      <c r="B21065" s="308">
        <v>7.59</v>
      </c>
    </row>
    <row r="21066" spans="1:2">
      <c r="A21066" s="307" t="s">
        <v>20973</v>
      </c>
      <c r="B21066" s="308">
        <v>7.18</v>
      </c>
    </row>
    <row r="21067" spans="1:2">
      <c r="A21067" s="307" t="s">
        <v>20974</v>
      </c>
      <c r="B21067" s="308">
        <v>146.31</v>
      </c>
    </row>
    <row r="21068" spans="1:2">
      <c r="A21068" s="307" t="s">
        <v>20975</v>
      </c>
      <c r="B21068" s="308">
        <v>139.30000000000001</v>
      </c>
    </row>
    <row r="21069" spans="1:2">
      <c r="A21069" s="307" t="s">
        <v>20976</v>
      </c>
      <c r="B21069" s="308">
        <v>13.99</v>
      </c>
    </row>
    <row r="21070" spans="1:2">
      <c r="A21070" s="307" t="s">
        <v>20977</v>
      </c>
      <c r="B21070" s="308">
        <v>13.37</v>
      </c>
    </row>
    <row r="21071" spans="1:2">
      <c r="A21071" s="307" t="s">
        <v>20978</v>
      </c>
      <c r="B21071" s="308">
        <v>9.67</v>
      </c>
    </row>
    <row r="21072" spans="1:2">
      <c r="A21072" s="307" t="s">
        <v>20979</v>
      </c>
      <c r="B21072" s="308">
        <v>9.15</v>
      </c>
    </row>
    <row r="21073" spans="1:2">
      <c r="A21073" s="307" t="s">
        <v>20980</v>
      </c>
      <c r="B21073" s="308">
        <v>9.41</v>
      </c>
    </row>
    <row r="21074" spans="1:2">
      <c r="A21074" s="307" t="s">
        <v>20981</v>
      </c>
      <c r="B21074" s="308">
        <v>8.89</v>
      </c>
    </row>
    <row r="21075" spans="1:2">
      <c r="A21075" s="307" t="s">
        <v>20982</v>
      </c>
      <c r="B21075" s="308">
        <v>9.27</v>
      </c>
    </row>
    <row r="21076" spans="1:2">
      <c r="A21076" s="307" t="s">
        <v>20983</v>
      </c>
      <c r="B21076" s="308">
        <v>8.74</v>
      </c>
    </row>
    <row r="21077" spans="1:2">
      <c r="A21077" s="307" t="s">
        <v>20984</v>
      </c>
      <c r="B21077" s="308">
        <v>6.52</v>
      </c>
    </row>
    <row r="21078" spans="1:2">
      <c r="A21078" s="307" t="s">
        <v>20985</v>
      </c>
      <c r="B21078" s="308">
        <v>6.16</v>
      </c>
    </row>
    <row r="21079" spans="1:2">
      <c r="A21079" s="307" t="s">
        <v>20986</v>
      </c>
      <c r="B21079" s="308">
        <v>6.56</v>
      </c>
    </row>
    <row r="21080" spans="1:2">
      <c r="A21080" s="307" t="s">
        <v>20987</v>
      </c>
      <c r="B21080" s="308">
        <v>6.23</v>
      </c>
    </row>
    <row r="21081" spans="1:2">
      <c r="A21081" s="307" t="s">
        <v>20988</v>
      </c>
      <c r="B21081" s="308">
        <v>9.41</v>
      </c>
    </row>
    <row r="21082" spans="1:2">
      <c r="A21082" s="307" t="s">
        <v>20989</v>
      </c>
      <c r="B21082" s="308">
        <v>8.89</v>
      </c>
    </row>
    <row r="21083" spans="1:2">
      <c r="A21083" s="307" t="s">
        <v>20990</v>
      </c>
      <c r="B21083" s="308">
        <v>9.27</v>
      </c>
    </row>
    <row r="21084" spans="1:2">
      <c r="A21084" s="307" t="s">
        <v>20991</v>
      </c>
      <c r="B21084" s="308">
        <v>8.74</v>
      </c>
    </row>
    <row r="21085" spans="1:2">
      <c r="A21085" s="307" t="s">
        <v>20992</v>
      </c>
      <c r="B21085" s="308">
        <v>0.34</v>
      </c>
    </row>
    <row r="21086" spans="1:2">
      <c r="A21086" s="307" t="s">
        <v>20993</v>
      </c>
      <c r="B21086" s="308">
        <v>0.32</v>
      </c>
    </row>
    <row r="21087" spans="1:2">
      <c r="A21087" s="307" t="s">
        <v>20994</v>
      </c>
      <c r="B21087" s="308">
        <v>0.22</v>
      </c>
    </row>
    <row r="21088" spans="1:2">
      <c r="A21088" s="307" t="s">
        <v>20995</v>
      </c>
      <c r="B21088" s="308">
        <v>0.21</v>
      </c>
    </row>
    <row r="21089" spans="1:2">
      <c r="A21089" s="307" t="s">
        <v>20996</v>
      </c>
      <c r="B21089" s="308">
        <v>33.69</v>
      </c>
    </row>
    <row r="21090" spans="1:2">
      <c r="A21090" s="307" t="s">
        <v>20997</v>
      </c>
      <c r="B21090" s="308">
        <v>31.8</v>
      </c>
    </row>
    <row r="21091" spans="1:2">
      <c r="A21091" s="307" t="s">
        <v>20998</v>
      </c>
      <c r="B21091" s="308">
        <v>61.7</v>
      </c>
    </row>
    <row r="21092" spans="1:2">
      <c r="A21092" s="307" t="s">
        <v>20999</v>
      </c>
      <c r="B21092" s="308">
        <v>57.91</v>
      </c>
    </row>
    <row r="21093" spans="1:2">
      <c r="A21093" s="307" t="s">
        <v>21000</v>
      </c>
      <c r="B21093" s="308">
        <v>28.98</v>
      </c>
    </row>
    <row r="21094" spans="1:2">
      <c r="A21094" s="307" t="s">
        <v>21001</v>
      </c>
      <c r="B21094" s="308">
        <v>26.62</v>
      </c>
    </row>
    <row r="21095" spans="1:2">
      <c r="A21095" s="307" t="s">
        <v>21002</v>
      </c>
      <c r="B21095" s="308">
        <v>32.72</v>
      </c>
    </row>
    <row r="21096" spans="1:2">
      <c r="A21096" s="307" t="s">
        <v>21003</v>
      </c>
      <c r="B21096" s="308">
        <v>31.29</v>
      </c>
    </row>
    <row r="21097" spans="1:2">
      <c r="A21097" s="307" t="s">
        <v>21004</v>
      </c>
      <c r="B21097" s="308">
        <v>173.27</v>
      </c>
    </row>
    <row r="21098" spans="1:2">
      <c r="A21098" s="307" t="s">
        <v>21005</v>
      </c>
      <c r="B21098" s="308">
        <v>167.31</v>
      </c>
    </row>
    <row r="21099" spans="1:2">
      <c r="A21099" s="307" t="s">
        <v>21006</v>
      </c>
      <c r="B21099" s="308">
        <v>72.36</v>
      </c>
    </row>
    <row r="21100" spans="1:2">
      <c r="A21100" s="307" t="s">
        <v>21007</v>
      </c>
      <c r="B21100" s="308">
        <v>68.25</v>
      </c>
    </row>
    <row r="21101" spans="1:2">
      <c r="A21101" s="307" t="s">
        <v>21008</v>
      </c>
      <c r="B21101" s="308">
        <v>242.31</v>
      </c>
    </row>
    <row r="21102" spans="1:2">
      <c r="A21102" s="307" t="s">
        <v>21009</v>
      </c>
      <c r="B21102" s="308">
        <v>233.79</v>
      </c>
    </row>
    <row r="21103" spans="1:2">
      <c r="A21103" s="307" t="s">
        <v>21010</v>
      </c>
      <c r="B21103" s="308">
        <v>0.56999999999999995</v>
      </c>
    </row>
    <row r="21104" spans="1:2">
      <c r="A21104" s="307" t="s">
        <v>21011</v>
      </c>
      <c r="B21104" s="308">
        <v>0.55000000000000004</v>
      </c>
    </row>
    <row r="21105" spans="1:2">
      <c r="A21105" s="307" t="s">
        <v>21012</v>
      </c>
      <c r="B21105" s="308">
        <v>2.44</v>
      </c>
    </row>
    <row r="21106" spans="1:2">
      <c r="A21106" s="307" t="s">
        <v>21013</v>
      </c>
      <c r="B21106" s="308">
        <v>2.35</v>
      </c>
    </row>
    <row r="21107" spans="1:2">
      <c r="A21107" s="307" t="s">
        <v>21014</v>
      </c>
      <c r="B21107" s="308">
        <v>3.99</v>
      </c>
    </row>
    <row r="21108" spans="1:2">
      <c r="A21108" s="307" t="s">
        <v>21015</v>
      </c>
      <c r="B21108" s="308">
        <v>3.82</v>
      </c>
    </row>
    <row r="21109" spans="1:2">
      <c r="A21109" s="307" t="s">
        <v>21016</v>
      </c>
      <c r="B21109" s="308">
        <v>254.45</v>
      </c>
    </row>
    <row r="21110" spans="1:2">
      <c r="A21110" s="307" t="s">
        <v>21017</v>
      </c>
      <c r="B21110" s="308">
        <v>244.2</v>
      </c>
    </row>
    <row r="21111" spans="1:2">
      <c r="A21111" s="307" t="s">
        <v>21018</v>
      </c>
      <c r="B21111" s="308">
        <v>183.18</v>
      </c>
    </row>
    <row r="21112" spans="1:2">
      <c r="A21112" s="307" t="s">
        <v>21019</v>
      </c>
      <c r="B21112" s="308">
        <v>175.86</v>
      </c>
    </row>
    <row r="21113" spans="1:2">
      <c r="A21113" s="307" t="s">
        <v>21020</v>
      </c>
      <c r="B21113" s="308">
        <v>129.72999999999999</v>
      </c>
    </row>
    <row r="21114" spans="1:2">
      <c r="A21114" s="307" t="s">
        <v>21021</v>
      </c>
      <c r="B21114" s="308">
        <v>124.61</v>
      </c>
    </row>
    <row r="21115" spans="1:2">
      <c r="A21115" s="307" t="s">
        <v>21022</v>
      </c>
      <c r="B21115" s="308">
        <v>104.8</v>
      </c>
    </row>
    <row r="21116" spans="1:2">
      <c r="A21116" s="307" t="s">
        <v>21023</v>
      </c>
      <c r="B21116" s="308">
        <v>100.7</v>
      </c>
    </row>
    <row r="21117" spans="1:2">
      <c r="A21117" s="307" t="s">
        <v>21024</v>
      </c>
      <c r="B21117" s="308">
        <v>212.46</v>
      </c>
    </row>
    <row r="21118" spans="1:2">
      <c r="A21118" s="307" t="s">
        <v>21025</v>
      </c>
      <c r="B21118" s="308">
        <v>205.83</v>
      </c>
    </row>
    <row r="21119" spans="1:2">
      <c r="A21119" s="307" t="s">
        <v>21026</v>
      </c>
      <c r="B21119" s="308">
        <v>151.75</v>
      </c>
    </row>
    <row r="21120" spans="1:2">
      <c r="A21120" s="307" t="s">
        <v>21027</v>
      </c>
      <c r="B21120" s="308">
        <v>147.02000000000001</v>
      </c>
    </row>
    <row r="21121" spans="1:2">
      <c r="A21121" s="307" t="s">
        <v>21028</v>
      </c>
      <c r="B21121" s="308">
        <v>106.23</v>
      </c>
    </row>
    <row r="21122" spans="1:2">
      <c r="A21122" s="307" t="s">
        <v>21029</v>
      </c>
      <c r="B21122" s="308">
        <v>102.91</v>
      </c>
    </row>
    <row r="21123" spans="1:2">
      <c r="A21123" s="307" t="s">
        <v>21030</v>
      </c>
      <c r="B21123" s="308">
        <v>84.98</v>
      </c>
    </row>
    <row r="21124" spans="1:2">
      <c r="A21124" s="307" t="s">
        <v>21031</v>
      </c>
      <c r="B21124" s="308">
        <v>82.33</v>
      </c>
    </row>
    <row r="21125" spans="1:2">
      <c r="A21125" s="307" t="s">
        <v>21032</v>
      </c>
      <c r="B21125" s="308">
        <v>115.27</v>
      </c>
    </row>
    <row r="21126" spans="1:2">
      <c r="A21126" s="307" t="s">
        <v>21033</v>
      </c>
      <c r="B21126" s="308">
        <v>101.27</v>
      </c>
    </row>
    <row r="21127" spans="1:2">
      <c r="A21127" s="307" t="s">
        <v>21034</v>
      </c>
      <c r="B21127" s="308">
        <v>41.99</v>
      </c>
    </row>
    <row r="21128" spans="1:2">
      <c r="A21128" s="307" t="s">
        <v>21035</v>
      </c>
      <c r="B21128" s="308">
        <v>38.36</v>
      </c>
    </row>
    <row r="21129" spans="1:2">
      <c r="A21129" s="307" t="s">
        <v>21036</v>
      </c>
      <c r="B21129" s="308">
        <v>31.42</v>
      </c>
    </row>
    <row r="21130" spans="1:2">
      <c r="A21130" s="307" t="s">
        <v>21037</v>
      </c>
      <c r="B21130" s="308">
        <v>28.83</v>
      </c>
    </row>
    <row r="21131" spans="1:2">
      <c r="A21131" s="307" t="s">
        <v>21038</v>
      </c>
      <c r="B21131" s="308">
        <v>23.5</v>
      </c>
    </row>
    <row r="21132" spans="1:2">
      <c r="A21132" s="307" t="s">
        <v>21039</v>
      </c>
      <c r="B21132" s="308">
        <v>21.69</v>
      </c>
    </row>
    <row r="21133" spans="1:2">
      <c r="A21133" s="307" t="s">
        <v>21040</v>
      </c>
      <c r="B21133" s="308">
        <v>19.82</v>
      </c>
    </row>
    <row r="21134" spans="1:2">
      <c r="A21134" s="307" t="s">
        <v>21041</v>
      </c>
      <c r="B21134" s="308">
        <v>18.37</v>
      </c>
    </row>
    <row r="21135" spans="1:2">
      <c r="A21135" s="307" t="s">
        <v>21042</v>
      </c>
      <c r="B21135" s="308">
        <v>183.18</v>
      </c>
    </row>
    <row r="21136" spans="1:2">
      <c r="A21136" s="307" t="s">
        <v>21043</v>
      </c>
      <c r="B21136" s="308">
        <v>175.86</v>
      </c>
    </row>
    <row r="21137" spans="1:2">
      <c r="A21137" s="307" t="s">
        <v>21044</v>
      </c>
      <c r="B21137" s="308">
        <v>1.04</v>
      </c>
    </row>
    <row r="21138" spans="1:2">
      <c r="A21138" s="307" t="s">
        <v>21045</v>
      </c>
      <c r="B21138" s="308">
        <v>0.99</v>
      </c>
    </row>
    <row r="21139" spans="1:2">
      <c r="A21139" s="307" t="s">
        <v>21046</v>
      </c>
      <c r="B21139" s="308">
        <v>1.97</v>
      </c>
    </row>
    <row r="21140" spans="1:2">
      <c r="A21140" s="307" t="s">
        <v>21047</v>
      </c>
      <c r="B21140" s="308">
        <v>1.88</v>
      </c>
    </row>
    <row r="21141" spans="1:2">
      <c r="A21141" s="307" t="s">
        <v>21048</v>
      </c>
      <c r="B21141" s="308">
        <v>2.4900000000000002</v>
      </c>
    </row>
    <row r="21142" spans="1:2">
      <c r="A21142" s="307" t="s">
        <v>21049</v>
      </c>
      <c r="B21142" s="308">
        <v>2.38</v>
      </c>
    </row>
    <row r="21143" spans="1:2">
      <c r="A21143" s="307" t="s">
        <v>21050</v>
      </c>
      <c r="B21143" s="308">
        <v>3.2</v>
      </c>
    </row>
    <row r="21144" spans="1:2">
      <c r="A21144" s="307" t="s">
        <v>21051</v>
      </c>
      <c r="B21144" s="308">
        <v>3.04</v>
      </c>
    </row>
    <row r="21145" spans="1:2">
      <c r="A21145" s="307" t="s">
        <v>21052</v>
      </c>
      <c r="B21145" s="308">
        <v>40.39</v>
      </c>
    </row>
    <row r="21146" spans="1:2">
      <c r="A21146" s="307" t="s">
        <v>21053</v>
      </c>
      <c r="B21146" s="308">
        <v>36.78</v>
      </c>
    </row>
    <row r="21147" spans="1:2">
      <c r="A21147" s="307" t="s">
        <v>21054</v>
      </c>
      <c r="B21147" s="308">
        <v>32.97</v>
      </c>
    </row>
    <row r="21148" spans="1:2">
      <c r="A21148" s="307" t="s">
        <v>21055</v>
      </c>
      <c r="B21148" s="308">
        <v>30.11</v>
      </c>
    </row>
    <row r="21149" spans="1:2">
      <c r="A21149" s="307" t="s">
        <v>21056</v>
      </c>
      <c r="B21149" s="308">
        <v>517.71</v>
      </c>
    </row>
    <row r="21150" spans="1:2">
      <c r="A21150" s="307" t="s">
        <v>21057</v>
      </c>
      <c r="B21150" s="308">
        <v>462.17</v>
      </c>
    </row>
    <row r="21151" spans="1:2">
      <c r="A21151" s="307" t="s">
        <v>21058</v>
      </c>
      <c r="B21151" s="308">
        <v>1.82</v>
      </c>
    </row>
    <row r="21152" spans="1:2">
      <c r="A21152" s="307" t="s">
        <v>21059</v>
      </c>
      <c r="B21152" s="308">
        <v>1.65</v>
      </c>
    </row>
    <row r="21153" spans="1:2">
      <c r="A21153" s="307" t="s">
        <v>21060</v>
      </c>
      <c r="B21153" s="308">
        <v>2.58</v>
      </c>
    </row>
    <row r="21154" spans="1:2">
      <c r="A21154" s="307" t="s">
        <v>21061</v>
      </c>
      <c r="B21154" s="308">
        <v>2.4</v>
      </c>
    </row>
    <row r="21155" spans="1:2">
      <c r="A21155" s="307" t="s">
        <v>21062</v>
      </c>
      <c r="B21155" s="308">
        <v>13.59</v>
      </c>
    </row>
    <row r="21156" spans="1:2">
      <c r="A21156" s="307" t="s">
        <v>21063</v>
      </c>
      <c r="B21156" s="308">
        <v>11.78</v>
      </c>
    </row>
    <row r="21157" spans="1:2">
      <c r="A21157" s="307" t="s">
        <v>21064</v>
      </c>
      <c r="B21157" s="308">
        <v>1.1599999999999999</v>
      </c>
    </row>
    <row r="21158" spans="1:2">
      <c r="A21158" s="307" t="s">
        <v>21065</v>
      </c>
      <c r="B21158" s="308">
        <v>1.01</v>
      </c>
    </row>
    <row r="21159" spans="1:2">
      <c r="A21159" s="307" t="s">
        <v>21066</v>
      </c>
      <c r="B21159" s="308">
        <v>1.24</v>
      </c>
    </row>
    <row r="21160" spans="1:2">
      <c r="A21160" s="307" t="s">
        <v>21067</v>
      </c>
      <c r="B21160" s="308">
        <v>1.07</v>
      </c>
    </row>
    <row r="21161" spans="1:2">
      <c r="A21161" s="307" t="s">
        <v>21068</v>
      </c>
      <c r="B21161" s="308">
        <v>310.85000000000002</v>
      </c>
    </row>
    <row r="21162" spans="1:2">
      <c r="A21162" s="307" t="s">
        <v>21069</v>
      </c>
      <c r="B21162" s="308">
        <v>269.44</v>
      </c>
    </row>
    <row r="21163" spans="1:2">
      <c r="A21163" s="307" t="s">
        <v>21070</v>
      </c>
      <c r="B21163" s="308">
        <v>19.579999999999998</v>
      </c>
    </row>
    <row r="21164" spans="1:2">
      <c r="A21164" s="307" t="s">
        <v>21071</v>
      </c>
      <c r="B21164" s="308">
        <v>16.97</v>
      </c>
    </row>
    <row r="21165" spans="1:2">
      <c r="A21165" s="307" t="s">
        <v>21072</v>
      </c>
      <c r="B21165" s="308">
        <v>15.84</v>
      </c>
    </row>
    <row r="21166" spans="1:2">
      <c r="A21166" s="307" t="s">
        <v>21073</v>
      </c>
      <c r="B21166" s="308">
        <v>13.72</v>
      </c>
    </row>
    <row r="21167" spans="1:2">
      <c r="A21167" s="307" t="s">
        <v>21074</v>
      </c>
      <c r="B21167" s="308">
        <v>0.93</v>
      </c>
    </row>
    <row r="21168" spans="1:2">
      <c r="A21168" s="307" t="s">
        <v>21075</v>
      </c>
      <c r="B21168" s="308">
        <v>0.8</v>
      </c>
    </row>
    <row r="21169" spans="1:2">
      <c r="A21169" s="307" t="s">
        <v>21076</v>
      </c>
      <c r="B21169" s="308">
        <v>16.940000000000001</v>
      </c>
    </row>
    <row r="21170" spans="1:2">
      <c r="A21170" s="307" t="s">
        <v>21077</v>
      </c>
      <c r="B21170" s="308">
        <v>14.68</v>
      </c>
    </row>
    <row r="21171" spans="1:2">
      <c r="A21171" s="307" t="s">
        <v>21078</v>
      </c>
      <c r="B21171" s="308">
        <v>24.16</v>
      </c>
    </row>
    <row r="21172" spans="1:2">
      <c r="A21172" s="307" t="s">
        <v>21079</v>
      </c>
      <c r="B21172" s="308">
        <v>21.65</v>
      </c>
    </row>
    <row r="21173" spans="1:2">
      <c r="A21173" s="307" t="s">
        <v>21080</v>
      </c>
      <c r="B21173" s="308">
        <v>76.64</v>
      </c>
    </row>
    <row r="21174" spans="1:2">
      <c r="A21174" s="307" t="s">
        <v>21081</v>
      </c>
      <c r="B21174" s="308">
        <v>66.7</v>
      </c>
    </row>
    <row r="21175" spans="1:2">
      <c r="A21175" s="307" t="s">
        <v>21082</v>
      </c>
      <c r="B21175" s="308">
        <v>8.39</v>
      </c>
    </row>
    <row r="21176" spans="1:2">
      <c r="A21176" s="307" t="s">
        <v>21083</v>
      </c>
      <c r="B21176" s="308">
        <v>7.27</v>
      </c>
    </row>
    <row r="21177" spans="1:2">
      <c r="A21177" s="307" t="s">
        <v>21084</v>
      </c>
      <c r="B21177" s="308">
        <v>11.65</v>
      </c>
    </row>
    <row r="21178" spans="1:2">
      <c r="A21178" s="307" t="s">
        <v>21085</v>
      </c>
      <c r="B21178" s="308">
        <v>10.1</v>
      </c>
    </row>
    <row r="21179" spans="1:2">
      <c r="A21179" s="307" t="s">
        <v>21086</v>
      </c>
      <c r="B21179" s="308">
        <v>3.28</v>
      </c>
    </row>
    <row r="21180" spans="1:2">
      <c r="A21180" s="307" t="s">
        <v>21087</v>
      </c>
      <c r="B21180" s="308">
        <v>2.9</v>
      </c>
    </row>
    <row r="21181" spans="1:2">
      <c r="A21181" s="307" t="s">
        <v>21088</v>
      </c>
      <c r="B21181" s="308">
        <v>9.32</v>
      </c>
    </row>
    <row r="21182" spans="1:2">
      <c r="A21182" s="307" t="s">
        <v>21089</v>
      </c>
      <c r="B21182" s="308">
        <v>8.08</v>
      </c>
    </row>
    <row r="21183" spans="1:2">
      <c r="A21183" s="307" t="s">
        <v>21090</v>
      </c>
      <c r="B21183" s="308">
        <v>11.65</v>
      </c>
    </row>
    <row r="21184" spans="1:2">
      <c r="A21184" s="307" t="s">
        <v>21091</v>
      </c>
      <c r="B21184" s="308">
        <v>10.1</v>
      </c>
    </row>
    <row r="21185" spans="1:2">
      <c r="A21185" s="307" t="s">
        <v>21092</v>
      </c>
      <c r="B21185" s="308">
        <v>18.649999999999999</v>
      </c>
    </row>
    <row r="21186" spans="1:2">
      <c r="A21186" s="307" t="s">
        <v>21093</v>
      </c>
      <c r="B21186" s="308">
        <v>16.16</v>
      </c>
    </row>
    <row r="21187" spans="1:2">
      <c r="A21187" s="307" t="s">
        <v>21094</v>
      </c>
      <c r="B21187" s="308">
        <v>13.98</v>
      </c>
    </row>
    <row r="21188" spans="1:2">
      <c r="A21188" s="307" t="s">
        <v>21095</v>
      </c>
      <c r="B21188" s="308">
        <v>12.12</v>
      </c>
    </row>
    <row r="21189" spans="1:2">
      <c r="A21189" s="307" t="s">
        <v>21096</v>
      </c>
      <c r="B21189" s="308">
        <v>4.66</v>
      </c>
    </row>
    <row r="21190" spans="1:2">
      <c r="A21190" s="307" t="s">
        <v>21097</v>
      </c>
      <c r="B21190" s="308">
        <v>4.04</v>
      </c>
    </row>
    <row r="21191" spans="1:2">
      <c r="A21191" s="307" t="s">
        <v>21098</v>
      </c>
      <c r="B21191" s="308">
        <v>4.0199999999999996</v>
      </c>
    </row>
    <row r="21192" spans="1:2">
      <c r="A21192" s="307" t="s">
        <v>21099</v>
      </c>
      <c r="B21192" s="308">
        <v>3.81</v>
      </c>
    </row>
    <row r="21193" spans="1:2">
      <c r="A21193" s="307" t="s">
        <v>21100</v>
      </c>
      <c r="B21193" s="308">
        <v>22.87</v>
      </c>
    </row>
    <row r="21194" spans="1:2">
      <c r="A21194" s="307" t="s">
        <v>21101</v>
      </c>
      <c r="B21194" s="308">
        <v>21.62</v>
      </c>
    </row>
    <row r="21195" spans="1:2">
      <c r="A21195" s="307" t="s">
        <v>21102</v>
      </c>
      <c r="B21195" s="308">
        <v>439.95</v>
      </c>
    </row>
    <row r="21196" spans="1:2">
      <c r="A21196" s="307" t="s">
        <v>21103</v>
      </c>
      <c r="B21196" s="308">
        <v>403.74</v>
      </c>
    </row>
    <row r="21197" spans="1:2">
      <c r="A21197" s="307" t="s">
        <v>21104</v>
      </c>
      <c r="B21197" s="308">
        <v>5.8</v>
      </c>
    </row>
    <row r="21198" spans="1:2">
      <c r="A21198" s="307" t="s">
        <v>21105</v>
      </c>
      <c r="B21198" s="308">
        <v>5.45</v>
      </c>
    </row>
    <row r="21199" spans="1:2">
      <c r="A21199" s="307" t="s">
        <v>21106</v>
      </c>
      <c r="B21199" s="308">
        <v>13.71</v>
      </c>
    </row>
    <row r="21200" spans="1:2">
      <c r="A21200" s="307" t="s">
        <v>21107</v>
      </c>
      <c r="B21200" s="308">
        <v>12.45</v>
      </c>
    </row>
    <row r="21201" spans="1:2">
      <c r="A21201" s="307" t="s">
        <v>21108</v>
      </c>
      <c r="B21201" s="308">
        <v>7.77</v>
      </c>
    </row>
    <row r="21202" spans="1:2">
      <c r="A21202" s="307" t="s">
        <v>21109</v>
      </c>
      <c r="B21202" s="308">
        <v>6.73</v>
      </c>
    </row>
    <row r="21203" spans="1:2">
      <c r="A21203" s="307" t="s">
        <v>21110</v>
      </c>
      <c r="B21203" s="308">
        <v>30.35</v>
      </c>
    </row>
    <row r="21204" spans="1:2">
      <c r="A21204" s="307" t="s">
        <v>21111</v>
      </c>
      <c r="B21204" s="308">
        <v>27.87</v>
      </c>
    </row>
    <row r="21205" spans="1:2">
      <c r="A21205" s="307" t="s">
        <v>21112</v>
      </c>
      <c r="B21205" s="308">
        <v>31.32</v>
      </c>
    </row>
    <row r="21206" spans="1:2">
      <c r="A21206" s="307" t="s">
        <v>21113</v>
      </c>
      <c r="B21206" s="308">
        <v>28.99</v>
      </c>
    </row>
    <row r="21207" spans="1:2">
      <c r="A21207" s="307" t="s">
        <v>21114</v>
      </c>
      <c r="B21207" s="308">
        <v>37.97</v>
      </c>
    </row>
    <row r="21208" spans="1:2">
      <c r="A21208" s="307" t="s">
        <v>21115</v>
      </c>
      <c r="B21208" s="308">
        <v>35.15</v>
      </c>
    </row>
    <row r="21209" spans="1:2">
      <c r="A21209" s="307" t="s">
        <v>21116</v>
      </c>
      <c r="B21209" s="308">
        <v>42.44</v>
      </c>
    </row>
    <row r="21210" spans="1:2">
      <c r="A21210" s="307" t="s">
        <v>21117</v>
      </c>
      <c r="B21210" s="308">
        <v>38.53</v>
      </c>
    </row>
    <row r="21211" spans="1:2">
      <c r="A21211" s="307" t="s">
        <v>21118</v>
      </c>
      <c r="B21211" s="308">
        <v>59.91</v>
      </c>
    </row>
    <row r="21212" spans="1:2">
      <c r="A21212" s="307" t="s">
        <v>21119</v>
      </c>
      <c r="B21212" s="308">
        <v>54.16</v>
      </c>
    </row>
    <row r="21213" spans="1:2">
      <c r="A21213" s="307" t="s">
        <v>21120</v>
      </c>
      <c r="B21213" s="308">
        <v>22.53</v>
      </c>
    </row>
    <row r="21214" spans="1:2">
      <c r="A21214" s="307" t="s">
        <v>21121</v>
      </c>
      <c r="B21214" s="308">
        <v>19.53</v>
      </c>
    </row>
    <row r="21215" spans="1:2">
      <c r="A21215" s="307" t="s">
        <v>21122</v>
      </c>
      <c r="B21215" s="308">
        <v>71.099999999999994</v>
      </c>
    </row>
    <row r="21216" spans="1:2">
      <c r="A21216" s="307" t="s">
        <v>21123</v>
      </c>
      <c r="B21216" s="308">
        <v>62.72</v>
      </c>
    </row>
    <row r="21217" spans="1:2">
      <c r="A21217" s="307" t="s">
        <v>21124</v>
      </c>
      <c r="B21217" s="308">
        <v>61.66</v>
      </c>
    </row>
    <row r="21218" spans="1:2">
      <c r="A21218" s="307" t="s">
        <v>21125</v>
      </c>
      <c r="B21218" s="308">
        <v>57.52</v>
      </c>
    </row>
    <row r="21219" spans="1:2">
      <c r="A21219" s="307" t="s">
        <v>21126</v>
      </c>
      <c r="B21219" s="308">
        <v>73.86</v>
      </c>
    </row>
    <row r="21220" spans="1:2">
      <c r="A21220" s="307" t="s">
        <v>21127</v>
      </c>
      <c r="B21220" s="308">
        <v>68.81</v>
      </c>
    </row>
    <row r="21221" spans="1:2">
      <c r="A21221" s="307" t="s">
        <v>21128</v>
      </c>
      <c r="B21221" s="308">
        <v>91.63</v>
      </c>
    </row>
    <row r="21222" spans="1:2">
      <c r="A21222" s="307" t="s">
        <v>21129</v>
      </c>
      <c r="B21222" s="308">
        <v>85.25</v>
      </c>
    </row>
    <row r="21223" spans="1:2">
      <c r="A21223" s="307" t="s">
        <v>21130</v>
      </c>
      <c r="B21223" s="308">
        <v>210.32</v>
      </c>
    </row>
    <row r="21224" spans="1:2">
      <c r="A21224" s="307" t="s">
        <v>21131</v>
      </c>
      <c r="B21224" s="308">
        <v>192.97</v>
      </c>
    </row>
    <row r="21225" spans="1:2">
      <c r="A21225" s="307" t="s">
        <v>21132</v>
      </c>
      <c r="B21225" s="308">
        <v>218.23</v>
      </c>
    </row>
    <row r="21226" spans="1:2">
      <c r="A21226" s="307" t="s">
        <v>21133</v>
      </c>
      <c r="B21226" s="308">
        <v>200.48</v>
      </c>
    </row>
    <row r="21227" spans="1:2">
      <c r="A21227" s="307" t="s">
        <v>21134</v>
      </c>
      <c r="B21227" s="308">
        <v>52.63</v>
      </c>
    </row>
    <row r="21228" spans="1:2">
      <c r="A21228" s="307" t="s">
        <v>21135</v>
      </c>
      <c r="B21228" s="308">
        <v>48.25</v>
      </c>
    </row>
    <row r="21229" spans="1:2">
      <c r="A21229" s="307" t="s">
        <v>21136</v>
      </c>
      <c r="B21229" s="308">
        <v>130.79</v>
      </c>
    </row>
    <row r="21230" spans="1:2">
      <c r="A21230" s="307" t="s">
        <v>21137</v>
      </c>
      <c r="B21230" s="308">
        <v>120.03</v>
      </c>
    </row>
    <row r="21231" spans="1:2">
      <c r="A21231" s="307" t="s">
        <v>21138</v>
      </c>
      <c r="B21231" s="308">
        <v>43.85</v>
      </c>
    </row>
    <row r="21232" spans="1:2">
      <c r="A21232" s="307" t="s">
        <v>21139</v>
      </c>
      <c r="B21232" s="308">
        <v>40.79</v>
      </c>
    </row>
    <row r="21233" spans="1:2">
      <c r="A21233" s="307" t="s">
        <v>21140</v>
      </c>
      <c r="B21233" s="308">
        <v>358.03</v>
      </c>
    </row>
    <row r="21234" spans="1:2">
      <c r="A21234" s="307" t="s">
        <v>21141</v>
      </c>
      <c r="B21234" s="308">
        <v>328.56</v>
      </c>
    </row>
    <row r="21235" spans="1:2">
      <c r="A21235" s="307" t="s">
        <v>21142</v>
      </c>
      <c r="B21235" s="308">
        <v>260.47000000000003</v>
      </c>
    </row>
    <row r="21236" spans="1:2">
      <c r="A21236" s="307" t="s">
        <v>21143</v>
      </c>
      <c r="B21236" s="308">
        <v>239.3</v>
      </c>
    </row>
    <row r="21237" spans="1:2">
      <c r="A21237" s="307" t="s">
        <v>21144</v>
      </c>
      <c r="B21237" s="308">
        <v>268.83999999999997</v>
      </c>
    </row>
    <row r="21238" spans="1:2">
      <c r="A21238" s="307" t="s">
        <v>21145</v>
      </c>
      <c r="B21238" s="308">
        <v>247.18</v>
      </c>
    </row>
    <row r="21239" spans="1:2">
      <c r="A21239" s="307" t="s">
        <v>21146</v>
      </c>
      <c r="B21239" s="308">
        <v>277.22000000000003</v>
      </c>
    </row>
    <row r="21240" spans="1:2">
      <c r="A21240" s="307" t="s">
        <v>21147</v>
      </c>
      <c r="B21240" s="308">
        <v>255.05</v>
      </c>
    </row>
    <row r="21241" spans="1:2">
      <c r="A21241" s="307" t="s">
        <v>21148</v>
      </c>
      <c r="B21241" s="308">
        <v>343.06</v>
      </c>
    </row>
    <row r="21242" spans="1:2">
      <c r="A21242" s="307" t="s">
        <v>21149</v>
      </c>
      <c r="B21242" s="308">
        <v>315.51</v>
      </c>
    </row>
    <row r="21243" spans="1:2">
      <c r="A21243" s="307" t="s">
        <v>21150</v>
      </c>
      <c r="B21243" s="308">
        <v>520.25</v>
      </c>
    </row>
    <row r="21244" spans="1:2">
      <c r="A21244" s="307" t="s">
        <v>21151</v>
      </c>
      <c r="B21244" s="308">
        <v>477.5</v>
      </c>
    </row>
    <row r="21245" spans="1:2">
      <c r="A21245" s="307" t="s">
        <v>21152</v>
      </c>
      <c r="B21245" s="308">
        <v>218.93</v>
      </c>
    </row>
    <row r="21246" spans="1:2">
      <c r="A21246" s="307" t="s">
        <v>21153</v>
      </c>
      <c r="B21246" s="308">
        <v>200.99</v>
      </c>
    </row>
    <row r="21247" spans="1:2">
      <c r="A21247" s="307" t="s">
        <v>21154</v>
      </c>
      <c r="B21247" s="308">
        <v>288.27999999999997</v>
      </c>
    </row>
    <row r="21248" spans="1:2">
      <c r="A21248" s="307" t="s">
        <v>21155</v>
      </c>
      <c r="B21248" s="308">
        <v>264.36</v>
      </c>
    </row>
    <row r="21249" spans="1:2">
      <c r="A21249" s="307" t="s">
        <v>21156</v>
      </c>
      <c r="B21249" s="308">
        <v>359.06</v>
      </c>
    </row>
    <row r="21250" spans="1:2">
      <c r="A21250" s="307" t="s">
        <v>21157</v>
      </c>
      <c r="B21250" s="308">
        <v>328.75</v>
      </c>
    </row>
    <row r="21251" spans="1:2">
      <c r="A21251" s="307" t="s">
        <v>21158</v>
      </c>
      <c r="B21251" s="308">
        <v>316.66000000000003</v>
      </c>
    </row>
    <row r="21252" spans="1:2">
      <c r="A21252" s="307" t="s">
        <v>21159</v>
      </c>
      <c r="B21252" s="308">
        <v>291.29000000000002</v>
      </c>
    </row>
    <row r="21253" spans="1:2">
      <c r="A21253" s="307" t="s">
        <v>21160</v>
      </c>
      <c r="B21253" s="308">
        <v>418.81</v>
      </c>
    </row>
    <row r="21254" spans="1:2">
      <c r="A21254" s="307" t="s">
        <v>21161</v>
      </c>
      <c r="B21254" s="308">
        <v>385.54</v>
      </c>
    </row>
    <row r="21255" spans="1:2">
      <c r="A21255" s="307" t="s">
        <v>21162</v>
      </c>
      <c r="B21255" s="308">
        <v>515.15</v>
      </c>
    </row>
    <row r="21256" spans="1:2">
      <c r="A21256" s="307" t="s">
        <v>21163</v>
      </c>
      <c r="B21256" s="308">
        <v>474.22</v>
      </c>
    </row>
    <row r="21257" spans="1:2">
      <c r="A21257" s="307" t="s">
        <v>21164</v>
      </c>
      <c r="B21257" s="308">
        <v>446.11</v>
      </c>
    </row>
    <row r="21258" spans="1:2">
      <c r="A21258" s="307" t="s">
        <v>21165</v>
      </c>
      <c r="B21258" s="308">
        <v>410.32</v>
      </c>
    </row>
    <row r="21259" spans="1:2">
      <c r="A21259" s="307" t="s">
        <v>21166</v>
      </c>
      <c r="B21259" s="308">
        <v>549.80999999999995</v>
      </c>
    </row>
    <row r="21260" spans="1:2">
      <c r="A21260" s="307" t="s">
        <v>21167</v>
      </c>
      <c r="B21260" s="308">
        <v>505.18</v>
      </c>
    </row>
    <row r="21261" spans="1:2">
      <c r="A21261" s="307" t="s">
        <v>21168</v>
      </c>
      <c r="B21261" s="308">
        <v>702.71</v>
      </c>
    </row>
    <row r="21262" spans="1:2">
      <c r="A21262" s="307" t="s">
        <v>21169</v>
      </c>
      <c r="B21262" s="308">
        <v>645.91999999999996</v>
      </c>
    </row>
    <row r="21263" spans="1:2">
      <c r="A21263" s="307" t="s">
        <v>21170</v>
      </c>
      <c r="B21263" s="308">
        <v>410.78</v>
      </c>
    </row>
    <row r="21264" spans="1:2">
      <c r="A21264" s="307" t="s">
        <v>21171</v>
      </c>
      <c r="B21264" s="308">
        <v>375.56</v>
      </c>
    </row>
    <row r="21265" spans="1:2">
      <c r="A21265" s="307" t="s">
        <v>21172</v>
      </c>
      <c r="B21265" s="308">
        <v>606.91</v>
      </c>
    </row>
    <row r="21266" spans="1:2">
      <c r="A21266" s="307" t="s">
        <v>21173</v>
      </c>
      <c r="B21266" s="308">
        <v>554.92999999999995</v>
      </c>
    </row>
    <row r="21267" spans="1:2">
      <c r="A21267" s="307" t="s">
        <v>21174</v>
      </c>
      <c r="B21267" s="308">
        <v>701.14</v>
      </c>
    </row>
    <row r="21268" spans="1:2">
      <c r="A21268" s="307" t="s">
        <v>21175</v>
      </c>
      <c r="B21268" s="308">
        <v>639.13</v>
      </c>
    </row>
    <row r="21269" spans="1:2">
      <c r="A21269" s="307" t="s">
        <v>21176</v>
      </c>
      <c r="B21269" s="308">
        <v>578.98</v>
      </c>
    </row>
    <row r="21270" spans="1:2">
      <c r="A21270" s="307" t="s">
        <v>21177</v>
      </c>
      <c r="B21270" s="308">
        <v>531.04</v>
      </c>
    </row>
    <row r="21271" spans="1:2">
      <c r="A21271" s="307" t="s">
        <v>21178</v>
      </c>
      <c r="B21271" s="308">
        <v>726</v>
      </c>
    </row>
    <row r="21272" spans="1:2">
      <c r="A21272" s="307" t="s">
        <v>21179</v>
      </c>
      <c r="B21272" s="308">
        <v>664.71</v>
      </c>
    </row>
    <row r="21273" spans="1:2">
      <c r="A21273" s="307" t="s">
        <v>21180</v>
      </c>
      <c r="B21273" s="308">
        <v>847.87</v>
      </c>
    </row>
    <row r="21274" spans="1:2">
      <c r="A21274" s="307" t="s">
        <v>21181</v>
      </c>
      <c r="B21274" s="308">
        <v>775.52</v>
      </c>
    </row>
    <row r="21275" spans="1:2">
      <c r="A21275" s="307" t="s">
        <v>21182</v>
      </c>
      <c r="B21275" s="308">
        <v>4226</v>
      </c>
    </row>
    <row r="21276" spans="1:2">
      <c r="A21276" s="307" t="s">
        <v>21183</v>
      </c>
      <c r="B21276" s="308">
        <v>3817.99</v>
      </c>
    </row>
    <row r="21277" spans="1:2">
      <c r="A21277" s="307" t="s">
        <v>21184</v>
      </c>
      <c r="B21277" s="308">
        <v>4625.24</v>
      </c>
    </row>
    <row r="21278" spans="1:2">
      <c r="A21278" s="307" t="s">
        <v>21185</v>
      </c>
      <c r="B21278" s="308">
        <v>4175.2</v>
      </c>
    </row>
    <row r="21279" spans="1:2">
      <c r="A21279" s="307" t="s">
        <v>21186</v>
      </c>
      <c r="B21279" s="308">
        <v>5196.33</v>
      </c>
    </row>
    <row r="21280" spans="1:2">
      <c r="A21280" s="307" t="s">
        <v>21187</v>
      </c>
      <c r="B21280" s="308">
        <v>4681.3900000000003</v>
      </c>
    </row>
    <row r="21281" spans="1:2">
      <c r="A21281" s="307" t="s">
        <v>21188</v>
      </c>
      <c r="B21281" s="308">
        <v>5819.35</v>
      </c>
    </row>
    <row r="21282" spans="1:2">
      <c r="A21282" s="307" t="s">
        <v>21189</v>
      </c>
      <c r="B21282" s="308">
        <v>5232.58</v>
      </c>
    </row>
    <row r="21283" spans="1:2">
      <c r="A21283" s="307" t="s">
        <v>21190</v>
      </c>
      <c r="B21283" s="308">
        <v>6489.71</v>
      </c>
    </row>
    <row r="21284" spans="1:2">
      <c r="A21284" s="307" t="s">
        <v>21191</v>
      </c>
      <c r="B21284" s="308">
        <v>5824.8</v>
      </c>
    </row>
    <row r="21285" spans="1:2">
      <c r="A21285" s="307" t="s">
        <v>21192</v>
      </c>
      <c r="B21285" s="308">
        <v>7153.51</v>
      </c>
    </row>
    <row r="21286" spans="1:2">
      <c r="A21286" s="307" t="s">
        <v>21193</v>
      </c>
      <c r="B21286" s="308">
        <v>6411.39</v>
      </c>
    </row>
    <row r="21287" spans="1:2">
      <c r="A21287" s="307" t="s">
        <v>21194</v>
      </c>
      <c r="B21287" s="308">
        <v>1121.28</v>
      </c>
    </row>
    <row r="21288" spans="1:2">
      <c r="A21288" s="307" t="s">
        <v>21195</v>
      </c>
      <c r="B21288" s="308">
        <v>1005.89</v>
      </c>
    </row>
    <row r="21289" spans="1:2">
      <c r="A21289" s="307" t="s">
        <v>21196</v>
      </c>
      <c r="B21289" s="308">
        <v>792.07</v>
      </c>
    </row>
    <row r="21290" spans="1:2">
      <c r="A21290" s="307" t="s">
        <v>21197</v>
      </c>
      <c r="B21290" s="308">
        <v>720.68</v>
      </c>
    </row>
    <row r="21291" spans="1:2">
      <c r="A21291" s="307" t="s">
        <v>21198</v>
      </c>
      <c r="B21291" s="308">
        <v>1320.01</v>
      </c>
    </row>
    <row r="21292" spans="1:2">
      <c r="A21292" s="307" t="s">
        <v>21199</v>
      </c>
      <c r="B21292" s="308">
        <v>1215.18</v>
      </c>
    </row>
    <row r="21293" spans="1:2">
      <c r="A21293" s="307" t="s">
        <v>21200</v>
      </c>
      <c r="B21293" s="308">
        <v>1408.7</v>
      </c>
    </row>
    <row r="21294" spans="1:2">
      <c r="A21294" s="307" t="s">
        <v>21201</v>
      </c>
      <c r="B21294" s="308">
        <v>1297.5899999999999</v>
      </c>
    </row>
    <row r="21295" spans="1:2">
      <c r="A21295" s="307" t="s">
        <v>21202</v>
      </c>
      <c r="B21295" s="308">
        <v>1517.65</v>
      </c>
    </row>
    <row r="21296" spans="1:2">
      <c r="A21296" s="307" t="s">
        <v>21203</v>
      </c>
      <c r="B21296" s="308">
        <v>1397.86</v>
      </c>
    </row>
    <row r="21297" spans="1:2">
      <c r="A21297" s="307" t="s">
        <v>21204</v>
      </c>
      <c r="B21297" s="308">
        <v>138.05000000000001</v>
      </c>
    </row>
    <row r="21298" spans="1:2">
      <c r="A21298" s="307" t="s">
        <v>21205</v>
      </c>
      <c r="B21298" s="308">
        <v>126.12</v>
      </c>
    </row>
    <row r="21299" spans="1:2">
      <c r="A21299" s="307" t="s">
        <v>21206</v>
      </c>
      <c r="B21299" s="308">
        <v>498.47</v>
      </c>
    </row>
    <row r="21300" spans="1:2">
      <c r="A21300" s="307" t="s">
        <v>21207</v>
      </c>
      <c r="B21300" s="308">
        <v>447.88</v>
      </c>
    </row>
    <row r="21301" spans="1:2">
      <c r="A21301" s="307" t="s">
        <v>21208</v>
      </c>
      <c r="B21301" s="308">
        <v>154.16</v>
      </c>
    </row>
    <row r="21302" spans="1:2">
      <c r="A21302" s="307" t="s">
        <v>21209</v>
      </c>
      <c r="B21302" s="308">
        <v>144.01</v>
      </c>
    </row>
    <row r="21303" spans="1:2">
      <c r="A21303" s="307" t="s">
        <v>21210</v>
      </c>
      <c r="B21303" s="308">
        <v>169.76</v>
      </c>
    </row>
    <row r="21304" spans="1:2">
      <c r="A21304" s="307" t="s">
        <v>21211</v>
      </c>
      <c r="B21304" s="308">
        <v>158.63999999999999</v>
      </c>
    </row>
    <row r="21305" spans="1:2">
      <c r="A21305" s="307" t="s">
        <v>21212</v>
      </c>
      <c r="B21305" s="308">
        <v>195.82</v>
      </c>
    </row>
    <row r="21306" spans="1:2">
      <c r="A21306" s="307" t="s">
        <v>21213</v>
      </c>
      <c r="B21306" s="308">
        <v>183.74</v>
      </c>
    </row>
    <row r="21307" spans="1:2">
      <c r="A21307" s="307" t="s">
        <v>21214</v>
      </c>
      <c r="B21307" s="308">
        <v>129.85</v>
      </c>
    </row>
    <row r="21308" spans="1:2">
      <c r="A21308" s="307" t="s">
        <v>21215</v>
      </c>
      <c r="B21308" s="308">
        <v>119.7</v>
      </c>
    </row>
    <row r="21309" spans="1:2">
      <c r="A21309" s="307" t="s">
        <v>21216</v>
      </c>
      <c r="B21309" s="308">
        <v>139.16</v>
      </c>
    </row>
    <row r="21310" spans="1:2">
      <c r="A21310" s="307" t="s">
        <v>21217</v>
      </c>
      <c r="B21310" s="308">
        <v>128.04</v>
      </c>
    </row>
    <row r="21311" spans="1:2">
      <c r="A21311" s="307" t="s">
        <v>21218</v>
      </c>
      <c r="B21311" s="308">
        <v>147.56</v>
      </c>
    </row>
    <row r="21312" spans="1:2">
      <c r="A21312" s="307" t="s">
        <v>21219</v>
      </c>
      <c r="B21312" s="308">
        <v>135.47999999999999</v>
      </c>
    </row>
    <row r="21313" spans="1:2">
      <c r="A21313" s="307" t="s">
        <v>21220</v>
      </c>
      <c r="B21313" s="308">
        <v>146.66999999999999</v>
      </c>
    </row>
    <row r="21314" spans="1:2">
      <c r="A21314" s="307" t="s">
        <v>21221</v>
      </c>
      <c r="B21314" s="308">
        <v>136.72999999999999</v>
      </c>
    </row>
    <row r="21315" spans="1:2">
      <c r="A21315" s="307" t="s">
        <v>21222</v>
      </c>
      <c r="B21315" s="308">
        <v>185.49</v>
      </c>
    </row>
    <row r="21316" spans="1:2">
      <c r="A21316" s="307" t="s">
        <v>21223</v>
      </c>
      <c r="B21316" s="308">
        <v>172.75</v>
      </c>
    </row>
    <row r="21317" spans="1:2">
      <c r="A21317" s="307" t="s">
        <v>21224</v>
      </c>
      <c r="B21317" s="308">
        <v>232.44</v>
      </c>
    </row>
    <row r="21318" spans="1:2">
      <c r="A21318" s="307" t="s">
        <v>21225</v>
      </c>
      <c r="B21318" s="308">
        <v>217.21</v>
      </c>
    </row>
    <row r="21319" spans="1:2">
      <c r="A21319" s="307" t="s">
        <v>21226</v>
      </c>
      <c r="B21319" s="308">
        <v>122.36</v>
      </c>
    </row>
    <row r="21320" spans="1:2">
      <c r="A21320" s="307" t="s">
        <v>21227</v>
      </c>
      <c r="B21320" s="308">
        <v>112.42</v>
      </c>
    </row>
    <row r="21321" spans="1:2">
      <c r="A21321" s="307" t="s">
        <v>21228</v>
      </c>
      <c r="B21321" s="308">
        <v>154.88999999999999</v>
      </c>
    </row>
    <row r="21322" spans="1:2">
      <c r="A21322" s="307" t="s">
        <v>21229</v>
      </c>
      <c r="B21322" s="308">
        <v>142.15</v>
      </c>
    </row>
    <row r="21323" spans="1:2">
      <c r="A21323" s="307" t="s">
        <v>21230</v>
      </c>
      <c r="B21323" s="308">
        <v>184.18</v>
      </c>
    </row>
    <row r="21324" spans="1:2">
      <c r="A21324" s="307" t="s">
        <v>21231</v>
      </c>
      <c r="B21324" s="308">
        <v>168.95</v>
      </c>
    </row>
    <row r="21325" spans="1:2">
      <c r="A21325" s="307" t="s">
        <v>21232</v>
      </c>
      <c r="B21325" s="308">
        <v>179.98</v>
      </c>
    </row>
    <row r="21326" spans="1:2">
      <c r="A21326" s="307" t="s">
        <v>21233</v>
      </c>
      <c r="B21326" s="308">
        <v>169.54</v>
      </c>
    </row>
    <row r="21327" spans="1:2">
      <c r="A21327" s="307" t="s">
        <v>21234</v>
      </c>
      <c r="B21327" s="308">
        <v>197.71</v>
      </c>
    </row>
    <row r="21328" spans="1:2">
      <c r="A21328" s="307" t="s">
        <v>21235</v>
      </c>
      <c r="B21328" s="308">
        <v>186.12</v>
      </c>
    </row>
    <row r="21329" spans="1:2">
      <c r="A21329" s="307" t="s">
        <v>21236</v>
      </c>
      <c r="B21329" s="308">
        <v>226.42</v>
      </c>
    </row>
    <row r="21330" spans="1:2">
      <c r="A21330" s="307" t="s">
        <v>21237</v>
      </c>
      <c r="B21330" s="308">
        <v>213.75</v>
      </c>
    </row>
    <row r="21331" spans="1:2">
      <c r="A21331" s="307" t="s">
        <v>21238</v>
      </c>
      <c r="B21331" s="308">
        <v>155.66999999999999</v>
      </c>
    </row>
    <row r="21332" spans="1:2">
      <c r="A21332" s="307" t="s">
        <v>21239</v>
      </c>
      <c r="B21332" s="308">
        <v>145.22999999999999</v>
      </c>
    </row>
    <row r="21333" spans="1:2">
      <c r="A21333" s="307" t="s">
        <v>21240</v>
      </c>
      <c r="B21333" s="308">
        <v>167.11</v>
      </c>
    </row>
    <row r="21334" spans="1:2">
      <c r="A21334" s="307" t="s">
        <v>21241</v>
      </c>
      <c r="B21334" s="308">
        <v>155.52000000000001</v>
      </c>
    </row>
    <row r="21335" spans="1:2">
      <c r="A21335" s="307" t="s">
        <v>21242</v>
      </c>
      <c r="B21335" s="308">
        <v>178.16</v>
      </c>
    </row>
    <row r="21336" spans="1:2">
      <c r="A21336" s="307" t="s">
        <v>21243</v>
      </c>
      <c r="B21336" s="308">
        <v>165.49</v>
      </c>
    </row>
    <row r="21337" spans="1:2">
      <c r="A21337" s="307" t="s">
        <v>21244</v>
      </c>
      <c r="B21337" s="308">
        <v>159.88</v>
      </c>
    </row>
    <row r="21338" spans="1:2">
      <c r="A21338" s="307" t="s">
        <v>21245</v>
      </c>
      <c r="B21338" s="308">
        <v>149.82</v>
      </c>
    </row>
    <row r="21339" spans="1:2">
      <c r="A21339" s="307" t="s">
        <v>21246</v>
      </c>
      <c r="B21339" s="308">
        <v>200.54</v>
      </c>
    </row>
    <row r="21340" spans="1:2">
      <c r="A21340" s="307" t="s">
        <v>21247</v>
      </c>
      <c r="B21340" s="308">
        <v>187.6</v>
      </c>
    </row>
    <row r="21341" spans="1:2">
      <c r="A21341" s="307" t="s">
        <v>21248</v>
      </c>
      <c r="B21341" s="308">
        <v>249.33</v>
      </c>
    </row>
    <row r="21342" spans="1:2">
      <c r="A21342" s="307" t="s">
        <v>21249</v>
      </c>
      <c r="B21342" s="308">
        <v>233.79</v>
      </c>
    </row>
    <row r="21343" spans="1:2">
      <c r="A21343" s="307" t="s">
        <v>21250</v>
      </c>
      <c r="B21343" s="308">
        <v>135.84</v>
      </c>
    </row>
    <row r="21344" spans="1:2">
      <c r="A21344" s="307" t="s">
        <v>21251</v>
      </c>
      <c r="B21344" s="308">
        <v>125.78</v>
      </c>
    </row>
    <row r="21345" spans="1:2">
      <c r="A21345" s="307" t="s">
        <v>21252</v>
      </c>
      <c r="B21345" s="308">
        <v>169.52</v>
      </c>
    </row>
    <row r="21346" spans="1:2">
      <c r="A21346" s="307" t="s">
        <v>21253</v>
      </c>
      <c r="B21346" s="308">
        <v>156.63</v>
      </c>
    </row>
    <row r="21347" spans="1:2">
      <c r="A21347" s="307" t="s">
        <v>21254</v>
      </c>
      <c r="B21347" s="308">
        <v>201.07</v>
      </c>
    </row>
    <row r="21348" spans="1:2">
      <c r="A21348" s="307" t="s">
        <v>21255</v>
      </c>
      <c r="B21348" s="308">
        <v>185.53</v>
      </c>
    </row>
    <row r="21349" spans="1:2">
      <c r="A21349" s="307" t="s">
        <v>21256</v>
      </c>
      <c r="B21349" s="308">
        <v>62.48</v>
      </c>
    </row>
    <row r="21350" spans="1:2">
      <c r="A21350" s="307" t="s">
        <v>21257</v>
      </c>
      <c r="B21350" s="308">
        <v>59.71</v>
      </c>
    </row>
    <row r="21351" spans="1:2">
      <c r="A21351" s="307" t="s">
        <v>21258</v>
      </c>
      <c r="B21351" s="308">
        <v>44.44</v>
      </c>
    </row>
    <row r="21352" spans="1:2">
      <c r="A21352" s="307" t="s">
        <v>21259</v>
      </c>
      <c r="B21352" s="308">
        <v>42.06</v>
      </c>
    </row>
    <row r="21353" spans="1:2">
      <c r="A21353" s="307" t="s">
        <v>21260</v>
      </c>
      <c r="B21353" s="308">
        <v>17.47</v>
      </c>
    </row>
    <row r="21354" spans="1:2">
      <c r="A21354" s="307" t="s">
        <v>21261</v>
      </c>
      <c r="B21354" s="308">
        <v>16.79</v>
      </c>
    </row>
    <row r="21355" spans="1:2">
      <c r="A21355" s="307" t="s">
        <v>21262</v>
      </c>
      <c r="B21355" s="308">
        <v>25.61</v>
      </c>
    </row>
    <row r="21356" spans="1:2">
      <c r="A21356" s="307" t="s">
        <v>21263</v>
      </c>
      <c r="B21356" s="308">
        <v>24.62</v>
      </c>
    </row>
    <row r="21357" spans="1:2">
      <c r="A21357" s="307" t="s">
        <v>21264</v>
      </c>
      <c r="B21357" s="308">
        <v>20.95</v>
      </c>
    </row>
    <row r="21358" spans="1:2">
      <c r="A21358" s="307" t="s">
        <v>21265</v>
      </c>
      <c r="B21358" s="308">
        <v>20.13</v>
      </c>
    </row>
    <row r="21359" spans="1:2">
      <c r="A21359" s="307" t="s">
        <v>21266</v>
      </c>
      <c r="B21359" s="308">
        <v>34.92</v>
      </c>
    </row>
    <row r="21360" spans="1:2">
      <c r="A21360" s="307" t="s">
        <v>21267</v>
      </c>
      <c r="B21360" s="308">
        <v>33.56</v>
      </c>
    </row>
    <row r="21361" spans="1:2">
      <c r="A21361" s="307" t="s">
        <v>21268</v>
      </c>
      <c r="B21361" s="308">
        <v>235</v>
      </c>
    </row>
    <row r="21362" spans="1:2">
      <c r="A21362" s="307" t="s">
        <v>21269</v>
      </c>
      <c r="B21362" s="308">
        <v>235</v>
      </c>
    </row>
    <row r="21363" spans="1:2">
      <c r="A21363" s="307" t="s">
        <v>21270</v>
      </c>
      <c r="B21363" s="308">
        <v>415</v>
      </c>
    </row>
    <row r="21364" spans="1:2">
      <c r="A21364" s="307" t="s">
        <v>21271</v>
      </c>
      <c r="B21364" s="308">
        <v>415</v>
      </c>
    </row>
    <row r="21365" spans="1:2">
      <c r="A21365" s="307" t="s">
        <v>21272</v>
      </c>
      <c r="B21365" s="308">
        <v>383</v>
      </c>
    </row>
    <row r="21366" spans="1:2">
      <c r="A21366" s="307" t="s">
        <v>21273</v>
      </c>
      <c r="B21366" s="308">
        <v>383</v>
      </c>
    </row>
    <row r="21367" spans="1:2">
      <c r="A21367" s="307" t="s">
        <v>21274</v>
      </c>
      <c r="B21367" s="308">
        <v>468</v>
      </c>
    </row>
    <row r="21368" spans="1:2">
      <c r="A21368" s="307" t="s">
        <v>21275</v>
      </c>
      <c r="B21368" s="308">
        <v>468</v>
      </c>
    </row>
    <row r="21369" spans="1:2">
      <c r="A21369" s="307" t="s">
        <v>21276</v>
      </c>
      <c r="B21369" s="308">
        <v>4870.45</v>
      </c>
    </row>
    <row r="21370" spans="1:2">
      <c r="A21370" s="307" t="s">
        <v>21277</v>
      </c>
      <c r="B21370" s="308">
        <v>4480.49</v>
      </c>
    </row>
    <row r="21371" spans="1:2">
      <c r="A21371" s="307" t="s">
        <v>21278</v>
      </c>
      <c r="B21371" s="308">
        <v>9035.98</v>
      </c>
    </row>
    <row r="21372" spans="1:2">
      <c r="A21372" s="307" t="s">
        <v>21279</v>
      </c>
      <c r="B21372" s="308">
        <v>8339.4500000000007</v>
      </c>
    </row>
    <row r="21373" spans="1:2">
      <c r="A21373" s="307" t="s">
        <v>21280</v>
      </c>
      <c r="B21373" s="308">
        <v>13918.3</v>
      </c>
    </row>
    <row r="21374" spans="1:2">
      <c r="A21374" s="307" t="s">
        <v>21281</v>
      </c>
      <c r="B21374" s="308">
        <v>12848.9</v>
      </c>
    </row>
    <row r="21375" spans="1:2">
      <c r="A21375" s="307" t="s">
        <v>21282</v>
      </c>
      <c r="B21375" s="308">
        <v>6330.97</v>
      </c>
    </row>
    <row r="21376" spans="1:2">
      <c r="A21376" s="307" t="s">
        <v>21283</v>
      </c>
      <c r="B21376" s="308">
        <v>5825.66</v>
      </c>
    </row>
    <row r="21377" spans="1:2">
      <c r="A21377" s="307" t="s">
        <v>21284</v>
      </c>
      <c r="B21377" s="308">
        <v>11916.11</v>
      </c>
    </row>
    <row r="21378" spans="1:2">
      <c r="A21378" s="307" t="s">
        <v>21285</v>
      </c>
      <c r="B21378" s="308">
        <v>10995.26</v>
      </c>
    </row>
    <row r="21379" spans="1:2">
      <c r="A21379" s="307" t="s">
        <v>21286</v>
      </c>
      <c r="B21379" s="308">
        <v>17952.09</v>
      </c>
    </row>
    <row r="21380" spans="1:2">
      <c r="A21380" s="307" t="s">
        <v>21287</v>
      </c>
      <c r="B21380" s="308">
        <v>16576.86</v>
      </c>
    </row>
    <row r="21381" spans="1:2">
      <c r="A21381" s="307" t="s">
        <v>21288</v>
      </c>
      <c r="B21381" s="308">
        <v>8797.85</v>
      </c>
    </row>
    <row r="21382" spans="1:2">
      <c r="A21382" s="307" t="s">
        <v>21289</v>
      </c>
      <c r="B21382" s="308">
        <v>8116.65</v>
      </c>
    </row>
    <row r="21383" spans="1:2">
      <c r="A21383" s="307" t="s">
        <v>21290</v>
      </c>
      <c r="B21383" s="308">
        <v>13851.33</v>
      </c>
    </row>
    <row r="21384" spans="1:2">
      <c r="A21384" s="307" t="s">
        <v>21291</v>
      </c>
      <c r="B21384" s="308">
        <v>12762.61</v>
      </c>
    </row>
    <row r="21385" spans="1:2">
      <c r="A21385" s="307" t="s">
        <v>21292</v>
      </c>
      <c r="B21385" s="308">
        <v>24829.200000000001</v>
      </c>
    </row>
    <row r="21386" spans="1:2">
      <c r="A21386" s="307" t="s">
        <v>21293</v>
      </c>
      <c r="B21386" s="308">
        <v>22963.07</v>
      </c>
    </row>
    <row r="21387" spans="1:2">
      <c r="A21387" s="307" t="s">
        <v>21294</v>
      </c>
      <c r="B21387" s="308">
        <v>11273.84</v>
      </c>
    </row>
    <row r="21388" spans="1:2">
      <c r="A21388" s="307" t="s">
        <v>21295</v>
      </c>
      <c r="B21388" s="308">
        <v>10402.94</v>
      </c>
    </row>
    <row r="21389" spans="1:2">
      <c r="A21389" s="307" t="s">
        <v>21296</v>
      </c>
      <c r="B21389" s="308">
        <v>15747.1</v>
      </c>
    </row>
    <row r="21390" spans="1:2">
      <c r="A21390" s="307" t="s">
        <v>21297</v>
      </c>
      <c r="B21390" s="308">
        <v>14492.44</v>
      </c>
    </row>
    <row r="21391" spans="1:2">
      <c r="A21391" s="307" t="s">
        <v>21298</v>
      </c>
      <c r="B21391" s="308">
        <v>29883.040000000001</v>
      </c>
    </row>
    <row r="21392" spans="1:2">
      <c r="A21392" s="307" t="s">
        <v>21299</v>
      </c>
      <c r="B21392" s="308">
        <v>27649.06</v>
      </c>
    </row>
    <row r="21393" spans="1:2">
      <c r="A21393" s="307" t="s">
        <v>21300</v>
      </c>
      <c r="B21393" s="308">
        <v>3408.2</v>
      </c>
    </row>
    <row r="21394" spans="1:2">
      <c r="A21394" s="307" t="s">
        <v>21301</v>
      </c>
      <c r="B21394" s="308">
        <v>3134.49</v>
      </c>
    </row>
    <row r="21395" spans="1:2">
      <c r="A21395" s="307" t="s">
        <v>21302</v>
      </c>
      <c r="B21395" s="308">
        <v>8022.55</v>
      </c>
    </row>
    <row r="21396" spans="1:2">
      <c r="A21396" s="307" t="s">
        <v>21303</v>
      </c>
      <c r="B21396" s="308">
        <v>7401.38</v>
      </c>
    </row>
    <row r="21397" spans="1:2">
      <c r="A21397" s="307" t="s">
        <v>21304</v>
      </c>
      <c r="B21397" s="308">
        <v>12714.52</v>
      </c>
    </row>
    <row r="21398" spans="1:2">
      <c r="A21398" s="307" t="s">
        <v>21305</v>
      </c>
      <c r="B21398" s="308">
        <v>11756.15</v>
      </c>
    </row>
    <row r="21399" spans="1:2">
      <c r="A21399" s="307" t="s">
        <v>21306</v>
      </c>
      <c r="B21399" s="308">
        <v>4972.57</v>
      </c>
    </row>
    <row r="21400" spans="1:2">
      <c r="A21400" s="307" t="s">
        <v>21307</v>
      </c>
      <c r="B21400" s="308">
        <v>4580.12</v>
      </c>
    </row>
    <row r="21401" spans="1:2">
      <c r="A21401" s="307" t="s">
        <v>21308</v>
      </c>
      <c r="B21401" s="308">
        <v>10193.93</v>
      </c>
    </row>
    <row r="21402" spans="1:2">
      <c r="A21402" s="307" t="s">
        <v>21309</v>
      </c>
      <c r="B21402" s="308">
        <v>9401.4500000000007</v>
      </c>
    </row>
    <row r="21403" spans="1:2">
      <c r="A21403" s="307" t="s">
        <v>21310</v>
      </c>
      <c r="B21403" s="308">
        <v>15155.3</v>
      </c>
    </row>
    <row r="21404" spans="1:2">
      <c r="A21404" s="307" t="s">
        <v>21311</v>
      </c>
      <c r="B21404" s="308">
        <v>14032.92</v>
      </c>
    </row>
    <row r="21405" spans="1:2">
      <c r="A21405" s="307" t="s">
        <v>21312</v>
      </c>
      <c r="B21405" s="308">
        <v>6296.73</v>
      </c>
    </row>
    <row r="21406" spans="1:2">
      <c r="A21406" s="307" t="s">
        <v>21313</v>
      </c>
      <c r="B21406" s="308">
        <v>5806.87</v>
      </c>
    </row>
    <row r="21407" spans="1:2">
      <c r="A21407" s="307" t="s">
        <v>21314</v>
      </c>
      <c r="B21407" s="308">
        <v>12454.35</v>
      </c>
    </row>
    <row r="21408" spans="1:2">
      <c r="A21408" s="307" t="s">
        <v>21315</v>
      </c>
      <c r="B21408" s="308">
        <v>11486.26</v>
      </c>
    </row>
    <row r="21409" spans="1:2">
      <c r="A21409" s="307" t="s">
        <v>21316</v>
      </c>
      <c r="B21409" s="308">
        <v>19404.22</v>
      </c>
    </row>
    <row r="21410" spans="1:2">
      <c r="A21410" s="307" t="s">
        <v>21317</v>
      </c>
      <c r="B21410" s="308">
        <v>17949.759999999998</v>
      </c>
    </row>
    <row r="21411" spans="1:2">
      <c r="A21411" s="307" t="s">
        <v>21318</v>
      </c>
      <c r="B21411" s="308">
        <v>413.81</v>
      </c>
    </row>
    <row r="21412" spans="1:2">
      <c r="A21412" s="307" t="s">
        <v>21319</v>
      </c>
      <c r="B21412" s="308">
        <v>377.11</v>
      </c>
    </row>
    <row r="21413" spans="1:2">
      <c r="A21413" s="307" t="s">
        <v>21320</v>
      </c>
      <c r="B21413" s="308">
        <v>686.47</v>
      </c>
    </row>
    <row r="21414" spans="1:2">
      <c r="A21414" s="307" t="s">
        <v>21321</v>
      </c>
      <c r="B21414" s="308">
        <v>626.70000000000005</v>
      </c>
    </row>
    <row r="21415" spans="1:2">
      <c r="A21415" s="307" t="s">
        <v>21322</v>
      </c>
      <c r="B21415" s="308">
        <v>1038.47</v>
      </c>
    </row>
    <row r="21416" spans="1:2">
      <c r="A21416" s="307" t="s">
        <v>21323</v>
      </c>
      <c r="B21416" s="308">
        <v>949.37</v>
      </c>
    </row>
    <row r="21417" spans="1:2">
      <c r="A21417" s="307" t="s">
        <v>21324</v>
      </c>
      <c r="B21417" s="308">
        <v>1475.88</v>
      </c>
    </row>
    <row r="21418" spans="1:2">
      <c r="A21418" s="307" t="s">
        <v>21325</v>
      </c>
      <c r="B21418" s="308">
        <v>1350.84</v>
      </c>
    </row>
    <row r="21419" spans="1:2">
      <c r="A21419" s="307" t="s">
        <v>21326</v>
      </c>
      <c r="B21419" s="308">
        <v>2003.4</v>
      </c>
    </row>
    <row r="21420" spans="1:2">
      <c r="A21420" s="307" t="s">
        <v>21327</v>
      </c>
      <c r="B21420" s="308">
        <v>1835.54</v>
      </c>
    </row>
    <row r="21421" spans="1:2">
      <c r="A21421" s="307" t="s">
        <v>21328</v>
      </c>
      <c r="B21421" s="308">
        <v>3243.42</v>
      </c>
    </row>
    <row r="21422" spans="1:2">
      <c r="A21422" s="307" t="s">
        <v>21329</v>
      </c>
      <c r="B21422" s="308">
        <v>2983.3</v>
      </c>
    </row>
    <row r="21423" spans="1:2">
      <c r="A21423" s="307" t="s">
        <v>21330</v>
      </c>
      <c r="B21423" s="308">
        <v>4031.25</v>
      </c>
    </row>
    <row r="21424" spans="1:2">
      <c r="A21424" s="307" t="s">
        <v>21331</v>
      </c>
      <c r="B21424" s="308">
        <v>3693.56</v>
      </c>
    </row>
    <row r="21425" spans="1:2">
      <c r="A21425" s="307" t="s">
        <v>21332</v>
      </c>
      <c r="B21425" s="308">
        <v>588.89</v>
      </c>
    </row>
    <row r="21426" spans="1:2">
      <c r="A21426" s="307" t="s">
        <v>21333</v>
      </c>
      <c r="B21426" s="308">
        <v>537.23</v>
      </c>
    </row>
    <row r="21427" spans="1:2">
      <c r="A21427" s="307" t="s">
        <v>21334</v>
      </c>
      <c r="B21427" s="308">
        <v>981.74</v>
      </c>
    </row>
    <row r="21428" spans="1:2">
      <c r="A21428" s="307" t="s">
        <v>21335</v>
      </c>
      <c r="B21428" s="308">
        <v>897.03</v>
      </c>
    </row>
    <row r="21429" spans="1:2">
      <c r="A21429" s="307" t="s">
        <v>21336</v>
      </c>
      <c r="B21429" s="308">
        <v>1486.52</v>
      </c>
    </row>
    <row r="21430" spans="1:2">
      <c r="A21430" s="307" t="s">
        <v>21337</v>
      </c>
      <c r="B21430" s="308">
        <v>1359.92</v>
      </c>
    </row>
    <row r="21431" spans="1:2">
      <c r="A21431" s="307" t="s">
        <v>21338</v>
      </c>
      <c r="B21431" s="308">
        <v>2109.64</v>
      </c>
    </row>
    <row r="21432" spans="1:2">
      <c r="A21432" s="307" t="s">
        <v>21339</v>
      </c>
      <c r="B21432" s="308">
        <v>1931.92</v>
      </c>
    </row>
    <row r="21433" spans="1:2">
      <c r="A21433" s="307" t="s">
        <v>21340</v>
      </c>
      <c r="B21433" s="308">
        <v>2857.83</v>
      </c>
    </row>
    <row r="21434" spans="1:2">
      <c r="A21434" s="307" t="s">
        <v>21341</v>
      </c>
      <c r="B21434" s="308">
        <v>2619.37</v>
      </c>
    </row>
    <row r="21435" spans="1:2">
      <c r="A21435" s="307" t="s">
        <v>21342</v>
      </c>
      <c r="B21435" s="308">
        <v>3724.33</v>
      </c>
    </row>
    <row r="21436" spans="1:2">
      <c r="A21436" s="307" t="s">
        <v>21343</v>
      </c>
      <c r="B21436" s="308">
        <v>3415.17</v>
      </c>
    </row>
    <row r="21437" spans="1:2">
      <c r="A21437" s="307" t="s">
        <v>21344</v>
      </c>
      <c r="B21437" s="308">
        <v>4876.68</v>
      </c>
    </row>
    <row r="21438" spans="1:2">
      <c r="A21438" s="307" t="s">
        <v>21345</v>
      </c>
      <c r="B21438" s="308">
        <v>4474.62</v>
      </c>
    </row>
    <row r="21439" spans="1:2">
      <c r="A21439" s="307" t="s">
        <v>21346</v>
      </c>
      <c r="B21439" s="308">
        <v>763.63</v>
      </c>
    </row>
    <row r="21440" spans="1:2">
      <c r="A21440" s="307" t="s">
        <v>21347</v>
      </c>
      <c r="B21440" s="308">
        <v>697.03</v>
      </c>
    </row>
    <row r="21441" spans="1:2">
      <c r="A21441" s="307" t="s">
        <v>21348</v>
      </c>
      <c r="B21441" s="308">
        <v>1276.67</v>
      </c>
    </row>
    <row r="21442" spans="1:2">
      <c r="A21442" s="307" t="s">
        <v>21349</v>
      </c>
      <c r="B21442" s="308">
        <v>1167.04</v>
      </c>
    </row>
    <row r="21443" spans="1:2">
      <c r="A21443" s="307" t="s">
        <v>21350</v>
      </c>
      <c r="B21443" s="308">
        <v>1934.23</v>
      </c>
    </row>
    <row r="21444" spans="1:2">
      <c r="A21444" s="307" t="s">
        <v>21351</v>
      </c>
      <c r="B21444" s="308">
        <v>1770.14</v>
      </c>
    </row>
    <row r="21445" spans="1:2">
      <c r="A21445" s="307" t="s">
        <v>21352</v>
      </c>
      <c r="B21445" s="308">
        <v>2743.74</v>
      </c>
    </row>
    <row r="21446" spans="1:2">
      <c r="A21446" s="307" t="s">
        <v>21353</v>
      </c>
      <c r="B21446" s="308">
        <v>2513.31</v>
      </c>
    </row>
    <row r="21447" spans="1:2">
      <c r="A21447" s="307" t="s">
        <v>21354</v>
      </c>
      <c r="B21447" s="308">
        <v>3712.27</v>
      </c>
    </row>
    <row r="21448" spans="1:2">
      <c r="A21448" s="307" t="s">
        <v>21355</v>
      </c>
      <c r="B21448" s="308">
        <v>3403.2</v>
      </c>
    </row>
    <row r="21449" spans="1:2">
      <c r="A21449" s="307" t="s">
        <v>21356</v>
      </c>
      <c r="B21449" s="308">
        <v>5033.6499999999996</v>
      </c>
    </row>
    <row r="21450" spans="1:2">
      <c r="A21450" s="307" t="s">
        <v>21357</v>
      </c>
      <c r="B21450" s="308">
        <v>4616.45</v>
      </c>
    </row>
    <row r="21451" spans="1:2">
      <c r="A21451" s="307" t="s">
        <v>21358</v>
      </c>
      <c r="B21451" s="308">
        <v>6616.84</v>
      </c>
    </row>
    <row r="21452" spans="1:2">
      <c r="A21452" s="307" t="s">
        <v>21359</v>
      </c>
      <c r="B21452" s="308">
        <v>6069.74</v>
      </c>
    </row>
    <row r="21453" spans="1:2">
      <c r="A21453" s="307" t="s">
        <v>21360</v>
      </c>
      <c r="B21453" s="308">
        <v>216.22</v>
      </c>
    </row>
    <row r="21454" spans="1:2">
      <c r="A21454" s="307" t="s">
        <v>21361</v>
      </c>
      <c r="B21454" s="308">
        <v>203.04</v>
      </c>
    </row>
    <row r="21455" spans="1:2">
      <c r="A21455" s="307" t="s">
        <v>21362</v>
      </c>
      <c r="B21455" s="308">
        <v>274.39</v>
      </c>
    </row>
    <row r="21456" spans="1:2">
      <c r="A21456" s="307" t="s">
        <v>21363</v>
      </c>
      <c r="B21456" s="308">
        <v>258.74</v>
      </c>
    </row>
    <row r="21457" spans="1:2">
      <c r="A21457" s="307" t="s">
        <v>21364</v>
      </c>
      <c r="B21457" s="308">
        <v>483.38</v>
      </c>
    </row>
    <row r="21458" spans="1:2">
      <c r="A21458" s="307" t="s">
        <v>21365</v>
      </c>
      <c r="B21458" s="308">
        <v>459.32</v>
      </c>
    </row>
    <row r="21459" spans="1:2">
      <c r="A21459" s="307" t="s">
        <v>21366</v>
      </c>
      <c r="B21459" s="308">
        <v>659.5</v>
      </c>
    </row>
    <row r="21460" spans="1:2">
      <c r="A21460" s="307" t="s">
        <v>21367</v>
      </c>
      <c r="B21460" s="308">
        <v>628.52</v>
      </c>
    </row>
    <row r="21461" spans="1:2">
      <c r="A21461" s="307" t="s">
        <v>21368</v>
      </c>
      <c r="B21461" s="308">
        <v>371.48</v>
      </c>
    </row>
    <row r="21462" spans="1:2">
      <c r="A21462" s="307" t="s">
        <v>21369</v>
      </c>
      <c r="B21462" s="308">
        <v>348.75</v>
      </c>
    </row>
    <row r="21463" spans="1:2">
      <c r="A21463" s="307" t="s">
        <v>21370</v>
      </c>
      <c r="B21463" s="308">
        <v>446.39</v>
      </c>
    </row>
    <row r="21464" spans="1:2">
      <c r="A21464" s="307" t="s">
        <v>21371</v>
      </c>
      <c r="B21464" s="308">
        <v>420.58</v>
      </c>
    </row>
    <row r="21465" spans="1:2">
      <c r="A21465" s="307" t="s">
        <v>21372</v>
      </c>
      <c r="B21465" s="308">
        <v>671.23</v>
      </c>
    </row>
    <row r="21466" spans="1:2">
      <c r="A21466" s="307" t="s">
        <v>21373</v>
      </c>
      <c r="B21466" s="308">
        <v>636.32000000000005</v>
      </c>
    </row>
    <row r="21467" spans="1:2">
      <c r="A21467" s="307" t="s">
        <v>21374</v>
      </c>
      <c r="B21467" s="308">
        <v>859.49</v>
      </c>
    </row>
    <row r="21468" spans="1:2">
      <c r="A21468" s="307" t="s">
        <v>21375</v>
      </c>
      <c r="B21468" s="308">
        <v>817.24</v>
      </c>
    </row>
    <row r="21469" spans="1:2">
      <c r="A21469" s="307" t="s">
        <v>21376</v>
      </c>
      <c r="B21469" s="308">
        <v>536.54999999999995</v>
      </c>
    </row>
    <row r="21470" spans="1:2">
      <c r="A21470" s="307" t="s">
        <v>21377</v>
      </c>
      <c r="B21470" s="308">
        <v>503.73</v>
      </c>
    </row>
    <row r="21471" spans="1:2">
      <c r="A21471" s="307" t="s">
        <v>21378</v>
      </c>
      <c r="B21471" s="308">
        <v>624.38</v>
      </c>
    </row>
    <row r="21472" spans="1:2">
      <c r="A21472" s="307" t="s">
        <v>21379</v>
      </c>
      <c r="B21472" s="308">
        <v>587.94000000000005</v>
      </c>
    </row>
    <row r="21473" spans="1:2">
      <c r="A21473" s="307" t="s">
        <v>21380</v>
      </c>
      <c r="B21473" s="308">
        <v>873.65</v>
      </c>
    </row>
    <row r="21474" spans="1:2">
      <c r="A21474" s="307" t="s">
        <v>21381</v>
      </c>
      <c r="B21474" s="308">
        <v>827.16</v>
      </c>
    </row>
    <row r="21475" spans="1:2">
      <c r="A21475" s="307" t="s">
        <v>21382</v>
      </c>
      <c r="B21475" s="308">
        <v>1075.82</v>
      </c>
    </row>
    <row r="21476" spans="1:2">
      <c r="A21476" s="307" t="s">
        <v>21383</v>
      </c>
      <c r="B21476" s="308">
        <v>1021.51</v>
      </c>
    </row>
    <row r="21477" spans="1:2">
      <c r="A21477" s="307" t="s">
        <v>21384</v>
      </c>
      <c r="B21477" s="308">
        <v>358.99</v>
      </c>
    </row>
    <row r="21478" spans="1:2">
      <c r="A21478" s="307" t="s">
        <v>21385</v>
      </c>
      <c r="B21478" s="308">
        <v>338.52</v>
      </c>
    </row>
    <row r="21479" spans="1:2">
      <c r="A21479" s="307" t="s">
        <v>21386</v>
      </c>
      <c r="B21479" s="308">
        <v>436.25</v>
      </c>
    </row>
    <row r="21480" spans="1:2">
      <c r="A21480" s="307" t="s">
        <v>21387</v>
      </c>
      <c r="B21480" s="308">
        <v>412.61</v>
      </c>
    </row>
    <row r="21481" spans="1:2">
      <c r="A21481" s="307" t="s">
        <v>21388</v>
      </c>
      <c r="B21481" s="308">
        <v>662.47</v>
      </c>
    </row>
    <row r="21482" spans="1:2">
      <c r="A21482" s="307" t="s">
        <v>21389</v>
      </c>
      <c r="B21482" s="308">
        <v>629.73</v>
      </c>
    </row>
    <row r="21483" spans="1:2">
      <c r="A21483" s="307" t="s">
        <v>21390</v>
      </c>
      <c r="B21483" s="308">
        <v>854.57</v>
      </c>
    </row>
    <row r="21484" spans="1:2">
      <c r="A21484" s="307" t="s">
        <v>21391</v>
      </c>
      <c r="B21484" s="308">
        <v>814.35</v>
      </c>
    </row>
    <row r="21485" spans="1:2">
      <c r="A21485" s="307" t="s">
        <v>21392</v>
      </c>
      <c r="B21485" s="308">
        <v>637.26</v>
      </c>
    </row>
    <row r="21486" spans="1:2">
      <c r="A21486" s="307" t="s">
        <v>21393</v>
      </c>
      <c r="B21486" s="308">
        <v>601.24</v>
      </c>
    </row>
    <row r="21487" spans="1:2">
      <c r="A21487" s="307" t="s">
        <v>21394</v>
      </c>
      <c r="B21487" s="308">
        <v>731.18</v>
      </c>
    </row>
    <row r="21488" spans="1:2">
      <c r="A21488" s="307" t="s">
        <v>21395</v>
      </c>
      <c r="B21488" s="308">
        <v>691.31</v>
      </c>
    </row>
    <row r="21489" spans="1:2">
      <c r="A21489" s="307" t="s">
        <v>21396</v>
      </c>
      <c r="B21489" s="308">
        <v>986.6</v>
      </c>
    </row>
    <row r="21490" spans="1:2">
      <c r="A21490" s="307" t="s">
        <v>21397</v>
      </c>
      <c r="B21490" s="308">
        <v>936.52</v>
      </c>
    </row>
    <row r="21491" spans="1:2">
      <c r="A21491" s="307" t="s">
        <v>21398</v>
      </c>
      <c r="B21491" s="308">
        <v>1197.3399999999999</v>
      </c>
    </row>
    <row r="21492" spans="1:2">
      <c r="A21492" s="307" t="s">
        <v>21399</v>
      </c>
      <c r="B21492" s="308">
        <v>1139.1300000000001</v>
      </c>
    </row>
    <row r="21493" spans="1:2">
      <c r="A21493" s="307" t="s">
        <v>21400</v>
      </c>
      <c r="B21493" s="308">
        <v>935.94</v>
      </c>
    </row>
    <row r="21494" spans="1:2">
      <c r="A21494" s="307" t="s">
        <v>21401</v>
      </c>
      <c r="B21494" s="308">
        <v>883.24</v>
      </c>
    </row>
    <row r="21495" spans="1:2">
      <c r="A21495" s="307" t="s">
        <v>21402</v>
      </c>
      <c r="B21495" s="308">
        <v>1048.9000000000001</v>
      </c>
    </row>
    <row r="21496" spans="1:2">
      <c r="A21496" s="307" t="s">
        <v>21403</v>
      </c>
      <c r="B21496" s="308">
        <v>991.55</v>
      </c>
    </row>
    <row r="21497" spans="1:2">
      <c r="A21497" s="307" t="s">
        <v>21404</v>
      </c>
      <c r="B21497" s="308">
        <v>1337.76</v>
      </c>
    </row>
    <row r="21498" spans="1:2">
      <c r="A21498" s="307" t="s">
        <v>21405</v>
      </c>
      <c r="B21498" s="308">
        <v>1268.95</v>
      </c>
    </row>
    <row r="21499" spans="1:2">
      <c r="A21499" s="307" t="s">
        <v>21406</v>
      </c>
      <c r="B21499" s="308">
        <v>1570.14</v>
      </c>
    </row>
    <row r="21500" spans="1:2">
      <c r="A21500" s="307" t="s">
        <v>21407</v>
      </c>
      <c r="B21500" s="308">
        <v>1492.45</v>
      </c>
    </row>
    <row r="21501" spans="1:2">
      <c r="A21501" s="307" t="s">
        <v>21408</v>
      </c>
      <c r="B21501" s="308">
        <v>4551.3100000000004</v>
      </c>
    </row>
    <row r="21502" spans="1:2">
      <c r="A21502" s="307" t="s">
        <v>21409</v>
      </c>
      <c r="B21502" s="308">
        <v>4551.3100000000004</v>
      </c>
    </row>
    <row r="21503" spans="1:2">
      <c r="A21503" s="307" t="s">
        <v>21410</v>
      </c>
      <c r="B21503" s="308">
        <v>4794</v>
      </c>
    </row>
    <row r="21504" spans="1:2">
      <c r="A21504" s="307" t="s">
        <v>21411</v>
      </c>
      <c r="B21504" s="308">
        <v>4794</v>
      </c>
    </row>
    <row r="21505" spans="1:2">
      <c r="A21505" s="307" t="s">
        <v>21412</v>
      </c>
      <c r="B21505" s="308">
        <v>5782.84</v>
      </c>
    </row>
    <row r="21506" spans="1:2">
      <c r="A21506" s="307" t="s">
        <v>21413</v>
      </c>
      <c r="B21506" s="308">
        <v>5782.84</v>
      </c>
    </row>
    <row r="21507" spans="1:2">
      <c r="A21507" s="307" t="s">
        <v>21414</v>
      </c>
      <c r="B21507" s="308">
        <v>6091.2</v>
      </c>
    </row>
    <row r="21508" spans="1:2">
      <c r="A21508" s="307" t="s">
        <v>21415</v>
      </c>
      <c r="B21508" s="308">
        <v>6091.2</v>
      </c>
    </row>
    <row r="21509" spans="1:2">
      <c r="A21509" s="307" t="s">
        <v>21416</v>
      </c>
      <c r="B21509" s="308">
        <v>6746.65</v>
      </c>
    </row>
    <row r="21510" spans="1:2">
      <c r="A21510" s="307" t="s">
        <v>21417</v>
      </c>
      <c r="B21510" s="308">
        <v>6746.65</v>
      </c>
    </row>
    <row r="21511" spans="1:2">
      <c r="A21511" s="307" t="s">
        <v>21418</v>
      </c>
      <c r="B21511" s="308">
        <v>7106.4</v>
      </c>
    </row>
    <row r="21512" spans="1:2">
      <c r="A21512" s="307" t="s">
        <v>21419</v>
      </c>
      <c r="B21512" s="308">
        <v>7106.4</v>
      </c>
    </row>
    <row r="21513" spans="1:2">
      <c r="A21513" s="307" t="s">
        <v>21420</v>
      </c>
      <c r="B21513" s="308">
        <v>7692.61</v>
      </c>
    </row>
    <row r="21514" spans="1:2">
      <c r="A21514" s="307" t="s">
        <v>21421</v>
      </c>
      <c r="B21514" s="308">
        <v>7692.61</v>
      </c>
    </row>
    <row r="21515" spans="1:2">
      <c r="A21515" s="307" t="s">
        <v>21422</v>
      </c>
      <c r="B21515" s="308">
        <v>8102.8</v>
      </c>
    </row>
    <row r="21516" spans="1:2">
      <c r="A21516" s="307" t="s">
        <v>21423</v>
      </c>
      <c r="B21516" s="308">
        <v>8102.8</v>
      </c>
    </row>
    <row r="21517" spans="1:2">
      <c r="A21517" s="307" t="s">
        <v>21424</v>
      </c>
      <c r="B21517" s="308">
        <v>9031.23</v>
      </c>
    </row>
    <row r="21518" spans="1:2">
      <c r="A21518" s="307" t="s">
        <v>21425</v>
      </c>
      <c r="B21518" s="308">
        <v>9031.23</v>
      </c>
    </row>
    <row r="21519" spans="1:2">
      <c r="A21519" s="307" t="s">
        <v>21426</v>
      </c>
      <c r="B21519" s="308">
        <v>9512.7999999999993</v>
      </c>
    </row>
    <row r="21520" spans="1:2">
      <c r="A21520" s="307" t="s">
        <v>21427</v>
      </c>
      <c r="B21520" s="308">
        <v>9512.7999999999993</v>
      </c>
    </row>
    <row r="21521" spans="1:2">
      <c r="A21521" s="307" t="s">
        <v>21428</v>
      </c>
      <c r="B21521" s="308">
        <v>11227.06</v>
      </c>
    </row>
    <row r="21522" spans="1:2">
      <c r="A21522" s="307" t="s">
        <v>21429</v>
      </c>
      <c r="B21522" s="308">
        <v>11227.06</v>
      </c>
    </row>
    <row r="21523" spans="1:2">
      <c r="A21523" s="307" t="s">
        <v>21430</v>
      </c>
      <c r="B21523" s="308">
        <v>11775.4</v>
      </c>
    </row>
    <row r="21524" spans="1:2">
      <c r="A21524" s="307" t="s">
        <v>21431</v>
      </c>
      <c r="B21524" s="308">
        <v>11775.4</v>
      </c>
    </row>
    <row r="21525" spans="1:2">
      <c r="A21525" s="307" t="s">
        <v>21432</v>
      </c>
      <c r="B21525" s="308">
        <v>16575.849999999999</v>
      </c>
    </row>
    <row r="21526" spans="1:2">
      <c r="A21526" s="307" t="s">
        <v>21433</v>
      </c>
      <c r="B21526" s="308">
        <v>16575.849999999999</v>
      </c>
    </row>
    <row r="21527" spans="1:2">
      <c r="A21527" s="307" t="s">
        <v>21434</v>
      </c>
      <c r="B21527" s="308">
        <v>17617.599999999999</v>
      </c>
    </row>
    <row r="21528" spans="1:2">
      <c r="A21528" s="307" t="s">
        <v>21435</v>
      </c>
      <c r="B21528" s="308">
        <v>17617.599999999999</v>
      </c>
    </row>
    <row r="21529" spans="1:2">
      <c r="A21529" s="307" t="s">
        <v>21436</v>
      </c>
      <c r="B21529" s="308">
        <v>662.17</v>
      </c>
    </row>
    <row r="21530" spans="1:2">
      <c r="A21530" s="307" t="s">
        <v>21437</v>
      </c>
      <c r="B21530" s="308">
        <v>662.17</v>
      </c>
    </row>
    <row r="21531" spans="1:2">
      <c r="A21531" s="307" t="s">
        <v>21438</v>
      </c>
      <c r="B21531" s="308">
        <v>697.2</v>
      </c>
    </row>
    <row r="21532" spans="1:2">
      <c r="A21532" s="307" t="s">
        <v>21439</v>
      </c>
      <c r="B21532" s="308">
        <v>697.2</v>
      </c>
    </row>
    <row r="21533" spans="1:2">
      <c r="A21533" s="307" t="s">
        <v>21440</v>
      </c>
      <c r="B21533" s="308">
        <v>851.36</v>
      </c>
    </row>
    <row r="21534" spans="1:2">
      <c r="A21534" s="307" t="s">
        <v>21441</v>
      </c>
      <c r="B21534" s="308">
        <v>851.36</v>
      </c>
    </row>
    <row r="21535" spans="1:2">
      <c r="A21535" s="307" t="s">
        <v>21442</v>
      </c>
      <c r="B21535" s="308">
        <v>896.4</v>
      </c>
    </row>
    <row r="21536" spans="1:2">
      <c r="A21536" s="307" t="s">
        <v>21443</v>
      </c>
      <c r="B21536" s="308">
        <v>896.4</v>
      </c>
    </row>
    <row r="21537" spans="1:2">
      <c r="A21537" s="307" t="s">
        <v>21444</v>
      </c>
      <c r="B21537" s="308">
        <v>1056.32</v>
      </c>
    </row>
    <row r="21538" spans="1:2">
      <c r="A21538" s="307" t="s">
        <v>21445</v>
      </c>
      <c r="B21538" s="308">
        <v>1056.32</v>
      </c>
    </row>
    <row r="21539" spans="1:2">
      <c r="A21539" s="307" t="s">
        <v>21446</v>
      </c>
      <c r="B21539" s="308">
        <v>1112.2</v>
      </c>
    </row>
    <row r="21540" spans="1:2">
      <c r="A21540" s="307" t="s">
        <v>21447</v>
      </c>
      <c r="B21540" s="308">
        <v>1112.2</v>
      </c>
    </row>
    <row r="21541" spans="1:2">
      <c r="A21541" s="307" t="s">
        <v>21448</v>
      </c>
      <c r="B21541" s="308">
        <v>1229.74</v>
      </c>
    </row>
    <row r="21542" spans="1:2">
      <c r="A21542" s="307" t="s">
        <v>21449</v>
      </c>
      <c r="B21542" s="308">
        <v>1229.74</v>
      </c>
    </row>
    <row r="21543" spans="1:2">
      <c r="A21543" s="307" t="s">
        <v>21450</v>
      </c>
      <c r="B21543" s="308">
        <v>1294.8</v>
      </c>
    </row>
    <row r="21544" spans="1:2">
      <c r="A21544" s="307" t="s">
        <v>21451</v>
      </c>
      <c r="B21544" s="308">
        <v>1294.8</v>
      </c>
    </row>
    <row r="21545" spans="1:2">
      <c r="A21545" s="307" t="s">
        <v>21452</v>
      </c>
      <c r="B21545" s="308">
        <v>1513.53</v>
      </c>
    </row>
    <row r="21546" spans="1:2">
      <c r="A21546" s="307" t="s">
        <v>21453</v>
      </c>
      <c r="B21546" s="308">
        <v>1513.53</v>
      </c>
    </row>
    <row r="21547" spans="1:2">
      <c r="A21547" s="307" t="s">
        <v>21454</v>
      </c>
      <c r="B21547" s="308">
        <v>1593.6</v>
      </c>
    </row>
    <row r="21548" spans="1:2">
      <c r="A21548" s="307" t="s">
        <v>21455</v>
      </c>
      <c r="B21548" s="308">
        <v>1593.6</v>
      </c>
    </row>
    <row r="21549" spans="1:2">
      <c r="A21549" s="307" t="s">
        <v>21456</v>
      </c>
      <c r="B21549" s="308">
        <v>1844.62</v>
      </c>
    </row>
    <row r="21550" spans="1:2">
      <c r="A21550" s="307" t="s">
        <v>21457</v>
      </c>
      <c r="B21550" s="308">
        <v>1844.62</v>
      </c>
    </row>
    <row r="21551" spans="1:2">
      <c r="A21551" s="307" t="s">
        <v>21458</v>
      </c>
      <c r="B21551" s="308">
        <v>1942.2</v>
      </c>
    </row>
    <row r="21552" spans="1:2">
      <c r="A21552" s="307" t="s">
        <v>21459</v>
      </c>
      <c r="B21552" s="308">
        <v>1942.2</v>
      </c>
    </row>
    <row r="21553" spans="1:2">
      <c r="A21553" s="307" t="s">
        <v>21460</v>
      </c>
      <c r="B21553" s="308">
        <v>2033.81</v>
      </c>
    </row>
    <row r="21554" spans="1:2">
      <c r="A21554" s="307" t="s">
        <v>21461</v>
      </c>
      <c r="B21554" s="308">
        <v>2033.81</v>
      </c>
    </row>
    <row r="21555" spans="1:2">
      <c r="A21555" s="307" t="s">
        <v>21462</v>
      </c>
      <c r="B21555" s="308">
        <v>2141.4</v>
      </c>
    </row>
    <row r="21556" spans="1:2">
      <c r="A21556" s="307" t="s">
        <v>21463</v>
      </c>
      <c r="B21556" s="308">
        <v>2141.4</v>
      </c>
    </row>
    <row r="21557" spans="1:2">
      <c r="A21557" s="307" t="s">
        <v>21464</v>
      </c>
      <c r="B21557" s="308">
        <v>2685.57</v>
      </c>
    </row>
    <row r="21558" spans="1:2">
      <c r="A21558" s="307" t="s">
        <v>21465</v>
      </c>
      <c r="B21558" s="308">
        <v>2685.57</v>
      </c>
    </row>
    <row r="21559" spans="1:2">
      <c r="A21559" s="307" t="s">
        <v>21466</v>
      </c>
      <c r="B21559" s="308">
        <v>2946.3</v>
      </c>
    </row>
    <row r="21560" spans="1:2">
      <c r="A21560" s="307" t="s">
        <v>21467</v>
      </c>
      <c r="B21560" s="308">
        <v>2946.3</v>
      </c>
    </row>
    <row r="21561" spans="1:2">
      <c r="A21561" s="307" t="s">
        <v>21468</v>
      </c>
      <c r="B21561" s="308">
        <v>2920.38</v>
      </c>
    </row>
    <row r="21562" spans="1:2">
      <c r="A21562" s="307" t="s">
        <v>21469</v>
      </c>
      <c r="B21562" s="308">
        <v>2920.38</v>
      </c>
    </row>
    <row r="21563" spans="1:2">
      <c r="A21563" s="307" t="s">
        <v>21470</v>
      </c>
      <c r="B21563" s="308">
        <v>3203.9</v>
      </c>
    </row>
    <row r="21564" spans="1:2">
      <c r="A21564" s="307" t="s">
        <v>21471</v>
      </c>
      <c r="B21564" s="308">
        <v>3203.9</v>
      </c>
    </row>
    <row r="21565" spans="1:2">
      <c r="A21565" s="307" t="s">
        <v>21472</v>
      </c>
      <c r="B21565" s="308">
        <v>3853.25</v>
      </c>
    </row>
    <row r="21566" spans="1:2">
      <c r="A21566" s="307" t="s">
        <v>21473</v>
      </c>
      <c r="B21566" s="308">
        <v>3853.25</v>
      </c>
    </row>
    <row r="21567" spans="1:2">
      <c r="A21567" s="307" t="s">
        <v>21474</v>
      </c>
      <c r="B21567" s="308">
        <v>4154</v>
      </c>
    </row>
    <row r="21568" spans="1:2">
      <c r="A21568" s="307" t="s">
        <v>21475</v>
      </c>
      <c r="B21568" s="308">
        <v>4154</v>
      </c>
    </row>
    <row r="21569" spans="1:2">
      <c r="A21569" s="307" t="s">
        <v>21476</v>
      </c>
      <c r="B21569" s="308">
        <v>4198.3100000000004</v>
      </c>
    </row>
    <row r="21570" spans="1:2">
      <c r="A21570" s="307" t="s">
        <v>21477</v>
      </c>
      <c r="B21570" s="308">
        <v>4198.3100000000004</v>
      </c>
    </row>
    <row r="21571" spans="1:2">
      <c r="A21571" s="307" t="s">
        <v>21478</v>
      </c>
      <c r="B21571" s="308">
        <v>4526</v>
      </c>
    </row>
    <row r="21572" spans="1:2">
      <c r="A21572" s="307" t="s">
        <v>21479</v>
      </c>
      <c r="B21572" s="308">
        <v>4526</v>
      </c>
    </row>
    <row r="21573" spans="1:2">
      <c r="A21573" s="307" t="s">
        <v>21480</v>
      </c>
      <c r="B21573" s="308">
        <v>5604.85</v>
      </c>
    </row>
    <row r="21574" spans="1:2">
      <c r="A21574" s="307" t="s">
        <v>21481</v>
      </c>
      <c r="B21574" s="308">
        <v>5604.85</v>
      </c>
    </row>
    <row r="21575" spans="1:2">
      <c r="A21575" s="307" t="s">
        <v>21482</v>
      </c>
      <c r="B21575" s="308">
        <v>5904.44</v>
      </c>
    </row>
    <row r="21576" spans="1:2">
      <c r="A21576" s="307" t="s">
        <v>21483</v>
      </c>
      <c r="B21576" s="308">
        <v>5904.44</v>
      </c>
    </row>
    <row r="21577" spans="1:2">
      <c r="A21577" s="307" t="s">
        <v>21484</v>
      </c>
      <c r="B21577" s="308">
        <v>6298.95</v>
      </c>
    </row>
    <row r="21578" spans="1:2">
      <c r="A21578" s="307" t="s">
        <v>21485</v>
      </c>
      <c r="B21578" s="308">
        <v>6298.95</v>
      </c>
    </row>
    <row r="21579" spans="1:2">
      <c r="A21579" s="307" t="s">
        <v>21486</v>
      </c>
      <c r="B21579" s="308">
        <v>6635.64</v>
      </c>
    </row>
    <row r="21580" spans="1:2">
      <c r="A21580" s="307" t="s">
        <v>21487</v>
      </c>
      <c r="B21580" s="308">
        <v>6635.64</v>
      </c>
    </row>
    <row r="21581" spans="1:2">
      <c r="A21581" s="307" t="s">
        <v>21488</v>
      </c>
      <c r="B21581" s="308">
        <v>7010.41</v>
      </c>
    </row>
    <row r="21582" spans="1:2">
      <c r="A21582" s="307" t="s">
        <v>21489</v>
      </c>
      <c r="B21582" s="308">
        <v>7010.41</v>
      </c>
    </row>
    <row r="21583" spans="1:2">
      <c r="A21583" s="307" t="s">
        <v>21490</v>
      </c>
      <c r="B21583" s="308">
        <v>7385.12</v>
      </c>
    </row>
    <row r="21584" spans="1:2">
      <c r="A21584" s="307" t="s">
        <v>21491</v>
      </c>
      <c r="B21584" s="308">
        <v>7385.12</v>
      </c>
    </row>
    <row r="21585" spans="1:2">
      <c r="A21585" s="307" t="s">
        <v>21492</v>
      </c>
      <c r="B21585" s="308">
        <v>7704.51</v>
      </c>
    </row>
    <row r="21586" spans="1:2">
      <c r="A21586" s="307" t="s">
        <v>21493</v>
      </c>
      <c r="B21586" s="308">
        <v>7704.51</v>
      </c>
    </row>
    <row r="21587" spans="1:2">
      <c r="A21587" s="307" t="s">
        <v>21494</v>
      </c>
      <c r="B21587" s="308">
        <v>8116.32</v>
      </c>
    </row>
    <row r="21588" spans="1:2">
      <c r="A21588" s="307" t="s">
        <v>21495</v>
      </c>
      <c r="B21588" s="308">
        <v>8116.32</v>
      </c>
    </row>
    <row r="21589" spans="1:2">
      <c r="A21589" s="307" t="s">
        <v>21496</v>
      </c>
      <c r="B21589" s="308">
        <v>8415.9599999999991</v>
      </c>
    </row>
    <row r="21590" spans="1:2">
      <c r="A21590" s="307" t="s">
        <v>21497</v>
      </c>
      <c r="B21590" s="308">
        <v>8415.9599999999991</v>
      </c>
    </row>
    <row r="21591" spans="1:2">
      <c r="A21591" s="307" t="s">
        <v>21498</v>
      </c>
      <c r="B21591" s="308">
        <v>8865.7999999999993</v>
      </c>
    </row>
    <row r="21592" spans="1:2">
      <c r="A21592" s="307" t="s">
        <v>21499</v>
      </c>
      <c r="B21592" s="308">
        <v>8865.7999999999993</v>
      </c>
    </row>
    <row r="21593" spans="1:2">
      <c r="A21593" s="307" t="s">
        <v>21500</v>
      </c>
      <c r="B21593" s="308">
        <v>1043.23</v>
      </c>
    </row>
    <row r="21594" spans="1:2">
      <c r="A21594" s="307" t="s">
        <v>21501</v>
      </c>
      <c r="B21594" s="308">
        <v>1043.23</v>
      </c>
    </row>
    <row r="21595" spans="1:2">
      <c r="A21595" s="307" t="s">
        <v>21502</v>
      </c>
      <c r="B21595" s="308">
        <v>1102.5</v>
      </c>
    </row>
    <row r="21596" spans="1:2">
      <c r="A21596" s="307" t="s">
        <v>21503</v>
      </c>
      <c r="B21596" s="308">
        <v>1102.5</v>
      </c>
    </row>
    <row r="21597" spans="1:2">
      <c r="A21597" s="307" t="s">
        <v>21504</v>
      </c>
      <c r="B21597" s="308">
        <v>1308.18</v>
      </c>
    </row>
    <row r="21598" spans="1:2">
      <c r="A21598" s="307" t="s">
        <v>21505</v>
      </c>
      <c r="B21598" s="308">
        <v>1308.18</v>
      </c>
    </row>
    <row r="21599" spans="1:2">
      <c r="A21599" s="307" t="s">
        <v>21506</v>
      </c>
      <c r="B21599" s="308">
        <v>1382.5</v>
      </c>
    </row>
    <row r="21600" spans="1:2">
      <c r="A21600" s="307" t="s">
        <v>21507</v>
      </c>
      <c r="B21600" s="308">
        <v>1382.5</v>
      </c>
    </row>
    <row r="21601" spans="1:2">
      <c r="A21601" s="307" t="s">
        <v>21508</v>
      </c>
      <c r="B21601" s="308">
        <v>1556.57</v>
      </c>
    </row>
    <row r="21602" spans="1:2">
      <c r="A21602" s="307" t="s">
        <v>21509</v>
      </c>
      <c r="B21602" s="308">
        <v>1556.57</v>
      </c>
    </row>
    <row r="21603" spans="1:2">
      <c r="A21603" s="307" t="s">
        <v>21510</v>
      </c>
      <c r="B21603" s="308">
        <v>1645</v>
      </c>
    </row>
    <row r="21604" spans="1:2">
      <c r="A21604" s="307" t="s">
        <v>21511</v>
      </c>
      <c r="B21604" s="308">
        <v>1645</v>
      </c>
    </row>
    <row r="21605" spans="1:2">
      <c r="A21605" s="307" t="s">
        <v>21512</v>
      </c>
      <c r="B21605" s="308">
        <v>1871.2</v>
      </c>
    </row>
    <row r="21606" spans="1:2">
      <c r="A21606" s="307" t="s">
        <v>21513</v>
      </c>
      <c r="B21606" s="308">
        <v>1871.2</v>
      </c>
    </row>
    <row r="21607" spans="1:2">
      <c r="A21607" s="307" t="s">
        <v>21514</v>
      </c>
      <c r="B21607" s="308">
        <v>1977.5</v>
      </c>
    </row>
    <row r="21608" spans="1:2">
      <c r="A21608" s="307" t="s">
        <v>21515</v>
      </c>
      <c r="B21608" s="308">
        <v>1977.5</v>
      </c>
    </row>
    <row r="21609" spans="1:2">
      <c r="A21609" s="307" t="s">
        <v>21516</v>
      </c>
      <c r="B21609" s="308">
        <v>2086.4699999999998</v>
      </c>
    </row>
    <row r="21610" spans="1:2">
      <c r="A21610" s="307" t="s">
        <v>21517</v>
      </c>
      <c r="B21610" s="308">
        <v>2086.4699999999998</v>
      </c>
    </row>
    <row r="21611" spans="1:2">
      <c r="A21611" s="307" t="s">
        <v>21518</v>
      </c>
      <c r="B21611" s="308">
        <v>2205</v>
      </c>
    </row>
    <row r="21612" spans="1:2">
      <c r="A21612" s="307" t="s">
        <v>21519</v>
      </c>
      <c r="B21612" s="308">
        <v>2205</v>
      </c>
    </row>
    <row r="21613" spans="1:2">
      <c r="A21613" s="307" t="s">
        <v>21520</v>
      </c>
      <c r="B21613" s="308">
        <v>2185.8200000000002</v>
      </c>
    </row>
    <row r="21614" spans="1:2">
      <c r="A21614" s="307" t="s">
        <v>21521</v>
      </c>
      <c r="B21614" s="308">
        <v>2185.8200000000002</v>
      </c>
    </row>
    <row r="21615" spans="1:2">
      <c r="A21615" s="307" t="s">
        <v>21522</v>
      </c>
      <c r="B21615" s="308">
        <v>2310</v>
      </c>
    </row>
    <row r="21616" spans="1:2">
      <c r="A21616" s="307" t="s">
        <v>21523</v>
      </c>
      <c r="B21616" s="308">
        <v>2310</v>
      </c>
    </row>
    <row r="21617" spans="1:2">
      <c r="A21617" s="307" t="s">
        <v>21524</v>
      </c>
      <c r="B21617" s="308">
        <v>2616.36</v>
      </c>
    </row>
    <row r="21618" spans="1:2">
      <c r="A21618" s="307" t="s">
        <v>21525</v>
      </c>
      <c r="B21618" s="308">
        <v>2616.36</v>
      </c>
    </row>
    <row r="21619" spans="1:2">
      <c r="A21619" s="307" t="s">
        <v>21526</v>
      </c>
      <c r="B21619" s="308">
        <v>2765</v>
      </c>
    </row>
    <row r="21620" spans="1:2">
      <c r="A21620" s="307" t="s">
        <v>21527</v>
      </c>
      <c r="B21620" s="308">
        <v>2765</v>
      </c>
    </row>
    <row r="21621" spans="1:2">
      <c r="A21621" s="307" t="s">
        <v>21528</v>
      </c>
      <c r="B21621" s="308">
        <v>3434</v>
      </c>
    </row>
    <row r="21622" spans="1:2">
      <c r="A21622" s="307" t="s">
        <v>21529</v>
      </c>
      <c r="B21622" s="308">
        <v>3434</v>
      </c>
    </row>
    <row r="21623" spans="1:2">
      <c r="A21623" s="307" t="s">
        <v>21530</v>
      </c>
      <c r="B21623" s="308">
        <v>3751.8</v>
      </c>
    </row>
    <row r="21624" spans="1:2">
      <c r="A21624" s="307" t="s">
        <v>21531</v>
      </c>
      <c r="B21624" s="308">
        <v>3751.8</v>
      </c>
    </row>
    <row r="21625" spans="1:2">
      <c r="A21625" s="307" t="s">
        <v>21532</v>
      </c>
      <c r="B21625" s="308">
        <v>6621.71</v>
      </c>
    </row>
    <row r="21626" spans="1:2">
      <c r="A21626" s="307" t="s">
        <v>21533</v>
      </c>
      <c r="B21626" s="308">
        <v>6621.71</v>
      </c>
    </row>
    <row r="21627" spans="1:2">
      <c r="A21627" s="307" t="s">
        <v>21534</v>
      </c>
      <c r="B21627" s="308">
        <v>6974.8</v>
      </c>
    </row>
    <row r="21628" spans="1:2">
      <c r="A21628" s="307" t="s">
        <v>21535</v>
      </c>
      <c r="B21628" s="308">
        <v>6974.8</v>
      </c>
    </row>
    <row r="21629" spans="1:2">
      <c r="A21629" s="307" t="s">
        <v>21536</v>
      </c>
      <c r="B21629" s="308">
        <v>8936.5300000000007</v>
      </c>
    </row>
    <row r="21630" spans="1:2">
      <c r="A21630" s="307" t="s">
        <v>21537</v>
      </c>
      <c r="B21630" s="308">
        <v>8936.5300000000007</v>
      </c>
    </row>
    <row r="21631" spans="1:2">
      <c r="A21631" s="307" t="s">
        <v>21538</v>
      </c>
      <c r="B21631" s="308">
        <v>9373</v>
      </c>
    </row>
    <row r="21632" spans="1:2">
      <c r="A21632" s="307" t="s">
        <v>21539</v>
      </c>
      <c r="B21632" s="308">
        <v>9373</v>
      </c>
    </row>
    <row r="21633" spans="1:2">
      <c r="A21633" s="307" t="s">
        <v>21540</v>
      </c>
      <c r="B21633" s="308">
        <v>10064.450000000001</v>
      </c>
    </row>
    <row r="21634" spans="1:2">
      <c r="A21634" s="307" t="s">
        <v>21541</v>
      </c>
      <c r="B21634" s="308">
        <v>10064.450000000001</v>
      </c>
    </row>
    <row r="21635" spans="1:2">
      <c r="A21635" s="307" t="s">
        <v>21542</v>
      </c>
      <c r="B21635" s="308">
        <v>10556</v>
      </c>
    </row>
    <row r="21636" spans="1:2">
      <c r="A21636" s="307" t="s">
        <v>21543</v>
      </c>
      <c r="B21636" s="308">
        <v>10556</v>
      </c>
    </row>
    <row r="21637" spans="1:2">
      <c r="A21637" s="307" t="s">
        <v>21544</v>
      </c>
      <c r="B21637" s="308">
        <v>11938.52</v>
      </c>
    </row>
    <row r="21638" spans="1:2">
      <c r="A21638" s="307" t="s">
        <v>21545</v>
      </c>
      <c r="B21638" s="308">
        <v>11938.52</v>
      </c>
    </row>
    <row r="21639" spans="1:2">
      <c r="A21639" s="307" t="s">
        <v>21546</v>
      </c>
      <c r="B21639" s="308">
        <v>12521.6</v>
      </c>
    </row>
    <row r="21640" spans="1:2">
      <c r="A21640" s="307" t="s">
        <v>21547</v>
      </c>
      <c r="B21640" s="308">
        <v>12521.6</v>
      </c>
    </row>
    <row r="21641" spans="1:2">
      <c r="A21641" s="307" t="s">
        <v>21548</v>
      </c>
      <c r="B21641" s="308">
        <v>7229.74</v>
      </c>
    </row>
    <row r="21642" spans="1:2">
      <c r="A21642" s="307" t="s">
        <v>21549</v>
      </c>
      <c r="B21642" s="308">
        <v>7229.74</v>
      </c>
    </row>
    <row r="21643" spans="1:2">
      <c r="A21643" s="307" t="s">
        <v>21550</v>
      </c>
      <c r="B21643" s="308">
        <v>7588.8</v>
      </c>
    </row>
    <row r="21644" spans="1:2">
      <c r="A21644" s="307" t="s">
        <v>21551</v>
      </c>
      <c r="B21644" s="308">
        <v>7588.8</v>
      </c>
    </row>
    <row r="21645" spans="1:2">
      <c r="A21645" s="307" t="s">
        <v>21552</v>
      </c>
      <c r="B21645" s="308">
        <v>8493</v>
      </c>
    </row>
    <row r="21646" spans="1:2">
      <c r="A21646" s="307" t="s">
        <v>21553</v>
      </c>
      <c r="B21646" s="308">
        <v>8493</v>
      </c>
    </row>
    <row r="21647" spans="1:2">
      <c r="A21647" s="307" t="s">
        <v>21554</v>
      </c>
      <c r="B21647" s="308">
        <v>8914.7999999999993</v>
      </c>
    </row>
    <row r="21648" spans="1:2">
      <c r="A21648" s="307" t="s">
        <v>21555</v>
      </c>
      <c r="B21648" s="308">
        <v>8914.7999999999993</v>
      </c>
    </row>
    <row r="21649" spans="1:2">
      <c r="A21649" s="307" t="s">
        <v>21556</v>
      </c>
      <c r="B21649" s="308">
        <v>8162.61</v>
      </c>
    </row>
    <row r="21650" spans="1:2">
      <c r="A21650" s="307" t="s">
        <v>21557</v>
      </c>
      <c r="B21650" s="308">
        <v>8162.61</v>
      </c>
    </row>
    <row r="21651" spans="1:2">
      <c r="A21651" s="307" t="s">
        <v>21558</v>
      </c>
      <c r="B21651" s="308">
        <v>8568</v>
      </c>
    </row>
    <row r="21652" spans="1:2">
      <c r="A21652" s="307" t="s">
        <v>21559</v>
      </c>
      <c r="B21652" s="308">
        <v>8568</v>
      </c>
    </row>
    <row r="21653" spans="1:2">
      <c r="A21653" s="307" t="s">
        <v>21560</v>
      </c>
      <c r="B21653" s="308">
        <v>11466.53</v>
      </c>
    </row>
    <row r="21654" spans="1:2">
      <c r="A21654" s="307" t="s">
        <v>21561</v>
      </c>
      <c r="B21654" s="308">
        <v>11466.53</v>
      </c>
    </row>
    <row r="21655" spans="1:2">
      <c r="A21655" s="307" t="s">
        <v>21562</v>
      </c>
      <c r="B21655" s="308">
        <v>12036</v>
      </c>
    </row>
    <row r="21656" spans="1:2">
      <c r="A21656" s="307" t="s">
        <v>21563</v>
      </c>
      <c r="B21656" s="308">
        <v>12036</v>
      </c>
    </row>
    <row r="21657" spans="1:2">
      <c r="A21657" s="307" t="s">
        <v>21564</v>
      </c>
      <c r="B21657" s="308">
        <v>8940</v>
      </c>
    </row>
    <row r="21658" spans="1:2">
      <c r="A21658" s="307" t="s">
        <v>21565</v>
      </c>
      <c r="B21658" s="308">
        <v>8940</v>
      </c>
    </row>
    <row r="21659" spans="1:2">
      <c r="A21659" s="307" t="s">
        <v>21566</v>
      </c>
      <c r="B21659" s="308">
        <v>9384</v>
      </c>
    </row>
    <row r="21660" spans="1:2">
      <c r="A21660" s="307" t="s">
        <v>21567</v>
      </c>
      <c r="B21660" s="308">
        <v>9384</v>
      </c>
    </row>
    <row r="21661" spans="1:2">
      <c r="A21661" s="307" t="s">
        <v>21568</v>
      </c>
      <c r="B21661" s="308">
        <v>12205.05</v>
      </c>
    </row>
    <row r="21662" spans="1:2">
      <c r="A21662" s="307" t="s">
        <v>21569</v>
      </c>
      <c r="B21662" s="308">
        <v>12205.05</v>
      </c>
    </row>
    <row r="21663" spans="1:2">
      <c r="A21663" s="307" t="s">
        <v>21570</v>
      </c>
      <c r="B21663" s="308">
        <v>12811.2</v>
      </c>
    </row>
    <row r="21664" spans="1:2">
      <c r="A21664" s="307" t="s">
        <v>21571</v>
      </c>
      <c r="B21664" s="308">
        <v>12811.2</v>
      </c>
    </row>
    <row r="21665" spans="1:2">
      <c r="A21665" s="307" t="s">
        <v>21572</v>
      </c>
      <c r="B21665" s="308">
        <v>10047.790000000001</v>
      </c>
    </row>
    <row r="21666" spans="1:2">
      <c r="A21666" s="307" t="s">
        <v>21573</v>
      </c>
      <c r="B21666" s="308">
        <v>10047.790000000001</v>
      </c>
    </row>
    <row r="21667" spans="1:2">
      <c r="A21667" s="307" t="s">
        <v>21574</v>
      </c>
      <c r="B21667" s="308">
        <v>10546.8</v>
      </c>
    </row>
    <row r="21668" spans="1:2">
      <c r="A21668" s="307" t="s">
        <v>21575</v>
      </c>
      <c r="B21668" s="308">
        <v>10546.8</v>
      </c>
    </row>
    <row r="21669" spans="1:2">
      <c r="A21669" s="307" t="s">
        <v>21576</v>
      </c>
      <c r="B21669" s="308">
        <v>13546.05</v>
      </c>
    </row>
    <row r="21670" spans="1:2">
      <c r="A21670" s="307" t="s">
        <v>21577</v>
      </c>
      <c r="B21670" s="308">
        <v>13546.05</v>
      </c>
    </row>
    <row r="21671" spans="1:2">
      <c r="A21671" s="307" t="s">
        <v>21578</v>
      </c>
      <c r="B21671" s="308">
        <v>14218.8</v>
      </c>
    </row>
    <row r="21672" spans="1:2">
      <c r="A21672" s="307" t="s">
        <v>21579</v>
      </c>
      <c r="B21672" s="308">
        <v>14218.8</v>
      </c>
    </row>
    <row r="21673" spans="1:2">
      <c r="A21673" s="307" t="s">
        <v>21580</v>
      </c>
      <c r="B21673" s="308">
        <v>13629.59</v>
      </c>
    </row>
    <row r="21674" spans="1:2">
      <c r="A21674" s="307" t="s">
        <v>21581</v>
      </c>
      <c r="B21674" s="308">
        <v>13629.59</v>
      </c>
    </row>
    <row r="21675" spans="1:2">
      <c r="A21675" s="307" t="s">
        <v>21582</v>
      </c>
      <c r="B21675" s="308">
        <v>14484.4</v>
      </c>
    </row>
    <row r="21676" spans="1:2">
      <c r="A21676" s="307" t="s">
        <v>21583</v>
      </c>
      <c r="B21676" s="308">
        <v>14484.4</v>
      </c>
    </row>
    <row r="21677" spans="1:2">
      <c r="A21677" s="307" t="s">
        <v>21584</v>
      </c>
      <c r="B21677" s="308">
        <v>20379.84</v>
      </c>
    </row>
    <row r="21678" spans="1:2">
      <c r="A21678" s="307" t="s">
        <v>21585</v>
      </c>
      <c r="B21678" s="308">
        <v>20379.84</v>
      </c>
    </row>
    <row r="21679" spans="1:2">
      <c r="A21679" s="307" t="s">
        <v>21586</v>
      </c>
      <c r="B21679" s="308">
        <v>21658</v>
      </c>
    </row>
    <row r="21680" spans="1:2">
      <c r="A21680" s="307" t="s">
        <v>21587</v>
      </c>
      <c r="B21680" s="308">
        <v>21658</v>
      </c>
    </row>
    <row r="21681" spans="1:2">
      <c r="A21681" s="307" t="s">
        <v>21588</v>
      </c>
      <c r="B21681" s="308">
        <v>19742.25</v>
      </c>
    </row>
    <row r="21682" spans="1:2">
      <c r="A21682" s="307" t="s">
        <v>21589</v>
      </c>
      <c r="B21682" s="308">
        <v>19742.25</v>
      </c>
    </row>
    <row r="21683" spans="1:2">
      <c r="A21683" s="307" t="s">
        <v>21590</v>
      </c>
      <c r="B21683" s="308">
        <v>21230</v>
      </c>
    </row>
    <row r="21684" spans="1:2">
      <c r="A21684" s="307" t="s">
        <v>21591</v>
      </c>
      <c r="B21684" s="308">
        <v>21230</v>
      </c>
    </row>
    <row r="21685" spans="1:2">
      <c r="A21685" s="307" t="s">
        <v>21592</v>
      </c>
      <c r="B21685" s="308">
        <v>28033.99</v>
      </c>
    </row>
    <row r="21686" spans="1:2">
      <c r="A21686" s="307" t="s">
        <v>21593</v>
      </c>
      <c r="B21686" s="308">
        <v>28033.99</v>
      </c>
    </row>
    <row r="21687" spans="1:2">
      <c r="A21687" s="307" t="s">
        <v>21594</v>
      </c>
      <c r="B21687" s="308">
        <v>30146.6</v>
      </c>
    </row>
    <row r="21688" spans="1:2">
      <c r="A21688" s="307" t="s">
        <v>21595</v>
      </c>
      <c r="B21688" s="308">
        <v>30146.6</v>
      </c>
    </row>
    <row r="21689" spans="1:2">
      <c r="A21689" s="307" t="s">
        <v>21596</v>
      </c>
      <c r="B21689" s="308">
        <v>29774.9</v>
      </c>
    </row>
    <row r="21690" spans="1:2">
      <c r="A21690" s="307" t="s">
        <v>21597</v>
      </c>
      <c r="B21690" s="308">
        <v>29774.9</v>
      </c>
    </row>
    <row r="21691" spans="1:2">
      <c r="A21691" s="307" t="s">
        <v>21598</v>
      </c>
      <c r="B21691" s="308">
        <v>32018.7</v>
      </c>
    </row>
    <row r="21692" spans="1:2">
      <c r="A21692" s="307" t="s">
        <v>21599</v>
      </c>
      <c r="B21692" s="308">
        <v>32018.7</v>
      </c>
    </row>
    <row r="21693" spans="1:2">
      <c r="A21693" s="307" t="s">
        <v>21600</v>
      </c>
      <c r="B21693" s="308">
        <v>23224.06</v>
      </c>
    </row>
    <row r="21694" spans="1:2">
      <c r="A21694" s="307" t="s">
        <v>21601</v>
      </c>
      <c r="B21694" s="308">
        <v>23224.06</v>
      </c>
    </row>
    <row r="21695" spans="1:2">
      <c r="A21695" s="307" t="s">
        <v>21602</v>
      </c>
      <c r="B21695" s="308">
        <v>24974.2</v>
      </c>
    </row>
    <row r="21696" spans="1:2">
      <c r="A21696" s="307" t="s">
        <v>21603</v>
      </c>
      <c r="B21696" s="308">
        <v>24974.2</v>
      </c>
    </row>
    <row r="21697" spans="1:2">
      <c r="A21697" s="307" t="s">
        <v>21604</v>
      </c>
      <c r="B21697" s="308">
        <v>1996.04</v>
      </c>
    </row>
    <row r="21698" spans="1:2">
      <c r="A21698" s="307" t="s">
        <v>21605</v>
      </c>
      <c r="B21698" s="308">
        <v>1996.04</v>
      </c>
    </row>
    <row r="21699" spans="1:2">
      <c r="A21699" s="307" t="s">
        <v>21606</v>
      </c>
      <c r="B21699" s="308">
        <v>2086.1999999999998</v>
      </c>
    </row>
    <row r="21700" spans="1:2">
      <c r="A21700" s="307" t="s">
        <v>21607</v>
      </c>
      <c r="B21700" s="308">
        <v>2086.1999999999998</v>
      </c>
    </row>
    <row r="21701" spans="1:2">
      <c r="A21701" s="307" t="s">
        <v>21608</v>
      </c>
      <c r="B21701" s="308">
        <v>2650.48</v>
      </c>
    </row>
    <row r="21702" spans="1:2">
      <c r="A21702" s="307" t="s">
        <v>21609</v>
      </c>
      <c r="B21702" s="308">
        <v>2650.48</v>
      </c>
    </row>
    <row r="21703" spans="1:2">
      <c r="A21703" s="307" t="s">
        <v>21610</v>
      </c>
      <c r="B21703" s="308">
        <v>2770.2</v>
      </c>
    </row>
    <row r="21704" spans="1:2">
      <c r="A21704" s="307" t="s">
        <v>21611</v>
      </c>
      <c r="B21704" s="308">
        <v>2770.2</v>
      </c>
    </row>
    <row r="21705" spans="1:2">
      <c r="A21705" s="307" t="s">
        <v>21612</v>
      </c>
      <c r="B21705" s="308">
        <v>3321.28</v>
      </c>
    </row>
    <row r="21706" spans="1:2">
      <c r="A21706" s="307" t="s">
        <v>21613</v>
      </c>
      <c r="B21706" s="308">
        <v>3321.28</v>
      </c>
    </row>
    <row r="21707" spans="1:2">
      <c r="A21707" s="307" t="s">
        <v>21614</v>
      </c>
      <c r="B21707" s="308">
        <v>3471.3</v>
      </c>
    </row>
    <row r="21708" spans="1:2">
      <c r="A21708" s="307" t="s">
        <v>21615</v>
      </c>
      <c r="B21708" s="308">
        <v>3471.3</v>
      </c>
    </row>
    <row r="21709" spans="1:2">
      <c r="A21709" s="307" t="s">
        <v>21616</v>
      </c>
      <c r="B21709" s="308">
        <v>3992.08</v>
      </c>
    </row>
    <row r="21710" spans="1:2">
      <c r="A21710" s="307" t="s">
        <v>21617</v>
      </c>
      <c r="B21710" s="308">
        <v>3992.08</v>
      </c>
    </row>
    <row r="21711" spans="1:2">
      <c r="A21711" s="307" t="s">
        <v>21618</v>
      </c>
      <c r="B21711" s="308">
        <v>4172.3999999999996</v>
      </c>
    </row>
    <row r="21712" spans="1:2">
      <c r="A21712" s="307" t="s">
        <v>21619</v>
      </c>
      <c r="B21712" s="308">
        <v>4172.3999999999996</v>
      </c>
    </row>
    <row r="21713" spans="1:2">
      <c r="A21713" s="307" t="s">
        <v>21620</v>
      </c>
      <c r="B21713" s="308">
        <v>4646.5200000000004</v>
      </c>
    </row>
    <row r="21714" spans="1:2">
      <c r="A21714" s="307" t="s">
        <v>21621</v>
      </c>
      <c r="B21714" s="308">
        <v>4646.5200000000004</v>
      </c>
    </row>
    <row r="21715" spans="1:2">
      <c r="A21715" s="307" t="s">
        <v>21622</v>
      </c>
      <c r="B21715" s="308">
        <v>4856.3999999999996</v>
      </c>
    </row>
    <row r="21716" spans="1:2">
      <c r="A21716" s="307" t="s">
        <v>21623</v>
      </c>
      <c r="B21716" s="308">
        <v>4856.3999999999996</v>
      </c>
    </row>
    <row r="21717" spans="1:2">
      <c r="A21717" s="307" t="s">
        <v>21624</v>
      </c>
      <c r="B21717" s="308">
        <v>5317.32</v>
      </c>
    </row>
    <row r="21718" spans="1:2">
      <c r="A21718" s="307" t="s">
        <v>21625</v>
      </c>
      <c r="B21718" s="308">
        <v>5317.32</v>
      </c>
    </row>
    <row r="21719" spans="1:2">
      <c r="A21719" s="307" t="s">
        <v>21626</v>
      </c>
      <c r="B21719" s="308">
        <v>5557.5</v>
      </c>
    </row>
    <row r="21720" spans="1:2">
      <c r="A21720" s="307" t="s">
        <v>21627</v>
      </c>
      <c r="B21720" s="308">
        <v>5557.5</v>
      </c>
    </row>
    <row r="21721" spans="1:2">
      <c r="A21721" s="307" t="s">
        <v>21628</v>
      </c>
      <c r="B21721" s="308">
        <v>5971.76</v>
      </c>
    </row>
    <row r="21722" spans="1:2">
      <c r="A21722" s="307" t="s">
        <v>21629</v>
      </c>
      <c r="B21722" s="308">
        <v>5971.76</v>
      </c>
    </row>
    <row r="21723" spans="1:2">
      <c r="A21723" s="307" t="s">
        <v>21630</v>
      </c>
      <c r="B21723" s="308">
        <v>6241.5</v>
      </c>
    </row>
    <row r="21724" spans="1:2">
      <c r="A21724" s="307" t="s">
        <v>21631</v>
      </c>
      <c r="B21724" s="308">
        <v>6241.5</v>
      </c>
    </row>
    <row r="21725" spans="1:2">
      <c r="A21725" s="307" t="s">
        <v>21632</v>
      </c>
      <c r="B21725" s="308">
        <v>7833.45</v>
      </c>
    </row>
    <row r="21726" spans="1:2">
      <c r="A21726" s="307" t="s">
        <v>21633</v>
      </c>
      <c r="B21726" s="308">
        <v>7833.45</v>
      </c>
    </row>
    <row r="21727" spans="1:2">
      <c r="A21727" s="307" t="s">
        <v>21634</v>
      </c>
      <c r="B21727" s="308">
        <v>8400</v>
      </c>
    </row>
    <row r="21728" spans="1:2">
      <c r="A21728" s="307" t="s">
        <v>21635</v>
      </c>
      <c r="B21728" s="308">
        <v>8400</v>
      </c>
    </row>
    <row r="21729" spans="1:2">
      <c r="A21729" s="307" t="s">
        <v>21636</v>
      </c>
      <c r="B21729" s="308">
        <v>11229.56</v>
      </c>
    </row>
    <row r="21730" spans="1:2">
      <c r="A21730" s="307" t="s">
        <v>21637</v>
      </c>
      <c r="B21730" s="308">
        <v>11229.56</v>
      </c>
    </row>
    <row r="21731" spans="1:2">
      <c r="A21731" s="307" t="s">
        <v>21638</v>
      </c>
      <c r="B21731" s="308">
        <v>12306.5</v>
      </c>
    </row>
    <row r="21732" spans="1:2">
      <c r="A21732" s="307" t="s">
        <v>21639</v>
      </c>
      <c r="B21732" s="308">
        <v>12306.5</v>
      </c>
    </row>
    <row r="21733" spans="1:2">
      <c r="A21733" s="307" t="s">
        <v>21640</v>
      </c>
      <c r="B21733" s="308">
        <v>15625.57</v>
      </c>
    </row>
    <row r="21734" spans="1:2">
      <c r="A21734" s="307" t="s">
        <v>21641</v>
      </c>
      <c r="B21734" s="308">
        <v>15625.57</v>
      </c>
    </row>
    <row r="21735" spans="1:2">
      <c r="A21735" s="307" t="s">
        <v>21642</v>
      </c>
      <c r="B21735" s="308">
        <v>17259.2</v>
      </c>
    </row>
    <row r="21736" spans="1:2">
      <c r="A21736" s="307" t="s">
        <v>21643</v>
      </c>
      <c r="B21736" s="308">
        <v>17259.2</v>
      </c>
    </row>
    <row r="21737" spans="1:2">
      <c r="A21737" s="307" t="s">
        <v>21644</v>
      </c>
      <c r="B21737" s="308">
        <v>89.68</v>
      </c>
    </row>
    <row r="21738" spans="1:2">
      <c r="A21738" s="307" t="s">
        <v>21645</v>
      </c>
      <c r="B21738" s="308">
        <v>80.69</v>
      </c>
    </row>
    <row r="21739" spans="1:2">
      <c r="A21739" s="307" t="s">
        <v>21646</v>
      </c>
      <c r="B21739" s="308">
        <v>258.17</v>
      </c>
    </row>
    <row r="21740" spans="1:2">
      <c r="A21740" s="307" t="s">
        <v>21647</v>
      </c>
      <c r="B21740" s="308">
        <v>230.95</v>
      </c>
    </row>
    <row r="21741" spans="1:2">
      <c r="A21741" s="307" t="s">
        <v>21648</v>
      </c>
      <c r="B21741" s="308">
        <v>139.88999999999999</v>
      </c>
    </row>
    <row r="21742" spans="1:2">
      <c r="A21742" s="307" t="s">
        <v>21649</v>
      </c>
      <c r="B21742" s="308">
        <v>130.13</v>
      </c>
    </row>
    <row r="21743" spans="1:2">
      <c r="A21743" s="307" t="s">
        <v>21650</v>
      </c>
      <c r="B21743" s="308">
        <v>587.59</v>
      </c>
    </row>
    <row r="21744" spans="1:2">
      <c r="A21744" s="307" t="s">
        <v>21651</v>
      </c>
      <c r="B21744" s="308">
        <v>543.63</v>
      </c>
    </row>
    <row r="21745" spans="1:2">
      <c r="A21745" s="307" t="s">
        <v>21652</v>
      </c>
      <c r="B21745" s="308">
        <v>671.53</v>
      </c>
    </row>
    <row r="21746" spans="1:2">
      <c r="A21746" s="307" t="s">
        <v>21653</v>
      </c>
      <c r="B21746" s="308">
        <v>621.29</v>
      </c>
    </row>
    <row r="21747" spans="1:2">
      <c r="A21747" s="307" t="s">
        <v>21654</v>
      </c>
      <c r="B21747" s="308">
        <v>783.46</v>
      </c>
    </row>
    <row r="21748" spans="1:2">
      <c r="A21748" s="307" t="s">
        <v>21655</v>
      </c>
      <c r="B21748" s="308">
        <v>724.84</v>
      </c>
    </row>
    <row r="21749" spans="1:2">
      <c r="A21749" s="307" t="s">
        <v>21656</v>
      </c>
      <c r="B21749" s="308">
        <v>940.15</v>
      </c>
    </row>
    <row r="21750" spans="1:2">
      <c r="A21750" s="307" t="s">
        <v>21657</v>
      </c>
      <c r="B21750" s="308">
        <v>869.81</v>
      </c>
    </row>
    <row r="21751" spans="1:2">
      <c r="A21751" s="307" t="s">
        <v>21658</v>
      </c>
      <c r="B21751" s="308">
        <v>26</v>
      </c>
    </row>
    <row r="21752" spans="1:2">
      <c r="A21752" s="307" t="s">
        <v>21659</v>
      </c>
      <c r="B21752" s="308">
        <v>23.4</v>
      </c>
    </row>
    <row r="21753" spans="1:2">
      <c r="A21753" s="307" t="s">
        <v>21660</v>
      </c>
      <c r="B21753" s="308">
        <v>34.67</v>
      </c>
    </row>
    <row r="21754" spans="1:2">
      <c r="A21754" s="307" t="s">
        <v>21661</v>
      </c>
      <c r="B21754" s="308">
        <v>31.2</v>
      </c>
    </row>
    <row r="21755" spans="1:2">
      <c r="A21755" s="307" t="s">
        <v>21662</v>
      </c>
      <c r="B21755" s="308">
        <v>43.34</v>
      </c>
    </row>
    <row r="21756" spans="1:2">
      <c r="A21756" s="307" t="s">
        <v>21663</v>
      </c>
      <c r="B21756" s="308">
        <v>39</v>
      </c>
    </row>
    <row r="21757" spans="1:2">
      <c r="A21757" s="307" t="s">
        <v>21664</v>
      </c>
      <c r="B21757" s="308">
        <v>52.01</v>
      </c>
    </row>
    <row r="21758" spans="1:2">
      <c r="A21758" s="307" t="s">
        <v>21665</v>
      </c>
      <c r="B21758" s="308">
        <v>46.8</v>
      </c>
    </row>
    <row r="21759" spans="1:2">
      <c r="A21759" s="307" t="s">
        <v>21666</v>
      </c>
      <c r="B21759" s="308">
        <v>65.010000000000005</v>
      </c>
    </row>
    <row r="21760" spans="1:2">
      <c r="A21760" s="307" t="s">
        <v>21667</v>
      </c>
      <c r="B21760" s="308">
        <v>58.5</v>
      </c>
    </row>
    <row r="21761" spans="1:2">
      <c r="A21761" s="307" t="s">
        <v>21668</v>
      </c>
      <c r="B21761" s="308">
        <v>76.489999999999995</v>
      </c>
    </row>
    <row r="21762" spans="1:2">
      <c r="A21762" s="307" t="s">
        <v>21669</v>
      </c>
      <c r="B21762" s="308">
        <v>68.83</v>
      </c>
    </row>
    <row r="21763" spans="1:2">
      <c r="A21763" s="307" t="s">
        <v>21670</v>
      </c>
      <c r="B21763" s="308">
        <v>81.27</v>
      </c>
    </row>
    <row r="21764" spans="1:2">
      <c r="A21764" s="307" t="s">
        <v>21671</v>
      </c>
      <c r="B21764" s="308">
        <v>73.13</v>
      </c>
    </row>
    <row r="21765" spans="1:2">
      <c r="A21765" s="307" t="s">
        <v>21672</v>
      </c>
      <c r="B21765" s="308">
        <v>89.68</v>
      </c>
    </row>
    <row r="21766" spans="1:2">
      <c r="A21766" s="307" t="s">
        <v>21673</v>
      </c>
      <c r="B21766" s="308">
        <v>80.69</v>
      </c>
    </row>
    <row r="21767" spans="1:2">
      <c r="A21767" s="307" t="s">
        <v>21674</v>
      </c>
      <c r="B21767" s="308">
        <v>114.74</v>
      </c>
    </row>
    <row r="21768" spans="1:2">
      <c r="A21768" s="307" t="s">
        <v>21675</v>
      </c>
      <c r="B21768" s="308">
        <v>102.64</v>
      </c>
    </row>
    <row r="21769" spans="1:2">
      <c r="A21769" s="307" t="s">
        <v>21676</v>
      </c>
      <c r="B21769" s="308">
        <v>123.92</v>
      </c>
    </row>
    <row r="21770" spans="1:2">
      <c r="A21770" s="307" t="s">
        <v>21677</v>
      </c>
      <c r="B21770" s="308">
        <v>110.85</v>
      </c>
    </row>
    <row r="21771" spans="1:2">
      <c r="A21771" s="307" t="s">
        <v>21678</v>
      </c>
      <c r="B21771" s="308">
        <v>134.58000000000001</v>
      </c>
    </row>
    <row r="21772" spans="1:2">
      <c r="A21772" s="307" t="s">
        <v>21679</v>
      </c>
      <c r="B21772" s="308">
        <v>120.39</v>
      </c>
    </row>
    <row r="21773" spans="1:2">
      <c r="A21773" s="307" t="s">
        <v>21680</v>
      </c>
      <c r="B21773" s="308">
        <v>281.64</v>
      </c>
    </row>
    <row r="21774" spans="1:2">
      <c r="A21774" s="307" t="s">
        <v>21681</v>
      </c>
      <c r="B21774" s="308">
        <v>251.94</v>
      </c>
    </row>
    <row r="21775" spans="1:2">
      <c r="A21775" s="307" t="s">
        <v>21682</v>
      </c>
      <c r="B21775" s="308">
        <v>344.23</v>
      </c>
    </row>
    <row r="21776" spans="1:2">
      <c r="A21776" s="307" t="s">
        <v>21683</v>
      </c>
      <c r="B21776" s="308">
        <v>307.93</v>
      </c>
    </row>
    <row r="21777" spans="1:2">
      <c r="A21777" s="307" t="s">
        <v>21684</v>
      </c>
      <c r="B21777" s="308">
        <v>344.23</v>
      </c>
    </row>
    <row r="21778" spans="1:2">
      <c r="A21778" s="307" t="s">
        <v>21685</v>
      </c>
      <c r="B21778" s="308">
        <v>307.93</v>
      </c>
    </row>
    <row r="21779" spans="1:2">
      <c r="A21779" s="307" t="s">
        <v>21686</v>
      </c>
      <c r="B21779" s="308">
        <v>587.59</v>
      </c>
    </row>
    <row r="21780" spans="1:2">
      <c r="A21780" s="307" t="s">
        <v>21687</v>
      </c>
      <c r="B21780" s="308">
        <v>543.63</v>
      </c>
    </row>
    <row r="21781" spans="1:2">
      <c r="A21781" s="307" t="s">
        <v>21688</v>
      </c>
      <c r="B21781" s="308">
        <v>671.53</v>
      </c>
    </row>
    <row r="21782" spans="1:2">
      <c r="A21782" s="307" t="s">
        <v>21689</v>
      </c>
      <c r="B21782" s="308">
        <v>621.29</v>
      </c>
    </row>
    <row r="21783" spans="1:2">
      <c r="A21783" s="307" t="s">
        <v>21690</v>
      </c>
      <c r="B21783" s="308">
        <v>43.34</v>
      </c>
    </row>
    <row r="21784" spans="1:2">
      <c r="A21784" s="307" t="s">
        <v>21691</v>
      </c>
      <c r="B21784" s="308">
        <v>39</v>
      </c>
    </row>
    <row r="21785" spans="1:2">
      <c r="A21785" s="307" t="s">
        <v>21692</v>
      </c>
      <c r="B21785" s="308">
        <v>52.01</v>
      </c>
    </row>
    <row r="21786" spans="1:2">
      <c r="A21786" s="307" t="s">
        <v>21693</v>
      </c>
      <c r="B21786" s="308">
        <v>46.8</v>
      </c>
    </row>
    <row r="21787" spans="1:2">
      <c r="A21787" s="307" t="s">
        <v>21694</v>
      </c>
      <c r="B21787" s="308">
        <v>60.48</v>
      </c>
    </row>
    <row r="21788" spans="1:2">
      <c r="A21788" s="307" t="s">
        <v>21695</v>
      </c>
      <c r="B21788" s="308">
        <v>54.42</v>
      </c>
    </row>
    <row r="21789" spans="1:2">
      <c r="A21789" s="307" t="s">
        <v>21696</v>
      </c>
      <c r="B21789" s="308">
        <v>76.489999999999995</v>
      </c>
    </row>
    <row r="21790" spans="1:2">
      <c r="A21790" s="307" t="s">
        <v>21697</v>
      </c>
      <c r="B21790" s="308">
        <v>68.83</v>
      </c>
    </row>
    <row r="21791" spans="1:2">
      <c r="A21791" s="307" t="s">
        <v>21698</v>
      </c>
      <c r="B21791" s="308">
        <v>86.69</v>
      </c>
    </row>
    <row r="21792" spans="1:2">
      <c r="A21792" s="307" t="s">
        <v>21699</v>
      </c>
      <c r="B21792" s="308">
        <v>78</v>
      </c>
    </row>
    <row r="21793" spans="1:2">
      <c r="A21793" s="307" t="s">
        <v>21700</v>
      </c>
      <c r="B21793" s="308">
        <v>92.88</v>
      </c>
    </row>
    <row r="21794" spans="1:2">
      <c r="A21794" s="307" t="s">
        <v>21701</v>
      </c>
      <c r="B21794" s="308">
        <v>83.58</v>
      </c>
    </row>
    <row r="21795" spans="1:2">
      <c r="A21795" s="307" t="s">
        <v>21702</v>
      </c>
      <c r="B21795" s="308">
        <v>100.02</v>
      </c>
    </row>
    <row r="21796" spans="1:2">
      <c r="A21796" s="307" t="s">
        <v>21703</v>
      </c>
      <c r="B21796" s="308">
        <v>90.01</v>
      </c>
    </row>
    <row r="21797" spans="1:2">
      <c r="A21797" s="307" t="s">
        <v>21704</v>
      </c>
      <c r="B21797" s="308">
        <v>309.81</v>
      </c>
    </row>
    <row r="21798" spans="1:2">
      <c r="A21798" s="307" t="s">
        <v>21705</v>
      </c>
      <c r="B21798" s="308">
        <v>277.14</v>
      </c>
    </row>
    <row r="21799" spans="1:2">
      <c r="A21799" s="307" t="s">
        <v>21706</v>
      </c>
      <c r="B21799" s="308">
        <v>442.58</v>
      </c>
    </row>
    <row r="21800" spans="1:2">
      <c r="A21800" s="307" t="s">
        <v>21707</v>
      </c>
      <c r="B21800" s="308">
        <v>395.91</v>
      </c>
    </row>
    <row r="21801" spans="1:2">
      <c r="A21801" s="307" t="s">
        <v>21708</v>
      </c>
      <c r="B21801" s="308">
        <v>671.53</v>
      </c>
    </row>
    <row r="21802" spans="1:2">
      <c r="A21802" s="307" t="s">
        <v>21709</v>
      </c>
      <c r="B21802" s="308">
        <v>621.29</v>
      </c>
    </row>
    <row r="21803" spans="1:2">
      <c r="A21803" s="307" t="s">
        <v>21710</v>
      </c>
      <c r="B21803" s="308">
        <v>783.46</v>
      </c>
    </row>
    <row r="21804" spans="1:2">
      <c r="A21804" s="307" t="s">
        <v>21711</v>
      </c>
      <c r="B21804" s="308">
        <v>724.84</v>
      </c>
    </row>
    <row r="21805" spans="1:2">
      <c r="A21805" s="307" t="s">
        <v>21712</v>
      </c>
      <c r="B21805" s="308">
        <v>940.15</v>
      </c>
    </row>
    <row r="21806" spans="1:2">
      <c r="A21806" s="307" t="s">
        <v>21713</v>
      </c>
      <c r="B21806" s="308">
        <v>869.81</v>
      </c>
    </row>
    <row r="21807" spans="1:2">
      <c r="A21807" s="307" t="s">
        <v>21714</v>
      </c>
      <c r="B21807" s="308">
        <v>1068.3499999999999</v>
      </c>
    </row>
    <row r="21808" spans="1:2">
      <c r="A21808" s="307" t="s">
        <v>21715</v>
      </c>
      <c r="B21808" s="308">
        <v>988.43</v>
      </c>
    </row>
    <row r="21809" spans="1:2">
      <c r="A21809" s="307" t="s">
        <v>21716</v>
      </c>
      <c r="B21809" s="308">
        <v>1382.57</v>
      </c>
    </row>
    <row r="21810" spans="1:2">
      <c r="A21810" s="307" t="s">
        <v>21717</v>
      </c>
      <c r="B21810" s="308">
        <v>1279.1400000000001</v>
      </c>
    </row>
    <row r="21811" spans="1:2">
      <c r="A21811" s="307" t="s">
        <v>21718</v>
      </c>
      <c r="B21811" s="308">
        <v>1068.3499999999999</v>
      </c>
    </row>
    <row r="21812" spans="1:2">
      <c r="A21812" s="307" t="s">
        <v>21719</v>
      </c>
      <c r="B21812" s="308">
        <v>988.43</v>
      </c>
    </row>
    <row r="21813" spans="1:2">
      <c r="A21813" s="307" t="s">
        <v>21720</v>
      </c>
      <c r="B21813" s="308">
        <v>1382.57</v>
      </c>
    </row>
    <row r="21814" spans="1:2">
      <c r="A21814" s="307" t="s">
        <v>21721</v>
      </c>
      <c r="B21814" s="308">
        <v>1279.1400000000001</v>
      </c>
    </row>
    <row r="21815" spans="1:2">
      <c r="A21815" s="307" t="s">
        <v>21722</v>
      </c>
      <c r="B21815" s="308">
        <v>1237.04</v>
      </c>
    </row>
    <row r="21816" spans="1:2">
      <c r="A21816" s="307" t="s">
        <v>21723</v>
      </c>
      <c r="B21816" s="308">
        <v>1144.49</v>
      </c>
    </row>
    <row r="21817" spans="1:2">
      <c r="A21817" s="307" t="s">
        <v>21724</v>
      </c>
      <c r="B21817" s="308">
        <v>1516.37</v>
      </c>
    </row>
    <row r="21818" spans="1:2">
      <c r="A21818" s="307" t="s">
        <v>21725</v>
      </c>
      <c r="B21818" s="308">
        <v>1402.93</v>
      </c>
    </row>
    <row r="21819" spans="1:2">
      <c r="A21819" s="307" t="s">
        <v>21726</v>
      </c>
      <c r="B21819" s="308">
        <v>1237.04</v>
      </c>
    </row>
    <row r="21820" spans="1:2">
      <c r="A21820" s="307" t="s">
        <v>21727</v>
      </c>
      <c r="B21820" s="308">
        <v>1144.49</v>
      </c>
    </row>
    <row r="21821" spans="1:2">
      <c r="A21821" s="307" t="s">
        <v>21728</v>
      </c>
      <c r="B21821" s="308">
        <v>1678.84</v>
      </c>
    </row>
    <row r="21822" spans="1:2">
      <c r="A21822" s="307" t="s">
        <v>21729</v>
      </c>
      <c r="B21822" s="308">
        <v>1553.25</v>
      </c>
    </row>
    <row r="21823" spans="1:2">
      <c r="A21823" s="307" t="s">
        <v>21730</v>
      </c>
      <c r="B21823" s="308">
        <v>1382.57</v>
      </c>
    </row>
    <row r="21824" spans="1:2">
      <c r="A21824" s="307" t="s">
        <v>21731</v>
      </c>
      <c r="B21824" s="308">
        <v>1279.1400000000001</v>
      </c>
    </row>
    <row r="21825" spans="1:2">
      <c r="A21825" s="307" t="s">
        <v>21732</v>
      </c>
      <c r="B21825" s="308">
        <v>2136.71</v>
      </c>
    </row>
    <row r="21826" spans="1:2">
      <c r="A21826" s="307" t="s">
        <v>21733</v>
      </c>
      <c r="B21826" s="308">
        <v>1976.86</v>
      </c>
    </row>
    <row r="21827" spans="1:2">
      <c r="A21827" s="307" t="s">
        <v>21734</v>
      </c>
      <c r="B21827" s="308">
        <v>1678.84</v>
      </c>
    </row>
    <row r="21828" spans="1:2">
      <c r="A21828" s="307" t="s">
        <v>21735</v>
      </c>
      <c r="B21828" s="308">
        <v>1553.24</v>
      </c>
    </row>
    <row r="21829" spans="1:2">
      <c r="A21829" s="307" t="s">
        <v>21736</v>
      </c>
      <c r="B21829" s="308">
        <v>2611.5300000000002</v>
      </c>
    </row>
    <row r="21830" spans="1:2">
      <c r="A21830" s="307" t="s">
        <v>21737</v>
      </c>
      <c r="B21830" s="308">
        <v>2416.16</v>
      </c>
    </row>
    <row r="21831" spans="1:2">
      <c r="A21831" s="307" t="s">
        <v>21738</v>
      </c>
      <c r="B21831" s="308">
        <v>1958.65</v>
      </c>
    </row>
    <row r="21832" spans="1:2">
      <c r="A21832" s="307" t="s">
        <v>21739</v>
      </c>
      <c r="B21832" s="308">
        <v>1812.12</v>
      </c>
    </row>
    <row r="21833" spans="1:2">
      <c r="A21833" s="307" t="s">
        <v>21740</v>
      </c>
      <c r="B21833" s="308">
        <v>2937.98</v>
      </c>
    </row>
    <row r="21834" spans="1:2">
      <c r="A21834" s="307" t="s">
        <v>21741</v>
      </c>
      <c r="B21834" s="308">
        <v>2718.18</v>
      </c>
    </row>
    <row r="21835" spans="1:2">
      <c r="A21835" s="307" t="s">
        <v>21742</v>
      </c>
      <c r="B21835" s="308">
        <v>2315.33</v>
      </c>
    </row>
    <row r="21836" spans="1:2">
      <c r="A21836" s="307" t="s">
        <v>21743</v>
      </c>
      <c r="B21836" s="308">
        <v>2080.6999999999998</v>
      </c>
    </row>
    <row r="21837" spans="1:2">
      <c r="A21837" s="307" t="s">
        <v>21744</v>
      </c>
      <c r="B21837" s="308">
        <v>1800.81</v>
      </c>
    </row>
    <row r="21838" spans="1:2">
      <c r="A21838" s="307" t="s">
        <v>21745</v>
      </c>
      <c r="B21838" s="308">
        <v>1618.32</v>
      </c>
    </row>
    <row r="21839" spans="1:2">
      <c r="A21839" s="307" t="s">
        <v>21746</v>
      </c>
      <c r="B21839" s="308">
        <v>1409.33</v>
      </c>
    </row>
    <row r="21840" spans="1:2">
      <c r="A21840" s="307" t="s">
        <v>21747</v>
      </c>
      <c r="B21840" s="308">
        <v>1266.51</v>
      </c>
    </row>
    <row r="21841" spans="1:2">
      <c r="A21841" s="307" t="s">
        <v>21748</v>
      </c>
      <c r="B21841" s="308">
        <v>1800.81</v>
      </c>
    </row>
    <row r="21842" spans="1:2">
      <c r="A21842" s="307" t="s">
        <v>21749</v>
      </c>
      <c r="B21842" s="308">
        <v>1618.32</v>
      </c>
    </row>
    <row r="21843" spans="1:2">
      <c r="A21843" s="307" t="s">
        <v>21750</v>
      </c>
      <c r="B21843" s="308">
        <v>1800.81</v>
      </c>
    </row>
    <row r="21844" spans="1:2">
      <c r="A21844" s="307" t="s">
        <v>21751</v>
      </c>
      <c r="B21844" s="308">
        <v>1618.32</v>
      </c>
    </row>
    <row r="21845" spans="1:2">
      <c r="A21845" s="307" t="s">
        <v>21752</v>
      </c>
      <c r="B21845" s="308">
        <v>2315.33</v>
      </c>
    </row>
    <row r="21846" spans="1:2">
      <c r="A21846" s="307" t="s">
        <v>21753</v>
      </c>
      <c r="B21846" s="308">
        <v>2080.6999999999998</v>
      </c>
    </row>
    <row r="21847" spans="1:2">
      <c r="A21847" s="307" t="s">
        <v>21754</v>
      </c>
      <c r="B21847" s="308">
        <v>3601.63</v>
      </c>
    </row>
    <row r="21848" spans="1:2">
      <c r="A21848" s="307" t="s">
        <v>21755</v>
      </c>
      <c r="B21848" s="308">
        <v>3236.65</v>
      </c>
    </row>
    <row r="21849" spans="1:2">
      <c r="A21849" s="307" t="s">
        <v>21756</v>
      </c>
      <c r="B21849" s="308">
        <v>3601.63</v>
      </c>
    </row>
    <row r="21850" spans="1:2">
      <c r="A21850" s="307" t="s">
        <v>21757</v>
      </c>
      <c r="B21850" s="308">
        <v>3236.65</v>
      </c>
    </row>
    <row r="21851" spans="1:2">
      <c r="A21851" s="307" t="s">
        <v>21758</v>
      </c>
      <c r="B21851" s="308">
        <v>7808.86</v>
      </c>
    </row>
    <row r="21852" spans="1:2">
      <c r="A21852" s="307" t="s">
        <v>21759</v>
      </c>
      <c r="B21852" s="308">
        <v>7017.66</v>
      </c>
    </row>
    <row r="21853" spans="1:2">
      <c r="A21853" s="307" t="s">
        <v>21760</v>
      </c>
      <c r="B21853" s="308">
        <v>8103.68</v>
      </c>
    </row>
    <row r="21854" spans="1:2">
      <c r="A21854" s="307" t="s">
        <v>21761</v>
      </c>
      <c r="B21854" s="308">
        <v>7282.46</v>
      </c>
    </row>
    <row r="21855" spans="1:2">
      <c r="A21855" s="307" t="s">
        <v>21762</v>
      </c>
      <c r="B21855" s="308">
        <v>52.33</v>
      </c>
    </row>
    <row r="21856" spans="1:2">
      <c r="A21856" s="307" t="s">
        <v>21763</v>
      </c>
      <c r="B21856" s="308">
        <v>50.73</v>
      </c>
    </row>
    <row r="21857" spans="1:2">
      <c r="A21857" s="307" t="s">
        <v>21764</v>
      </c>
      <c r="B21857" s="308">
        <v>20.63</v>
      </c>
    </row>
    <row r="21858" spans="1:2">
      <c r="A21858" s="307" t="s">
        <v>21765</v>
      </c>
      <c r="B21858" s="308">
        <v>19.059999999999999</v>
      </c>
    </row>
    <row r="21859" spans="1:2">
      <c r="A21859" s="307" t="s">
        <v>21766</v>
      </c>
      <c r="B21859" s="308">
        <v>55.72</v>
      </c>
    </row>
    <row r="21860" spans="1:2">
      <c r="A21860" s="307" t="s">
        <v>21767</v>
      </c>
      <c r="B21860" s="308">
        <v>53.35</v>
      </c>
    </row>
    <row r="21861" spans="1:2">
      <c r="A21861" s="307" t="s">
        <v>21768</v>
      </c>
      <c r="B21861" s="308">
        <v>6.17</v>
      </c>
    </row>
    <row r="21862" spans="1:2">
      <c r="A21862" s="307" t="s">
        <v>21769</v>
      </c>
      <c r="B21862" s="308">
        <v>5.92</v>
      </c>
    </row>
    <row r="21863" spans="1:2">
      <c r="A21863" s="307" t="s">
        <v>21770</v>
      </c>
      <c r="B21863" s="308">
        <v>57</v>
      </c>
    </row>
    <row r="21864" spans="1:2">
      <c r="A21864" s="307" t="s">
        <v>21771</v>
      </c>
      <c r="B21864" s="308">
        <v>57</v>
      </c>
    </row>
    <row r="21865" spans="1:2">
      <c r="A21865" s="307" t="s">
        <v>21772</v>
      </c>
      <c r="B21865" s="308">
        <v>0.34</v>
      </c>
    </row>
    <row r="21866" spans="1:2">
      <c r="A21866" s="307" t="s">
        <v>21773</v>
      </c>
      <c r="B21866" s="308">
        <v>0.34</v>
      </c>
    </row>
    <row r="21867" spans="1:2">
      <c r="A21867" s="307" t="s">
        <v>21774</v>
      </c>
      <c r="B21867" s="308">
        <v>69.59</v>
      </c>
    </row>
    <row r="21868" spans="1:2">
      <c r="A21868" s="307" t="s">
        <v>21775</v>
      </c>
      <c r="B21868" s="308">
        <v>69.59</v>
      </c>
    </row>
    <row r="21869" spans="1:2">
      <c r="A21869" s="307" t="s">
        <v>21776</v>
      </c>
      <c r="B21869" s="308">
        <v>71.06</v>
      </c>
    </row>
    <row r="21870" spans="1:2">
      <c r="A21870" s="307" t="s">
        <v>21777</v>
      </c>
      <c r="B21870" s="308">
        <v>71.06</v>
      </c>
    </row>
    <row r="21871" spans="1:2">
      <c r="A21871" s="307" t="s">
        <v>21778</v>
      </c>
      <c r="B21871" s="308">
        <v>72.5</v>
      </c>
    </row>
    <row r="21872" spans="1:2">
      <c r="A21872" s="307" t="s">
        <v>21779</v>
      </c>
      <c r="B21872" s="308">
        <v>72.5</v>
      </c>
    </row>
    <row r="21873" spans="1:2">
      <c r="A21873" s="307" t="s">
        <v>21780</v>
      </c>
      <c r="B21873" s="308">
        <v>72.5</v>
      </c>
    </row>
    <row r="21874" spans="1:2">
      <c r="A21874" s="307" t="s">
        <v>21781</v>
      </c>
      <c r="B21874" s="308">
        <v>72.5</v>
      </c>
    </row>
    <row r="21875" spans="1:2">
      <c r="A21875" s="307" t="s">
        <v>21782</v>
      </c>
      <c r="B21875" s="308">
        <v>44</v>
      </c>
    </row>
    <row r="21876" spans="1:2">
      <c r="A21876" s="307" t="s">
        <v>21783</v>
      </c>
      <c r="B21876" s="308">
        <v>44</v>
      </c>
    </row>
    <row r="21877" spans="1:2">
      <c r="A21877" s="307" t="s">
        <v>21784</v>
      </c>
      <c r="B21877" s="308">
        <v>39</v>
      </c>
    </row>
    <row r="21878" spans="1:2">
      <c r="A21878" s="307" t="s">
        <v>21785</v>
      </c>
      <c r="B21878" s="308">
        <v>39</v>
      </c>
    </row>
    <row r="21879" spans="1:2">
      <c r="A21879" s="307" t="s">
        <v>21786</v>
      </c>
      <c r="B21879" s="308">
        <v>71.78</v>
      </c>
    </row>
    <row r="21880" spans="1:2">
      <c r="A21880" s="307" t="s">
        <v>21787</v>
      </c>
      <c r="B21880" s="308">
        <v>71.78</v>
      </c>
    </row>
    <row r="21881" spans="1:2">
      <c r="A21881" s="307" t="s">
        <v>21788</v>
      </c>
      <c r="B21881" s="308">
        <v>79.12</v>
      </c>
    </row>
    <row r="21882" spans="1:2">
      <c r="A21882" s="307" t="s">
        <v>21789</v>
      </c>
      <c r="B21882" s="308">
        <v>79.12</v>
      </c>
    </row>
    <row r="21883" spans="1:2">
      <c r="A21883" s="307" t="s">
        <v>21790</v>
      </c>
      <c r="B21883" s="308">
        <v>84</v>
      </c>
    </row>
    <row r="21884" spans="1:2">
      <c r="A21884" s="307" t="s">
        <v>21791</v>
      </c>
      <c r="B21884" s="308">
        <v>84</v>
      </c>
    </row>
    <row r="21885" spans="1:2">
      <c r="A21885" s="307" t="s">
        <v>21792</v>
      </c>
      <c r="B21885" s="308">
        <v>23.4</v>
      </c>
    </row>
    <row r="21886" spans="1:2">
      <c r="A21886" s="307" t="s">
        <v>21793</v>
      </c>
      <c r="B21886" s="308">
        <v>23.4</v>
      </c>
    </row>
    <row r="21887" spans="1:2">
      <c r="A21887" s="307" t="s">
        <v>21794</v>
      </c>
      <c r="B21887" s="308">
        <v>2.91</v>
      </c>
    </row>
    <row r="21888" spans="1:2">
      <c r="A21888" s="307" t="s">
        <v>21795</v>
      </c>
      <c r="B21888" s="308">
        <v>2.91</v>
      </c>
    </row>
    <row r="21889" spans="1:2">
      <c r="A21889" s="307" t="s">
        <v>21796</v>
      </c>
      <c r="B21889" s="308">
        <v>692.55</v>
      </c>
    </row>
    <row r="21890" spans="1:2">
      <c r="A21890" s="307" t="s">
        <v>21797</v>
      </c>
      <c r="B21890" s="308">
        <v>686.45</v>
      </c>
    </row>
    <row r="21891" spans="1:2">
      <c r="A21891" s="307" t="s">
        <v>21798</v>
      </c>
      <c r="B21891" s="308">
        <v>262.56</v>
      </c>
    </row>
    <row r="21892" spans="1:2">
      <c r="A21892" s="307" t="s">
        <v>21799</v>
      </c>
      <c r="B21892" s="308">
        <v>256.45999999999998</v>
      </c>
    </row>
    <row r="21893" spans="1:2">
      <c r="A21893" s="307" t="s">
        <v>21800</v>
      </c>
      <c r="B21893" s="308">
        <v>514.20000000000005</v>
      </c>
    </row>
    <row r="21894" spans="1:2">
      <c r="A21894" s="307" t="s">
        <v>21801</v>
      </c>
      <c r="B21894" s="308">
        <v>514.20000000000005</v>
      </c>
    </row>
    <row r="21895" spans="1:2">
      <c r="A21895" s="307" t="s">
        <v>21802</v>
      </c>
      <c r="B21895" s="308">
        <v>687.02</v>
      </c>
    </row>
    <row r="21896" spans="1:2">
      <c r="A21896" s="307" t="s">
        <v>21803</v>
      </c>
      <c r="B21896" s="308">
        <v>680.92</v>
      </c>
    </row>
    <row r="21897" spans="1:2">
      <c r="A21897" s="307" t="s">
        <v>21804</v>
      </c>
      <c r="B21897" s="308">
        <v>520.92999999999995</v>
      </c>
    </row>
    <row r="21898" spans="1:2">
      <c r="A21898" s="307" t="s">
        <v>21805</v>
      </c>
      <c r="B21898" s="308">
        <v>520.92999999999995</v>
      </c>
    </row>
    <row r="21899" spans="1:2">
      <c r="A21899" s="307" t="s">
        <v>21806</v>
      </c>
      <c r="B21899" s="308">
        <v>2.08</v>
      </c>
    </row>
    <row r="21900" spans="1:2">
      <c r="A21900" s="307" t="s">
        <v>21807</v>
      </c>
      <c r="B21900" s="308">
        <v>2.08</v>
      </c>
    </row>
    <row r="21901" spans="1:2">
      <c r="A21901" s="307" t="s">
        <v>21808</v>
      </c>
      <c r="B21901" s="308">
        <v>4.87</v>
      </c>
    </row>
    <row r="21902" spans="1:2">
      <c r="A21902" s="307" t="s">
        <v>21809</v>
      </c>
      <c r="B21902" s="308">
        <v>4.87</v>
      </c>
    </row>
    <row r="21903" spans="1:2">
      <c r="A21903" s="307" t="s">
        <v>21810</v>
      </c>
      <c r="B21903" s="308">
        <v>767.38</v>
      </c>
    </row>
    <row r="21904" spans="1:2">
      <c r="A21904" s="307" t="s">
        <v>21811</v>
      </c>
      <c r="B21904" s="308">
        <v>767.38</v>
      </c>
    </row>
    <row r="21905" spans="1:2">
      <c r="A21905" s="307" t="s">
        <v>21812</v>
      </c>
      <c r="B21905" s="308">
        <v>309.83999999999997</v>
      </c>
    </row>
    <row r="21906" spans="1:2">
      <c r="A21906" s="307" t="s">
        <v>21813</v>
      </c>
      <c r="B21906" s="308">
        <v>309.83999999999997</v>
      </c>
    </row>
    <row r="21907" spans="1:2">
      <c r="A21907" s="307" t="s">
        <v>21814</v>
      </c>
      <c r="B21907" s="308">
        <v>5.39</v>
      </c>
    </row>
    <row r="21908" spans="1:2">
      <c r="A21908" s="307" t="s">
        <v>21815</v>
      </c>
      <c r="B21908" s="308">
        <v>5.39</v>
      </c>
    </row>
    <row r="21909" spans="1:2">
      <c r="A21909" s="307" t="s">
        <v>21816</v>
      </c>
      <c r="B21909" s="308">
        <v>1.72</v>
      </c>
    </row>
    <row r="21910" spans="1:2">
      <c r="A21910" s="307" t="s">
        <v>21817</v>
      </c>
      <c r="B21910" s="308">
        <v>1.72</v>
      </c>
    </row>
    <row r="21911" spans="1:2">
      <c r="A21911" s="307" t="s">
        <v>21818</v>
      </c>
      <c r="B21911" s="308">
        <v>631.89</v>
      </c>
    </row>
    <row r="21912" spans="1:2">
      <c r="A21912" s="307" t="s">
        <v>21819</v>
      </c>
      <c r="B21912" s="308">
        <v>630.05999999999995</v>
      </c>
    </row>
    <row r="21913" spans="1:2">
      <c r="A21913" s="307" t="s">
        <v>21820</v>
      </c>
      <c r="B21913" s="308">
        <v>4.13</v>
      </c>
    </row>
    <row r="21914" spans="1:2">
      <c r="A21914" s="307" t="s">
        <v>21821</v>
      </c>
      <c r="B21914" s="308">
        <v>4.13</v>
      </c>
    </row>
    <row r="21915" spans="1:2">
      <c r="A21915" s="307" t="s">
        <v>21822</v>
      </c>
      <c r="B21915" s="308">
        <v>11.08</v>
      </c>
    </row>
    <row r="21916" spans="1:2">
      <c r="A21916" s="307" t="s">
        <v>21823</v>
      </c>
      <c r="B21916" s="308">
        <v>11.08</v>
      </c>
    </row>
    <row r="21917" spans="1:2">
      <c r="A21917" s="307" t="s">
        <v>21824</v>
      </c>
      <c r="B21917" s="308">
        <v>11.4</v>
      </c>
    </row>
    <row r="21918" spans="1:2">
      <c r="A21918" s="307" t="s">
        <v>21825</v>
      </c>
      <c r="B21918" s="308">
        <v>11.4</v>
      </c>
    </row>
    <row r="21919" spans="1:2">
      <c r="A21919" s="307" t="s">
        <v>21826</v>
      </c>
      <c r="B21919" s="308">
        <v>14.75</v>
      </c>
    </row>
    <row r="21920" spans="1:2">
      <c r="A21920" s="307" t="s">
        <v>21827</v>
      </c>
      <c r="B21920" s="308">
        <v>14.75</v>
      </c>
    </row>
    <row r="21921" spans="1:2">
      <c r="A21921" s="307" t="s">
        <v>21828</v>
      </c>
      <c r="B21921" s="308">
        <v>3443.6</v>
      </c>
    </row>
    <row r="21922" spans="1:2">
      <c r="A21922" s="307" t="s">
        <v>21829</v>
      </c>
      <c r="B21922" s="308">
        <v>3443.6</v>
      </c>
    </row>
    <row r="21923" spans="1:2">
      <c r="A21923" s="307" t="s">
        <v>21830</v>
      </c>
      <c r="B21923" s="308">
        <v>2524.6999999999998</v>
      </c>
    </row>
    <row r="21924" spans="1:2">
      <c r="A21924" s="307" t="s">
        <v>21831</v>
      </c>
      <c r="B21924" s="308">
        <v>2524.6999999999998</v>
      </c>
    </row>
    <row r="21925" spans="1:2">
      <c r="A21925" s="307" t="s">
        <v>21832</v>
      </c>
      <c r="B21925" s="308">
        <v>2514.6</v>
      </c>
    </row>
    <row r="21926" spans="1:2">
      <c r="A21926" s="307" t="s">
        <v>21833</v>
      </c>
      <c r="B21926" s="308">
        <v>2514.6</v>
      </c>
    </row>
    <row r="21927" spans="1:2">
      <c r="A21927" s="307" t="s">
        <v>21834</v>
      </c>
      <c r="B21927" s="308">
        <v>3796.1</v>
      </c>
    </row>
    <row r="21928" spans="1:2">
      <c r="A21928" s="307" t="s">
        <v>21835</v>
      </c>
      <c r="B21928" s="308">
        <v>3796.1</v>
      </c>
    </row>
    <row r="21929" spans="1:2">
      <c r="A21929" s="307" t="s">
        <v>21836</v>
      </c>
      <c r="B21929" s="308">
        <v>5396.1</v>
      </c>
    </row>
    <row r="21930" spans="1:2">
      <c r="A21930" s="307" t="s">
        <v>21837</v>
      </c>
      <c r="B21930" s="308">
        <v>5396.1</v>
      </c>
    </row>
    <row r="21931" spans="1:2">
      <c r="A21931" s="307" t="s">
        <v>21838</v>
      </c>
      <c r="B21931" s="308">
        <v>3169.2</v>
      </c>
    </row>
    <row r="21932" spans="1:2">
      <c r="A21932" s="307" t="s">
        <v>21839</v>
      </c>
      <c r="B21932" s="308">
        <v>3169.2</v>
      </c>
    </row>
    <row r="21933" spans="1:2">
      <c r="A21933" s="307" t="s">
        <v>21840</v>
      </c>
      <c r="B21933" s="308">
        <v>3412.6</v>
      </c>
    </row>
    <row r="21934" spans="1:2">
      <c r="A21934" s="307" t="s">
        <v>21841</v>
      </c>
      <c r="B21934" s="308">
        <v>3412.6</v>
      </c>
    </row>
    <row r="21935" spans="1:2">
      <c r="A21935" s="307" t="s">
        <v>21842</v>
      </c>
      <c r="B21935" s="308">
        <v>43728</v>
      </c>
    </row>
    <row r="21936" spans="1:2">
      <c r="A21936" s="307" t="s">
        <v>21843</v>
      </c>
      <c r="B21936" s="308">
        <v>43728</v>
      </c>
    </row>
    <row r="21937" spans="1:2">
      <c r="A21937" s="307" t="s">
        <v>21844</v>
      </c>
      <c r="B21937" s="308">
        <v>53.38</v>
      </c>
    </row>
    <row r="21938" spans="1:2">
      <c r="A21938" s="307" t="s">
        <v>21845</v>
      </c>
      <c r="B21938" s="308">
        <v>53.38</v>
      </c>
    </row>
    <row r="21939" spans="1:2">
      <c r="A21939" s="307" t="s">
        <v>21846</v>
      </c>
      <c r="B21939" s="308">
        <v>26.42</v>
      </c>
    </row>
    <row r="21940" spans="1:2">
      <c r="A21940" s="307" t="s">
        <v>21847</v>
      </c>
      <c r="B21940" s="308">
        <v>26.42</v>
      </c>
    </row>
    <row r="21941" spans="1:2">
      <c r="A21941" s="307" t="s">
        <v>21848</v>
      </c>
      <c r="B21941" s="308">
        <v>4.9800000000000004</v>
      </c>
    </row>
    <row r="21942" spans="1:2">
      <c r="A21942" s="307" t="s">
        <v>21849</v>
      </c>
      <c r="B21942" s="308">
        <v>4.3499999999999996</v>
      </c>
    </row>
    <row r="21943" spans="1:2">
      <c r="A21943" s="307" t="s">
        <v>21850</v>
      </c>
      <c r="B21943" s="308">
        <v>1312.5</v>
      </c>
    </row>
    <row r="21944" spans="1:2">
      <c r="A21944" s="307" t="s">
        <v>21851</v>
      </c>
      <c r="B21944" s="308">
        <v>1312.5</v>
      </c>
    </row>
    <row r="21945" spans="1:2">
      <c r="A21945" s="307" t="s">
        <v>21852</v>
      </c>
      <c r="B21945" s="308">
        <v>0.52</v>
      </c>
    </row>
    <row r="21946" spans="1:2">
      <c r="A21946" s="307" t="s">
        <v>21853</v>
      </c>
      <c r="B21946" s="308">
        <v>0.45</v>
      </c>
    </row>
    <row r="21947" spans="1:2">
      <c r="A21947" s="307" t="s">
        <v>21854</v>
      </c>
      <c r="B21947" s="308">
        <v>7.11</v>
      </c>
    </row>
    <row r="21948" spans="1:2">
      <c r="A21948" s="307" t="s">
        <v>21855</v>
      </c>
      <c r="B21948" s="308">
        <v>6.29</v>
      </c>
    </row>
    <row r="21949" spans="1:2">
      <c r="A21949" s="307" t="s">
        <v>21856</v>
      </c>
      <c r="B21949" s="308">
        <v>77.040000000000006</v>
      </c>
    </row>
    <row r="21950" spans="1:2">
      <c r="A21950" s="307" t="s">
        <v>21857</v>
      </c>
      <c r="B21950" s="308">
        <v>66.849999999999994</v>
      </c>
    </row>
    <row r="21951" spans="1:2">
      <c r="A21951" s="307" t="s">
        <v>21858</v>
      </c>
      <c r="B21951" s="308">
        <v>3279.6</v>
      </c>
    </row>
    <row r="21952" spans="1:2">
      <c r="A21952" s="307" t="s">
        <v>21859</v>
      </c>
      <c r="B21952" s="308">
        <v>3279.6</v>
      </c>
    </row>
    <row r="21953" spans="1:2">
      <c r="A21953" s="307" t="s">
        <v>21860</v>
      </c>
      <c r="B21953" s="308">
        <v>2404.5</v>
      </c>
    </row>
    <row r="21954" spans="1:2">
      <c r="A21954" s="307" t="s">
        <v>21861</v>
      </c>
      <c r="B21954" s="308">
        <v>2404.5</v>
      </c>
    </row>
    <row r="21955" spans="1:2">
      <c r="A21955" s="307" t="s">
        <v>21862</v>
      </c>
      <c r="B21955" s="308">
        <v>2394.9</v>
      </c>
    </row>
    <row r="21956" spans="1:2">
      <c r="A21956" s="307" t="s">
        <v>21863</v>
      </c>
      <c r="B21956" s="308">
        <v>2394.9</v>
      </c>
    </row>
    <row r="21957" spans="1:2">
      <c r="A21957" s="307" t="s">
        <v>21864</v>
      </c>
      <c r="B21957" s="308">
        <v>3615.4</v>
      </c>
    </row>
    <row r="21958" spans="1:2">
      <c r="A21958" s="307" t="s">
        <v>21865</v>
      </c>
      <c r="B21958" s="308">
        <v>3615.4</v>
      </c>
    </row>
    <row r="21959" spans="1:2">
      <c r="A21959" s="307" t="s">
        <v>21866</v>
      </c>
      <c r="B21959" s="308">
        <v>5139.1000000000004</v>
      </c>
    </row>
    <row r="21960" spans="1:2">
      <c r="A21960" s="307" t="s">
        <v>21867</v>
      </c>
      <c r="B21960" s="308">
        <v>5139.1000000000004</v>
      </c>
    </row>
    <row r="21961" spans="1:2">
      <c r="A21961" s="307" t="s">
        <v>21868</v>
      </c>
      <c r="B21961" s="308">
        <v>3018.3</v>
      </c>
    </row>
    <row r="21962" spans="1:2">
      <c r="A21962" s="307" t="s">
        <v>21869</v>
      </c>
      <c r="B21962" s="308">
        <v>3018.3</v>
      </c>
    </row>
    <row r="21963" spans="1:2">
      <c r="A21963" s="307" t="s">
        <v>21870</v>
      </c>
      <c r="B21963" s="308">
        <v>3250.1</v>
      </c>
    </row>
    <row r="21964" spans="1:2">
      <c r="A21964" s="307" t="s">
        <v>21871</v>
      </c>
      <c r="B21964" s="308">
        <v>3250.1</v>
      </c>
    </row>
    <row r="21965" spans="1:2">
      <c r="A21965" s="307" t="s">
        <v>21872</v>
      </c>
      <c r="B21965" s="308">
        <v>54.44</v>
      </c>
    </row>
    <row r="21966" spans="1:2">
      <c r="A21966" s="307" t="s">
        <v>21873</v>
      </c>
      <c r="B21966" s="308">
        <v>54.44</v>
      </c>
    </row>
    <row r="21967" spans="1:2">
      <c r="A21967" s="307" t="s">
        <v>21874</v>
      </c>
      <c r="B21967" s="308">
        <v>47.19</v>
      </c>
    </row>
    <row r="21968" spans="1:2">
      <c r="A21968" s="307" t="s">
        <v>21875</v>
      </c>
      <c r="B21968" s="308">
        <v>47.19</v>
      </c>
    </row>
    <row r="21969" spans="1:2">
      <c r="A21969" s="307" t="s">
        <v>21876</v>
      </c>
      <c r="B21969" s="308">
        <v>31.78</v>
      </c>
    </row>
    <row r="21970" spans="1:2">
      <c r="A21970" s="307" t="s">
        <v>21877</v>
      </c>
      <c r="B21970" s="308">
        <v>31.78</v>
      </c>
    </row>
    <row r="21971" spans="1:2">
      <c r="A21971" s="307" t="s">
        <v>21878</v>
      </c>
      <c r="B21971" s="308">
        <v>25</v>
      </c>
    </row>
    <row r="21972" spans="1:2">
      <c r="A21972" s="307" t="s">
        <v>21879</v>
      </c>
      <c r="B21972" s="308">
        <v>25</v>
      </c>
    </row>
    <row r="21973" spans="1:2">
      <c r="A21973" s="307" t="s">
        <v>21880</v>
      </c>
      <c r="B21973" s="308">
        <v>43.54</v>
      </c>
    </row>
    <row r="21974" spans="1:2">
      <c r="A21974" s="307" t="s">
        <v>21881</v>
      </c>
      <c r="B21974" s="308">
        <v>43.54</v>
      </c>
    </row>
    <row r="21975" spans="1:2">
      <c r="A21975" s="307" t="s">
        <v>21882</v>
      </c>
      <c r="B21975" s="308">
        <v>10</v>
      </c>
    </row>
    <row r="21976" spans="1:2">
      <c r="A21976" s="307" t="s">
        <v>21883</v>
      </c>
      <c r="B21976" s="308">
        <v>10</v>
      </c>
    </row>
    <row r="21977" spans="1:2">
      <c r="A21977" s="307" t="s">
        <v>21884</v>
      </c>
      <c r="B21977" s="308">
        <v>74.260000000000005</v>
      </c>
    </row>
    <row r="21978" spans="1:2">
      <c r="A21978" s="307" t="s">
        <v>21885</v>
      </c>
      <c r="B21978" s="308">
        <v>74.260000000000005</v>
      </c>
    </row>
    <row r="21979" spans="1:2">
      <c r="A21979" s="307" t="s">
        <v>21886</v>
      </c>
      <c r="B21979" s="308">
        <v>66.989999999999995</v>
      </c>
    </row>
    <row r="21980" spans="1:2">
      <c r="A21980" s="307" t="s">
        <v>21887</v>
      </c>
      <c r="B21980" s="308">
        <v>66.989999999999995</v>
      </c>
    </row>
    <row r="21981" spans="1:2">
      <c r="A21981" s="307" t="s">
        <v>21888</v>
      </c>
      <c r="B21981" s="308">
        <v>68.319999999999993</v>
      </c>
    </row>
    <row r="21982" spans="1:2">
      <c r="A21982" s="307" t="s">
        <v>21889</v>
      </c>
      <c r="B21982" s="308">
        <v>68.319999999999993</v>
      </c>
    </row>
    <row r="21983" spans="1:2">
      <c r="A21983" s="307" t="s">
        <v>21890</v>
      </c>
      <c r="B21983" s="308">
        <v>87.86</v>
      </c>
    </row>
    <row r="21984" spans="1:2">
      <c r="A21984" s="307" t="s">
        <v>21891</v>
      </c>
      <c r="B21984" s="308">
        <v>87.86</v>
      </c>
    </row>
    <row r="21985" spans="1:2">
      <c r="A21985" s="307" t="s">
        <v>21892</v>
      </c>
      <c r="B21985" s="308">
        <v>19</v>
      </c>
    </row>
    <row r="21986" spans="1:2">
      <c r="A21986" s="307" t="s">
        <v>21893</v>
      </c>
      <c r="B21986" s="308">
        <v>19</v>
      </c>
    </row>
    <row r="21987" spans="1:2">
      <c r="A21987" s="307" t="s">
        <v>21894</v>
      </c>
      <c r="B21987" s="308">
        <v>68.16</v>
      </c>
    </row>
    <row r="21988" spans="1:2">
      <c r="A21988" s="307" t="s">
        <v>21895</v>
      </c>
      <c r="B21988" s="308">
        <v>68.16</v>
      </c>
    </row>
    <row r="21989" spans="1:2">
      <c r="A21989" s="307" t="s">
        <v>21896</v>
      </c>
      <c r="B21989" s="308">
        <v>69.599999999999994</v>
      </c>
    </row>
    <row r="21990" spans="1:2">
      <c r="A21990" s="307" t="s">
        <v>21897</v>
      </c>
      <c r="B21990" s="308">
        <v>69.599999999999994</v>
      </c>
    </row>
    <row r="21991" spans="1:2">
      <c r="A21991" s="307" t="s">
        <v>21898</v>
      </c>
      <c r="B21991" s="308">
        <v>55</v>
      </c>
    </row>
    <row r="21992" spans="1:2">
      <c r="A21992" s="307" t="s">
        <v>21899</v>
      </c>
      <c r="B21992" s="308">
        <v>55</v>
      </c>
    </row>
    <row r="21993" spans="1:2">
      <c r="A21993" s="307" t="s">
        <v>21900</v>
      </c>
      <c r="B21993" s="308">
        <v>46.8</v>
      </c>
    </row>
    <row r="21994" spans="1:2">
      <c r="A21994" s="307" t="s">
        <v>21901</v>
      </c>
      <c r="B21994" s="308">
        <v>46.8</v>
      </c>
    </row>
    <row r="21995" spans="1:2">
      <c r="A21995" s="307" t="s">
        <v>21902</v>
      </c>
      <c r="B21995" s="308">
        <v>80.64</v>
      </c>
    </row>
    <row r="21996" spans="1:2">
      <c r="A21996" s="307" t="s">
        <v>21903</v>
      </c>
      <c r="B21996" s="308">
        <v>80.64</v>
      </c>
    </row>
    <row r="21997" spans="1:2">
      <c r="A21997" s="307" t="s">
        <v>21904</v>
      </c>
      <c r="B21997" s="308">
        <v>25</v>
      </c>
    </row>
    <row r="21998" spans="1:2">
      <c r="A21998" s="307" t="s">
        <v>21905</v>
      </c>
      <c r="B21998" s="308">
        <v>25</v>
      </c>
    </row>
    <row r="21999" spans="1:2">
      <c r="A21999" s="307" t="s">
        <v>21906</v>
      </c>
      <c r="B21999" s="308">
        <v>90.26</v>
      </c>
    </row>
    <row r="22000" spans="1:2">
      <c r="A22000" s="307" t="s">
        <v>21907</v>
      </c>
      <c r="B22000" s="308">
        <v>90.26</v>
      </c>
    </row>
    <row r="22001" spans="1:2">
      <c r="A22001" s="307" t="s">
        <v>21908</v>
      </c>
      <c r="B22001" s="308">
        <v>89.94</v>
      </c>
    </row>
    <row r="22002" spans="1:2">
      <c r="A22002" s="307" t="s">
        <v>21909</v>
      </c>
      <c r="B22002" s="308">
        <v>89.94</v>
      </c>
    </row>
    <row r="22003" spans="1:2">
      <c r="A22003" s="307" t="s">
        <v>21910</v>
      </c>
      <c r="B22003" s="308">
        <v>63.99</v>
      </c>
    </row>
    <row r="22004" spans="1:2">
      <c r="A22004" s="307" t="s">
        <v>21911</v>
      </c>
      <c r="B22004" s="308">
        <v>63.99</v>
      </c>
    </row>
    <row r="22005" spans="1:2">
      <c r="A22005" s="307" t="s">
        <v>21912</v>
      </c>
      <c r="B22005" s="308">
        <v>57.2</v>
      </c>
    </row>
    <row r="22006" spans="1:2">
      <c r="A22006" s="307" t="s">
        <v>21913</v>
      </c>
      <c r="B22006" s="308">
        <v>57.2</v>
      </c>
    </row>
    <row r="22007" spans="1:2">
      <c r="A22007" s="307" t="s">
        <v>21914</v>
      </c>
      <c r="B22007" s="308">
        <v>90.61</v>
      </c>
    </row>
    <row r="22008" spans="1:2">
      <c r="A22008" s="307" t="s">
        <v>21915</v>
      </c>
      <c r="B22008" s="308">
        <v>90.61</v>
      </c>
    </row>
    <row r="22009" spans="1:2">
      <c r="A22009" s="307" t="s">
        <v>21916</v>
      </c>
      <c r="B22009" s="308">
        <v>65</v>
      </c>
    </row>
    <row r="22010" spans="1:2">
      <c r="A22010" s="307" t="s">
        <v>21917</v>
      </c>
      <c r="B22010" s="308">
        <v>65</v>
      </c>
    </row>
    <row r="22011" spans="1:2">
      <c r="A22011" s="307" t="s">
        <v>21918</v>
      </c>
      <c r="B22011" s="308">
        <v>62.48</v>
      </c>
    </row>
    <row r="22012" spans="1:2">
      <c r="A22012" s="307" t="s">
        <v>21919</v>
      </c>
      <c r="B22012" s="308">
        <v>62.48</v>
      </c>
    </row>
    <row r="22013" spans="1:2">
      <c r="A22013" s="307" t="s">
        <v>21920</v>
      </c>
      <c r="B22013" s="308">
        <v>67.31</v>
      </c>
    </row>
    <row r="22014" spans="1:2">
      <c r="A22014" s="307" t="s">
        <v>21921</v>
      </c>
      <c r="B22014" s="308">
        <v>67.31</v>
      </c>
    </row>
    <row r="22015" spans="1:2">
      <c r="A22015" s="307" t="s">
        <v>21922</v>
      </c>
      <c r="B22015" s="308">
        <v>47.52</v>
      </c>
    </row>
    <row r="22016" spans="1:2">
      <c r="A22016" s="307" t="s">
        <v>21923</v>
      </c>
      <c r="B22016" s="308">
        <v>47.52</v>
      </c>
    </row>
    <row r="22017" spans="1:2">
      <c r="A22017" s="307" t="s">
        <v>21924</v>
      </c>
      <c r="B22017" s="308">
        <v>34.32</v>
      </c>
    </row>
    <row r="22018" spans="1:2">
      <c r="A22018" s="307" t="s">
        <v>21925</v>
      </c>
      <c r="B22018" s="308">
        <v>34.32</v>
      </c>
    </row>
    <row r="22019" spans="1:2">
      <c r="A22019" s="307" t="s">
        <v>21926</v>
      </c>
      <c r="B22019" s="308">
        <v>60.48</v>
      </c>
    </row>
    <row r="22020" spans="1:2">
      <c r="A22020" s="307" t="s">
        <v>21927</v>
      </c>
      <c r="B22020" s="308">
        <v>60.48</v>
      </c>
    </row>
    <row r="22021" spans="1:2">
      <c r="A22021" s="307" t="s">
        <v>21928</v>
      </c>
      <c r="B22021" s="308">
        <v>60</v>
      </c>
    </row>
    <row r="22022" spans="1:2">
      <c r="A22022" s="307" t="s">
        <v>21929</v>
      </c>
      <c r="B22022" s="308">
        <v>60</v>
      </c>
    </row>
    <row r="22023" spans="1:2">
      <c r="A22023" s="307" t="s">
        <v>21930</v>
      </c>
      <c r="B22023" s="308">
        <v>58</v>
      </c>
    </row>
    <row r="22024" spans="1:2">
      <c r="A22024" s="307" t="s">
        <v>21931</v>
      </c>
      <c r="B22024" s="308">
        <v>58</v>
      </c>
    </row>
    <row r="22025" spans="1:2">
      <c r="A22025" s="307" t="s">
        <v>21932</v>
      </c>
      <c r="B22025" s="308">
        <v>58</v>
      </c>
    </row>
    <row r="22026" spans="1:2">
      <c r="A22026" s="307" t="s">
        <v>21933</v>
      </c>
      <c r="B22026" s="308">
        <v>58</v>
      </c>
    </row>
    <row r="22027" spans="1:2">
      <c r="A22027" s="307" t="s">
        <v>21934</v>
      </c>
      <c r="B22027" s="308">
        <v>58</v>
      </c>
    </row>
    <row r="22028" spans="1:2">
      <c r="A22028" s="307" t="s">
        <v>21935</v>
      </c>
      <c r="B22028" s="308">
        <v>58</v>
      </c>
    </row>
    <row r="22029" spans="1:2">
      <c r="A22029" s="307" t="s">
        <v>21936</v>
      </c>
      <c r="B22029" s="308">
        <v>56.8</v>
      </c>
    </row>
    <row r="22030" spans="1:2">
      <c r="A22030" s="307" t="s">
        <v>21937</v>
      </c>
      <c r="B22030" s="308">
        <v>56.8</v>
      </c>
    </row>
    <row r="22031" spans="1:2">
      <c r="A22031" s="307" t="s">
        <v>21938</v>
      </c>
      <c r="B22031" s="308">
        <v>26.4</v>
      </c>
    </row>
    <row r="22032" spans="1:2">
      <c r="A22032" s="307" t="s">
        <v>21939</v>
      </c>
      <c r="B22032" s="308">
        <v>26.4</v>
      </c>
    </row>
    <row r="22033" spans="1:2">
      <c r="A22033" s="307" t="s">
        <v>21940</v>
      </c>
      <c r="B22033" s="308">
        <v>66.19</v>
      </c>
    </row>
    <row r="22034" spans="1:2">
      <c r="A22034" s="307" t="s">
        <v>21941</v>
      </c>
      <c r="B22034" s="308">
        <v>66.19</v>
      </c>
    </row>
    <row r="22035" spans="1:2">
      <c r="A22035" s="307" t="s">
        <v>21942</v>
      </c>
      <c r="B22035" s="308">
        <v>30</v>
      </c>
    </row>
    <row r="22036" spans="1:2">
      <c r="A22036" s="307" t="s">
        <v>21943</v>
      </c>
      <c r="B22036" s="308">
        <v>30</v>
      </c>
    </row>
    <row r="22037" spans="1:2">
      <c r="A22037" s="307" t="s">
        <v>21944</v>
      </c>
      <c r="B22037" s="308">
        <v>23.4</v>
      </c>
    </row>
    <row r="22038" spans="1:2">
      <c r="A22038" s="307" t="s">
        <v>21945</v>
      </c>
      <c r="B22038" s="308">
        <v>23.4</v>
      </c>
    </row>
    <row r="22039" spans="1:2">
      <c r="A22039" s="307" t="s">
        <v>21946</v>
      </c>
      <c r="B22039" s="308">
        <v>154.47999999999999</v>
      </c>
    </row>
    <row r="22040" spans="1:2">
      <c r="A22040" s="307" t="s">
        <v>21947</v>
      </c>
      <c r="B22040" s="308">
        <v>138.99</v>
      </c>
    </row>
    <row r="22041" spans="1:2">
      <c r="A22041" s="307" t="s">
        <v>21948</v>
      </c>
      <c r="B22041" s="308">
        <v>5676.17</v>
      </c>
    </row>
    <row r="22042" spans="1:2">
      <c r="A22042" s="307" t="s">
        <v>21949</v>
      </c>
      <c r="B22042" s="308">
        <v>5275.33</v>
      </c>
    </row>
    <row r="22043" spans="1:2">
      <c r="A22043" s="307" t="s">
        <v>21950</v>
      </c>
      <c r="B22043" s="308">
        <v>1540.16</v>
      </c>
    </row>
    <row r="22044" spans="1:2">
      <c r="A22044" s="307" t="s">
        <v>21951</v>
      </c>
      <c r="B22044" s="308">
        <v>1446.66</v>
      </c>
    </row>
    <row r="22045" spans="1:2">
      <c r="A22045" s="307" t="s">
        <v>21952</v>
      </c>
      <c r="B22045" s="308">
        <v>3903.88</v>
      </c>
    </row>
    <row r="22046" spans="1:2">
      <c r="A22046" s="307" t="s">
        <v>21953</v>
      </c>
      <c r="B22046" s="308">
        <v>3617.88</v>
      </c>
    </row>
    <row r="22047" spans="1:2">
      <c r="A22047" s="307" t="s">
        <v>21954</v>
      </c>
      <c r="B22047" s="308">
        <v>394.49</v>
      </c>
    </row>
    <row r="22048" spans="1:2">
      <c r="A22048" s="307" t="s">
        <v>21955</v>
      </c>
      <c r="B22048" s="308">
        <v>363.15</v>
      </c>
    </row>
    <row r="22049" spans="1:2">
      <c r="A22049" s="307" t="s">
        <v>21956</v>
      </c>
      <c r="B22049" s="308">
        <v>504.25</v>
      </c>
    </row>
    <row r="22050" spans="1:2">
      <c r="A22050" s="307" t="s">
        <v>21957</v>
      </c>
      <c r="B22050" s="308">
        <v>465.14</v>
      </c>
    </row>
    <row r="22051" spans="1:2">
      <c r="A22051" s="307" t="s">
        <v>21958</v>
      </c>
      <c r="B22051" s="308">
        <v>440.05</v>
      </c>
    </row>
    <row r="22052" spans="1:2">
      <c r="A22052" s="307" t="s">
        <v>21959</v>
      </c>
      <c r="B22052" s="308">
        <v>405.47</v>
      </c>
    </row>
    <row r="22053" spans="1:2">
      <c r="A22053" s="307" t="s">
        <v>21960</v>
      </c>
      <c r="B22053" s="308">
        <v>1177.32</v>
      </c>
    </row>
    <row r="22054" spans="1:2">
      <c r="A22054" s="307" t="s">
        <v>21961</v>
      </c>
      <c r="B22054" s="308">
        <v>1093.27</v>
      </c>
    </row>
    <row r="22055" spans="1:2">
      <c r="A22055" s="307" t="s">
        <v>21962</v>
      </c>
      <c r="B22055" s="308">
        <v>1266.5999999999999</v>
      </c>
    </row>
    <row r="22056" spans="1:2">
      <c r="A22056" s="307" t="s">
        <v>21963</v>
      </c>
      <c r="B22056" s="308">
        <v>1172.46</v>
      </c>
    </row>
    <row r="22057" spans="1:2">
      <c r="A22057" s="307" t="s">
        <v>21964</v>
      </c>
      <c r="B22057" s="308">
        <v>1127.8</v>
      </c>
    </row>
    <row r="22058" spans="1:2">
      <c r="A22058" s="307" t="s">
        <v>21965</v>
      </c>
      <c r="B22058" s="308">
        <v>1046.6199999999999</v>
      </c>
    </row>
    <row r="22059" spans="1:2">
      <c r="A22059" s="307" t="s">
        <v>21966</v>
      </c>
      <c r="B22059" s="308">
        <v>138.93</v>
      </c>
    </row>
    <row r="22060" spans="1:2">
      <c r="A22060" s="307" t="s">
        <v>21967</v>
      </c>
      <c r="B22060" s="308">
        <v>127.76</v>
      </c>
    </row>
    <row r="22061" spans="1:2">
      <c r="A22061" s="307" t="s">
        <v>21968</v>
      </c>
      <c r="B22061" s="308">
        <v>522.63</v>
      </c>
    </row>
    <row r="22062" spans="1:2">
      <c r="A22062" s="307" t="s">
        <v>21969</v>
      </c>
      <c r="B22062" s="308">
        <v>477.14</v>
      </c>
    </row>
    <row r="22063" spans="1:2">
      <c r="A22063" s="307" t="s">
        <v>21970</v>
      </c>
      <c r="B22063" s="308">
        <v>142.72999999999999</v>
      </c>
    </row>
    <row r="22064" spans="1:2">
      <c r="A22064" s="307" t="s">
        <v>21971</v>
      </c>
      <c r="B22064" s="308">
        <v>130.80000000000001</v>
      </c>
    </row>
    <row r="22065" spans="1:2">
      <c r="A22065" s="307" t="s">
        <v>21972</v>
      </c>
      <c r="B22065" s="308">
        <v>412.71</v>
      </c>
    </row>
    <row r="22066" spans="1:2">
      <c r="A22066" s="307" t="s">
        <v>21973</v>
      </c>
      <c r="B22066" s="308">
        <v>376.74</v>
      </c>
    </row>
    <row r="22067" spans="1:2">
      <c r="A22067" s="307" t="s">
        <v>21974</v>
      </c>
      <c r="B22067" s="308">
        <v>198.76</v>
      </c>
    </row>
    <row r="22068" spans="1:2">
      <c r="A22068" s="307" t="s">
        <v>21975</v>
      </c>
      <c r="B22068" s="308">
        <v>186.87</v>
      </c>
    </row>
    <row r="22069" spans="1:2">
      <c r="A22069" s="307" t="s">
        <v>21976</v>
      </c>
      <c r="B22069" s="308">
        <v>74.72</v>
      </c>
    </row>
    <row r="22070" spans="1:2">
      <c r="A22070" s="307" t="s">
        <v>21977</v>
      </c>
      <c r="B22070" s="308">
        <v>71.08</v>
      </c>
    </row>
    <row r="22071" spans="1:2">
      <c r="A22071" s="307" t="s">
        <v>21978</v>
      </c>
      <c r="B22071" s="308">
        <v>6394.92</v>
      </c>
    </row>
    <row r="22072" spans="1:2">
      <c r="A22072" s="307" t="s">
        <v>21979</v>
      </c>
      <c r="B22072" s="308">
        <v>5821.05</v>
      </c>
    </row>
    <row r="22073" spans="1:2">
      <c r="A22073" s="307" t="s">
        <v>21980</v>
      </c>
      <c r="B22073" s="308">
        <v>8286.44</v>
      </c>
    </row>
    <row r="22074" spans="1:2">
      <c r="A22074" s="307" t="s">
        <v>21981</v>
      </c>
      <c r="B22074" s="308">
        <v>7559.67</v>
      </c>
    </row>
    <row r="22075" spans="1:2">
      <c r="A22075" s="307" t="s">
        <v>21982</v>
      </c>
      <c r="B22075" s="308">
        <v>23.36</v>
      </c>
    </row>
    <row r="22076" spans="1:2">
      <c r="A22076" s="307" t="s">
        <v>21983</v>
      </c>
      <c r="B22076" s="308">
        <v>21.81</v>
      </c>
    </row>
    <row r="22077" spans="1:2">
      <c r="A22077" s="307" t="s">
        <v>21984</v>
      </c>
      <c r="B22077" s="308">
        <v>1328.37</v>
      </c>
    </row>
    <row r="22078" spans="1:2">
      <c r="A22078" s="307" t="s">
        <v>21985</v>
      </c>
      <c r="B22078" s="308">
        <v>1272.08</v>
      </c>
    </row>
    <row r="22079" spans="1:2">
      <c r="A22079" s="307" t="s">
        <v>21986</v>
      </c>
      <c r="B22079" s="308">
        <v>288.98</v>
      </c>
    </row>
    <row r="22080" spans="1:2">
      <c r="A22080" s="307" t="s">
        <v>21987</v>
      </c>
      <c r="B22080" s="308">
        <v>253.75</v>
      </c>
    </row>
    <row r="22081" spans="1:2">
      <c r="A22081" s="307" t="s">
        <v>21988</v>
      </c>
      <c r="B22081" s="308">
        <v>315.41000000000003</v>
      </c>
    </row>
    <row r="22082" spans="1:2">
      <c r="A22082" s="307" t="s">
        <v>21989</v>
      </c>
      <c r="B22082" s="308">
        <v>276.66000000000003</v>
      </c>
    </row>
    <row r="22083" spans="1:2">
      <c r="A22083" s="307" t="s">
        <v>21990</v>
      </c>
      <c r="B22083" s="308">
        <v>358.37</v>
      </c>
    </row>
    <row r="22084" spans="1:2">
      <c r="A22084" s="307" t="s">
        <v>21991</v>
      </c>
      <c r="B22084" s="308">
        <v>316.10000000000002</v>
      </c>
    </row>
    <row r="22085" spans="1:2">
      <c r="A22085" s="307" t="s">
        <v>21992</v>
      </c>
      <c r="B22085" s="308">
        <v>441.04</v>
      </c>
    </row>
    <row r="22086" spans="1:2">
      <c r="A22086" s="307" t="s">
        <v>21993</v>
      </c>
      <c r="B22086" s="308">
        <v>388.2</v>
      </c>
    </row>
    <row r="22087" spans="1:2">
      <c r="A22087" s="307" t="s">
        <v>21994</v>
      </c>
      <c r="B22087" s="308">
        <v>586.47</v>
      </c>
    </row>
    <row r="22088" spans="1:2">
      <c r="A22088" s="307" t="s">
        <v>21995</v>
      </c>
      <c r="B22088" s="308">
        <v>516.01</v>
      </c>
    </row>
    <row r="22089" spans="1:2">
      <c r="A22089" s="307" t="s">
        <v>21996</v>
      </c>
      <c r="B22089" s="308">
        <v>139.43</v>
      </c>
    </row>
    <row r="22090" spans="1:2">
      <c r="A22090" s="307" t="s">
        <v>21997</v>
      </c>
      <c r="B22090" s="308">
        <v>121.82</v>
      </c>
    </row>
    <row r="22091" spans="1:2">
      <c r="A22091" s="307" t="s">
        <v>21998</v>
      </c>
      <c r="B22091" s="308">
        <v>280.56</v>
      </c>
    </row>
    <row r="22092" spans="1:2">
      <c r="A22092" s="307" t="s">
        <v>21999</v>
      </c>
      <c r="B22092" s="308">
        <v>245.34</v>
      </c>
    </row>
    <row r="22093" spans="1:2">
      <c r="A22093" s="307" t="s">
        <v>22000</v>
      </c>
      <c r="B22093" s="308">
        <v>561.78</v>
      </c>
    </row>
    <row r="22094" spans="1:2">
      <c r="A22094" s="307" t="s">
        <v>22001</v>
      </c>
      <c r="B22094" s="308">
        <v>491.33</v>
      </c>
    </row>
    <row r="22095" spans="1:2">
      <c r="A22095" s="307" t="s">
        <v>22002</v>
      </c>
      <c r="B22095" s="308">
        <v>280.56</v>
      </c>
    </row>
    <row r="22096" spans="1:2">
      <c r="A22096" s="307" t="s">
        <v>22003</v>
      </c>
      <c r="B22096" s="308">
        <v>245.34</v>
      </c>
    </row>
    <row r="22097" spans="1:2">
      <c r="A22097" s="307" t="s">
        <v>22004</v>
      </c>
      <c r="B22097" s="308">
        <v>333.42</v>
      </c>
    </row>
    <row r="22098" spans="1:2">
      <c r="A22098" s="307" t="s">
        <v>22005</v>
      </c>
      <c r="B22098" s="308">
        <v>291.14999999999998</v>
      </c>
    </row>
    <row r="22099" spans="1:2">
      <c r="A22099" s="307" t="s">
        <v>22006</v>
      </c>
      <c r="B22099" s="308">
        <v>280.56</v>
      </c>
    </row>
    <row r="22100" spans="1:2">
      <c r="A22100" s="307" t="s">
        <v>22007</v>
      </c>
      <c r="B22100" s="308">
        <v>245.34</v>
      </c>
    </row>
    <row r="22101" spans="1:2">
      <c r="A22101" s="307" t="s">
        <v>22008</v>
      </c>
      <c r="B22101" s="308">
        <v>333.42</v>
      </c>
    </row>
    <row r="22102" spans="1:2">
      <c r="A22102" s="307" t="s">
        <v>22009</v>
      </c>
      <c r="B22102" s="308">
        <v>291.14999999999998</v>
      </c>
    </row>
    <row r="22103" spans="1:2">
      <c r="A22103" s="307" t="s">
        <v>22010</v>
      </c>
      <c r="B22103" s="308">
        <v>222.91</v>
      </c>
    </row>
    <row r="22104" spans="1:2">
      <c r="A22104" s="307" t="s">
        <v>22011</v>
      </c>
      <c r="B22104" s="308">
        <v>196.49</v>
      </c>
    </row>
    <row r="22105" spans="1:2">
      <c r="A22105" s="307" t="s">
        <v>22012</v>
      </c>
      <c r="B22105" s="308">
        <v>528.59</v>
      </c>
    </row>
    <row r="22106" spans="1:2">
      <c r="A22106" s="307" t="s">
        <v>22013</v>
      </c>
      <c r="B22106" s="308">
        <v>458.14</v>
      </c>
    </row>
    <row r="22107" spans="1:2">
      <c r="A22107" s="307" t="s">
        <v>22014</v>
      </c>
      <c r="B22107" s="308">
        <v>1585.78</v>
      </c>
    </row>
    <row r="22108" spans="1:2">
      <c r="A22108" s="307" t="s">
        <v>22015</v>
      </c>
      <c r="B22108" s="308">
        <v>1374.43</v>
      </c>
    </row>
    <row r="22109" spans="1:2">
      <c r="A22109" s="307" t="s">
        <v>22016</v>
      </c>
      <c r="B22109" s="308">
        <v>132.13999999999999</v>
      </c>
    </row>
    <row r="22110" spans="1:2">
      <c r="A22110" s="307" t="s">
        <v>22017</v>
      </c>
      <c r="B22110" s="308">
        <v>114.53</v>
      </c>
    </row>
    <row r="22111" spans="1:2">
      <c r="A22111" s="307" t="s">
        <v>22018</v>
      </c>
      <c r="B22111" s="308">
        <v>198.22</v>
      </c>
    </row>
    <row r="22112" spans="1:2">
      <c r="A22112" s="307" t="s">
        <v>22019</v>
      </c>
      <c r="B22112" s="308">
        <v>171.8</v>
      </c>
    </row>
    <row r="22113" spans="1:2">
      <c r="A22113" s="307" t="s">
        <v>22020</v>
      </c>
      <c r="B22113" s="308">
        <v>264.29000000000002</v>
      </c>
    </row>
    <row r="22114" spans="1:2">
      <c r="A22114" s="307" t="s">
        <v>22021</v>
      </c>
      <c r="B22114" s="308">
        <v>229.07</v>
      </c>
    </row>
    <row r="22115" spans="1:2">
      <c r="A22115" s="307" t="s">
        <v>22022</v>
      </c>
      <c r="B22115" s="308">
        <v>132.13999999999999</v>
      </c>
    </row>
    <row r="22116" spans="1:2">
      <c r="A22116" s="307" t="s">
        <v>22023</v>
      </c>
      <c r="B22116" s="308">
        <v>114.53</v>
      </c>
    </row>
    <row r="22117" spans="1:2">
      <c r="A22117" s="307" t="s">
        <v>22024</v>
      </c>
      <c r="B22117" s="308">
        <v>211.43</v>
      </c>
    </row>
    <row r="22118" spans="1:2">
      <c r="A22118" s="307" t="s">
        <v>22025</v>
      </c>
      <c r="B22118" s="308">
        <v>183.25</v>
      </c>
    </row>
    <row r="22119" spans="1:2">
      <c r="A22119" s="307" t="s">
        <v>22026</v>
      </c>
      <c r="B22119" s="308">
        <v>158.57</v>
      </c>
    </row>
    <row r="22120" spans="1:2">
      <c r="A22120" s="307" t="s">
        <v>22027</v>
      </c>
      <c r="B22120" s="308">
        <v>137.44</v>
      </c>
    </row>
    <row r="22121" spans="1:2">
      <c r="A22121" s="307" t="s">
        <v>22028</v>
      </c>
      <c r="B22121" s="308">
        <v>264.29000000000002</v>
      </c>
    </row>
    <row r="22122" spans="1:2">
      <c r="A22122" s="307" t="s">
        <v>22029</v>
      </c>
      <c r="B22122" s="308">
        <v>229.07</v>
      </c>
    </row>
    <row r="22123" spans="1:2">
      <c r="A22123" s="307" t="s">
        <v>22030</v>
      </c>
      <c r="B22123" s="308">
        <v>804.96</v>
      </c>
    </row>
    <row r="22124" spans="1:2">
      <c r="A22124" s="307" t="s">
        <v>22031</v>
      </c>
      <c r="B22124" s="308">
        <v>804.96</v>
      </c>
    </row>
    <row r="22125" spans="1:2">
      <c r="A22125" s="307" t="s">
        <v>22032</v>
      </c>
      <c r="B22125" s="308">
        <v>846.56</v>
      </c>
    </row>
    <row r="22126" spans="1:2">
      <c r="A22126" s="307" t="s">
        <v>22033</v>
      </c>
      <c r="B22126" s="308">
        <v>846.56</v>
      </c>
    </row>
    <row r="22127" spans="1:2">
      <c r="A22127" s="307" t="s">
        <v>22034</v>
      </c>
      <c r="B22127" s="308">
        <v>1154.4000000000001</v>
      </c>
    </row>
    <row r="22128" spans="1:2">
      <c r="A22128" s="307" t="s">
        <v>22035</v>
      </c>
      <c r="B22128" s="308">
        <v>1154.4000000000001</v>
      </c>
    </row>
    <row r="22129" spans="1:2">
      <c r="A22129" s="307" t="s">
        <v>22036</v>
      </c>
      <c r="B22129" s="308">
        <v>1267</v>
      </c>
    </row>
    <row r="22130" spans="1:2">
      <c r="A22130" s="307" t="s">
        <v>22037</v>
      </c>
      <c r="B22130" s="308">
        <v>1267</v>
      </c>
    </row>
    <row r="22131" spans="1:2">
      <c r="A22131" s="307" t="s">
        <v>22038</v>
      </c>
      <c r="B22131" s="308">
        <v>1807</v>
      </c>
    </row>
    <row r="22132" spans="1:2">
      <c r="A22132" s="307" t="s">
        <v>22039</v>
      </c>
      <c r="B22132" s="308">
        <v>1807</v>
      </c>
    </row>
    <row r="22133" spans="1:2">
      <c r="A22133" s="307" t="s">
        <v>22040</v>
      </c>
      <c r="B22133" s="308">
        <v>1587</v>
      </c>
    </row>
    <row r="22134" spans="1:2">
      <c r="A22134" s="307" t="s">
        <v>22041</v>
      </c>
      <c r="B22134" s="308">
        <v>1587</v>
      </c>
    </row>
    <row r="22135" spans="1:2">
      <c r="A22135" s="307" t="s">
        <v>22042</v>
      </c>
      <c r="B22135" s="308">
        <v>3100</v>
      </c>
    </row>
    <row r="22136" spans="1:2">
      <c r="A22136" s="307" t="s">
        <v>22043</v>
      </c>
      <c r="B22136" s="308">
        <v>3100</v>
      </c>
    </row>
    <row r="22137" spans="1:2">
      <c r="A22137" s="307" t="s">
        <v>22044</v>
      </c>
      <c r="B22137" s="308">
        <v>5786</v>
      </c>
    </row>
    <row r="22138" spans="1:2">
      <c r="A22138" s="307" t="s">
        <v>22045</v>
      </c>
      <c r="B22138" s="308">
        <v>5786</v>
      </c>
    </row>
    <row r="22139" spans="1:2">
      <c r="A22139" s="307" t="s">
        <v>22046</v>
      </c>
      <c r="B22139" s="308">
        <v>259.32</v>
      </c>
    </row>
    <row r="22140" spans="1:2">
      <c r="A22140" s="307" t="s">
        <v>22047</v>
      </c>
      <c r="B22140" s="308">
        <v>259.32</v>
      </c>
    </row>
    <row r="22141" spans="1:2">
      <c r="A22141" s="307" t="s">
        <v>22048</v>
      </c>
      <c r="B22141" s="308">
        <v>1040</v>
      </c>
    </row>
    <row r="22142" spans="1:2">
      <c r="A22142" s="307" t="s">
        <v>22049</v>
      </c>
      <c r="B22142" s="308">
        <v>1040</v>
      </c>
    </row>
    <row r="22143" spans="1:2">
      <c r="A22143" s="307" t="s">
        <v>22050</v>
      </c>
      <c r="B22143" s="308">
        <v>620</v>
      </c>
    </row>
    <row r="22144" spans="1:2">
      <c r="A22144" s="307" t="s">
        <v>22051</v>
      </c>
      <c r="B22144" s="308">
        <v>620</v>
      </c>
    </row>
    <row r="22145" spans="1:2">
      <c r="A22145" s="307" t="s">
        <v>22052</v>
      </c>
      <c r="B22145" s="308">
        <v>1120</v>
      </c>
    </row>
    <row r="22146" spans="1:2">
      <c r="A22146" s="307" t="s">
        <v>22053</v>
      </c>
      <c r="B22146" s="308">
        <v>1120</v>
      </c>
    </row>
    <row r="22147" spans="1:2">
      <c r="A22147" s="307" t="s">
        <v>22054</v>
      </c>
      <c r="B22147" s="308">
        <v>1150.8900000000001</v>
      </c>
    </row>
    <row r="22148" spans="1:2">
      <c r="A22148" s="307" t="s">
        <v>22055</v>
      </c>
      <c r="B22148" s="308">
        <v>1150.8900000000001</v>
      </c>
    </row>
    <row r="22149" spans="1:2">
      <c r="A22149" s="307" t="s">
        <v>22056</v>
      </c>
      <c r="B22149" s="308">
        <v>1980</v>
      </c>
    </row>
    <row r="22150" spans="1:2">
      <c r="A22150" s="307" t="s">
        <v>22057</v>
      </c>
      <c r="B22150" s="308">
        <v>1980</v>
      </c>
    </row>
    <row r="22151" spans="1:2">
      <c r="A22151" s="307" t="s">
        <v>22058</v>
      </c>
      <c r="B22151" s="308">
        <v>7920</v>
      </c>
    </row>
    <row r="22152" spans="1:2">
      <c r="A22152" s="307" t="s">
        <v>22059</v>
      </c>
      <c r="B22152" s="308">
        <v>7920</v>
      </c>
    </row>
    <row r="22153" spans="1:2">
      <c r="A22153" s="307" t="s">
        <v>22060</v>
      </c>
      <c r="B22153" s="308">
        <v>1960</v>
      </c>
    </row>
    <row r="22154" spans="1:2">
      <c r="A22154" s="307" t="s">
        <v>22061</v>
      </c>
      <c r="B22154" s="308">
        <v>1960</v>
      </c>
    </row>
    <row r="22155" spans="1:2">
      <c r="A22155" s="307" t="s">
        <v>22062</v>
      </c>
      <c r="B22155" s="308">
        <v>2260</v>
      </c>
    </row>
    <row r="22156" spans="1:2">
      <c r="A22156" s="307" t="s">
        <v>22063</v>
      </c>
      <c r="B22156" s="308">
        <v>2260</v>
      </c>
    </row>
    <row r="22157" spans="1:2">
      <c r="A22157" s="307" t="s">
        <v>22064</v>
      </c>
      <c r="B22157" s="308">
        <v>2730</v>
      </c>
    </row>
    <row r="22158" spans="1:2">
      <c r="A22158" s="307" t="s">
        <v>22065</v>
      </c>
      <c r="B22158" s="308">
        <v>2730</v>
      </c>
    </row>
    <row r="22159" spans="1:2">
      <c r="A22159" s="307" t="s">
        <v>22066</v>
      </c>
      <c r="B22159" s="308">
        <v>2220</v>
      </c>
    </row>
    <row r="22160" spans="1:2">
      <c r="A22160" s="307" t="s">
        <v>22067</v>
      </c>
      <c r="B22160" s="308">
        <v>2220</v>
      </c>
    </row>
    <row r="22161" spans="1:2">
      <c r="A22161" s="307" t="s">
        <v>22068</v>
      </c>
      <c r="B22161" s="308">
        <v>844.59</v>
      </c>
    </row>
    <row r="22162" spans="1:2">
      <c r="A22162" s="307" t="s">
        <v>22069</v>
      </c>
      <c r="B22162" s="308">
        <v>844.59</v>
      </c>
    </row>
    <row r="22163" spans="1:2">
      <c r="A22163" s="307" t="s">
        <v>22070</v>
      </c>
      <c r="B22163" s="308">
        <v>105.71</v>
      </c>
    </row>
    <row r="22164" spans="1:2">
      <c r="A22164" s="307" t="s">
        <v>22071</v>
      </c>
      <c r="B22164" s="308">
        <v>91.62</v>
      </c>
    </row>
    <row r="22165" spans="1:2">
      <c r="A22165" s="307" t="s">
        <v>22072</v>
      </c>
      <c r="B22165" s="308">
        <v>132.13999999999999</v>
      </c>
    </row>
    <row r="22166" spans="1:2">
      <c r="A22166" s="307" t="s">
        <v>22073</v>
      </c>
      <c r="B22166" s="308">
        <v>114.53</v>
      </c>
    </row>
    <row r="22167" spans="1:2">
      <c r="A22167" s="307" t="s">
        <v>22074</v>
      </c>
      <c r="B22167" s="308">
        <v>264.29000000000002</v>
      </c>
    </row>
    <row r="22168" spans="1:2">
      <c r="A22168" s="307" t="s">
        <v>22075</v>
      </c>
      <c r="B22168" s="308">
        <v>229.07</v>
      </c>
    </row>
    <row r="22169" spans="1:2">
      <c r="A22169" s="307" t="s">
        <v>22076</v>
      </c>
      <c r="B22169" s="308">
        <v>330.37</v>
      </c>
    </row>
    <row r="22170" spans="1:2">
      <c r="A22170" s="307" t="s">
        <v>22077</v>
      </c>
      <c r="B22170" s="308">
        <v>286.33999999999997</v>
      </c>
    </row>
    <row r="22171" spans="1:2">
      <c r="A22171" s="307" t="s">
        <v>22078</v>
      </c>
      <c r="B22171" s="308">
        <v>26.42</v>
      </c>
    </row>
    <row r="22172" spans="1:2">
      <c r="A22172" s="307" t="s">
        <v>22079</v>
      </c>
      <c r="B22172" s="308">
        <v>22.9</v>
      </c>
    </row>
    <row r="22173" spans="1:2">
      <c r="A22173" s="307" t="s">
        <v>22080</v>
      </c>
      <c r="B22173" s="308">
        <v>26.42</v>
      </c>
    </row>
    <row r="22174" spans="1:2">
      <c r="A22174" s="307" t="s">
        <v>22081</v>
      </c>
      <c r="B22174" s="308">
        <v>22.9</v>
      </c>
    </row>
    <row r="22175" spans="1:2">
      <c r="A22175" s="307" t="s">
        <v>22082</v>
      </c>
      <c r="B22175" s="308">
        <v>6.6</v>
      </c>
    </row>
    <row r="22176" spans="1:2">
      <c r="A22176" s="307" t="s">
        <v>22083</v>
      </c>
      <c r="B22176" s="308">
        <v>5.72</v>
      </c>
    </row>
    <row r="22177" spans="1:2">
      <c r="A22177" s="307" t="s">
        <v>22084</v>
      </c>
      <c r="B22177" s="308">
        <v>105.71</v>
      </c>
    </row>
    <row r="22178" spans="1:2">
      <c r="A22178" s="307" t="s">
        <v>22085</v>
      </c>
      <c r="B22178" s="308">
        <v>91.62</v>
      </c>
    </row>
    <row r="22179" spans="1:2">
      <c r="A22179" s="307" t="s">
        <v>22086</v>
      </c>
      <c r="B22179" s="308">
        <v>6.6</v>
      </c>
    </row>
    <row r="22180" spans="1:2">
      <c r="A22180" s="307" t="s">
        <v>22087</v>
      </c>
      <c r="B22180" s="308">
        <v>5.72</v>
      </c>
    </row>
    <row r="22181" spans="1:2">
      <c r="A22181" s="307" t="s">
        <v>22088</v>
      </c>
      <c r="B22181" s="308">
        <v>52.85</v>
      </c>
    </row>
    <row r="22182" spans="1:2">
      <c r="A22182" s="307" t="s">
        <v>22089</v>
      </c>
      <c r="B22182" s="308">
        <v>45.81</v>
      </c>
    </row>
    <row r="22183" spans="1:2">
      <c r="A22183" s="307" t="s">
        <v>22090</v>
      </c>
      <c r="B22183" s="308">
        <v>19.82</v>
      </c>
    </row>
    <row r="22184" spans="1:2">
      <c r="A22184" s="307" t="s">
        <v>22091</v>
      </c>
      <c r="B22184" s="308">
        <v>17.18</v>
      </c>
    </row>
    <row r="22185" spans="1:2">
      <c r="A22185" s="307" t="s">
        <v>22092</v>
      </c>
      <c r="B22185" s="308">
        <v>6.6</v>
      </c>
    </row>
    <row r="22186" spans="1:2">
      <c r="A22186" s="307" t="s">
        <v>22093</v>
      </c>
      <c r="B22186" s="308">
        <v>5.72</v>
      </c>
    </row>
    <row r="22187" spans="1:2">
      <c r="A22187" s="307" t="s">
        <v>22094</v>
      </c>
      <c r="B22187" s="308">
        <v>19.82</v>
      </c>
    </row>
    <row r="22188" spans="1:2">
      <c r="A22188" s="307" t="s">
        <v>22095</v>
      </c>
      <c r="B22188" s="308">
        <v>17.18</v>
      </c>
    </row>
    <row r="22189" spans="1:2">
      <c r="A22189" s="307" t="s">
        <v>22096</v>
      </c>
      <c r="B22189" s="308">
        <v>26.42</v>
      </c>
    </row>
    <row r="22190" spans="1:2">
      <c r="A22190" s="307" t="s">
        <v>22097</v>
      </c>
      <c r="B22190" s="308">
        <v>22.9</v>
      </c>
    </row>
    <row r="22191" spans="1:2">
      <c r="A22191" s="307" t="s">
        <v>22098</v>
      </c>
      <c r="B22191" s="308">
        <v>39.64</v>
      </c>
    </row>
    <row r="22192" spans="1:2">
      <c r="A22192" s="307" t="s">
        <v>22099</v>
      </c>
      <c r="B22192" s="308">
        <v>34.36</v>
      </c>
    </row>
    <row r="22193" spans="1:2">
      <c r="A22193" s="307" t="s">
        <v>22100</v>
      </c>
      <c r="B22193" s="308">
        <v>79.28</v>
      </c>
    </row>
    <row r="22194" spans="1:2">
      <c r="A22194" s="307" t="s">
        <v>22101</v>
      </c>
      <c r="B22194" s="308">
        <v>68.72</v>
      </c>
    </row>
    <row r="22195" spans="1:2">
      <c r="A22195" s="307" t="s">
        <v>22102</v>
      </c>
      <c r="B22195" s="308">
        <v>26.42</v>
      </c>
    </row>
    <row r="22196" spans="1:2">
      <c r="A22196" s="307" t="s">
        <v>22103</v>
      </c>
      <c r="B22196" s="308">
        <v>22.9</v>
      </c>
    </row>
    <row r="22197" spans="1:2">
      <c r="A22197" s="307" t="s">
        <v>22104</v>
      </c>
      <c r="B22197" s="308">
        <v>13.21</v>
      </c>
    </row>
    <row r="22198" spans="1:2">
      <c r="A22198" s="307" t="s">
        <v>22105</v>
      </c>
      <c r="B22198" s="308">
        <v>11.45</v>
      </c>
    </row>
    <row r="22199" spans="1:2">
      <c r="A22199" s="307" t="s">
        <v>22106</v>
      </c>
      <c r="B22199" s="308">
        <v>13.21</v>
      </c>
    </row>
    <row r="22200" spans="1:2">
      <c r="A22200" s="307" t="s">
        <v>22107</v>
      </c>
      <c r="B22200" s="308">
        <v>11.45</v>
      </c>
    </row>
    <row r="22201" spans="1:2">
      <c r="A22201" s="307" t="s">
        <v>22108</v>
      </c>
      <c r="B22201" s="308">
        <v>6.6</v>
      </c>
    </row>
    <row r="22202" spans="1:2">
      <c r="A22202" s="307" t="s">
        <v>22109</v>
      </c>
      <c r="B22202" s="308">
        <v>5.72</v>
      </c>
    </row>
    <row r="22203" spans="1:2">
      <c r="A22203" s="307" t="s">
        <v>22110</v>
      </c>
      <c r="B22203" s="308">
        <v>13.21</v>
      </c>
    </row>
    <row r="22204" spans="1:2">
      <c r="A22204" s="307" t="s">
        <v>22111</v>
      </c>
      <c r="B22204" s="308">
        <v>11.45</v>
      </c>
    </row>
    <row r="22205" spans="1:2">
      <c r="A22205" s="307" t="s">
        <v>22112</v>
      </c>
      <c r="B22205" s="308">
        <v>6.6</v>
      </c>
    </row>
    <row r="22206" spans="1:2">
      <c r="A22206" s="307" t="s">
        <v>22113</v>
      </c>
      <c r="B22206" s="308">
        <v>5.72</v>
      </c>
    </row>
    <row r="22207" spans="1:2">
      <c r="A22207" s="307" t="s">
        <v>22114</v>
      </c>
      <c r="B22207" s="308">
        <v>6.6</v>
      </c>
    </row>
    <row r="22208" spans="1:2">
      <c r="A22208" s="307" t="s">
        <v>22115</v>
      </c>
      <c r="B22208" s="308">
        <v>5.72</v>
      </c>
    </row>
    <row r="22209" spans="1:2">
      <c r="A22209" s="307" t="s">
        <v>22116</v>
      </c>
      <c r="B22209" s="308">
        <v>6.6</v>
      </c>
    </row>
    <row r="22210" spans="1:2">
      <c r="A22210" s="307" t="s">
        <v>22117</v>
      </c>
      <c r="B22210" s="308">
        <v>5.72</v>
      </c>
    </row>
    <row r="22211" spans="1:2">
      <c r="A22211" s="307" t="s">
        <v>22118</v>
      </c>
      <c r="B22211" s="308">
        <v>19.82</v>
      </c>
    </row>
    <row r="22212" spans="1:2">
      <c r="A22212" s="307" t="s">
        <v>22119</v>
      </c>
      <c r="B22212" s="308">
        <v>17.18</v>
      </c>
    </row>
    <row r="22213" spans="1:2">
      <c r="A22213" s="307" t="s">
        <v>22120</v>
      </c>
      <c r="B22213" s="308">
        <v>2.64</v>
      </c>
    </row>
    <row r="22214" spans="1:2">
      <c r="A22214" s="307" t="s">
        <v>22121</v>
      </c>
      <c r="B22214" s="308">
        <v>2.29</v>
      </c>
    </row>
    <row r="22215" spans="1:2">
      <c r="A22215" s="307" t="s">
        <v>22122</v>
      </c>
      <c r="B22215" s="308">
        <v>39.64</v>
      </c>
    </row>
    <row r="22216" spans="1:2">
      <c r="A22216" s="307" t="s">
        <v>22123</v>
      </c>
      <c r="B22216" s="308">
        <v>34.36</v>
      </c>
    </row>
    <row r="22217" spans="1:2">
      <c r="A22217" s="307" t="s">
        <v>22124</v>
      </c>
      <c r="B22217" s="308">
        <v>52.85</v>
      </c>
    </row>
    <row r="22218" spans="1:2">
      <c r="A22218" s="307" t="s">
        <v>22125</v>
      </c>
      <c r="B22218" s="308">
        <v>45.81</v>
      </c>
    </row>
    <row r="22219" spans="1:2">
      <c r="A22219" s="307" t="s">
        <v>22126</v>
      </c>
      <c r="B22219" s="308">
        <v>79.28</v>
      </c>
    </row>
    <row r="22220" spans="1:2">
      <c r="A22220" s="307" t="s">
        <v>22127</v>
      </c>
      <c r="B22220" s="308">
        <v>68.72</v>
      </c>
    </row>
    <row r="22221" spans="1:2">
      <c r="A22221" s="307" t="s">
        <v>22128</v>
      </c>
      <c r="B22221" s="308">
        <v>6.6</v>
      </c>
    </row>
    <row r="22222" spans="1:2">
      <c r="A22222" s="307" t="s">
        <v>22129</v>
      </c>
      <c r="B22222" s="308">
        <v>5.72</v>
      </c>
    </row>
    <row r="22223" spans="1:2">
      <c r="A22223" s="307" t="s">
        <v>22130</v>
      </c>
      <c r="B22223" s="308">
        <v>112.53</v>
      </c>
    </row>
    <row r="22224" spans="1:2">
      <c r="A22224" s="307" t="s">
        <v>22131</v>
      </c>
      <c r="B22224" s="308">
        <v>98.44</v>
      </c>
    </row>
    <row r="22225" spans="1:2">
      <c r="A22225" s="307" t="s">
        <v>22132</v>
      </c>
      <c r="B22225" s="308">
        <v>1992.14</v>
      </c>
    </row>
    <row r="22226" spans="1:2">
      <c r="A22226" s="307" t="s">
        <v>22133</v>
      </c>
      <c r="B22226" s="308">
        <v>1974.53</v>
      </c>
    </row>
    <row r="22227" spans="1:2">
      <c r="A22227" s="307" t="s">
        <v>22134</v>
      </c>
      <c r="B22227" s="308">
        <v>2162.14</v>
      </c>
    </row>
    <row r="22228" spans="1:2">
      <c r="A22228" s="307" t="s">
        <v>22135</v>
      </c>
      <c r="B22228" s="308">
        <v>2144.5300000000002</v>
      </c>
    </row>
    <row r="22229" spans="1:2">
      <c r="A22229" s="307" t="s">
        <v>22136</v>
      </c>
      <c r="B22229" s="308">
        <v>2352.14</v>
      </c>
    </row>
    <row r="22230" spans="1:2">
      <c r="A22230" s="307" t="s">
        <v>22137</v>
      </c>
      <c r="B22230" s="308">
        <v>2334.5300000000002</v>
      </c>
    </row>
    <row r="22231" spans="1:2">
      <c r="A22231" s="307" t="s">
        <v>22138</v>
      </c>
      <c r="B22231" s="308">
        <v>2532.14</v>
      </c>
    </row>
    <row r="22232" spans="1:2">
      <c r="A22232" s="307" t="s">
        <v>22139</v>
      </c>
      <c r="B22232" s="308">
        <v>2514.5300000000002</v>
      </c>
    </row>
    <row r="22233" spans="1:2">
      <c r="A22233" s="307" t="s">
        <v>22140</v>
      </c>
      <c r="B22233" s="308">
        <v>2342.14</v>
      </c>
    </row>
    <row r="22234" spans="1:2">
      <c r="A22234" s="307" t="s">
        <v>22141</v>
      </c>
      <c r="B22234" s="308">
        <v>2324.5300000000002</v>
      </c>
    </row>
    <row r="22235" spans="1:2">
      <c r="A22235" s="307" t="s">
        <v>22142</v>
      </c>
      <c r="B22235" s="308">
        <v>1780.56</v>
      </c>
    </row>
    <row r="22236" spans="1:2">
      <c r="A22236" s="307" t="s">
        <v>22143</v>
      </c>
      <c r="B22236" s="308">
        <v>1745.34</v>
      </c>
    </row>
    <row r="22237" spans="1:2">
      <c r="A22237" s="307" t="s">
        <v>22144</v>
      </c>
      <c r="B22237" s="308">
        <v>146.75</v>
      </c>
    </row>
    <row r="22238" spans="1:2">
      <c r="A22238" s="307" t="s">
        <v>22145</v>
      </c>
      <c r="B22238" s="308">
        <v>143.22999999999999</v>
      </c>
    </row>
    <row r="22239" spans="1:2">
      <c r="A22239" s="307" t="s">
        <v>22146</v>
      </c>
      <c r="B22239" s="308">
        <v>191.09</v>
      </c>
    </row>
    <row r="22240" spans="1:2">
      <c r="A22240" s="307" t="s">
        <v>22147</v>
      </c>
      <c r="B22240" s="308">
        <v>185.81</v>
      </c>
    </row>
    <row r="22241" spans="1:2">
      <c r="A22241" s="307" t="s">
        <v>22148</v>
      </c>
      <c r="B22241" s="308">
        <v>33.700000000000003</v>
      </c>
    </row>
    <row r="22242" spans="1:2">
      <c r="A22242" s="307" t="s">
        <v>22149</v>
      </c>
      <c r="B22242" s="308">
        <v>31.06</v>
      </c>
    </row>
    <row r="22243" spans="1:2">
      <c r="A22243" s="307" t="s">
        <v>22150</v>
      </c>
      <c r="B22243" s="308">
        <v>67.400000000000006</v>
      </c>
    </row>
    <row r="22244" spans="1:2">
      <c r="A22244" s="307" t="s">
        <v>22151</v>
      </c>
      <c r="B22244" s="308">
        <v>62.12</v>
      </c>
    </row>
    <row r="22245" spans="1:2">
      <c r="A22245" s="307" t="s">
        <v>22152</v>
      </c>
      <c r="B22245" s="308">
        <v>121.6</v>
      </c>
    </row>
    <row r="22246" spans="1:2">
      <c r="A22246" s="307" t="s">
        <v>22153</v>
      </c>
      <c r="B22246" s="308">
        <v>112.79</v>
      </c>
    </row>
    <row r="22247" spans="1:2">
      <c r="A22247" s="307" t="s">
        <v>22154</v>
      </c>
      <c r="B22247" s="308">
        <v>189.01</v>
      </c>
    </row>
    <row r="22248" spans="1:2">
      <c r="A22248" s="307" t="s">
        <v>22155</v>
      </c>
      <c r="B22248" s="308">
        <v>174.92</v>
      </c>
    </row>
    <row r="22249" spans="1:2">
      <c r="A22249" s="307" t="s">
        <v>22156</v>
      </c>
      <c r="B22249" s="308">
        <v>113.1</v>
      </c>
    </row>
    <row r="22250" spans="1:2">
      <c r="A22250" s="307" t="s">
        <v>22157</v>
      </c>
      <c r="B22250" s="308">
        <v>104.29</v>
      </c>
    </row>
    <row r="22251" spans="1:2">
      <c r="A22251" s="307" t="s">
        <v>22158</v>
      </c>
      <c r="B22251" s="308">
        <v>156.63999999999999</v>
      </c>
    </row>
    <row r="22252" spans="1:2">
      <c r="A22252" s="307" t="s">
        <v>22159</v>
      </c>
      <c r="B22252" s="308">
        <v>144.31</v>
      </c>
    </row>
    <row r="22253" spans="1:2">
      <c r="A22253" s="307" t="s">
        <v>22160</v>
      </c>
      <c r="B22253" s="308">
        <v>149.16</v>
      </c>
    </row>
    <row r="22254" spans="1:2">
      <c r="A22254" s="307" t="s">
        <v>22161</v>
      </c>
      <c r="B22254" s="308">
        <v>136.83000000000001</v>
      </c>
    </row>
    <row r="22255" spans="1:2">
      <c r="A22255" s="307" t="s">
        <v>22162</v>
      </c>
      <c r="B22255" s="308">
        <v>194.85</v>
      </c>
    </row>
    <row r="22256" spans="1:2">
      <c r="A22256" s="307" t="s">
        <v>22163</v>
      </c>
      <c r="B22256" s="308">
        <v>179</v>
      </c>
    </row>
    <row r="22257" spans="1:2">
      <c r="A22257" s="307" t="s">
        <v>22164</v>
      </c>
      <c r="B22257" s="308">
        <v>94.94</v>
      </c>
    </row>
    <row r="22258" spans="1:2">
      <c r="A22258" s="307" t="s">
        <v>22165</v>
      </c>
      <c r="B22258" s="308">
        <v>87.89</v>
      </c>
    </row>
    <row r="22259" spans="1:2">
      <c r="A22259" s="307" t="s">
        <v>22166</v>
      </c>
      <c r="B22259" s="308">
        <v>79.92</v>
      </c>
    </row>
    <row r="22260" spans="1:2">
      <c r="A22260" s="307" t="s">
        <v>22167</v>
      </c>
      <c r="B22260" s="308">
        <v>73.75</v>
      </c>
    </row>
    <row r="22261" spans="1:2">
      <c r="A22261" s="307" t="s">
        <v>22168</v>
      </c>
      <c r="B22261" s="308">
        <v>15.41</v>
      </c>
    </row>
    <row r="22262" spans="1:2">
      <c r="A22262" s="307" t="s">
        <v>22169</v>
      </c>
      <c r="B22262" s="308">
        <v>14.03</v>
      </c>
    </row>
    <row r="22263" spans="1:2">
      <c r="A22263" s="307" t="s">
        <v>22170</v>
      </c>
      <c r="B22263" s="308">
        <v>29.84</v>
      </c>
    </row>
    <row r="22264" spans="1:2">
      <c r="A22264" s="307" t="s">
        <v>22171</v>
      </c>
      <c r="B22264" s="308">
        <v>27.07</v>
      </c>
    </row>
    <row r="22265" spans="1:2">
      <c r="A22265" s="307" t="s">
        <v>22172</v>
      </c>
      <c r="B22265" s="308">
        <v>72.540000000000006</v>
      </c>
    </row>
    <row r="22266" spans="1:2">
      <c r="A22266" s="307" t="s">
        <v>22173</v>
      </c>
      <c r="B22266" s="308">
        <v>65.86</v>
      </c>
    </row>
    <row r="22267" spans="1:2">
      <c r="A22267" s="307" t="s">
        <v>22174</v>
      </c>
      <c r="B22267" s="308">
        <v>125.44</v>
      </c>
    </row>
    <row r="22268" spans="1:2">
      <c r="A22268" s="307" t="s">
        <v>22175</v>
      </c>
      <c r="B22268" s="308">
        <v>113.88</v>
      </c>
    </row>
    <row r="22269" spans="1:2">
      <c r="A22269" s="307" t="s">
        <v>22176</v>
      </c>
      <c r="B22269" s="308">
        <v>34.520000000000003</v>
      </c>
    </row>
    <row r="22270" spans="1:2">
      <c r="A22270" s="307" t="s">
        <v>22177</v>
      </c>
      <c r="B22270" s="308">
        <v>31.29</v>
      </c>
    </row>
    <row r="22271" spans="1:2">
      <c r="A22271" s="307" t="s">
        <v>22178</v>
      </c>
      <c r="B22271" s="308">
        <v>40.840000000000003</v>
      </c>
    </row>
    <row r="22272" spans="1:2">
      <c r="A22272" s="307" t="s">
        <v>22179</v>
      </c>
      <c r="B22272" s="308">
        <v>37.049999999999997</v>
      </c>
    </row>
    <row r="22273" spans="1:2">
      <c r="A22273" s="307" t="s">
        <v>22180</v>
      </c>
      <c r="B22273" s="308">
        <v>16.670000000000002</v>
      </c>
    </row>
    <row r="22274" spans="1:2">
      <c r="A22274" s="307" t="s">
        <v>22181</v>
      </c>
      <c r="B22274" s="308">
        <v>14.71</v>
      </c>
    </row>
    <row r="22275" spans="1:2">
      <c r="A22275" s="307" t="s">
        <v>22182</v>
      </c>
      <c r="B22275" s="308">
        <v>9.14</v>
      </c>
    </row>
    <row r="22276" spans="1:2">
      <c r="A22276" s="307" t="s">
        <v>22183</v>
      </c>
      <c r="B22276" s="308">
        <v>8.07</v>
      </c>
    </row>
    <row r="22277" spans="1:2">
      <c r="A22277" s="307" t="s">
        <v>22184</v>
      </c>
      <c r="B22277" s="308">
        <v>9.44</v>
      </c>
    </row>
    <row r="22278" spans="1:2">
      <c r="A22278" s="307" t="s">
        <v>22185</v>
      </c>
      <c r="B22278" s="308">
        <v>8.32</v>
      </c>
    </row>
    <row r="22279" spans="1:2">
      <c r="A22279" s="307" t="s">
        <v>22186</v>
      </c>
      <c r="B22279" s="308">
        <v>9.99</v>
      </c>
    </row>
    <row r="22280" spans="1:2">
      <c r="A22280" s="307" t="s">
        <v>22187</v>
      </c>
      <c r="B22280" s="308">
        <v>8.81</v>
      </c>
    </row>
    <row r="22281" spans="1:2">
      <c r="A22281" s="307" t="s">
        <v>22188</v>
      </c>
      <c r="B22281" s="308">
        <v>10.27</v>
      </c>
    </row>
    <row r="22282" spans="1:2">
      <c r="A22282" s="307" t="s">
        <v>22189</v>
      </c>
      <c r="B22282" s="308">
        <v>9.06</v>
      </c>
    </row>
    <row r="22283" spans="1:2">
      <c r="A22283" s="307" t="s">
        <v>22190</v>
      </c>
      <c r="B22283" s="308">
        <v>10.61</v>
      </c>
    </row>
    <row r="22284" spans="1:2">
      <c r="A22284" s="307" t="s">
        <v>22191</v>
      </c>
      <c r="B22284" s="308">
        <v>9.3699999999999992</v>
      </c>
    </row>
    <row r="22285" spans="1:2">
      <c r="A22285" s="307" t="s">
        <v>22192</v>
      </c>
      <c r="B22285" s="308">
        <v>49.82</v>
      </c>
    </row>
    <row r="22286" spans="1:2">
      <c r="A22286" s="307" t="s">
        <v>22193</v>
      </c>
      <c r="B22286" s="308">
        <v>45</v>
      </c>
    </row>
    <row r="22287" spans="1:2">
      <c r="A22287" s="307" t="s">
        <v>22194</v>
      </c>
      <c r="B22287" s="308">
        <v>16.670000000000002</v>
      </c>
    </row>
    <row r="22288" spans="1:2">
      <c r="A22288" s="307" t="s">
        <v>22195</v>
      </c>
      <c r="B22288" s="308">
        <v>14.71</v>
      </c>
    </row>
    <row r="22289" spans="1:2">
      <c r="A22289" s="307" t="s">
        <v>22196</v>
      </c>
      <c r="B22289" s="308">
        <v>11.06</v>
      </c>
    </row>
    <row r="22290" spans="1:2">
      <c r="A22290" s="307" t="s">
        <v>22197</v>
      </c>
      <c r="B22290" s="308">
        <v>9.85</v>
      </c>
    </row>
    <row r="22291" spans="1:2">
      <c r="A22291" s="307" t="s">
        <v>22198</v>
      </c>
      <c r="B22291" s="308">
        <v>41.06</v>
      </c>
    </row>
    <row r="22292" spans="1:2">
      <c r="A22292" s="307" t="s">
        <v>22199</v>
      </c>
      <c r="B22292" s="308">
        <v>37.659999999999997</v>
      </c>
    </row>
    <row r="22293" spans="1:2">
      <c r="A22293" s="307" t="s">
        <v>22200</v>
      </c>
      <c r="B22293" s="308">
        <v>69.650000000000006</v>
      </c>
    </row>
    <row r="22294" spans="1:2">
      <c r="A22294" s="307" t="s">
        <v>22201</v>
      </c>
      <c r="B22294" s="308">
        <v>63.72</v>
      </c>
    </row>
    <row r="22295" spans="1:2">
      <c r="A22295" s="307" t="s">
        <v>22202</v>
      </c>
      <c r="B22295" s="308">
        <v>177.89</v>
      </c>
    </row>
    <row r="22296" spans="1:2">
      <c r="A22296" s="307" t="s">
        <v>22203</v>
      </c>
      <c r="B22296" s="308">
        <v>162.82</v>
      </c>
    </row>
    <row r="22297" spans="1:2">
      <c r="A22297" s="307" t="s">
        <v>22204</v>
      </c>
      <c r="B22297" s="308">
        <v>300.42</v>
      </c>
    </row>
    <row r="22298" spans="1:2">
      <c r="A22298" s="307" t="s">
        <v>22205</v>
      </c>
      <c r="B22298" s="308">
        <v>274.25</v>
      </c>
    </row>
    <row r="22299" spans="1:2">
      <c r="A22299" s="307" t="s">
        <v>22206</v>
      </c>
      <c r="B22299" s="308">
        <v>80.53</v>
      </c>
    </row>
    <row r="22300" spans="1:2">
      <c r="A22300" s="307" t="s">
        <v>22207</v>
      </c>
      <c r="B22300" s="308">
        <v>73.569999999999993</v>
      </c>
    </row>
    <row r="22301" spans="1:2">
      <c r="A22301" s="307" t="s">
        <v>22208</v>
      </c>
      <c r="B22301" s="308">
        <v>98.55</v>
      </c>
    </row>
    <row r="22302" spans="1:2">
      <c r="A22302" s="307" t="s">
        <v>22209</v>
      </c>
      <c r="B22302" s="308">
        <v>89.98</v>
      </c>
    </row>
    <row r="22303" spans="1:2">
      <c r="A22303" s="307" t="s">
        <v>22210</v>
      </c>
      <c r="B22303" s="308">
        <v>119.49</v>
      </c>
    </row>
    <row r="22304" spans="1:2">
      <c r="A22304" s="307" t="s">
        <v>22211</v>
      </c>
      <c r="B22304" s="308">
        <v>109.14</v>
      </c>
    </row>
    <row r="22305" spans="1:2">
      <c r="A22305" s="307" t="s">
        <v>22212</v>
      </c>
      <c r="B22305" s="308">
        <v>133.66</v>
      </c>
    </row>
    <row r="22306" spans="1:2">
      <c r="A22306" s="307" t="s">
        <v>22213</v>
      </c>
      <c r="B22306" s="308">
        <v>122.16</v>
      </c>
    </row>
    <row r="22307" spans="1:2">
      <c r="A22307" s="307" t="s">
        <v>22214</v>
      </c>
      <c r="B22307" s="308">
        <v>47.64</v>
      </c>
    </row>
    <row r="22308" spans="1:2">
      <c r="A22308" s="307" t="s">
        <v>22215</v>
      </c>
      <c r="B22308" s="308">
        <v>43.02</v>
      </c>
    </row>
    <row r="22309" spans="1:2">
      <c r="A22309" s="307" t="s">
        <v>22216</v>
      </c>
      <c r="B22309" s="308">
        <v>157.82</v>
      </c>
    </row>
    <row r="22310" spans="1:2">
      <c r="A22310" s="307" t="s">
        <v>22217</v>
      </c>
      <c r="B22310" s="308">
        <v>140.21</v>
      </c>
    </row>
    <row r="22311" spans="1:2">
      <c r="A22311" s="307" t="s">
        <v>22218</v>
      </c>
      <c r="B22311" s="308">
        <v>183.55</v>
      </c>
    </row>
    <row r="22312" spans="1:2">
      <c r="A22312" s="307" t="s">
        <v>22219</v>
      </c>
      <c r="B22312" s="308">
        <v>165.94</v>
      </c>
    </row>
    <row r="22313" spans="1:2">
      <c r="A22313" s="307" t="s">
        <v>22220</v>
      </c>
      <c r="B22313" s="308">
        <v>447.07</v>
      </c>
    </row>
    <row r="22314" spans="1:2">
      <c r="A22314" s="307" t="s">
        <v>22221</v>
      </c>
      <c r="B22314" s="308">
        <v>411.85</v>
      </c>
    </row>
    <row r="22315" spans="1:2">
      <c r="A22315" s="307" t="s">
        <v>22222</v>
      </c>
      <c r="B22315" s="308">
        <v>890.02</v>
      </c>
    </row>
    <row r="22316" spans="1:2">
      <c r="A22316" s="307" t="s">
        <v>22223</v>
      </c>
      <c r="B22316" s="308">
        <v>819.57</v>
      </c>
    </row>
    <row r="22317" spans="1:2">
      <c r="A22317" s="307" t="s">
        <v>22224</v>
      </c>
      <c r="B22317" s="308">
        <v>183.55</v>
      </c>
    </row>
    <row r="22318" spans="1:2">
      <c r="A22318" s="307" t="s">
        <v>22225</v>
      </c>
      <c r="B22318" s="308">
        <v>165.94</v>
      </c>
    </row>
    <row r="22319" spans="1:2">
      <c r="A22319" s="307" t="s">
        <v>22226</v>
      </c>
      <c r="B22319" s="308">
        <v>348.52</v>
      </c>
    </row>
    <row r="22320" spans="1:2">
      <c r="A22320" s="307" t="s">
        <v>22227</v>
      </c>
      <c r="B22320" s="308">
        <v>320.33999999999997</v>
      </c>
    </row>
    <row r="22321" spans="1:2">
      <c r="A22321" s="307" t="s">
        <v>22228</v>
      </c>
      <c r="B22321" s="308">
        <v>183.55</v>
      </c>
    </row>
    <row r="22322" spans="1:2">
      <c r="A22322" s="307" t="s">
        <v>22229</v>
      </c>
      <c r="B22322" s="308">
        <v>165.94</v>
      </c>
    </row>
    <row r="22323" spans="1:2">
      <c r="A22323" s="307" t="s">
        <v>22230</v>
      </c>
      <c r="B22323" s="308">
        <v>348.52</v>
      </c>
    </row>
    <row r="22324" spans="1:2">
      <c r="A22324" s="307" t="s">
        <v>22231</v>
      </c>
      <c r="B22324" s="308">
        <v>320.33999999999997</v>
      </c>
    </row>
    <row r="22325" spans="1:2">
      <c r="A22325" s="307" t="s">
        <v>22232</v>
      </c>
      <c r="B22325" s="308">
        <v>731.48</v>
      </c>
    </row>
    <row r="22326" spans="1:2">
      <c r="A22326" s="307" t="s">
        <v>22233</v>
      </c>
      <c r="B22326" s="308">
        <v>678.64</v>
      </c>
    </row>
    <row r="22327" spans="1:2">
      <c r="A22327" s="307" t="s">
        <v>22234</v>
      </c>
      <c r="B22327" s="308">
        <v>1219.9000000000001</v>
      </c>
    </row>
    <row r="22328" spans="1:2">
      <c r="A22328" s="307" t="s">
        <v>22235</v>
      </c>
      <c r="B22328" s="308">
        <v>1149.45</v>
      </c>
    </row>
    <row r="22329" spans="1:2">
      <c r="A22329" s="307" t="s">
        <v>22236</v>
      </c>
      <c r="B22329" s="308">
        <v>1582.05</v>
      </c>
    </row>
    <row r="22330" spans="1:2">
      <c r="A22330" s="307" t="s">
        <v>22237</v>
      </c>
      <c r="B22330" s="308">
        <v>1476.37</v>
      </c>
    </row>
    <row r="22331" spans="1:2">
      <c r="A22331" s="307" t="s">
        <v>22238</v>
      </c>
      <c r="B22331" s="308">
        <v>1817.75</v>
      </c>
    </row>
    <row r="22332" spans="1:2">
      <c r="A22332" s="307" t="s">
        <v>22239</v>
      </c>
      <c r="B22332" s="308">
        <v>1694.46</v>
      </c>
    </row>
    <row r="22333" spans="1:2">
      <c r="A22333" s="307" t="s">
        <v>22240</v>
      </c>
      <c r="B22333" s="308">
        <v>2674.19</v>
      </c>
    </row>
    <row r="22334" spans="1:2">
      <c r="A22334" s="307" t="s">
        <v>22241</v>
      </c>
      <c r="B22334" s="308">
        <v>2462.84</v>
      </c>
    </row>
    <row r="22335" spans="1:2">
      <c r="A22335" s="307" t="s">
        <v>22242</v>
      </c>
      <c r="B22335" s="308">
        <v>1868.99</v>
      </c>
    </row>
    <row r="22336" spans="1:2">
      <c r="A22336" s="307" t="s">
        <v>22243</v>
      </c>
      <c r="B22336" s="308">
        <v>1798.54</v>
      </c>
    </row>
    <row r="22337" spans="1:2">
      <c r="A22337" s="307" t="s">
        <v>22244</v>
      </c>
      <c r="B22337" s="308">
        <v>516.87</v>
      </c>
    </row>
    <row r="22338" spans="1:2">
      <c r="A22338" s="307" t="s">
        <v>22245</v>
      </c>
      <c r="B22338" s="308">
        <v>481.65</v>
      </c>
    </row>
    <row r="22339" spans="1:2">
      <c r="A22339" s="307" t="s">
        <v>22246</v>
      </c>
      <c r="B22339" s="308">
        <v>749.08</v>
      </c>
    </row>
    <row r="22340" spans="1:2">
      <c r="A22340" s="307" t="s">
        <v>22247</v>
      </c>
      <c r="B22340" s="308">
        <v>696.24</v>
      </c>
    </row>
    <row r="22341" spans="1:2">
      <c r="A22341" s="307" t="s">
        <v>22248</v>
      </c>
      <c r="B22341" s="308">
        <v>1279.06</v>
      </c>
    </row>
    <row r="22342" spans="1:2">
      <c r="A22342" s="307" t="s">
        <v>22249</v>
      </c>
      <c r="B22342" s="308">
        <v>1208.6099999999999</v>
      </c>
    </row>
    <row r="22343" spans="1:2">
      <c r="A22343" s="307" t="s">
        <v>22250</v>
      </c>
      <c r="B22343" s="308">
        <v>907.66</v>
      </c>
    </row>
    <row r="22344" spans="1:2">
      <c r="A22344" s="307" t="s">
        <v>22251</v>
      </c>
      <c r="B22344" s="308">
        <v>833.69</v>
      </c>
    </row>
    <row r="22345" spans="1:2">
      <c r="A22345" s="307" t="s">
        <v>22252</v>
      </c>
      <c r="B22345" s="308">
        <v>1265.8499999999999</v>
      </c>
    </row>
    <row r="22346" spans="1:2">
      <c r="A22346" s="307" t="s">
        <v>22253</v>
      </c>
      <c r="B22346" s="308">
        <v>1197.1600000000001</v>
      </c>
    </row>
    <row r="22347" spans="1:2">
      <c r="A22347" s="307" t="s">
        <v>22254</v>
      </c>
      <c r="B22347" s="308">
        <v>1279.06</v>
      </c>
    </row>
    <row r="22348" spans="1:2">
      <c r="A22348" s="307" t="s">
        <v>22255</v>
      </c>
      <c r="B22348" s="308">
        <v>1208.6099999999999</v>
      </c>
    </row>
    <row r="22349" spans="1:2">
      <c r="A22349" s="307" t="s">
        <v>22256</v>
      </c>
      <c r="B22349" s="308">
        <v>860.11</v>
      </c>
    </row>
    <row r="22350" spans="1:2">
      <c r="A22350" s="307" t="s">
        <v>22257</v>
      </c>
      <c r="B22350" s="308">
        <v>846.02</v>
      </c>
    </row>
    <row r="22351" spans="1:2">
      <c r="A22351" s="307" t="s">
        <v>22258</v>
      </c>
      <c r="B22351" s="308">
        <v>13.21</v>
      </c>
    </row>
    <row r="22352" spans="1:2">
      <c r="A22352" s="307" t="s">
        <v>22259</v>
      </c>
      <c r="B22352" s="308">
        <v>11.45</v>
      </c>
    </row>
    <row r="22353" spans="1:2">
      <c r="A22353" s="307" t="s">
        <v>22260</v>
      </c>
      <c r="B22353" s="308">
        <v>51.43</v>
      </c>
    </row>
    <row r="22354" spans="1:2">
      <c r="A22354" s="307" t="s">
        <v>22261</v>
      </c>
      <c r="B22354" s="308">
        <v>49.67</v>
      </c>
    </row>
    <row r="22355" spans="1:2">
      <c r="A22355" s="307" t="s">
        <v>22262</v>
      </c>
      <c r="B22355" s="308">
        <v>46.04</v>
      </c>
    </row>
    <row r="22356" spans="1:2">
      <c r="A22356" s="307" t="s">
        <v>22263</v>
      </c>
      <c r="B22356" s="308">
        <v>44.28</v>
      </c>
    </row>
    <row r="22357" spans="1:2">
      <c r="A22357" s="307" t="s">
        <v>22264</v>
      </c>
      <c r="B22357" s="308">
        <v>105.71</v>
      </c>
    </row>
    <row r="22358" spans="1:2">
      <c r="A22358" s="307" t="s">
        <v>22265</v>
      </c>
      <c r="B22358" s="308">
        <v>91.62</v>
      </c>
    </row>
    <row r="22359" spans="1:2">
      <c r="A22359" s="307" t="s">
        <v>22266</v>
      </c>
      <c r="B22359" s="308">
        <v>52.85</v>
      </c>
    </row>
    <row r="22360" spans="1:2">
      <c r="A22360" s="307" t="s">
        <v>22267</v>
      </c>
      <c r="B22360" s="308">
        <v>45.81</v>
      </c>
    </row>
    <row r="22361" spans="1:2">
      <c r="A22361" s="307" t="s">
        <v>22268</v>
      </c>
      <c r="B22361" s="308">
        <v>597.54999999999995</v>
      </c>
    </row>
    <row r="22362" spans="1:2">
      <c r="A22362" s="307" t="s">
        <v>22269</v>
      </c>
      <c r="B22362" s="308">
        <v>590.51</v>
      </c>
    </row>
    <row r="22363" spans="1:2">
      <c r="A22363" s="307" t="s">
        <v>22270</v>
      </c>
      <c r="B22363" s="308">
        <v>839.87</v>
      </c>
    </row>
    <row r="22364" spans="1:2">
      <c r="A22364" s="307" t="s">
        <v>22271</v>
      </c>
      <c r="B22364" s="308">
        <v>832.83</v>
      </c>
    </row>
    <row r="22365" spans="1:2">
      <c r="A22365" s="307" t="s">
        <v>22272</v>
      </c>
      <c r="B22365" s="308">
        <v>92.5</v>
      </c>
    </row>
    <row r="22366" spans="1:2">
      <c r="A22366" s="307" t="s">
        <v>22273</v>
      </c>
      <c r="B22366" s="308">
        <v>80.17</v>
      </c>
    </row>
    <row r="22367" spans="1:2">
      <c r="A22367" s="307" t="s">
        <v>22274</v>
      </c>
      <c r="B22367" s="308">
        <v>105.71</v>
      </c>
    </row>
    <row r="22368" spans="1:2">
      <c r="A22368" s="307" t="s">
        <v>22275</v>
      </c>
      <c r="B22368" s="308">
        <v>91.62</v>
      </c>
    </row>
    <row r="22369" spans="1:2">
      <c r="A22369" s="307" t="s">
        <v>22276</v>
      </c>
      <c r="B22369" s="308">
        <v>1322.95</v>
      </c>
    </row>
    <row r="22370" spans="1:2">
      <c r="A22370" s="307" t="s">
        <v>22277</v>
      </c>
      <c r="B22370" s="308">
        <v>1308.8599999999999</v>
      </c>
    </row>
    <row r="22371" spans="1:2">
      <c r="A22371" s="307" t="s">
        <v>22278</v>
      </c>
      <c r="B22371" s="308">
        <v>105.71</v>
      </c>
    </row>
    <row r="22372" spans="1:2">
      <c r="A22372" s="307" t="s">
        <v>22279</v>
      </c>
      <c r="B22372" s="308">
        <v>91.62</v>
      </c>
    </row>
    <row r="22373" spans="1:2">
      <c r="A22373" s="307" t="s">
        <v>22280</v>
      </c>
      <c r="B22373" s="308">
        <v>211.43</v>
      </c>
    </row>
    <row r="22374" spans="1:2">
      <c r="A22374" s="307" t="s">
        <v>22281</v>
      </c>
      <c r="B22374" s="308">
        <v>183.25</v>
      </c>
    </row>
    <row r="22375" spans="1:2">
      <c r="A22375" s="307" t="s">
        <v>22282</v>
      </c>
      <c r="B22375" s="308">
        <v>97.67</v>
      </c>
    </row>
    <row r="22376" spans="1:2">
      <c r="A22376" s="307" t="s">
        <v>22283</v>
      </c>
      <c r="B22376" s="308">
        <v>97.67</v>
      </c>
    </row>
    <row r="22377" spans="1:2">
      <c r="A22377" s="307" t="s">
        <v>22284</v>
      </c>
      <c r="B22377" s="308">
        <v>28.03</v>
      </c>
    </row>
    <row r="22378" spans="1:2">
      <c r="A22378" s="307" t="s">
        <v>22285</v>
      </c>
      <c r="B22378" s="308">
        <v>26.27</v>
      </c>
    </row>
    <row r="22379" spans="1:2">
      <c r="A22379" s="307" t="s">
        <v>22286</v>
      </c>
      <c r="B22379" s="308">
        <v>39.909999999999997</v>
      </c>
    </row>
    <row r="22380" spans="1:2">
      <c r="A22380" s="307" t="s">
        <v>22287</v>
      </c>
      <c r="B22380" s="308">
        <v>39.03</v>
      </c>
    </row>
    <row r="22381" spans="1:2">
      <c r="A22381" s="307" t="s">
        <v>22288</v>
      </c>
      <c r="B22381" s="308">
        <v>60.18</v>
      </c>
    </row>
    <row r="22382" spans="1:2">
      <c r="A22382" s="307" t="s">
        <v>22289</v>
      </c>
      <c r="B22382" s="308">
        <v>59.3</v>
      </c>
    </row>
    <row r="22383" spans="1:2">
      <c r="A22383" s="307" t="s">
        <v>22290</v>
      </c>
      <c r="B22383" s="308">
        <v>474</v>
      </c>
    </row>
    <row r="22384" spans="1:2">
      <c r="A22384" s="307" t="s">
        <v>22291</v>
      </c>
      <c r="B22384" s="308">
        <v>458.15</v>
      </c>
    </row>
    <row r="22385" spans="1:2">
      <c r="A22385" s="307" t="s">
        <v>22292</v>
      </c>
      <c r="B22385" s="308">
        <v>331.54</v>
      </c>
    </row>
    <row r="22386" spans="1:2">
      <c r="A22386" s="307" t="s">
        <v>22293</v>
      </c>
      <c r="B22386" s="308">
        <v>320.97000000000003</v>
      </c>
    </row>
    <row r="22387" spans="1:2">
      <c r="A22387" s="307" t="s">
        <v>22294</v>
      </c>
      <c r="B22387" s="308">
        <v>28.85</v>
      </c>
    </row>
    <row r="22388" spans="1:2">
      <c r="A22388" s="307" t="s">
        <v>22295</v>
      </c>
      <c r="B22388" s="308">
        <v>28.85</v>
      </c>
    </row>
    <row r="22389" spans="1:2">
      <c r="A22389" s="307" t="s">
        <v>25546</v>
      </c>
      <c r="B22389" s="308">
        <v>40.43</v>
      </c>
    </row>
    <row r="22390" spans="1:2">
      <c r="A22390" s="307" t="s">
        <v>25547</v>
      </c>
      <c r="B22390" s="308">
        <v>40.43</v>
      </c>
    </row>
    <row r="22391" spans="1:2">
      <c r="A22391" s="307" t="s">
        <v>25548</v>
      </c>
      <c r="B22391" s="308">
        <v>47</v>
      </c>
    </row>
    <row r="22392" spans="1:2">
      <c r="A22392" s="307" t="s">
        <v>25549</v>
      </c>
      <c r="B22392" s="308">
        <v>47</v>
      </c>
    </row>
    <row r="22393" spans="1:2">
      <c r="A22393" s="307" t="s">
        <v>25550</v>
      </c>
      <c r="B22393" s="308">
        <v>55.56</v>
      </c>
    </row>
    <row r="22394" spans="1:2">
      <c r="A22394" s="307" t="s">
        <v>25551</v>
      </c>
      <c r="B22394" s="308">
        <v>55.56</v>
      </c>
    </row>
    <row r="22395" spans="1:2">
      <c r="A22395" s="307" t="s">
        <v>22296</v>
      </c>
      <c r="B22395" s="308">
        <v>3.7</v>
      </c>
    </row>
    <row r="22396" spans="1:2">
      <c r="A22396" s="307" t="s">
        <v>22297</v>
      </c>
      <c r="B22396" s="308">
        <v>3.2</v>
      </c>
    </row>
    <row r="22397" spans="1:2">
      <c r="A22397" s="307" t="s">
        <v>22298</v>
      </c>
      <c r="B22397" s="308">
        <v>92.5</v>
      </c>
    </row>
    <row r="22398" spans="1:2">
      <c r="A22398" s="307" t="s">
        <v>22299</v>
      </c>
      <c r="B22398" s="308">
        <v>80.17</v>
      </c>
    </row>
    <row r="22399" spans="1:2">
      <c r="A22399" s="307" t="s">
        <v>22300</v>
      </c>
      <c r="B22399" s="308">
        <v>132.13999999999999</v>
      </c>
    </row>
    <row r="22400" spans="1:2">
      <c r="A22400" s="307" t="s">
        <v>22301</v>
      </c>
      <c r="B22400" s="308">
        <v>114.53</v>
      </c>
    </row>
    <row r="22401" spans="1:2">
      <c r="A22401" s="307" t="s">
        <v>22302</v>
      </c>
      <c r="B22401" s="308">
        <v>105.71</v>
      </c>
    </row>
    <row r="22402" spans="1:2">
      <c r="A22402" s="307" t="s">
        <v>22303</v>
      </c>
      <c r="B22402" s="308">
        <v>91.62</v>
      </c>
    </row>
    <row r="22403" spans="1:2">
      <c r="A22403" s="307" t="s">
        <v>22304</v>
      </c>
      <c r="B22403" s="308">
        <v>158.57</v>
      </c>
    </row>
    <row r="22404" spans="1:2">
      <c r="A22404" s="307" t="s">
        <v>22305</v>
      </c>
      <c r="B22404" s="308">
        <v>137.44</v>
      </c>
    </row>
    <row r="22405" spans="1:2">
      <c r="A22405" s="307" t="s">
        <v>22306</v>
      </c>
      <c r="B22405" s="308">
        <v>26.42</v>
      </c>
    </row>
    <row r="22406" spans="1:2">
      <c r="A22406" s="307" t="s">
        <v>22307</v>
      </c>
      <c r="B22406" s="308">
        <v>22.9</v>
      </c>
    </row>
    <row r="22407" spans="1:2">
      <c r="A22407" s="307" t="s">
        <v>22308</v>
      </c>
      <c r="B22407" s="308">
        <v>52.85</v>
      </c>
    </row>
    <row r="22408" spans="1:2">
      <c r="A22408" s="307" t="s">
        <v>22309</v>
      </c>
      <c r="B22408" s="308">
        <v>45.81</v>
      </c>
    </row>
    <row r="22409" spans="1:2">
      <c r="A22409" s="307" t="s">
        <v>22310</v>
      </c>
      <c r="B22409" s="308">
        <v>79.28</v>
      </c>
    </row>
    <row r="22410" spans="1:2">
      <c r="A22410" s="307" t="s">
        <v>22311</v>
      </c>
      <c r="B22410" s="308">
        <v>68.72</v>
      </c>
    </row>
    <row r="22411" spans="1:2">
      <c r="A22411" s="307" t="s">
        <v>22312</v>
      </c>
      <c r="B22411" s="308">
        <v>105.71</v>
      </c>
    </row>
    <row r="22412" spans="1:2">
      <c r="A22412" s="307" t="s">
        <v>22313</v>
      </c>
      <c r="B22412" s="308">
        <v>91.62</v>
      </c>
    </row>
    <row r="22413" spans="1:2">
      <c r="A22413" s="307" t="s">
        <v>22314</v>
      </c>
      <c r="B22413" s="308">
        <v>85.89</v>
      </c>
    </row>
    <row r="22414" spans="1:2">
      <c r="A22414" s="307" t="s">
        <v>22315</v>
      </c>
      <c r="B22414" s="308">
        <v>74.44</v>
      </c>
    </row>
    <row r="22415" spans="1:2">
      <c r="A22415" s="307" t="s">
        <v>22316</v>
      </c>
      <c r="B22415" s="308">
        <v>132.13999999999999</v>
      </c>
    </row>
    <row r="22416" spans="1:2">
      <c r="A22416" s="307" t="s">
        <v>22317</v>
      </c>
      <c r="B22416" s="308">
        <v>114.53</v>
      </c>
    </row>
    <row r="22417" spans="1:2">
      <c r="A22417" s="307" t="s">
        <v>22318</v>
      </c>
      <c r="B22417" s="308">
        <v>39.64</v>
      </c>
    </row>
    <row r="22418" spans="1:2">
      <c r="A22418" s="307" t="s">
        <v>22319</v>
      </c>
      <c r="B22418" s="308">
        <v>34.36</v>
      </c>
    </row>
    <row r="22419" spans="1:2">
      <c r="A22419" s="307" t="s">
        <v>22320</v>
      </c>
      <c r="B22419" s="308">
        <v>66.069999999999993</v>
      </c>
    </row>
    <row r="22420" spans="1:2">
      <c r="A22420" s="307" t="s">
        <v>22321</v>
      </c>
      <c r="B22420" s="308">
        <v>57.26</v>
      </c>
    </row>
    <row r="22421" spans="1:2">
      <c r="A22421" s="307" t="s">
        <v>22322</v>
      </c>
      <c r="B22421" s="308">
        <v>7.66</v>
      </c>
    </row>
    <row r="22422" spans="1:2">
      <c r="A22422" s="307" t="s">
        <v>22323</v>
      </c>
      <c r="B22422" s="308">
        <v>6.64</v>
      </c>
    </row>
    <row r="22423" spans="1:2">
      <c r="A22423" s="307" t="s">
        <v>22324</v>
      </c>
      <c r="B22423" s="308">
        <v>3.53</v>
      </c>
    </row>
    <row r="22424" spans="1:2">
      <c r="A22424" s="307" t="s">
        <v>22325</v>
      </c>
      <c r="B22424" s="308">
        <v>3.53</v>
      </c>
    </row>
    <row r="22425" spans="1:2">
      <c r="A22425" s="307" t="s">
        <v>22326</v>
      </c>
      <c r="B22425" s="308">
        <v>16.64</v>
      </c>
    </row>
    <row r="22426" spans="1:2">
      <c r="A22426" s="307" t="s">
        <v>22327</v>
      </c>
      <c r="B22426" s="308">
        <v>16.64</v>
      </c>
    </row>
    <row r="22427" spans="1:2">
      <c r="A22427" s="307" t="s">
        <v>22328</v>
      </c>
      <c r="B22427" s="308">
        <v>113.09</v>
      </c>
    </row>
    <row r="22428" spans="1:2">
      <c r="A22428" s="307" t="s">
        <v>22329</v>
      </c>
      <c r="B22428" s="308">
        <v>113.09</v>
      </c>
    </row>
    <row r="22429" spans="1:2">
      <c r="A22429" s="307" t="s">
        <v>22330</v>
      </c>
      <c r="B22429" s="308">
        <v>236.62</v>
      </c>
    </row>
    <row r="22430" spans="1:2">
      <c r="A22430" s="307" t="s">
        <v>22331</v>
      </c>
      <c r="B22430" s="308">
        <v>236.62</v>
      </c>
    </row>
    <row r="22431" spans="1:2">
      <c r="A22431" s="307" t="s">
        <v>22332</v>
      </c>
      <c r="B22431" s="308">
        <v>236.62</v>
      </c>
    </row>
    <row r="22432" spans="1:2">
      <c r="A22432" s="307" t="s">
        <v>22333</v>
      </c>
      <c r="B22432" s="308">
        <v>236.62</v>
      </c>
    </row>
    <row r="22433" spans="1:2">
      <c r="A22433" s="307" t="s">
        <v>22334</v>
      </c>
      <c r="B22433" s="308">
        <v>802.4</v>
      </c>
    </row>
    <row r="22434" spans="1:2">
      <c r="A22434" s="307" t="s">
        <v>22335</v>
      </c>
      <c r="B22434" s="308">
        <v>802.4</v>
      </c>
    </row>
    <row r="22435" spans="1:2">
      <c r="A22435" s="307" t="s">
        <v>22336</v>
      </c>
      <c r="B22435" s="308">
        <v>570</v>
      </c>
    </row>
    <row r="22436" spans="1:2">
      <c r="A22436" s="307" t="s">
        <v>22337</v>
      </c>
      <c r="B22436" s="308">
        <v>570</v>
      </c>
    </row>
    <row r="22437" spans="1:2">
      <c r="A22437" s="307" t="s">
        <v>22338</v>
      </c>
      <c r="B22437" s="308">
        <v>826.72</v>
      </c>
    </row>
    <row r="22438" spans="1:2">
      <c r="A22438" s="307" t="s">
        <v>22339</v>
      </c>
      <c r="B22438" s="308">
        <v>826.72</v>
      </c>
    </row>
    <row r="22439" spans="1:2">
      <c r="A22439" s="307" t="s">
        <v>22340</v>
      </c>
      <c r="B22439" s="308">
        <v>71.56</v>
      </c>
    </row>
    <row r="22440" spans="1:2">
      <c r="A22440" s="307" t="s">
        <v>22341</v>
      </c>
      <c r="B22440" s="308">
        <v>69.8</v>
      </c>
    </row>
    <row r="22441" spans="1:2">
      <c r="A22441" s="307" t="s">
        <v>22342</v>
      </c>
      <c r="B22441" s="308">
        <v>145.69999999999999</v>
      </c>
    </row>
    <row r="22442" spans="1:2">
      <c r="A22442" s="307" t="s">
        <v>22343</v>
      </c>
      <c r="B22442" s="308">
        <v>142.18</v>
      </c>
    </row>
    <row r="22443" spans="1:2">
      <c r="A22443" s="307" t="s">
        <v>22344</v>
      </c>
      <c r="B22443" s="308">
        <v>172.13</v>
      </c>
    </row>
    <row r="22444" spans="1:2">
      <c r="A22444" s="307" t="s">
        <v>22345</v>
      </c>
      <c r="B22444" s="308">
        <v>165.08</v>
      </c>
    </row>
    <row r="22445" spans="1:2">
      <c r="A22445" s="307" t="s">
        <v>22346</v>
      </c>
      <c r="B22445" s="308">
        <v>13.21</v>
      </c>
    </row>
    <row r="22446" spans="1:2">
      <c r="A22446" s="307" t="s">
        <v>22347</v>
      </c>
      <c r="B22446" s="308">
        <v>11.45</v>
      </c>
    </row>
    <row r="22447" spans="1:2">
      <c r="A22447" s="307" t="s">
        <v>22348</v>
      </c>
      <c r="B22447" s="308">
        <v>13.21</v>
      </c>
    </row>
    <row r="22448" spans="1:2">
      <c r="A22448" s="307" t="s">
        <v>22349</v>
      </c>
      <c r="B22448" s="308">
        <v>11.45</v>
      </c>
    </row>
    <row r="22449" spans="1:2">
      <c r="A22449" s="307" t="s">
        <v>22350</v>
      </c>
      <c r="B22449" s="308">
        <v>26.42</v>
      </c>
    </row>
    <row r="22450" spans="1:2">
      <c r="A22450" s="307" t="s">
        <v>22351</v>
      </c>
      <c r="B22450" s="308">
        <v>22.9</v>
      </c>
    </row>
    <row r="22451" spans="1:2">
      <c r="A22451" s="307" t="s">
        <v>22352</v>
      </c>
      <c r="B22451" s="308">
        <v>19.82</v>
      </c>
    </row>
    <row r="22452" spans="1:2">
      <c r="A22452" s="307" t="s">
        <v>22353</v>
      </c>
      <c r="B22452" s="308">
        <v>17.18</v>
      </c>
    </row>
    <row r="22453" spans="1:2">
      <c r="A22453" s="307" t="s">
        <v>22354</v>
      </c>
      <c r="B22453" s="308">
        <v>66.069999999999993</v>
      </c>
    </row>
    <row r="22454" spans="1:2">
      <c r="A22454" s="307" t="s">
        <v>22355</v>
      </c>
      <c r="B22454" s="308">
        <v>57.26</v>
      </c>
    </row>
    <row r="22455" spans="1:2">
      <c r="A22455" s="307" t="s">
        <v>22356</v>
      </c>
      <c r="B22455" s="308">
        <v>39.64</v>
      </c>
    </row>
    <row r="22456" spans="1:2">
      <c r="A22456" s="307" t="s">
        <v>22357</v>
      </c>
      <c r="B22456" s="308">
        <v>34.36</v>
      </c>
    </row>
    <row r="22457" spans="1:2">
      <c r="A22457" s="307" t="s">
        <v>22358</v>
      </c>
      <c r="B22457" s="308">
        <v>26.42</v>
      </c>
    </row>
    <row r="22458" spans="1:2">
      <c r="A22458" s="307" t="s">
        <v>22359</v>
      </c>
      <c r="B22458" s="308">
        <v>22.9</v>
      </c>
    </row>
    <row r="22459" spans="1:2">
      <c r="A22459" s="307" t="s">
        <v>22360</v>
      </c>
      <c r="B22459" s="308">
        <v>92.5</v>
      </c>
    </row>
    <row r="22460" spans="1:2">
      <c r="A22460" s="307" t="s">
        <v>22361</v>
      </c>
      <c r="B22460" s="308">
        <v>80.17</v>
      </c>
    </row>
    <row r="22461" spans="1:2">
      <c r="A22461" s="307" t="s">
        <v>22362</v>
      </c>
      <c r="B22461" s="308">
        <v>24</v>
      </c>
    </row>
    <row r="22462" spans="1:2">
      <c r="A22462" s="307" t="s">
        <v>22363</v>
      </c>
      <c r="B22462" s="308">
        <v>23.82</v>
      </c>
    </row>
    <row r="22463" spans="1:2">
      <c r="A22463" s="307" t="s">
        <v>22364</v>
      </c>
      <c r="B22463" s="308">
        <v>600</v>
      </c>
    </row>
    <row r="22464" spans="1:2">
      <c r="A22464" s="307" t="s">
        <v>22365</v>
      </c>
      <c r="B22464" s="308">
        <v>600</v>
      </c>
    </row>
    <row r="22465" spans="1:2">
      <c r="A22465" s="307" t="s">
        <v>22366</v>
      </c>
      <c r="B22465" s="308">
        <v>1200</v>
      </c>
    </row>
    <row r="22466" spans="1:2">
      <c r="A22466" s="307" t="s">
        <v>22367</v>
      </c>
      <c r="B22466" s="308">
        <v>1200</v>
      </c>
    </row>
    <row r="22467" spans="1:2">
      <c r="A22467" s="307" t="s">
        <v>22368</v>
      </c>
      <c r="B22467" s="308">
        <v>2.64</v>
      </c>
    </row>
    <row r="22468" spans="1:2">
      <c r="A22468" s="307" t="s">
        <v>22369</v>
      </c>
      <c r="B22468" s="308">
        <v>2.29</v>
      </c>
    </row>
    <row r="22469" spans="1:2">
      <c r="A22469" s="307" t="s">
        <v>22370</v>
      </c>
      <c r="B22469" s="308">
        <v>3.3</v>
      </c>
    </row>
    <row r="22470" spans="1:2">
      <c r="A22470" s="307" t="s">
        <v>22371</v>
      </c>
      <c r="B22470" s="308">
        <v>2.86</v>
      </c>
    </row>
    <row r="22471" spans="1:2">
      <c r="A22471" s="307" t="s">
        <v>22372</v>
      </c>
      <c r="B22471" s="308">
        <v>3.96</v>
      </c>
    </row>
    <row r="22472" spans="1:2">
      <c r="A22472" s="307" t="s">
        <v>22373</v>
      </c>
      <c r="B22472" s="308">
        <v>3.43</v>
      </c>
    </row>
    <row r="22473" spans="1:2">
      <c r="A22473" s="307" t="s">
        <v>22374</v>
      </c>
      <c r="B22473" s="308">
        <v>5.28</v>
      </c>
    </row>
    <row r="22474" spans="1:2">
      <c r="A22474" s="307" t="s">
        <v>22375</v>
      </c>
      <c r="B22474" s="308">
        <v>4.58</v>
      </c>
    </row>
    <row r="22475" spans="1:2">
      <c r="A22475" s="307" t="s">
        <v>22376</v>
      </c>
      <c r="B22475" s="308">
        <v>3.96</v>
      </c>
    </row>
    <row r="22476" spans="1:2">
      <c r="A22476" s="307" t="s">
        <v>22377</v>
      </c>
      <c r="B22476" s="308">
        <v>3.43</v>
      </c>
    </row>
    <row r="22477" spans="1:2">
      <c r="A22477" s="307" t="s">
        <v>22378</v>
      </c>
      <c r="B22477" s="308">
        <v>3.96</v>
      </c>
    </row>
    <row r="22478" spans="1:2">
      <c r="A22478" s="307" t="s">
        <v>22379</v>
      </c>
      <c r="B22478" s="308">
        <v>3.43</v>
      </c>
    </row>
    <row r="22479" spans="1:2">
      <c r="A22479" s="307" t="s">
        <v>22380</v>
      </c>
      <c r="B22479" s="308">
        <v>1.63</v>
      </c>
    </row>
    <row r="22480" spans="1:2">
      <c r="A22480" s="307" t="s">
        <v>22381</v>
      </c>
      <c r="B22480" s="308">
        <v>1.45</v>
      </c>
    </row>
    <row r="22481" spans="1:2">
      <c r="A22481" s="307" t="s">
        <v>22382</v>
      </c>
      <c r="B22481" s="308">
        <v>0.06</v>
      </c>
    </row>
    <row r="22482" spans="1:2">
      <c r="A22482" s="307" t="s">
        <v>22383</v>
      </c>
      <c r="B22482" s="308">
        <v>0.06</v>
      </c>
    </row>
    <row r="22483" spans="1:2">
      <c r="A22483" s="307" t="s">
        <v>22384</v>
      </c>
      <c r="B22483" s="308">
        <v>0.08</v>
      </c>
    </row>
    <row r="22484" spans="1:2">
      <c r="A22484" s="307" t="s">
        <v>22385</v>
      </c>
      <c r="B22484" s="308">
        <v>0.08</v>
      </c>
    </row>
    <row r="22485" spans="1:2">
      <c r="A22485" s="307" t="s">
        <v>22386</v>
      </c>
      <c r="B22485" s="308">
        <v>0.55000000000000004</v>
      </c>
    </row>
    <row r="22486" spans="1:2">
      <c r="A22486" s="307" t="s">
        <v>22387</v>
      </c>
      <c r="B22486" s="308">
        <v>0.55000000000000004</v>
      </c>
    </row>
    <row r="22487" spans="1:2">
      <c r="A22487" s="307" t="s">
        <v>22388</v>
      </c>
      <c r="B22487" s="308">
        <v>1.63</v>
      </c>
    </row>
    <row r="22488" spans="1:2">
      <c r="A22488" s="307" t="s">
        <v>22389</v>
      </c>
      <c r="B22488" s="308">
        <v>1.63</v>
      </c>
    </row>
    <row r="22489" spans="1:2">
      <c r="A22489" s="307" t="s">
        <v>22390</v>
      </c>
      <c r="B22489" s="308">
        <v>2.2799999999999998</v>
      </c>
    </row>
    <row r="22490" spans="1:2">
      <c r="A22490" s="307" t="s">
        <v>22391</v>
      </c>
      <c r="B22490" s="308">
        <v>2.2799999999999998</v>
      </c>
    </row>
    <row r="22491" spans="1:2">
      <c r="A22491" s="307" t="s">
        <v>22392</v>
      </c>
      <c r="B22491" s="308">
        <v>4.13</v>
      </c>
    </row>
    <row r="22492" spans="1:2">
      <c r="A22492" s="307" t="s">
        <v>22393</v>
      </c>
      <c r="B22492" s="308">
        <v>4.13</v>
      </c>
    </row>
    <row r="22493" spans="1:2">
      <c r="A22493" s="307" t="s">
        <v>22394</v>
      </c>
      <c r="B22493" s="308">
        <v>3.91</v>
      </c>
    </row>
    <row r="22494" spans="1:2">
      <c r="A22494" s="307" t="s">
        <v>22395</v>
      </c>
      <c r="B22494" s="308">
        <v>3.91</v>
      </c>
    </row>
    <row r="22495" spans="1:2">
      <c r="A22495" s="307" t="s">
        <v>22396</v>
      </c>
      <c r="B22495" s="308">
        <v>6.44</v>
      </c>
    </row>
    <row r="22496" spans="1:2">
      <c r="A22496" s="307" t="s">
        <v>22397</v>
      </c>
      <c r="B22496" s="308">
        <v>6.44</v>
      </c>
    </row>
    <row r="22497" spans="1:2">
      <c r="A22497" s="307" t="s">
        <v>22398</v>
      </c>
      <c r="B22497" s="308">
        <v>5.48</v>
      </c>
    </row>
    <row r="22498" spans="1:2">
      <c r="A22498" s="307" t="s">
        <v>22399</v>
      </c>
      <c r="B22498" s="308">
        <v>5.48</v>
      </c>
    </row>
    <row r="22499" spans="1:2">
      <c r="A22499" s="307" t="s">
        <v>22400</v>
      </c>
      <c r="B22499" s="308">
        <v>6.77</v>
      </c>
    </row>
    <row r="22500" spans="1:2">
      <c r="A22500" s="307" t="s">
        <v>22401</v>
      </c>
      <c r="B22500" s="308">
        <v>6.77</v>
      </c>
    </row>
    <row r="22501" spans="1:2">
      <c r="A22501" s="307" t="s">
        <v>22402</v>
      </c>
      <c r="B22501" s="308">
        <v>8.27</v>
      </c>
    </row>
    <row r="22502" spans="1:2">
      <c r="A22502" s="307" t="s">
        <v>22403</v>
      </c>
      <c r="B22502" s="308">
        <v>8.27</v>
      </c>
    </row>
    <row r="22503" spans="1:2">
      <c r="A22503" s="307" t="s">
        <v>22404</v>
      </c>
      <c r="B22503" s="308">
        <v>8.2799999999999994</v>
      </c>
    </row>
    <row r="22504" spans="1:2">
      <c r="A22504" s="307" t="s">
        <v>22405</v>
      </c>
      <c r="B22504" s="308">
        <v>8.2799999999999994</v>
      </c>
    </row>
    <row r="22505" spans="1:2">
      <c r="A22505" s="307" t="s">
        <v>22406</v>
      </c>
      <c r="B22505" s="308">
        <v>11.53</v>
      </c>
    </row>
    <row r="22506" spans="1:2">
      <c r="A22506" s="307" t="s">
        <v>22407</v>
      </c>
      <c r="B22506" s="308">
        <v>11.53</v>
      </c>
    </row>
    <row r="22507" spans="1:2">
      <c r="A22507" s="307" t="s">
        <v>22408</v>
      </c>
      <c r="B22507" s="308">
        <v>19.57</v>
      </c>
    </row>
    <row r="22508" spans="1:2">
      <c r="A22508" s="307" t="s">
        <v>22409</v>
      </c>
      <c r="B22508" s="308">
        <v>19.57</v>
      </c>
    </row>
    <row r="22509" spans="1:2">
      <c r="A22509" s="307" t="s">
        <v>22410</v>
      </c>
      <c r="B22509" s="308">
        <v>5.25</v>
      </c>
    </row>
    <row r="22510" spans="1:2">
      <c r="A22510" s="307" t="s">
        <v>22411</v>
      </c>
      <c r="B22510" s="308">
        <v>5.25</v>
      </c>
    </row>
    <row r="22511" spans="1:2">
      <c r="A22511" s="307" t="s">
        <v>22412</v>
      </c>
      <c r="B22511" s="308">
        <v>25.43</v>
      </c>
    </row>
    <row r="22512" spans="1:2">
      <c r="A22512" s="307" t="s">
        <v>22413</v>
      </c>
      <c r="B22512" s="308">
        <v>25.43</v>
      </c>
    </row>
    <row r="22513" spans="1:2">
      <c r="A22513" s="307" t="s">
        <v>22414</v>
      </c>
      <c r="B22513" s="308">
        <v>2.89</v>
      </c>
    </row>
    <row r="22514" spans="1:2">
      <c r="A22514" s="307" t="s">
        <v>22415</v>
      </c>
      <c r="B22514" s="308">
        <v>2.89</v>
      </c>
    </row>
    <row r="22515" spans="1:2">
      <c r="A22515" s="307" t="s">
        <v>22416</v>
      </c>
      <c r="B22515" s="308">
        <v>6.1</v>
      </c>
    </row>
    <row r="22516" spans="1:2">
      <c r="A22516" s="307" t="s">
        <v>22417</v>
      </c>
      <c r="B22516" s="308">
        <v>6.1</v>
      </c>
    </row>
    <row r="22517" spans="1:2">
      <c r="A22517" s="307" t="s">
        <v>22418</v>
      </c>
      <c r="B22517" s="308">
        <v>9.48</v>
      </c>
    </row>
    <row r="22518" spans="1:2">
      <c r="A22518" s="307" t="s">
        <v>22419</v>
      </c>
      <c r="B22518" s="308">
        <v>9.48</v>
      </c>
    </row>
    <row r="22519" spans="1:2">
      <c r="A22519" s="307" t="s">
        <v>22420</v>
      </c>
      <c r="B22519" s="308">
        <v>12.19</v>
      </c>
    </row>
    <row r="22520" spans="1:2">
      <c r="A22520" s="307" t="s">
        <v>22421</v>
      </c>
      <c r="B22520" s="308">
        <v>12.19</v>
      </c>
    </row>
    <row r="22521" spans="1:2">
      <c r="A22521" s="307" t="s">
        <v>22422</v>
      </c>
      <c r="B22521" s="308">
        <v>17.11</v>
      </c>
    </row>
    <row r="22522" spans="1:2">
      <c r="A22522" s="307" t="s">
        <v>22423</v>
      </c>
      <c r="B22522" s="308">
        <v>17.11</v>
      </c>
    </row>
    <row r="22523" spans="1:2">
      <c r="A22523" s="307" t="s">
        <v>22424</v>
      </c>
      <c r="B22523" s="308">
        <v>4.1500000000000004</v>
      </c>
    </row>
    <row r="22524" spans="1:2">
      <c r="A22524" s="307" t="s">
        <v>22425</v>
      </c>
      <c r="B22524" s="308">
        <v>4.1500000000000004</v>
      </c>
    </row>
    <row r="22525" spans="1:2">
      <c r="A22525" s="307" t="s">
        <v>22426</v>
      </c>
      <c r="B22525" s="308">
        <v>9.3800000000000008</v>
      </c>
    </row>
    <row r="22526" spans="1:2">
      <c r="A22526" s="307" t="s">
        <v>22427</v>
      </c>
      <c r="B22526" s="308">
        <v>9.3800000000000008</v>
      </c>
    </row>
    <row r="22527" spans="1:2">
      <c r="A22527" s="307" t="s">
        <v>22428</v>
      </c>
      <c r="B22527" s="308">
        <v>17.71</v>
      </c>
    </row>
    <row r="22528" spans="1:2">
      <c r="A22528" s="307" t="s">
        <v>22429</v>
      </c>
      <c r="B22528" s="308">
        <v>17.71</v>
      </c>
    </row>
    <row r="22529" spans="1:2">
      <c r="A22529" s="307" t="s">
        <v>22430</v>
      </c>
      <c r="B22529" s="308">
        <v>24.55</v>
      </c>
    </row>
    <row r="22530" spans="1:2">
      <c r="A22530" s="307" t="s">
        <v>22431</v>
      </c>
      <c r="B22530" s="308">
        <v>24.55</v>
      </c>
    </row>
    <row r="22531" spans="1:2">
      <c r="A22531" s="307" t="s">
        <v>23683</v>
      </c>
      <c r="B22531" s="308">
        <v>20.94</v>
      </c>
    </row>
    <row r="22532" spans="1:2">
      <c r="A22532" s="307" t="s">
        <v>23684</v>
      </c>
      <c r="B22532" s="308">
        <v>20.94</v>
      </c>
    </row>
    <row r="22533" spans="1:2">
      <c r="A22533" s="307" t="s">
        <v>23685</v>
      </c>
      <c r="B22533" s="308">
        <v>114.73</v>
      </c>
    </row>
    <row r="22534" spans="1:2">
      <c r="A22534" s="307" t="s">
        <v>23686</v>
      </c>
      <c r="B22534" s="308">
        <v>114.73</v>
      </c>
    </row>
    <row r="22535" spans="1:2">
      <c r="A22535" s="307" t="s">
        <v>22432</v>
      </c>
      <c r="B22535" s="308">
        <v>1.97</v>
      </c>
    </row>
    <row r="22536" spans="1:2">
      <c r="A22536" s="307" t="s">
        <v>22433</v>
      </c>
      <c r="B22536" s="308">
        <v>1.97</v>
      </c>
    </row>
    <row r="22537" spans="1:2">
      <c r="A22537" s="307" t="s">
        <v>22434</v>
      </c>
      <c r="B22537" s="308">
        <v>4.3899999999999997</v>
      </c>
    </row>
    <row r="22538" spans="1:2">
      <c r="A22538" s="307" t="s">
        <v>22435</v>
      </c>
      <c r="B22538" s="308">
        <v>4.3899999999999997</v>
      </c>
    </row>
    <row r="22539" spans="1:2">
      <c r="A22539" s="307" t="s">
        <v>22436</v>
      </c>
      <c r="B22539" s="308">
        <v>4.05</v>
      </c>
    </row>
    <row r="22540" spans="1:2">
      <c r="A22540" s="307" t="s">
        <v>22437</v>
      </c>
      <c r="B22540" s="308">
        <v>4.05</v>
      </c>
    </row>
    <row r="22541" spans="1:2">
      <c r="A22541" s="307" t="s">
        <v>22438</v>
      </c>
      <c r="B22541" s="308">
        <v>1.65</v>
      </c>
    </row>
    <row r="22542" spans="1:2">
      <c r="A22542" s="307" t="s">
        <v>22439</v>
      </c>
      <c r="B22542" s="308">
        <v>1.65</v>
      </c>
    </row>
    <row r="22543" spans="1:2">
      <c r="A22543" s="307" t="s">
        <v>22440</v>
      </c>
      <c r="B22543" s="308">
        <v>3.07</v>
      </c>
    </row>
    <row r="22544" spans="1:2">
      <c r="A22544" s="307" t="s">
        <v>22441</v>
      </c>
      <c r="B22544" s="308">
        <v>3.07</v>
      </c>
    </row>
    <row r="22545" spans="1:2">
      <c r="A22545" s="307" t="s">
        <v>22442</v>
      </c>
      <c r="B22545" s="308">
        <v>11.06</v>
      </c>
    </row>
    <row r="22546" spans="1:2">
      <c r="A22546" s="307" t="s">
        <v>22443</v>
      </c>
      <c r="B22546" s="308">
        <v>10.71</v>
      </c>
    </row>
    <row r="22547" spans="1:2">
      <c r="A22547" s="307" t="s">
        <v>22444</v>
      </c>
      <c r="B22547" s="308">
        <v>6.79</v>
      </c>
    </row>
    <row r="22548" spans="1:2">
      <c r="A22548" s="307" t="s">
        <v>22445</v>
      </c>
      <c r="B22548" s="308">
        <v>6.44</v>
      </c>
    </row>
    <row r="22549" spans="1:2">
      <c r="A22549" s="307" t="s">
        <v>22446</v>
      </c>
      <c r="B22549" s="308">
        <v>4.4400000000000004</v>
      </c>
    </row>
    <row r="22550" spans="1:2">
      <c r="A22550" s="307" t="s">
        <v>22447</v>
      </c>
      <c r="B22550" s="308">
        <v>4.09</v>
      </c>
    </row>
    <row r="22551" spans="1:2">
      <c r="A22551" s="307" t="s">
        <v>22448</v>
      </c>
      <c r="B22551" s="308">
        <v>4.2300000000000004</v>
      </c>
    </row>
    <row r="22552" spans="1:2">
      <c r="A22552" s="307" t="s">
        <v>22449</v>
      </c>
      <c r="B22552" s="308">
        <v>3.87</v>
      </c>
    </row>
    <row r="22553" spans="1:2">
      <c r="A22553" s="307" t="s">
        <v>22450</v>
      </c>
      <c r="B22553" s="308">
        <v>6.94</v>
      </c>
    </row>
    <row r="22554" spans="1:2">
      <c r="A22554" s="307" t="s">
        <v>22451</v>
      </c>
      <c r="B22554" s="308">
        <v>6.59</v>
      </c>
    </row>
    <row r="22555" spans="1:2">
      <c r="A22555" s="307" t="s">
        <v>22452</v>
      </c>
      <c r="B22555" s="308">
        <v>12.73</v>
      </c>
    </row>
    <row r="22556" spans="1:2">
      <c r="A22556" s="307" t="s">
        <v>22453</v>
      </c>
      <c r="B22556" s="308">
        <v>12.2</v>
      </c>
    </row>
    <row r="22557" spans="1:2">
      <c r="A22557" s="307" t="s">
        <v>22454</v>
      </c>
      <c r="B22557" s="308">
        <v>1.75</v>
      </c>
    </row>
    <row r="22558" spans="1:2">
      <c r="A22558" s="307" t="s">
        <v>22455</v>
      </c>
      <c r="B22558" s="308">
        <v>1.75</v>
      </c>
    </row>
    <row r="22559" spans="1:2">
      <c r="A22559" s="307" t="s">
        <v>22457</v>
      </c>
      <c r="B22559" s="308">
        <v>12.14</v>
      </c>
    </row>
    <row r="22560" spans="1:2">
      <c r="A22560" s="307" t="s">
        <v>22458</v>
      </c>
      <c r="B22560" s="308">
        <v>12.14</v>
      </c>
    </row>
    <row r="22561" spans="1:2">
      <c r="A22561" s="307" t="s">
        <v>22459</v>
      </c>
      <c r="B22561" s="308">
        <v>8.19</v>
      </c>
    </row>
    <row r="22562" spans="1:2">
      <c r="A22562" s="307" t="s">
        <v>22460</v>
      </c>
      <c r="B22562" s="308">
        <v>7.66</v>
      </c>
    </row>
    <row r="22563" spans="1:2">
      <c r="A22563" s="307" t="s">
        <v>22461</v>
      </c>
      <c r="B22563" s="308">
        <v>8.19</v>
      </c>
    </row>
    <row r="22564" spans="1:2">
      <c r="A22564" s="307" t="s">
        <v>22462</v>
      </c>
      <c r="B22564" s="308">
        <v>7.66</v>
      </c>
    </row>
    <row r="22565" spans="1:2">
      <c r="A22565" s="307" t="s">
        <v>22463</v>
      </c>
      <c r="B22565" s="308">
        <v>8.44</v>
      </c>
    </row>
    <row r="22566" spans="1:2">
      <c r="A22566" s="307" t="s">
        <v>22464</v>
      </c>
      <c r="B22566" s="308">
        <v>7.92</v>
      </c>
    </row>
    <row r="22567" spans="1:2">
      <c r="A22567" s="307" t="s">
        <v>22465</v>
      </c>
      <c r="B22567" s="308">
        <v>5.41</v>
      </c>
    </row>
    <row r="22568" spans="1:2">
      <c r="A22568" s="307" t="s">
        <v>22466</v>
      </c>
      <c r="B22568" s="308">
        <v>4.88</v>
      </c>
    </row>
    <row r="22569" spans="1:2">
      <c r="A22569" s="307" t="s">
        <v>22467</v>
      </c>
      <c r="B22569" s="308">
        <v>5.98</v>
      </c>
    </row>
    <row r="22570" spans="1:2">
      <c r="A22570" s="307" t="s">
        <v>22468</v>
      </c>
      <c r="B22570" s="308">
        <v>5.45</v>
      </c>
    </row>
    <row r="22571" spans="1:2">
      <c r="A22571" s="307" t="s">
        <v>22469</v>
      </c>
      <c r="B22571" s="308">
        <v>9.02</v>
      </c>
    </row>
    <row r="22572" spans="1:2">
      <c r="A22572" s="307" t="s">
        <v>22470</v>
      </c>
      <c r="B22572" s="308">
        <v>8.5</v>
      </c>
    </row>
    <row r="22573" spans="1:2">
      <c r="A22573" s="307" t="s">
        <v>22471</v>
      </c>
      <c r="B22573" s="308">
        <v>8.2100000000000009</v>
      </c>
    </row>
    <row r="22574" spans="1:2">
      <c r="A22574" s="307" t="s">
        <v>22472</v>
      </c>
      <c r="B22574" s="308">
        <v>7.68</v>
      </c>
    </row>
    <row r="22575" spans="1:2">
      <c r="A22575" s="307" t="s">
        <v>22473</v>
      </c>
      <c r="B22575" s="308">
        <v>8.68</v>
      </c>
    </row>
    <row r="22576" spans="1:2">
      <c r="A22576" s="307" t="s">
        <v>22474</v>
      </c>
      <c r="B22576" s="308">
        <v>8.15</v>
      </c>
    </row>
    <row r="22577" spans="1:2">
      <c r="A22577" s="307" t="s">
        <v>22475</v>
      </c>
      <c r="B22577" s="308">
        <v>8.4700000000000006</v>
      </c>
    </row>
    <row r="22578" spans="1:2">
      <c r="A22578" s="307" t="s">
        <v>22476</v>
      </c>
      <c r="B22578" s="308">
        <v>7.94</v>
      </c>
    </row>
    <row r="22579" spans="1:2">
      <c r="A22579" s="307" t="s">
        <v>22477</v>
      </c>
      <c r="B22579" s="308">
        <v>8.19</v>
      </c>
    </row>
    <row r="22580" spans="1:2">
      <c r="A22580" s="307" t="s">
        <v>22478</v>
      </c>
      <c r="B22580" s="308">
        <v>7.66</v>
      </c>
    </row>
    <row r="22581" spans="1:2">
      <c r="A22581" s="307" t="s">
        <v>22479</v>
      </c>
      <c r="B22581" s="308">
        <v>8.7200000000000006</v>
      </c>
    </row>
    <row r="22582" spans="1:2">
      <c r="A22582" s="307" t="s">
        <v>22480</v>
      </c>
      <c r="B22582" s="308">
        <v>8.1999999999999993</v>
      </c>
    </row>
    <row r="22583" spans="1:2">
      <c r="A22583" s="307" t="s">
        <v>22481</v>
      </c>
      <c r="B22583" s="308">
        <v>9.6</v>
      </c>
    </row>
    <row r="22584" spans="1:2">
      <c r="A22584" s="307" t="s">
        <v>22482</v>
      </c>
      <c r="B22584" s="308">
        <v>9.08</v>
      </c>
    </row>
    <row r="22585" spans="1:2">
      <c r="A22585" s="307" t="s">
        <v>22483</v>
      </c>
      <c r="B22585" s="308">
        <v>11.72</v>
      </c>
    </row>
    <row r="22586" spans="1:2">
      <c r="A22586" s="307" t="s">
        <v>22484</v>
      </c>
      <c r="B22586" s="308">
        <v>11.19</v>
      </c>
    </row>
    <row r="22587" spans="1:2">
      <c r="A22587" s="307" t="s">
        <v>22485</v>
      </c>
      <c r="B22587" s="308">
        <v>10.76</v>
      </c>
    </row>
    <row r="22588" spans="1:2">
      <c r="A22588" s="307" t="s">
        <v>22486</v>
      </c>
      <c r="B22588" s="308">
        <v>10.23</v>
      </c>
    </row>
    <row r="22589" spans="1:2">
      <c r="A22589" s="307" t="s">
        <v>22487</v>
      </c>
      <c r="B22589" s="308">
        <v>10.51</v>
      </c>
    </row>
    <row r="22590" spans="1:2">
      <c r="A22590" s="307" t="s">
        <v>22488</v>
      </c>
      <c r="B22590" s="308">
        <v>10.51</v>
      </c>
    </row>
    <row r="22591" spans="1:2">
      <c r="A22591" s="307" t="s">
        <v>22489</v>
      </c>
      <c r="B22591" s="308">
        <v>227.7</v>
      </c>
    </row>
    <row r="22592" spans="1:2">
      <c r="A22592" s="307" t="s">
        <v>22490</v>
      </c>
      <c r="B22592" s="308">
        <v>227.7</v>
      </c>
    </row>
    <row r="22593" spans="1:2">
      <c r="A22593" s="307" t="s">
        <v>22491</v>
      </c>
      <c r="B22593" s="308">
        <v>21.92</v>
      </c>
    </row>
    <row r="22594" spans="1:2">
      <c r="A22594" s="307" t="s">
        <v>22492</v>
      </c>
      <c r="B22594" s="308">
        <v>21.92</v>
      </c>
    </row>
    <row r="22595" spans="1:2">
      <c r="A22595" s="307" t="s">
        <v>22493</v>
      </c>
      <c r="B22595" s="308">
        <v>24.08</v>
      </c>
    </row>
    <row r="22596" spans="1:2">
      <c r="A22596" s="307" t="s">
        <v>22494</v>
      </c>
      <c r="B22596" s="308">
        <v>23.2</v>
      </c>
    </row>
    <row r="22597" spans="1:2">
      <c r="A22597" s="307" t="s">
        <v>22495</v>
      </c>
      <c r="B22597" s="308">
        <v>40.700000000000003</v>
      </c>
    </row>
    <row r="22598" spans="1:2">
      <c r="A22598" s="307" t="s">
        <v>22496</v>
      </c>
      <c r="B22598" s="308">
        <v>39.82</v>
      </c>
    </row>
    <row r="22599" spans="1:2">
      <c r="A22599" s="307" t="s">
        <v>22497</v>
      </c>
      <c r="B22599" s="308">
        <v>41.55</v>
      </c>
    </row>
    <row r="22600" spans="1:2">
      <c r="A22600" s="307" t="s">
        <v>22498</v>
      </c>
      <c r="B22600" s="308">
        <v>40.67</v>
      </c>
    </row>
    <row r="22601" spans="1:2">
      <c r="A22601" s="307" t="s">
        <v>22499</v>
      </c>
      <c r="B22601" s="308">
        <v>306.31</v>
      </c>
    </row>
    <row r="22602" spans="1:2">
      <c r="A22602" s="307" t="s">
        <v>22500</v>
      </c>
      <c r="B22602" s="308">
        <v>306.31</v>
      </c>
    </row>
    <row r="22603" spans="1:2">
      <c r="A22603" s="307" t="s">
        <v>22501</v>
      </c>
      <c r="B22603" s="308">
        <v>216.3</v>
      </c>
    </row>
    <row r="22604" spans="1:2">
      <c r="A22604" s="307" t="s">
        <v>22502</v>
      </c>
      <c r="B22604" s="308">
        <v>216.3</v>
      </c>
    </row>
    <row r="22605" spans="1:2">
      <c r="A22605" s="307" t="s">
        <v>22503</v>
      </c>
      <c r="B22605" s="308">
        <v>1.28</v>
      </c>
    </row>
    <row r="22606" spans="1:2">
      <c r="A22606" s="307" t="s">
        <v>22504</v>
      </c>
      <c r="B22606" s="308">
        <v>1.28</v>
      </c>
    </row>
    <row r="22607" spans="1:2">
      <c r="A22607" s="307" t="s">
        <v>22505</v>
      </c>
      <c r="B22607" s="308">
        <v>29.3</v>
      </c>
    </row>
    <row r="22608" spans="1:2">
      <c r="A22608" s="307" t="s">
        <v>22506</v>
      </c>
      <c r="B22608" s="308">
        <v>29.3</v>
      </c>
    </row>
    <row r="22609" spans="1:2">
      <c r="A22609" s="307" t="s">
        <v>22507</v>
      </c>
      <c r="B22609" s="308">
        <v>75.349999999999994</v>
      </c>
    </row>
    <row r="22610" spans="1:2">
      <c r="A22610" s="307" t="s">
        <v>22508</v>
      </c>
      <c r="B22610" s="308">
        <v>75.349999999999994</v>
      </c>
    </row>
    <row r="22611" spans="1:2">
      <c r="A22611" s="307" t="s">
        <v>22509</v>
      </c>
      <c r="B22611" s="308">
        <v>28.04</v>
      </c>
    </row>
    <row r="22612" spans="1:2">
      <c r="A22612" s="307" t="s">
        <v>22510</v>
      </c>
      <c r="B22612" s="308">
        <v>28.04</v>
      </c>
    </row>
    <row r="22613" spans="1:2">
      <c r="A22613" s="307" t="s">
        <v>22511</v>
      </c>
      <c r="B22613" s="308">
        <v>8.16</v>
      </c>
    </row>
    <row r="22614" spans="1:2">
      <c r="A22614" s="307" t="s">
        <v>22512</v>
      </c>
      <c r="B22614" s="308">
        <v>8.16</v>
      </c>
    </row>
    <row r="22615" spans="1:2">
      <c r="A22615" s="307" t="s">
        <v>22513</v>
      </c>
      <c r="B22615" s="308">
        <v>9.3699999999999992</v>
      </c>
    </row>
    <row r="22616" spans="1:2">
      <c r="A22616" s="307" t="s">
        <v>22514</v>
      </c>
      <c r="B22616" s="308">
        <v>9.3699999999999992</v>
      </c>
    </row>
    <row r="22617" spans="1:2">
      <c r="A22617" s="307" t="s">
        <v>22515</v>
      </c>
      <c r="B22617" s="308">
        <v>24.56</v>
      </c>
    </row>
    <row r="22618" spans="1:2">
      <c r="A22618" s="307" t="s">
        <v>22516</v>
      </c>
      <c r="B22618" s="308">
        <v>24.56</v>
      </c>
    </row>
    <row r="22619" spans="1:2">
      <c r="A22619" s="307" t="s">
        <v>22517</v>
      </c>
      <c r="B22619" s="308">
        <v>37.270000000000003</v>
      </c>
    </row>
    <row r="22620" spans="1:2">
      <c r="A22620" s="307" t="s">
        <v>22518</v>
      </c>
      <c r="B22620" s="308">
        <v>37.270000000000003</v>
      </c>
    </row>
    <row r="22621" spans="1:2">
      <c r="A22621" s="307" t="s">
        <v>22519</v>
      </c>
      <c r="B22621" s="308">
        <v>97.65</v>
      </c>
    </row>
    <row r="22622" spans="1:2">
      <c r="A22622" s="307" t="s">
        <v>22520</v>
      </c>
      <c r="B22622" s="308">
        <v>97.65</v>
      </c>
    </row>
    <row r="22623" spans="1:2">
      <c r="A22623" s="307" t="s">
        <v>22521</v>
      </c>
      <c r="B22623" s="308">
        <v>7.07</v>
      </c>
    </row>
    <row r="22624" spans="1:2">
      <c r="A22624" s="307" t="s">
        <v>22522</v>
      </c>
      <c r="B22624" s="308">
        <v>7.07</v>
      </c>
    </row>
    <row r="22625" spans="1:2">
      <c r="A22625" s="307" t="s">
        <v>22523</v>
      </c>
      <c r="B22625" s="308">
        <v>21.84</v>
      </c>
    </row>
    <row r="22626" spans="1:2">
      <c r="A22626" s="307" t="s">
        <v>22524</v>
      </c>
      <c r="B22626" s="308">
        <v>21.84</v>
      </c>
    </row>
    <row r="22627" spans="1:2">
      <c r="A22627" s="307" t="s">
        <v>22525</v>
      </c>
      <c r="B22627" s="308">
        <v>324.54000000000002</v>
      </c>
    </row>
    <row r="22628" spans="1:2">
      <c r="A22628" s="307" t="s">
        <v>22526</v>
      </c>
      <c r="B22628" s="308">
        <v>324.54000000000002</v>
      </c>
    </row>
    <row r="22629" spans="1:2">
      <c r="A22629" s="307" t="s">
        <v>22527</v>
      </c>
      <c r="B22629" s="308">
        <v>37.08</v>
      </c>
    </row>
    <row r="22630" spans="1:2">
      <c r="A22630" s="307" t="s">
        <v>22528</v>
      </c>
      <c r="B22630" s="308">
        <v>37.08</v>
      </c>
    </row>
    <row r="22631" spans="1:2">
      <c r="A22631" s="307" t="s">
        <v>22529</v>
      </c>
      <c r="B22631" s="308">
        <v>19.82</v>
      </c>
    </row>
    <row r="22632" spans="1:2">
      <c r="A22632" s="307" t="s">
        <v>22530</v>
      </c>
      <c r="B22632" s="308">
        <v>17.18</v>
      </c>
    </row>
    <row r="22633" spans="1:2">
      <c r="A22633" s="307" t="s">
        <v>22531</v>
      </c>
      <c r="B22633" s="308">
        <v>61.68</v>
      </c>
    </row>
    <row r="22634" spans="1:2">
      <c r="A22634" s="307" t="s">
        <v>22532</v>
      </c>
      <c r="B22634" s="308">
        <v>59.04</v>
      </c>
    </row>
    <row r="22635" spans="1:2">
      <c r="A22635" s="307" t="s">
        <v>22533</v>
      </c>
      <c r="B22635" s="308">
        <v>19.82</v>
      </c>
    </row>
    <row r="22636" spans="1:2">
      <c r="A22636" s="307" t="s">
        <v>22534</v>
      </c>
      <c r="B22636" s="308">
        <v>17.18</v>
      </c>
    </row>
    <row r="22637" spans="1:2">
      <c r="A22637" s="307" t="s">
        <v>22535</v>
      </c>
      <c r="B22637" s="308">
        <v>206.35</v>
      </c>
    </row>
    <row r="22638" spans="1:2">
      <c r="A22638" s="307" t="s">
        <v>22536</v>
      </c>
      <c r="B22638" s="308">
        <v>191.92</v>
      </c>
    </row>
    <row r="22639" spans="1:2">
      <c r="A22639" s="307" t="s">
        <v>22537</v>
      </c>
      <c r="B22639" s="308">
        <v>267.8</v>
      </c>
    </row>
    <row r="22640" spans="1:2">
      <c r="A22640" s="307" t="s">
        <v>22538</v>
      </c>
      <c r="B22640" s="308">
        <v>249.67</v>
      </c>
    </row>
    <row r="22641" spans="1:2">
      <c r="A22641" s="307" t="s">
        <v>22539</v>
      </c>
      <c r="B22641" s="308">
        <v>143.51</v>
      </c>
    </row>
    <row r="22642" spans="1:2">
      <c r="A22642" s="307" t="s">
        <v>22540</v>
      </c>
      <c r="B22642" s="308">
        <v>132.94</v>
      </c>
    </row>
    <row r="22643" spans="1:2">
      <c r="A22643" s="307" t="s">
        <v>22541</v>
      </c>
      <c r="B22643" s="308">
        <v>204.14</v>
      </c>
    </row>
    <row r="22644" spans="1:2">
      <c r="A22644" s="307" t="s">
        <v>22542</v>
      </c>
      <c r="B22644" s="308">
        <v>190.05</v>
      </c>
    </row>
    <row r="22645" spans="1:2">
      <c r="A22645" s="307" t="s">
        <v>22543</v>
      </c>
      <c r="B22645" s="308">
        <v>264.77</v>
      </c>
    </row>
    <row r="22646" spans="1:2">
      <c r="A22646" s="307" t="s">
        <v>22544</v>
      </c>
      <c r="B22646" s="308">
        <v>247.16</v>
      </c>
    </row>
    <row r="22647" spans="1:2">
      <c r="A22647" s="307" t="s">
        <v>22545</v>
      </c>
      <c r="B22647" s="308">
        <v>97.04</v>
      </c>
    </row>
    <row r="22648" spans="1:2">
      <c r="A22648" s="307" t="s">
        <v>22546</v>
      </c>
      <c r="B22648" s="308">
        <v>89.99</v>
      </c>
    </row>
    <row r="22649" spans="1:2">
      <c r="A22649" s="307" t="s">
        <v>22547</v>
      </c>
      <c r="B22649" s="308">
        <v>224.6</v>
      </c>
    </row>
    <row r="22650" spans="1:2">
      <c r="A22650" s="307" t="s">
        <v>22548</v>
      </c>
      <c r="B22650" s="308">
        <v>217.56</v>
      </c>
    </row>
    <row r="22651" spans="1:2">
      <c r="A22651" s="307" t="s">
        <v>22549</v>
      </c>
      <c r="B22651" s="308">
        <v>325.94</v>
      </c>
    </row>
    <row r="22652" spans="1:2">
      <c r="A22652" s="307" t="s">
        <v>22550</v>
      </c>
      <c r="B22652" s="308">
        <v>318.89999999999998</v>
      </c>
    </row>
    <row r="22653" spans="1:2">
      <c r="A22653" s="307" t="s">
        <v>22551</v>
      </c>
      <c r="B22653" s="308">
        <v>392.05</v>
      </c>
    </row>
    <row r="22654" spans="1:2">
      <c r="A22654" s="307" t="s">
        <v>22552</v>
      </c>
      <c r="B22654" s="308">
        <v>377.96</v>
      </c>
    </row>
    <row r="22655" spans="1:2">
      <c r="A22655" s="307" t="s">
        <v>22553</v>
      </c>
      <c r="B22655" s="308">
        <v>541.54</v>
      </c>
    </row>
    <row r="22656" spans="1:2">
      <c r="A22656" s="307" t="s">
        <v>22554</v>
      </c>
      <c r="B22656" s="308">
        <v>527.45000000000005</v>
      </c>
    </row>
    <row r="22657" spans="1:2">
      <c r="A22657" s="307" t="s">
        <v>22555</v>
      </c>
      <c r="B22657" s="308">
        <v>79.28</v>
      </c>
    </row>
    <row r="22658" spans="1:2">
      <c r="A22658" s="307" t="s">
        <v>22556</v>
      </c>
      <c r="B22658" s="308">
        <v>68.72</v>
      </c>
    </row>
    <row r="22659" spans="1:2">
      <c r="A22659" s="307" t="s">
        <v>22557</v>
      </c>
      <c r="B22659" s="308">
        <v>13.21</v>
      </c>
    </row>
    <row r="22660" spans="1:2">
      <c r="A22660" s="307" t="s">
        <v>22558</v>
      </c>
      <c r="B22660" s="308">
        <v>11.45</v>
      </c>
    </row>
    <row r="22661" spans="1:2">
      <c r="A22661" s="307" t="s">
        <v>22559</v>
      </c>
      <c r="B22661" s="308">
        <v>205</v>
      </c>
    </row>
    <row r="22662" spans="1:2">
      <c r="A22662" s="307" t="s">
        <v>22560</v>
      </c>
      <c r="B22662" s="308">
        <v>205</v>
      </c>
    </row>
    <row r="22663" spans="1:2">
      <c r="A22663" s="307" t="s">
        <v>22561</v>
      </c>
      <c r="B22663" s="308">
        <v>198</v>
      </c>
    </row>
    <row r="22664" spans="1:2">
      <c r="A22664" s="307" t="s">
        <v>22562</v>
      </c>
      <c r="B22664" s="308">
        <v>198</v>
      </c>
    </row>
    <row r="22665" spans="1:2">
      <c r="A22665" s="307" t="s">
        <v>22563</v>
      </c>
      <c r="B22665" s="308">
        <v>46</v>
      </c>
    </row>
    <row r="22666" spans="1:2">
      <c r="A22666" s="307" t="s">
        <v>22564</v>
      </c>
      <c r="B22666" s="308">
        <v>46</v>
      </c>
    </row>
    <row r="22667" spans="1:2">
      <c r="A22667" s="307" t="s">
        <v>22565</v>
      </c>
      <c r="B22667" s="308">
        <v>149</v>
      </c>
    </row>
    <row r="22668" spans="1:2">
      <c r="A22668" s="307" t="s">
        <v>22566</v>
      </c>
      <c r="B22668" s="308">
        <v>149</v>
      </c>
    </row>
    <row r="22669" spans="1:2">
      <c r="A22669" s="307" t="s">
        <v>22567</v>
      </c>
      <c r="B22669" s="308">
        <v>393</v>
      </c>
    </row>
    <row r="22670" spans="1:2">
      <c r="A22670" s="307" t="s">
        <v>22568</v>
      </c>
      <c r="B22670" s="308">
        <v>393</v>
      </c>
    </row>
    <row r="22671" spans="1:2">
      <c r="A22671" s="307" t="s">
        <v>22569</v>
      </c>
      <c r="B22671" s="308">
        <v>23.07</v>
      </c>
    </row>
    <row r="22672" spans="1:2">
      <c r="A22672" s="307" t="s">
        <v>22570</v>
      </c>
      <c r="B22672" s="308">
        <v>23.07</v>
      </c>
    </row>
    <row r="22673" spans="1:2">
      <c r="A22673" s="307" t="s">
        <v>22571</v>
      </c>
      <c r="B22673" s="308">
        <v>14.29</v>
      </c>
    </row>
    <row r="22674" spans="1:2">
      <c r="A22674" s="307" t="s">
        <v>22572</v>
      </c>
      <c r="B22674" s="308">
        <v>14.29</v>
      </c>
    </row>
    <row r="22675" spans="1:2">
      <c r="A22675" s="307" t="s">
        <v>22573</v>
      </c>
      <c r="B22675" s="308">
        <v>23.81</v>
      </c>
    </row>
    <row r="22676" spans="1:2">
      <c r="A22676" s="307" t="s">
        <v>22574</v>
      </c>
      <c r="B22676" s="308">
        <v>23.81</v>
      </c>
    </row>
    <row r="22677" spans="1:2">
      <c r="A22677" s="307" t="s">
        <v>22575</v>
      </c>
      <c r="B22677" s="308">
        <v>27.41</v>
      </c>
    </row>
    <row r="22678" spans="1:2">
      <c r="A22678" s="307" t="s">
        <v>22576</v>
      </c>
      <c r="B22678" s="308">
        <v>27.41</v>
      </c>
    </row>
    <row r="22679" spans="1:2">
      <c r="A22679" s="307" t="s">
        <v>22577</v>
      </c>
      <c r="B22679" s="308">
        <v>50.09</v>
      </c>
    </row>
    <row r="22680" spans="1:2">
      <c r="A22680" s="307" t="s">
        <v>22578</v>
      </c>
      <c r="B22680" s="308">
        <v>50.09</v>
      </c>
    </row>
    <row r="22681" spans="1:2">
      <c r="A22681" s="307" t="s">
        <v>22579</v>
      </c>
      <c r="B22681" s="308">
        <v>4.2</v>
      </c>
    </row>
    <row r="22682" spans="1:2">
      <c r="A22682" s="307" t="s">
        <v>22580</v>
      </c>
      <c r="B22682" s="308">
        <v>4.2</v>
      </c>
    </row>
    <row r="22683" spans="1:2">
      <c r="A22683" s="307" t="s">
        <v>22581</v>
      </c>
      <c r="B22683" s="308">
        <v>17.45</v>
      </c>
    </row>
    <row r="22684" spans="1:2">
      <c r="A22684" s="307" t="s">
        <v>22582</v>
      </c>
      <c r="B22684" s="308">
        <v>17.45</v>
      </c>
    </row>
    <row r="22685" spans="1:2">
      <c r="A22685" s="307" t="s">
        <v>22583</v>
      </c>
      <c r="B22685" s="308">
        <v>56.25</v>
      </c>
    </row>
    <row r="22686" spans="1:2">
      <c r="A22686" s="307" t="s">
        <v>22584</v>
      </c>
      <c r="B22686" s="308">
        <v>56.25</v>
      </c>
    </row>
    <row r="22687" spans="1:2">
      <c r="A22687" s="307" t="s">
        <v>22585</v>
      </c>
      <c r="B22687" s="308">
        <v>1.1000000000000001</v>
      </c>
    </row>
    <row r="22688" spans="1:2">
      <c r="A22688" s="307" t="s">
        <v>22586</v>
      </c>
      <c r="B22688" s="308">
        <v>1.1000000000000001</v>
      </c>
    </row>
    <row r="22689" spans="1:2">
      <c r="A22689" s="307" t="s">
        <v>22587</v>
      </c>
      <c r="B22689" s="308">
        <v>2.58</v>
      </c>
    </row>
    <row r="22690" spans="1:2">
      <c r="A22690" s="307" t="s">
        <v>22588</v>
      </c>
      <c r="B22690" s="308">
        <v>2.58</v>
      </c>
    </row>
    <row r="22691" spans="1:2">
      <c r="A22691" s="307" t="s">
        <v>22589</v>
      </c>
      <c r="B22691" s="308">
        <v>4.68</v>
      </c>
    </row>
    <row r="22692" spans="1:2">
      <c r="A22692" s="307" t="s">
        <v>22590</v>
      </c>
      <c r="B22692" s="308">
        <v>4.68</v>
      </c>
    </row>
    <row r="22693" spans="1:2">
      <c r="A22693" s="307" t="s">
        <v>22591</v>
      </c>
      <c r="B22693" s="308">
        <v>8.33</v>
      </c>
    </row>
    <row r="22694" spans="1:2">
      <c r="A22694" s="307" t="s">
        <v>22592</v>
      </c>
      <c r="B22694" s="308">
        <v>8.33</v>
      </c>
    </row>
    <row r="22695" spans="1:2">
      <c r="A22695" s="307" t="s">
        <v>22593</v>
      </c>
      <c r="B22695" s="308">
        <v>1.46</v>
      </c>
    </row>
    <row r="22696" spans="1:2">
      <c r="A22696" s="307" t="s">
        <v>22594</v>
      </c>
      <c r="B22696" s="308">
        <v>1.46</v>
      </c>
    </row>
    <row r="22697" spans="1:2">
      <c r="A22697" s="307" t="s">
        <v>22595</v>
      </c>
      <c r="B22697" s="308">
        <v>2.79</v>
      </c>
    </row>
    <row r="22698" spans="1:2">
      <c r="A22698" s="307" t="s">
        <v>22596</v>
      </c>
      <c r="B22698" s="308">
        <v>2.79</v>
      </c>
    </row>
    <row r="22699" spans="1:2">
      <c r="A22699" s="307" t="s">
        <v>22597</v>
      </c>
      <c r="B22699" s="308">
        <v>12.47</v>
      </c>
    </row>
    <row r="22700" spans="1:2">
      <c r="A22700" s="307" t="s">
        <v>22598</v>
      </c>
      <c r="B22700" s="308">
        <v>12.47</v>
      </c>
    </row>
    <row r="22701" spans="1:2">
      <c r="A22701" s="307" t="s">
        <v>22599</v>
      </c>
      <c r="B22701" s="308">
        <v>0.79</v>
      </c>
    </row>
    <row r="22702" spans="1:2">
      <c r="A22702" s="307" t="s">
        <v>22600</v>
      </c>
      <c r="B22702" s="308">
        <v>0.79</v>
      </c>
    </row>
    <row r="22703" spans="1:2">
      <c r="A22703" s="307" t="s">
        <v>22601</v>
      </c>
      <c r="B22703" s="308">
        <v>1.65</v>
      </c>
    </row>
    <row r="22704" spans="1:2">
      <c r="A22704" s="307" t="s">
        <v>22602</v>
      </c>
      <c r="B22704" s="308">
        <v>1.65</v>
      </c>
    </row>
    <row r="22705" spans="1:2">
      <c r="A22705" s="307" t="s">
        <v>22603</v>
      </c>
      <c r="B22705" s="308">
        <v>4.66</v>
      </c>
    </row>
    <row r="22706" spans="1:2">
      <c r="A22706" s="307" t="s">
        <v>22604</v>
      </c>
      <c r="B22706" s="308">
        <v>4.66</v>
      </c>
    </row>
    <row r="22707" spans="1:2">
      <c r="A22707" s="307" t="s">
        <v>22605</v>
      </c>
      <c r="B22707" s="308">
        <v>19.5</v>
      </c>
    </row>
    <row r="22708" spans="1:2">
      <c r="A22708" s="307" t="s">
        <v>22606</v>
      </c>
      <c r="B22708" s="308">
        <v>19.5</v>
      </c>
    </row>
    <row r="22709" spans="1:2">
      <c r="A22709" s="307" t="s">
        <v>22607</v>
      </c>
      <c r="B22709" s="308">
        <v>0.62</v>
      </c>
    </row>
    <row r="22710" spans="1:2">
      <c r="A22710" s="307" t="s">
        <v>22608</v>
      </c>
      <c r="B22710" s="308">
        <v>0.62</v>
      </c>
    </row>
    <row r="22711" spans="1:2">
      <c r="A22711" s="307" t="s">
        <v>22609</v>
      </c>
      <c r="B22711" s="308">
        <v>0.87</v>
      </c>
    </row>
    <row r="22712" spans="1:2">
      <c r="A22712" s="307" t="s">
        <v>22610</v>
      </c>
      <c r="B22712" s="308">
        <v>0.87</v>
      </c>
    </row>
    <row r="22713" spans="1:2">
      <c r="A22713" s="307" t="s">
        <v>22611</v>
      </c>
      <c r="B22713" s="308">
        <v>2.1</v>
      </c>
    </row>
    <row r="22714" spans="1:2">
      <c r="A22714" s="307" t="s">
        <v>22612</v>
      </c>
      <c r="B22714" s="308">
        <v>2.1</v>
      </c>
    </row>
    <row r="22715" spans="1:2">
      <c r="A22715" s="307" t="s">
        <v>22613</v>
      </c>
      <c r="B22715" s="308">
        <v>3.39</v>
      </c>
    </row>
    <row r="22716" spans="1:2">
      <c r="A22716" s="307" t="s">
        <v>22614</v>
      </c>
      <c r="B22716" s="308">
        <v>3.39</v>
      </c>
    </row>
    <row r="22717" spans="1:2">
      <c r="A22717" s="307" t="s">
        <v>22615</v>
      </c>
      <c r="B22717" s="308">
        <v>9.7100000000000009</v>
      </c>
    </row>
    <row r="22718" spans="1:2">
      <c r="A22718" s="307" t="s">
        <v>22616</v>
      </c>
      <c r="B22718" s="308">
        <v>8.83</v>
      </c>
    </row>
    <row r="22719" spans="1:2">
      <c r="A22719" s="307" t="s">
        <v>22617</v>
      </c>
      <c r="B22719" s="308">
        <v>12.77</v>
      </c>
    </row>
    <row r="22720" spans="1:2">
      <c r="A22720" s="307" t="s">
        <v>22618</v>
      </c>
      <c r="B22720" s="308">
        <v>12.77</v>
      </c>
    </row>
    <row r="22721" spans="1:2">
      <c r="A22721" s="307" t="s">
        <v>22619</v>
      </c>
      <c r="B22721" s="308">
        <v>20.5</v>
      </c>
    </row>
    <row r="22722" spans="1:2">
      <c r="A22722" s="307" t="s">
        <v>22620</v>
      </c>
      <c r="B22722" s="308">
        <v>20.5</v>
      </c>
    </row>
    <row r="22723" spans="1:2">
      <c r="A22723" s="307" t="s">
        <v>22621</v>
      </c>
      <c r="B22723" s="308">
        <v>82.52</v>
      </c>
    </row>
    <row r="22724" spans="1:2">
      <c r="A22724" s="307" t="s">
        <v>22622</v>
      </c>
      <c r="B22724" s="308">
        <v>82.52</v>
      </c>
    </row>
    <row r="22725" spans="1:2">
      <c r="A22725" s="307" t="s">
        <v>22623</v>
      </c>
      <c r="B22725" s="308">
        <v>7.8</v>
      </c>
    </row>
    <row r="22726" spans="1:2">
      <c r="A22726" s="307" t="s">
        <v>22624</v>
      </c>
      <c r="B22726" s="308">
        <v>7.8</v>
      </c>
    </row>
    <row r="22727" spans="1:2">
      <c r="A22727" s="307" t="s">
        <v>22625</v>
      </c>
      <c r="B22727" s="308">
        <v>92.5</v>
      </c>
    </row>
    <row r="22728" spans="1:2">
      <c r="A22728" s="307" t="s">
        <v>22626</v>
      </c>
      <c r="B22728" s="308">
        <v>80.17</v>
      </c>
    </row>
    <row r="22729" spans="1:2">
      <c r="A22729" s="307" t="s">
        <v>22627</v>
      </c>
      <c r="B22729" s="308">
        <v>248.38</v>
      </c>
    </row>
    <row r="22730" spans="1:2">
      <c r="A22730" s="307" t="s">
        <v>22628</v>
      </c>
      <c r="B22730" s="308">
        <v>236.05</v>
      </c>
    </row>
    <row r="22731" spans="1:2">
      <c r="A22731" s="307" t="s">
        <v>22629</v>
      </c>
      <c r="B22731" s="308">
        <v>961.17</v>
      </c>
    </row>
    <row r="22732" spans="1:2">
      <c r="A22732" s="307" t="s">
        <v>22630</v>
      </c>
      <c r="B22732" s="308">
        <v>961.17</v>
      </c>
    </row>
    <row r="22733" spans="1:2">
      <c r="A22733" s="307" t="s">
        <v>22631</v>
      </c>
      <c r="B22733" s="308">
        <v>1749.97</v>
      </c>
    </row>
    <row r="22734" spans="1:2">
      <c r="A22734" s="307" t="s">
        <v>22632</v>
      </c>
      <c r="B22734" s="308">
        <v>1749.97</v>
      </c>
    </row>
    <row r="22735" spans="1:2">
      <c r="A22735" s="307" t="s">
        <v>22633</v>
      </c>
      <c r="B22735" s="308">
        <v>303.06</v>
      </c>
    </row>
    <row r="22736" spans="1:2">
      <c r="A22736" s="307" t="s">
        <v>22634</v>
      </c>
      <c r="B22736" s="308">
        <v>303.06</v>
      </c>
    </row>
    <row r="22737" spans="1:2">
      <c r="A22737" s="307" t="s">
        <v>22635</v>
      </c>
      <c r="B22737" s="308">
        <v>326.05</v>
      </c>
    </row>
    <row r="22738" spans="1:2">
      <c r="A22738" s="307" t="s">
        <v>22636</v>
      </c>
      <c r="B22738" s="308">
        <v>326.05</v>
      </c>
    </row>
    <row r="22739" spans="1:2">
      <c r="A22739" s="307" t="s">
        <v>22637</v>
      </c>
      <c r="B22739" s="308">
        <v>164.98</v>
      </c>
    </row>
    <row r="22740" spans="1:2">
      <c r="A22740" s="307" t="s">
        <v>22638</v>
      </c>
      <c r="B22740" s="308">
        <v>164.98</v>
      </c>
    </row>
    <row r="22741" spans="1:2">
      <c r="A22741" s="307" t="s">
        <v>22639</v>
      </c>
      <c r="B22741" s="308">
        <v>164.38</v>
      </c>
    </row>
    <row r="22742" spans="1:2">
      <c r="A22742" s="307" t="s">
        <v>22640</v>
      </c>
      <c r="B22742" s="308">
        <v>164.38</v>
      </c>
    </row>
    <row r="22743" spans="1:2">
      <c r="A22743" s="307" t="s">
        <v>22641</v>
      </c>
      <c r="B22743" s="308">
        <v>641.27</v>
      </c>
    </row>
    <row r="22744" spans="1:2">
      <c r="A22744" s="307" t="s">
        <v>22642</v>
      </c>
      <c r="B22744" s="308">
        <v>641.27</v>
      </c>
    </row>
    <row r="22745" spans="1:2">
      <c r="A22745" s="307" t="s">
        <v>22643</v>
      </c>
      <c r="B22745" s="308">
        <v>3458.32</v>
      </c>
    </row>
    <row r="22746" spans="1:2">
      <c r="A22746" s="307" t="s">
        <v>22644</v>
      </c>
      <c r="B22746" s="308">
        <v>3458.32</v>
      </c>
    </row>
    <row r="22747" spans="1:2">
      <c r="A22747" s="307" t="s">
        <v>22645</v>
      </c>
      <c r="B22747" s="308">
        <v>75.819999999999993</v>
      </c>
    </row>
    <row r="22748" spans="1:2">
      <c r="A22748" s="307" t="s">
        <v>22646</v>
      </c>
      <c r="B22748" s="308">
        <v>75.819999999999993</v>
      </c>
    </row>
    <row r="22749" spans="1:2">
      <c r="A22749" s="307" t="s">
        <v>22647</v>
      </c>
      <c r="B22749" s="308">
        <v>416.92</v>
      </c>
    </row>
    <row r="22750" spans="1:2">
      <c r="A22750" s="307" t="s">
        <v>22648</v>
      </c>
      <c r="B22750" s="308">
        <v>416.92</v>
      </c>
    </row>
    <row r="22751" spans="1:2">
      <c r="A22751" s="307" t="s">
        <v>22649</v>
      </c>
      <c r="B22751" s="308">
        <v>370.78</v>
      </c>
    </row>
    <row r="22752" spans="1:2">
      <c r="A22752" s="307" t="s">
        <v>22650</v>
      </c>
      <c r="B22752" s="308">
        <v>370.78</v>
      </c>
    </row>
    <row r="22753" spans="1:2">
      <c r="A22753" s="307" t="s">
        <v>22651</v>
      </c>
      <c r="B22753" s="308">
        <v>917.8</v>
      </c>
    </row>
    <row r="22754" spans="1:2">
      <c r="A22754" s="307" t="s">
        <v>22652</v>
      </c>
      <c r="B22754" s="308">
        <v>917.8</v>
      </c>
    </row>
    <row r="22755" spans="1:2">
      <c r="A22755" s="307" t="s">
        <v>22653</v>
      </c>
      <c r="B22755" s="308">
        <v>411.18</v>
      </c>
    </row>
    <row r="22756" spans="1:2">
      <c r="A22756" s="307" t="s">
        <v>22654</v>
      </c>
      <c r="B22756" s="308">
        <v>411.18</v>
      </c>
    </row>
    <row r="22757" spans="1:2">
      <c r="A22757" s="307" t="s">
        <v>22655</v>
      </c>
      <c r="B22757" s="308">
        <v>1024.5899999999999</v>
      </c>
    </row>
    <row r="22758" spans="1:2">
      <c r="A22758" s="307" t="s">
        <v>22656</v>
      </c>
      <c r="B22758" s="308">
        <v>1024.5899999999999</v>
      </c>
    </row>
    <row r="22759" spans="1:2">
      <c r="A22759" s="307" t="s">
        <v>22657</v>
      </c>
      <c r="B22759" s="308">
        <v>1024.54</v>
      </c>
    </row>
    <row r="22760" spans="1:2">
      <c r="A22760" s="307" t="s">
        <v>22658</v>
      </c>
      <c r="B22760" s="308">
        <v>1024.54</v>
      </c>
    </row>
    <row r="22761" spans="1:2">
      <c r="A22761" s="307" t="s">
        <v>22659</v>
      </c>
      <c r="B22761" s="308">
        <v>92.49</v>
      </c>
    </row>
    <row r="22762" spans="1:2">
      <c r="A22762" s="307" t="s">
        <v>22660</v>
      </c>
      <c r="B22762" s="308">
        <v>92.49</v>
      </c>
    </row>
    <row r="22763" spans="1:2">
      <c r="A22763" s="307" t="s">
        <v>22661</v>
      </c>
      <c r="B22763" s="308">
        <v>45.01</v>
      </c>
    </row>
    <row r="22764" spans="1:2">
      <c r="A22764" s="307" t="s">
        <v>22662</v>
      </c>
      <c r="B22764" s="308">
        <v>45.01</v>
      </c>
    </row>
    <row r="22765" spans="1:2">
      <c r="A22765" s="307" t="s">
        <v>22663</v>
      </c>
      <c r="B22765" s="308">
        <v>47.06</v>
      </c>
    </row>
    <row r="22766" spans="1:2">
      <c r="A22766" s="307" t="s">
        <v>22664</v>
      </c>
      <c r="B22766" s="308">
        <v>47.06</v>
      </c>
    </row>
    <row r="22767" spans="1:2">
      <c r="A22767" s="307" t="s">
        <v>22665</v>
      </c>
      <c r="B22767" s="308">
        <v>54.5</v>
      </c>
    </row>
    <row r="22768" spans="1:2">
      <c r="A22768" s="307" t="s">
        <v>22666</v>
      </c>
      <c r="B22768" s="308">
        <v>54.5</v>
      </c>
    </row>
    <row r="22769" spans="1:2">
      <c r="A22769" s="307" t="s">
        <v>25552</v>
      </c>
      <c r="B22769" s="308">
        <v>58.7</v>
      </c>
    </row>
    <row r="22770" spans="1:2">
      <c r="A22770" s="307" t="s">
        <v>25553</v>
      </c>
      <c r="B22770" s="308">
        <v>58.7</v>
      </c>
    </row>
    <row r="22771" spans="1:2">
      <c r="A22771" s="307" t="s">
        <v>22667</v>
      </c>
      <c r="B22771" s="308">
        <v>65</v>
      </c>
    </row>
    <row r="22772" spans="1:2">
      <c r="A22772" s="307" t="s">
        <v>22668</v>
      </c>
      <c r="B22772" s="308">
        <v>65</v>
      </c>
    </row>
    <row r="22773" spans="1:2">
      <c r="A22773" s="307" t="s">
        <v>22669</v>
      </c>
      <c r="B22773" s="308">
        <v>45.92</v>
      </c>
    </row>
    <row r="22774" spans="1:2">
      <c r="A22774" s="307" t="s">
        <v>22670</v>
      </c>
      <c r="B22774" s="308">
        <v>45.92</v>
      </c>
    </row>
    <row r="22775" spans="1:2">
      <c r="A22775" s="307" t="s">
        <v>22671</v>
      </c>
      <c r="B22775" s="308">
        <v>22</v>
      </c>
    </row>
    <row r="22776" spans="1:2">
      <c r="A22776" s="307" t="s">
        <v>22672</v>
      </c>
      <c r="B22776" s="308">
        <v>22</v>
      </c>
    </row>
    <row r="22777" spans="1:2">
      <c r="A22777" s="307" t="s">
        <v>22673</v>
      </c>
      <c r="B22777" s="308">
        <v>24.57</v>
      </c>
    </row>
    <row r="22778" spans="1:2">
      <c r="A22778" s="307" t="s">
        <v>22674</v>
      </c>
      <c r="B22778" s="308">
        <v>24.57</v>
      </c>
    </row>
    <row r="22779" spans="1:2">
      <c r="A22779" s="307" t="s">
        <v>22675</v>
      </c>
      <c r="B22779" s="308">
        <v>17.62</v>
      </c>
    </row>
    <row r="22780" spans="1:2">
      <c r="A22780" s="307" t="s">
        <v>22676</v>
      </c>
      <c r="B22780" s="308">
        <v>17.62</v>
      </c>
    </row>
    <row r="22781" spans="1:2">
      <c r="A22781" s="307" t="s">
        <v>22677</v>
      </c>
      <c r="B22781" s="308">
        <v>29.9</v>
      </c>
    </row>
    <row r="22782" spans="1:2">
      <c r="A22782" s="307" t="s">
        <v>22678</v>
      </c>
      <c r="B22782" s="308">
        <v>29.9</v>
      </c>
    </row>
    <row r="22783" spans="1:2">
      <c r="A22783" s="307" t="s">
        <v>22679</v>
      </c>
      <c r="B22783" s="308">
        <v>19</v>
      </c>
    </row>
    <row r="22784" spans="1:2">
      <c r="A22784" s="307" t="s">
        <v>22680</v>
      </c>
      <c r="B22784" s="308">
        <v>19</v>
      </c>
    </row>
    <row r="22785" spans="1:2">
      <c r="A22785" s="307" t="s">
        <v>22681</v>
      </c>
      <c r="B22785" s="308">
        <v>22</v>
      </c>
    </row>
    <row r="22786" spans="1:2">
      <c r="A22786" s="307" t="s">
        <v>22682</v>
      </c>
      <c r="B22786" s="308">
        <v>22</v>
      </c>
    </row>
    <row r="22787" spans="1:2">
      <c r="A22787" s="307" t="s">
        <v>22683</v>
      </c>
      <c r="B22787" s="308">
        <v>34.909999999999997</v>
      </c>
    </row>
    <row r="22788" spans="1:2">
      <c r="A22788" s="307" t="s">
        <v>22684</v>
      </c>
      <c r="B22788" s="308">
        <v>34.909999999999997</v>
      </c>
    </row>
    <row r="22789" spans="1:2">
      <c r="A22789" s="307" t="s">
        <v>22685</v>
      </c>
      <c r="B22789" s="308">
        <v>33.24</v>
      </c>
    </row>
    <row r="22790" spans="1:2">
      <c r="A22790" s="307" t="s">
        <v>22686</v>
      </c>
      <c r="B22790" s="308">
        <v>33.24</v>
      </c>
    </row>
    <row r="22791" spans="1:2">
      <c r="A22791" s="307" t="s">
        <v>22687</v>
      </c>
      <c r="B22791" s="308">
        <v>26.6</v>
      </c>
    </row>
    <row r="22792" spans="1:2">
      <c r="A22792" s="307" t="s">
        <v>22688</v>
      </c>
      <c r="B22792" s="308">
        <v>26.6</v>
      </c>
    </row>
    <row r="22793" spans="1:2">
      <c r="A22793" s="307" t="s">
        <v>22689</v>
      </c>
      <c r="B22793" s="308">
        <v>28.41</v>
      </c>
    </row>
    <row r="22794" spans="1:2">
      <c r="A22794" s="307" t="s">
        <v>22690</v>
      </c>
      <c r="B22794" s="308">
        <v>28.41</v>
      </c>
    </row>
    <row r="22795" spans="1:2">
      <c r="A22795" s="307" t="s">
        <v>22691</v>
      </c>
      <c r="B22795" s="308">
        <v>36.33</v>
      </c>
    </row>
    <row r="22796" spans="1:2">
      <c r="A22796" s="307" t="s">
        <v>22692</v>
      </c>
      <c r="B22796" s="308">
        <v>36.33</v>
      </c>
    </row>
    <row r="22797" spans="1:2">
      <c r="A22797" s="307" t="s">
        <v>22693</v>
      </c>
      <c r="B22797" s="308">
        <v>49.02</v>
      </c>
    </row>
    <row r="22798" spans="1:2">
      <c r="A22798" s="307" t="s">
        <v>22694</v>
      </c>
      <c r="B22798" s="308">
        <v>49.02</v>
      </c>
    </row>
    <row r="22799" spans="1:2">
      <c r="A22799" s="307" t="s">
        <v>22695</v>
      </c>
      <c r="B22799" s="308">
        <v>61.07</v>
      </c>
    </row>
    <row r="22800" spans="1:2">
      <c r="A22800" s="307" t="s">
        <v>22696</v>
      </c>
      <c r="B22800" s="308">
        <v>61.07</v>
      </c>
    </row>
    <row r="22801" spans="1:2">
      <c r="A22801" s="307" t="s">
        <v>22697</v>
      </c>
      <c r="B22801" s="308">
        <v>22.82</v>
      </c>
    </row>
    <row r="22802" spans="1:2">
      <c r="A22802" s="307" t="s">
        <v>22698</v>
      </c>
      <c r="B22802" s="308">
        <v>22.82</v>
      </c>
    </row>
    <row r="22803" spans="1:2">
      <c r="A22803" s="307" t="s">
        <v>22699</v>
      </c>
      <c r="B22803" s="308">
        <v>30.89</v>
      </c>
    </row>
    <row r="22804" spans="1:2">
      <c r="A22804" s="307" t="s">
        <v>22700</v>
      </c>
      <c r="B22804" s="308">
        <v>30.89</v>
      </c>
    </row>
    <row r="22805" spans="1:2">
      <c r="A22805" s="307" t="s">
        <v>22701</v>
      </c>
      <c r="B22805" s="308">
        <v>28.12</v>
      </c>
    </row>
    <row r="22806" spans="1:2">
      <c r="A22806" s="307" t="s">
        <v>22702</v>
      </c>
      <c r="B22806" s="308">
        <v>28.12</v>
      </c>
    </row>
    <row r="22807" spans="1:2">
      <c r="A22807" s="307" t="s">
        <v>22703</v>
      </c>
      <c r="B22807" s="308">
        <v>37.119999999999997</v>
      </c>
    </row>
    <row r="22808" spans="1:2">
      <c r="A22808" s="307" t="s">
        <v>22704</v>
      </c>
      <c r="B22808" s="308">
        <v>37.119999999999997</v>
      </c>
    </row>
    <row r="22809" spans="1:2">
      <c r="A22809" s="307" t="s">
        <v>22705</v>
      </c>
      <c r="B22809" s="308">
        <v>47.68</v>
      </c>
    </row>
    <row r="22810" spans="1:2">
      <c r="A22810" s="307" t="s">
        <v>22706</v>
      </c>
      <c r="B22810" s="308">
        <v>47.68</v>
      </c>
    </row>
    <row r="22811" spans="1:2">
      <c r="A22811" s="307" t="s">
        <v>22707</v>
      </c>
      <c r="B22811" s="308">
        <v>64.52</v>
      </c>
    </row>
    <row r="22812" spans="1:2">
      <c r="A22812" s="307" t="s">
        <v>22708</v>
      </c>
      <c r="B22812" s="308">
        <v>64.52</v>
      </c>
    </row>
    <row r="22813" spans="1:2">
      <c r="A22813" s="307" t="s">
        <v>22709</v>
      </c>
      <c r="B22813" s="308">
        <v>367.57</v>
      </c>
    </row>
    <row r="22814" spans="1:2">
      <c r="A22814" s="307" t="s">
        <v>22710</v>
      </c>
      <c r="B22814" s="308">
        <v>353.48</v>
      </c>
    </row>
    <row r="22815" spans="1:2">
      <c r="A22815" s="307" t="s">
        <v>22711</v>
      </c>
      <c r="B22815" s="308">
        <v>105.71</v>
      </c>
    </row>
    <row r="22816" spans="1:2">
      <c r="A22816" s="307" t="s">
        <v>22712</v>
      </c>
      <c r="B22816" s="308">
        <v>91.62</v>
      </c>
    </row>
    <row r="22817" spans="1:2">
      <c r="A22817" s="307" t="s">
        <v>22713</v>
      </c>
      <c r="B22817" s="308">
        <v>86.67</v>
      </c>
    </row>
    <row r="22818" spans="1:2">
      <c r="A22818" s="307" t="s">
        <v>22714</v>
      </c>
      <c r="B22818" s="308">
        <v>75.11</v>
      </c>
    </row>
    <row r="22819" spans="1:2">
      <c r="A22819" s="307" t="s">
        <v>22715</v>
      </c>
      <c r="B22819" s="308">
        <v>169.98</v>
      </c>
    </row>
    <row r="22820" spans="1:2">
      <c r="A22820" s="307" t="s">
        <v>22716</v>
      </c>
      <c r="B22820" s="308">
        <v>164.69</v>
      </c>
    </row>
    <row r="22821" spans="1:2">
      <c r="A22821" s="307" t="s">
        <v>22717</v>
      </c>
      <c r="B22821" s="308">
        <v>154.97999999999999</v>
      </c>
    </row>
    <row r="22822" spans="1:2">
      <c r="A22822" s="307" t="s">
        <v>22718</v>
      </c>
      <c r="B22822" s="308">
        <v>149.69</v>
      </c>
    </row>
    <row r="22823" spans="1:2">
      <c r="A22823" s="307" t="s">
        <v>22719</v>
      </c>
      <c r="B22823" s="308">
        <v>260.27999999999997</v>
      </c>
    </row>
    <row r="22824" spans="1:2">
      <c r="A22824" s="307" t="s">
        <v>22720</v>
      </c>
      <c r="B22824" s="308">
        <v>251.48</v>
      </c>
    </row>
    <row r="22825" spans="1:2">
      <c r="A22825" s="307" t="s">
        <v>22721</v>
      </c>
      <c r="B22825" s="308">
        <v>289.56</v>
      </c>
    </row>
    <row r="22826" spans="1:2">
      <c r="A22826" s="307" t="s">
        <v>22722</v>
      </c>
      <c r="B22826" s="308">
        <v>278.99</v>
      </c>
    </row>
    <row r="22827" spans="1:2">
      <c r="A22827" s="307" t="s">
        <v>22723</v>
      </c>
      <c r="B22827" s="308">
        <v>3.3</v>
      </c>
    </row>
    <row r="22828" spans="1:2">
      <c r="A22828" s="307" t="s">
        <v>22724</v>
      </c>
      <c r="B22828" s="308">
        <v>2.86</v>
      </c>
    </row>
    <row r="22829" spans="1:2">
      <c r="A22829" s="307" t="s">
        <v>22725</v>
      </c>
      <c r="B22829" s="308">
        <v>26.42</v>
      </c>
    </row>
    <row r="22830" spans="1:2">
      <c r="A22830" s="307" t="s">
        <v>22726</v>
      </c>
      <c r="B22830" s="308">
        <v>22.9</v>
      </c>
    </row>
    <row r="22831" spans="1:2">
      <c r="A22831" s="307" t="s">
        <v>22727</v>
      </c>
      <c r="B22831" s="308">
        <v>26.42</v>
      </c>
    </row>
    <row r="22832" spans="1:2">
      <c r="A22832" s="307" t="s">
        <v>22728</v>
      </c>
      <c r="B22832" s="308">
        <v>22.9</v>
      </c>
    </row>
    <row r="22833" spans="1:2">
      <c r="A22833" s="307" t="s">
        <v>22729</v>
      </c>
      <c r="B22833" s="308">
        <v>39.64</v>
      </c>
    </row>
    <row r="22834" spans="1:2">
      <c r="A22834" s="307" t="s">
        <v>22730</v>
      </c>
      <c r="B22834" s="308">
        <v>34.36</v>
      </c>
    </row>
    <row r="22835" spans="1:2">
      <c r="A22835" s="307" t="s">
        <v>22731</v>
      </c>
      <c r="B22835" s="308">
        <v>1.98</v>
      </c>
    </row>
    <row r="22836" spans="1:2">
      <c r="A22836" s="307" t="s">
        <v>22732</v>
      </c>
      <c r="B22836" s="308">
        <v>1.71</v>
      </c>
    </row>
    <row r="22837" spans="1:2">
      <c r="A22837" s="307" t="s">
        <v>22733</v>
      </c>
      <c r="B22837" s="308">
        <v>19.600000000000001</v>
      </c>
    </row>
    <row r="22838" spans="1:2">
      <c r="A22838" s="307" t="s">
        <v>22734</v>
      </c>
      <c r="B22838" s="308">
        <v>19.600000000000001</v>
      </c>
    </row>
    <row r="22839" spans="1:2">
      <c r="A22839" s="307" t="s">
        <v>22735</v>
      </c>
      <c r="B22839" s="308">
        <v>8.39</v>
      </c>
    </row>
    <row r="22840" spans="1:2">
      <c r="A22840" s="307" t="s">
        <v>22736</v>
      </c>
      <c r="B22840" s="308">
        <v>8.39</v>
      </c>
    </row>
    <row r="22841" spans="1:2">
      <c r="A22841" s="307" t="s">
        <v>22737</v>
      </c>
      <c r="B22841" s="308">
        <v>0.17</v>
      </c>
    </row>
    <row r="22842" spans="1:2">
      <c r="A22842" s="307" t="s">
        <v>22738</v>
      </c>
      <c r="B22842" s="308">
        <v>0.17</v>
      </c>
    </row>
    <row r="22843" spans="1:2">
      <c r="A22843" s="307" t="s">
        <v>22739</v>
      </c>
      <c r="B22843" s="308">
        <v>0.23</v>
      </c>
    </row>
    <row r="22844" spans="1:2">
      <c r="A22844" s="307" t="s">
        <v>22740</v>
      </c>
      <c r="B22844" s="308">
        <v>0.23</v>
      </c>
    </row>
    <row r="22845" spans="1:2">
      <c r="A22845" s="307" t="s">
        <v>22741</v>
      </c>
      <c r="B22845" s="308">
        <v>13.54</v>
      </c>
    </row>
    <row r="22846" spans="1:2">
      <c r="A22846" s="307" t="s">
        <v>22742</v>
      </c>
      <c r="B22846" s="308">
        <v>13.54</v>
      </c>
    </row>
    <row r="22847" spans="1:2">
      <c r="A22847" s="307" t="s">
        <v>22743</v>
      </c>
      <c r="B22847" s="308">
        <v>82.6</v>
      </c>
    </row>
    <row r="22848" spans="1:2">
      <c r="A22848" s="307" t="s">
        <v>22744</v>
      </c>
      <c r="B22848" s="308">
        <v>82.6</v>
      </c>
    </row>
    <row r="22849" spans="1:2">
      <c r="A22849" s="307" t="s">
        <v>22745</v>
      </c>
      <c r="B22849" s="308">
        <v>6.96</v>
      </c>
    </row>
    <row r="22850" spans="1:2">
      <c r="A22850" s="307" t="s">
        <v>22746</v>
      </c>
      <c r="B22850" s="308">
        <v>6.96</v>
      </c>
    </row>
    <row r="22851" spans="1:2">
      <c r="A22851" s="307" t="s">
        <v>22747</v>
      </c>
      <c r="B22851" s="308">
        <v>7</v>
      </c>
    </row>
    <row r="22852" spans="1:2">
      <c r="A22852" s="307" t="s">
        <v>22748</v>
      </c>
      <c r="B22852" s="308">
        <v>7</v>
      </c>
    </row>
    <row r="22853" spans="1:2">
      <c r="A22853" s="307" t="s">
        <v>22749</v>
      </c>
      <c r="B22853" s="308">
        <v>19.66</v>
      </c>
    </row>
    <row r="22854" spans="1:2">
      <c r="A22854" s="307" t="s">
        <v>22750</v>
      </c>
      <c r="B22854" s="308">
        <v>19.66</v>
      </c>
    </row>
    <row r="22855" spans="1:2">
      <c r="A22855" s="307" t="s">
        <v>22751</v>
      </c>
      <c r="B22855" s="308">
        <v>46.16</v>
      </c>
    </row>
    <row r="22856" spans="1:2">
      <c r="A22856" s="307" t="s">
        <v>22752</v>
      </c>
      <c r="B22856" s="308">
        <v>46.16</v>
      </c>
    </row>
    <row r="22857" spans="1:2">
      <c r="A22857" s="307" t="s">
        <v>22753</v>
      </c>
      <c r="B22857" s="308">
        <v>112</v>
      </c>
    </row>
    <row r="22858" spans="1:2">
      <c r="A22858" s="307" t="s">
        <v>22754</v>
      </c>
      <c r="B22858" s="308">
        <v>112</v>
      </c>
    </row>
    <row r="22859" spans="1:2">
      <c r="A22859" s="307" t="s">
        <v>22755</v>
      </c>
      <c r="B22859" s="308">
        <v>25.43</v>
      </c>
    </row>
    <row r="22860" spans="1:2">
      <c r="A22860" s="307" t="s">
        <v>22756</v>
      </c>
      <c r="B22860" s="308">
        <v>25.43</v>
      </c>
    </row>
    <row r="22861" spans="1:2">
      <c r="A22861" s="307" t="s">
        <v>22757</v>
      </c>
      <c r="B22861" s="308">
        <v>1.1100000000000001</v>
      </c>
    </row>
    <row r="22862" spans="1:2">
      <c r="A22862" s="307" t="s">
        <v>22758</v>
      </c>
      <c r="B22862" s="308">
        <v>1.1100000000000001</v>
      </c>
    </row>
    <row r="22863" spans="1:2">
      <c r="A22863" s="307" t="s">
        <v>22759</v>
      </c>
      <c r="B22863" s="308">
        <v>0.79</v>
      </c>
    </row>
    <row r="22864" spans="1:2">
      <c r="A22864" s="307" t="s">
        <v>22760</v>
      </c>
      <c r="B22864" s="308">
        <v>0.79</v>
      </c>
    </row>
    <row r="22865" spans="1:2">
      <c r="A22865" s="307" t="s">
        <v>22761</v>
      </c>
      <c r="B22865" s="308">
        <v>2.76</v>
      </c>
    </row>
    <row r="22866" spans="1:2">
      <c r="A22866" s="307" t="s">
        <v>22762</v>
      </c>
      <c r="B22866" s="308">
        <v>2.76</v>
      </c>
    </row>
    <row r="22867" spans="1:2">
      <c r="A22867" s="307" t="s">
        <v>22763</v>
      </c>
      <c r="B22867" s="308">
        <v>0.73</v>
      </c>
    </row>
    <row r="22868" spans="1:2">
      <c r="A22868" s="307" t="s">
        <v>22764</v>
      </c>
      <c r="B22868" s="308">
        <v>0.73</v>
      </c>
    </row>
    <row r="22869" spans="1:2">
      <c r="A22869" s="307" t="s">
        <v>22765</v>
      </c>
      <c r="B22869" s="308">
        <v>0.43</v>
      </c>
    </row>
    <row r="22870" spans="1:2">
      <c r="A22870" s="307" t="s">
        <v>22766</v>
      </c>
      <c r="B22870" s="308">
        <v>0.43</v>
      </c>
    </row>
    <row r="22871" spans="1:2">
      <c r="A22871" s="307" t="s">
        <v>22767</v>
      </c>
      <c r="B22871" s="308">
        <v>0.23</v>
      </c>
    </row>
    <row r="22872" spans="1:2">
      <c r="A22872" s="307" t="s">
        <v>22768</v>
      </c>
      <c r="B22872" s="308">
        <v>0.23</v>
      </c>
    </row>
    <row r="22873" spans="1:2">
      <c r="A22873" s="307" t="s">
        <v>22769</v>
      </c>
      <c r="B22873" s="308">
        <v>67.3</v>
      </c>
    </row>
    <row r="22874" spans="1:2">
      <c r="A22874" s="307" t="s">
        <v>22770</v>
      </c>
      <c r="B22874" s="308">
        <v>65.03</v>
      </c>
    </row>
    <row r="22875" spans="1:2">
      <c r="A22875" s="307" t="s">
        <v>22771</v>
      </c>
      <c r="B22875" s="308">
        <v>101.73</v>
      </c>
    </row>
    <row r="22876" spans="1:2">
      <c r="A22876" s="307" t="s">
        <v>22772</v>
      </c>
      <c r="B22876" s="308">
        <v>100.29</v>
      </c>
    </row>
    <row r="22877" spans="1:2">
      <c r="A22877" s="307" t="s">
        <v>22773</v>
      </c>
      <c r="B22877" s="308">
        <v>60</v>
      </c>
    </row>
    <row r="22878" spans="1:2">
      <c r="A22878" s="307" t="s">
        <v>22774</v>
      </c>
      <c r="B22878" s="308">
        <v>60</v>
      </c>
    </row>
    <row r="22879" spans="1:2">
      <c r="A22879" s="307" t="s">
        <v>22775</v>
      </c>
      <c r="B22879" s="308">
        <v>6.23</v>
      </c>
    </row>
    <row r="22880" spans="1:2">
      <c r="A22880" s="307" t="s">
        <v>22776</v>
      </c>
      <c r="B22880" s="308">
        <v>6.23</v>
      </c>
    </row>
    <row r="22881" spans="1:2">
      <c r="A22881" s="307" t="s">
        <v>22777</v>
      </c>
      <c r="B22881" s="308">
        <v>6.26</v>
      </c>
    </row>
    <row r="22882" spans="1:2">
      <c r="A22882" s="307" t="s">
        <v>22778</v>
      </c>
      <c r="B22882" s="308">
        <v>5.73</v>
      </c>
    </row>
    <row r="22883" spans="1:2">
      <c r="A22883" s="307" t="s">
        <v>22779</v>
      </c>
      <c r="B22883" s="308">
        <v>2.2999999999999998</v>
      </c>
    </row>
    <row r="22884" spans="1:2">
      <c r="A22884" s="307" t="s">
        <v>22780</v>
      </c>
      <c r="B22884" s="308">
        <v>2.2999999999999998</v>
      </c>
    </row>
    <row r="22885" spans="1:2">
      <c r="A22885" s="307" t="s">
        <v>22781</v>
      </c>
      <c r="B22885" s="308">
        <v>42.86</v>
      </c>
    </row>
    <row r="22886" spans="1:2">
      <c r="A22886" s="307" t="s">
        <v>22782</v>
      </c>
      <c r="B22886" s="308">
        <v>37.14</v>
      </c>
    </row>
    <row r="22887" spans="1:2">
      <c r="A22887" s="307" t="s">
        <v>22783</v>
      </c>
      <c r="B22887" s="308">
        <v>21.43</v>
      </c>
    </row>
    <row r="22888" spans="1:2">
      <c r="A22888" s="307" t="s">
        <v>22784</v>
      </c>
      <c r="B22888" s="308">
        <v>18.57</v>
      </c>
    </row>
    <row r="22889" spans="1:2">
      <c r="A22889" s="307" t="s">
        <v>22785</v>
      </c>
      <c r="B22889" s="308">
        <v>25.72</v>
      </c>
    </row>
    <row r="22890" spans="1:2">
      <c r="A22890" s="307" t="s">
        <v>22786</v>
      </c>
      <c r="B22890" s="308">
        <v>22.28</v>
      </c>
    </row>
    <row r="22891" spans="1:2">
      <c r="A22891" s="307" t="s">
        <v>22787</v>
      </c>
      <c r="B22891" s="308">
        <v>42.86</v>
      </c>
    </row>
    <row r="22892" spans="1:2">
      <c r="A22892" s="307" t="s">
        <v>22788</v>
      </c>
      <c r="B22892" s="308">
        <v>37.14</v>
      </c>
    </row>
    <row r="22893" spans="1:2">
      <c r="A22893" s="307" t="s">
        <v>22789</v>
      </c>
      <c r="B22893" s="308">
        <v>51.44</v>
      </c>
    </row>
    <row r="22894" spans="1:2">
      <c r="A22894" s="307" t="s">
        <v>22790</v>
      </c>
      <c r="B22894" s="308">
        <v>44.57</v>
      </c>
    </row>
    <row r="22895" spans="1:2">
      <c r="A22895" s="307" t="s">
        <v>22791</v>
      </c>
      <c r="B22895" s="308">
        <v>19.649999999999999</v>
      </c>
    </row>
    <row r="22896" spans="1:2">
      <c r="A22896" s="307" t="s">
        <v>22792</v>
      </c>
      <c r="B22896" s="308">
        <v>17.03</v>
      </c>
    </row>
    <row r="22897" spans="1:2">
      <c r="A22897" s="307" t="s">
        <v>22793</v>
      </c>
      <c r="B22897" s="308">
        <v>26.42</v>
      </c>
    </row>
    <row r="22898" spans="1:2">
      <c r="A22898" s="307" t="s">
        <v>22794</v>
      </c>
      <c r="B22898" s="308">
        <v>22.9</v>
      </c>
    </row>
    <row r="22899" spans="1:2">
      <c r="A22899" s="307" t="s">
        <v>22795</v>
      </c>
      <c r="B22899" s="308">
        <v>35.72</v>
      </c>
    </row>
    <row r="22900" spans="1:2">
      <c r="A22900" s="307" t="s">
        <v>22796</v>
      </c>
      <c r="B22900" s="308">
        <v>30.95</v>
      </c>
    </row>
    <row r="22901" spans="1:2">
      <c r="A22901" s="307" t="s">
        <v>22797</v>
      </c>
      <c r="B22901" s="308">
        <v>42.86</v>
      </c>
    </row>
    <row r="22902" spans="1:2">
      <c r="A22902" s="307" t="s">
        <v>22798</v>
      </c>
      <c r="B22902" s="308">
        <v>37.14</v>
      </c>
    </row>
    <row r="22903" spans="1:2">
      <c r="A22903" s="307" t="s">
        <v>22799</v>
      </c>
      <c r="B22903" s="308">
        <v>13.21</v>
      </c>
    </row>
    <row r="22904" spans="1:2">
      <c r="A22904" s="307" t="s">
        <v>22800</v>
      </c>
      <c r="B22904" s="308">
        <v>11.45</v>
      </c>
    </row>
    <row r="22905" spans="1:2">
      <c r="A22905" s="307" t="s">
        <v>22801</v>
      </c>
      <c r="B22905" s="308">
        <v>75.36</v>
      </c>
    </row>
    <row r="22906" spans="1:2">
      <c r="A22906" s="307" t="s">
        <v>22802</v>
      </c>
      <c r="B22906" s="308">
        <v>65.31</v>
      </c>
    </row>
    <row r="22907" spans="1:2">
      <c r="A22907" s="307" t="s">
        <v>22803</v>
      </c>
      <c r="B22907" s="308">
        <v>90.43</v>
      </c>
    </row>
    <row r="22908" spans="1:2">
      <c r="A22908" s="307" t="s">
        <v>22804</v>
      </c>
      <c r="B22908" s="308">
        <v>78.37</v>
      </c>
    </row>
    <row r="22909" spans="1:2">
      <c r="A22909" s="307" t="s">
        <v>22805</v>
      </c>
      <c r="B22909" s="308">
        <v>34.64</v>
      </c>
    </row>
    <row r="22910" spans="1:2">
      <c r="A22910" s="307" t="s">
        <v>22806</v>
      </c>
      <c r="B22910" s="308">
        <v>30.02</v>
      </c>
    </row>
    <row r="22911" spans="1:2">
      <c r="A22911" s="307" t="s">
        <v>22807</v>
      </c>
      <c r="B22911" s="308">
        <v>41.57</v>
      </c>
    </row>
    <row r="22912" spans="1:2">
      <c r="A22912" s="307" t="s">
        <v>22808</v>
      </c>
      <c r="B22912" s="308">
        <v>36.020000000000003</v>
      </c>
    </row>
    <row r="22913" spans="1:2">
      <c r="A22913" s="307" t="s">
        <v>22809</v>
      </c>
      <c r="B22913" s="308">
        <v>47.86</v>
      </c>
    </row>
    <row r="22914" spans="1:2">
      <c r="A22914" s="307" t="s">
        <v>22810</v>
      </c>
      <c r="B22914" s="308">
        <v>41.47</v>
      </c>
    </row>
    <row r="22915" spans="1:2">
      <c r="A22915" s="307" t="s">
        <v>22811</v>
      </c>
      <c r="B22915" s="308">
        <v>57.43</v>
      </c>
    </row>
    <row r="22916" spans="1:2">
      <c r="A22916" s="307" t="s">
        <v>22812</v>
      </c>
      <c r="B22916" s="308">
        <v>49.77</v>
      </c>
    </row>
    <row r="22917" spans="1:2">
      <c r="A22917" s="307" t="s">
        <v>22813</v>
      </c>
      <c r="B22917" s="308">
        <v>101.79</v>
      </c>
    </row>
    <row r="22918" spans="1:2">
      <c r="A22918" s="307" t="s">
        <v>22814</v>
      </c>
      <c r="B22918" s="308">
        <v>88.21</v>
      </c>
    </row>
    <row r="22919" spans="1:2">
      <c r="A22919" s="307" t="s">
        <v>22815</v>
      </c>
      <c r="B22919" s="308">
        <v>87.5</v>
      </c>
    </row>
    <row r="22920" spans="1:2">
      <c r="A22920" s="307" t="s">
        <v>22816</v>
      </c>
      <c r="B22920" s="308">
        <v>75.83</v>
      </c>
    </row>
    <row r="22921" spans="1:2">
      <c r="A22921" s="307" t="s">
        <v>22817</v>
      </c>
      <c r="B22921" s="308">
        <v>154.65</v>
      </c>
    </row>
    <row r="22922" spans="1:2">
      <c r="A22922" s="307" t="s">
        <v>22818</v>
      </c>
      <c r="B22922" s="308">
        <v>134.03</v>
      </c>
    </row>
    <row r="22923" spans="1:2">
      <c r="A22923" s="307" t="s">
        <v>22819</v>
      </c>
      <c r="B22923" s="308">
        <v>140.36000000000001</v>
      </c>
    </row>
    <row r="22924" spans="1:2">
      <c r="A22924" s="307" t="s">
        <v>22820</v>
      </c>
      <c r="B22924" s="308">
        <v>121.65</v>
      </c>
    </row>
    <row r="22925" spans="1:2">
      <c r="A22925" s="307" t="s">
        <v>22821</v>
      </c>
      <c r="B22925" s="308">
        <v>19.079999999999998</v>
      </c>
    </row>
    <row r="22926" spans="1:2">
      <c r="A22926" s="307" t="s">
        <v>22822</v>
      </c>
      <c r="B22926" s="308">
        <v>16.54</v>
      </c>
    </row>
    <row r="22927" spans="1:2">
      <c r="A22927" s="307" t="s">
        <v>22823</v>
      </c>
      <c r="B22927" s="308">
        <v>19.079999999999998</v>
      </c>
    </row>
    <row r="22928" spans="1:2">
      <c r="A22928" s="307" t="s">
        <v>22824</v>
      </c>
      <c r="B22928" s="308">
        <v>16.54</v>
      </c>
    </row>
    <row r="22929" spans="1:2">
      <c r="A22929" s="307" t="s">
        <v>22825</v>
      </c>
      <c r="B22929" s="308">
        <v>63.15</v>
      </c>
    </row>
    <row r="22930" spans="1:2">
      <c r="A22930" s="307" t="s">
        <v>22826</v>
      </c>
      <c r="B22930" s="308">
        <v>54.73</v>
      </c>
    </row>
    <row r="22931" spans="1:2">
      <c r="A22931" s="307" t="s">
        <v>22827</v>
      </c>
      <c r="B22931" s="308">
        <v>20.83</v>
      </c>
    </row>
    <row r="22932" spans="1:2">
      <c r="A22932" s="307" t="s">
        <v>22828</v>
      </c>
      <c r="B22932" s="308">
        <v>18.05</v>
      </c>
    </row>
    <row r="22933" spans="1:2">
      <c r="A22933" s="307" t="s">
        <v>22829</v>
      </c>
      <c r="B22933" s="308">
        <v>24.99</v>
      </c>
    </row>
    <row r="22934" spans="1:2">
      <c r="A22934" s="307" t="s">
        <v>22830</v>
      </c>
      <c r="B22934" s="308">
        <v>21.66</v>
      </c>
    </row>
    <row r="22935" spans="1:2">
      <c r="A22935" s="307" t="s">
        <v>22831</v>
      </c>
      <c r="B22935" s="308">
        <v>22.42</v>
      </c>
    </row>
    <row r="22936" spans="1:2">
      <c r="A22936" s="307" t="s">
        <v>22832</v>
      </c>
      <c r="B22936" s="308">
        <v>19.43</v>
      </c>
    </row>
    <row r="22937" spans="1:2">
      <c r="A22937" s="307" t="s">
        <v>22833</v>
      </c>
      <c r="B22937" s="308">
        <v>26.9</v>
      </c>
    </row>
    <row r="22938" spans="1:2">
      <c r="A22938" s="307" t="s">
        <v>22834</v>
      </c>
      <c r="B22938" s="308">
        <v>23.31</v>
      </c>
    </row>
    <row r="22939" spans="1:2">
      <c r="A22939" s="307" t="s">
        <v>22835</v>
      </c>
      <c r="B22939" s="308">
        <v>170.36</v>
      </c>
    </row>
    <row r="22940" spans="1:2">
      <c r="A22940" s="307" t="s">
        <v>22836</v>
      </c>
      <c r="B22940" s="308">
        <v>147.62</v>
      </c>
    </row>
    <row r="22941" spans="1:2">
      <c r="A22941" s="307" t="s">
        <v>22837</v>
      </c>
      <c r="B22941" s="308">
        <v>34.68</v>
      </c>
    </row>
    <row r="22942" spans="1:2">
      <c r="A22942" s="307" t="s">
        <v>22838</v>
      </c>
      <c r="B22942" s="308">
        <v>30.05</v>
      </c>
    </row>
    <row r="22943" spans="1:2">
      <c r="A22943" s="307" t="s">
        <v>22839</v>
      </c>
      <c r="B22943" s="308">
        <v>24.66</v>
      </c>
    </row>
    <row r="22944" spans="1:2">
      <c r="A22944" s="307" t="s">
        <v>22840</v>
      </c>
      <c r="B22944" s="308">
        <v>21.37</v>
      </c>
    </row>
    <row r="22945" spans="1:2">
      <c r="A22945" s="307" t="s">
        <v>22841</v>
      </c>
      <c r="B22945" s="308">
        <v>7.01</v>
      </c>
    </row>
    <row r="22946" spans="1:2">
      <c r="A22946" s="307" t="s">
        <v>22842</v>
      </c>
      <c r="B22946" s="308">
        <v>7.01</v>
      </c>
    </row>
    <row r="22947" spans="1:2">
      <c r="A22947" s="307" t="s">
        <v>22843</v>
      </c>
      <c r="B22947" s="308">
        <v>10.51</v>
      </c>
    </row>
    <row r="22948" spans="1:2">
      <c r="A22948" s="307" t="s">
        <v>22844</v>
      </c>
      <c r="B22948" s="308">
        <v>10.51</v>
      </c>
    </row>
    <row r="22949" spans="1:2">
      <c r="A22949" s="307" t="s">
        <v>22845</v>
      </c>
      <c r="B22949" s="308">
        <v>3.5</v>
      </c>
    </row>
    <row r="22950" spans="1:2">
      <c r="A22950" s="307" t="s">
        <v>22846</v>
      </c>
      <c r="B22950" s="308">
        <v>3.5</v>
      </c>
    </row>
    <row r="22951" spans="1:2">
      <c r="A22951" s="307" t="s">
        <v>22847</v>
      </c>
      <c r="B22951" s="308">
        <v>11.68</v>
      </c>
    </row>
    <row r="22952" spans="1:2">
      <c r="A22952" s="307" t="s">
        <v>22848</v>
      </c>
      <c r="B22952" s="308">
        <v>11.68</v>
      </c>
    </row>
    <row r="22953" spans="1:2">
      <c r="A22953" s="307" t="s">
        <v>22849</v>
      </c>
      <c r="B22953" s="308">
        <v>3.5</v>
      </c>
    </row>
    <row r="22954" spans="1:2">
      <c r="A22954" s="307" t="s">
        <v>22850</v>
      </c>
      <c r="B22954" s="308">
        <v>3.5</v>
      </c>
    </row>
    <row r="22955" spans="1:2">
      <c r="A22955" s="307" t="s">
        <v>22851</v>
      </c>
      <c r="B22955" s="308">
        <v>13.14</v>
      </c>
    </row>
    <row r="22956" spans="1:2">
      <c r="A22956" s="307" t="s">
        <v>22852</v>
      </c>
      <c r="B22956" s="308">
        <v>13.14</v>
      </c>
    </row>
    <row r="22957" spans="1:2">
      <c r="A22957" s="307" t="s">
        <v>22853</v>
      </c>
      <c r="B22957" s="308">
        <v>0.57999999999999996</v>
      </c>
    </row>
    <row r="22958" spans="1:2">
      <c r="A22958" s="307" t="s">
        <v>22854</v>
      </c>
      <c r="B22958" s="308">
        <v>0.57999999999999996</v>
      </c>
    </row>
    <row r="22959" spans="1:2">
      <c r="A22959" s="307" t="s">
        <v>22855</v>
      </c>
      <c r="B22959" s="308">
        <v>106.02</v>
      </c>
    </row>
    <row r="22960" spans="1:2">
      <c r="A22960" s="307" t="s">
        <v>22856</v>
      </c>
      <c r="B22960" s="308">
        <v>106.02</v>
      </c>
    </row>
    <row r="22961" spans="1:2">
      <c r="A22961" s="307" t="s">
        <v>22857</v>
      </c>
      <c r="B22961" s="308">
        <v>35.049999999999997</v>
      </c>
    </row>
    <row r="22962" spans="1:2">
      <c r="A22962" s="307" t="s">
        <v>22858</v>
      </c>
      <c r="B22962" s="308">
        <v>35.049999999999997</v>
      </c>
    </row>
    <row r="22963" spans="1:2">
      <c r="A22963" s="307" t="s">
        <v>22859</v>
      </c>
      <c r="B22963" s="308">
        <v>17.52</v>
      </c>
    </row>
    <row r="22964" spans="1:2">
      <c r="A22964" s="307" t="s">
        <v>22860</v>
      </c>
      <c r="B22964" s="308">
        <v>17.52</v>
      </c>
    </row>
    <row r="22965" spans="1:2">
      <c r="A22965" s="307" t="s">
        <v>22861</v>
      </c>
      <c r="B22965" s="308">
        <v>52.92</v>
      </c>
    </row>
    <row r="22966" spans="1:2">
      <c r="A22966" s="307" t="s">
        <v>22862</v>
      </c>
      <c r="B22966" s="308">
        <v>52.92</v>
      </c>
    </row>
    <row r="22967" spans="1:2">
      <c r="A22967" s="307" t="s">
        <v>22863</v>
      </c>
      <c r="B22967" s="308">
        <v>16.059999999999999</v>
      </c>
    </row>
    <row r="22968" spans="1:2">
      <c r="A22968" s="307" t="s">
        <v>22864</v>
      </c>
      <c r="B22968" s="308">
        <v>16.059999999999999</v>
      </c>
    </row>
    <row r="22969" spans="1:2">
      <c r="A22969" s="307" t="s">
        <v>22865</v>
      </c>
      <c r="B22969" s="308">
        <v>15.65</v>
      </c>
    </row>
    <row r="22970" spans="1:2">
      <c r="A22970" s="307" t="s">
        <v>22866</v>
      </c>
      <c r="B22970" s="308">
        <v>15.65</v>
      </c>
    </row>
    <row r="22971" spans="1:2">
      <c r="A22971" s="307" t="s">
        <v>22867</v>
      </c>
      <c r="B22971" s="308">
        <v>15.65</v>
      </c>
    </row>
    <row r="22972" spans="1:2">
      <c r="A22972" s="307" t="s">
        <v>22868</v>
      </c>
      <c r="B22972" s="308">
        <v>15.65</v>
      </c>
    </row>
    <row r="22973" spans="1:2">
      <c r="A22973" s="307" t="s">
        <v>22869</v>
      </c>
      <c r="B22973" s="308">
        <v>15.65</v>
      </c>
    </row>
    <row r="22974" spans="1:2">
      <c r="A22974" s="307" t="s">
        <v>22870</v>
      </c>
      <c r="B22974" s="308">
        <v>15.65</v>
      </c>
    </row>
    <row r="22975" spans="1:2">
      <c r="A22975" s="307" t="s">
        <v>22871</v>
      </c>
      <c r="B22975" s="308">
        <v>0.45</v>
      </c>
    </row>
    <row r="22976" spans="1:2">
      <c r="A22976" s="307" t="s">
        <v>22872</v>
      </c>
      <c r="B22976" s="308">
        <v>0.45</v>
      </c>
    </row>
    <row r="22977" spans="1:2">
      <c r="A22977" s="307" t="s">
        <v>22873</v>
      </c>
      <c r="B22977" s="308">
        <v>0.3</v>
      </c>
    </row>
    <row r="22978" spans="1:2">
      <c r="A22978" s="307" t="s">
        <v>22874</v>
      </c>
      <c r="B22978" s="308">
        <v>0.3</v>
      </c>
    </row>
    <row r="22979" spans="1:2">
      <c r="A22979" s="307" t="s">
        <v>22875</v>
      </c>
      <c r="B22979" s="308">
        <v>0.4</v>
      </c>
    </row>
    <row r="22980" spans="1:2">
      <c r="A22980" s="307" t="s">
        <v>22876</v>
      </c>
      <c r="B22980" s="308">
        <v>0.4</v>
      </c>
    </row>
    <row r="22981" spans="1:2">
      <c r="A22981" s="307" t="s">
        <v>22877</v>
      </c>
      <c r="B22981" s="308">
        <v>4</v>
      </c>
    </row>
    <row r="22982" spans="1:2">
      <c r="A22982" s="307" t="s">
        <v>22878</v>
      </c>
      <c r="B22982" s="308">
        <v>4</v>
      </c>
    </row>
    <row r="22983" spans="1:2">
      <c r="A22983" s="307" t="s">
        <v>22879</v>
      </c>
      <c r="B22983" s="308">
        <v>1.1599999999999999</v>
      </c>
    </row>
    <row r="22984" spans="1:2">
      <c r="A22984" s="307" t="s">
        <v>22880</v>
      </c>
      <c r="B22984" s="308">
        <v>1.1599999999999999</v>
      </c>
    </row>
    <row r="22985" spans="1:2">
      <c r="A22985" s="307" t="s">
        <v>22881</v>
      </c>
      <c r="B22985" s="308">
        <v>1911.7</v>
      </c>
    </row>
    <row r="22986" spans="1:2">
      <c r="A22986" s="307" t="s">
        <v>22882</v>
      </c>
      <c r="B22986" s="308">
        <v>1911.7</v>
      </c>
    </row>
    <row r="22987" spans="1:2">
      <c r="A22987" s="307" t="s">
        <v>22883</v>
      </c>
      <c r="B22987" s="308">
        <v>1910.24</v>
      </c>
    </row>
    <row r="22988" spans="1:2">
      <c r="A22988" s="307" t="s">
        <v>22884</v>
      </c>
      <c r="B22988" s="308">
        <v>1910.24</v>
      </c>
    </row>
    <row r="22989" spans="1:2">
      <c r="A22989" s="307" t="s">
        <v>22885</v>
      </c>
      <c r="B22989" s="308">
        <v>2124.0500000000002</v>
      </c>
    </row>
    <row r="22990" spans="1:2">
      <c r="A22990" s="307" t="s">
        <v>22886</v>
      </c>
      <c r="B22990" s="308">
        <v>2124.0500000000002</v>
      </c>
    </row>
    <row r="22991" spans="1:2">
      <c r="A22991" s="307" t="s">
        <v>22887</v>
      </c>
      <c r="B22991" s="308">
        <v>1591.87</v>
      </c>
    </row>
    <row r="22992" spans="1:2">
      <c r="A22992" s="307" t="s">
        <v>22888</v>
      </c>
      <c r="B22992" s="308">
        <v>1591.87</v>
      </c>
    </row>
    <row r="22993" spans="1:2">
      <c r="A22993" s="307" t="s">
        <v>22889</v>
      </c>
      <c r="B22993" s="308">
        <v>428.32</v>
      </c>
    </row>
    <row r="22994" spans="1:2">
      <c r="A22994" s="307" t="s">
        <v>22890</v>
      </c>
      <c r="B22994" s="308">
        <v>420.52</v>
      </c>
    </row>
    <row r="22995" spans="1:2">
      <c r="A22995" s="307" t="s">
        <v>22891</v>
      </c>
      <c r="B22995" s="308">
        <v>368.23</v>
      </c>
    </row>
    <row r="22996" spans="1:2">
      <c r="A22996" s="307" t="s">
        <v>22892</v>
      </c>
      <c r="B22996" s="308">
        <v>368.23</v>
      </c>
    </row>
    <row r="22997" spans="1:2">
      <c r="A22997" s="307" t="s">
        <v>22893</v>
      </c>
      <c r="B22997" s="308">
        <v>151.91</v>
      </c>
    </row>
    <row r="22998" spans="1:2">
      <c r="A22998" s="307" t="s">
        <v>22894</v>
      </c>
      <c r="B22998" s="308">
        <v>145.66999999999999</v>
      </c>
    </row>
    <row r="22999" spans="1:2">
      <c r="A22999" s="307" t="s">
        <v>22895</v>
      </c>
      <c r="B22999" s="308">
        <v>342.65</v>
      </c>
    </row>
    <row r="23000" spans="1:2">
      <c r="A23000" s="307" t="s">
        <v>22896</v>
      </c>
      <c r="B23000" s="308">
        <v>336.41</v>
      </c>
    </row>
    <row r="23001" spans="1:2">
      <c r="A23001" s="307" t="s">
        <v>22897</v>
      </c>
      <c r="B23001" s="308">
        <v>228.44</v>
      </c>
    </row>
    <row r="23002" spans="1:2">
      <c r="A23002" s="307" t="s">
        <v>22898</v>
      </c>
      <c r="B23002" s="308">
        <v>219.08</v>
      </c>
    </row>
    <row r="23003" spans="1:2">
      <c r="A23003" s="307" t="s">
        <v>22899</v>
      </c>
      <c r="B23003" s="308">
        <v>117.21</v>
      </c>
    </row>
    <row r="23004" spans="1:2">
      <c r="A23004" s="307" t="s">
        <v>22900</v>
      </c>
      <c r="B23004" s="308">
        <v>112.53</v>
      </c>
    </row>
    <row r="23005" spans="1:2">
      <c r="A23005" s="307" t="s">
        <v>22901</v>
      </c>
      <c r="B23005" s="308">
        <v>8.4700000000000006</v>
      </c>
    </row>
    <row r="23006" spans="1:2">
      <c r="A23006" s="307" t="s">
        <v>22902</v>
      </c>
      <c r="B23006" s="308">
        <v>8.4700000000000006</v>
      </c>
    </row>
    <row r="23007" spans="1:2">
      <c r="A23007" s="307" t="s">
        <v>22903</v>
      </c>
      <c r="B23007" s="308">
        <v>318.08</v>
      </c>
    </row>
    <row r="23008" spans="1:2">
      <c r="A23008" s="307" t="s">
        <v>22904</v>
      </c>
      <c r="B23008" s="308">
        <v>318.08</v>
      </c>
    </row>
    <row r="23009" spans="1:2">
      <c r="A23009" s="307" t="s">
        <v>22905</v>
      </c>
      <c r="B23009" s="308">
        <v>0.57999999999999996</v>
      </c>
    </row>
    <row r="23010" spans="1:2">
      <c r="A23010" s="307" t="s">
        <v>22906</v>
      </c>
      <c r="B23010" s="308">
        <v>0.57999999999999996</v>
      </c>
    </row>
    <row r="23011" spans="1:2">
      <c r="A23011" s="307" t="s">
        <v>22907</v>
      </c>
      <c r="B23011" s="308">
        <v>14.02</v>
      </c>
    </row>
    <row r="23012" spans="1:2">
      <c r="A23012" s="307" t="s">
        <v>22908</v>
      </c>
      <c r="B23012" s="308">
        <v>14.02</v>
      </c>
    </row>
    <row r="23013" spans="1:2">
      <c r="A23013" s="307" t="s">
        <v>22909</v>
      </c>
      <c r="B23013" s="308">
        <v>14.02</v>
      </c>
    </row>
    <row r="23014" spans="1:2">
      <c r="A23014" s="307" t="s">
        <v>22910</v>
      </c>
      <c r="B23014" s="308">
        <v>14.02</v>
      </c>
    </row>
    <row r="23015" spans="1:2">
      <c r="A23015" s="307" t="s">
        <v>22911</v>
      </c>
      <c r="B23015" s="308">
        <v>14.6</v>
      </c>
    </row>
    <row r="23016" spans="1:2">
      <c r="A23016" s="307" t="s">
        <v>22912</v>
      </c>
      <c r="B23016" s="308">
        <v>14.6</v>
      </c>
    </row>
    <row r="23017" spans="1:2">
      <c r="A23017" s="307" t="s">
        <v>22913</v>
      </c>
      <c r="B23017" s="308">
        <v>34.46</v>
      </c>
    </row>
    <row r="23018" spans="1:2">
      <c r="A23018" s="307" t="s">
        <v>22914</v>
      </c>
      <c r="B23018" s="308">
        <v>34.46</v>
      </c>
    </row>
    <row r="23019" spans="1:2">
      <c r="A23019" s="307" t="s">
        <v>22915</v>
      </c>
      <c r="B23019" s="308">
        <v>140.19999999999999</v>
      </c>
    </row>
    <row r="23020" spans="1:2">
      <c r="A23020" s="307" t="s">
        <v>22916</v>
      </c>
      <c r="B23020" s="308">
        <v>140.19999999999999</v>
      </c>
    </row>
    <row r="23021" spans="1:2">
      <c r="A23021" s="307" t="s">
        <v>22917</v>
      </c>
      <c r="B23021" s="308">
        <v>212.05</v>
      </c>
    </row>
    <row r="23022" spans="1:2">
      <c r="A23022" s="307" t="s">
        <v>22918</v>
      </c>
      <c r="B23022" s="308">
        <v>212.05</v>
      </c>
    </row>
    <row r="23023" spans="1:2">
      <c r="A23023" s="307" t="s">
        <v>22919</v>
      </c>
      <c r="B23023" s="308">
        <v>2.92</v>
      </c>
    </row>
    <row r="23024" spans="1:2">
      <c r="A23024" s="307" t="s">
        <v>22920</v>
      </c>
      <c r="B23024" s="308">
        <v>2.92</v>
      </c>
    </row>
    <row r="23025" spans="1:2">
      <c r="A23025" s="307" t="s">
        <v>22921</v>
      </c>
      <c r="B23025" s="308">
        <v>0.87</v>
      </c>
    </row>
    <row r="23026" spans="1:2">
      <c r="A23026" s="307" t="s">
        <v>22922</v>
      </c>
      <c r="B23026" s="308">
        <v>0.87</v>
      </c>
    </row>
    <row r="23027" spans="1:2">
      <c r="A23027" s="307" t="s">
        <v>22923</v>
      </c>
      <c r="B23027" s="308">
        <v>2.33</v>
      </c>
    </row>
    <row r="23028" spans="1:2">
      <c r="A23028" s="307" t="s">
        <v>22924</v>
      </c>
      <c r="B23028" s="308">
        <v>2.33</v>
      </c>
    </row>
    <row r="23029" spans="1:2">
      <c r="A23029" s="307" t="s">
        <v>22925</v>
      </c>
      <c r="B23029" s="308">
        <v>1.1599999999999999</v>
      </c>
    </row>
    <row r="23030" spans="1:2">
      <c r="A23030" s="307" t="s">
        <v>22926</v>
      </c>
      <c r="B23030" s="308">
        <v>1.1599999999999999</v>
      </c>
    </row>
    <row r="23031" spans="1:2">
      <c r="A23031" s="307" t="s">
        <v>22927</v>
      </c>
      <c r="B23031" s="308">
        <v>1.46</v>
      </c>
    </row>
    <row r="23032" spans="1:2">
      <c r="A23032" s="307" t="s">
        <v>22928</v>
      </c>
      <c r="B23032" s="308">
        <v>1.46</v>
      </c>
    </row>
    <row r="23033" spans="1:2">
      <c r="A23033" s="307" t="s">
        <v>22929</v>
      </c>
      <c r="B23033" s="308">
        <v>1.32</v>
      </c>
    </row>
    <row r="23034" spans="1:2">
      <c r="A23034" s="307" t="s">
        <v>22930</v>
      </c>
      <c r="B23034" s="308">
        <v>1.32</v>
      </c>
    </row>
    <row r="23035" spans="1:2">
      <c r="A23035" s="307" t="s">
        <v>22931</v>
      </c>
      <c r="B23035" s="308">
        <v>1.1599999999999999</v>
      </c>
    </row>
    <row r="23036" spans="1:2">
      <c r="A23036" s="307" t="s">
        <v>22932</v>
      </c>
      <c r="B23036" s="308">
        <v>1.1599999999999999</v>
      </c>
    </row>
    <row r="23037" spans="1:2">
      <c r="A23037" s="307" t="s">
        <v>22933</v>
      </c>
      <c r="B23037" s="308">
        <v>0.87</v>
      </c>
    </row>
    <row r="23038" spans="1:2">
      <c r="A23038" s="307" t="s">
        <v>22934</v>
      </c>
      <c r="B23038" s="308">
        <v>0.87</v>
      </c>
    </row>
    <row r="23039" spans="1:2">
      <c r="A23039" s="307" t="s">
        <v>22935</v>
      </c>
      <c r="B23039" s="308">
        <v>0.87</v>
      </c>
    </row>
    <row r="23040" spans="1:2">
      <c r="A23040" s="307" t="s">
        <v>22936</v>
      </c>
      <c r="B23040" s="308">
        <v>0.87</v>
      </c>
    </row>
    <row r="23041" spans="1:2">
      <c r="A23041" s="307" t="s">
        <v>22937</v>
      </c>
      <c r="B23041" s="308">
        <v>0.57999999999999996</v>
      </c>
    </row>
    <row r="23042" spans="1:2">
      <c r="A23042" s="307" t="s">
        <v>22938</v>
      </c>
      <c r="B23042" s="308">
        <v>0.57999999999999996</v>
      </c>
    </row>
    <row r="23043" spans="1:2">
      <c r="A23043" s="307" t="s">
        <v>22939</v>
      </c>
      <c r="B23043" s="308">
        <v>0.2</v>
      </c>
    </row>
    <row r="23044" spans="1:2">
      <c r="A23044" s="307" t="s">
        <v>22940</v>
      </c>
      <c r="B23044" s="308">
        <v>0.2</v>
      </c>
    </row>
    <row r="23045" spans="1:2">
      <c r="A23045" s="307" t="s">
        <v>22941</v>
      </c>
      <c r="B23045" s="308">
        <v>24.76</v>
      </c>
    </row>
    <row r="23046" spans="1:2">
      <c r="A23046" s="307" t="s">
        <v>22942</v>
      </c>
      <c r="B23046" s="308">
        <v>24.76</v>
      </c>
    </row>
    <row r="23047" spans="1:2">
      <c r="A23047" s="307" t="s">
        <v>22943</v>
      </c>
      <c r="B23047" s="308">
        <v>5.45</v>
      </c>
    </row>
    <row r="23048" spans="1:2">
      <c r="A23048" s="307" t="s">
        <v>22944</v>
      </c>
      <c r="B23048" s="308">
        <v>5.45</v>
      </c>
    </row>
    <row r="23049" spans="1:2">
      <c r="A23049" s="307" t="s">
        <v>22945</v>
      </c>
      <c r="B23049" s="308">
        <v>1.99</v>
      </c>
    </row>
    <row r="23050" spans="1:2">
      <c r="A23050" s="307" t="s">
        <v>22946</v>
      </c>
      <c r="B23050" s="308">
        <v>1.99</v>
      </c>
    </row>
    <row r="23051" spans="1:2">
      <c r="A23051" s="307" t="s">
        <v>22947</v>
      </c>
      <c r="B23051" s="308">
        <v>0.87</v>
      </c>
    </row>
    <row r="23052" spans="1:2">
      <c r="A23052" s="307" t="s">
        <v>22948</v>
      </c>
      <c r="B23052" s="308">
        <v>0.87</v>
      </c>
    </row>
    <row r="23053" spans="1:2">
      <c r="A23053" s="307" t="s">
        <v>22949</v>
      </c>
      <c r="B23053" s="308">
        <v>0.2</v>
      </c>
    </row>
    <row r="23054" spans="1:2">
      <c r="A23054" s="307" t="s">
        <v>22950</v>
      </c>
      <c r="B23054" s="308">
        <v>0.2</v>
      </c>
    </row>
    <row r="23055" spans="1:2">
      <c r="A23055" s="307" t="s">
        <v>22951</v>
      </c>
      <c r="B23055" s="308">
        <v>4.38</v>
      </c>
    </row>
    <row r="23056" spans="1:2">
      <c r="A23056" s="307" t="s">
        <v>22952</v>
      </c>
      <c r="B23056" s="308">
        <v>4.38</v>
      </c>
    </row>
    <row r="23057" spans="1:2">
      <c r="A23057" s="307" t="s">
        <v>22953</v>
      </c>
      <c r="B23057" s="308">
        <v>264.62</v>
      </c>
    </row>
    <row r="23058" spans="1:2">
      <c r="A23058" s="307" t="s">
        <v>22954</v>
      </c>
      <c r="B23058" s="308">
        <v>264.62</v>
      </c>
    </row>
    <row r="23059" spans="1:2">
      <c r="A23059" s="307" t="s">
        <v>22955</v>
      </c>
      <c r="B23059" s="308">
        <v>390.37</v>
      </c>
    </row>
    <row r="23060" spans="1:2">
      <c r="A23060" s="307" t="s">
        <v>22956</v>
      </c>
      <c r="B23060" s="308">
        <v>390.37</v>
      </c>
    </row>
    <row r="23061" spans="1:2">
      <c r="A23061" s="307" t="s">
        <v>22957</v>
      </c>
      <c r="B23061" s="308">
        <v>390.37</v>
      </c>
    </row>
    <row r="23062" spans="1:2">
      <c r="A23062" s="307" t="s">
        <v>22958</v>
      </c>
      <c r="B23062" s="308">
        <v>390.37</v>
      </c>
    </row>
    <row r="23063" spans="1:2">
      <c r="A23063" s="307" t="s">
        <v>22959</v>
      </c>
      <c r="B23063" s="308">
        <v>0.18</v>
      </c>
    </row>
    <row r="23064" spans="1:2">
      <c r="A23064" s="307" t="s">
        <v>22960</v>
      </c>
      <c r="B23064" s="308">
        <v>0.18</v>
      </c>
    </row>
    <row r="23065" spans="1:2">
      <c r="A23065" s="307" t="s">
        <v>22961</v>
      </c>
      <c r="B23065" s="308">
        <v>1.24</v>
      </c>
    </row>
    <row r="23066" spans="1:2">
      <c r="A23066" s="307" t="s">
        <v>22962</v>
      </c>
      <c r="B23066" s="308">
        <v>1.24</v>
      </c>
    </row>
    <row r="23067" spans="1:2">
      <c r="A23067" s="307" t="s">
        <v>22963</v>
      </c>
      <c r="B23067" s="308">
        <v>0.67</v>
      </c>
    </row>
    <row r="23068" spans="1:2">
      <c r="A23068" s="307" t="s">
        <v>22964</v>
      </c>
      <c r="B23068" s="308">
        <v>0.67</v>
      </c>
    </row>
    <row r="23069" spans="1:2">
      <c r="A23069" s="307" t="s">
        <v>22965</v>
      </c>
      <c r="B23069" s="308">
        <v>0.52</v>
      </c>
    </row>
    <row r="23070" spans="1:2">
      <c r="A23070" s="307" t="s">
        <v>22966</v>
      </c>
      <c r="B23070" s="308">
        <v>0.52</v>
      </c>
    </row>
    <row r="23071" spans="1:2">
      <c r="A23071" s="307" t="s">
        <v>22967</v>
      </c>
      <c r="B23071" s="308">
        <v>17.52</v>
      </c>
    </row>
    <row r="23072" spans="1:2">
      <c r="A23072" s="307" t="s">
        <v>22968</v>
      </c>
      <c r="B23072" s="308">
        <v>17.52</v>
      </c>
    </row>
    <row r="23073" spans="1:2">
      <c r="A23073" s="307" t="s">
        <v>22969</v>
      </c>
      <c r="B23073" s="308">
        <v>81.48</v>
      </c>
    </row>
    <row r="23074" spans="1:2">
      <c r="A23074" s="307" t="s">
        <v>22970</v>
      </c>
      <c r="B23074" s="308">
        <v>71.97</v>
      </c>
    </row>
    <row r="23075" spans="1:2">
      <c r="A23075" s="307" t="s">
        <v>22971</v>
      </c>
      <c r="B23075" s="308">
        <v>2.2000000000000002</v>
      </c>
    </row>
    <row r="23076" spans="1:2">
      <c r="A23076" s="307" t="s">
        <v>22972</v>
      </c>
      <c r="B23076" s="308">
        <v>1.92</v>
      </c>
    </row>
    <row r="23077" spans="1:2">
      <c r="A23077" s="307" t="s">
        <v>22973</v>
      </c>
      <c r="B23077" s="308">
        <v>287.79000000000002</v>
      </c>
    </row>
    <row r="23078" spans="1:2">
      <c r="A23078" s="307" t="s">
        <v>22974</v>
      </c>
      <c r="B23078" s="308">
        <v>256.13</v>
      </c>
    </row>
    <row r="23079" spans="1:2">
      <c r="A23079" s="307" t="s">
        <v>22975</v>
      </c>
      <c r="B23079" s="308">
        <v>210.3</v>
      </c>
    </row>
    <row r="23080" spans="1:2">
      <c r="A23080" s="307" t="s">
        <v>22976</v>
      </c>
      <c r="B23080" s="308">
        <v>210.3</v>
      </c>
    </row>
    <row r="23081" spans="1:2">
      <c r="A23081" s="307" t="s">
        <v>22977</v>
      </c>
      <c r="B23081" s="308">
        <v>0.57999999999999996</v>
      </c>
    </row>
    <row r="23082" spans="1:2">
      <c r="A23082" s="307" t="s">
        <v>22978</v>
      </c>
      <c r="B23082" s="308">
        <v>0.57999999999999996</v>
      </c>
    </row>
    <row r="23083" spans="1:2">
      <c r="A23083" s="307" t="s">
        <v>22979</v>
      </c>
      <c r="B23083" s="308">
        <v>29.2</v>
      </c>
    </row>
    <row r="23084" spans="1:2">
      <c r="A23084" s="307" t="s">
        <v>22980</v>
      </c>
      <c r="B23084" s="308">
        <v>29.2</v>
      </c>
    </row>
    <row r="23085" spans="1:2">
      <c r="A23085" s="307" t="s">
        <v>22981</v>
      </c>
      <c r="B23085" s="308">
        <v>93.24</v>
      </c>
    </row>
    <row r="23086" spans="1:2">
      <c r="A23086" s="307" t="s">
        <v>22982</v>
      </c>
      <c r="B23086" s="308">
        <v>85.48</v>
      </c>
    </row>
    <row r="23087" spans="1:2">
      <c r="A23087" s="307" t="s">
        <v>22983</v>
      </c>
      <c r="B23087" s="308">
        <v>198.81</v>
      </c>
    </row>
    <row r="23088" spans="1:2">
      <c r="A23088" s="307" t="s">
        <v>22984</v>
      </c>
      <c r="B23088" s="308">
        <v>181.75</v>
      </c>
    </row>
    <row r="23089" spans="1:2">
      <c r="A23089" s="307" t="s">
        <v>22985</v>
      </c>
      <c r="B23089" s="308">
        <v>367.04</v>
      </c>
    </row>
    <row r="23090" spans="1:2">
      <c r="A23090" s="307" t="s">
        <v>22986</v>
      </c>
      <c r="B23090" s="308">
        <v>333.79</v>
      </c>
    </row>
    <row r="23091" spans="1:2">
      <c r="A23091" s="307" t="s">
        <v>22987</v>
      </c>
      <c r="B23091" s="308">
        <v>23.3</v>
      </c>
    </row>
    <row r="23092" spans="1:2">
      <c r="A23092" s="307" t="s">
        <v>22988</v>
      </c>
      <c r="B23092" s="308">
        <v>21.99</v>
      </c>
    </row>
    <row r="23093" spans="1:2">
      <c r="A23093" s="307" t="s">
        <v>22989</v>
      </c>
      <c r="B23093" s="308">
        <v>87.67</v>
      </c>
    </row>
    <row r="23094" spans="1:2">
      <c r="A23094" s="307" t="s">
        <v>22990</v>
      </c>
      <c r="B23094" s="308">
        <v>82.33</v>
      </c>
    </row>
    <row r="23095" spans="1:2">
      <c r="A23095" s="307" t="s">
        <v>22991</v>
      </c>
      <c r="B23095" s="308">
        <v>226.08</v>
      </c>
    </row>
    <row r="23096" spans="1:2">
      <c r="A23096" s="307" t="s">
        <v>22992</v>
      </c>
      <c r="B23096" s="308">
        <v>211.91</v>
      </c>
    </row>
    <row r="23097" spans="1:2">
      <c r="A23097" s="307" t="s">
        <v>22993</v>
      </c>
      <c r="B23097" s="308">
        <v>465.06</v>
      </c>
    </row>
    <row r="23098" spans="1:2">
      <c r="A23098" s="307" t="s">
        <v>22994</v>
      </c>
      <c r="B23098" s="308">
        <v>435.72</v>
      </c>
    </row>
    <row r="23099" spans="1:2">
      <c r="A23099" s="307" t="s">
        <v>22995</v>
      </c>
      <c r="B23099" s="308">
        <v>182</v>
      </c>
    </row>
    <row r="23100" spans="1:2">
      <c r="A23100" s="307" t="s">
        <v>22996</v>
      </c>
      <c r="B23100" s="308">
        <v>169.39</v>
      </c>
    </row>
    <row r="23101" spans="1:2">
      <c r="A23101" s="307" t="s">
        <v>22997</v>
      </c>
      <c r="B23101" s="308">
        <v>738.84</v>
      </c>
    </row>
    <row r="23102" spans="1:2">
      <c r="A23102" s="307" t="s">
        <v>22998</v>
      </c>
      <c r="B23102" s="308">
        <v>666.43</v>
      </c>
    </row>
    <row r="23103" spans="1:2">
      <c r="A23103" s="307" t="s">
        <v>22999</v>
      </c>
      <c r="B23103" s="308">
        <v>48.93</v>
      </c>
    </row>
    <row r="23104" spans="1:2">
      <c r="A23104" s="307" t="s">
        <v>23000</v>
      </c>
      <c r="B23104" s="308">
        <v>45.76</v>
      </c>
    </row>
    <row r="23105" spans="1:2">
      <c r="A23105" s="307" t="s">
        <v>23001</v>
      </c>
      <c r="B23105" s="308">
        <v>45.55</v>
      </c>
    </row>
    <row r="23106" spans="1:2">
      <c r="A23106" s="307" t="s">
        <v>23002</v>
      </c>
      <c r="B23106" s="308">
        <v>44.15</v>
      </c>
    </row>
    <row r="23107" spans="1:2">
      <c r="A23107" s="307" t="s">
        <v>23003</v>
      </c>
      <c r="B23107" s="308">
        <v>113.36</v>
      </c>
    </row>
    <row r="23108" spans="1:2">
      <c r="A23108" s="307" t="s">
        <v>23004</v>
      </c>
      <c r="B23108" s="308">
        <v>113.36</v>
      </c>
    </row>
    <row r="23109" spans="1:2">
      <c r="A23109" s="307" t="s">
        <v>23005</v>
      </c>
      <c r="B23109" s="308">
        <v>82.4</v>
      </c>
    </row>
    <row r="23110" spans="1:2">
      <c r="A23110" s="307" t="s">
        <v>23006</v>
      </c>
      <c r="B23110" s="308">
        <v>82.4</v>
      </c>
    </row>
    <row r="23111" spans="1:2">
      <c r="A23111" s="307" t="s">
        <v>23007</v>
      </c>
      <c r="B23111" s="308">
        <v>1205.03</v>
      </c>
    </row>
    <row r="23112" spans="1:2">
      <c r="A23112" s="307" t="s">
        <v>23008</v>
      </c>
      <c r="B23112" s="308">
        <v>1100.4000000000001</v>
      </c>
    </row>
    <row r="23113" spans="1:2">
      <c r="A23113" s="307" t="s">
        <v>23009</v>
      </c>
      <c r="B23113" s="308">
        <v>53.42</v>
      </c>
    </row>
    <row r="23114" spans="1:2">
      <c r="A23114" s="307" t="s">
        <v>23010</v>
      </c>
      <c r="B23114" s="308">
        <v>53.42</v>
      </c>
    </row>
    <row r="23115" spans="1:2">
      <c r="A23115" s="307" t="s">
        <v>23011</v>
      </c>
      <c r="B23115" s="308">
        <v>84.7</v>
      </c>
    </row>
    <row r="23116" spans="1:2">
      <c r="A23116" s="307" t="s">
        <v>23012</v>
      </c>
      <c r="B23116" s="308">
        <v>84.7</v>
      </c>
    </row>
    <row r="23117" spans="1:2">
      <c r="A23117" s="307" t="s">
        <v>23013</v>
      </c>
      <c r="B23117" s="308">
        <v>84.7</v>
      </c>
    </row>
    <row r="23118" spans="1:2">
      <c r="A23118" s="307" t="s">
        <v>23014</v>
      </c>
      <c r="B23118" s="308">
        <v>84.7</v>
      </c>
    </row>
    <row r="23119" spans="1:2">
      <c r="A23119" s="307" t="s">
        <v>23015</v>
      </c>
      <c r="B23119" s="308">
        <v>37.67</v>
      </c>
    </row>
    <row r="23120" spans="1:2">
      <c r="A23120" s="307" t="s">
        <v>23016</v>
      </c>
      <c r="B23120" s="308">
        <v>37.67</v>
      </c>
    </row>
    <row r="23121" spans="1:2">
      <c r="A23121" s="307" t="s">
        <v>23017</v>
      </c>
      <c r="B23121" s="308">
        <v>21.03</v>
      </c>
    </row>
    <row r="23122" spans="1:2">
      <c r="A23122" s="307" t="s">
        <v>23018</v>
      </c>
      <c r="B23122" s="308">
        <v>21.03</v>
      </c>
    </row>
    <row r="23123" spans="1:2">
      <c r="A23123" s="307" t="s">
        <v>23019</v>
      </c>
      <c r="B23123" s="308">
        <v>26.28</v>
      </c>
    </row>
    <row r="23124" spans="1:2">
      <c r="A23124" s="307" t="s">
        <v>23020</v>
      </c>
      <c r="B23124" s="308">
        <v>26.28</v>
      </c>
    </row>
    <row r="23125" spans="1:2">
      <c r="A23125" s="307" t="s">
        <v>23021</v>
      </c>
      <c r="B23125" s="308">
        <v>132.6</v>
      </c>
    </row>
    <row r="23126" spans="1:2">
      <c r="A23126" s="307" t="s">
        <v>23022</v>
      </c>
      <c r="B23126" s="308">
        <v>132.6</v>
      </c>
    </row>
    <row r="23127" spans="1:2">
      <c r="A23127" s="307" t="s">
        <v>23023</v>
      </c>
      <c r="B23127" s="308">
        <v>30.08</v>
      </c>
    </row>
    <row r="23128" spans="1:2">
      <c r="A23128" s="307" t="s">
        <v>23024</v>
      </c>
      <c r="B23128" s="308">
        <v>30.08</v>
      </c>
    </row>
    <row r="23129" spans="1:2">
      <c r="A23129" s="307" t="s">
        <v>23025</v>
      </c>
      <c r="B23129" s="308">
        <v>21.03</v>
      </c>
    </row>
    <row r="23130" spans="1:2">
      <c r="A23130" s="307" t="s">
        <v>23026</v>
      </c>
      <c r="B23130" s="308">
        <v>21.03</v>
      </c>
    </row>
    <row r="23131" spans="1:2">
      <c r="A23131" s="307" t="s">
        <v>23027</v>
      </c>
      <c r="B23131" s="308">
        <v>35.049999999999997</v>
      </c>
    </row>
    <row r="23132" spans="1:2">
      <c r="A23132" s="307" t="s">
        <v>23028</v>
      </c>
      <c r="B23132" s="308">
        <v>35.049999999999997</v>
      </c>
    </row>
    <row r="23133" spans="1:2">
      <c r="A23133" s="307" t="s">
        <v>23029</v>
      </c>
      <c r="B23133" s="308">
        <v>4.08</v>
      </c>
    </row>
    <row r="23134" spans="1:2">
      <c r="A23134" s="307" t="s">
        <v>23030</v>
      </c>
      <c r="B23134" s="308">
        <v>4.08</v>
      </c>
    </row>
    <row r="23135" spans="1:2">
      <c r="A23135" s="307" t="s">
        <v>23031</v>
      </c>
      <c r="B23135" s="308">
        <v>2.33</v>
      </c>
    </row>
    <row r="23136" spans="1:2">
      <c r="A23136" s="307" t="s">
        <v>23032</v>
      </c>
      <c r="B23136" s="308">
        <v>2.33</v>
      </c>
    </row>
    <row r="23137" spans="1:2">
      <c r="A23137" s="307" t="s">
        <v>23033</v>
      </c>
      <c r="B23137" s="308">
        <v>55.63</v>
      </c>
    </row>
    <row r="23138" spans="1:2">
      <c r="A23138" s="307" t="s">
        <v>23034</v>
      </c>
      <c r="B23138" s="308">
        <v>55.63</v>
      </c>
    </row>
    <row r="23139" spans="1:2">
      <c r="A23139" s="307" t="s">
        <v>23035</v>
      </c>
      <c r="B23139" s="308">
        <v>92.8</v>
      </c>
    </row>
    <row r="23140" spans="1:2">
      <c r="A23140" s="307" t="s">
        <v>23036</v>
      </c>
      <c r="B23140" s="308">
        <v>92.8</v>
      </c>
    </row>
    <row r="23141" spans="1:2">
      <c r="A23141" s="307" t="s">
        <v>23037</v>
      </c>
      <c r="B23141" s="308">
        <v>23.83</v>
      </c>
    </row>
    <row r="23142" spans="1:2">
      <c r="A23142" s="307" t="s">
        <v>23038</v>
      </c>
      <c r="B23142" s="308">
        <v>23.83</v>
      </c>
    </row>
    <row r="23143" spans="1:2">
      <c r="A23143" s="307" t="s">
        <v>23039</v>
      </c>
      <c r="B23143" s="308">
        <v>7.66</v>
      </c>
    </row>
    <row r="23144" spans="1:2">
      <c r="A23144" s="307" t="s">
        <v>23040</v>
      </c>
      <c r="B23144" s="308">
        <v>7.66</v>
      </c>
    </row>
    <row r="23145" spans="1:2">
      <c r="A23145" s="307" t="s">
        <v>23041</v>
      </c>
      <c r="B23145" s="308">
        <v>9.1999999999999993</v>
      </c>
    </row>
    <row r="23146" spans="1:2">
      <c r="A23146" s="307" t="s">
        <v>23042</v>
      </c>
      <c r="B23146" s="308">
        <v>9.1999999999999993</v>
      </c>
    </row>
    <row r="23147" spans="1:2">
      <c r="A23147" s="307" t="s">
        <v>23043</v>
      </c>
      <c r="B23147" s="308">
        <v>114.97</v>
      </c>
    </row>
    <row r="23148" spans="1:2">
      <c r="A23148" s="307" t="s">
        <v>23044</v>
      </c>
      <c r="B23148" s="308">
        <v>114.97</v>
      </c>
    </row>
    <row r="23149" spans="1:2">
      <c r="A23149" s="307" t="s">
        <v>23045</v>
      </c>
      <c r="B23149" s="308">
        <v>8.32</v>
      </c>
    </row>
    <row r="23150" spans="1:2">
      <c r="A23150" s="307" t="s">
        <v>23046</v>
      </c>
      <c r="B23150" s="308">
        <v>7.97</v>
      </c>
    </row>
    <row r="23151" spans="1:2">
      <c r="A23151" s="307" t="s">
        <v>23047</v>
      </c>
      <c r="B23151" s="308">
        <v>0.51</v>
      </c>
    </row>
    <row r="23152" spans="1:2">
      <c r="A23152" s="307" t="s">
        <v>23048</v>
      </c>
      <c r="B23152" s="308">
        <v>0.51</v>
      </c>
    </row>
    <row r="23153" spans="1:2">
      <c r="A23153" s="307" t="s">
        <v>23049</v>
      </c>
      <c r="B23153" s="308">
        <v>4.8899999999999997</v>
      </c>
    </row>
    <row r="23154" spans="1:2">
      <c r="A23154" s="307" t="s">
        <v>23050</v>
      </c>
      <c r="B23154" s="308">
        <v>4.8899999999999997</v>
      </c>
    </row>
    <row r="23155" spans="1:2">
      <c r="A23155" s="307" t="s">
        <v>23051</v>
      </c>
      <c r="B23155" s="308">
        <v>4.8899999999999997</v>
      </c>
    </row>
    <row r="23156" spans="1:2">
      <c r="A23156" s="307" t="s">
        <v>23052</v>
      </c>
      <c r="B23156" s="308">
        <v>4.8899999999999997</v>
      </c>
    </row>
    <row r="23157" spans="1:2">
      <c r="A23157" s="307" t="s">
        <v>23053</v>
      </c>
      <c r="B23157" s="308">
        <v>4.96</v>
      </c>
    </row>
    <row r="23158" spans="1:2">
      <c r="A23158" s="307" t="s">
        <v>23054</v>
      </c>
      <c r="B23158" s="308">
        <v>4.96</v>
      </c>
    </row>
    <row r="23159" spans="1:2">
      <c r="A23159" s="307" t="s">
        <v>23055</v>
      </c>
      <c r="B23159" s="308">
        <v>77.86</v>
      </c>
    </row>
    <row r="23160" spans="1:2">
      <c r="A23160" s="307" t="s">
        <v>23056</v>
      </c>
      <c r="B23160" s="308">
        <v>77</v>
      </c>
    </row>
    <row r="23161" spans="1:2">
      <c r="A23161" s="307" t="s">
        <v>23057</v>
      </c>
      <c r="B23161" s="308">
        <v>14.68</v>
      </c>
    </row>
    <row r="23162" spans="1:2">
      <c r="A23162" s="307" t="s">
        <v>23058</v>
      </c>
      <c r="B23162" s="308">
        <v>14.48</v>
      </c>
    </row>
    <row r="23163" spans="1:2">
      <c r="A23163" s="307" t="s">
        <v>23059</v>
      </c>
      <c r="B23163" s="308">
        <v>197.34</v>
      </c>
    </row>
    <row r="23164" spans="1:2">
      <c r="A23164" s="307" t="s">
        <v>23060</v>
      </c>
      <c r="B23164" s="308">
        <v>191.37</v>
      </c>
    </row>
    <row r="23165" spans="1:2">
      <c r="A23165" s="307" t="s">
        <v>23061</v>
      </c>
      <c r="B23165" s="308">
        <v>27.69</v>
      </c>
    </row>
    <row r="23166" spans="1:2">
      <c r="A23166" s="307" t="s">
        <v>23062</v>
      </c>
      <c r="B23166" s="308">
        <v>27.17</v>
      </c>
    </row>
    <row r="23167" spans="1:2">
      <c r="A23167" s="307" t="s">
        <v>23063</v>
      </c>
      <c r="B23167" s="308">
        <v>69.099999999999994</v>
      </c>
    </row>
    <row r="23168" spans="1:2">
      <c r="A23168" s="307" t="s">
        <v>23064</v>
      </c>
      <c r="B23168" s="308">
        <v>68.88</v>
      </c>
    </row>
    <row r="23169" spans="1:2">
      <c r="A23169" s="307" t="s">
        <v>23065</v>
      </c>
      <c r="B23169" s="308">
        <v>36.409999999999997</v>
      </c>
    </row>
    <row r="23170" spans="1:2">
      <c r="A23170" s="307" t="s">
        <v>23066</v>
      </c>
      <c r="B23170" s="308">
        <v>34.56</v>
      </c>
    </row>
    <row r="23171" spans="1:2">
      <c r="A23171" s="307" t="s">
        <v>23067</v>
      </c>
      <c r="B23171" s="308">
        <v>210.16</v>
      </c>
    </row>
    <row r="23172" spans="1:2">
      <c r="A23172" s="307" t="s">
        <v>23068</v>
      </c>
      <c r="B23172" s="308">
        <v>204.19</v>
      </c>
    </row>
    <row r="23173" spans="1:2">
      <c r="A23173" s="307" t="s">
        <v>23069</v>
      </c>
      <c r="B23173" s="308">
        <v>216.2</v>
      </c>
    </row>
    <row r="23174" spans="1:2">
      <c r="A23174" s="307" t="s">
        <v>23070</v>
      </c>
      <c r="B23174" s="308">
        <v>210.23</v>
      </c>
    </row>
    <row r="23175" spans="1:2">
      <c r="A23175" s="307" t="s">
        <v>23071</v>
      </c>
      <c r="B23175" s="308">
        <v>81.650000000000006</v>
      </c>
    </row>
    <row r="23176" spans="1:2">
      <c r="A23176" s="307" t="s">
        <v>23072</v>
      </c>
      <c r="B23176" s="308">
        <v>74.650000000000006</v>
      </c>
    </row>
    <row r="23177" spans="1:2">
      <c r="A23177" s="307" t="s">
        <v>23073</v>
      </c>
      <c r="B23177" s="308">
        <v>980521</v>
      </c>
    </row>
    <row r="23178" spans="1:2">
      <c r="A23178" s="307" t="s">
        <v>23074</v>
      </c>
      <c r="B23178" s="308">
        <v>980521</v>
      </c>
    </row>
    <row r="23179" spans="1:2">
      <c r="A23179" s="307" t="s">
        <v>23075</v>
      </c>
      <c r="B23179" s="308">
        <v>32273.24</v>
      </c>
    </row>
    <row r="23180" spans="1:2">
      <c r="A23180" s="307" t="s">
        <v>23076</v>
      </c>
      <c r="B23180" s="308">
        <v>32273.24</v>
      </c>
    </row>
    <row r="23181" spans="1:2">
      <c r="A23181" s="307" t="s">
        <v>23077</v>
      </c>
      <c r="B23181" s="308">
        <v>869149.4</v>
      </c>
    </row>
    <row r="23182" spans="1:2">
      <c r="A23182" s="307" t="s">
        <v>23078</v>
      </c>
      <c r="B23182" s="308">
        <v>869149.4</v>
      </c>
    </row>
    <row r="23183" spans="1:2">
      <c r="A23183" s="307" t="s">
        <v>23079</v>
      </c>
      <c r="B23183" s="308">
        <v>748058.07</v>
      </c>
    </row>
    <row r="23184" spans="1:2">
      <c r="A23184" s="307" t="s">
        <v>23080</v>
      </c>
      <c r="B23184" s="308">
        <v>748058.07</v>
      </c>
    </row>
    <row r="23185" spans="1:2">
      <c r="A23185" s="307" t="s">
        <v>23081</v>
      </c>
      <c r="B23185" s="308">
        <v>748058.07</v>
      </c>
    </row>
    <row r="23186" spans="1:2">
      <c r="A23186" s="307" t="s">
        <v>23082</v>
      </c>
      <c r="B23186" s="308">
        <v>748058.07</v>
      </c>
    </row>
    <row r="23187" spans="1:2">
      <c r="A23187" s="307" t="s">
        <v>23083</v>
      </c>
      <c r="B23187" s="308">
        <v>947539.81</v>
      </c>
    </row>
    <row r="23188" spans="1:2">
      <c r="A23188" s="307" t="s">
        <v>23084</v>
      </c>
      <c r="B23188" s="308">
        <v>947539.81</v>
      </c>
    </row>
    <row r="23189" spans="1:2">
      <c r="A23189" s="307" t="s">
        <v>23085</v>
      </c>
      <c r="B23189" s="308">
        <v>28.25</v>
      </c>
    </row>
    <row r="23190" spans="1:2">
      <c r="A23190" s="307" t="s">
        <v>23086</v>
      </c>
      <c r="B23190" s="308">
        <v>28.25</v>
      </c>
    </row>
    <row r="23191" spans="1:2">
      <c r="A23191" s="307" t="s">
        <v>23087</v>
      </c>
      <c r="B23191" s="308">
        <v>31.03</v>
      </c>
    </row>
    <row r="23192" spans="1:2">
      <c r="A23192" s="307" t="s">
        <v>23088</v>
      </c>
      <c r="B23192" s="308">
        <v>31.03</v>
      </c>
    </row>
    <row r="23193" spans="1:2">
      <c r="A23193" s="307" t="s">
        <v>23089</v>
      </c>
      <c r="B23193" s="308">
        <v>32.35</v>
      </c>
    </row>
    <row r="23194" spans="1:2">
      <c r="A23194" s="307" t="s">
        <v>23090</v>
      </c>
      <c r="B23194" s="308">
        <v>32.35</v>
      </c>
    </row>
    <row r="23195" spans="1:2">
      <c r="A23195" s="307" t="s">
        <v>23091</v>
      </c>
      <c r="B23195" s="308">
        <v>37.08</v>
      </c>
    </row>
    <row r="23196" spans="1:2">
      <c r="A23196" s="307" t="s">
        <v>23092</v>
      </c>
      <c r="B23196" s="308">
        <v>37.08</v>
      </c>
    </row>
    <row r="23197" spans="1:2">
      <c r="A23197" s="307" t="s">
        <v>23093</v>
      </c>
      <c r="B23197" s="308">
        <v>37.85</v>
      </c>
    </row>
    <row r="23198" spans="1:2">
      <c r="A23198" s="307" t="s">
        <v>23094</v>
      </c>
      <c r="B23198" s="308">
        <v>37.85</v>
      </c>
    </row>
    <row r="23199" spans="1:2">
      <c r="A23199" s="307" t="s">
        <v>23095</v>
      </c>
      <c r="B23199" s="308">
        <v>45.52</v>
      </c>
    </row>
    <row r="23200" spans="1:2">
      <c r="A23200" s="307" t="s">
        <v>23096</v>
      </c>
      <c r="B23200" s="308">
        <v>45.52</v>
      </c>
    </row>
    <row r="23201" spans="1:2">
      <c r="A23201" s="307" t="s">
        <v>23097</v>
      </c>
      <c r="B23201" s="308">
        <v>49.59</v>
      </c>
    </row>
    <row r="23202" spans="1:2">
      <c r="A23202" s="307" t="s">
        <v>23098</v>
      </c>
      <c r="B23202" s="308">
        <v>49.59</v>
      </c>
    </row>
    <row r="23203" spans="1:2">
      <c r="A23203" s="307" t="s">
        <v>23099</v>
      </c>
      <c r="B23203" s="308">
        <v>58.46</v>
      </c>
    </row>
    <row r="23204" spans="1:2">
      <c r="A23204" s="307" t="s">
        <v>23100</v>
      </c>
      <c r="B23204" s="308">
        <v>58.46</v>
      </c>
    </row>
    <row r="23205" spans="1:2">
      <c r="A23205" s="307" t="s">
        <v>23101</v>
      </c>
      <c r="B23205" s="308">
        <v>64.930000000000007</v>
      </c>
    </row>
    <row r="23206" spans="1:2">
      <c r="A23206" s="307" t="s">
        <v>23102</v>
      </c>
      <c r="B23206" s="308">
        <v>64.930000000000007</v>
      </c>
    </row>
    <row r="23207" spans="1:2">
      <c r="A23207" s="307" t="s">
        <v>23103</v>
      </c>
      <c r="B23207" s="308">
        <v>7.45</v>
      </c>
    </row>
    <row r="23208" spans="1:2">
      <c r="A23208" s="307" t="s">
        <v>23104</v>
      </c>
      <c r="B23208" s="308">
        <v>7.45</v>
      </c>
    </row>
    <row r="23209" spans="1:2">
      <c r="A23209" s="307" t="s">
        <v>23105</v>
      </c>
      <c r="B23209" s="308">
        <v>10.130000000000001</v>
      </c>
    </row>
    <row r="23210" spans="1:2">
      <c r="A23210" s="307" t="s">
        <v>23106</v>
      </c>
      <c r="B23210" s="308">
        <v>10.130000000000001</v>
      </c>
    </row>
    <row r="23211" spans="1:2">
      <c r="A23211" s="307" t="s">
        <v>23107</v>
      </c>
      <c r="B23211" s="308">
        <v>22.93</v>
      </c>
    </row>
    <row r="23212" spans="1:2">
      <c r="A23212" s="307" t="s">
        <v>23108</v>
      </c>
      <c r="B23212" s="308">
        <v>22.93</v>
      </c>
    </row>
    <row r="23213" spans="1:2">
      <c r="A23213" s="307" t="s">
        <v>23109</v>
      </c>
      <c r="B23213" s="308">
        <v>26.72</v>
      </c>
    </row>
    <row r="23214" spans="1:2">
      <c r="A23214" s="307" t="s">
        <v>23110</v>
      </c>
      <c r="B23214" s="308">
        <v>26.72</v>
      </c>
    </row>
    <row r="23215" spans="1:2">
      <c r="A23215" s="307" t="s">
        <v>23111</v>
      </c>
      <c r="B23215" s="308">
        <v>34.31</v>
      </c>
    </row>
    <row r="23216" spans="1:2">
      <c r="A23216" s="307" t="s">
        <v>23112</v>
      </c>
      <c r="B23216" s="308">
        <v>34.31</v>
      </c>
    </row>
    <row r="23217" spans="1:2">
      <c r="A23217" s="307" t="s">
        <v>23113</v>
      </c>
      <c r="B23217" s="308">
        <v>41.89</v>
      </c>
    </row>
    <row r="23218" spans="1:2">
      <c r="A23218" s="307" t="s">
        <v>23114</v>
      </c>
      <c r="B23218" s="308">
        <v>41.89</v>
      </c>
    </row>
    <row r="23219" spans="1:2">
      <c r="A23219" s="307" t="s">
        <v>23115</v>
      </c>
      <c r="B23219" s="308">
        <v>72.349999999999994</v>
      </c>
    </row>
    <row r="23220" spans="1:2">
      <c r="A23220" s="307" t="s">
        <v>23116</v>
      </c>
      <c r="B23220" s="308">
        <v>72.349999999999994</v>
      </c>
    </row>
    <row r="23221" spans="1:2">
      <c r="A23221" s="307" t="s">
        <v>23117</v>
      </c>
      <c r="B23221" s="308">
        <v>31.68</v>
      </c>
    </row>
    <row r="23222" spans="1:2">
      <c r="A23222" s="307" t="s">
        <v>23118</v>
      </c>
      <c r="B23222" s="308">
        <v>31.68</v>
      </c>
    </row>
    <row r="23223" spans="1:2">
      <c r="A23223" s="307" t="s">
        <v>23119</v>
      </c>
      <c r="B23223" s="308">
        <v>72.069999999999993</v>
      </c>
    </row>
    <row r="23224" spans="1:2">
      <c r="A23224" s="307" t="s">
        <v>23120</v>
      </c>
      <c r="B23224" s="308">
        <v>72.069999999999993</v>
      </c>
    </row>
    <row r="23225" spans="1:2">
      <c r="A23225" s="307" t="s">
        <v>23121</v>
      </c>
      <c r="B23225" s="308">
        <v>80</v>
      </c>
    </row>
    <row r="23226" spans="1:2">
      <c r="A23226" s="307" t="s">
        <v>23122</v>
      </c>
      <c r="B23226" s="308">
        <v>80</v>
      </c>
    </row>
    <row r="23227" spans="1:2">
      <c r="A23227" s="307" t="s">
        <v>23123</v>
      </c>
      <c r="B23227" s="308">
        <v>4.18</v>
      </c>
    </row>
    <row r="23228" spans="1:2">
      <c r="A23228" s="307" t="s">
        <v>23124</v>
      </c>
      <c r="B23228" s="308">
        <v>4.18</v>
      </c>
    </row>
    <row r="23229" spans="1:2">
      <c r="A23229" s="307" t="s">
        <v>23125</v>
      </c>
      <c r="B23229" s="308">
        <v>26.86</v>
      </c>
    </row>
    <row r="23230" spans="1:2">
      <c r="A23230" s="307" t="s">
        <v>23126</v>
      </c>
      <c r="B23230" s="308">
        <v>26.86</v>
      </c>
    </row>
    <row r="23231" spans="1:2">
      <c r="A23231" s="307" t="s">
        <v>23127</v>
      </c>
      <c r="B23231" s="308">
        <v>8.7100000000000009</v>
      </c>
    </row>
    <row r="23232" spans="1:2">
      <c r="A23232" s="307" t="s">
        <v>23128</v>
      </c>
      <c r="B23232" s="308">
        <v>8.7100000000000009</v>
      </c>
    </row>
    <row r="23233" spans="1:2">
      <c r="A23233" s="307" t="s">
        <v>23129</v>
      </c>
      <c r="B23233" s="308">
        <v>7.79</v>
      </c>
    </row>
    <row r="23234" spans="1:2">
      <c r="A23234" s="307" t="s">
        <v>23130</v>
      </c>
      <c r="B23234" s="308">
        <v>7.79</v>
      </c>
    </row>
    <row r="23235" spans="1:2">
      <c r="A23235" s="307" t="s">
        <v>23131</v>
      </c>
      <c r="B23235" s="308">
        <v>12.99</v>
      </c>
    </row>
    <row r="23236" spans="1:2">
      <c r="A23236" s="307" t="s">
        <v>23132</v>
      </c>
      <c r="B23236" s="308">
        <v>12.99</v>
      </c>
    </row>
    <row r="23237" spans="1:2">
      <c r="A23237" s="307" t="s">
        <v>23133</v>
      </c>
      <c r="B23237" s="308">
        <v>16.45</v>
      </c>
    </row>
    <row r="23238" spans="1:2">
      <c r="A23238" s="307" t="s">
        <v>23134</v>
      </c>
      <c r="B23238" s="308">
        <v>16.45</v>
      </c>
    </row>
    <row r="23239" spans="1:2">
      <c r="A23239" s="307" t="s">
        <v>23135</v>
      </c>
      <c r="B23239" s="308">
        <v>4.58</v>
      </c>
    </row>
    <row r="23240" spans="1:2">
      <c r="A23240" s="307" t="s">
        <v>23136</v>
      </c>
      <c r="B23240" s="308">
        <v>4.58</v>
      </c>
    </row>
    <row r="23241" spans="1:2">
      <c r="A23241" s="307" t="s">
        <v>23137</v>
      </c>
      <c r="B23241" s="308">
        <v>0.94</v>
      </c>
    </row>
    <row r="23242" spans="1:2">
      <c r="A23242" s="307" t="s">
        <v>23138</v>
      </c>
      <c r="B23242" s="308">
        <v>0.94</v>
      </c>
    </row>
    <row r="23243" spans="1:2">
      <c r="A23243" s="307" t="s">
        <v>23139</v>
      </c>
      <c r="B23243" s="308">
        <v>1.08</v>
      </c>
    </row>
    <row r="23244" spans="1:2">
      <c r="A23244" s="307" t="s">
        <v>23140</v>
      </c>
      <c r="B23244" s="308">
        <v>1.08</v>
      </c>
    </row>
    <row r="23245" spans="1:2">
      <c r="A23245" s="307" t="s">
        <v>23141</v>
      </c>
      <c r="B23245" s="308">
        <v>2.2200000000000002</v>
      </c>
    </row>
    <row r="23246" spans="1:2">
      <c r="A23246" s="307" t="s">
        <v>23142</v>
      </c>
      <c r="B23246" s="308">
        <v>2.2200000000000002</v>
      </c>
    </row>
    <row r="23247" spans="1:2">
      <c r="A23247" s="307" t="s">
        <v>23143</v>
      </c>
      <c r="B23247" s="308">
        <v>942.84</v>
      </c>
    </row>
    <row r="23248" spans="1:2">
      <c r="A23248" s="307" t="s">
        <v>23144</v>
      </c>
      <c r="B23248" s="308">
        <v>942.84</v>
      </c>
    </row>
    <row r="23249" spans="1:2">
      <c r="A23249" s="307" t="s">
        <v>23145</v>
      </c>
      <c r="B23249" s="308">
        <v>1468.31</v>
      </c>
    </row>
    <row r="23250" spans="1:2">
      <c r="A23250" s="307" t="s">
        <v>23146</v>
      </c>
      <c r="B23250" s="308">
        <v>1355.52</v>
      </c>
    </row>
    <row r="23251" spans="1:2">
      <c r="A23251" s="307" t="s">
        <v>23147</v>
      </c>
      <c r="B23251" s="308">
        <v>134.03</v>
      </c>
    </row>
    <row r="23252" spans="1:2">
      <c r="A23252" s="307" t="s">
        <v>23148</v>
      </c>
      <c r="B23252" s="308">
        <v>126.06</v>
      </c>
    </row>
    <row r="23253" spans="1:2">
      <c r="A23253" s="307" t="s">
        <v>23149</v>
      </c>
      <c r="B23253" s="308">
        <v>93.25</v>
      </c>
    </row>
    <row r="23254" spans="1:2">
      <c r="A23254" s="307" t="s">
        <v>23150</v>
      </c>
      <c r="B23254" s="308">
        <v>80.83</v>
      </c>
    </row>
    <row r="23255" spans="1:2">
      <c r="A23255" s="307" t="s">
        <v>23151</v>
      </c>
      <c r="B23255" s="308">
        <v>120.31</v>
      </c>
    </row>
    <row r="23256" spans="1:2">
      <c r="A23256" s="307" t="s">
        <v>23152</v>
      </c>
      <c r="B23256" s="308">
        <v>109.79</v>
      </c>
    </row>
    <row r="23257" spans="1:2">
      <c r="A23257" s="307" t="s">
        <v>23153</v>
      </c>
      <c r="B23257" s="308">
        <v>67.849999999999994</v>
      </c>
    </row>
    <row r="23258" spans="1:2">
      <c r="A23258" s="307" t="s">
        <v>23154</v>
      </c>
      <c r="B23258" s="308">
        <v>64.98</v>
      </c>
    </row>
    <row r="23259" spans="1:2">
      <c r="A23259" s="307" t="s">
        <v>23155</v>
      </c>
      <c r="B23259" s="308">
        <v>70.41</v>
      </c>
    </row>
    <row r="23260" spans="1:2">
      <c r="A23260" s="307" t="s">
        <v>23156</v>
      </c>
      <c r="B23260" s="308">
        <v>67.540000000000006</v>
      </c>
    </row>
    <row r="23261" spans="1:2">
      <c r="A23261" s="307" t="s">
        <v>23157</v>
      </c>
      <c r="B23261" s="308">
        <v>400.16</v>
      </c>
    </row>
    <row r="23262" spans="1:2">
      <c r="A23262" s="307" t="s">
        <v>23158</v>
      </c>
      <c r="B23262" s="308">
        <v>354.38</v>
      </c>
    </row>
    <row r="23263" spans="1:2">
      <c r="A23263" s="307" t="s">
        <v>23159</v>
      </c>
      <c r="B23263" s="308">
        <v>8706.92</v>
      </c>
    </row>
    <row r="23264" spans="1:2">
      <c r="A23264" s="307" t="s">
        <v>23160</v>
      </c>
      <c r="B23264" s="308">
        <v>7803.77</v>
      </c>
    </row>
    <row r="23265" spans="1:2">
      <c r="A23265" s="307" t="s">
        <v>23161</v>
      </c>
      <c r="B23265" s="308">
        <v>353.28</v>
      </c>
    </row>
    <row r="23266" spans="1:2">
      <c r="A23266" s="307" t="s">
        <v>23162</v>
      </c>
      <c r="B23266" s="308">
        <v>326.58</v>
      </c>
    </row>
    <row r="23267" spans="1:2">
      <c r="A23267" s="307" t="s">
        <v>23163</v>
      </c>
      <c r="B23267" s="308">
        <v>851.64</v>
      </c>
    </row>
    <row r="23268" spans="1:2">
      <c r="A23268" s="307" t="s">
        <v>23164</v>
      </c>
      <c r="B23268" s="308">
        <v>780.74</v>
      </c>
    </row>
    <row r="23269" spans="1:2">
      <c r="A23269" s="307" t="s">
        <v>23165</v>
      </c>
      <c r="B23269" s="308">
        <v>764.17</v>
      </c>
    </row>
    <row r="23270" spans="1:2">
      <c r="A23270" s="307" t="s">
        <v>23166</v>
      </c>
      <c r="B23270" s="308">
        <v>697.2</v>
      </c>
    </row>
    <row r="23271" spans="1:2">
      <c r="A23271" s="307" t="s">
        <v>23167</v>
      </c>
      <c r="B23271" s="308">
        <v>430.83</v>
      </c>
    </row>
    <row r="23272" spans="1:2">
      <c r="A23272" s="307" t="s">
        <v>23168</v>
      </c>
      <c r="B23272" s="308">
        <v>401.12</v>
      </c>
    </row>
    <row r="23273" spans="1:2">
      <c r="A23273" s="307" t="s">
        <v>23169</v>
      </c>
      <c r="B23273" s="308">
        <v>1241.47</v>
      </c>
    </row>
    <row r="23274" spans="1:2">
      <c r="A23274" s="307" t="s">
        <v>23170</v>
      </c>
      <c r="B23274" s="308">
        <v>1075.8900000000001</v>
      </c>
    </row>
    <row r="23275" spans="1:2">
      <c r="A23275" s="307" t="s">
        <v>23171</v>
      </c>
      <c r="B23275" s="308">
        <v>216.02</v>
      </c>
    </row>
    <row r="23276" spans="1:2">
      <c r="A23276" s="307" t="s">
        <v>23172</v>
      </c>
      <c r="B23276" s="308">
        <v>195.85</v>
      </c>
    </row>
    <row r="23277" spans="1:2">
      <c r="A23277" s="307" t="s">
        <v>23173</v>
      </c>
      <c r="B23277" s="308">
        <v>224.63</v>
      </c>
    </row>
    <row r="23278" spans="1:2">
      <c r="A23278" s="307" t="s">
        <v>23174</v>
      </c>
      <c r="B23278" s="308">
        <v>203.59</v>
      </c>
    </row>
    <row r="23279" spans="1:2">
      <c r="A23279" s="307" t="s">
        <v>23175</v>
      </c>
      <c r="B23279" s="308">
        <v>198.39</v>
      </c>
    </row>
    <row r="23280" spans="1:2">
      <c r="A23280" s="307" t="s">
        <v>23176</v>
      </c>
      <c r="B23280" s="308">
        <v>181.68</v>
      </c>
    </row>
    <row r="23281" spans="1:2">
      <c r="A23281" s="307" t="s">
        <v>23177</v>
      </c>
      <c r="B23281" s="308">
        <v>123.61</v>
      </c>
    </row>
    <row r="23282" spans="1:2">
      <c r="A23282" s="307" t="s">
        <v>23178</v>
      </c>
      <c r="B23282" s="308">
        <v>107.46</v>
      </c>
    </row>
    <row r="23283" spans="1:2">
      <c r="A23283" s="307" t="s">
        <v>23179</v>
      </c>
      <c r="B23283" s="308">
        <v>228.83</v>
      </c>
    </row>
    <row r="23284" spans="1:2">
      <c r="A23284" s="307" t="s">
        <v>23180</v>
      </c>
      <c r="B23284" s="308">
        <v>213.49</v>
      </c>
    </row>
    <row r="23285" spans="1:2">
      <c r="A23285" s="307" t="s">
        <v>23181</v>
      </c>
      <c r="B23285" s="308">
        <v>123.02</v>
      </c>
    </row>
    <row r="23286" spans="1:2">
      <c r="A23286" s="307" t="s">
        <v>23182</v>
      </c>
      <c r="B23286" s="308">
        <v>109.09</v>
      </c>
    </row>
    <row r="23287" spans="1:2">
      <c r="A23287" s="307" t="s">
        <v>23183</v>
      </c>
      <c r="B23287" s="308">
        <v>411.02</v>
      </c>
    </row>
    <row r="23288" spans="1:2">
      <c r="A23288" s="307" t="s">
        <v>23184</v>
      </c>
      <c r="B23288" s="308">
        <v>394.51</v>
      </c>
    </row>
    <row r="23289" spans="1:2">
      <c r="A23289" s="307" t="s">
        <v>23185</v>
      </c>
      <c r="B23289" s="308">
        <v>148.19</v>
      </c>
    </row>
    <row r="23290" spans="1:2">
      <c r="A23290" s="307" t="s">
        <v>23186</v>
      </c>
      <c r="B23290" s="308">
        <v>134.25</v>
      </c>
    </row>
    <row r="23291" spans="1:2">
      <c r="A23291" s="307" t="s">
        <v>23187</v>
      </c>
      <c r="B23291" s="308">
        <v>1176.1300000000001</v>
      </c>
    </row>
    <row r="23292" spans="1:2">
      <c r="A23292" s="307" t="s">
        <v>23188</v>
      </c>
      <c r="B23292" s="308">
        <v>1176.1300000000001</v>
      </c>
    </row>
    <row r="23293" spans="1:2">
      <c r="A23293" s="307" t="s">
        <v>23189</v>
      </c>
      <c r="B23293" s="308">
        <v>1553.5</v>
      </c>
    </row>
    <row r="23294" spans="1:2">
      <c r="A23294" s="307" t="s">
        <v>23190</v>
      </c>
      <c r="B23294" s="308">
        <v>1553.5</v>
      </c>
    </row>
    <row r="23295" spans="1:2">
      <c r="A23295" s="307" t="s">
        <v>23191</v>
      </c>
      <c r="B23295" s="308">
        <v>717</v>
      </c>
    </row>
    <row r="23296" spans="1:2">
      <c r="A23296" s="307" t="s">
        <v>23192</v>
      </c>
      <c r="B23296" s="308">
        <v>717</v>
      </c>
    </row>
    <row r="23297" spans="1:2">
      <c r="A23297" s="307" t="s">
        <v>23193</v>
      </c>
      <c r="B23297" s="308">
        <v>861.66</v>
      </c>
    </row>
    <row r="23298" spans="1:2">
      <c r="A23298" s="307" t="s">
        <v>23194</v>
      </c>
      <c r="B23298" s="308">
        <v>861.66</v>
      </c>
    </row>
    <row r="23299" spans="1:2">
      <c r="A23299" s="307" t="s">
        <v>23195</v>
      </c>
      <c r="B23299" s="308">
        <v>1088.08</v>
      </c>
    </row>
    <row r="23300" spans="1:2">
      <c r="A23300" s="307" t="s">
        <v>23196</v>
      </c>
      <c r="B23300" s="308">
        <v>1088.08</v>
      </c>
    </row>
    <row r="23301" spans="1:2">
      <c r="A23301" s="307" t="s">
        <v>23197</v>
      </c>
      <c r="B23301" s="308">
        <v>604.95000000000005</v>
      </c>
    </row>
    <row r="23302" spans="1:2">
      <c r="A23302" s="307" t="s">
        <v>23198</v>
      </c>
      <c r="B23302" s="308">
        <v>604.95000000000005</v>
      </c>
    </row>
    <row r="23303" spans="1:2">
      <c r="A23303" s="307" t="s">
        <v>23199</v>
      </c>
      <c r="B23303" s="308">
        <v>323.39</v>
      </c>
    </row>
    <row r="23304" spans="1:2">
      <c r="A23304" s="307" t="s">
        <v>23200</v>
      </c>
      <c r="B23304" s="308">
        <v>308.39</v>
      </c>
    </row>
    <row r="23305" spans="1:2">
      <c r="A23305" s="307" t="s">
        <v>23201</v>
      </c>
      <c r="B23305" s="308">
        <v>558.65</v>
      </c>
    </row>
    <row r="23306" spans="1:2">
      <c r="A23306" s="307" t="s">
        <v>23202</v>
      </c>
      <c r="B23306" s="308">
        <v>558.65</v>
      </c>
    </row>
    <row r="23307" spans="1:2">
      <c r="A23307" s="307" t="s">
        <v>23203</v>
      </c>
      <c r="B23307" s="308">
        <v>128.35</v>
      </c>
    </row>
    <row r="23308" spans="1:2">
      <c r="A23308" s="307" t="s">
        <v>23204</v>
      </c>
      <c r="B23308" s="308">
        <v>125.57</v>
      </c>
    </row>
    <row r="23309" spans="1:2">
      <c r="A23309" s="307" t="s">
        <v>23205</v>
      </c>
      <c r="B23309" s="308">
        <v>60.06</v>
      </c>
    </row>
    <row r="23310" spans="1:2">
      <c r="A23310" s="307" t="s">
        <v>23206</v>
      </c>
      <c r="B23310" s="308">
        <v>57.28</v>
      </c>
    </row>
    <row r="23311" spans="1:2">
      <c r="A23311" s="307" t="s">
        <v>23207</v>
      </c>
      <c r="B23311" s="308">
        <v>51.42</v>
      </c>
    </row>
    <row r="23312" spans="1:2">
      <c r="A23312" s="307" t="s">
        <v>23208</v>
      </c>
      <c r="B23312" s="308">
        <v>48.64</v>
      </c>
    </row>
    <row r="23313" spans="1:2">
      <c r="A23313" s="307" t="s">
        <v>23209</v>
      </c>
      <c r="B23313" s="308">
        <v>17.489999999999998</v>
      </c>
    </row>
    <row r="23314" spans="1:2">
      <c r="A23314" s="307" t="s">
        <v>23210</v>
      </c>
      <c r="B23314" s="308">
        <v>17.489999999999998</v>
      </c>
    </row>
    <row r="23315" spans="1:2">
      <c r="A23315" s="307" t="s">
        <v>23211</v>
      </c>
      <c r="B23315" s="308">
        <v>5.95</v>
      </c>
    </row>
    <row r="23316" spans="1:2">
      <c r="A23316" s="307" t="s">
        <v>23212</v>
      </c>
      <c r="B23316" s="308">
        <v>5.95</v>
      </c>
    </row>
    <row r="23317" spans="1:2">
      <c r="A23317" s="307" t="s">
        <v>23213</v>
      </c>
      <c r="B23317" s="308">
        <v>2.4500000000000002</v>
      </c>
    </row>
    <row r="23318" spans="1:2">
      <c r="A23318" s="307" t="s">
        <v>23214</v>
      </c>
      <c r="B23318" s="308">
        <v>2.4500000000000002</v>
      </c>
    </row>
    <row r="23319" spans="1:2">
      <c r="A23319" s="307" t="s">
        <v>23215</v>
      </c>
      <c r="B23319" s="308">
        <v>2044.15</v>
      </c>
    </row>
    <row r="23320" spans="1:2">
      <c r="A23320" s="307" t="s">
        <v>23216</v>
      </c>
      <c r="B23320" s="308">
        <v>1906.73</v>
      </c>
    </row>
    <row r="23321" spans="1:2">
      <c r="A23321" s="307" t="s">
        <v>23217</v>
      </c>
      <c r="B23321" s="308">
        <v>2.52</v>
      </c>
    </row>
    <row r="23322" spans="1:2">
      <c r="A23322" s="307" t="s">
        <v>23218</v>
      </c>
      <c r="B23322" s="308">
        <v>2.52</v>
      </c>
    </row>
    <row r="23323" spans="1:2">
      <c r="A23323" s="307" t="s">
        <v>23219</v>
      </c>
      <c r="B23323" s="308">
        <v>2.46</v>
      </c>
    </row>
    <row r="23324" spans="1:2">
      <c r="A23324" s="307" t="s">
        <v>23220</v>
      </c>
      <c r="B23324" s="308">
        <v>2.46</v>
      </c>
    </row>
    <row r="23325" spans="1:2">
      <c r="A23325" s="307" t="s">
        <v>23221</v>
      </c>
      <c r="B23325" s="308">
        <v>2.2799999999999998</v>
      </c>
    </row>
    <row r="23326" spans="1:2">
      <c r="A23326" s="307" t="s">
        <v>23222</v>
      </c>
      <c r="B23326" s="308">
        <v>2.2799999999999998</v>
      </c>
    </row>
    <row r="23327" spans="1:2">
      <c r="A23327" s="307" t="s">
        <v>23223</v>
      </c>
      <c r="B23327" s="308">
        <v>34.549999999999997</v>
      </c>
    </row>
    <row r="23328" spans="1:2">
      <c r="A23328" s="307" t="s">
        <v>23224</v>
      </c>
      <c r="B23328" s="308">
        <v>32.32</v>
      </c>
    </row>
    <row r="23329" spans="1:2">
      <c r="A23329" s="307" t="s">
        <v>23225</v>
      </c>
      <c r="B23329" s="308">
        <v>49</v>
      </c>
    </row>
    <row r="23330" spans="1:2">
      <c r="A23330" s="307" t="s">
        <v>23226</v>
      </c>
      <c r="B23330" s="308">
        <v>45.82</v>
      </c>
    </row>
    <row r="23331" spans="1:2">
      <c r="A23331" s="307" t="s">
        <v>23227</v>
      </c>
      <c r="B23331" s="308">
        <v>3.4</v>
      </c>
    </row>
    <row r="23332" spans="1:2">
      <c r="A23332" s="307" t="s">
        <v>23228</v>
      </c>
      <c r="B23332" s="308">
        <v>3.29</v>
      </c>
    </row>
    <row r="23333" spans="1:2">
      <c r="A23333" s="307" t="s">
        <v>23229</v>
      </c>
      <c r="B23333" s="308">
        <v>31.95</v>
      </c>
    </row>
    <row r="23334" spans="1:2">
      <c r="A23334" s="307" t="s">
        <v>23230</v>
      </c>
      <c r="B23334" s="308">
        <v>30.53</v>
      </c>
    </row>
    <row r="23335" spans="1:2">
      <c r="A23335" s="307" t="s">
        <v>23231</v>
      </c>
      <c r="B23335" s="308">
        <v>56.95</v>
      </c>
    </row>
    <row r="23336" spans="1:2">
      <c r="A23336" s="307" t="s">
        <v>23232</v>
      </c>
      <c r="B23336" s="308">
        <v>52.03</v>
      </c>
    </row>
    <row r="23337" spans="1:2">
      <c r="A23337" s="307" t="s">
        <v>23233</v>
      </c>
      <c r="B23337" s="308">
        <v>117.68</v>
      </c>
    </row>
    <row r="23338" spans="1:2">
      <c r="A23338" s="307" t="s">
        <v>23234</v>
      </c>
      <c r="B23338" s="308">
        <v>117.68</v>
      </c>
    </row>
    <row r="23339" spans="1:2">
      <c r="A23339" s="307" t="s">
        <v>23235</v>
      </c>
      <c r="B23339" s="308">
        <v>1.4</v>
      </c>
    </row>
    <row r="23340" spans="1:2">
      <c r="A23340" s="307" t="s">
        <v>23236</v>
      </c>
      <c r="B23340" s="308">
        <v>1.4</v>
      </c>
    </row>
    <row r="23341" spans="1:2">
      <c r="A23341" s="307" t="s">
        <v>23237</v>
      </c>
      <c r="B23341" s="308">
        <v>0.15</v>
      </c>
    </row>
    <row r="23342" spans="1:2">
      <c r="A23342" s="307" t="s">
        <v>23238</v>
      </c>
      <c r="B23342" s="308">
        <v>0.15</v>
      </c>
    </row>
    <row r="23343" spans="1:2">
      <c r="A23343" s="307" t="s">
        <v>23239</v>
      </c>
      <c r="B23343" s="308">
        <v>66.34</v>
      </c>
    </row>
    <row r="23344" spans="1:2">
      <c r="A23344" s="307" t="s">
        <v>23240</v>
      </c>
      <c r="B23344" s="308">
        <v>58.76</v>
      </c>
    </row>
    <row r="23345" spans="1:2">
      <c r="A23345" s="307" t="s">
        <v>23241</v>
      </c>
      <c r="B23345" s="308">
        <v>65.150000000000006</v>
      </c>
    </row>
    <row r="23346" spans="1:2">
      <c r="A23346" s="307" t="s">
        <v>23242</v>
      </c>
      <c r="B23346" s="308">
        <v>64.75</v>
      </c>
    </row>
    <row r="23347" spans="1:2">
      <c r="A23347" s="307" t="s">
        <v>23243</v>
      </c>
      <c r="B23347" s="308">
        <v>36.03</v>
      </c>
    </row>
    <row r="23348" spans="1:2">
      <c r="A23348" s="307" t="s">
        <v>23244</v>
      </c>
      <c r="B23348" s="308">
        <v>35.659999999999997</v>
      </c>
    </row>
    <row r="23349" spans="1:2">
      <c r="A23349" s="307" t="s">
        <v>23245</v>
      </c>
      <c r="B23349" s="308">
        <v>1.26</v>
      </c>
    </row>
    <row r="23350" spans="1:2">
      <c r="A23350" s="307" t="s">
        <v>23246</v>
      </c>
      <c r="B23350" s="308">
        <v>1.21</v>
      </c>
    </row>
    <row r="23351" spans="1:2">
      <c r="A23351" s="307" t="s">
        <v>23247</v>
      </c>
      <c r="B23351" s="308">
        <v>7.74</v>
      </c>
    </row>
    <row r="23352" spans="1:2">
      <c r="A23352" s="307" t="s">
        <v>23248</v>
      </c>
      <c r="B23352" s="308">
        <v>7.72</v>
      </c>
    </row>
    <row r="23353" spans="1:2">
      <c r="A23353" s="307" t="s">
        <v>23249</v>
      </c>
      <c r="B23353" s="308">
        <v>93.46</v>
      </c>
    </row>
    <row r="23354" spans="1:2">
      <c r="A23354" s="307" t="s">
        <v>23250</v>
      </c>
      <c r="B23354" s="308">
        <v>89.32</v>
      </c>
    </row>
    <row r="23355" spans="1:2">
      <c r="A23355" s="307" t="s">
        <v>23251</v>
      </c>
      <c r="B23355" s="308">
        <v>5.21</v>
      </c>
    </row>
    <row r="23356" spans="1:2">
      <c r="A23356" s="307" t="s">
        <v>23252</v>
      </c>
      <c r="B23356" s="308">
        <v>5.18</v>
      </c>
    </row>
    <row r="23357" spans="1:2">
      <c r="A23357" s="307" t="s">
        <v>23253</v>
      </c>
      <c r="B23357" s="308">
        <v>1.6</v>
      </c>
    </row>
    <row r="23358" spans="1:2">
      <c r="A23358" s="307" t="s">
        <v>23254</v>
      </c>
      <c r="B23358" s="308">
        <v>1.59</v>
      </c>
    </row>
    <row r="23359" spans="1:2">
      <c r="A23359" s="307" t="s">
        <v>23255</v>
      </c>
      <c r="B23359" s="308">
        <v>83.52</v>
      </c>
    </row>
    <row r="23360" spans="1:2">
      <c r="A23360" s="307" t="s">
        <v>23256</v>
      </c>
      <c r="B23360" s="308">
        <v>76.33</v>
      </c>
    </row>
    <row r="23361" spans="1:2">
      <c r="A23361" s="307" t="s">
        <v>23257</v>
      </c>
      <c r="B23361" s="308">
        <v>57.06</v>
      </c>
    </row>
    <row r="23362" spans="1:2">
      <c r="A23362" s="307" t="s">
        <v>23258</v>
      </c>
      <c r="B23362" s="308">
        <v>52.12</v>
      </c>
    </row>
    <row r="23363" spans="1:2">
      <c r="A23363" s="307" t="s">
        <v>23259</v>
      </c>
      <c r="B23363" s="308">
        <v>101.65</v>
      </c>
    </row>
    <row r="23364" spans="1:2">
      <c r="A23364" s="307" t="s">
        <v>23260</v>
      </c>
      <c r="B23364" s="308">
        <v>88.18</v>
      </c>
    </row>
    <row r="23365" spans="1:2">
      <c r="A23365" s="307" t="s">
        <v>23261</v>
      </c>
      <c r="B23365" s="308">
        <v>109.57</v>
      </c>
    </row>
    <row r="23366" spans="1:2">
      <c r="A23366" s="307" t="s">
        <v>23262</v>
      </c>
      <c r="B23366" s="308">
        <v>95.59</v>
      </c>
    </row>
    <row r="23367" spans="1:2">
      <c r="A23367" s="307" t="s">
        <v>23263</v>
      </c>
      <c r="B23367" s="308">
        <v>46.67</v>
      </c>
    </row>
    <row r="23368" spans="1:2">
      <c r="A23368" s="307" t="s">
        <v>23264</v>
      </c>
      <c r="B23368" s="308">
        <v>43.41</v>
      </c>
    </row>
    <row r="23369" spans="1:2">
      <c r="A23369" s="307" t="s">
        <v>23265</v>
      </c>
      <c r="B23369" s="308">
        <v>73.459999999999994</v>
      </c>
    </row>
    <row r="23370" spans="1:2">
      <c r="A23370" s="307" t="s">
        <v>23266</v>
      </c>
      <c r="B23370" s="308">
        <v>69.22</v>
      </c>
    </row>
    <row r="23371" spans="1:2">
      <c r="A23371" s="307" t="s">
        <v>23267</v>
      </c>
      <c r="B23371" s="308">
        <v>154.78</v>
      </c>
    </row>
    <row r="23372" spans="1:2">
      <c r="A23372" s="307" t="s">
        <v>23268</v>
      </c>
      <c r="B23372" s="308">
        <v>147.59</v>
      </c>
    </row>
    <row r="23373" spans="1:2">
      <c r="A23373" s="307" t="s">
        <v>23269</v>
      </c>
      <c r="B23373" s="308">
        <v>37.979999999999997</v>
      </c>
    </row>
    <row r="23374" spans="1:2">
      <c r="A23374" s="307" t="s">
        <v>23270</v>
      </c>
      <c r="B23374" s="308">
        <v>33.42</v>
      </c>
    </row>
    <row r="23375" spans="1:2">
      <c r="A23375" s="307" t="s">
        <v>23271</v>
      </c>
      <c r="B23375" s="308">
        <v>2.58</v>
      </c>
    </row>
    <row r="23376" spans="1:2">
      <c r="A23376" s="307" t="s">
        <v>23272</v>
      </c>
      <c r="B23376" s="308">
        <v>2.4700000000000002</v>
      </c>
    </row>
    <row r="23377" spans="1:2">
      <c r="A23377" s="307" t="s">
        <v>23273</v>
      </c>
      <c r="B23377" s="308">
        <v>4.97</v>
      </c>
    </row>
    <row r="23378" spans="1:2">
      <c r="A23378" s="307" t="s">
        <v>23274</v>
      </c>
      <c r="B23378" s="308">
        <v>4.97</v>
      </c>
    </row>
    <row r="23379" spans="1:2">
      <c r="A23379" s="307" t="s">
        <v>23275</v>
      </c>
      <c r="B23379" s="308">
        <v>34.700000000000003</v>
      </c>
    </row>
    <row r="23380" spans="1:2">
      <c r="A23380" s="307" t="s">
        <v>23276</v>
      </c>
      <c r="B23380" s="308">
        <v>30.08</v>
      </c>
    </row>
    <row r="23381" spans="1:2">
      <c r="A23381" s="307" t="s">
        <v>23277</v>
      </c>
      <c r="B23381" s="308">
        <v>70.67</v>
      </c>
    </row>
    <row r="23382" spans="1:2">
      <c r="A23382" s="307" t="s">
        <v>23278</v>
      </c>
      <c r="B23382" s="308">
        <v>64.3</v>
      </c>
    </row>
    <row r="23383" spans="1:2">
      <c r="A23383" s="307" t="s">
        <v>23279</v>
      </c>
      <c r="B23383" s="308">
        <v>542.29</v>
      </c>
    </row>
    <row r="23384" spans="1:2">
      <c r="A23384" s="307" t="s">
        <v>23280</v>
      </c>
      <c r="B23384" s="308">
        <v>523.23</v>
      </c>
    </row>
    <row r="23385" spans="1:2">
      <c r="A23385" s="307" t="s">
        <v>23281</v>
      </c>
      <c r="B23385" s="308">
        <v>78.87</v>
      </c>
    </row>
    <row r="23386" spans="1:2">
      <c r="A23386" s="307" t="s">
        <v>23282</v>
      </c>
      <c r="B23386" s="308">
        <v>72.23</v>
      </c>
    </row>
    <row r="23387" spans="1:2">
      <c r="A23387" s="307" t="s">
        <v>23283</v>
      </c>
      <c r="B23387" s="308">
        <v>69.87</v>
      </c>
    </row>
    <row r="23388" spans="1:2">
      <c r="A23388" s="307" t="s">
        <v>23284</v>
      </c>
      <c r="B23388" s="308">
        <v>63.27</v>
      </c>
    </row>
    <row r="23389" spans="1:2">
      <c r="A23389" s="307" t="s">
        <v>23285</v>
      </c>
      <c r="B23389" s="308">
        <v>136.35</v>
      </c>
    </row>
    <row r="23390" spans="1:2">
      <c r="A23390" s="307" t="s">
        <v>23286</v>
      </c>
      <c r="B23390" s="308">
        <v>122.79</v>
      </c>
    </row>
    <row r="23391" spans="1:2">
      <c r="A23391" s="307" t="s">
        <v>23287</v>
      </c>
      <c r="B23391" s="308">
        <v>101.44</v>
      </c>
    </row>
    <row r="23392" spans="1:2">
      <c r="A23392" s="307" t="s">
        <v>23288</v>
      </c>
      <c r="B23392" s="308">
        <v>94.75</v>
      </c>
    </row>
    <row r="23393" spans="1:2">
      <c r="A23393" s="307" t="s">
        <v>23289</v>
      </c>
      <c r="B23393" s="308">
        <v>172.68</v>
      </c>
    </row>
    <row r="23394" spans="1:2">
      <c r="A23394" s="307" t="s">
        <v>23290</v>
      </c>
      <c r="B23394" s="308">
        <v>162.82</v>
      </c>
    </row>
    <row r="23395" spans="1:2">
      <c r="A23395" s="307" t="s">
        <v>23291</v>
      </c>
      <c r="B23395" s="308">
        <v>316.94</v>
      </c>
    </row>
    <row r="23396" spans="1:2">
      <c r="A23396" s="307" t="s">
        <v>23292</v>
      </c>
      <c r="B23396" s="308">
        <v>303.99</v>
      </c>
    </row>
    <row r="23397" spans="1:2">
      <c r="A23397" s="307" t="s">
        <v>23293</v>
      </c>
      <c r="B23397" s="308">
        <v>9.7899999999999991</v>
      </c>
    </row>
    <row r="23398" spans="1:2">
      <c r="A23398" s="307" t="s">
        <v>23294</v>
      </c>
      <c r="B23398" s="308">
        <v>9.7899999999999991</v>
      </c>
    </row>
    <row r="23399" spans="1:2">
      <c r="A23399" s="307" t="s">
        <v>23295</v>
      </c>
      <c r="B23399" s="308">
        <v>1.02</v>
      </c>
    </row>
    <row r="23400" spans="1:2">
      <c r="A23400" s="307" t="s">
        <v>23296</v>
      </c>
      <c r="B23400" s="308">
        <v>1.02</v>
      </c>
    </row>
    <row r="23401" spans="1:2">
      <c r="A23401" s="307" t="s">
        <v>23297</v>
      </c>
      <c r="B23401" s="308">
        <v>22.84</v>
      </c>
    </row>
    <row r="23402" spans="1:2">
      <c r="A23402" s="307" t="s">
        <v>23298</v>
      </c>
      <c r="B23402" s="308">
        <v>20.85</v>
      </c>
    </row>
    <row r="23403" spans="1:2">
      <c r="A23403" s="307" t="s">
        <v>23299</v>
      </c>
      <c r="B23403" s="308">
        <v>50.37</v>
      </c>
    </row>
    <row r="23404" spans="1:2">
      <c r="A23404" s="307" t="s">
        <v>23300</v>
      </c>
      <c r="B23404" s="308">
        <v>50.37</v>
      </c>
    </row>
    <row r="23405" spans="1:2">
      <c r="A23405" s="307" t="s">
        <v>23301</v>
      </c>
      <c r="B23405" s="308">
        <v>2.66</v>
      </c>
    </row>
    <row r="23406" spans="1:2">
      <c r="A23406" s="307" t="s">
        <v>23302</v>
      </c>
      <c r="B23406" s="308">
        <v>2.66</v>
      </c>
    </row>
    <row r="23407" spans="1:2">
      <c r="A23407" s="307" t="s">
        <v>23303</v>
      </c>
      <c r="B23407" s="308">
        <v>11.88</v>
      </c>
    </row>
    <row r="23408" spans="1:2">
      <c r="A23408" s="307" t="s">
        <v>23304</v>
      </c>
      <c r="B23408" s="308">
        <v>11.88</v>
      </c>
    </row>
    <row r="23409" spans="1:2">
      <c r="A23409" s="307" t="s">
        <v>23305</v>
      </c>
      <c r="B23409" s="308">
        <v>8.83</v>
      </c>
    </row>
    <row r="23410" spans="1:2">
      <c r="A23410" s="307" t="s">
        <v>23306</v>
      </c>
      <c r="B23410" s="308">
        <v>8.83</v>
      </c>
    </row>
    <row r="23411" spans="1:2">
      <c r="A23411" s="307" t="s">
        <v>23307</v>
      </c>
      <c r="B23411" s="308">
        <v>71.95</v>
      </c>
    </row>
    <row r="23412" spans="1:2">
      <c r="A23412" s="307" t="s">
        <v>23308</v>
      </c>
      <c r="B23412" s="308">
        <v>71.95</v>
      </c>
    </row>
    <row r="23413" spans="1:2">
      <c r="A23413" s="307" t="s">
        <v>23309</v>
      </c>
      <c r="B23413" s="308">
        <v>14.4</v>
      </c>
    </row>
    <row r="23414" spans="1:2">
      <c r="A23414" s="307" t="s">
        <v>195</v>
      </c>
      <c r="B23414" s="308">
        <v>14.4</v>
      </c>
    </row>
    <row r="23415" spans="1:2">
      <c r="A23415" s="307" t="s">
        <v>48</v>
      </c>
      <c r="B23415" s="308">
        <v>26.37</v>
      </c>
    </row>
    <row r="23416" spans="1:2">
      <c r="A23416" s="307" t="s">
        <v>196</v>
      </c>
      <c r="B23416" s="308">
        <v>26.37</v>
      </c>
    </row>
    <row r="23417" spans="1:2">
      <c r="A23417" s="307" t="s">
        <v>49</v>
      </c>
      <c r="B23417" s="308">
        <v>33.99</v>
      </c>
    </row>
    <row r="23418" spans="1:2">
      <c r="A23418" s="307" t="s">
        <v>197</v>
      </c>
      <c r="B23418" s="308">
        <v>33.99</v>
      </c>
    </row>
    <row r="23419" spans="1:2">
      <c r="A23419" s="307" t="s">
        <v>50</v>
      </c>
      <c r="B23419" s="308">
        <v>11.75</v>
      </c>
    </row>
    <row r="23420" spans="1:2">
      <c r="A23420" s="307" t="s">
        <v>198</v>
      </c>
      <c r="B23420" s="308">
        <v>11.75</v>
      </c>
    </row>
    <row r="23421" spans="1:2">
      <c r="A23421" s="307" t="s">
        <v>51</v>
      </c>
      <c r="B23421" s="308">
        <v>21.67</v>
      </c>
    </row>
    <row r="23422" spans="1:2">
      <c r="A23422" s="307" t="s">
        <v>199</v>
      </c>
      <c r="B23422" s="308">
        <v>21.67</v>
      </c>
    </row>
    <row r="23423" spans="1:2">
      <c r="A23423" s="307" t="s">
        <v>52</v>
      </c>
      <c r="B23423" s="308">
        <v>1.06</v>
      </c>
    </row>
    <row r="23424" spans="1:2">
      <c r="A23424" s="307" t="s">
        <v>200</v>
      </c>
      <c r="B23424" s="308">
        <v>1.06</v>
      </c>
    </row>
    <row r="23425" spans="1:2">
      <c r="A23425" s="307" t="s">
        <v>53</v>
      </c>
      <c r="B23425" s="308">
        <v>177.2</v>
      </c>
    </row>
    <row r="23426" spans="1:2">
      <c r="A23426" s="307" t="s">
        <v>201</v>
      </c>
      <c r="B23426" s="308">
        <v>177.2</v>
      </c>
    </row>
  </sheetData>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Cronograma</vt:lpstr>
      <vt:lpstr>Planilha</vt:lpstr>
      <vt:lpstr>Memória</vt:lpstr>
      <vt:lpstr>NOV2019</vt:lpstr>
      <vt:lpstr>Cronograma!Area_de_impressao</vt:lpstr>
      <vt:lpstr>Memória!Area_de_impressao</vt:lpstr>
      <vt:lpstr>Planilha!Area_de_impressao</vt:lpstr>
      <vt:lpstr>Memória!Titulos_de_impressao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CLIENTE</dc:creator>
  <cp:lastModifiedBy>Leila</cp:lastModifiedBy>
  <cp:lastPrinted>2020-01-24T19:22:05Z</cp:lastPrinted>
  <dcterms:created xsi:type="dcterms:W3CDTF">2010-08-21T15:45:41Z</dcterms:created>
  <dcterms:modified xsi:type="dcterms:W3CDTF">2020-01-24T19:24:22Z</dcterms:modified>
</cp:coreProperties>
</file>